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新幕シーズン2" sheetId="1" state="visible" r:id="rId3"/>
    <sheet name="新幕シーズン3" sheetId="2" state="visible" r:id="rId4"/>
    <sheet name="新幕シーズン4" sheetId="3" state="visible" r:id="rId5"/>
    <sheet name="新幕シーズン5_プレ更新" sheetId="4" state="visible" r:id="rId6"/>
    <sheet name="新幕シーズン5" sheetId="5" state="visible" r:id="rId7"/>
    <sheet name="新幕シーズン6" sheetId="6" state="visible" r:id="rId8"/>
    <sheet name="新幕シーズン6-2" sheetId="7" state="visible" r:id="rId9"/>
    <sheet name="新幕シーズン7" sheetId="8" state="visible" r:id="rId10"/>
    <sheet name="新幕シーズン7-2" sheetId="9" state="visible" r:id="rId11"/>
    <sheet name="新幕シーズン8" sheetId="10" state="visible" r:id="rId12"/>
    <sheet name="新幕シーズン8-2" sheetId="11" state="visible" r:id="rId13"/>
    <sheet name="新幕シーズン9" sheetId="12" state="visible" r:id="rId14"/>
    <sheet name="新幕シーズン9-2" sheetId="13" state="visible" r:id="rId15"/>
    <sheet name="新幕シーズン10" sheetId="14" state="visible" r:id="rId16"/>
    <sheet name="新幕シーズン10-2" sheetId="15" state="visible" r:id="rId17"/>
    <sheet name="メガミ" sheetId="16" state="visible" r:id="rId18"/>
    <sheet name="マスタ" sheetId="17" state="visible" r:id="rId19"/>
  </sheets>
  <externalReferences>
    <externalReference r:id="rId20"/>
    <externalReference r:id="rId21"/>
    <externalReference r:id="rId22"/>
    <externalReference r:id="rId23"/>
  </externalReferenc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<sst xmlns="http://schemas.openxmlformats.org/spreadsheetml/2006/main" count="11641" uniqueCount="6026">
  <si>
    <t xml:space="preserve">カードID</t>
  </si>
  <si>
    <t xml:space="preserve">メガミ</t>
  </si>
  <si>
    <t xml:space="preserve">アナザーID</t>
  </si>
  <si>
    <t xml:space="preserve">置換元カード</t>
  </si>
  <si>
    <t xml:space="preserve">名前</t>
  </si>
  <si>
    <t xml:space="preserve">ふりがな</t>
  </si>
  <si>
    <t xml:space="preserve">名前（中国語）</t>
  </si>
  <si>
    <t xml:space="preserve">名前（中国語G1）</t>
  </si>
  <si>
    <t xml:space="preserve">ふりがな（中国語）</t>
  </si>
  <si>
    <t xml:space="preserve">名前（韓国語）</t>
  </si>
  <si>
    <t xml:space="preserve">名前（英語）</t>
  </si>
  <si>
    <t xml:space="preserve">ふりがな（英語）</t>
  </si>
  <si>
    <t xml:space="preserve">種別</t>
  </si>
  <si>
    <t xml:space="preserve">追加札</t>
  </si>
  <si>
    <t xml:space="preserve">追加元カード</t>
  </si>
  <si>
    <t xml:space="preserve">交換先</t>
  </si>
  <si>
    <t xml:space="preserve">毒</t>
  </si>
  <si>
    <t xml:space="preserve">タイプ</t>
  </si>
  <si>
    <t xml:space="preserve">サブタイプ</t>
  </si>
  <si>
    <t xml:space="preserve">適正距離</t>
  </si>
  <si>
    <t xml:space="preserve">（開）</t>
  </si>
  <si>
    <t xml:space="preserve">ダメージ</t>
  </si>
  <si>
    <t xml:space="preserve">納</t>
  </si>
  <si>
    <t xml:space="preserve">消費</t>
  </si>
  <si>
    <t xml:space="preserve">封印</t>
  </si>
  <si>
    <t xml:space="preserve">取り除く</t>
  </si>
  <si>
    <t xml:space="preserve">テキスト</t>
  </si>
  <si>
    <t xml:space="preserve">テキスト補足</t>
  </si>
  <si>
    <t xml:space="preserve">テキスト（中国語）</t>
  </si>
  <si>
    <t xml:space="preserve">テキスト補足（中国語）</t>
  </si>
  <si>
    <t xml:space="preserve">テキスト（中国語G1）</t>
  </si>
  <si>
    <t xml:space="preserve">テキスト（韓国語）</t>
  </si>
  <si>
    <t xml:space="preserve">テキスト（英語）</t>
  </si>
  <si>
    <t xml:space="preserve">（開）（中国語）</t>
  </si>
  <si>
    <t xml:space="preserve">（開）（中国語G1）</t>
  </si>
  <si>
    <t xml:space="preserve">（開）（韓国語）</t>
  </si>
  <si>
    <t xml:space="preserve">（開）（英語）</t>
  </si>
  <si>
    <t xml:space="preserve">01-yurina-o-n-1</t>
  </si>
  <si>
    <t xml:space="preserve">yurina</t>
  </si>
  <si>
    <t xml:space="preserve">斬</t>
  </si>
  <si>
    <t xml:space="preserve">ざん</t>
  </si>
  <si>
    <t xml:space="preserve">斩</t>
  </si>
  <si>
    <t xml:space="preserve">참</t>
  </si>
  <si>
    <t xml:space="preserve">Slash</t>
  </si>
  <si>
    <t xml:space="preserve">通常札</t>
  </si>
  <si>
    <t xml:space="preserve">攻撃</t>
  </si>
  <si>
    <t xml:space="preserve">3-4</t>
  </si>
  <si>
    <t xml:space="preserve">3/1</t>
  </si>
  <si>
    <t xml:space="preserve">01-yurina-A1-n-1</t>
  </si>
  <si>
    <t xml:space="preserve">A1</t>
  </si>
  <si>
    <t xml:space="preserve">乱打</t>
  </si>
  <si>
    <t xml:space="preserve">らんだ</t>
  </si>
  <si>
    <t xml:space="preserve">난타</t>
  </si>
  <si>
    <t xml:space="preserve">Wild Swing</t>
  </si>
  <si>
    <t xml:space="preserve">2</t>
  </si>
  <si>
    <t xml:space="preserve">2/1</t>
  </si>
  <si>
    <t xml:space="preserve">【常時】決死-あなたのライフが3以下ならば、この《攻撃》は+0/+2となり、対応不可を得る。</t>
  </si>
  <si>
    <t xml:space="preserve">【常时】决死～若自命中的樱花结晶数小于等于3，则此《攻击》得+0/+2和不可被对应。</t>
  </si>
  <si>
    <t xml:space="preserve">【常时】决死-若自命中的樱花结晶的数目小于3，则此《攻击》得+0/+2和不可被对应。</t>
  </si>
  <si>
    <t xml:space="preserve">【상시】결사-당신의 라이프가 3 이하라면, 이 《공격》은 +0/+2가 되고, 대응불가를 얻는다.</t>
  </si>
  <si>
    <t xml:space="preserve">Forced: Resolve - If your Life is 3 or less, this attack gains +0/+2 and No Reactions.</t>
  </si>
  <si>
    <t xml:space="preserve">01-yurina-o-n-2</t>
  </si>
  <si>
    <t xml:space="preserve">一閃</t>
  </si>
  <si>
    <t xml:space="preserve">いっせん</t>
  </si>
  <si>
    <t xml:space="preserve">一闪</t>
  </si>
  <si>
    <t xml:space="preserve">일섬</t>
  </si>
  <si>
    <t xml:space="preserve">Brandish</t>
  </si>
  <si>
    <t xml:space="preserve">3</t>
  </si>
  <si>
    <t xml:space="preserve">2/2</t>
  </si>
  <si>
    <t xml:space="preserve">【常時】決死-あなたのライフが3以下ならば、この《攻撃》は+1/+0となる。</t>
  </si>
  <si>
    <t xml:space="preserve">【常时】决死～若自命中的樱花结晶数小于等于3，则此《攻击》得+1/+0。</t>
  </si>
  <si>
    <t xml:space="preserve">【常时】决死-若自命中的樱花结晶的数目小于3，则此《攻击》得+1/+0。</t>
  </si>
  <si>
    <t xml:space="preserve">【상시】결사-당신의 라이프가 3 이하라면, 이 《공격》은 +1/+0이 된다.</t>
  </si>
  <si>
    <t xml:space="preserve">Forced: Resolve - This attack gains +1/+0 if your Life is 3 or less.</t>
  </si>
  <si>
    <t xml:space="preserve">01-yurina-o-n-3</t>
  </si>
  <si>
    <t xml:space="preserve">柄打ち</t>
  </si>
  <si>
    <t xml:space="preserve">つかうち</t>
  </si>
  <si>
    <t xml:space="preserve">柄击</t>
  </si>
  <si>
    <t xml:space="preserve">자루치기</t>
  </si>
  <si>
    <t xml:space="preserve">Hilt Strike</t>
  </si>
  <si>
    <t xml:space="preserve">1-2</t>
  </si>
  <si>
    <t xml:space="preserve">【攻撃後】決死-あなたのライフが3以下ならば、このターンにあなたが次に行う《攻撃》は+1/+0となる。</t>
  </si>
  <si>
    <t xml:space="preserve">【攻击后】决死～若自命中的樱花结晶数小于等于3，则本回合你的下一次《攻击》得+1/+0。</t>
  </si>
  <si>
    <t xml:space="preserve">【攻击后】决死-若自命中的樱花结晶的数目小于3，则本回合你的下一次《攻击》得+1/+0。</t>
  </si>
  <si>
    <t xml:space="preserve">【공격후】결사-당신의 라이프가 3 이하라면, 이 턴에 당신이 다음에 행하는 《공격》은 +1/+0이 된다.</t>
  </si>
  <si>
    <t xml:space="preserve">After Attack: Resolve - The next attack you make this turn gains +1/+0 if your Life is 3 or less.</t>
  </si>
  <si>
    <t xml:space="preserve">01-yurina-o-n-4</t>
  </si>
  <si>
    <t xml:space="preserve">居合</t>
  </si>
  <si>
    <t xml:space="preserve">いあい</t>
  </si>
  <si>
    <t xml:space="preserve">居合斩</t>
  </si>
  <si>
    <t xml:space="preserve">거합</t>
  </si>
  <si>
    <t xml:space="preserve">Art of Drawing</t>
  </si>
  <si>
    <t xml:space="preserve">全力</t>
  </si>
  <si>
    <t xml:space="preserve">2-4</t>
  </si>
  <si>
    <t xml:space="preserve">4/3</t>
  </si>
  <si>
    <t xml:space="preserve">【常時】現在の間合が2以下ならば、この攻撃は-1/-1となる。</t>
  </si>
  <si>
    <t xml:space="preserve">【常时】若当前距离小于等于2，则此《攻击》得-1/-1。</t>
  </si>
  <si>
    <t xml:space="preserve">【常时】若当前距离小于2，则此《攻击》得-1/-1。</t>
  </si>
  <si>
    <t xml:space="preserve">【상시】현재 간격이 2 이하라면, 이 공격은 -1/-1이 된다.</t>
  </si>
  <si>
    <t xml:space="preserve">Forced: If the current Distance is 2 or less, this attack gets -1/-1.</t>
  </si>
  <si>
    <t xml:space="preserve">01-yurina-o-n-5</t>
  </si>
  <si>
    <t xml:space="preserve">足捌き</t>
  </si>
  <si>
    <t xml:space="preserve">あしさばき</t>
  </si>
  <si>
    <t xml:space="preserve">运足</t>
  </si>
  <si>
    <t xml:space="preserve">疾跑</t>
  </si>
  <si>
    <t xml:space="preserve">발놀림</t>
  </si>
  <si>
    <t xml:space="preserve">Footwork</t>
  </si>
  <si>
    <t xml:space="preserve">行動</t>
  </si>
  <si>
    <t xml:space="preserve">現在の間合が4以上ならば、間合→ダスト：2
現在の間合が1以下ならば、ダスト→間合：2</t>
  </si>
  <si>
    <t xml:space="preserve">若当前距离大于等于4，则：距→2→虚。 
若当前距离小于等于1，则：虚→2→距。</t>
  </si>
  <si>
    <t xml:space="preserve">若当前距离大于4，则距（2）→虚。 
若当前距离小于1，则虚（2）→距。</t>
  </si>
  <si>
    <t xml:space="preserve">현재 간격이 4 이상이라면、간격→더스트：2
현재 간격이 1이하라면, 더스트→간격：2</t>
  </si>
  <si>
    <t xml:space="preserve">If the current Distance is 4 or more:
Distance (2)→ Shadow
If the current Distance is 1 or less:
Shadow (2)→ Distance</t>
  </si>
  <si>
    <t xml:space="preserve">01-yurina-o-n-6</t>
  </si>
  <si>
    <t xml:space="preserve">圧気</t>
  </si>
  <si>
    <t xml:space="preserve">あっき</t>
  </si>
  <si>
    <t xml:space="preserve">威压</t>
  </si>
  <si>
    <t xml:space="preserve">气合斩</t>
  </si>
  <si>
    <t xml:space="preserve">압기</t>
  </si>
  <si>
    <t xml:space="preserve">Overawe</t>
  </si>
  <si>
    <t xml:space="preserve">付与</t>
  </si>
  <si>
    <t xml:space="preserve">隙
【破棄時】攻撃『適正距離1-4、3/-』を行う。</t>
  </si>
  <si>
    <t xml:space="preserve">破绽
【破弃时】进行一次“攻击距离1-4、伤害3/-”的攻击。</t>
  </si>
  <si>
    <t xml:space="preserve">破绽
【破弃时】进行一次“攻击距离1-4 伤害3/-”的攻击。</t>
  </si>
  <si>
    <t xml:space="preserve">빈틈
 【파기시】공격『적정거리1-4、3/-』을 행한다.</t>
  </si>
  <si>
    <t xml:space="preserve">Unguarded
Disenchant: You attack with "Range: 1-4, Damage: 3/-".</t>
  </si>
  <si>
    <t xml:space="preserve">01-yurina-A1-n-6</t>
  </si>
  <si>
    <t xml:space="preserve">癇癪玉</t>
  </si>
  <si>
    <t xml:space="preserve">かんしゃくだま </t>
  </si>
  <si>
    <t xml:space="preserve">掌心雷</t>
  </si>
  <si>
    <t xml:space="preserve">暴砂雷</t>
  </si>
  <si>
    <t xml:space="preserve">콩알탄</t>
  </si>
  <si>
    <t xml:space="preserve">Outrage</t>
  </si>
  <si>
    <t xml:space="preserve">対応</t>
  </si>
  <si>
    <t xml:space="preserve">１</t>
  </si>
  <si>
    <t xml:space="preserve">【破棄時】攻撃『適正距離0-4、1/-、対応不可、【攻撃後】相手を畏縮させる』を行う。</t>
  </si>
  <si>
    <t xml:space="preserve">【破弃时】进行一次“攻击距离0-4、伤害1/-、不可被对应、【攻击后】令对手畏缩”的攻击。</t>
  </si>
  <si>
    <t xml:space="preserve">【破弃时】进行一次“攻击距离0-4 伤害1/- 不可被对应，【攻击后】对手畏缩”的攻击。</t>
  </si>
  <si>
    <t xml:space="preserve">【파기시】공격『적정거리0-4、1/-、대응불가、【공격후】상대를 위축시킨다』를 행한다.</t>
  </si>
  <si>
    <t xml:space="preserve">Disenchant: You attack with "Range: 0-4, Damage: 1/-, No Reactions, After Attack: Flinch your opponent."</t>
  </si>
  <si>
    <t xml:space="preserve">01-yurina-o-n-7</t>
  </si>
  <si>
    <t xml:space="preserve">気炎万丈</t>
  </si>
  <si>
    <t xml:space="preserve">きえんばんじょう</t>
  </si>
  <si>
    <t xml:space="preserve">气焰万丈</t>
  </si>
  <si>
    <t xml:space="preserve">기염만장</t>
  </si>
  <si>
    <t xml:space="preserve">Spirit of Fire</t>
  </si>
  <si>
    <t xml:space="preserve">4</t>
  </si>
  <si>
    <t xml:space="preserve">【展開中】決死-あなたのライフが3以下ならば、あなたの他のメガミによる《攻撃》は+1/+1となるとともに超克を得る。</t>
  </si>
  <si>
    <t xml:space="preserve">【展开中】决死～若自命中的樱花结晶数小于等于3，则你的另一柱女神的《攻击》得+1/+1和超克。</t>
  </si>
  <si>
    <t xml:space="preserve">【展开中】决死-若自命中的樱花结晶的数目小于3，则你的另一柱女武神的《攻击》得+1/+1和超克。</t>
  </si>
  <si>
    <t xml:space="preserve">【전개중】결사-당신의 라이프가 3 이하라면, 당신의 다른 여신에 의한 《공격》은 +1/+1이 되며 초극을 얻는다.</t>
  </si>
  <si>
    <t xml:space="preserve">Ongoing: Resolve - All your other Megami's attacks gain +1/+1 and Overwhelm if your Life is 3 or less.</t>
  </si>
  <si>
    <t xml:space="preserve">01-yurina-o-s-1</t>
  </si>
  <si>
    <t xml:space="preserve">月影落</t>
  </si>
  <si>
    <t xml:space="preserve">つきかげおとし</t>
  </si>
  <si>
    <t xml:space="preserve">달그림자 떨어지니</t>
  </si>
  <si>
    <t xml:space="preserve">Tsukikage Crush</t>
  </si>
  <si>
    <t xml:space="preserve">切札</t>
  </si>
  <si>
    <t xml:space="preserve">4/4</t>
  </si>
  <si>
    <t xml:space="preserve">7</t>
  </si>
  <si>
    <t xml:space="preserve">01-yurina-o-s-2</t>
  </si>
  <si>
    <t xml:space="preserve">浦波嵐</t>
  </si>
  <si>
    <t xml:space="preserve">うらなみあらし</t>
  </si>
  <si>
    <t xml:space="preserve">浦波岚</t>
  </si>
  <si>
    <t xml:space="preserve">해안에 파랑 일며</t>
  </si>
  <si>
    <t xml:space="preserve">Uranami Storm</t>
  </si>
  <si>
    <t xml:space="preserve">0-10</t>
  </si>
  <si>
    <t xml:space="preserve">2/-</t>
  </si>
  <si>
    <t xml:space="preserve">【攻撃後】対応した《攻撃》は-2/+0となる。</t>
  </si>
  <si>
    <t xml:space="preserve">【攻击后】被对应的《攻击》得-2/+0。</t>
  </si>
  <si>
    <t xml:space="preserve">【攻击后】被对应的《攻击》得-2/-0。</t>
  </si>
  <si>
    <t xml:space="preserve">【공격후】대응한 《공격》은 -2/+0이 된다.</t>
  </si>
  <si>
    <t xml:space="preserve">After Attack: The attack this card was played as a Reaction to gets -2/+0.</t>
  </si>
  <si>
    <t xml:space="preserve">01-yurina-A1-s-2</t>
  </si>
  <si>
    <t xml:space="preserve">不完全浦波嵐</t>
  </si>
  <si>
    <t xml:space="preserve">ふかんぜんうらなみあらし</t>
  </si>
  <si>
    <t xml:space="preserve">不完全浦波岚</t>
  </si>
  <si>
    <t xml:space="preserve">불완전 해안에 파랑 일며</t>
  </si>
  <si>
    <t xml:space="preserve">Imperfect Uranami Storm</t>
  </si>
  <si>
    <t xml:space="preserve">3/-</t>
  </si>
  <si>
    <t xml:space="preserve">5</t>
  </si>
  <si>
    <t xml:space="preserve">【攻撃後】対応した《攻撃》は-3/+0となる。</t>
  </si>
  <si>
    <t xml:space="preserve">【攻击后】被对应的《攻击》得-3/+0。</t>
  </si>
  <si>
    <t xml:space="preserve">【攻击后】被对应的《攻击》得-3/-0。</t>
  </si>
  <si>
    <t xml:space="preserve">【공격후】대응한 《공격》은 -3/+0이 된다.</t>
  </si>
  <si>
    <t xml:space="preserve">After Attack: The attack this card was played as a Reaction to gets -3/+0.</t>
  </si>
  <si>
    <t xml:space="preserve">01-yurina-o-s-3</t>
  </si>
  <si>
    <t xml:space="preserve">浮舟宿</t>
  </si>
  <si>
    <t xml:space="preserve">うきふねやどし</t>
  </si>
  <si>
    <t xml:space="preserve">쪽배에서 쉬노니</t>
  </si>
  <si>
    <t xml:space="preserve">Ukifune Serene</t>
  </si>
  <si>
    <t xml:space="preserve">ダスト→自オーラ：5 
----
【即再起】決死-あなたのライフが3以下になる。</t>
  </si>
  <si>
    <t xml:space="preserve">虚→5→自装 
----
【即再起】决死～自命中的樱花结晶数小于等于3。</t>
  </si>
  <si>
    <t xml:space="preserve">虚（5）→自装 
----
【即再起】：决死-自命中的樱花结晶的数目小于3。</t>
  </si>
  <si>
    <t xml:space="preserve">더스트→자신 오라：5   
----  
【즉재기】결사-당신의 라이프가 3 이하가 된다.</t>
  </si>
  <si>
    <t xml:space="preserve">Shadow (5)→ Your Aura
----
Immediate Resurgence: Resolve - Your Life becomes 3 or less (from 4 or more).</t>
  </si>
  <si>
    <t xml:space="preserve">01-yurina-o-s-4</t>
  </si>
  <si>
    <t xml:space="preserve">天音揺波の底力</t>
  </si>
  <si>
    <t xml:space="preserve">あまねゆりなのそこぢから</t>
  </si>
  <si>
    <t xml:space="preserve">天音摇波的底力</t>
  </si>
  <si>
    <t xml:space="preserve">아마네 유리나의 저력</t>
  </si>
  <si>
    <t xml:space="preserve">Yurina's Final Blow</t>
  </si>
  <si>
    <t xml:space="preserve">1-4</t>
  </si>
  <si>
    <t xml:space="preserve">5/5</t>
  </si>
  <si>
    <t xml:space="preserve">【常時】決死-あなたのライフが3以下でないと、このカードは使用できない。</t>
  </si>
  <si>
    <t xml:space="preserve">【常时】决死～仅当自命中的樱花结晶数小于等于3时，才可以使用此牌。</t>
  </si>
  <si>
    <t xml:space="preserve">【常时】决死-只能当自命中的樱花结晶的数目小于3时使用此牌。</t>
  </si>
  <si>
    <t xml:space="preserve">【상시】결사-당신의 라이프가 3 이하가 아니면, 이 카드는 사용 할 수 없다.</t>
  </si>
  <si>
    <t xml:space="preserve">Forced: Resolve - You can't play this card unless your Life is 3 or less.</t>
  </si>
  <si>
    <t xml:space="preserve">02-saine-o-n-1</t>
  </si>
  <si>
    <t xml:space="preserve">saine</t>
  </si>
  <si>
    <t xml:space="preserve">八方振り</t>
  </si>
  <si>
    <t xml:space="preserve">はっぽうぶり</t>
  </si>
  <si>
    <t xml:space="preserve">八方斩</t>
  </si>
  <si>
    <t xml:space="preserve">八面斩</t>
  </si>
  <si>
    <t xml:space="preserve">팔방 휘두르기</t>
  </si>
  <si>
    <t xml:space="preserve">Swing Rush</t>
  </si>
  <si>
    <t xml:space="preserve">4-5</t>
  </si>
  <si>
    <t xml:space="preserve">【攻撃後】八相-あなたのオーラが0ならば、攻撃『適正距離4-5、2/1』を行う。</t>
  </si>
  <si>
    <t xml:space="preserve">【攻击后】八相～若自装中没有樱花结晶，则进行一次“攻击距离4-5、伤害2/1”的攻击。</t>
  </si>
  <si>
    <t xml:space="preserve">【攻击后】八相-若自装中没有樱花结晶，则进行一次“攻击距离4-5 伤害2/1”的攻击。</t>
  </si>
  <si>
    <t xml:space="preserve">【공격후】팔상-당신의 오라가 0이라면, 공격『적정거리4-5、2/1』을 행한다.</t>
  </si>
  <si>
    <t xml:space="preserve">After Attack: Idea - You attack with "Range: 4-5, Damage: 2/1" if you have no Sakura tokens on your Aura.</t>
  </si>
  <si>
    <t xml:space="preserve">02-saine-o-n-2</t>
  </si>
  <si>
    <t xml:space="preserve">薙斬り</t>
  </si>
  <si>
    <t xml:space="preserve">なぎぎり</t>
  </si>
  <si>
    <t xml:space="preserve">薙刀斩</t>
  </si>
  <si>
    <t xml:space="preserve">후려베기</t>
  </si>
  <si>
    <t xml:space="preserve">Cut Down</t>
  </si>
  <si>
    <t xml:space="preserve">02-saine-o-n-3</t>
  </si>
  <si>
    <t xml:space="preserve">返し刃</t>
  </si>
  <si>
    <t xml:space="preserve">かえしやいば</t>
  </si>
  <si>
    <t xml:space="preserve">回马斩</t>
  </si>
  <si>
    <t xml:space="preserve">反身斩</t>
  </si>
  <si>
    <t xml:space="preserve">칼날 반환</t>
  </si>
  <si>
    <t xml:space="preserve">Cut In</t>
  </si>
  <si>
    <t xml:space="preserve">3-5</t>
  </si>
  <si>
    <t xml:space="preserve">1/1</t>
  </si>
  <si>
    <t xml:space="preserve">【攻撃後】このカードを対応で使用したならば、攻撃『適正距離3-5、2/1、対応不可』を行う。</t>
  </si>
  <si>
    <t xml:space="preserve">【攻击后】若此牌作为对应使用，则进行一次“攻击距离3-5、伤害2/1、不可被对应”的攻击。</t>
  </si>
  <si>
    <t xml:space="preserve">【攻击后】若此牌作为对应使用，则进行一次“攻击距离3-5 伤害2/1 不可被对应”的攻击。</t>
  </si>
  <si>
    <t xml:space="preserve">【공격후】이 카드를 대응으로 사용했다면, 공격『적정거리3-5、2/1、대응불가』를 행한다.</t>
  </si>
  <si>
    <t xml:space="preserve">After Attack: If this card was played as a Reaction, you attack with "Range: 3-5, Damage: 2/1, No Reactions".</t>
  </si>
  <si>
    <t xml:space="preserve">02-saine-A1-n-3</t>
  </si>
  <si>
    <t xml:space="preserve">氷の音</t>
  </si>
  <si>
    <t xml:space="preserve">ひのね</t>
  </si>
  <si>
    <t xml:space="preserve">冰之音</t>
  </si>
  <si>
    <t xml:space="preserve">얼음의 소리</t>
  </si>
  <si>
    <t xml:space="preserve">Sound of Ice</t>
  </si>
  <si>
    <t xml:space="preserve">相オーラ→ダスト：1
このカードを対応で使用したならば、さらに
相オーラ→ダスト：1</t>
  </si>
  <si>
    <t xml:space="preserve">敌装→1→虚
若此牌作为《对应》使用，则：敌装→1→虚</t>
  </si>
  <si>
    <t xml:space="preserve">敌装（1）→虚
若此牌作为《对应》使用，则敌装（1）→虚。</t>
  </si>
  <si>
    <t xml:space="preserve">상대 오라→더스트：1  
이 카드를 대응으로 사용했다면, 추가로 
상대 오라→더스트：1</t>
  </si>
  <si>
    <t xml:space="preserve">Opponent's Aura (1)→ Shadow
If this card was played as a Reaction:
Opponent's Aura (1)→ Shadow (again)</t>
  </si>
  <si>
    <t xml:space="preserve">02-saine-o-n-4</t>
  </si>
  <si>
    <t xml:space="preserve">見切り</t>
  </si>
  <si>
    <t xml:space="preserve">みきり</t>
  </si>
  <si>
    <t xml:space="preserve">识破</t>
  </si>
  <si>
    <t xml:space="preserve">간파</t>
  </si>
  <si>
    <t xml:space="preserve">Outclass</t>
  </si>
  <si>
    <t xml:space="preserve">【常時】八相-あなたのオーラが0ならば、このカードを《対応》を持つかのように相手の《攻撃》に割り込んで使用できる。
間合⇔ダスト：1</t>
  </si>
  <si>
    <t xml:space="preserve">【常时】八相～若自装中没有樱花结晶，则此牌可以如《对应》牌一样对应《攻击》使用。
距↔1↔虚</t>
  </si>
  <si>
    <t xml:space="preserve">【常时】八相-若自装中没有樱花结晶，则此牌额外具有《对应》副类别。
距（1） ⇔ 虚</t>
  </si>
  <si>
    <t xml:space="preserve">【상시】팔상-당신의 오라가 0이라면, 이 카드를 《대응》을 갖는것과 같이 상대의 《공격》 에 끼어들어 사용 가능하다. 
간격⇔더스트：1</t>
  </si>
  <si>
    <t xml:space="preserve">Forced: Idea - You may play this card as if it were a Reaction if you have no Sakura tokens on your Aura.
Distance (1)⇔ Shadow</t>
  </si>
  <si>
    <t xml:space="preserve">02-saine-o-n-5</t>
  </si>
  <si>
    <t xml:space="preserve">圏域</t>
  </si>
  <si>
    <t xml:space="preserve">けんいき</t>
  </si>
  <si>
    <t xml:space="preserve">圈域</t>
  </si>
  <si>
    <t xml:space="preserve">권역</t>
  </si>
  <si>
    <t xml:space="preserve">Space for Master</t>
  </si>
  <si>
    <t xml:space="preserve">【展開時】ダスト→間合：1
【展開中】達人の間合は2大きくなる。</t>
  </si>
  <si>
    <t xml:space="preserve">【展开时】虚→1→距 
【展开中】达人距离的值增大2。</t>
  </si>
  <si>
    <t xml:space="preserve">【展开时】虚（1）→距 
【展开中】达人距离的值增大2。</t>
  </si>
  <si>
    <t xml:space="preserve">【전개시】더스트→간격：1  
【전개중】달인의 간격은 2 크게 된다. </t>
  </si>
  <si>
    <t xml:space="preserve">Initialize: Shadow (1)→ Distance.
Ongoing: Increase the size of the Mastery Zone by 2.</t>
  </si>
  <si>
    <t xml:space="preserve">02-saine-o-n-6</t>
  </si>
  <si>
    <t xml:space="preserve">衝音晶</t>
  </si>
  <si>
    <t xml:space="preserve">しょうおんしょう</t>
  </si>
  <si>
    <t xml:space="preserve">冲音晶</t>
  </si>
  <si>
    <t xml:space="preserve">충음정</t>
  </si>
  <si>
    <t xml:space="preserve">Wavering Crystal</t>
  </si>
  <si>
    <t xml:space="preserve">1</t>
  </si>
  <si>
    <t xml:space="preserve">【展開時】対応した《攻撃》は-1/+0となる。
【破棄時】攻撃『適正距離0-10、1/-、対応不可』を行う。</t>
  </si>
  <si>
    <t xml:space="preserve">【展开时】被对应的《攻击》得-1/+0。
【破弃时】进行一次“攻击距离0-10、伤害1/-、不可被对应”的攻击。</t>
  </si>
  <si>
    <t xml:space="preserve">【展开时】被对应的《攻击》得-1/-0 。
【破弃时】进行一次“攻击距离0-10 伤害1/- 不可被对应”的攻击。</t>
  </si>
  <si>
    <t xml:space="preserve">【전개시】대응한 《공격》은 -1/+0이 된다.
 【파기시】공격『적정거리0-10、1/-、대응불가』를 행한다.</t>
  </si>
  <si>
    <t xml:space="preserve">Initialize: The attack you played this card as a Reaction to gets -1/+0.
Disenchant: You attack with "Range: 0-10, Damage: 1/-, No Reactions".</t>
  </si>
  <si>
    <t xml:space="preserve">02-saine-A1-n-6</t>
  </si>
  <si>
    <t xml:space="preserve">伴奏</t>
  </si>
  <si>
    <t xml:space="preserve">ばんそう</t>
  </si>
  <si>
    <t xml:space="preserve">반주</t>
  </si>
  <si>
    <t xml:space="preserve">Accompaniment</t>
  </si>
  <si>
    <t xml:space="preserve">【展開中】あなたの他のメガミの切札が1枚以上使用済ならば、各ターンの最初の相手の《攻撃》は-1/+0となる。
【展開中】あなたのサイネの切札が1枚以上使用済ならば、各ターンにあなたが最初に使用する切札の消費は1少なくなる(0未満にはならない)。</t>
  </si>
  <si>
    <t xml:space="preserve">【展开中】若你有至少1张另一柱女神的王牌为已使用状态，则每回合对手的第一次《攻击》得-1/+0。
【展开中】若你有至少1张细音的王牌为已使用状态，则每回合你使用的第一张王牌费用减小1（王牌的费用不会为负值）。</t>
  </si>
  <si>
    <t xml:space="preserve">【展开中】若你有至少一张另一柱女武神的王牌正面朝上，则每回合对手的第一次《攻击》得-1/+0 。
【展开中】若你有至少一张细音的王牌正面朝上，则每回合你使用的第一张王牌费用减小1（王牌的消费不会为负）。</t>
  </si>
  <si>
    <t xml:space="preserve">【전개중】당신의 다른 여신의 비장패가 1장 이상 사용완료라면, 매 턴 첫 상대의 《공격》은 -1/+0이 된다.
 【전개중】당신의 사이네의 비장패가 1장 이상 사용완료라면, 당신이 매 턴 처음 사용하는 비장패의 소비는 1 적게 된다(0미만으로는 되지 않는다).</t>
  </si>
  <si>
    <t xml:space="preserve">Ongoing: If at least one of your other Megami's Special cards is Devoted, the first attack your opponent makes each turn gets -1/+0.
Ongoing: If at least one of your Saine's Special cards is Devoted, the first Special you play each turn costs 1 less to play.</t>
  </si>
  <si>
    <t xml:space="preserve">02-saine-o-n-7</t>
  </si>
  <si>
    <t xml:space="preserve">無音壁</t>
  </si>
  <si>
    <t xml:space="preserve">むおんへき</t>
  </si>
  <si>
    <t xml:space="preserve">无音壁</t>
  </si>
  <si>
    <t xml:space="preserve">무음벽</t>
  </si>
  <si>
    <t xml:space="preserve">Silent Wall</t>
  </si>
  <si>
    <t xml:space="preserve">【展開中】あなたへのダメージを解決するに際し、このカードの上に置かれた桜花結晶をあなたのオーラにあるかのように扱う。</t>
  </si>
  <si>
    <t xml:space="preserve">对你造成的伤害结算时，此牌上的樱花结晶视为在自装中。</t>
  </si>
  <si>
    <t xml:space="preserve">【展开中】当自装将要受到伤害时，移除此牌上的樱花结晶，直到伤害被防止或移除了此牌上最后一个樱花结晶为止。每以此法移除一个樱花结晶，便防止1点对装伤害。</t>
  </si>
  <si>
    <t xml:space="preserve">【전개중】당신으로의 대미지를 해결 할 때, 이 카드 위에 놓인 벚꽃 결정을 당신의 오라에 있는 것처럼 취급한다.</t>
  </si>
  <si>
    <t xml:space="preserve">Ongoing: Treat Sakura tokens on this card as if they were on your Aura whenever you are dealt damage.</t>
  </si>
  <si>
    <t xml:space="preserve">02-saine-o-s-1</t>
  </si>
  <si>
    <t xml:space="preserve">律動弧戟</t>
  </si>
  <si>
    <t xml:space="preserve">りつどうこげき</t>
  </si>
  <si>
    <t xml:space="preserve">律动弧戟</t>
  </si>
  <si>
    <t xml:space="preserve">율동호극</t>
  </si>
  <si>
    <t xml:space="preserve">Rhythmic Arc</t>
  </si>
  <si>
    <t xml:space="preserve">6</t>
  </si>
  <si>
    <t xml:space="preserve">攻撃『適正距離3-4、1/1』を行う。
攻撃『適正距離4-5、1/1』を行う。
攻撃『適正距離3-5、2/2』を行う。</t>
  </si>
  <si>
    <t xml:space="preserve">进行一次“攻击距离3-4、伤害1/1”的攻击。
进行一次“攻击距离4-5、伤害1/1”的攻击。
进行一次“攻击距离3-5、伤害2/2”的攻击。</t>
  </si>
  <si>
    <t xml:space="preserve">进行一次“攻击距离3-4 伤害1/1”的攻击。
进行一次“攻击距离4-5 伤害1/1”的攻击。
进行一次“攻击距离3-5 伤害2/2”的攻击。</t>
  </si>
  <si>
    <t xml:space="preserve">공격『적정거리3-4、1/1』을 행한다.  공격『적정거리4-5、1/1』을 행한다.  공격『적정거리3-5、2/2』을 행한다.</t>
  </si>
  <si>
    <t xml:space="preserve">You attack with
"Range: 3-4, Damage: 1/1", 
"Range: 4-5, Damage: 1/1", and 
"Range: 3-5, Damage: 2/2" 
in this order.</t>
  </si>
  <si>
    <t xml:space="preserve">02-saine-o-s-2</t>
  </si>
  <si>
    <t xml:space="preserve">響鳴共振</t>
  </si>
  <si>
    <t xml:space="preserve">きょうめいきょうしん</t>
  </si>
  <si>
    <t xml:space="preserve">响鸣共振</t>
  </si>
  <si>
    <t xml:space="preserve">항명공진</t>
  </si>
  <si>
    <t xml:space="preserve">Resonant Beat</t>
  </si>
  <si>
    <t xml:space="preserve">8</t>
  </si>
  <si>
    <t xml:space="preserve">【常時】このカードの消費は相手のオーラの数だけ少なくなる。
相オーラ→間合：2</t>
  </si>
  <si>
    <t xml:space="preserve">【常时】此牌的费用减小X，X等于敌装中的樱花结晶的数目。 
敌装→2→距</t>
  </si>
  <si>
    <t xml:space="preserve">【常时】这张卡的费用减小X，X等于敌装中的樱花结晶的数目。 
敌装（2）→距</t>
  </si>
  <si>
    <t xml:space="preserve">【상시】이 카드의 소비는 상대 오라의 수 만큼 적어진다.
 상대 오라→간격：2</t>
  </si>
  <si>
    <t xml:space="preserve">Forced: This card costs 1 less for each Sakura token on your opponent's Aura.
Opponent's Aura (2)→ Distance</t>
  </si>
  <si>
    <t xml:space="preserve">02-saine-A1-s-2</t>
  </si>
  <si>
    <t xml:space="preserve">二重奏:弾奏氷瞑</t>
  </si>
  <si>
    <t xml:space="preserve">にじゅうそう:だんそうひょうめい</t>
  </si>
  <si>
    <t xml:space="preserve">二重奏：弹奏冰瞑</t>
  </si>
  <si>
    <t xml:space="preserve">이중주:탄주빙명</t>
  </si>
  <si>
    <t xml:space="preserve">Duet: Chilling Tranquility</t>
  </si>
  <si>
    <t xml:space="preserve">現在のフェイズを終了する。
【使用済】あなたの他のメガミによる《攻撃》は+0/+1となる。
----
【即再起】あなたが再構成以外でライフに1以上のダメージを受ける。</t>
  </si>
  <si>
    <t xml:space="preserve">结束当前阶段。
【已使用】你的另一柱女神的《攻击》得+0/+1。
----
【即再起】自命受到除重铸牌库以外的1点或以上的伤害。</t>
  </si>
  <si>
    <t xml:space="preserve">结束当前阶段。
【已使用】你的另一柱女武神的《攻击》得+0/+1。
----
【即再起】自命受到除重铸牌库以外的1点以上的伤害。</t>
  </si>
  <si>
    <t xml:space="preserve">현재 페이즈를 종료한다.
【사용완료】당신의 다른 여신에 의한 《공격》은 +0/+1이 된다.  
----  
【즉재기】당신이 재구성 이외로 라이프에 1 이상의 대미지를 받는다.</t>
  </si>
  <si>
    <t xml:space="preserve">End the current phase.
Devoted: All your other Megami's attacks gain +0/+1.
----
Immediate Resurgence: You take 1 or more damage to your Life, excluding reshuffle damage.</t>
  </si>
  <si>
    <t xml:space="preserve">02-saine-o-s-3</t>
  </si>
  <si>
    <t xml:space="preserve">音無砕氷</t>
  </si>
  <si>
    <t xml:space="preserve">おとなしさいひょう</t>
  </si>
  <si>
    <t xml:space="preserve">音无碎冰</t>
  </si>
  <si>
    <t xml:space="preserve">음무쇄빙</t>
  </si>
  <si>
    <t xml:space="preserve">Silent Icebreaker</t>
  </si>
  <si>
    <t xml:space="preserve">【攻撃後】対応した《攻撃》は-1/-1となる。
----
【再起】八相-あなたのオーラが0である。</t>
  </si>
  <si>
    <t xml:space="preserve">【攻击后】被对应的《攻击》得-1/-1。
----
【再起】八相～自装中没有樱花结晶。</t>
  </si>
  <si>
    <t xml:space="preserve">【攻击后】被对应的《攻击》得-1/-1 。
----
【再起】：八相-自装等于0。</t>
  </si>
  <si>
    <t xml:space="preserve">【공격후】대응한 《공격》은 -1/-1이 된다.
 ----
 【재기】팔상-당신의 오라가 0이다.</t>
  </si>
  <si>
    <t xml:space="preserve">After Attack: The attack you played this card as a Reaction to gets -1/-1.
----
Resurgence: Idea - You have no Sakura tokens on your Aura.</t>
  </si>
  <si>
    <t xml:space="preserve">02-saine-o-s-4</t>
  </si>
  <si>
    <t xml:space="preserve">氷雨細音の果ての果て</t>
  </si>
  <si>
    <t xml:space="preserve">ひさめさいねのはてのはて</t>
  </si>
  <si>
    <t xml:space="preserve">冰雨细音的终焉之末</t>
  </si>
  <si>
    <t xml:space="preserve">冰雨细音的终焉</t>
  </si>
  <si>
    <t xml:space="preserve">히사메 사이네의 최후의 종극</t>
  </si>
  <si>
    <t xml:space="preserve">Saine's Final Stage</t>
  </si>
  <si>
    <t xml:space="preserve">1-5</t>
  </si>
  <si>
    <t xml:space="preserve">【常時】このカードは切札に対する対応でしか使用できない。</t>
  </si>
  <si>
    <t xml:space="preserve">【常时】仅当你对应王牌时可以使用此牌。</t>
  </si>
  <si>
    <t xml:space="preserve">【常时】只能当你对应王牌时使用此牌。</t>
  </si>
  <si>
    <t xml:space="preserve">【상시】이 카드는 비장패에 대한 대응으로만 사용한다.</t>
  </si>
  <si>
    <t xml:space="preserve">Forced: This can only be played as a Reaction to a Special card.</t>
  </si>
  <si>
    <t xml:space="preserve">03-himika-o-n-1</t>
  </si>
  <si>
    <t xml:space="preserve">himika</t>
  </si>
  <si>
    <t xml:space="preserve">シュート</t>
  </si>
  <si>
    <t xml:space="preserve">射击</t>
  </si>
  <si>
    <t xml:space="preserve">Shoot</t>
  </si>
  <si>
    <t xml:space="preserve">슛</t>
  </si>
  <si>
    <t xml:space="preserve">4-10</t>
  </si>
  <si>
    <t xml:space="preserve">03-himika-o-n-2</t>
  </si>
  <si>
    <t xml:space="preserve">ラピッドファイア</t>
  </si>
  <si>
    <t xml:space="preserve">速射</t>
  </si>
  <si>
    <t xml:space="preserve">Rapid Fire</t>
  </si>
  <si>
    <t xml:space="preserve">래피드 파이어</t>
  </si>
  <si>
    <t xml:space="preserve">Quick Shot</t>
  </si>
  <si>
    <t xml:space="preserve">7-8</t>
  </si>
  <si>
    <t xml:space="preserve">【常時】連火-このカードがこのターンに使用した3枚目以降のカードならば、この《攻撃》は+1/+1となる。</t>
  </si>
  <si>
    <t xml:space="preserve">【常时】连火～若此牌是本回合你使用的第3张或更多的牌，则此《攻击》得+1/+1。</t>
  </si>
  <si>
    <t xml:space="preserve">【常时】连火-若本回合你已使用至少2张牌，则此《攻击》得+1/+1。</t>
  </si>
  <si>
    <t xml:space="preserve">【상시】연화-이 카드가 이 턴에 사용한 3장째 이후의 카드라면, 이 《공격》은 +1/+1이 된다.</t>
  </si>
  <si>
    <r>
      <rPr>
        <b val="true"/>
        <sz val="10"/>
        <rFont val="Arial"/>
        <family val="2"/>
        <charset val="1"/>
      </rPr>
      <t xml:space="preserve">Forced: </t>
    </r>
    <r>
      <rPr>
        <i val="true"/>
        <sz val="10"/>
        <rFont val="宋体"/>
        <family val="0"/>
        <charset val="1"/>
      </rPr>
      <t xml:space="preserve">Inferno</t>
    </r>
    <r>
      <rPr>
        <sz val="10"/>
        <rFont val="宋体"/>
        <family val="0"/>
        <charset val="1"/>
      </rPr>
      <t xml:space="preserve"> - This attack gains +1/+1 if this is the third or later card you've played this turn.</t>
    </r>
  </si>
  <si>
    <t xml:space="preserve">03-himika-A1-n-2</t>
  </si>
  <si>
    <t xml:space="preserve">火炎流</t>
  </si>
  <si>
    <t xml:space="preserve">かえんりゅう</t>
  </si>
  <si>
    <t xml:space="preserve">화염류</t>
  </si>
  <si>
    <t xml:space="preserve">Path of Flame</t>
  </si>
  <si>
    <t xml:space="preserve">1-3</t>
  </si>
  <si>
    <t xml:space="preserve">【常時】連火-このカードがこのターンに使用した3枚目以降のカードならば、この《攻撃》は+0/+1となる。</t>
  </si>
  <si>
    <t xml:space="preserve">【常时】连火～若此牌是本回合你使用的第3张或更多的牌，则此《攻击》得+0/+1。</t>
  </si>
  <si>
    <t xml:space="preserve">【常时】连火-若本回合你已使用至少2张牌，则此《攻击》得+0/+1。</t>
  </si>
  <si>
    <t xml:space="preserve">【상시】연화-이 카드가 이 턴에 사용한 3장째 이후의 카드라면, 이 《공격》은 +0/+1이 된다.</t>
  </si>
  <si>
    <r>
      <rPr>
        <b val="true"/>
        <sz val="10"/>
        <rFont val="宋体"/>
        <family val="0"/>
        <charset val="1"/>
      </rPr>
      <t xml:space="preserve">Forced: </t>
    </r>
    <r>
      <rPr>
        <b val="true"/>
        <i val="true"/>
        <sz val="10"/>
        <rFont val="宋体"/>
        <family val="0"/>
        <charset val="1"/>
      </rPr>
      <t xml:space="preserve">Inferno</t>
    </r>
    <r>
      <rPr>
        <sz val="10"/>
        <rFont val="宋体"/>
        <family val="0"/>
        <charset val="1"/>
      </rPr>
      <t xml:space="preserve"> - This attack gains +0/+1 if this is the third or later card you've played this turn.</t>
    </r>
  </si>
  <si>
    <t xml:space="preserve">03-himika-o-n-3</t>
  </si>
  <si>
    <t xml:space="preserve">マグナムカノン</t>
  </si>
  <si>
    <t xml:space="preserve">麦林加农炮</t>
  </si>
  <si>
    <t xml:space="preserve">Magnum Cannon</t>
  </si>
  <si>
    <t xml:space="preserve">매그넘 캐논</t>
  </si>
  <si>
    <t xml:space="preserve">Magnum</t>
  </si>
  <si>
    <t xml:space="preserve">5-8</t>
  </si>
  <si>
    <t xml:space="preserve">3/2</t>
  </si>
  <si>
    <t xml:space="preserve">【攻撃後】自ライフ→ダスト：1</t>
  </si>
  <si>
    <t xml:space="preserve">【攻击后】自命→1→虚</t>
  </si>
  <si>
    <t xml:space="preserve">【攻击后】自命（1）→虚</t>
  </si>
  <si>
    <t xml:space="preserve">【공격후】자신 라이프→더스트：1</t>
  </si>
  <si>
    <t xml:space="preserve">After Attack:
Your Life (1)→ Shadow</t>
  </si>
  <si>
    <t xml:space="preserve">03-himika-o-n-4</t>
  </si>
  <si>
    <t xml:space="preserve">フルバースト</t>
  </si>
  <si>
    <t xml:space="preserve">全弹发射</t>
  </si>
  <si>
    <t xml:space="preserve">完全爆破</t>
  </si>
  <si>
    <t xml:space="preserve">Full Burst</t>
  </si>
  <si>
    <t xml:space="preserve">풀 버스트</t>
  </si>
  <si>
    <t xml:space="preserve">Barrage</t>
  </si>
  <si>
    <t xml:space="preserve">5-9</t>
  </si>
  <si>
    <t xml:space="preserve">【常時】この《攻撃》がダメージを与えるならば、相手は片方を選ぶのではなく両方のダメージを受ける。</t>
  </si>
  <si>
    <t xml:space="preserve">【常时】此《攻击》对敌装和敌命均造成伤害。</t>
  </si>
  <si>
    <t xml:space="preserve">【常时】对方结算伤害时，装和命需要同时结算。</t>
  </si>
  <si>
    <t xml:space="preserve">【상시】이 《공격》이 대미지를 준다면, 상대는 한쪽을 고르는 것이 아닌 양방 모두의 대미지를 받는다.</t>
  </si>
  <si>
    <r>
      <rPr>
        <b val="true"/>
        <sz val="10"/>
        <rFont val="宋体"/>
        <family val="0"/>
        <charset val="1"/>
      </rPr>
      <t xml:space="preserve">Forced: </t>
    </r>
    <r>
      <rPr>
        <sz val="10"/>
        <rFont val="宋体"/>
        <family val="0"/>
        <charset val="1"/>
      </rPr>
      <t xml:space="preserve">This attack deals Damage to both Aura and Life.</t>
    </r>
  </si>
  <si>
    <t xml:space="preserve">03-himika-o-n-5</t>
  </si>
  <si>
    <t xml:space="preserve">バックステップ</t>
  </si>
  <si>
    <t xml:space="preserve">后撤</t>
  </si>
  <si>
    <t xml:space="preserve">后跳</t>
  </si>
  <si>
    <t xml:space="preserve">Backstep</t>
  </si>
  <si>
    <t xml:space="preserve">백스탭</t>
  </si>
  <si>
    <t xml:space="preserve">カードを1枚引く。 
ダスト→間合：1</t>
  </si>
  <si>
    <t xml:space="preserve">抓一张牌。 
虚→1→距</t>
  </si>
  <si>
    <t xml:space="preserve">抓一张牌。 
虚（1）→距</t>
  </si>
  <si>
    <t xml:space="preserve">카드를 1장 뽑는다.   더스트→간격：1</t>
  </si>
  <si>
    <r>
      <rPr>
        <sz val="10"/>
        <rFont val="Arial"/>
        <family val="2"/>
        <charset val="1"/>
      </rPr>
      <t xml:space="preserve">Draw a card.
</t>
    </r>
    <r>
      <rPr>
        <b val="true"/>
        <sz val="10"/>
        <rFont val="宋体"/>
        <family val="0"/>
        <charset val="1"/>
      </rPr>
      <t xml:space="preserve">Shadow (1)→ Distance</t>
    </r>
  </si>
  <si>
    <t xml:space="preserve">03-himika-A1-n-5</t>
  </si>
  <si>
    <t xml:space="preserve">殺意</t>
  </si>
  <si>
    <t xml:space="preserve">さつい</t>
  </si>
  <si>
    <t xml:space="preserve">杀意</t>
  </si>
  <si>
    <t xml:space="preserve">살의</t>
  </si>
  <si>
    <t xml:space="preserve">Killing Intent</t>
  </si>
  <si>
    <t xml:space="preserve">あなたの手札が0枚ならば、相オーラ→ダスト：2</t>
  </si>
  <si>
    <t xml:space="preserve">若你没有手牌，则：敌装→2→虚。</t>
  </si>
  <si>
    <t xml:space="preserve">若你没有手牌，则敌装（2）→虚。</t>
  </si>
  <si>
    <t xml:space="preserve">당신의 손패가 0장이라면, 상대 오라→더스트：2</t>
  </si>
  <si>
    <r>
      <rPr>
        <sz val="10"/>
        <rFont val="Arial"/>
        <family val="2"/>
        <charset val="1"/>
      </rPr>
      <t xml:space="preserve">If you have no cards in your hand:
</t>
    </r>
    <r>
      <rPr>
        <b val="true"/>
        <sz val="10"/>
        <rFont val="宋体"/>
        <family val="0"/>
        <charset val="1"/>
      </rPr>
      <t xml:space="preserve">Opponent's Aura (2)→ Shadow</t>
    </r>
  </si>
  <si>
    <t xml:space="preserve">03-himika-o-n-6</t>
  </si>
  <si>
    <t xml:space="preserve">バックドラフト</t>
  </si>
  <si>
    <t xml:space="preserve">回燃</t>
  </si>
  <si>
    <t xml:space="preserve">Backdraft</t>
  </si>
  <si>
    <t xml:space="preserve">백드래프트</t>
  </si>
  <si>
    <t xml:space="preserve">相手を畏縮させる。
連火-このカードがこのターンに使用した3枚目以降のカードならば、このターンにあなたが次に行う他のメガミによる《攻撃》を+1/+1する。</t>
  </si>
  <si>
    <t xml:space="preserve">令对手畏缩。
连火～若此牌是本回合你使用的第3张或更多的牌，则本回合你的另一柱女神的下一次《攻击》得+1/+1。</t>
  </si>
  <si>
    <t xml:space="preserve">对手畏缩。
连火-若本回合你已使用至少2张牌，则本回合你的另一柱女武神的下一次《攻击》得+1/+1。</t>
  </si>
  <si>
    <t xml:space="preserve">상대를 위축시킨다。
 연화-이 카드가 이 턴에 사용한 3장째 이후의 카드라면, 이 턴 당신이 다음에 행하는 다른 여신에 의한 《공격》을 +1/+1 한다.</t>
  </si>
  <si>
    <r>
      <rPr>
        <sz val="10"/>
        <rFont val="Arial"/>
        <family val="2"/>
        <charset val="1"/>
      </rPr>
      <t xml:space="preserve">Flinch your opponent.
</t>
    </r>
    <r>
      <rPr>
        <b val="true"/>
        <i val="true"/>
        <sz val="10"/>
        <rFont val="宋体"/>
        <family val="0"/>
        <charset val="1"/>
      </rPr>
      <t xml:space="preserve">Inferno</t>
    </r>
    <r>
      <rPr>
        <sz val="10"/>
        <rFont val="宋体"/>
        <family val="0"/>
        <charset val="1"/>
      </rPr>
      <t xml:space="preserve"> - If this is the third or later card you've played this turn, the next attack from your other Megami that you make this turn gains +1/+1.</t>
    </r>
  </si>
  <si>
    <t xml:space="preserve">03-himika-o-n-7</t>
  </si>
  <si>
    <t xml:space="preserve">スモーク</t>
  </si>
  <si>
    <t xml:space="preserve">烟幕</t>
  </si>
  <si>
    <t xml:space="preserve">迷烟</t>
  </si>
  <si>
    <t xml:space="preserve">Smoke</t>
  </si>
  <si>
    <t xml:space="preserve">스모크</t>
  </si>
  <si>
    <t xml:space="preserve">【展開中】カードの矢印(→)により間合にある桜花結晶は移動しない。</t>
  </si>
  <si>
    <t xml:space="preserve">【展开中】距中的樱花结晶不能被卡牌上的箭头效果移出距。</t>
  </si>
  <si>
    <t xml:space="preserve">【展开中】所有从距中移出樱花结晶的卡牌效果无效。</t>
  </si>
  <si>
    <t xml:space="preserve">【전개중】간격에 있는 벚꽃 결정은 카드의 화살표(→)에 의해서는 이동하지 않는다.</t>
  </si>
  <si>
    <r>
      <rPr>
        <b val="true"/>
        <sz val="10"/>
        <rFont val="Arial"/>
        <family val="2"/>
        <charset val="1"/>
      </rPr>
      <t xml:space="preserve">Ongoing:</t>
    </r>
    <r>
      <rPr>
        <sz val="10"/>
        <rFont val="宋体"/>
        <family val="0"/>
        <charset val="1"/>
      </rPr>
      <t xml:space="preserve"> Cards cannot move Sakura tokens from Distance using arrows (→).</t>
    </r>
  </si>
  <si>
    <t xml:space="preserve">03-himika-o-s-1</t>
  </si>
  <si>
    <t xml:space="preserve">レッドバレット</t>
  </si>
  <si>
    <t xml:space="preserve">真红凶弹</t>
  </si>
  <si>
    <t xml:space="preserve">Red Bullet</t>
  </si>
  <si>
    <t xml:space="preserve">레드 불릿</t>
  </si>
  <si>
    <t xml:space="preserve">5-10</t>
  </si>
  <si>
    <t xml:space="preserve">0</t>
  </si>
  <si>
    <t xml:space="preserve">03-himika-o-s-2</t>
  </si>
  <si>
    <t xml:space="preserve">クリムゾンゼロ</t>
  </si>
  <si>
    <t xml:space="preserve">绯红零时</t>
  </si>
  <si>
    <t xml:space="preserve">Crimson Zero</t>
  </si>
  <si>
    <t xml:space="preserve">크림슨 제로</t>
  </si>
  <si>
    <t xml:space="preserve">0-2</t>
  </si>
  <si>
    <t xml:space="preserve">【常時】この《攻撃》がダメージを与えるならば、相手は片方を選ぶのではなく両方のダメージを受ける。
【常時】現在の間合が0ならば、この《攻撃》は対応不可を得る。</t>
  </si>
  <si>
    <t xml:space="preserve">【常时】此《攻击》对敌装和敌命均造成伤害。
【常时】若当前距离为0，则此《攻击》得不可被对应。</t>
  </si>
  <si>
    <t xml:space="preserve">【常时】此牌对装和命均造成伤害。
【常时】若当前距离等于0，则此《攻击》得不可被对应。</t>
  </si>
  <si>
    <t xml:space="preserve">【상시】이 《공격》이 대미지를 주었다면, 상대는 한쪽을 고르는 것이 아닌 양쪽의 대미지를 받는다.
 【상시】현재 간격이 0이라면, 이 《공격》은 대응불가를 얻는다.</t>
  </si>
  <si>
    <r>
      <rPr>
        <b val="true"/>
        <sz val="10"/>
        <rFont val="Arial"/>
        <family val="2"/>
        <charset val="1"/>
      </rPr>
      <t xml:space="preserve">Forced:</t>
    </r>
    <r>
      <rPr>
        <sz val="10"/>
        <rFont val="宋体"/>
        <family val="0"/>
        <charset val="1"/>
      </rPr>
      <t xml:space="preserve"> This attack deals Damage to both Aura and Life.
Forced: If the current Distance is 0, this attack gains No Reactions.</t>
    </r>
  </si>
  <si>
    <t xml:space="preserve">03-himika-A1-s-2</t>
  </si>
  <si>
    <t xml:space="preserve">炎天・紅緋弥香</t>
  </si>
  <si>
    <t xml:space="preserve">えんてん・くれないひみか</t>
  </si>
  <si>
    <t xml:space="preserve">炎天·红绯弥香</t>
  </si>
  <si>
    <t xml:space="preserve">염천·쿠레나이 히미카</t>
  </si>
  <si>
    <t xml:space="preserve">Blazing Sun - Crimson Himika</t>
  </si>
  <si>
    <t xml:space="preserve">0-6</t>
  </si>
  <si>
    <t xml:space="preserve">X/X</t>
  </si>
  <si>
    <t xml:space="preserve">対応不可 
【常時】Xは7から現在の間合を引いた値に等しい。 
【攻撃後】あなたは敗北する。</t>
  </si>
  <si>
    <t xml:space="preserve">不可被对应
【常时】X等于7减去当前距离。
【攻击后】你输掉这局游戏。</t>
  </si>
  <si>
    <t xml:space="preserve">대응불가 
 【상시】X는 7에서 현재 간격을 뺀 수치와 같다.
 【공격후】당신은 패배한다.</t>
  </si>
  <si>
    <r>
      <rPr>
        <b val="true"/>
        <sz val="10"/>
        <rFont val="宋体"/>
        <family val="0"/>
        <charset val="1"/>
      </rPr>
      <t xml:space="preserve">No Reactions
Forced:</t>
    </r>
    <r>
      <rPr>
        <sz val="10"/>
        <rFont val="宋体"/>
        <family val="0"/>
        <charset val="1"/>
      </rPr>
      <t xml:space="preserve"> X is equal to 7 minus the current </t>
    </r>
    <r>
      <rPr>
        <b val="true"/>
        <sz val="10"/>
        <rFont val="宋体"/>
        <family val="0"/>
        <charset val="1"/>
      </rPr>
      <t xml:space="preserve">Distance</t>
    </r>
    <r>
      <rPr>
        <sz val="10"/>
        <rFont val="宋体"/>
        <family val="0"/>
        <charset val="1"/>
      </rPr>
      <t xml:space="preserve">.
</t>
    </r>
    <r>
      <rPr>
        <b val="true"/>
        <sz val="10"/>
        <rFont val="宋体"/>
        <family val="0"/>
        <charset val="1"/>
      </rPr>
      <t xml:space="preserve">After Attack:</t>
    </r>
    <r>
      <rPr>
        <sz val="10"/>
        <rFont val="宋体"/>
        <family val="0"/>
        <charset val="1"/>
      </rPr>
      <t xml:space="preserve"> You lose the game.</t>
    </r>
  </si>
  <si>
    <t xml:space="preserve">03-himika-o-s-3</t>
  </si>
  <si>
    <t xml:space="preserve">スカーレットイマジン</t>
  </si>
  <si>
    <t xml:space="preserve">猩红狂想</t>
  </si>
  <si>
    <t xml:space="preserve">Scarlet Imagine</t>
  </si>
  <si>
    <t xml:space="preserve">스칼렛 이매진</t>
  </si>
  <si>
    <t xml:space="preserve">Scarlet Visions</t>
  </si>
  <si>
    <t xml:space="preserve">カードを2枚引く。その後、あなたは手札を1枚伏せ札にする。</t>
  </si>
  <si>
    <t xml:space="preserve">抓2张牌，然后盖伏1张手牌。</t>
  </si>
  <si>
    <t xml:space="preserve">抓2张牌，然后盖伏一张牌。</t>
  </si>
  <si>
    <t xml:space="preserve">카드를 2장 뽑는다. 그 후, 당신은 손패를 1장 덮임패로 한다.</t>
  </si>
  <si>
    <t xml:space="preserve">Draw two cards, then discard a card.</t>
  </si>
  <si>
    <t xml:space="preserve">03-himika-o-s-4</t>
  </si>
  <si>
    <t xml:space="preserve">ヴァーミリオンフィールド</t>
  </si>
  <si>
    <t xml:space="preserve">真红领域</t>
  </si>
  <si>
    <t xml:space="preserve">Vermillion Field</t>
  </si>
  <si>
    <t xml:space="preserve">버밀리온 필드</t>
  </si>
  <si>
    <t xml:space="preserve">連火-このカードがこのターンに使用した3枚目以降のカードならば、ダスト→間合：2
----
【再起】あなたの手札が0枚である。</t>
  </si>
  <si>
    <t xml:space="preserve">连火～若此牌是本回合你使用的第3张或更多的牌，则虚→2→距
----
【再起】你没有手牌。</t>
  </si>
  <si>
    <t xml:space="preserve">连火-若本回合你已使用至少2张牌，则虚（2）→距
----
【再起】：你没有手牌。</t>
  </si>
  <si>
    <t xml:space="preserve">연화-이 카드가 이 턴에 사용한 3장째 이후의 카드라면, 더스트→간격：2
 ----
 【재기】당신의 손패가 0장이다.</t>
  </si>
  <si>
    <r>
      <rPr>
        <b val="true"/>
        <i val="true"/>
        <sz val="10"/>
        <color rgb="FF000000"/>
        <rFont val="SimSun"/>
        <family val="0"/>
        <charset val="134"/>
      </rPr>
      <t xml:space="preserve">Inferno</t>
    </r>
    <r>
      <rPr>
        <sz val="10"/>
        <rFont val="宋体"/>
        <family val="0"/>
        <charset val="1"/>
      </rPr>
      <t xml:space="preserve"> - If this is the third or later card you've played this turn:
</t>
    </r>
    <r>
      <rPr>
        <b val="true"/>
        <sz val="10"/>
        <rFont val="宋体"/>
        <family val="0"/>
        <charset val="1"/>
      </rPr>
      <t xml:space="preserve">Shadow (2)→ Distance
</t>
    </r>
    <r>
      <rPr>
        <sz val="10"/>
        <rFont val="宋体"/>
        <family val="0"/>
        <charset val="1"/>
      </rPr>
      <t xml:space="preserve">----
</t>
    </r>
    <r>
      <rPr>
        <b val="true"/>
        <sz val="10"/>
        <rFont val="宋体"/>
        <family val="0"/>
        <charset val="1"/>
      </rPr>
      <t xml:space="preserve">Resurgence:</t>
    </r>
    <r>
      <rPr>
        <sz val="10"/>
        <rFont val="宋体"/>
        <family val="0"/>
        <charset val="1"/>
      </rPr>
      <t xml:space="preserve"> You have no cards in your hand.</t>
    </r>
  </si>
  <si>
    <t xml:space="preserve">04-tokoyo-o-n-1</t>
  </si>
  <si>
    <t xml:space="preserve">tokoyo</t>
  </si>
  <si>
    <t xml:space="preserve">梳流し</t>
  </si>
  <si>
    <t xml:space="preserve">すきながし</t>
  </si>
  <si>
    <t xml:space="preserve">梳流扇</t>
  </si>
  <si>
    <t xml:space="preserve">梳流</t>
  </si>
  <si>
    <t xml:space="preserve">빗어내리기</t>
  </si>
  <si>
    <t xml:space="preserve">Glancing Strike</t>
  </si>
  <si>
    <t xml:space="preserve">-/1</t>
  </si>
  <si>
    <t xml:space="preserve">【攻撃後】境地-あなたの集中力が2ならば、このカードを山札の上に戻す。</t>
  </si>
  <si>
    <t xml:space="preserve">【攻击后】境地～若你的集中力为2，则将此牌置于你的牌库顶。</t>
  </si>
  <si>
    <t xml:space="preserve">【攻击后】境地-若你的集中力等于2，则将此牌置于你的牌库顶。</t>
  </si>
  <si>
    <t xml:space="preserve">【공격후】경지-당신의 집중력이 2라면, 이 카드를 패산 위로 되돌린다.</t>
  </si>
  <si>
    <r>
      <rPr>
        <b val="true"/>
        <sz val="10"/>
        <rFont val="Arial"/>
        <family val="2"/>
        <charset val="1"/>
      </rPr>
      <t xml:space="preserve">After Attack:</t>
    </r>
    <r>
      <rPr>
        <sz val="10"/>
        <rFont val="宋体"/>
        <family val="0"/>
        <charset val="1"/>
      </rPr>
      <t xml:space="preserve"> </t>
    </r>
    <r>
      <rPr>
        <i val="true"/>
        <sz val="10"/>
        <rFont val="宋体"/>
        <family val="0"/>
        <charset val="1"/>
      </rPr>
      <t xml:space="preserve">Artistic</t>
    </r>
    <r>
      <rPr>
        <sz val="10"/>
        <rFont val="宋体"/>
        <family val="0"/>
        <charset val="1"/>
      </rPr>
      <t xml:space="preserve"> - Put this card on the top of your deck if your Vigor is 2.</t>
    </r>
  </si>
  <si>
    <t xml:space="preserve">04-tokoyo-A1-n-1</t>
  </si>
  <si>
    <t xml:space="preserve">奏流し</t>
  </si>
  <si>
    <t xml:space="preserve">かなでながし</t>
  </si>
  <si>
    <t xml:space="preserve">奏流乐</t>
  </si>
  <si>
    <t xml:space="preserve">奏流</t>
  </si>
  <si>
    <t xml:space="preserve">흐르는 연주</t>
  </si>
  <si>
    <t xml:space="preserve">Entrancing Strike</t>
  </si>
  <si>
    <t xml:space="preserve">【常時】あなたのトコヨの切札が1枚以上使用済ならば、この《攻撃》は対応不可を得る。 
【攻撃後】境地-あなたの集中力が2かつ、あなたの他のメガミの切札が1枚以上使用済ならば、このカードを山札の上に置く。</t>
  </si>
  <si>
    <t xml:space="preserve">【常时】若你有至少1张常世的王牌处于已使用状态，则此《攻击》得不可被对应。
【攻击后】境地～若你的集中力为2，且你有至少1张另一柱女神的王牌处于已使用状态，则将此牌置于你的牌库顶。</t>
  </si>
  <si>
    <t xml:space="preserve">【常时】若你有至少一张常世的王牌正面朝上，则此《攻击》得不可被对应。
【攻击后】境地-若你的集中力等于2，且你有至少一张另一柱女武神的王牌正面朝上，则将此牌置于你的牌库顶。</t>
  </si>
  <si>
    <t xml:space="preserve">【상시】당신의 토코요의 비장패가 1장 이상 사용완료라면, 이 《공격》은 대응불가를 얻는다.
 【공격후】경지-당신의 집중력이 2이고, 당신의 다른 여신의 비장패가 1장 이상 사용완료라면, 이 카드를 패산 위에 둔다.</t>
  </si>
  <si>
    <r>
      <rPr>
        <b val="true"/>
        <sz val="10"/>
        <color rgb="FF000000"/>
        <rFont val="SimSun"/>
        <family val="0"/>
        <charset val="134"/>
      </rPr>
      <t xml:space="preserve">Forced:</t>
    </r>
    <r>
      <rPr>
        <sz val="10"/>
        <rFont val="宋体"/>
        <family val="0"/>
        <charset val="1"/>
      </rPr>
      <t xml:space="preserve"> If at least one of your Tokoyo's Special cards is Devoted, this attack gains </t>
    </r>
    <r>
      <rPr>
        <b val="true"/>
        <sz val="10"/>
        <rFont val="宋体"/>
        <family val="0"/>
        <charset val="1"/>
      </rPr>
      <t xml:space="preserve">No Reactions</t>
    </r>
    <r>
      <rPr>
        <sz val="10"/>
        <rFont val="宋体"/>
        <family val="0"/>
        <charset val="1"/>
      </rPr>
      <t xml:space="preserve">.
</t>
    </r>
    <r>
      <rPr>
        <b val="true"/>
        <sz val="10"/>
        <rFont val="宋体"/>
        <family val="0"/>
        <charset val="1"/>
      </rPr>
      <t xml:space="preserve">After Attack:</t>
    </r>
    <r>
      <rPr>
        <sz val="10"/>
        <rFont val="宋体"/>
        <family val="0"/>
        <charset val="1"/>
      </rPr>
      <t xml:space="preserve"> </t>
    </r>
    <r>
      <rPr>
        <b val="true"/>
        <i val="true"/>
        <sz val="10"/>
        <rFont val="宋体"/>
        <family val="0"/>
        <charset val="1"/>
      </rPr>
      <t xml:space="preserve">Artistic</t>
    </r>
    <r>
      <rPr>
        <sz val="10"/>
        <rFont val="宋体"/>
        <family val="0"/>
        <charset val="1"/>
      </rPr>
      <t xml:space="preserve"> - If your Vigor is 2 and at least one of your other Megami's Special cards is Devoted, put this card on the top of your deck.</t>
    </r>
  </si>
  <si>
    <t xml:space="preserve">04-tokoyo-o-n-2</t>
  </si>
  <si>
    <t xml:space="preserve">雅打ち</t>
  </si>
  <si>
    <t xml:space="preserve">みやびうち</t>
  </si>
  <si>
    <t xml:space="preserve">风雅击</t>
  </si>
  <si>
    <t xml:space="preserve">雅击</t>
  </si>
  <si>
    <t xml:space="preserve">우아한 타격</t>
  </si>
  <si>
    <t xml:space="preserve">Polite Return</t>
  </si>
  <si>
    <t xml:space="preserve">【攻撃後】境地-あなたの集中力が2ならば、対応した切札でない《攻撃》を打ち消す。</t>
  </si>
  <si>
    <t xml:space="preserve">【攻击后】境地～若你的集中力为2，则打消被对应的非王牌的《攻击》。</t>
  </si>
  <si>
    <t xml:space="preserve">【攻击后】境地-若你的集中力等于2，则打消被对应的非王牌的《攻击》。</t>
  </si>
  <si>
    <t xml:space="preserve">【공격후】경지-당신의 집중력이 2라면, 대응한 비장패가 아닌 《공격》을 무효화한다.</t>
  </si>
  <si>
    <r>
      <rPr>
        <b val="true"/>
        <sz val="10"/>
        <rFont val="Arial"/>
        <family val="2"/>
        <charset val="1"/>
      </rPr>
      <t xml:space="preserve">After Attack: </t>
    </r>
    <r>
      <rPr>
        <i val="true"/>
        <sz val="10"/>
        <rFont val="宋体"/>
        <family val="0"/>
        <charset val="1"/>
      </rPr>
      <t xml:space="preserve">Artistic</t>
    </r>
    <r>
      <rPr>
        <sz val="10"/>
        <rFont val="宋体"/>
        <family val="0"/>
        <charset val="1"/>
      </rPr>
      <t xml:space="preserve"> - Cancel the non-Special attack you played this card as a Reaction to if your Vigor is 2.</t>
    </r>
  </si>
  <si>
    <t xml:space="preserve">04-tokoyo-o-n-3</t>
  </si>
  <si>
    <t xml:space="preserve">跳ね兎</t>
  </si>
  <si>
    <t xml:space="preserve">はねうさぎ</t>
  </si>
  <si>
    <t xml:space="preserve">脱兔跃</t>
  </si>
  <si>
    <t xml:space="preserve">脱兔</t>
  </si>
  <si>
    <t xml:space="preserve">날뛰는 토끼</t>
  </si>
  <si>
    <t xml:space="preserve">Rabbit Step</t>
  </si>
  <si>
    <t xml:space="preserve">現在の間合が3以下ならば、ダスト→間合：2</t>
  </si>
  <si>
    <t xml:space="preserve">若当前距离小于等于3，则：虚→2→距</t>
  </si>
  <si>
    <t xml:space="preserve">若当前距离小于3，则虚（2）→距</t>
  </si>
  <si>
    <t xml:space="preserve">현재 간격이 3 이하라면, 더스트→간격：2</t>
  </si>
  <si>
    <r>
      <rPr>
        <sz val="10"/>
        <rFont val="Arial"/>
        <family val="2"/>
        <charset val="1"/>
      </rPr>
      <t xml:space="preserve">If the current </t>
    </r>
    <r>
      <rPr>
        <b val="true"/>
        <sz val="10"/>
        <rFont val="宋体"/>
        <family val="0"/>
        <charset val="1"/>
      </rPr>
      <t xml:space="preserve">Distance</t>
    </r>
    <r>
      <rPr>
        <sz val="10"/>
        <rFont val="宋体"/>
        <family val="0"/>
        <charset val="1"/>
      </rPr>
      <t xml:space="preserve"> is 3 or less:
</t>
    </r>
    <r>
      <rPr>
        <b val="true"/>
        <sz val="10"/>
        <rFont val="宋体"/>
        <family val="0"/>
        <charset val="1"/>
      </rPr>
      <t xml:space="preserve">Shadow (2)→ Distance</t>
    </r>
  </si>
  <si>
    <t xml:space="preserve">04-tokoyo-o-n-4</t>
  </si>
  <si>
    <t xml:space="preserve">詩舞</t>
  </si>
  <si>
    <t xml:space="preserve">しぶ</t>
  </si>
  <si>
    <t xml:space="preserve">吟诗舞</t>
  </si>
  <si>
    <t xml:space="preserve">诗舞</t>
  </si>
  <si>
    <t xml:space="preserve">시의 춤</t>
  </si>
  <si>
    <t xml:space="preserve">Song and Dance</t>
  </si>
  <si>
    <t xml:space="preserve">集中力を1得て、以下から1つを選ぶ。
・自フレア→自オーラ：1
・自オーラ→間合：1</t>
  </si>
  <si>
    <t xml:space="preserve">获得1点集中力，选择一项：
●自气→1→自装
●自装→1→距</t>
  </si>
  <si>
    <t xml:space="preserve">获得1点集中力，选择一项：
1.自气（1）→自装；
2.自装（1）→距。</t>
  </si>
  <si>
    <t xml:space="preserve">집중력을 1 얻고, 이하에서 하나를 고른다.
 ・자신 플레어→자신 오라：1
 ・자신 오라→간격：1</t>
  </si>
  <si>
    <r>
      <rPr>
        <sz val="10"/>
        <rFont val="Arial"/>
        <family val="2"/>
        <charset val="1"/>
      </rPr>
      <t xml:space="preserve">Gain 1 Vigor. Choose one:
</t>
    </r>
    <r>
      <rPr>
        <sz val="10"/>
        <rFont val="MS Gothic"/>
        <family val="3"/>
        <charset val="128"/>
      </rPr>
      <t xml:space="preserve">・</t>
    </r>
    <r>
      <rPr>
        <b val="true"/>
        <sz val="10"/>
        <rFont val="宋体"/>
        <family val="0"/>
        <charset val="1"/>
      </rPr>
      <t xml:space="preserve">Your Flare (1)→ Your Aura
</t>
    </r>
    <r>
      <rPr>
        <sz val="10"/>
        <rFont val="MS Gothic"/>
        <family val="3"/>
        <charset val="128"/>
      </rPr>
      <t xml:space="preserve">・</t>
    </r>
    <r>
      <rPr>
        <b val="true"/>
        <sz val="10"/>
        <rFont val="宋体"/>
        <family val="0"/>
        <charset val="1"/>
      </rPr>
      <t xml:space="preserve">Your Aura (1)→ Distance</t>
    </r>
  </si>
  <si>
    <t xml:space="preserve">04-tokoyo-o-n-5</t>
  </si>
  <si>
    <t xml:space="preserve">要返し</t>
  </si>
  <si>
    <t xml:space="preserve">かなめがえし</t>
  </si>
  <si>
    <t xml:space="preserve">扇回旋</t>
  </si>
  <si>
    <t xml:space="preserve">부채 뒤집기</t>
  </si>
  <si>
    <t xml:space="preserve">Break Point</t>
  </si>
  <si>
    <t xml:space="preserve">捨て札か伏せ札からカードを2枚まで選ぶ。それらのカードを好きな順で山札の底に置く。 
ダスト→自オーラ：2</t>
  </si>
  <si>
    <t xml:space="preserve">从你的弃牌区和盖牌区中选择至多2张牌，将它们以任意顺序置于你的牌库底。 
虚→2→自装</t>
  </si>
  <si>
    <t xml:space="preserve">从你的弃牌区和盖牌区中选择2张牌，将它们以任意顺序置于你的牌库底。 
虚（2）→自装</t>
  </si>
  <si>
    <t xml:space="preserve">버림패나 덮임패에서 카드를 2장까지 고른다. 이 카드들을 원하는 순으로 패산의 밑에 둔다. 
 더스트→자신 오라：2</t>
  </si>
  <si>
    <r>
      <rPr>
        <sz val="10"/>
        <rFont val="Arial"/>
        <family val="2"/>
        <charset val="1"/>
      </rPr>
      <t xml:space="preserve">Choose up to two cards in your discard or played piles. Put those cards on the bottom of your deck in any order.
</t>
    </r>
    <r>
      <rPr>
        <b val="true"/>
        <sz val="10"/>
        <rFont val="宋体"/>
        <family val="0"/>
        <charset val="1"/>
      </rPr>
      <t xml:space="preserve">Shadow (2)→ Your Aura</t>
    </r>
    <r>
      <rPr>
        <sz val="10"/>
        <rFont val="宋体"/>
        <family val="0"/>
        <charset val="1"/>
      </rPr>
      <t xml:space="preserve">.</t>
    </r>
  </si>
  <si>
    <t xml:space="preserve">04-tokoyo-o-n-6</t>
  </si>
  <si>
    <t xml:space="preserve">風舞台</t>
  </si>
  <si>
    <t xml:space="preserve">かぜぶたい</t>
  </si>
  <si>
    <t xml:space="preserve">风舞台</t>
  </si>
  <si>
    <t xml:space="preserve">바람의 무대</t>
  </si>
  <si>
    <t xml:space="preserve">Windy Stage</t>
  </si>
  <si>
    <t xml:space="preserve">【展開時】間合→自オーラ：2 
【破棄時】自オーラ→間合：2</t>
  </si>
  <si>
    <t xml:space="preserve">【展开时】距→2→自装 
【破弃时】自装→2→距</t>
  </si>
  <si>
    <t xml:space="preserve">【展开时】距（2）→自装 
【破弃时】自装（2）→距</t>
  </si>
  <si>
    <t xml:space="preserve">【전개시】간격→자신 오라：2 
 【파기시】자신 오라→간격：2</t>
  </si>
  <si>
    <r>
      <rPr>
        <b val="true"/>
        <sz val="10"/>
        <rFont val="宋体"/>
        <family val="0"/>
        <charset val="1"/>
      </rPr>
      <t xml:space="preserve">Initialize:
Distance (2)→ Your Aura
</t>
    </r>
    <r>
      <rPr>
        <sz val="10"/>
        <rFont val="宋体"/>
        <family val="0"/>
        <charset val="1"/>
      </rPr>
      <t xml:space="preserve">
</t>
    </r>
    <r>
      <rPr>
        <b val="true"/>
        <sz val="10"/>
        <rFont val="宋体"/>
        <family val="0"/>
        <charset val="1"/>
      </rPr>
      <t xml:space="preserve">Disenchant:
Your Aura (2)→ Distance</t>
    </r>
  </si>
  <si>
    <t xml:space="preserve">04-tokoyo-o-n-7</t>
  </si>
  <si>
    <t xml:space="preserve">晴舞台</t>
  </si>
  <si>
    <t xml:space="preserve">はれぶたい</t>
  </si>
  <si>
    <t xml:space="preserve">맑음의 무대</t>
  </si>
  <si>
    <t xml:space="preserve">Sunny Stage</t>
  </si>
  <si>
    <t xml:space="preserve">【破棄時】境地-あなたの集中力が2ならば、ダスト→自オーラ：2 
【破棄時】あなたは集中力を1得る。</t>
  </si>
  <si>
    <t xml:space="preserve">【破弃时】境地～若你的集中力为2，则虚→2→自装
【破弃时】你获得1点集中力。</t>
  </si>
  <si>
    <t xml:space="preserve">【破弃时】境地-若你的集中力等于2，则虚（2）→自装
【破弃时】你获得1点集中力。</t>
  </si>
  <si>
    <t xml:space="preserve">【파기시】경지-당신의 집중력이 2라면, 더스트→자신 오라：2 
 【파기시】당신은 집중력을 1 얻는다.</t>
  </si>
  <si>
    <r>
      <rPr>
        <b val="true"/>
        <sz val="10"/>
        <rFont val="宋体"/>
        <family val="0"/>
        <charset val="1"/>
      </rPr>
      <t xml:space="preserve">Disenchant:</t>
    </r>
    <r>
      <rPr>
        <sz val="10"/>
        <rFont val="宋体"/>
        <family val="0"/>
        <charset val="1"/>
      </rPr>
      <t xml:space="preserve"> </t>
    </r>
    <r>
      <rPr>
        <b val="true"/>
        <i val="true"/>
        <sz val="10"/>
        <rFont val="宋体"/>
        <family val="0"/>
        <charset val="1"/>
      </rPr>
      <t xml:space="preserve">Artistic</t>
    </r>
    <r>
      <rPr>
        <sz val="10"/>
        <rFont val="宋体"/>
        <family val="0"/>
        <charset val="1"/>
      </rPr>
      <t xml:space="preserve"> - If your Vigor is 2:
</t>
    </r>
    <r>
      <rPr>
        <b val="true"/>
        <sz val="10"/>
        <rFont val="宋体"/>
        <family val="0"/>
        <charset val="1"/>
      </rPr>
      <t xml:space="preserve">Shadow (2)→ Your Aura
Disenchant:</t>
    </r>
    <r>
      <rPr>
        <sz val="10"/>
        <rFont val="宋体"/>
        <family val="0"/>
        <charset val="1"/>
      </rPr>
      <t xml:space="preserve"> Gain 1 Vigor.</t>
    </r>
  </si>
  <si>
    <t xml:space="preserve">04-tokoyo-A1-n-7</t>
  </si>
  <si>
    <t xml:space="preserve">陽の音</t>
  </si>
  <si>
    <t xml:space="preserve">阳之音</t>
  </si>
  <si>
    <t xml:space="preserve">햇볕의 소리</t>
  </si>
  <si>
    <t xml:space="preserve">Sound of Sun</t>
  </si>
  <si>
    <t xml:space="preserve">【展開時/展開中】展開時、およびあなたが《対応》カードを使用した時、その解決後にダスト→自オーラ：1 
【展開中】相手のターンにこのカードの上の桜花結晶は移動しない。</t>
  </si>
  <si>
    <t xml:space="preserve">【展开时】虚→1→自装
【展开中】每当你使用的具《对应》副类别的牌结算完毕时：虚→1→自装
【展开中】对手的回合内，此牌上的樱花结晶不会移动。</t>
  </si>
  <si>
    <t xml:space="preserve">【展开时】虚（1）→自装
【展开中】每当你使用的具《对应》副类别的牌结算完毕时，虚（1）→自装
【展开中】对手的回合内不能移除此牌上的樱花结晶。</t>
  </si>
  <si>
    <t xml:space="preserve">【전개시/전개중】전개시, 그리고 당신이 《대응》카드를 사용했을 때, 그 해결 후 더스트→자신 오라：1 
 【전개중】 상대 턴에는 이 카드 위의 벚꽃 결정은 이동하지 않는다.</t>
  </si>
  <si>
    <r>
      <rPr>
        <b val="true"/>
        <sz val="10"/>
        <color rgb="FF000000"/>
        <rFont val="SimSun"/>
        <family val="0"/>
        <charset val="134"/>
      </rPr>
      <t xml:space="preserve">Initialize/Ongoing:</t>
    </r>
    <r>
      <rPr>
        <sz val="10"/>
        <rFont val="宋体"/>
        <family val="0"/>
        <charset val="1"/>
      </rPr>
      <t xml:space="preserve"> When you play this, or you play a Reaction while this is in play, after that card resolves:
</t>
    </r>
    <r>
      <rPr>
        <b val="true"/>
        <sz val="10"/>
        <rFont val="宋体"/>
        <family val="0"/>
        <charset val="1"/>
      </rPr>
      <t xml:space="preserve">Shadow (1)→ Your Aura
Ongoing:</t>
    </r>
    <r>
      <rPr>
        <sz val="10"/>
        <rFont val="宋体"/>
        <family val="0"/>
        <charset val="1"/>
      </rPr>
      <t xml:space="preserve"> Sakura tokens cannot leave this card on your opponent's turn.</t>
    </r>
  </si>
  <si>
    <t xml:space="preserve">04-tokoyo-o-s-1</t>
  </si>
  <si>
    <t xml:space="preserve">久遠ノ花</t>
  </si>
  <si>
    <t xml:space="preserve">くおんのはな</t>
  </si>
  <si>
    <t xml:space="preserve">久远之花</t>
  </si>
  <si>
    <t xml:space="preserve">영원한 꽃</t>
  </si>
  <si>
    <t xml:space="preserve">Immortal Flower</t>
  </si>
  <si>
    <t xml:space="preserve">【攻撃後】対応した《攻撃》を打ち消す。</t>
  </si>
  <si>
    <t xml:space="preserve">【攻击后】打消被对应的《攻击》。</t>
  </si>
  <si>
    <t xml:space="preserve">【攻击后】打消被对应的《攻击》。 </t>
  </si>
  <si>
    <t xml:space="preserve">【공격후】대응한 《공격》을 무효화한다.</t>
  </si>
  <si>
    <r>
      <rPr>
        <b val="true"/>
        <sz val="10"/>
        <rFont val="宋体"/>
        <family val="0"/>
        <charset val="1"/>
      </rPr>
      <t xml:space="preserve">After Attack: </t>
    </r>
    <r>
      <rPr>
        <sz val="10"/>
        <rFont val="宋体"/>
        <family val="0"/>
        <charset val="1"/>
      </rPr>
      <t xml:space="preserve">Cancel the attack you played this card as a Reaction to.</t>
    </r>
  </si>
  <si>
    <t xml:space="preserve">04-tokoyo-o-s-2</t>
  </si>
  <si>
    <t xml:space="preserve">千歳ノ鳥</t>
  </si>
  <si>
    <t xml:space="preserve">ちとせのとり</t>
  </si>
  <si>
    <t xml:space="preserve">千岁之鸟</t>
  </si>
  <si>
    <t xml:space="preserve">천년의 새</t>
  </si>
  <si>
    <t xml:space="preserve">Eternal Migrant</t>
  </si>
  <si>
    <t xml:space="preserve">【攻撃後】山札を再構成する。 
(その際にダメージは受けない)</t>
  </si>
  <si>
    <t xml:space="preserve">【攻击后】重铸牌库（你不会因此受到伤害）。</t>
  </si>
  <si>
    <t xml:space="preserve">【공격후】패산을 재구성한다.
 (이 때에는 대미지를 받지 않는다.)</t>
  </si>
  <si>
    <r>
      <rPr>
        <b val="true"/>
        <sz val="10"/>
        <rFont val="宋体"/>
        <family val="0"/>
        <charset val="1"/>
      </rPr>
      <t xml:space="preserve">After Attack:</t>
    </r>
    <r>
      <rPr>
        <sz val="10"/>
        <rFont val="宋体"/>
        <family val="0"/>
        <charset val="1"/>
      </rPr>
      <t xml:space="preserve"> Reshuffle your deck </t>
    </r>
    <r>
      <rPr>
        <i val="true"/>
        <sz val="10"/>
        <rFont val="宋体"/>
        <family val="0"/>
        <charset val="1"/>
      </rPr>
      <t xml:space="preserve">(without taking Damage to </t>
    </r>
    <r>
      <rPr>
        <b val="true"/>
        <i val="true"/>
        <sz val="10"/>
        <rFont val="宋体"/>
        <family val="0"/>
        <charset val="1"/>
      </rPr>
      <t xml:space="preserve">your Life</t>
    </r>
    <r>
      <rPr>
        <i val="true"/>
        <sz val="10"/>
        <rFont val="宋体"/>
        <family val="0"/>
        <charset val="1"/>
      </rPr>
      <t xml:space="preserve">)</t>
    </r>
    <r>
      <rPr>
        <sz val="10"/>
        <rFont val="宋体"/>
        <family val="0"/>
        <charset val="1"/>
      </rPr>
      <t xml:space="preserve">.</t>
    </r>
  </si>
  <si>
    <t xml:space="preserve">04-tokoyo-A1-s-2</t>
  </si>
  <si>
    <t xml:space="preserve">二重奏:吹弾陽明</t>
  </si>
  <si>
    <t xml:space="preserve">にじゅうそう：すいだんようめい</t>
  </si>
  <si>
    <t xml:space="preserve">二重奏：吹弹阳明</t>
  </si>
  <si>
    <t xml:space="preserve">이중주:취탄양명</t>
  </si>
  <si>
    <t xml:space="preserve">Duet: Radiant Luminosity</t>
  </si>
  <si>
    <t xml:space="preserve">【使用済】あなたの開始フェイズの開始時に捨て札または伏せ札からカード1枚を選び、それを山札の底に置いてもよい。 
----
【即再起】あなたが再構成以外でライフに1以上のダメージを受ける。</t>
  </si>
  <si>
    <t xml:space="preserve">【已使用】每当你的准备阶段开始时，你可以从你的弃牌区或盖牌区中选择1张牌，将其置于你的牌库底。
----
【即再起】自命受到除重铸牌库以外的1点或以上的伤害。</t>
  </si>
  <si>
    <t xml:space="preserve">【已使用】你的准备阶段开始时，你可以从你的弃牌区或盖牌区中选择一张牌，将其置于你的牌库底。
----
【即再起】自命受到除重铸牌库以外的1点以上的伤害。</t>
  </si>
  <si>
    <t xml:space="preserve">【사용완료】당신의 개시 페이즈 시작시에 버림패, 혹은 덮임패에서 카드 1장을 골라, 그것을 패산 밑에 두어도 좋다.
 ----
 【즉재기】당신이 재구성 이외로 라이프에 1 이상의 대미지를 받는다.</t>
  </si>
  <si>
    <r>
      <rPr>
        <b val="true"/>
        <sz val="10"/>
        <color rgb="FF000000"/>
        <rFont val="SimSun"/>
        <family val="0"/>
        <charset val="134"/>
      </rPr>
      <t xml:space="preserve">Devoted:</t>
    </r>
    <r>
      <rPr>
        <sz val="10"/>
        <rFont val="宋体"/>
        <family val="0"/>
        <charset val="1"/>
      </rPr>
      <t xml:space="preserve"> At the beginning of your turn, you may put a card from your discard pile or your played pile on the bottom of your deck.
----
</t>
    </r>
    <r>
      <rPr>
        <b val="true"/>
        <sz val="10"/>
        <rFont val="宋体"/>
        <family val="0"/>
        <charset val="1"/>
      </rPr>
      <t xml:space="preserve">Immediate Resurgence:</t>
    </r>
    <r>
      <rPr>
        <sz val="10"/>
        <rFont val="宋体"/>
        <family val="0"/>
        <charset val="1"/>
      </rPr>
      <t xml:space="preserve"> You take 1 or more damage to </t>
    </r>
    <r>
      <rPr>
        <b val="true"/>
        <sz val="10"/>
        <rFont val="宋体"/>
        <family val="0"/>
        <charset val="1"/>
      </rPr>
      <t xml:space="preserve">your Life</t>
    </r>
    <r>
      <rPr>
        <sz val="10"/>
        <rFont val="宋体"/>
        <family val="0"/>
        <charset val="1"/>
      </rPr>
      <t xml:space="preserve">, excluding reshuffle damage.</t>
    </r>
  </si>
  <si>
    <t xml:space="preserve">04-tokoyo-o-s-3</t>
  </si>
  <si>
    <t xml:space="preserve">無窮ノ風</t>
  </si>
  <si>
    <t xml:space="preserve">むきゅうのかぜ</t>
  </si>
  <si>
    <t xml:space="preserve">无穷之风</t>
  </si>
  <si>
    <t xml:space="preserve">무궁한 바람</t>
  </si>
  <si>
    <t xml:space="preserve">Perpetual Wind</t>
  </si>
  <si>
    <t xml:space="preserve">3-8</t>
  </si>
  <si>
    <t xml:space="preserve">対応不可 
【攻撃後】相手は手札から《攻撃》でないカード1枚を捨て札にする。それが行えない場合、相手は手札を公開する。 
----
【再起】境地-あなたの集中力が2である。</t>
  </si>
  <si>
    <t xml:space="preserve">不可被对应。
【攻击后】对手弃1张非《攻击》的牌。若不能如此做，对手须展示其手牌。
----
【再起】境地～你的集中力为2。</t>
  </si>
  <si>
    <t xml:space="preserve">不可被对应。
【攻击后】对手弃一张非《攻击》的牌。若不能如此做，则对手须展示其手牌。
----
【再起】境地-你的集中力等于2。</t>
  </si>
  <si>
    <t xml:space="preserve">대응불가 
 【공격후】상대는 손패에서 《공격》이 아닌 카드 1장을 버림패로 한다. 불가능하다면, 상대는 손패를 공개한다.
 ----
 【재기】경지-당신의 집중력이 2이다.</t>
  </si>
  <si>
    <r>
      <rPr>
        <b val="true"/>
        <sz val="10"/>
        <color rgb="FF000000"/>
        <rFont val="Arial"/>
        <family val="2"/>
        <charset val="1"/>
      </rPr>
      <t xml:space="preserve">No Reactions
After Attack:</t>
    </r>
    <r>
      <rPr>
        <sz val="10"/>
        <rFont val="宋体"/>
        <family val="0"/>
        <charset val="1"/>
      </rPr>
      <t xml:space="preserve"> Your opponent puts a non-Attack card from their hand into their played pile. If they can't, they must reveal their hand.
----
Resurgence: </t>
    </r>
    <r>
      <rPr>
        <i val="true"/>
        <sz val="10"/>
        <rFont val="宋体"/>
        <family val="0"/>
        <charset val="1"/>
      </rPr>
      <t xml:space="preserve">Artistic</t>
    </r>
    <r>
      <rPr>
        <sz val="10"/>
        <rFont val="宋体"/>
        <family val="0"/>
        <charset val="1"/>
      </rPr>
      <t xml:space="preserve"> - Your Vigor is 2.</t>
    </r>
  </si>
  <si>
    <t xml:space="preserve">04-tokoyo-o-s-4</t>
  </si>
  <si>
    <t xml:space="preserve">常世ノ月</t>
  </si>
  <si>
    <t xml:space="preserve">とこよのつき</t>
  </si>
  <si>
    <t xml:space="preserve">常世之月</t>
  </si>
  <si>
    <t xml:space="preserve">토코요의 달</t>
  </si>
  <si>
    <t xml:space="preserve">Eternal Moon</t>
  </si>
  <si>
    <t xml:space="preserve">あなたの集中力は2になり、相手の集中力は0になり、相手を畏縮させる。</t>
  </si>
  <si>
    <t xml:space="preserve">你的集中力变为2，对手的集中力变为0，令对手畏缩。</t>
  </si>
  <si>
    <t xml:space="preserve">你的集中力变为2，对手的集中力变为0，对手畏缩。</t>
  </si>
  <si>
    <t xml:space="preserve">당신의 집중력이 2가 되고, 상대의 집중력이 0이 되고, 상대를 위축시킨다。</t>
  </si>
  <si>
    <t xml:space="preserve">Your Vigor becomes 2. Your opponent's Vigor becomes 0. Flinch your opponent.</t>
  </si>
  <si>
    <t xml:space="preserve">05-oboro-o-n-1</t>
  </si>
  <si>
    <t xml:space="preserve">oboro</t>
  </si>
  <si>
    <t xml:space="preserve">鋼糸</t>
  </si>
  <si>
    <t xml:space="preserve">こうし</t>
  </si>
  <si>
    <t xml:space="preserve">钢丝</t>
  </si>
  <si>
    <t xml:space="preserve">철사</t>
  </si>
  <si>
    <t xml:space="preserve">Steel Strings</t>
  </si>
  <si>
    <t xml:space="preserve">設置</t>
  </si>
  <si>
    <t xml:space="preserve">设置</t>
  </si>
  <si>
    <t xml:space="preserve">설치</t>
  </si>
  <si>
    <t xml:space="preserve">Trap</t>
  </si>
  <si>
    <t xml:space="preserve">05-oboro-o-n-2</t>
  </si>
  <si>
    <t xml:space="preserve">影菱</t>
  </si>
  <si>
    <t xml:space="preserve">かげびし</t>
  </si>
  <si>
    <t xml:space="preserve">그림자 마름</t>
  </si>
  <si>
    <t xml:space="preserve">Caltrops</t>
  </si>
  <si>
    <t xml:space="preserve">設置　対応不可
【攻撃後】このカードを伏せ札から使用したならば、相手の手札を見てその中から1枚を選び、それを伏せ札にする。</t>
  </si>
  <si>
    <t xml:space="preserve">设置 不可被对应 
【攻击后】若你从盖牌区使用此牌，则检视对手的手牌，盖伏其中1张。</t>
  </si>
  <si>
    <t xml:space="preserve">设置 不可被对应 
【攻击后】若你从盖牌区使用此牌，则检视对手的手牌，盖伏其中一张。</t>
  </si>
  <si>
    <t xml:space="preserve">설치 대응불가
 【공격후】이 카드를 덮임패에서 사용했다면, 상대의 손패를 보고 그 중 1장을 골라, 그것을 덮임패로 한다.</t>
  </si>
  <si>
    <r>
      <rPr>
        <i val="true"/>
        <sz val="10"/>
        <rFont val="宋体"/>
        <family val="0"/>
        <charset val="1"/>
      </rPr>
      <t xml:space="preserve">Trap</t>
    </r>
    <r>
      <rPr>
        <sz val="10"/>
        <rFont val="宋体"/>
        <family val="0"/>
        <charset val="1"/>
      </rPr>
      <t xml:space="preserve">    No Reactions
After Attack: If this card was played from your discard pile, look at your opponent's hand. Choose one of those cards and put it into their discard pile.</t>
    </r>
  </si>
  <si>
    <t xml:space="preserve">05-oboro-o-n-3</t>
  </si>
  <si>
    <t xml:space="preserve">斬撃乱舞</t>
  </si>
  <si>
    <t xml:space="preserve">ざんげきらんぶ</t>
  </si>
  <si>
    <t xml:space="preserve">斩击乱舞</t>
  </si>
  <si>
    <t xml:space="preserve">참격난무</t>
  </si>
  <si>
    <t xml:space="preserve">Rush of Blades</t>
  </si>
  <si>
    <t xml:space="preserve">【常時】相手がこのターン中にオーラへのダメージを受けているならば、この《攻撃》は+1/+1となる。</t>
  </si>
  <si>
    <t xml:space="preserve">【常时】若本回合内敌装受到过伤害，则此《攻击》得+1/+1。</t>
  </si>
  <si>
    <t xml:space="preserve">【常时】若本回合内敌装受到过伤害，则此《攻击》得+1/+1</t>
  </si>
  <si>
    <t xml:space="preserve">【상시】상대가 이 턴 안에 오라로의 대미지를 받았다면, 이 《공격》은 +1/+1이 된다.</t>
  </si>
  <si>
    <r>
      <rPr>
        <b val="true"/>
        <sz val="10"/>
        <rFont val="Arial"/>
        <family val="2"/>
        <charset val="1"/>
      </rPr>
      <t xml:space="preserve">Forced:</t>
    </r>
    <r>
      <rPr>
        <sz val="10"/>
        <rFont val="宋体"/>
        <family val="0"/>
        <charset val="1"/>
      </rPr>
      <t xml:space="preserve"> This attack gains +1/+1 if your opponent has taken damage to their Aura this turn.</t>
    </r>
  </si>
  <si>
    <t xml:space="preserve">05-oboro-o-n-4</t>
  </si>
  <si>
    <t xml:space="preserve">忍歩</t>
  </si>
  <si>
    <t xml:space="preserve">にんぽ</t>
  </si>
  <si>
    <t xml:space="preserve">忍步</t>
  </si>
  <si>
    <t xml:space="preserve">닌자걸음</t>
  </si>
  <si>
    <t xml:space="preserve">Ninpo-Walk</t>
  </si>
  <si>
    <t xml:space="preserve">設置 
間合⇔ダスト：1 
このカードを伏せ札から使用したならば、伏せ札から設置を持つカードを1枚使用してもよい。</t>
  </si>
  <si>
    <t xml:space="preserve">设置
距↔1↔虚
若你从盖牌区中使用此牌，则你可以从盖牌区中额外使用1张具设置关键字的牌。</t>
  </si>
  <si>
    <t xml:space="preserve">设置
距 (1)⇔ 虚
若你从盖牌区中使用此牌，则你可以从盖牌区中额外使用一张具设置关键字的牌。</t>
  </si>
  <si>
    <t xml:space="preserve">설치 
 간격⇔더스트：1 
 이 카드를 덮임패에서 사용했다면, 덮임패에서 설치를 갖는 카드를 1장 사용해도 좋다.</t>
  </si>
  <si>
    <r>
      <rPr>
        <i val="true"/>
        <sz val="10"/>
        <rFont val="宋体"/>
        <family val="0"/>
        <charset val="1"/>
      </rPr>
      <t xml:space="preserve">Trap
</t>
    </r>
    <r>
      <rPr>
        <sz val="10"/>
        <rFont val="宋体"/>
        <family val="0"/>
        <charset val="1"/>
      </rPr>
      <t xml:space="preserve">
Distance (1)⇔ Shadow
If this card was played from your discard pile, you may play a card with Trap from your discard pile.</t>
    </r>
  </si>
  <si>
    <t xml:space="preserve">05-oboro-o-n-5</t>
  </si>
  <si>
    <t xml:space="preserve">誘導</t>
  </si>
  <si>
    <t xml:space="preserve">ゆうどう</t>
  </si>
  <si>
    <t xml:space="preserve">诱导</t>
  </si>
  <si>
    <t xml:space="preserve">유도</t>
  </si>
  <si>
    <t xml:space="preserve">Induce</t>
  </si>
  <si>
    <t xml:space="preserve">設置
以下から１つを選ぶ。
・間合→相オーラ：1
・相オーラ→相フレア：1</t>
  </si>
  <si>
    <t xml:space="preserve">设置 
选择一项：
●距→1→敌装
●敌装→1→敌气</t>
  </si>
  <si>
    <t xml:space="preserve">设置 
选择一项：
1.距（1）→敌装
2.敌装（1）→敌气</t>
  </si>
  <si>
    <t xml:space="preserve">설치
 이하에서 하나를 고른다.
 ・간격→상대 오라：1
 ・상대 오라→상대 플레어：1</t>
  </si>
  <si>
    <r>
      <rPr>
        <i val="true"/>
        <sz val="10"/>
        <rFont val="宋体"/>
        <family val="0"/>
        <charset val="1"/>
      </rPr>
      <t xml:space="preserve">Trap
</t>
    </r>
    <r>
      <rPr>
        <sz val="10"/>
        <rFont val="宋体"/>
        <family val="0"/>
        <charset val="1"/>
      </rPr>
      <t xml:space="preserve">
Choose one:
</t>
    </r>
    <r>
      <rPr>
        <sz val="10"/>
        <rFont val="MS Gothic"/>
        <family val="3"/>
        <charset val="128"/>
      </rPr>
      <t xml:space="preserve">・</t>
    </r>
    <r>
      <rPr>
        <sz val="10"/>
        <rFont val="宋体"/>
        <family val="0"/>
        <charset val="1"/>
      </rPr>
      <t xml:space="preserve">Distance (1)→ Opponent's Aura
</t>
    </r>
    <r>
      <rPr>
        <sz val="10"/>
        <rFont val="MS Gothic"/>
        <family val="3"/>
        <charset val="128"/>
      </rPr>
      <t xml:space="preserve">・</t>
    </r>
    <r>
      <rPr>
        <sz val="10"/>
        <rFont val="宋体"/>
        <family val="0"/>
        <charset val="1"/>
      </rPr>
      <t xml:space="preserve">Opponent's Aura (1)→ Opponent's Flare</t>
    </r>
  </si>
  <si>
    <t xml:space="preserve">05-oboro-o-n-6</t>
  </si>
  <si>
    <t xml:space="preserve">分身の術</t>
  </si>
  <si>
    <t xml:space="preserve">ぶんしんのじゅつ</t>
  </si>
  <si>
    <t xml:space="preserve">分身术</t>
  </si>
  <si>
    <t xml:space="preserve">분신술</t>
  </si>
  <si>
    <t xml:space="preserve">Shadow Cloning</t>
  </si>
  <si>
    <t xml:space="preserve">伏せ札から《全力》でないカードを1枚選び、そのカードを使用する。その後、そのカードが捨て札にあるならば捨て札からもう1回使用する。《攻撃》カードが使用されたならばそれらの《攻撃》は対応不可を得る（2回ともに対応不可を得る）。</t>
  </si>
  <si>
    <t xml:space="preserve">从盖牌区中选择1张非《全力》的牌使用。若以此法使用的牌结算完毕进入弃牌区，则从弃牌区中再次使用之。若所选择的牌是《攻击》牌，则此《攻击》得不可被对应（2次都获得）。</t>
  </si>
  <si>
    <t xml:space="preserve">从盖牌区中选择一张非《全力》的牌使用。当所选择的牌结算完毕进入弃牌区时，从弃牌区中再次使用之（这个效果仅结算一次）。若所选择的牌是《攻击》牌，则此《攻击》得不可被对应（2次都获得）。</t>
  </si>
  <si>
    <t xml:space="preserve">덮임패에서 《전력》이 아닌 카드를 1장 골라, 그 카드를 사용한다. 그 후, 그 카드가 버림패에 있다면 버림패에서 한번 더 사용한다. 《공격》카드가 사용됐다면 그 《공격》들은 대응불가를 얻는다（2번 모두 대응불가를 얻는다）.</t>
  </si>
  <si>
    <r>
      <rPr>
        <sz val="10"/>
        <rFont val="Arial"/>
        <family val="2"/>
        <charset val="1"/>
      </rPr>
      <t xml:space="preserve">Reveal a non-Throughout card in your discard pile and play it. Then play it again if it is in your played pile. If the played card is an Attack card, it gains </t>
    </r>
    <r>
      <rPr>
        <b val="true"/>
        <sz val="10"/>
        <rFont val="宋体"/>
        <family val="0"/>
        <charset val="1"/>
      </rPr>
      <t xml:space="preserve">No Reactions</t>
    </r>
    <r>
      <rPr>
        <sz val="10"/>
        <rFont val="宋体"/>
        <family val="0"/>
        <charset val="1"/>
      </rPr>
      <t xml:space="preserve"> (both times).</t>
    </r>
  </si>
  <si>
    <t xml:space="preserve">05-oboro-o-n-7</t>
  </si>
  <si>
    <t xml:space="preserve">生体活性</t>
  </si>
  <si>
    <t xml:space="preserve">せいたいかっせい</t>
  </si>
  <si>
    <t xml:space="preserve">生物活性</t>
  </si>
  <si>
    <t xml:space="preserve">생체활성</t>
  </si>
  <si>
    <t xml:space="preserve">Revitalize</t>
  </si>
  <si>
    <t xml:space="preserve">隙　設置 
【破棄時】あなたの使用済の切札を1枚選び、それを未使用に戻す。</t>
  </si>
  <si>
    <t xml:space="preserve">破绽 设置 
【破弃时】将你的1张处于已使用状态的王牌变为未使用状态。</t>
  </si>
  <si>
    <t xml:space="preserve">破绽 设置 
【破弃时】将你的一张面朝上的王牌翻面。</t>
  </si>
  <si>
    <t xml:space="preserve">빈틈 설치 
 【파기시】당신의 사용완료 비장패를 1장 골라, 그것을 미사용으로 되돌린다.</t>
  </si>
  <si>
    <r>
      <rPr>
        <b val="true"/>
        <sz val="10"/>
        <rFont val="宋体"/>
        <family val="0"/>
        <charset val="1"/>
      </rPr>
      <t xml:space="preserve">Unguarded    </t>
    </r>
    <r>
      <rPr>
        <b val="true"/>
        <i val="true"/>
        <sz val="10"/>
        <rFont val="宋体"/>
        <family val="0"/>
        <charset val="1"/>
      </rPr>
      <t xml:space="preserve">Trap
</t>
    </r>
    <r>
      <rPr>
        <b val="true"/>
        <sz val="10"/>
        <rFont val="宋体"/>
        <family val="0"/>
        <charset val="1"/>
      </rPr>
      <t xml:space="preserve">
Disenchant:</t>
    </r>
    <r>
      <rPr>
        <sz val="10"/>
        <rFont val="宋体"/>
        <family val="0"/>
        <charset val="1"/>
      </rPr>
      <t xml:space="preserve"> Choose one of your Devoted Special cards and turn it face-down.</t>
    </r>
  </si>
  <si>
    <t xml:space="preserve">05-oboro-o-s-1</t>
  </si>
  <si>
    <t xml:space="preserve">熊介</t>
  </si>
  <si>
    <t xml:space="preserve">くますけ</t>
  </si>
  <si>
    <t xml:space="preserve">쿠마스케</t>
  </si>
  <si>
    <t xml:space="preserve">Kuma-Suke</t>
  </si>
  <si>
    <t xml:space="preserve">【攻撃後】攻撃『適正距離3-4、2/2』をX回行う。Xはあなたの伏せ札の枚数に等しい。</t>
  </si>
  <si>
    <t xml:space="preserve">【攻击后】进行X次“攻击距离3-4、伤害2/2”的攻击，X等于你盖牌区中的牌张数。</t>
  </si>
  <si>
    <t xml:space="preserve">【攻击后】进行X次“攻击距离3-4 伤害2/2”的攻击。X等于你盖牌区中的牌张数。 </t>
  </si>
  <si>
    <t xml:space="preserve">【공격후】공격『적정거리3-4、2/2』을 X번 행한다. X는 당신의 덮임패 장수와 같다.</t>
  </si>
  <si>
    <r>
      <rPr>
        <b val="true"/>
        <sz val="10"/>
        <rFont val="Arial"/>
        <family val="2"/>
        <charset val="1"/>
      </rPr>
      <t xml:space="preserve">After Attack:</t>
    </r>
    <r>
      <rPr>
        <sz val="10"/>
        <rFont val="宋体"/>
        <family val="0"/>
        <charset val="1"/>
      </rPr>
      <t xml:space="preserve"> You attack with "Range: 3-4, Damage: 2/2" X times, where X is the number of cards in your discard pile.</t>
    </r>
  </si>
  <si>
    <t xml:space="preserve">05-oboro-o-s-2</t>
  </si>
  <si>
    <t xml:space="preserve">鳶影</t>
  </si>
  <si>
    <t xml:space="preserve">とびかげ</t>
  </si>
  <si>
    <t xml:space="preserve">鸢影</t>
  </si>
  <si>
    <t xml:space="preserve">토비카게</t>
  </si>
  <si>
    <t xml:space="preserve">Tobi-Kage</t>
  </si>
  <si>
    <t xml:space="preserve">伏せ札から《全力》でないカードを1枚選び、そのカードを使用してもよい。この際、このカードが対応している《攻撃》があるならば、使用されたカードはそれに対応しているものと扱う。</t>
  </si>
  <si>
    <t xml:space="preserve">从盖牌区中选择1张非《全力》的牌使用。若此牌对应了一个《攻击》，则视为所选择的牌也对应了那个《攻击》。</t>
  </si>
  <si>
    <t xml:space="preserve">从盖牌区中选择一张非《全力》的牌使用。若此牌对应了一个《攻击》，则视为所选择的牌代替此牌对应了那个《攻击》。</t>
  </si>
  <si>
    <t xml:space="preserve">덮임패에서 《전력》이 아닌 카드를 1장 골라, 그 카드를 사용해도 좋다. 이 때, 이 카드가 대응하는 《공격》이 있다면, 사용된 카드는 그것에 대응하고 있는것으로 취급한다.</t>
  </si>
  <si>
    <t xml:space="preserve">Reveal a non-Throughout card in your discard pile and play it. If this card was played as a Reaction to an attack, treat that card as if it were played as a Reaction to that attack.</t>
  </si>
  <si>
    <t xml:space="preserve">05-oboro-o-s-3</t>
  </si>
  <si>
    <t xml:space="preserve">虚魚</t>
  </si>
  <si>
    <t xml:space="preserve">うろうお</t>
  </si>
  <si>
    <t xml:space="preserve">虚鱼</t>
  </si>
  <si>
    <t xml:space="preserve">우로우오</t>
  </si>
  <si>
    <t xml:space="preserve">Uro-Uo</t>
  </si>
  <si>
    <t xml:space="preserve">【使用済】あなたは1回の再構成に対して、設置を持つカードを任意の枚数、任意の順で使用できる。</t>
  </si>
  <si>
    <t xml:space="preserve">【已使用】每当你将重铸牌库时，你可以以任意顺序使用任意张具设置关键字的牌。</t>
  </si>
  <si>
    <t xml:space="preserve">【已使用】当你将重铸牌库时，你可以以任意顺序使用任意张具设置关键字的牌。</t>
  </si>
  <si>
    <t xml:space="preserve">【사용완료】당신은 한 번의 재구성에 대해, 설치를 갖는 카드를 임의의 장수, 임의의 순서로 사용 가능하다.</t>
  </si>
  <si>
    <r>
      <rPr>
        <b val="true"/>
        <sz val="10"/>
        <rFont val="宋体"/>
        <family val="0"/>
        <charset val="1"/>
      </rPr>
      <t xml:space="preserve">Devoted:</t>
    </r>
    <r>
      <rPr>
        <sz val="10"/>
        <rFont val="宋体"/>
        <family val="0"/>
        <charset val="1"/>
      </rPr>
      <t xml:space="preserve"> You may play any number of cards with </t>
    </r>
    <r>
      <rPr>
        <b val="true"/>
        <i val="true"/>
        <sz val="10"/>
        <rFont val="宋体"/>
        <family val="0"/>
        <charset val="1"/>
      </rPr>
      <t xml:space="preserve">Trap</t>
    </r>
    <r>
      <rPr>
        <sz val="10"/>
        <rFont val="宋体"/>
        <family val="0"/>
        <charset val="1"/>
      </rPr>
      <t xml:space="preserve"> from your discard pile in the order of your choosing just before you reshuffle your deck.</t>
    </r>
  </si>
  <si>
    <t xml:space="preserve">05-oboro-o-s-4</t>
  </si>
  <si>
    <t xml:space="preserve">壬蔓</t>
  </si>
  <si>
    <t xml:space="preserve">みかずら</t>
  </si>
  <si>
    <t xml:space="preserve">미카즈라</t>
  </si>
  <si>
    <t xml:space="preserve">Mi-Kazura</t>
  </si>
  <si>
    <t xml:space="preserve">相オーラ→自フレア：1 
----
【再起】あなたのフレアが0である。</t>
  </si>
  <si>
    <t xml:space="preserve">敌装→1→自气 
----
【再起】自气中的樱花结晶的数目等于0。</t>
  </si>
  <si>
    <t xml:space="preserve">敌装（1）→自气 
----
【再起】自气中没有樱花结晶。</t>
  </si>
  <si>
    <t xml:space="preserve">상대 오라→자신 플레어：1 
 ----
 【재기】당신의 플레어가 0이다.</t>
  </si>
  <si>
    <r>
      <rPr>
        <b val="true"/>
        <sz val="10"/>
        <color rgb="FF000000"/>
        <rFont val="Arial"/>
        <family val="2"/>
        <charset val="1"/>
      </rPr>
      <t xml:space="preserve">Opponent's Aura (1)</t>
    </r>
    <r>
      <rPr>
        <b val="true"/>
        <sz val="10"/>
        <rFont val="ＭＳ Ｐゴシック"/>
        <family val="3"/>
        <charset val="128"/>
      </rPr>
      <t xml:space="preserve">→</t>
    </r>
    <r>
      <rPr>
        <b val="true"/>
        <sz val="10"/>
        <rFont val="Arial"/>
        <family val="2"/>
        <charset val="1"/>
      </rPr>
      <t xml:space="preserve"> Your Flare
----
Resurgence: There are no Sakura tokens on your Flare.</t>
    </r>
  </si>
  <si>
    <t xml:space="preserve">06-yukihi-o-n-1</t>
  </si>
  <si>
    <t xml:space="preserve">yukihi</t>
  </si>
  <si>
    <t xml:space="preserve">しこみばり / ふくみばり</t>
  </si>
  <si>
    <t xml:space="preserve">藏针 / 含针</t>
  </si>
  <si>
    <t xml:space="preserve">藏针/含针</t>
  </si>
  <si>
    <t xml:space="preserve">숨긴 바늘 / 머금은 바늘</t>
  </si>
  <si>
    <t xml:space="preserve">Hidden Needles / Kept Needles</t>
  </si>
  <si>
    <t xml:space="preserve">4-6</t>
  </si>
  <si>
    <t xml:space="preserve">1/2</t>
  </si>
  <si>
    <t xml:space="preserve">06-yukihi-o-n-2</t>
  </si>
  <si>
    <t xml:space="preserve">しこみび / ねこだまし</t>
  </si>
  <si>
    <t xml:space="preserve">预演 / 猫骗</t>
  </si>
  <si>
    <t xml:space="preserve">匍匐/猫跳</t>
  </si>
  <si>
    <t xml:space="preserve">숨긴 불꽃 / 손뼉치기</t>
  </si>
  <si>
    <t xml:space="preserve">Preparation / Fake Out</t>
  </si>
  <si>
    <t xml:space="preserve">5-6</t>
  </si>
  <si>
    <t xml:space="preserve">【攻撃後】このカードを手札に戻し、傘の開閉を行う。 </t>
  </si>
  <si>
    <t xml:space="preserve">【攻击后】将此牌置入你的手牌，进行一次伞的开合操作。</t>
  </si>
  <si>
    <t xml:space="preserve">【攻击后】将此牌置入你的手牌，进行一次伞的开合操作。 开伞：（无）</t>
  </si>
  <si>
    <t xml:space="preserve">【공격후】이 카드를 손패로 되돌리고, 우산의 개폐를 행한다.</t>
  </si>
  <si>
    <t xml:space="preserve">After Attack: Put this card into your hand. Open your umbrella. If it was already open, close it instead.</t>
  </si>
  <si>
    <t xml:space="preserve">（无）</t>
  </si>
  <si>
    <t xml:space="preserve">06-yukihi-o-n-3</t>
  </si>
  <si>
    <t xml:space="preserve">ふりはらい / たぐりよせ</t>
  </si>
  <si>
    <t xml:space="preserve">掸去 / 拖拽</t>
  </si>
  <si>
    <t xml:space="preserve">拒/引</t>
  </si>
  <si>
    <t xml:space="preserve">떨쳐내기 / 끌어당기기</t>
  </si>
  <si>
    <t xml:space="preserve">Hidden Power / Chain Reel</t>
  </si>
  <si>
    <t xml:space="preserve">2-5</t>
  </si>
  <si>
    <t xml:space="preserve">【攻撃後】ダスト⇔間合：1 </t>
  </si>
  <si>
    <r>
      <rPr>
        <sz val="9"/>
        <color rgb="FF000000"/>
        <rFont val="SimSun"/>
        <family val="0"/>
        <charset val="134"/>
      </rPr>
      <t xml:space="preserve">【攻击后】距</t>
    </r>
    <r>
      <rPr>
        <sz val="9"/>
        <color rgb="FF000000"/>
        <rFont val="BatangChe"/>
        <family val="3"/>
        <charset val="129"/>
      </rPr>
      <t xml:space="preserve">↔</t>
    </r>
    <r>
      <rPr>
        <sz val="9"/>
        <color rgb="FF000000"/>
        <rFont val="宋体"/>
        <family val="0"/>
        <charset val="1"/>
      </rPr>
      <t xml:space="preserve">1</t>
    </r>
    <r>
      <rPr>
        <sz val="9"/>
        <color rgb="FF000000"/>
        <rFont val="BatangChe"/>
        <family val="3"/>
        <charset val="129"/>
      </rPr>
      <t xml:space="preserve">↔</t>
    </r>
    <r>
      <rPr>
        <sz val="9"/>
        <color rgb="FF000000"/>
        <rFont val="宋体"/>
        <family val="0"/>
        <charset val="1"/>
      </rPr>
      <t xml:space="preserve">虚</t>
    </r>
  </si>
  <si>
    <r>
      <rPr>
        <sz val="10"/>
        <color rgb="FF000000"/>
        <rFont val="SimSun"/>
        <family val="0"/>
        <charset val="134"/>
      </rPr>
      <t xml:space="preserve">【攻击后】距（1）</t>
    </r>
    <r>
      <rPr>
        <sz val="10"/>
        <color rgb="FF000000"/>
        <rFont val="ＭＳ Ｐゴシック"/>
        <family val="3"/>
        <charset val="128"/>
      </rPr>
      <t xml:space="preserve">⇔</t>
    </r>
    <r>
      <rPr>
        <sz val="10"/>
        <color rgb="FF000000"/>
        <rFont val="宋体"/>
        <family val="0"/>
        <charset val="1"/>
      </rPr>
      <t xml:space="preserve"> 虚 _x005F
</t>
    </r>
  </si>
  <si>
    <t xml:space="preserve">【공격후】더스트⇔간격：1</t>
  </si>
  <si>
    <r>
      <rPr>
        <b val="true"/>
        <i val="true"/>
        <sz val="10"/>
        <color rgb="FF000000"/>
        <rFont val="Arial"/>
        <family val="2"/>
        <charset val="1"/>
      </rPr>
      <t xml:space="preserve">After Attack: 
</t>
    </r>
    <r>
      <rPr>
        <sz val="10"/>
        <rFont val="宋体"/>
        <family val="0"/>
        <charset val="1"/>
      </rPr>
      <t xml:space="preserve">Distance (1)</t>
    </r>
    <r>
      <rPr>
        <sz val="10"/>
        <rFont val="ＭＳ Ｐゴシック"/>
        <family val="3"/>
        <charset val="128"/>
      </rPr>
      <t xml:space="preserve">⇔</t>
    </r>
    <r>
      <rPr>
        <sz val="10"/>
        <rFont val="宋体"/>
        <family val="0"/>
        <charset val="1"/>
      </rPr>
      <t xml:space="preserve"> Shadow</t>
    </r>
  </si>
  <si>
    <t xml:space="preserve">【攻撃後】間合→ダスト：2</t>
  </si>
  <si>
    <t xml:space="preserve">【攻击后】距→2→虚</t>
  </si>
  <si>
    <r>
      <rPr>
        <sz val="10"/>
        <color rgb="FF000000"/>
        <rFont val="MS PGothic"/>
        <family val="3"/>
        <charset val="128"/>
      </rPr>
      <t xml:space="preserve">【攻</t>
    </r>
    <r>
      <rPr>
        <sz val="10"/>
        <color rgb="FF000000"/>
        <rFont val="ＭＳ Ｐゴシック"/>
        <family val="3"/>
        <charset val="128"/>
      </rPr>
      <t xml:space="preserve">击后】距（2）→虚</t>
    </r>
  </si>
  <si>
    <t xml:space="preserve">【공격후】간격→더스트：2</t>
  </si>
  <si>
    <t xml:space="preserve">After Attack:
Distance (2)→ Shadow</t>
  </si>
  <si>
    <t xml:space="preserve">06-yukihi-o-n-4</t>
  </si>
  <si>
    <t xml:space="preserve">ふりまわし / つきさし</t>
  </si>
  <si>
    <t xml:space="preserve">挥舞 / 突刺</t>
  </si>
  <si>
    <t xml:space="preserve">挥舞/突刺</t>
  </si>
  <si>
    <t xml:space="preserve">휘두르기 / 푹 찌르기</t>
  </si>
  <si>
    <t xml:space="preserve">Swing / Pierce</t>
  </si>
  <si>
    <t xml:space="preserve">5/-</t>
  </si>
  <si>
    <t xml:space="preserve">-/2</t>
  </si>
  <si>
    <t xml:space="preserve">06-yukihi-o-n-5</t>
  </si>
  <si>
    <t xml:space="preserve">かさまわし</t>
  </si>
  <si>
    <t xml:space="preserve">舞伞</t>
  </si>
  <si>
    <t xml:space="preserve">伞飞转</t>
  </si>
  <si>
    <t xml:space="preserve">우산 돌리기</t>
  </si>
  <si>
    <t xml:space="preserve">Wield</t>
  </si>
  <si>
    <t xml:space="preserve">(このカードは使用しても効果はない) 
【常時】あなたが傘の開閉を行った時、このカードを手札から公開してもよい。そうした場合、 
ダスト→自オーラ：1
</t>
  </si>
  <si>
    <t xml:space="preserve">（使用此牌没有任何效果）
【常时】当你进行伞的开合操作时，你可以从手牌中展示此牌。若如此做，则：
虚→1→自装</t>
  </si>
  <si>
    <t xml:space="preserve">（使用此牌没有任何效果）
【常时】当你进行伞的开合操作时，你可以从手牌中展示此牌。若如此做，则虚（1）→自装</t>
  </si>
  <si>
    <r>
      <rPr>
        <sz val="11"/>
        <color rgb="FF000000"/>
        <rFont val="Arial"/>
        <family val="2"/>
        <charset val="1"/>
      </rPr>
      <t xml:space="preserve">(</t>
    </r>
    <r>
      <rPr>
        <sz val="11"/>
        <color rgb="FF000000"/>
        <rFont val="MS PGothic"/>
        <family val="0"/>
        <charset val="1"/>
      </rPr>
      <t xml:space="preserve">이 카드는 사용해도 효과가 없다</t>
    </r>
    <r>
      <rPr>
        <sz val="11"/>
        <color rgb="FF000000"/>
        <rFont val="Arial"/>
        <family val="2"/>
        <charset val="1"/>
      </rPr>
      <t xml:space="preserve">) 
 </t>
    </r>
    <r>
      <rPr>
        <sz val="11"/>
        <color rgb="FF000000"/>
        <rFont val="MS PGothic"/>
        <family val="0"/>
        <charset val="1"/>
      </rPr>
      <t xml:space="preserve">【상시】당신이 우산의 개폐를 행했을 때</t>
    </r>
    <r>
      <rPr>
        <sz val="11"/>
        <color rgb="FF000000"/>
        <rFont val="Arial"/>
        <family val="2"/>
        <charset val="1"/>
      </rPr>
      <t xml:space="preserve">, </t>
    </r>
    <r>
      <rPr>
        <sz val="11"/>
        <color rgb="FF000000"/>
        <rFont val="MS PGothic"/>
        <family val="0"/>
        <charset val="1"/>
      </rPr>
      <t xml:space="preserve">이 카드를 손패에서 공개해도 좋다</t>
    </r>
    <r>
      <rPr>
        <sz val="11"/>
        <color rgb="FF000000"/>
        <rFont val="Arial"/>
        <family val="2"/>
        <charset val="1"/>
      </rPr>
      <t xml:space="preserve">. </t>
    </r>
    <r>
      <rPr>
        <sz val="11"/>
        <color rgb="FF000000"/>
        <rFont val="MS PGothic"/>
        <family val="0"/>
        <charset val="1"/>
      </rPr>
      <t xml:space="preserve">그럴 경우</t>
    </r>
    <r>
      <rPr>
        <sz val="11"/>
        <color rgb="FF000000"/>
        <rFont val="Arial"/>
        <family val="2"/>
        <charset val="1"/>
      </rPr>
      <t xml:space="preserve">,
 </t>
    </r>
    <r>
      <rPr>
        <sz val="11"/>
        <color rgb="FF000000"/>
        <rFont val="MS PGothic"/>
        <family val="0"/>
        <charset val="1"/>
      </rPr>
      <t xml:space="preserve">더스트→자신 오라：</t>
    </r>
    <r>
      <rPr>
        <sz val="11"/>
        <color rgb="FF000000"/>
        <rFont val="Arial"/>
        <family val="2"/>
        <charset val="1"/>
      </rPr>
      <t xml:space="preserve">1</t>
    </r>
  </si>
  <si>
    <r>
      <rPr>
        <i val="true"/>
        <sz val="10"/>
        <rFont val="宋体"/>
        <family val="0"/>
        <charset val="1"/>
      </rPr>
      <t xml:space="preserve">(Nothing happens if you play this card.)
</t>
    </r>
    <r>
      <rPr>
        <b val="true"/>
        <sz val="10"/>
        <rFont val="宋体"/>
        <family val="0"/>
        <charset val="1"/>
      </rPr>
      <t xml:space="preserve">Forced:</t>
    </r>
    <r>
      <rPr>
        <sz val="10"/>
        <rFont val="宋体"/>
        <family val="0"/>
        <charset val="1"/>
      </rPr>
      <t xml:space="preserve"> Whenever you open or close your umbrella, you may reveal this card from your hand and:
</t>
    </r>
    <r>
      <rPr>
        <b val="true"/>
        <sz val="10"/>
        <rFont val="宋体"/>
        <family val="0"/>
        <charset val="1"/>
      </rPr>
      <t xml:space="preserve">Shadow (1)→ Your Aura</t>
    </r>
  </si>
  <si>
    <t xml:space="preserve">06-yukihi-o-n-6</t>
  </si>
  <si>
    <t xml:space="preserve">ひきあし / もぐりこみ</t>
  </si>
  <si>
    <t xml:space="preserve">撤步 / 潜进</t>
  </si>
  <si>
    <t xml:space="preserve">闪回/潜进</t>
  </si>
  <si>
    <t xml:space="preserve">뒷걸음질 / 파고들기</t>
  </si>
  <si>
    <t xml:space="preserve">Pull Back / Advance</t>
  </si>
  <si>
    <t xml:space="preserve">ダスト→間合：1 </t>
  </si>
  <si>
    <t xml:space="preserve">虚→1→距</t>
  </si>
  <si>
    <t xml:space="preserve">虚（1）→距 
</t>
  </si>
  <si>
    <t xml:space="preserve">더스트→간격：1</t>
  </si>
  <si>
    <t xml:space="preserve">Shadow (1)→ Distance</t>
  </si>
  <si>
    <t xml:space="preserve">間合→ダスト：1</t>
  </si>
  <si>
    <t xml:space="preserve">距→1→虚</t>
  </si>
  <si>
    <t xml:space="preserve">距（1）→虚</t>
  </si>
  <si>
    <t xml:space="preserve">간격→더스트：1</t>
  </si>
  <si>
    <t xml:space="preserve">Distance (1)→ Shadow</t>
  </si>
  <si>
    <t xml:space="preserve">06-yukihi-o-n-7</t>
  </si>
  <si>
    <t xml:space="preserve">えんむすび</t>
  </si>
  <si>
    <t xml:space="preserve">结缘</t>
  </si>
  <si>
    <t xml:space="preserve">인연 맺기</t>
  </si>
  <si>
    <t xml:space="preserve">Bind</t>
  </si>
  <si>
    <t xml:space="preserve">【展開時】間合→ダスト：1 
【破棄時】ダスト→間合：1 
【常時】あなたの傘が開いているならば、このカードの矢印(→)は逆になる。</t>
  </si>
  <si>
    <t xml:space="preserve">【展开时】距→1→虚 
【破弃时】虚→1→距 
【常时】若伞面处于开伞状态，则此牌效果中所有的箭头反向。</t>
  </si>
  <si>
    <t xml:space="preserve">【展开时】距（1）→虚 
【破弃时】虚（1）→距 
【常时】当伞面处于开伞状态时，此牌效果中所有的箭头反向。</t>
  </si>
  <si>
    <t xml:space="preserve">【전개시】간격→더스트：1 
 【파기시】더스트→간격：1 
 【상시】당신의 우산이 펴져있다면、이 카드의 화살표(→)는 반대가 된다.</t>
  </si>
  <si>
    <r>
      <rPr>
        <b val="true"/>
        <sz val="10"/>
        <rFont val="宋体"/>
        <family val="0"/>
        <charset val="1"/>
      </rPr>
      <t xml:space="preserve">Initialize:
Distance (1)→ Shadow
</t>
    </r>
    <r>
      <rPr>
        <sz val="10"/>
        <rFont val="宋体"/>
        <family val="0"/>
        <charset val="1"/>
      </rPr>
      <t xml:space="preserve">
</t>
    </r>
    <r>
      <rPr>
        <b val="true"/>
        <sz val="10"/>
        <rFont val="宋体"/>
        <family val="0"/>
        <charset val="1"/>
      </rPr>
      <t xml:space="preserve">Disenchant:
Shadow (1)→ Distance
Forced:</t>
    </r>
    <r>
      <rPr>
        <sz val="10"/>
        <rFont val="宋体"/>
        <family val="0"/>
        <charset val="1"/>
      </rPr>
      <t xml:space="preserve"> If your umbrella is open, the arrows on this card are reversed.</t>
    </r>
  </si>
  <si>
    <t xml:space="preserve">06-yukihi-o-s-1</t>
  </si>
  <si>
    <t xml:space="preserve">はらりゆき</t>
  </si>
  <si>
    <t xml:space="preserve">纷扬如雪</t>
  </si>
  <si>
    <t xml:space="preserve">흩날리는 눈꽃</t>
  </si>
  <si>
    <t xml:space="preserve">Gentle Snow</t>
  </si>
  <si>
    <t xml:space="preserve">0-1</t>
  </si>
  <si>
    <t xml:space="preserve">0/0</t>
  </si>
  <si>
    <t xml:space="preserve">无
</t>
  </si>
  <si>
    <t xml:space="preserve">----
【即再起】あなたが傘の開閉を行う。 </t>
  </si>
  <si>
    <t xml:space="preserve">----
【即再起】进行一次伞的开合操作。</t>
  </si>
  <si>
    <r>
      <rPr>
        <sz val="10"/>
        <color rgb="FF000000"/>
        <rFont val="MS PGothic"/>
        <family val="3"/>
        <charset val="128"/>
      </rPr>
      <t xml:space="preserve">无 
----
【即再起】</t>
    </r>
    <r>
      <rPr>
        <sz val="10"/>
        <color rgb="FF000000"/>
        <rFont val="ＭＳ Ｐゴシック"/>
        <family val="3"/>
        <charset val="128"/>
      </rPr>
      <t xml:space="preserve">进行伞的开合操作</t>
    </r>
  </si>
  <si>
    <t xml:space="preserve">----
【즉재기】당신이 우산의 개폐를 행한다.</t>
  </si>
  <si>
    <t xml:space="preserve">----
Immediate Resurgence: You open or close your umbrella.</t>
  </si>
  <si>
    <t xml:space="preserve">06-yukihi-o-s-2</t>
  </si>
  <si>
    <t xml:space="preserve">ゆらりび</t>
  </si>
  <si>
    <t xml:space="preserve">明灭如灯</t>
  </si>
  <si>
    <t xml:space="preserve">일렁이는 등불</t>
  </si>
  <si>
    <t xml:space="preserve">Swaying Flame</t>
  </si>
  <si>
    <t xml:space="preserve">4/5</t>
  </si>
  <si>
    <t xml:space="preserve">无</t>
  </si>
  <si>
    <t xml:space="preserve">06-yukihi-o-s-3</t>
  </si>
  <si>
    <t xml:space="preserve">どろりうら</t>
  </si>
  <si>
    <t xml:space="preserve">交融其心</t>
  </si>
  <si>
    <t xml:space="preserve">无常其心</t>
  </si>
  <si>
    <t xml:space="preserve">질척이는 속내</t>
  </si>
  <si>
    <t xml:space="preserve">Soft Heart</t>
  </si>
  <si>
    <t xml:space="preserve">【展開中】あなたのユキヒの《攻撃》は傘を開いた状態と傘を閉じた状態両方の適正距離を持つ。</t>
  </si>
  <si>
    <t xml:space="preserve">【展开中】你的雪灯的《攻击》牌攻击距离改为开伞时与闭伞时攻击距离的叠加。</t>
  </si>
  <si>
    <t xml:space="preserve">【전개중】당신의 유키히의《공격》은 우산을 연 상태와 우산을 닫은 상태 양방의 적정거리를 가진다.</t>
  </si>
  <si>
    <r>
      <rPr>
        <b val="true"/>
        <sz val="10"/>
        <rFont val="宋体"/>
        <family val="0"/>
        <charset val="1"/>
      </rPr>
      <t xml:space="preserve">Ongoing:</t>
    </r>
    <r>
      <rPr>
        <sz val="10"/>
        <rFont val="宋体"/>
        <family val="0"/>
        <charset val="1"/>
      </rPr>
      <t xml:space="preserve"> The Range of your attacks from Yukihi's cards are their </t>
    </r>
    <r>
      <rPr>
        <b val="true"/>
        <i val="true"/>
        <sz val="10"/>
        <rFont val="宋体"/>
        <family val="0"/>
        <charset val="1"/>
      </rPr>
      <t xml:space="preserve">Open</t>
    </r>
    <r>
      <rPr>
        <sz val="10"/>
        <rFont val="宋体"/>
        <family val="0"/>
        <charset val="1"/>
      </rPr>
      <t xml:space="preserve"> and </t>
    </r>
    <r>
      <rPr>
        <b val="true"/>
        <i val="true"/>
        <sz val="10"/>
        <rFont val="宋体"/>
        <family val="0"/>
        <charset val="1"/>
      </rPr>
      <t xml:space="preserve">Closed</t>
    </r>
    <r>
      <rPr>
        <sz val="10"/>
        <rFont val="宋体"/>
        <family val="0"/>
        <charset val="1"/>
      </rPr>
      <t xml:space="preserve"> Ranges combined.</t>
    </r>
  </si>
  <si>
    <t xml:space="preserve">06-yukihi-o-s-4</t>
  </si>
  <si>
    <t xml:space="preserve">くるりみ</t>
  </si>
  <si>
    <t xml:space="preserve">复返其身</t>
  </si>
  <si>
    <t xml:space="preserve">빙글도는 몸짓</t>
  </si>
  <si>
    <t xml:space="preserve">Abrupt Transformation</t>
  </si>
  <si>
    <t xml:space="preserve">傘の開閉を行う。 
ダスト→自オーラ：1</t>
  </si>
  <si>
    <t xml:space="preserve">进行一次伞的开合操作。
虚→1→自装</t>
  </si>
  <si>
    <t xml:space="preserve">进行一次伞的开合操作。
虚（1）→自装</t>
  </si>
  <si>
    <t xml:space="preserve">우산의 개폐를 행한다. 
 더스트→자신 오라：1</t>
  </si>
  <si>
    <r>
      <rPr>
        <sz val="10"/>
        <color rgb="FF000000"/>
        <rFont val="Arial"/>
        <family val="2"/>
        <charset val="1"/>
      </rPr>
      <t xml:space="preserve">Open or close your umbrella.
</t>
    </r>
    <r>
      <rPr>
        <b val="true"/>
        <sz val="10"/>
        <rFont val="宋体"/>
        <family val="0"/>
        <charset val="1"/>
      </rPr>
      <t xml:space="preserve">Shadow (1)→ Your Aura</t>
    </r>
  </si>
  <si>
    <t xml:space="preserve">07-shinra-o-n-1</t>
  </si>
  <si>
    <t xml:space="preserve">shinra</t>
  </si>
  <si>
    <t xml:space="preserve">立論</t>
  </si>
  <si>
    <t xml:space="preserve">りつろん</t>
  </si>
  <si>
    <t xml:space="preserve">立证</t>
  </si>
  <si>
    <t xml:space="preserve">立论</t>
  </si>
  <si>
    <t xml:space="preserve">입론</t>
  </si>
  <si>
    <t xml:space="preserve">Argue</t>
  </si>
  <si>
    <t xml:space="preserve">2-7</t>
  </si>
  <si>
    <t xml:space="preserve">【常時】相手の山札に2枚以上のカードがあるならば、この《攻撃》はダメージを与える代わりに山札の上から2枚を伏せ札にする。</t>
  </si>
  <si>
    <t xml:space="preserve">【常时】若对手牌库的牌张数大于等于2，以盖伏对手牌库顶的2张牌来代替此《攻击》造成的伤害。</t>
  </si>
  <si>
    <t xml:space="preserve">【常时】若对手牌库的牌张数大于2，则防止此《攻击》将造成的伤害。每以此法防止1点伤害，便盖伏对手牌库顶的一张牌。</t>
  </si>
  <si>
    <t xml:space="preserve">【상시】상대의 패산에 2장 이상 카드가 있다면, 이 《공격》은 대미지를 주는 대신 패산의 위에서 2장을 덮임패로 한다.</t>
  </si>
  <si>
    <r>
      <rPr>
        <b val="true"/>
        <sz val="10"/>
        <color rgb="FF000000"/>
        <rFont val="SimSun"/>
        <family val="0"/>
        <charset val="134"/>
      </rPr>
      <t xml:space="preserve">Forced:</t>
    </r>
    <r>
      <rPr>
        <sz val="10"/>
        <rFont val="宋体"/>
        <family val="0"/>
        <charset val="1"/>
      </rPr>
      <t xml:space="preserve"> If your opponent's deck has 2 or more cards, this attack puts the top 2 cards of your opponent's deck into their discard pile instead of dealing damage.</t>
    </r>
  </si>
  <si>
    <t xml:space="preserve">07-shinra-o-n-2</t>
  </si>
  <si>
    <t xml:space="preserve">反論</t>
  </si>
  <si>
    <t xml:space="preserve">はんろん</t>
  </si>
  <si>
    <t xml:space="preserve">反驳</t>
  </si>
  <si>
    <t xml:space="preserve">反论</t>
  </si>
  <si>
    <t xml:space="preserve">반론</t>
  </si>
  <si>
    <t xml:space="preserve">Protest</t>
  </si>
  <si>
    <t xml:space="preserve">1/-</t>
  </si>
  <si>
    <t xml:space="preserve">【攻撃後】対応した切札でなく、オーラへのダメージが3以上である《攻撃》のダメージを打ち消す。 
【攻撃後】相手はカードを1枚引く。</t>
  </si>
  <si>
    <t xml:space="preserve">【攻击后】若被对应的《攻击》非王牌且对装伤害大于等于3，则打消其将造成的所有伤害（其攻击后效果依然结算）。
【攻击后】对手抓1张牌。</t>
  </si>
  <si>
    <t xml:space="preserve">【攻击后】若被对应的《攻击》非王牌且对装伤害大于3，则防止其将造成的所有伤害。
【攻击后】对手抓一张牌。</t>
  </si>
  <si>
    <t xml:space="preserve">【공격후】대응한 카드가 비장패가 아니면서, 오라로의 대미지가 3 이상인 《공격》의 대미지를 무효화한다.
 【공격후】상대는 카드를 1장 뽑는다.</t>
  </si>
  <si>
    <r>
      <rPr>
        <b val="true"/>
        <sz val="10"/>
        <rFont val="宋体"/>
        <family val="0"/>
        <charset val="1"/>
      </rPr>
      <t xml:space="preserve">After Attack:</t>
    </r>
    <r>
      <rPr>
        <sz val="10"/>
        <rFont val="宋体"/>
        <family val="0"/>
        <charset val="1"/>
      </rPr>
      <t xml:space="preserve"> Cancel the damage of the non-Special attack you played this card as a Reaction to if that attack has 3 or more Damage to Aura.
</t>
    </r>
    <r>
      <rPr>
        <b val="true"/>
        <sz val="10"/>
        <rFont val="宋体"/>
        <family val="0"/>
        <charset val="1"/>
      </rPr>
      <t xml:space="preserve">After Attack:</t>
    </r>
    <r>
      <rPr>
        <sz val="10"/>
        <rFont val="宋体"/>
        <family val="0"/>
        <charset val="1"/>
      </rPr>
      <t xml:space="preserve"> Your opponent draws a card.</t>
    </r>
  </si>
  <si>
    <t xml:space="preserve">07-shinra-o-n-3</t>
  </si>
  <si>
    <t xml:space="preserve">詭弁</t>
  </si>
  <si>
    <t xml:space="preserve">きべん</t>
  </si>
  <si>
    <t xml:space="preserve">诡辩</t>
  </si>
  <si>
    <t xml:space="preserve">궤변</t>
  </si>
  <si>
    <t xml:space="preserve">Sophism</t>
  </si>
  <si>
    <t xml:space="preserve">【攻撃後】計略を実行し、次の計略を準備する。 
[神算] 相手の山札の上から3枚を伏せ札にする。 
[鬼謀] 相手の捨て札にあるカードを1枚選び、それを使用してもよい。</t>
  </si>
  <si>
    <t xml:space="preserve">【攻击后】实行当前计略，准备下个计略。 
----
[神算] 盖伏对手牌库顶的3张牌。 _x005F
----
[鬼谋] 你可以使用对手弃牌区中的1张牌。</t>
  </si>
  <si>
    <t xml:space="preserve">【攻击后】实行当前计略，准备下个计略。 
神算：盖伏对手牌库顶的3张牌。 
鬼谋：你可以使用对手弃牌区中的一张牌。</t>
  </si>
  <si>
    <t xml:space="preserve">【공격후】계략을 실행하고, 다음 계략을 준비한다.
 [신산]상대의 패산 위에서 3장을 덮임패로 한다.
 [귀모]상대의 버림패에 있는 카드 1장을 골라, 그것을 사용해도 좋다.</t>
  </si>
  <si>
    <r>
      <rPr>
        <b val="true"/>
        <sz val="10"/>
        <rFont val="Arial"/>
        <family val="2"/>
        <charset val="1"/>
      </rPr>
      <t xml:space="preserve">After Attack:</t>
    </r>
    <r>
      <rPr>
        <sz val="10"/>
        <rFont val="宋体"/>
        <family val="0"/>
        <charset val="1"/>
      </rPr>
      <t xml:space="preserve"> Enact your current </t>
    </r>
    <r>
      <rPr>
        <i val="true"/>
        <sz val="10"/>
        <rFont val="宋体"/>
        <family val="0"/>
        <charset val="1"/>
      </rPr>
      <t xml:space="preserve">Plan</t>
    </r>
    <r>
      <rPr>
        <sz val="10"/>
        <rFont val="宋体"/>
        <family val="0"/>
        <charset val="1"/>
      </rPr>
      <t xml:space="preserve">, then prepare your next one.
</t>
    </r>
    <r>
      <rPr>
        <i val="true"/>
        <sz val="10"/>
        <rFont val="宋体"/>
        <family val="0"/>
        <charset val="1"/>
      </rPr>
      <t xml:space="preserve">Divine</t>
    </r>
    <r>
      <rPr>
        <sz val="10"/>
        <rFont val="宋体"/>
        <family val="0"/>
        <charset val="1"/>
      </rPr>
      <t xml:space="preserve"> - Put the top 3 cards of your opponent's deck into their discard pile.
</t>
    </r>
    <r>
      <rPr>
        <i val="true"/>
        <sz val="10"/>
        <rFont val="宋体"/>
        <family val="0"/>
        <charset val="1"/>
      </rPr>
      <t xml:space="preserve">Devious</t>
    </r>
    <r>
      <rPr>
        <sz val="10"/>
        <rFont val="宋体"/>
        <family val="0"/>
        <charset val="1"/>
      </rPr>
      <t xml:space="preserve"> - You may choose and play a card in your opponent's played pile.</t>
    </r>
  </si>
  <si>
    <t xml:space="preserve">07-shinra-o-n-4</t>
  </si>
  <si>
    <t xml:space="preserve">引用</t>
  </si>
  <si>
    <t xml:space="preserve">いんよう</t>
  </si>
  <si>
    <t xml:space="preserve">인용</t>
  </si>
  <si>
    <t xml:space="preserve">Replicate</t>
  </si>
  <si>
    <t xml:space="preserve">相手の手札を見て、《攻撃》カードを1枚選んでもよい。そうした場合、そのカードを使用するか伏せ札にする。その後、そのカードが《全力》を持つならば現在のフェイズを終了する。</t>
  </si>
  <si>
    <t xml:space="preserve">检视对手的手牌，你可以从中选择1张《攻击》牌。
若如此做，你可以使用或者盖伏所选择的牌。
若所选择的牌具有《全力》副类别，则结束当前阶段。</t>
  </si>
  <si>
    <t xml:space="preserve">检视对手的手牌，你可以从中选择一张《攻击》牌。选择一项：1.使用所选择的牌；2.盖伏所选择的牌。若所选择的牌具有《全力》副类别，则结束当前阶段。</t>
  </si>
  <si>
    <t xml:space="preserve">상대의 손패를 보고, 《공격》카드를 1장 골라도 좋다. 그럴 경우, 그 카드를 사용하거나 덮임패로 한다. 그 후, 그 카드가 《전력》을 갖는다면 현재 페이즈를 종료한다.</t>
  </si>
  <si>
    <t xml:space="preserve">Look at your opponent's hand. You may choose an Attack card from it and either play it or put it into their discard pile. If you chose a Throughout card this way, end the current phase.</t>
  </si>
  <si>
    <t xml:space="preserve">07-shinra-o-n-5</t>
  </si>
  <si>
    <t xml:space="preserve">煽動</t>
  </si>
  <si>
    <t xml:space="preserve">せんどう</t>
  </si>
  <si>
    <t xml:space="preserve">煽动</t>
  </si>
  <si>
    <t xml:space="preserve">선동</t>
  </si>
  <si>
    <t xml:space="preserve">Agitate</t>
  </si>
  <si>
    <t xml:space="preserve">計略を実行し、次の計略を準備する。 
[神算] ダスト→間合：1 
[鬼謀] 間合→相オーラ：1</t>
  </si>
  <si>
    <t xml:space="preserve">实行当前计略，准备下个计略。
----
[神算] 虚→1→距_x005F
----
[鬼谋] 距→1→敌装</t>
  </si>
  <si>
    <t xml:space="preserve">实行当前计略，准备下个计略。神算：虚（1）→距 鬼谋：距（1）→敌装</t>
  </si>
  <si>
    <t xml:space="preserve">계략을 실행하고, 다음 계략을 준비한다.
 [신산] 더스트→간격：1 
 [귀모] 간격→상대 오라：1</t>
  </si>
  <si>
    <r>
      <rPr>
        <sz val="10"/>
        <rFont val="宋体"/>
        <family val="0"/>
        <charset val="1"/>
      </rPr>
      <t xml:space="preserve">Enact your current </t>
    </r>
    <r>
      <rPr>
        <i val="true"/>
        <sz val="10"/>
        <rFont val="宋体"/>
        <family val="0"/>
        <charset val="1"/>
      </rPr>
      <t xml:space="preserve">Plan</t>
    </r>
    <r>
      <rPr>
        <sz val="10"/>
        <rFont val="宋体"/>
        <family val="0"/>
        <charset val="1"/>
      </rPr>
      <t xml:space="preserve">, then prepare your next one.
</t>
    </r>
    <r>
      <rPr>
        <i val="true"/>
        <sz val="10"/>
        <rFont val="宋体"/>
        <family val="0"/>
        <charset val="1"/>
      </rPr>
      <t xml:space="preserve">Divine</t>
    </r>
    <r>
      <rPr>
        <sz val="10"/>
        <rFont val="宋体"/>
        <family val="0"/>
        <charset val="1"/>
      </rPr>
      <t xml:space="preserve"> -
Shadow (1)→ Distance
</t>
    </r>
    <r>
      <rPr>
        <i val="true"/>
        <sz val="10"/>
        <rFont val="宋体"/>
        <family val="0"/>
        <charset val="1"/>
      </rPr>
      <t xml:space="preserve">Devious</t>
    </r>
    <r>
      <rPr>
        <sz val="10"/>
        <rFont val="宋体"/>
        <family val="0"/>
        <charset val="1"/>
      </rPr>
      <t xml:space="preserve"> -
Distance (1)→ Opponent's Aura</t>
    </r>
  </si>
  <si>
    <t xml:space="preserve">07-shinra-o-n-6</t>
  </si>
  <si>
    <t xml:space="preserve">壮語</t>
  </si>
  <si>
    <t xml:space="preserve">そうご</t>
  </si>
  <si>
    <t xml:space="preserve">壮语</t>
  </si>
  <si>
    <t xml:space="preserve">장담</t>
  </si>
  <si>
    <t xml:space="preserve">Eloquence</t>
  </si>
  <si>
    <t xml:space="preserve">【破棄時】計略を実行し、次の計略を準備する。 
[神算] あなたの集中力は1増加し、このカードを山札の一番上に置く。 
[鬼謀] 相手は手札が2枚以上ならば、手札を1枚になるまで捨て札にする。相手の集中力は0になる。</t>
  </si>
  <si>
    <t xml:space="preserve">【破弃时】实行当前计略，准备下个计略。
----
[神算] 你获得1点集中力，将此牌置于你的牌库顶。_x005F
----
[鬼谋] 若对手的手牌不少于2张，则弃牌直到只剩1张。对手的集中力变为0。</t>
  </si>
  <si>
    <t xml:space="preserve">【破弃时】实行当前计略，准备下个计略。
神算：你获得1点集中力，将此牌置于你的牌库顶。
鬼谋：若对手的手牌多于2张，则弃至1张。对手的集中力变为0。</t>
  </si>
  <si>
    <t xml:space="preserve">【파기시】계략을 실행하고, 다음 계략을 준비한다.
 [신산] 당신의 집중력은 1 증가하고, 이 카드를 패산의 맨 위에 둔다.
 [귀모] 상대는 손패가 2장 이상이라면, 손패를 1장이 될 때까지 버림패로 한다. 상대의 집중력은 0이 된다.</t>
  </si>
  <si>
    <r>
      <rPr>
        <b val="true"/>
        <sz val="10"/>
        <rFont val="宋体"/>
        <family val="0"/>
        <charset val="1"/>
      </rPr>
      <t xml:space="preserve">Disenchant:</t>
    </r>
    <r>
      <rPr>
        <sz val="10"/>
        <rFont val="宋体"/>
        <family val="0"/>
        <charset val="1"/>
      </rPr>
      <t xml:space="preserve"> Enact your current </t>
    </r>
    <r>
      <rPr>
        <b val="true"/>
        <i val="true"/>
        <sz val="10"/>
        <rFont val="宋体"/>
        <family val="0"/>
        <charset val="1"/>
      </rPr>
      <t xml:space="preserve">Plan</t>
    </r>
    <r>
      <rPr>
        <sz val="10"/>
        <rFont val="宋体"/>
        <family val="0"/>
        <charset val="1"/>
      </rPr>
      <t xml:space="preserve">, then prepare your next one.
</t>
    </r>
    <r>
      <rPr>
        <b val="true"/>
        <i val="true"/>
        <sz val="10"/>
        <rFont val="宋体"/>
        <family val="0"/>
        <charset val="1"/>
      </rPr>
      <t xml:space="preserve">Divine</t>
    </r>
    <r>
      <rPr>
        <sz val="10"/>
        <rFont val="宋体"/>
        <family val="0"/>
        <charset val="1"/>
      </rPr>
      <t xml:space="preserve"> - Gain 1 Vigor. Put this card on the top of your deck.
</t>
    </r>
    <r>
      <rPr>
        <b val="true"/>
        <i val="true"/>
        <sz val="10"/>
        <rFont val="宋体"/>
        <family val="0"/>
        <charset val="1"/>
      </rPr>
      <t xml:space="preserve">Devious</t>
    </r>
    <r>
      <rPr>
        <sz val="10"/>
        <rFont val="宋体"/>
        <family val="0"/>
        <charset val="1"/>
      </rPr>
      <t xml:space="preserve"> - Your opponent's Vigor becomes 0. If they have 2 or more cards in hand, they must put cards from their hand into their played pile until they have 1 card in hand.</t>
    </r>
  </si>
  <si>
    <t xml:space="preserve">07-shinra-o-n-7</t>
  </si>
  <si>
    <t xml:space="preserve">論破</t>
  </si>
  <si>
    <t xml:space="preserve">ろんぱ</t>
  </si>
  <si>
    <t xml:space="preserve">驳倒</t>
  </si>
  <si>
    <t xml:space="preserve">论破</t>
  </si>
  <si>
    <t xml:space="preserve">논파</t>
  </si>
  <si>
    <t xml:space="preserve">Confuse</t>
  </si>
  <si>
    <t xml:space="preserve">○</t>
  </si>
  <si>
    <t xml:space="preserve">【展開時】相手の捨て札にあるカード1枚を選び、このカードの下に封印する。 
【破棄時】このカードに封印されたカードを相手の捨て札に戻す。</t>
  </si>
  <si>
    <t xml:space="preserve">【展开时】选择对手弃牌区中的1张牌，封印于此牌下。 
【破弃时】将被此牌封印的牌置入对手的弃牌区。</t>
  </si>
  <si>
    <t xml:space="preserve">【展开时】选择对手弃牌区中的一张牌，封印于此牌下。 
【破弃时】将被此牌封印的牌置入对手的弃牌区。</t>
  </si>
  <si>
    <t xml:space="preserve">【전개시】상대의 버림패에 있는 카드를 1장 골라, 이 카드 밑에 봉인한다.
 【파기시】이 카드에 봉인 된 카드를 상대의 버림패로 되돌린다.</t>
  </si>
  <si>
    <r>
      <rPr>
        <b val="true"/>
        <sz val="10"/>
        <rFont val="宋体"/>
        <family val="0"/>
        <charset val="1"/>
      </rPr>
      <t xml:space="preserve">Initialize:</t>
    </r>
    <r>
      <rPr>
        <sz val="10"/>
        <rFont val="宋体"/>
        <family val="0"/>
        <charset val="1"/>
      </rPr>
      <t xml:space="preserve"> Choose a card in your opponent's played pile. Seal it.
</t>
    </r>
    <r>
      <rPr>
        <b val="true"/>
        <sz val="10"/>
        <rFont val="宋体"/>
        <family val="0"/>
        <charset val="1"/>
      </rPr>
      <t xml:space="preserve">Disenchant:</t>
    </r>
    <r>
      <rPr>
        <sz val="10"/>
        <rFont val="宋体"/>
        <family val="0"/>
        <charset val="1"/>
      </rPr>
      <t xml:space="preserve"> Put the sealed card in your opponent's played pile.</t>
    </r>
  </si>
  <si>
    <t xml:space="preserve">07-shinra-o-s-1</t>
  </si>
  <si>
    <t xml:space="preserve">完全論破</t>
  </si>
  <si>
    <t xml:space="preserve">かんぜんろんぱ</t>
  </si>
  <si>
    <t xml:space="preserve">完美驳倒</t>
  </si>
  <si>
    <t xml:space="preserve">完全论破</t>
  </si>
  <si>
    <t xml:space="preserve">완전논파</t>
  </si>
  <si>
    <t xml:space="preserve">Shake the Mind</t>
  </si>
  <si>
    <t xml:space="preserve">相手の捨て札にあるカード1枚を選び、このカードの下に封印する。 
(ゲーム中に戻ることはない)</t>
  </si>
  <si>
    <t xml:space="preserve">选择对手弃牌区中的1张牌，封印于此牌下。
（本局游戏不再归还）</t>
  </si>
  <si>
    <t xml:space="preserve">选择对手弃牌区中的一张牌，封印在此牌下（本局游戏不再归还）。</t>
  </si>
  <si>
    <t xml:space="preserve">상대의 버림패에 있는 카드 1장을 골라, 이 카드 밑에 봉인한다.
 (게임 중에 되돌아오는 일은 없다.)</t>
  </si>
  <si>
    <t xml:space="preserve">Choose a card in your opponent's played pile. Seal it.</t>
  </si>
  <si>
    <t xml:space="preserve">07-shinra-o-s-2</t>
  </si>
  <si>
    <t xml:space="preserve">皆式理解</t>
  </si>
  <si>
    <t xml:space="preserve">かいしきりかい</t>
  </si>
  <si>
    <t xml:space="preserve">彻底理解</t>
  </si>
  <si>
    <t xml:space="preserve">诸式理解</t>
  </si>
  <si>
    <t xml:space="preserve">일절이해</t>
  </si>
  <si>
    <t xml:space="preserve">Infer the Totality</t>
  </si>
  <si>
    <t xml:space="preserve">計略を実行し、次の計略を準備する。 
[神算] あなたの捨て札または使用済の切札から、消費を支払わずに《付与》カード1枚を使用する。そのカードが《全力》ならば現在のフェイズを終了する。 
[鬼謀] 切札でない相手の付与札を1枚選ぶ。その上の桜花結晶全てをダストに送る。</t>
  </si>
  <si>
    <t xml:space="preserve">实行当前计略，准备下个计略。
----
[神算] 从你的弃牌区或处于已使用状态的王牌中选择1张《付与》牌，使用之且不需支付其费用。若所选择的牌具有《全力》副类别，则结束当前阶段。
----
[鬼谋] 选择对手的1张非王牌的展开中的《付与》牌，将其上所有樱花结晶移至虚。</t>
  </si>
  <si>
    <t xml:space="preserve">实行当前计略，准备下个计略。
神算：从你的弃牌区与面朝上的王牌中选择一张《付与》牌使用，而不需支付其费用。若所选择的牌具有《全力》副类别，则结束当前阶段。
鬼谋：选择对手的一张非王牌的展开中的《付与》牌，将其上所有樱花结晶移至虚。</t>
  </si>
  <si>
    <t xml:space="preserve">계략을 실행하고, 다음 계략을 준비한다.
 [신산]당신의 버림패 혹은 사용완료 비장패에서, 소비를 지불하지 않고 《부여》카드 1장을 사용한다. 그 카드가 《전력》이라면 현재 페이즈를 종료한다.
 [귀모] 비장패가 아닌 상대의 부여패를 1장 고른다. 그 위의 벚꽃 결정 모두를 더스트로 보낸다.</t>
  </si>
  <si>
    <r>
      <rPr>
        <sz val="10"/>
        <rFont val="Arial"/>
        <family val="2"/>
        <charset val="1"/>
      </rPr>
      <t xml:space="preserve">Enact your current </t>
    </r>
    <r>
      <rPr>
        <b val="true"/>
        <i val="true"/>
        <sz val="10"/>
        <rFont val="宋体"/>
        <family val="0"/>
        <charset val="1"/>
      </rPr>
      <t xml:space="preserve">Plan</t>
    </r>
    <r>
      <rPr>
        <sz val="10"/>
        <rFont val="宋体"/>
        <family val="0"/>
        <charset val="1"/>
      </rPr>
      <t xml:space="preserve">, then prepare your next one.
</t>
    </r>
    <r>
      <rPr>
        <b val="true"/>
        <i val="true"/>
        <sz val="10"/>
        <rFont val="宋体"/>
        <family val="0"/>
        <charset val="1"/>
      </rPr>
      <t xml:space="preserve">Divine</t>
    </r>
    <r>
      <rPr>
        <sz val="10"/>
        <rFont val="宋体"/>
        <family val="0"/>
        <charset val="1"/>
      </rPr>
      <t xml:space="preserve"> - Choose an Enhancement in your played pile, or one of your Devoted Special Enhancements. Play that card without paying its cost. If that card is Throughout, end the current phase.
</t>
    </r>
    <r>
      <rPr>
        <b val="true"/>
        <i val="true"/>
        <sz val="10"/>
        <rFont val="宋体"/>
        <family val="0"/>
        <charset val="1"/>
      </rPr>
      <t xml:space="preserve">Devious</t>
    </r>
    <r>
      <rPr>
        <sz val="10"/>
        <rFont val="宋体"/>
        <family val="0"/>
        <charset val="1"/>
      </rPr>
      <t xml:space="preserve"> - Choose one of your opponent's non-Special Enhancements. Move all Sakura tokens on it to </t>
    </r>
    <r>
      <rPr>
        <b val="true"/>
        <sz val="10"/>
        <rFont val="宋体"/>
        <family val="0"/>
        <charset val="1"/>
      </rPr>
      <t xml:space="preserve">Shadow</t>
    </r>
    <r>
      <rPr>
        <sz val="10"/>
        <rFont val="宋体"/>
        <family val="0"/>
        <charset val="1"/>
      </rPr>
      <t xml:space="preserve">.</t>
    </r>
  </si>
  <si>
    <t xml:space="preserve">07-shinra-o-s-3</t>
  </si>
  <si>
    <t xml:space="preserve">天地反駁</t>
  </si>
  <si>
    <t xml:space="preserve">てんちはんぱく</t>
  </si>
  <si>
    <t xml:space="preserve">天地反驳</t>
  </si>
  <si>
    <t xml:space="preserve">천지반박</t>
  </si>
  <si>
    <t xml:space="preserve">Refute the World</t>
  </si>
  <si>
    <t xml:space="preserve">【展開中】あなたの《攻撃》のオーラへのダメージとライフへのダメージを入れ替える。 
（ダメージの入れ替えは、ダメージの増減より先に適用される）</t>
  </si>
  <si>
    <t xml:space="preserve">【展开中】交换你的《攻击》牌对装和命的伤害。
（交换优先于修正结算）</t>
  </si>
  <si>
    <t xml:space="preserve">【展开中】交换你的《攻击》牌对装和命的基础伤害（交换优先于修正结算）。</t>
  </si>
  <si>
    <t xml:space="preserve">【전개중】당신의 《공격》의 오라로의 대미지와 라이프로의 대미지를 바꾼다.
 （대미지의 증감보다 먼저 적용된다.）</t>
  </si>
  <si>
    <r>
      <rPr>
        <b val="true"/>
        <sz val="10"/>
        <rFont val="宋体"/>
        <family val="0"/>
        <charset val="1"/>
      </rPr>
      <t xml:space="preserve">Ongoing:</t>
    </r>
    <r>
      <rPr>
        <sz val="10"/>
        <rFont val="宋体"/>
        <family val="0"/>
        <charset val="1"/>
      </rPr>
      <t xml:space="preserve"> Your attacks that deal damage to </t>
    </r>
    <r>
      <rPr>
        <b val="true"/>
        <sz val="10"/>
        <rFont val="宋体"/>
        <family val="0"/>
        <charset val="1"/>
      </rPr>
      <t xml:space="preserve">Aura</t>
    </r>
    <r>
      <rPr>
        <sz val="10"/>
        <rFont val="宋体"/>
        <family val="0"/>
        <charset val="1"/>
      </rPr>
      <t xml:space="preserve">(</t>
    </r>
    <r>
      <rPr>
        <b val="true"/>
        <sz val="10"/>
        <rFont val="宋体"/>
        <family val="0"/>
        <charset val="1"/>
      </rPr>
      <t xml:space="preserve">Life</t>
    </r>
    <r>
      <rPr>
        <sz val="10"/>
        <rFont val="宋体"/>
        <family val="0"/>
        <charset val="1"/>
      </rPr>
      <t xml:space="preserve">) deal damage to </t>
    </r>
    <r>
      <rPr>
        <b val="true"/>
        <sz val="10"/>
        <rFont val="宋体"/>
        <family val="0"/>
        <charset val="1"/>
      </rPr>
      <t xml:space="preserve">Life</t>
    </r>
    <r>
      <rPr>
        <sz val="10"/>
        <rFont val="宋体"/>
        <family val="0"/>
        <charset val="1"/>
      </rPr>
      <t xml:space="preserve">(</t>
    </r>
    <r>
      <rPr>
        <b val="true"/>
        <sz val="10"/>
        <rFont val="宋体"/>
        <family val="0"/>
        <charset val="1"/>
      </rPr>
      <t xml:space="preserve">Aura</t>
    </r>
    <r>
      <rPr>
        <sz val="10"/>
        <rFont val="宋体"/>
        <family val="0"/>
        <charset val="1"/>
      </rPr>
      <t xml:space="preserve">) instead.
</t>
    </r>
    <r>
      <rPr>
        <i val="true"/>
        <sz val="10"/>
        <rFont val="宋体"/>
        <family val="0"/>
        <charset val="1"/>
      </rPr>
      <t xml:space="preserve">(This takes effect before any modifier to Damage is applied.)</t>
    </r>
  </si>
  <si>
    <t xml:space="preserve">07-shinra-o-s-4</t>
  </si>
  <si>
    <t xml:space="preserve">森羅判証</t>
  </si>
  <si>
    <t xml:space="preserve">しんらばんしょう</t>
  </si>
  <si>
    <t xml:space="preserve">森罗判证</t>
  </si>
  <si>
    <t xml:space="preserve">삼라판증</t>
  </si>
  <si>
    <t xml:space="preserve">Prove the Nature</t>
  </si>
  <si>
    <t xml:space="preserve">【展開時】ダスト→自ライフ：2 
【展開中】あなたの他の付与札が破棄された時、相手のライフに1ダメージを与える。 
【破棄時】あなたは敗北する。</t>
  </si>
  <si>
    <t xml:space="preserve">【展开时】虚→2→自命 
【展开中】当你的其他《付与》牌破弃时，给予敌命1点伤害。
【破弃时】你输掉这局游戏。</t>
  </si>
  <si>
    <t xml:space="preserve">【展开时】虚（2）→自命 
【展开中】当你的其他《付与》牌破弃时，对敌命造成1点伤害。
 【破弃时】你输掉这局游戏。</t>
  </si>
  <si>
    <t xml:space="preserve">【전개시】더스트→자신 라이프：2 
 【전개중】당신의 다른 부여패가 파기되었을 때, 상대의 라이프에 1 대미지를 준다.
 【파기시】당신은 패배한다.</t>
  </si>
  <si>
    <r>
      <rPr>
        <b val="true"/>
        <sz val="10"/>
        <rFont val="Arial"/>
        <family val="2"/>
        <charset val="1"/>
      </rPr>
      <t xml:space="preserve">Initialize:
Shadow (2)→ Your Life
Ongoing:</t>
    </r>
    <r>
      <rPr>
        <sz val="10"/>
        <rFont val="宋体"/>
        <family val="0"/>
        <charset val="1"/>
      </rPr>
      <t xml:space="preserve"> Your other Enhancements gain "Disenchant: Deal 1 damage to your opponent's Life".
Disenchant: You lose the game.</t>
    </r>
  </si>
  <si>
    <t xml:space="preserve">08-hagane-o-n-1</t>
  </si>
  <si>
    <t xml:space="preserve">hagane</t>
  </si>
  <si>
    <t xml:space="preserve">遠心撃</t>
  </si>
  <si>
    <t xml:space="preserve">えんしんげき</t>
  </si>
  <si>
    <t xml:space="preserve">远心击</t>
  </si>
  <si>
    <t xml:space="preserve">원심격</t>
  </si>
  <si>
    <t xml:space="preserve">Centrifugal Swing</t>
  </si>
  <si>
    <t xml:space="preserve">2-6</t>
  </si>
  <si>
    <t xml:space="preserve">5/3</t>
  </si>
  <si>
    <t xml:space="preserve">遠心 
【攻撃後】現在のターンがあなたのターンならば、あなたと相手の手札を全て伏せ札にし、あなたの集中力は0になり、現在のフェイズを終了する。</t>
  </si>
  <si>
    <t xml:space="preserve">远心 
【攻击后】若现在是你的回合，则盖伏你和对手的所有手牌，你的集中力变为0，结束当前阶段。</t>
  </si>
  <si>
    <t xml:space="preserve">원심 
 【공격후】현재 턴이 당신의 턴이라면, 당신과 상대의 손패를 모두 덮임패로 하고, 당신의 집중력은 0이 되고, 현재 페이즈를 종료한다.</t>
  </si>
  <si>
    <r>
      <rPr>
        <b val="true"/>
        <i val="true"/>
        <sz val="10"/>
        <rFont val="宋体"/>
        <family val="0"/>
        <charset val="1"/>
      </rPr>
      <t xml:space="preserve">Centrifuge
</t>
    </r>
    <r>
      <rPr>
        <b val="true"/>
        <sz val="10"/>
        <rFont val="宋体"/>
        <family val="0"/>
        <charset val="1"/>
      </rPr>
      <t xml:space="preserve">
After Attack:</t>
    </r>
    <r>
      <rPr>
        <sz val="10"/>
        <rFont val="宋体"/>
        <family val="0"/>
        <charset val="1"/>
      </rPr>
      <t xml:space="preserve"> If it is currently your turn, discard both players' hands, your Vigor becomes 0, and end the current phase.</t>
    </r>
  </si>
  <si>
    <t xml:space="preserve">08-hagane-o-n-2</t>
  </si>
  <si>
    <t xml:space="preserve">砂風塵</t>
  </si>
  <si>
    <t xml:space="preserve">さふうじん</t>
  </si>
  <si>
    <t xml:space="preserve">沙尘暴</t>
  </si>
  <si>
    <t xml:space="preserve">砂风尘</t>
  </si>
  <si>
    <t xml:space="preserve">사풍진</t>
  </si>
  <si>
    <t xml:space="preserve">Scatter to the Winds</t>
  </si>
  <si>
    <t xml:space="preserve">【攻撃後】現在の間合がターン開始時の間合から2以上変化しているならば、相手の手札を1枚無作為に選び、それを捨て札にする。</t>
  </si>
  <si>
    <t xml:space="preserve">【攻击后】若当前距离与本回合开始时距离之差的绝对值大于等于2，则对手随机弃1张牌。</t>
  </si>
  <si>
    <t xml:space="preserve">【攻击后】若当前距离与本回合开始时距离之差的绝对值大于2，则对手随机弃一张牌。</t>
  </si>
  <si>
    <t xml:space="preserve">【공격후】현재 간격이 턴 개시시의 간격에서 2 이상 변화했다면, 상대의 손패를 1장 무작위로 골라, 그것을 버림패로 한다.</t>
  </si>
  <si>
    <r>
      <rPr>
        <b val="true"/>
        <sz val="10"/>
        <rFont val="宋体"/>
        <family val="0"/>
        <charset val="1"/>
      </rPr>
      <t xml:space="preserve">After Attack:</t>
    </r>
    <r>
      <rPr>
        <sz val="10"/>
        <rFont val="宋体"/>
        <family val="0"/>
        <charset val="1"/>
      </rPr>
      <t xml:space="preserve"> If the difference between the current </t>
    </r>
    <r>
      <rPr>
        <b val="true"/>
        <sz val="10"/>
        <rFont val="宋体"/>
        <family val="0"/>
        <charset val="1"/>
      </rPr>
      <t xml:space="preserve">Distance</t>
    </r>
    <r>
      <rPr>
        <sz val="10"/>
        <rFont val="宋体"/>
        <family val="0"/>
        <charset val="1"/>
      </rPr>
      <t xml:space="preserve"> and the </t>
    </r>
    <r>
      <rPr>
        <b val="true"/>
        <sz val="10"/>
        <rFont val="宋体"/>
        <family val="0"/>
        <charset val="1"/>
      </rPr>
      <t xml:space="preserve">Distance</t>
    </r>
    <r>
      <rPr>
        <sz val="10"/>
        <rFont val="宋体"/>
        <family val="0"/>
        <charset val="1"/>
      </rPr>
      <t xml:space="preserve"> at the beginning of this turn is 2 or more, your opponent puts a random card from their hand into their played pile.</t>
    </r>
  </si>
  <si>
    <t xml:space="preserve">08-hagane-o-n-3</t>
  </si>
  <si>
    <t xml:space="preserve">大地砕き</t>
  </si>
  <si>
    <t xml:space="preserve">だいちくだき</t>
  </si>
  <si>
    <t xml:space="preserve">地碎击</t>
  </si>
  <si>
    <t xml:space="preserve">大地碎击</t>
  </si>
  <si>
    <t xml:space="preserve">대지 부수기</t>
  </si>
  <si>
    <t xml:space="preserve">Earthshatter</t>
  </si>
  <si>
    <t xml:space="preserve">0-3</t>
  </si>
  <si>
    <t xml:space="preserve">対応不可 
【攻撃後】相手の集中力は0になり、相手を畏縮させる。</t>
  </si>
  <si>
    <t xml:space="preserve">不可被对应 
【攻击后】对手集中力变为0，令对手畏缩。</t>
  </si>
  <si>
    <t xml:space="preserve">不可被对应 
【攻击后】对手集中力变为0，对手畏缩。</t>
  </si>
  <si>
    <t xml:space="preserve">대응불가 
 【공격후】상대의 집중력은 0이 되고, 상대를 위축시킨다。</t>
  </si>
  <si>
    <r>
      <rPr>
        <b val="true"/>
        <sz val="10"/>
        <rFont val="Arial"/>
        <family val="2"/>
        <charset val="1"/>
      </rPr>
      <t xml:space="preserve">No Reactions
After Attack:</t>
    </r>
    <r>
      <rPr>
        <sz val="10"/>
        <rFont val="宋体"/>
        <family val="0"/>
        <charset val="1"/>
      </rPr>
      <t xml:space="preserve"> Your opponent's Vigor becomes 0. Flinch your opponent.</t>
    </r>
  </si>
  <si>
    <t xml:space="preserve">08-hagane-o-n-4</t>
  </si>
  <si>
    <t xml:space="preserve">超反発</t>
  </si>
  <si>
    <t xml:space="preserve">ちょうはんぱつ</t>
  </si>
  <si>
    <t xml:space="preserve">超反弹</t>
  </si>
  <si>
    <t xml:space="preserve">超反发</t>
  </si>
  <si>
    <t xml:space="preserve">초반응</t>
  </si>
  <si>
    <t xml:space="preserve">Repulsion</t>
  </si>
  <si>
    <t xml:space="preserve">現在の間合が4以下ならば、相フレア→間合：1</t>
  </si>
  <si>
    <t xml:space="preserve">若当前距离小于等于4，则：敌气→1→距</t>
  </si>
  <si>
    <t xml:space="preserve">若当前距离小于4，则敌气（1）→距</t>
  </si>
  <si>
    <t xml:space="preserve">현재 간격이 4 이하라면, 상대 플레어→간격：1</t>
  </si>
  <si>
    <r>
      <rPr>
        <sz val="10"/>
        <rFont val="Arial"/>
        <family val="2"/>
        <charset val="1"/>
      </rPr>
      <t xml:space="preserve">If the current </t>
    </r>
    <r>
      <rPr>
        <b val="true"/>
        <sz val="10"/>
        <rFont val="宋体"/>
        <family val="0"/>
        <charset val="1"/>
      </rPr>
      <t xml:space="preserve">Distance</t>
    </r>
    <r>
      <rPr>
        <sz val="10"/>
        <rFont val="宋体"/>
        <family val="0"/>
        <charset val="1"/>
      </rPr>
      <t xml:space="preserve"> is 4 or less:
</t>
    </r>
    <r>
      <rPr>
        <b val="true"/>
        <sz val="10"/>
        <rFont val="宋体"/>
        <family val="0"/>
        <charset val="1"/>
      </rPr>
      <t xml:space="preserve">Opponent's Flare (1)→ Distance</t>
    </r>
  </si>
  <si>
    <t xml:space="preserve">08-hagane-o-n-5</t>
  </si>
  <si>
    <t xml:space="preserve">円舞錬</t>
  </si>
  <si>
    <t xml:space="preserve">えんぶれん</t>
  </si>
  <si>
    <t xml:space="preserve">圆舞链</t>
  </si>
  <si>
    <t xml:space="preserve">원무련</t>
  </si>
  <si>
    <t xml:space="preserve">Waltz of Steel</t>
  </si>
  <si>
    <t xml:space="preserve">遠心 
相手のフレアが3以上ならば、相フレア→自オーラ：2</t>
  </si>
  <si>
    <t xml:space="preserve">远心 
若敌气中的樱花结晶的数目大于等于3，则：敌气→2→自装</t>
  </si>
  <si>
    <t xml:space="preserve">远心 若敌气中的樱花结晶的数目大于3，则敌气（2）→自装</t>
  </si>
  <si>
    <t xml:space="preserve">원심 
상대의 플레어가 3 이상이라면、상대 플레어→자신 오라：2</t>
  </si>
  <si>
    <r>
      <rPr>
        <b val="true"/>
        <i val="true"/>
        <sz val="10"/>
        <rFont val="宋体"/>
        <family val="0"/>
        <charset val="1"/>
      </rPr>
      <t xml:space="preserve">Centrifuge
</t>
    </r>
    <r>
      <rPr>
        <b val="true"/>
        <sz val="10"/>
        <rFont val="宋体"/>
        <family val="0"/>
        <charset val="1"/>
      </rPr>
      <t xml:space="preserve">
</t>
    </r>
    <r>
      <rPr>
        <sz val="10"/>
        <rFont val="宋体"/>
        <family val="0"/>
        <charset val="1"/>
      </rPr>
      <t xml:space="preserve">If your opponent has 3 or more Sakura tokens on </t>
    </r>
    <r>
      <rPr>
        <b val="true"/>
        <sz val="10"/>
        <rFont val="宋体"/>
        <family val="0"/>
        <charset val="1"/>
      </rPr>
      <t xml:space="preserve">their Flare</t>
    </r>
    <r>
      <rPr>
        <sz val="10"/>
        <rFont val="宋体"/>
        <family val="0"/>
        <charset val="1"/>
      </rPr>
      <t xml:space="preserve">:
</t>
    </r>
    <r>
      <rPr>
        <b val="true"/>
        <sz val="10"/>
        <rFont val="宋体"/>
        <family val="0"/>
        <charset val="1"/>
      </rPr>
      <t xml:space="preserve">Opponent's Flare (2)→ Your Aura</t>
    </r>
  </si>
  <si>
    <t xml:space="preserve">08-hagane-o-n-6</t>
  </si>
  <si>
    <t xml:space="preserve">鐘鳴らし</t>
  </si>
  <si>
    <t xml:space="preserve">かねならし</t>
  </si>
  <si>
    <t xml:space="preserve">钟鸣响</t>
  </si>
  <si>
    <t xml:space="preserve">大鸣钟</t>
  </si>
  <si>
    <t xml:space="preserve">종 울리기</t>
  </si>
  <si>
    <t xml:space="preserve">Sound the Bell</t>
  </si>
  <si>
    <t xml:space="preserve">遠心 
以下から１つを選ぶ。
・このターンにあなたが次に行う《攻撃》は対応不可を得る。
・このターンにあなたが次に行う《攻撃》はオーラへのダメージが3以上ならば+0/+1、そうでないならば+2/+0となる。</t>
  </si>
  <si>
    <t xml:space="preserve">远心 
选择一项：
●本回合内，你的下一次《攻击》得不可被对应；
●本回合内，若你的下一次《攻击》对装伤害大于等于3，则该《攻击》得+0/+1，否则得+2/+0。</t>
  </si>
  <si>
    <t xml:space="preserve">远心 选择一项：
1.本回合内，你的下一次《攻击》得不可被对应；
2.本回合内，若你的下一次《攻击》对装伤害大于3，则该《攻击》得+0/+1，否则得+2/+0。</t>
  </si>
  <si>
    <t xml:space="preserve">원심 
 이하에서 하나를 고른다.
 ・이 턴에 당신이 다음에 행하는 《공격》은 대응불가를 얻는다.
 ・이 턴에 당신이 다음에 행하는 《공격》은 오라로의 대미지가 3 이상이라면 +0/+1, 그렇지 않다면 +2/+0이 된다.</t>
  </si>
  <si>
    <r>
      <rPr>
        <b val="true"/>
        <i val="true"/>
        <sz val="10"/>
        <rFont val="宋体"/>
        <family val="0"/>
        <charset val="1"/>
      </rPr>
      <t xml:space="preserve">Centrifuge
</t>
    </r>
    <r>
      <rPr>
        <sz val="10"/>
        <rFont val="宋体"/>
        <family val="0"/>
        <charset val="1"/>
      </rPr>
      <t xml:space="preserve">
Choose one:
</t>
    </r>
    <r>
      <rPr>
        <sz val="10"/>
        <rFont val="MS Gothic"/>
        <family val="3"/>
        <charset val="128"/>
      </rPr>
      <t xml:space="preserve">・</t>
    </r>
    <r>
      <rPr>
        <sz val="10"/>
        <rFont val="宋体"/>
        <family val="0"/>
        <charset val="1"/>
      </rPr>
      <t xml:space="preserve">Your next attack this turn gains </t>
    </r>
    <r>
      <rPr>
        <b val="true"/>
        <sz val="10"/>
        <rFont val="宋体"/>
        <family val="0"/>
        <charset val="1"/>
      </rPr>
      <t xml:space="preserve">No Reactions</t>
    </r>
    <r>
      <rPr>
        <sz val="10"/>
        <rFont val="宋体"/>
        <family val="0"/>
        <charset val="1"/>
      </rPr>
      <t xml:space="preserve">.
</t>
    </r>
    <r>
      <rPr>
        <sz val="10"/>
        <rFont val="MS Gothic"/>
        <family val="3"/>
        <charset val="128"/>
      </rPr>
      <t xml:space="preserve">・</t>
    </r>
    <r>
      <rPr>
        <sz val="10"/>
        <rFont val="宋体"/>
        <family val="0"/>
        <charset val="1"/>
      </rPr>
      <t xml:space="preserve">Your next attack this turn gains +0/+1 if it has 3 or more Damage to </t>
    </r>
    <r>
      <rPr>
        <b val="true"/>
        <sz val="10"/>
        <rFont val="宋体"/>
        <family val="0"/>
        <charset val="1"/>
      </rPr>
      <t xml:space="preserve">Aura</t>
    </r>
    <r>
      <rPr>
        <sz val="10"/>
        <rFont val="宋体"/>
        <family val="0"/>
        <charset val="1"/>
      </rPr>
      <t xml:space="preserve">. Otherwise, it gains +2/+0.</t>
    </r>
  </si>
  <si>
    <t xml:space="preserve">08-hagane-o-n-7</t>
  </si>
  <si>
    <t xml:space="preserve">引力場</t>
  </si>
  <si>
    <t xml:space="preserve">いんりょくば</t>
  </si>
  <si>
    <t xml:space="preserve">引力场</t>
  </si>
  <si>
    <t xml:space="preserve">인력장</t>
  </si>
  <si>
    <t xml:space="preserve">Gravity Well</t>
  </si>
  <si>
    <t xml:space="preserve">【展開時】間合→ダスト：1 
【展開中】達人の間合は1小さくなる。</t>
  </si>
  <si>
    <t xml:space="preserve">【展开时】距→1→虚
【展开中】达人距离的值减小1。</t>
  </si>
  <si>
    <t xml:space="preserve">【展开时】距（1）→虚
【展开中】达人距离的值减小1。</t>
  </si>
  <si>
    <t xml:space="preserve">【전개시】간격→더스트：1 
 【전개중】달인의 간격은 1 작게 된다.</t>
  </si>
  <si>
    <r>
      <rPr>
        <b val="true"/>
        <sz val="10"/>
        <rFont val="Arial"/>
        <family val="2"/>
        <charset val="1"/>
      </rPr>
      <t xml:space="preserve">Initialize:
Distance (1)→ Shadow
Ongoing:</t>
    </r>
    <r>
      <rPr>
        <sz val="10"/>
        <rFont val="宋体"/>
        <family val="0"/>
        <charset val="1"/>
      </rPr>
      <t xml:space="preserve"> Decrease the size of the Mastery Zone by 1.</t>
    </r>
  </si>
  <si>
    <t xml:space="preserve">08-hagane-o-s-1</t>
  </si>
  <si>
    <t xml:space="preserve">大天空クラッシュ</t>
  </si>
  <si>
    <t xml:space="preserve">だいてんくうクラッシュ</t>
  </si>
  <si>
    <t xml:space="preserve">大天空CRASH</t>
  </si>
  <si>
    <t xml:space="preserve">大天空·破限</t>
  </si>
  <si>
    <t xml:space="preserve">대천공 크래시</t>
  </si>
  <si>
    <t xml:space="preserve">Grand Firmament Crash</t>
  </si>
  <si>
    <t xml:space="preserve">X/Y</t>
  </si>
  <si>
    <t xml:space="preserve">超克 
【常時】Xは現在の間合がターン開始時の間合からどれだけ変化しているかに等しい。YはXの半分(切り上げ)に等しい。</t>
  </si>
  <si>
    <t xml:space="preserve">超克 
【常时】X为当前距离与本回合开始时距离之差的绝对值，Y为X的一半（向上取整）。</t>
  </si>
  <si>
    <t xml:space="preserve">초극 
 【상시】X는 현재 간격이 턴 시작시의 간격에서 변화한 값과 같다. Y는 X의 절반(올림)과 같다.</t>
  </si>
  <si>
    <r>
      <rPr>
        <b val="true"/>
        <sz val="10"/>
        <rFont val="宋体"/>
        <family val="0"/>
        <charset val="1"/>
      </rPr>
      <t xml:space="preserve">Overwhelm
Forced:</t>
    </r>
    <r>
      <rPr>
        <sz val="10"/>
        <rFont val="宋体"/>
        <family val="0"/>
        <charset val="1"/>
      </rPr>
      <t xml:space="preserve"> X is the difference between the current </t>
    </r>
    <r>
      <rPr>
        <b val="true"/>
        <sz val="10"/>
        <rFont val="宋体"/>
        <family val="0"/>
        <charset val="1"/>
      </rPr>
      <t xml:space="preserve">Distance</t>
    </r>
    <r>
      <rPr>
        <sz val="10"/>
        <rFont val="宋体"/>
        <family val="0"/>
        <charset val="1"/>
      </rPr>
      <t xml:space="preserve"> and the </t>
    </r>
    <r>
      <rPr>
        <b val="true"/>
        <sz val="10"/>
        <rFont val="宋体"/>
        <family val="0"/>
        <charset val="1"/>
      </rPr>
      <t xml:space="preserve">Distance</t>
    </r>
    <r>
      <rPr>
        <sz val="10"/>
        <rFont val="宋体"/>
        <family val="0"/>
        <charset val="1"/>
      </rPr>
      <t xml:space="preserve"> at the beginning of this turn. Y is half of X, rounded up.</t>
    </r>
  </si>
  <si>
    <t xml:space="preserve">08-hagane-o-s-2</t>
  </si>
  <si>
    <t xml:space="preserve">大破鐘メガロベル</t>
  </si>
  <si>
    <t xml:space="preserve">だいはがねメガロベル</t>
  </si>
  <si>
    <t xml:space="preserve">大破钟MEGALOBELL</t>
  </si>
  <si>
    <t xml:space="preserve">大破钟·断限</t>
  </si>
  <si>
    <t xml:space="preserve">대파종 메갈로벨</t>
  </si>
  <si>
    <t xml:space="preserve">Grand Bourdon Peal</t>
  </si>
  <si>
    <t xml:space="preserve">あなたの他の切札が全て使用済ならば、ダスト→自ライフ：2</t>
  </si>
  <si>
    <t xml:space="preserve">若你的其他王牌均处于已使用状态，则虚→2→自命</t>
  </si>
  <si>
    <t xml:space="preserve">若你的其他王牌均正面朝上，则虚（2）→自命</t>
  </si>
  <si>
    <t xml:space="preserve">당신의 다른 비장패가 모두 사용완료라면, 더스트→자신 라이프：2</t>
  </si>
  <si>
    <r>
      <rPr>
        <sz val="10"/>
        <rFont val="Arial"/>
        <family val="2"/>
        <charset val="1"/>
      </rPr>
      <t xml:space="preserve">If all your other Special cards are Devoted:
</t>
    </r>
    <r>
      <rPr>
        <b val="true"/>
        <sz val="10"/>
        <rFont val="宋体"/>
        <family val="0"/>
        <charset val="1"/>
      </rPr>
      <t xml:space="preserve">Shadow (2)→ Your Life</t>
    </r>
  </si>
  <si>
    <t xml:space="preserve">08-hagane-o-s-3</t>
  </si>
  <si>
    <t xml:space="preserve">大重力アトラクト</t>
  </si>
  <si>
    <t xml:space="preserve">だいじゅうりょくアトラクト</t>
  </si>
  <si>
    <t xml:space="preserve">大重力ATTRACT</t>
  </si>
  <si>
    <t xml:space="preserve">大重力·无限</t>
  </si>
  <si>
    <t xml:space="preserve">대중력 어트랙트</t>
  </si>
  <si>
    <t xml:space="preserve">Grand Gravity Attract</t>
  </si>
  <si>
    <t xml:space="preserve">間合→自フレア：3 
----
【再起】このターンにあなたが遠心を持つカードを使用しており、このカードを使用していない。</t>
  </si>
  <si>
    <t xml:space="preserve">距→3→自气
----
【再起】本回合内你使用了具远心关键字的牌，且没有使用此牌。</t>
  </si>
  <si>
    <t xml:space="preserve">距（3）→自气
----
【再起】本回合内你使用了具远心关键字的牌，且没有使用此牌。</t>
  </si>
  <si>
    <t xml:space="preserve">간격→자신 플레어：3 
 ----
 【재기】이 턴에 당신이 원심을 갖는 카드를 사용하고, 이 카드를 사용하지 않았다.</t>
  </si>
  <si>
    <t xml:space="preserve">Distance (3)→ Your Flare
Resurgence: You played a card with Centrifuge this turn, and this card was not played this turn.</t>
  </si>
  <si>
    <t xml:space="preserve">08-hagane-o-s-4</t>
  </si>
  <si>
    <t xml:space="preserve">大山脈リスペクト</t>
  </si>
  <si>
    <t xml:space="preserve">だいさんみゃくリスペクト</t>
  </si>
  <si>
    <t xml:space="preserve">大山脉RESPECT</t>
  </si>
  <si>
    <t xml:space="preserve">大山脉·转限</t>
  </si>
  <si>
    <t xml:space="preserve">대산맥 리스펙트</t>
  </si>
  <si>
    <t xml:space="preserve">Grand Sierra Respect</t>
  </si>
  <si>
    <t xml:space="preserve">遠心 
あなたの捨て札にある異なる《全力》でないカードを2枚まで選び、任意の順番で使用する。</t>
  </si>
  <si>
    <t xml:space="preserve">远心 
从你的弃牌区选择至多2张非《全力》的牌，以任意顺序使用它们。</t>
  </si>
  <si>
    <t xml:space="preserve">원심 
 당신의 버림패에 있는 다른 《전력》이 아닌 카드를 2장까지 골라, 임의의 순서로 사용한다.</t>
  </si>
  <si>
    <r>
      <rPr>
        <b val="true"/>
        <i val="true"/>
        <sz val="10"/>
        <rFont val="宋体"/>
        <family val="0"/>
        <charset val="1"/>
      </rPr>
      <t xml:space="preserve">Centrifuge
</t>
    </r>
    <r>
      <rPr>
        <sz val="10"/>
        <rFont val="宋体"/>
        <family val="0"/>
        <charset val="1"/>
      </rPr>
      <t xml:space="preserve">
Choose up to two non-Throughout cards in your played pile. Play the chosen cards in any order.</t>
    </r>
  </si>
  <si>
    <t xml:space="preserve">09-chikage-o-n-1</t>
  </si>
  <si>
    <t xml:space="preserve">chikage</t>
  </si>
  <si>
    <t xml:space="preserve">飛苦無</t>
  </si>
  <si>
    <t xml:space="preserve">とびくない</t>
  </si>
  <si>
    <t xml:space="preserve">飞苦无</t>
  </si>
  <si>
    <t xml:space="preserve">쿠나이 던지기</t>
  </si>
  <si>
    <t xml:space="preserve">Kunai Throw</t>
  </si>
  <si>
    <t xml:space="preserve">09-chikage-o-n-2</t>
  </si>
  <si>
    <t xml:space="preserve">毒針</t>
  </si>
  <si>
    <t xml:space="preserve">どくばり</t>
  </si>
  <si>
    <t xml:space="preserve">毒针</t>
  </si>
  <si>
    <t xml:space="preserve">독침</t>
  </si>
  <si>
    <t xml:space="preserve">Poison Needle</t>
  </si>
  <si>
    <t xml:space="preserve">【攻撃後】毒袋から「麻痺毒」「幻覚毒」「弛緩毒」のいずれか1枚を選び、そのカードを相手の山札の一番上に置く。</t>
  </si>
  <si>
    <t xml:space="preserve">【攻击后】从毒袋中选择『麻痹毒』『幻觉毒』『迟缓毒』中的1张，将其置于对手的牌库顶。</t>
  </si>
  <si>
    <t xml:space="preserve">【攻击后】从毒袋中选择麻痹毒、幻觉毒、迟缓毒中的1张，将其置于对手的牌库顶。</t>
  </si>
  <si>
    <t xml:space="preserve">【공격후】독주머니에서「마비독」「환각독」「이완독」중 한 장을 고르고, 그 카드를 상대의 패산 맨 위에 둔다.</t>
  </si>
  <si>
    <r>
      <rPr>
        <b val="true"/>
        <sz val="10"/>
        <rFont val="宋体"/>
        <family val="0"/>
        <charset val="1"/>
      </rPr>
      <t xml:space="preserve">After Attack:</t>
    </r>
    <r>
      <rPr>
        <sz val="10"/>
        <rFont val="宋体"/>
        <family val="0"/>
        <charset val="1"/>
      </rPr>
      <t xml:space="preserve"> Choose a "Numbing Agent", "Hallucinogen", or "Muscle Relaxant" in your pouch. Put it on top of your opponent's deck.</t>
    </r>
  </si>
  <si>
    <t xml:space="preserve">09-chikage-o-n-3</t>
  </si>
  <si>
    <t xml:space="preserve">遁術</t>
  </si>
  <si>
    <t xml:space="preserve">とんじゅつ</t>
  </si>
  <si>
    <t xml:space="preserve">遁术</t>
  </si>
  <si>
    <t xml:space="preserve">둔갑술</t>
  </si>
  <si>
    <t xml:space="preserve">Concealment</t>
  </si>
  <si>
    <t xml:space="preserve">【攻撃後】自オーラ→間合：2 
【攻撃後】このターン中、全てのプレイヤーは基本動作《前進》を行えない。</t>
  </si>
  <si>
    <t xml:space="preserve">【攻击后】自装→2→距
【攻击后】本回合内所有玩家都不能执行基本动作《前进》。</t>
  </si>
  <si>
    <t xml:space="preserve">【攻击后】自装（2）→距
【攻击后】本回合内所有玩家都不能执行基本动作《前进》。</t>
  </si>
  <si>
    <t xml:space="preserve">【공격후】자신 오라→간격：2 
 【공격후】이 턴 중에, 모든 플레이어는 기본동작 《전진》을 행할 수 없다.</t>
  </si>
  <si>
    <r>
      <rPr>
        <b val="true"/>
        <sz val="10"/>
        <rFont val="Arial"/>
        <family val="2"/>
        <charset val="1"/>
      </rPr>
      <t xml:space="preserve">After Attack:
Your Aura (2)→ Distance
After Attack:</t>
    </r>
    <r>
      <rPr>
        <sz val="10"/>
        <rFont val="宋体"/>
        <family val="0"/>
        <charset val="1"/>
      </rPr>
      <t xml:space="preserve"> Neither player can perform the Forward Movement basic action for the rest of the turn.</t>
    </r>
  </si>
  <si>
    <t xml:space="preserve">09-chikage-o-n-4</t>
  </si>
  <si>
    <t xml:space="preserve">首切り</t>
  </si>
  <si>
    <t xml:space="preserve">くびきり</t>
  </si>
  <si>
    <t xml:space="preserve">斩首</t>
  </si>
  <si>
    <t xml:space="preserve">割喉</t>
  </si>
  <si>
    <t xml:space="preserve">목 베기</t>
  </si>
  <si>
    <t xml:space="preserve">Behead</t>
  </si>
  <si>
    <t xml:space="preserve">2/3</t>
  </si>
  <si>
    <t xml:space="preserve">【攻撃後】相手の手札が2枚以上あるならば、相手は手札を1枚捨て札にする。</t>
  </si>
  <si>
    <t xml:space="preserve">【攻击后】若对手的手牌不少于2张，则对手弃1张牌。</t>
  </si>
  <si>
    <t xml:space="preserve">【攻击后】若对手的手牌多于2张，则对手弃一张牌。</t>
  </si>
  <si>
    <t xml:space="preserve">【공격후】상대의 손패가 2장 이상이라면, 상대는 손패를 1장 버림패로 한다.</t>
  </si>
  <si>
    <r>
      <rPr>
        <b val="true"/>
        <sz val="10"/>
        <rFont val="宋体"/>
        <family val="0"/>
        <charset val="1"/>
      </rPr>
      <t xml:space="preserve">After Attack:</t>
    </r>
    <r>
      <rPr>
        <sz val="10"/>
        <rFont val="宋体"/>
        <family val="0"/>
        <charset val="1"/>
      </rPr>
      <t xml:space="preserve"> If your opponent has 2 or more cards in their hand, they must put one of them into their played pile.</t>
    </r>
  </si>
  <si>
    <t xml:space="preserve">09-chikage-o-n-5</t>
  </si>
  <si>
    <t xml:space="preserve">毒霧</t>
  </si>
  <si>
    <t xml:space="preserve">どくぎり</t>
  </si>
  <si>
    <t xml:space="preserve">毒雾</t>
  </si>
  <si>
    <t xml:space="preserve">독안개</t>
  </si>
  <si>
    <t xml:space="preserve">Miasma</t>
  </si>
  <si>
    <t xml:space="preserve">毒袋から「麻痺毒」「幻覚毒」「弛緩毒」のいずれか1枚を選び、そのカードを相手の手札に加える。</t>
  </si>
  <si>
    <t xml:space="preserve">从毒袋中选择『麻痹毒』『幻觉毒』『迟缓毒』中的1张，将其置入对手的手牌。</t>
  </si>
  <si>
    <t xml:space="preserve">从毒袋中选择麻痹毒、幻觉毒、迟缓毒中的一张，将其置入对手的手牌。</t>
  </si>
  <si>
    <t xml:space="preserve">독주머니에서「마비독」「환각독」「이완독」중 한 장을 골라, 그 카드를 상대의 손패에 추가한다.</t>
  </si>
  <si>
    <t xml:space="preserve">Choose a "Numbing Agent", "Hallucinogen", or "Muscle Relaxant" in your pouch. Put it into your opponent's hand.</t>
  </si>
  <si>
    <t xml:space="preserve">09-chikage-o-n-6</t>
  </si>
  <si>
    <t xml:space="preserve">抜き足</t>
  </si>
  <si>
    <t xml:space="preserve">ぬきあし</t>
  </si>
  <si>
    <t xml:space="preserve">蹑足</t>
  </si>
  <si>
    <t xml:space="preserve">奔跑</t>
  </si>
  <si>
    <t xml:space="preserve">까치발 걸음</t>
  </si>
  <si>
    <t xml:space="preserve">Silent Approach</t>
  </si>
  <si>
    <t xml:space="preserve">隙 
【展開中】現在の間合は2減少する。 
(間合は0未満にならない)</t>
  </si>
  <si>
    <t xml:space="preserve">破绽
【展开中】当前距离减小2。
（距离不会为负）</t>
  </si>
  <si>
    <t xml:space="preserve">破绽
【展开中】当前距离减小2（距离不会为负）。</t>
  </si>
  <si>
    <t xml:space="preserve">빈틈 
 【전개중】현재 간격은 2 감소한다.
 (간격은 0 미만이 되지 않는다.)</t>
  </si>
  <si>
    <r>
      <rPr>
        <b val="true"/>
        <sz val="10"/>
        <rFont val="宋体"/>
        <family val="0"/>
        <charset val="1"/>
      </rPr>
      <t xml:space="preserve">Unguarded
Ongoing:</t>
    </r>
    <r>
      <rPr>
        <sz val="10"/>
        <rFont val="宋体"/>
        <family val="0"/>
        <charset val="1"/>
      </rPr>
      <t xml:space="preserve"> Decrease the current </t>
    </r>
    <r>
      <rPr>
        <b val="true"/>
        <sz val="10"/>
        <rFont val="宋体"/>
        <family val="0"/>
        <charset val="1"/>
      </rPr>
      <t xml:space="preserve">Distance</t>
    </r>
    <r>
      <rPr>
        <sz val="10"/>
        <rFont val="宋体"/>
        <family val="0"/>
        <charset val="1"/>
      </rPr>
      <t xml:space="preserve"> by 2 </t>
    </r>
    <r>
      <rPr>
        <i val="true"/>
        <sz val="10"/>
        <rFont val="宋体"/>
        <family val="0"/>
        <charset val="1"/>
      </rPr>
      <t xml:space="preserve">(to a minimum of 0)</t>
    </r>
    <r>
      <rPr>
        <sz val="10"/>
        <rFont val="宋体"/>
        <family val="0"/>
        <charset val="1"/>
      </rPr>
      <t xml:space="preserve">.</t>
    </r>
  </si>
  <si>
    <t xml:space="preserve">09-chikage-o-n-7</t>
  </si>
  <si>
    <t xml:space="preserve">泥濘</t>
  </si>
  <si>
    <t xml:space="preserve">でいねい</t>
  </si>
  <si>
    <t xml:space="preserve">泥泞</t>
  </si>
  <si>
    <t xml:space="preserve">진흙탕</t>
  </si>
  <si>
    <t xml:space="preserve">Quagmire</t>
  </si>
  <si>
    <t xml:space="preserve">【展開中】相手は基本動作《後退》と《離脱》を行えない。</t>
  </si>
  <si>
    <t xml:space="preserve">【展开中】对手不能执行基本动作《后退》和《离脱》。</t>
  </si>
  <si>
    <t xml:space="preserve">【전개중】상대는 기본 동작 《후퇴》와 《이탈》을 행할 수 없다.</t>
  </si>
  <si>
    <r>
      <rPr>
        <b val="true"/>
        <sz val="10"/>
        <rFont val="宋体"/>
        <family val="0"/>
        <charset val="1"/>
      </rPr>
      <t xml:space="preserve">Ongoing:</t>
    </r>
    <r>
      <rPr>
        <sz val="10"/>
        <rFont val="宋体"/>
        <family val="0"/>
        <charset val="1"/>
      </rPr>
      <t xml:space="preserve"> Your opponent cannot perform the Backward Movement or Retreat basic actions.</t>
    </r>
  </si>
  <si>
    <t xml:space="preserve">09-chikage-o-s-1</t>
  </si>
  <si>
    <t xml:space="preserve">滅灯の魂毒</t>
  </si>
  <si>
    <t xml:space="preserve">ほろびのみたまどく</t>
  </si>
  <si>
    <t xml:space="preserve">灭灯御魂毒</t>
  </si>
  <si>
    <t xml:space="preserve">魂毒渐灭灯</t>
  </si>
  <si>
    <t xml:space="preserve">멸등의 영혼독</t>
  </si>
  <si>
    <t xml:space="preserve">Ruinous Soultoxin</t>
  </si>
  <si>
    <t xml:space="preserve">毒袋から「滅灯毒」を1枚を選び、そのカードを相手の山札の一番上に置く。</t>
  </si>
  <si>
    <t xml:space="preserve">从毒袋中将1张『灭灯毒』置于对手的牌库顶。</t>
  </si>
  <si>
    <t xml:space="preserve">从毒袋中将一张灭灯毒置于对手的牌库顶。</t>
  </si>
  <si>
    <t xml:space="preserve">독주머니에서「멸등독」을 한 장 골라, 그 카드를 상대 패산 가장 위에 둔다.</t>
  </si>
  <si>
    <t xml:space="preserve">Choose a "Fading Light Toxin" in your pouch. Put it on top of your opponent's deck.</t>
  </si>
  <si>
    <t xml:space="preserve">09-chikage-o-s-2</t>
  </si>
  <si>
    <t xml:space="preserve">叛旗の纏毒</t>
  </si>
  <si>
    <t xml:space="preserve">はんきのまといどく</t>
  </si>
  <si>
    <t xml:space="preserve">叛旗纠缠毒</t>
  </si>
  <si>
    <t xml:space="preserve">缠毒揭叛旗</t>
  </si>
  <si>
    <t xml:space="preserve">반기의 얽힌독</t>
  </si>
  <si>
    <t xml:space="preserve">Treacherous Spiritquell</t>
  </si>
  <si>
    <t xml:space="preserve">【展開中】相手によるオーラへのダメージかライフへのダメージのどちらかが「-」である《攻撃》は打ち消される。</t>
  </si>
  <si>
    <t xml:space="preserve">【展开中】打消对手进行的伤害中含有“-”的所有《攻击》。</t>
  </si>
  <si>
    <t xml:space="preserve">【전개중】상대에 의한 오라로의 대미지, 혹은 라이프로의 대미지 중 어느 한 쪽이 「-」인 《공격》은 무효화된다.</t>
  </si>
  <si>
    <r>
      <rPr>
        <b val="true"/>
        <sz val="10"/>
        <rFont val="宋体"/>
        <family val="0"/>
        <charset val="1"/>
      </rPr>
      <t xml:space="preserve">Ongoing:</t>
    </r>
    <r>
      <rPr>
        <sz val="10"/>
        <rFont val="宋体"/>
        <family val="0"/>
        <charset val="1"/>
      </rPr>
      <t xml:space="preserve"> Your opponent's attacks that have "-" Damage to </t>
    </r>
    <r>
      <rPr>
        <b val="true"/>
        <sz val="10"/>
        <rFont val="宋体"/>
        <family val="0"/>
        <charset val="1"/>
      </rPr>
      <t xml:space="preserve">Aura</t>
    </r>
    <r>
      <rPr>
        <sz val="10"/>
        <rFont val="宋体"/>
        <family val="0"/>
        <charset val="1"/>
      </rPr>
      <t xml:space="preserve"> or </t>
    </r>
    <r>
      <rPr>
        <b val="true"/>
        <sz val="10"/>
        <rFont val="宋体"/>
        <family val="0"/>
        <charset val="1"/>
      </rPr>
      <t xml:space="preserve">Life</t>
    </r>
    <r>
      <rPr>
        <sz val="10"/>
        <rFont val="宋体"/>
        <family val="0"/>
        <charset val="1"/>
      </rPr>
      <t xml:space="preserve"> are automatically cancelled.</t>
    </r>
  </si>
  <si>
    <t xml:space="preserve">09-chikage-o-s-3</t>
  </si>
  <si>
    <t xml:space="preserve">流転の霞毒</t>
  </si>
  <si>
    <t xml:space="preserve">るてんのかすみどく</t>
  </si>
  <si>
    <t xml:space="preserve">流转幻霞毒</t>
  </si>
  <si>
    <t xml:space="preserve">霞毒空流转</t>
  </si>
  <si>
    <t xml:space="preserve">윤회의 안개독</t>
  </si>
  <si>
    <t xml:space="preserve">Amorphous Mistbane</t>
  </si>
  <si>
    <t xml:space="preserve">3-7</t>
  </si>
  <si>
    <t xml:space="preserve">【再起】相手の手札が2枚以上ある。</t>
  </si>
  <si>
    <t xml:space="preserve">【再起】对手的手牌不少于2张。</t>
  </si>
  <si>
    <t xml:space="preserve">【再起】对手的手牌多于2张。</t>
  </si>
  <si>
    <t xml:space="preserve">【재기】상대의 손패가 2장 이상이다.</t>
  </si>
  <si>
    <r>
      <rPr>
        <b val="true"/>
        <sz val="10"/>
        <rFont val="宋体"/>
        <family val="0"/>
        <charset val="1"/>
      </rPr>
      <t xml:space="preserve">Resurgence:</t>
    </r>
    <r>
      <rPr>
        <sz val="10"/>
        <rFont val="宋体"/>
        <family val="0"/>
        <charset val="1"/>
      </rPr>
      <t xml:space="preserve"> Your opponent has 2 or more cards in their hand.</t>
    </r>
  </si>
  <si>
    <t xml:space="preserve">09-chikage-o-s-4</t>
  </si>
  <si>
    <t xml:space="preserve">闇昏千影の生きる道</t>
  </si>
  <si>
    <t xml:space="preserve">やみくらちかげのいきるみち</t>
  </si>
  <si>
    <t xml:space="preserve">暗昏千影的生存之道</t>
  </si>
  <si>
    <t xml:space="preserve">暗昏千影的信条</t>
  </si>
  <si>
    <t xml:space="preserve">야미쿠라 치카게의 사는 길</t>
  </si>
  <si>
    <t xml:space="preserve">Chikage's Grim Path</t>
  </si>
  <si>
    <t xml:space="preserve">【展開中】あなたが1以上のライフへのダメージを受けた時、このカードの上の桜花結晶は全てダストに送られ、このカードは未使用に戻る。 
(破棄時効果は失敗する) 
【破棄時】あなたの他の切札が全て使用済ならば、あなたは勝利する。</t>
  </si>
  <si>
    <t xml:space="preserve">【展开中】若自命受到1点或以上的伤害，则将此牌上的所有樱花结晶置入虚，并将其变为未使用状态（不结算破弃时效果）。
【破弃时】若你的其它王牌均处于已使用状态，则你赢得这局游戏。</t>
  </si>
  <si>
    <t xml:space="preserve">【展开中】若自命受到大于1点的伤害，则将此牌上的所有樱花结晶置入虚，并将其翻面（不结算破弃时效果）
。
【破弃时】若你的其它王牌均正面朝上，则你赢得这局游戏。</t>
  </si>
  <si>
    <t xml:space="preserve">【전개중】당신이 1이상 라이프로의 대미지를 받았을 때, 이 카드 위의 벚꽃 결정은 모두 더스트로 보내지고, 이 카드는 미사용으로 되돌려진다.
 (파기시 효과는 실패한다) 
 【파기시】당신의 다른 비장패가 모두 사용완료라면, 당신은 승리한다.</t>
  </si>
  <si>
    <r>
      <rPr>
        <b val="true"/>
        <sz val="10"/>
        <rFont val="宋体"/>
        <family val="0"/>
        <charset val="1"/>
      </rPr>
      <t xml:space="preserve">Ongoing:</t>
    </r>
    <r>
      <rPr>
        <sz val="10"/>
        <rFont val="宋体"/>
        <family val="0"/>
        <charset val="1"/>
      </rPr>
      <t xml:space="preserve"> If you take 1 or more damage to </t>
    </r>
    <r>
      <rPr>
        <b val="true"/>
        <sz val="10"/>
        <rFont val="宋体"/>
        <family val="0"/>
        <charset val="1"/>
      </rPr>
      <t xml:space="preserve">your Life</t>
    </r>
    <r>
      <rPr>
        <sz val="10"/>
        <rFont val="宋体"/>
        <family val="0"/>
        <charset val="1"/>
      </rPr>
      <t xml:space="preserve">, move all Sakura tokens on this card to </t>
    </r>
    <r>
      <rPr>
        <b val="true"/>
        <sz val="10"/>
        <rFont val="宋体"/>
        <family val="0"/>
        <charset val="1"/>
      </rPr>
      <t xml:space="preserve">Shadow</t>
    </r>
    <r>
      <rPr>
        <sz val="10"/>
        <rFont val="宋体"/>
        <family val="0"/>
        <charset val="1"/>
      </rPr>
      <t xml:space="preserve">, then turn this card face-down. </t>
    </r>
    <r>
      <rPr>
        <i val="true"/>
        <sz val="10"/>
        <rFont val="宋体"/>
        <family val="0"/>
        <charset val="1"/>
      </rPr>
      <t xml:space="preserve">(Do not resolve its </t>
    </r>
    <r>
      <rPr>
        <b val="true"/>
        <i val="true"/>
        <sz val="10"/>
        <rFont val="宋体"/>
        <family val="0"/>
        <charset val="1"/>
      </rPr>
      <t xml:space="preserve">Disenchant</t>
    </r>
    <r>
      <rPr>
        <i val="true"/>
        <sz val="10"/>
        <rFont val="宋体"/>
        <family val="0"/>
        <charset val="1"/>
      </rPr>
      <t xml:space="preserve"> effect.)
</t>
    </r>
    <r>
      <rPr>
        <b val="true"/>
        <sz val="10"/>
        <rFont val="宋体"/>
        <family val="0"/>
        <charset val="1"/>
      </rPr>
      <t xml:space="preserve">Disenchant:</t>
    </r>
    <r>
      <rPr>
        <sz val="10"/>
        <rFont val="宋体"/>
        <family val="0"/>
        <charset val="1"/>
      </rPr>
      <t xml:space="preserve"> If all your other Special cards are Devoted, you win the game.</t>
    </r>
  </si>
  <si>
    <t xml:space="preserve">09-chikage-o-p-1</t>
  </si>
  <si>
    <t xml:space="preserve">麻痺毒</t>
  </si>
  <si>
    <t xml:space="preserve">まひどく</t>
  </si>
  <si>
    <t xml:space="preserve">麻痹毒</t>
  </si>
  <si>
    <t xml:space="preserve">마비독</t>
  </si>
  <si>
    <t xml:space="preserve">Numbing Agent</t>
  </si>
  <si>
    <t xml:space="preserve">【常時】このターン中にあなたが基本動作を行ったならば、このカードは使用できない。 
このカードを相手の毒袋に戻す。その後、このフェイズを終了する。</t>
  </si>
  <si>
    <t xml:space="preserve">【常时】若本回合内你执行过基本动作，则你不能使用此牌。
将此牌移回对手的毒袋。结束当前阶段。</t>
  </si>
  <si>
    <t xml:space="preserve"> 【상시】이 턴에 당신이 기본 동작을 행했다면, 이 카드를 사용 할 수 없다.
 이 카드를 상대의 독주머니에 되돌린다. 그 후, 이 페이즈를 종료한다.</t>
  </si>
  <si>
    <r>
      <rPr>
        <b val="true"/>
        <sz val="10"/>
        <rFont val="宋体"/>
        <family val="0"/>
        <charset val="1"/>
      </rPr>
      <t xml:space="preserve">Forced:</t>
    </r>
    <r>
      <rPr>
        <sz val="10"/>
        <rFont val="宋体"/>
        <family val="0"/>
        <charset val="1"/>
      </rPr>
      <t xml:space="preserve"> You cannot play this card if you have performed any basic actions this turn.
Return this card to its pouch. End the current phase.</t>
    </r>
  </si>
  <si>
    <t xml:space="preserve">09-chikage-o-p-2</t>
  </si>
  <si>
    <t xml:space="preserve">幻覚毒</t>
  </si>
  <si>
    <t xml:space="preserve">げんかくどく</t>
  </si>
  <si>
    <t xml:space="preserve">幻觉毒</t>
  </si>
  <si>
    <t xml:space="preserve">환각독</t>
  </si>
  <si>
    <t xml:space="preserve">Hallucinogen</t>
  </si>
  <si>
    <t xml:space="preserve">このカードを相手の毒袋に戻す。 
自フレア→ダスト：2</t>
  </si>
  <si>
    <t xml:space="preserve">将此牌移回对手的毒袋。
自气→2→虚</t>
  </si>
  <si>
    <t xml:space="preserve">将此牌移回对手的毒袋。 自气（2）→虚</t>
  </si>
  <si>
    <t xml:space="preserve"> 이 카드를 상대의 독주머니에 되돌린다. 
 자신 플레어→더스트：2</t>
  </si>
  <si>
    <r>
      <rPr>
        <sz val="10"/>
        <rFont val="宋体"/>
        <family val="0"/>
        <charset val="1"/>
      </rPr>
      <t xml:space="preserve">Return this card to its pouch.
</t>
    </r>
    <r>
      <rPr>
        <b val="true"/>
        <sz val="10"/>
        <rFont val="宋体"/>
        <family val="0"/>
        <charset val="1"/>
      </rPr>
      <t xml:space="preserve">Your Flare (2)→ Shadow</t>
    </r>
  </si>
  <si>
    <t xml:space="preserve">09-chikage-o-p-3</t>
  </si>
  <si>
    <t xml:space="preserve">弛緩毒</t>
  </si>
  <si>
    <t xml:space="preserve">しかんどく</t>
  </si>
  <si>
    <t xml:space="preserve">迟缓毒</t>
  </si>
  <si>
    <t xml:space="preserve">이완독</t>
  </si>
  <si>
    <t xml:space="preserve">Muscle Relaxant</t>
  </si>
  <si>
    <t xml:space="preserve">【展開中】あなたは《攻撃》カードを使用できない。 
【破棄時】このカードを相手の毒袋に戻す。</t>
  </si>
  <si>
    <t xml:space="preserve">【展开中】你不能使用《攻击》牌。 
【破弃时】将此牌移回对手的毒袋。</t>
  </si>
  <si>
    <t xml:space="preserve"> 【전개중】당신은《공격》카드를 사용 할 수 없다.
 【파기시】이 카드를 상대의 독주머니에 되돌린다. </t>
  </si>
  <si>
    <r>
      <rPr>
        <b val="true"/>
        <sz val="10"/>
        <rFont val="宋体"/>
        <family val="0"/>
        <charset val="1"/>
      </rPr>
      <t xml:space="preserve">Ongoing:</t>
    </r>
    <r>
      <rPr>
        <sz val="10"/>
        <rFont val="宋体"/>
        <family val="0"/>
        <charset val="1"/>
      </rPr>
      <t xml:space="preserve"> You cannot play Attack cards.
</t>
    </r>
    <r>
      <rPr>
        <b val="true"/>
        <sz val="10"/>
        <rFont val="宋体"/>
        <family val="0"/>
        <charset val="1"/>
      </rPr>
      <t xml:space="preserve">Disenchant:</t>
    </r>
    <r>
      <rPr>
        <sz val="10"/>
        <rFont val="宋体"/>
        <family val="0"/>
        <charset val="1"/>
      </rPr>
      <t xml:space="preserve"> Return this card to its pouch.</t>
    </r>
  </si>
  <si>
    <t xml:space="preserve">09-chikage-o-p-4</t>
  </si>
  <si>
    <t xml:space="preserve">滅灯毒</t>
  </si>
  <si>
    <t xml:space="preserve">ほろびどく</t>
  </si>
  <si>
    <t xml:space="preserve">灭灯毒</t>
  </si>
  <si>
    <t xml:space="preserve">멸등독</t>
  </si>
  <si>
    <t xml:space="preserve">Fading Light Toxin</t>
  </si>
  <si>
    <t xml:space="preserve">自オーラ→ダスト：3</t>
  </si>
  <si>
    <t xml:space="preserve">自装→3→虚</t>
  </si>
  <si>
    <t xml:space="preserve">自装（3）→虚</t>
  </si>
  <si>
    <t xml:space="preserve"> 자신 오라→더스트：3</t>
  </si>
  <si>
    <t xml:space="preserve">Your Aura (3)→ Shadow</t>
  </si>
  <si>
    <t xml:space="preserve">10-kururu-o-n-1</t>
  </si>
  <si>
    <t xml:space="preserve">kururu</t>
  </si>
  <si>
    <t xml:space="preserve">えれきてる</t>
  </si>
  <si>
    <t xml:space="preserve">电击装置</t>
  </si>
  <si>
    <t xml:space="preserve">电气疗法</t>
  </si>
  <si>
    <t xml:space="preserve">Electric</t>
  </si>
  <si>
    <t xml:space="preserve">엘레키텔</t>
  </si>
  <si>
    <t xml:space="preserve">Elekiter</t>
  </si>
  <si>
    <t xml:space="preserve">----
&lt;行行行対対&gt; 相手のライフに1ダメージを与える。 </t>
  </si>
  <si>
    <t xml:space="preserve">----
&lt;行行行对对&gt; 给予敌命1点伤害。</t>
  </si>
  <si>
    <t xml:space="preserve">----
机巧：蓝蓝蓝紫紫 对敌命造成1点伤害。</t>
  </si>
  <si>
    <r>
      <rPr>
        <sz val="11"/>
        <color rgb="FF000000"/>
        <rFont val="Arial"/>
        <family val="2"/>
        <charset val="1"/>
      </rPr>
      <t xml:space="preserve">----
 &lt;</t>
    </r>
    <r>
      <rPr>
        <sz val="11"/>
        <color rgb="FF000000"/>
        <rFont val="MS PGothic"/>
        <family val="0"/>
        <charset val="1"/>
      </rPr>
      <t xml:space="preserve">행행행대대</t>
    </r>
    <r>
      <rPr>
        <sz val="11"/>
        <color rgb="FF000000"/>
        <rFont val="Arial"/>
        <family val="2"/>
        <charset val="1"/>
      </rPr>
      <t xml:space="preserve">&gt;</t>
    </r>
    <r>
      <rPr>
        <sz val="11"/>
        <color rgb="FF000000"/>
        <rFont val="MS PGothic"/>
        <family val="0"/>
        <charset val="1"/>
      </rPr>
      <t xml:space="preserve">상대의 라이프에 </t>
    </r>
    <r>
      <rPr>
        <sz val="11"/>
        <color rgb="FF000000"/>
        <rFont val="Arial"/>
        <family val="2"/>
        <charset val="1"/>
      </rPr>
      <t xml:space="preserve">1 </t>
    </r>
    <r>
      <rPr>
        <sz val="11"/>
        <color rgb="FF000000"/>
        <rFont val="MS PGothic"/>
        <family val="0"/>
        <charset val="1"/>
      </rPr>
      <t xml:space="preserve">대미지를 준다</t>
    </r>
    <r>
      <rPr>
        <sz val="11"/>
        <color rgb="FF000000"/>
        <rFont val="Arial"/>
        <family val="2"/>
        <charset val="1"/>
      </rPr>
      <t xml:space="preserve">.</t>
    </r>
  </si>
  <si>
    <r>
      <rPr>
        <b val="true"/>
        <i val="true"/>
        <sz val="10"/>
        <rFont val="宋体"/>
        <family val="0"/>
        <charset val="1"/>
      </rPr>
      <t xml:space="preserve">Mechanism</t>
    </r>
    <r>
      <rPr>
        <sz val="10"/>
        <rFont val="宋体"/>
        <family val="0"/>
        <charset val="1"/>
      </rPr>
      <t xml:space="preserve"> </t>
    </r>
    <r>
      <rPr>
        <b val="true"/>
        <i val="true"/>
        <sz val="10"/>
        <rFont val="宋体"/>
        <family val="0"/>
        <charset val="1"/>
      </rPr>
      <t xml:space="preserve">(ACT ACT ACT REA REA)</t>
    </r>
    <r>
      <rPr>
        <sz val="10"/>
        <rFont val="宋体"/>
        <family val="0"/>
        <charset val="1"/>
      </rPr>
      <t xml:space="preserve"> - Deal 1 damage to your </t>
    </r>
    <r>
      <rPr>
        <b val="true"/>
        <sz val="10"/>
        <rFont val="宋体"/>
        <family val="0"/>
        <charset val="1"/>
      </rPr>
      <t xml:space="preserve">opponent's Life</t>
    </r>
    <r>
      <rPr>
        <sz val="10"/>
        <rFont val="宋体"/>
        <family val="0"/>
        <charset val="1"/>
      </rPr>
      <t xml:space="preserve">.</t>
    </r>
  </si>
  <si>
    <t xml:space="preserve">10-kururu-o-n-2</t>
  </si>
  <si>
    <t xml:space="preserve">あくせらー</t>
  </si>
  <si>
    <t xml:space="preserve">加速装置</t>
  </si>
  <si>
    <t xml:space="preserve">加束效应</t>
  </si>
  <si>
    <t xml:space="preserve">Accelerator</t>
  </si>
  <si>
    <t xml:space="preserve">액셀러~</t>
  </si>
  <si>
    <t xml:space="preserve">Acceler</t>
  </si>
  <si>
    <t xml:space="preserve">----
&lt;行行付&gt; あなたの手札から《全力》カードを1枚選び、そのカードを使用してもよい。 
(フェイズは終了しない) </t>
  </si>
  <si>
    <t xml:space="preserve">----
&lt;行行付&gt; 选择你手牌里的1张《全力》牌并使用。（当前阶段不会因此而结束）</t>
  </si>
  <si>
    <t xml:space="preserve">----
机巧：蓝蓝绿 你可以使用一张《全力》牌。</t>
  </si>
  <si>
    <r>
      <rPr>
        <sz val="11"/>
        <color rgb="FF000000"/>
        <rFont val="Arial"/>
        <family val="2"/>
        <charset val="1"/>
      </rPr>
      <t xml:space="preserve">----
 &lt;</t>
    </r>
    <r>
      <rPr>
        <sz val="11"/>
        <color rgb="FF000000"/>
        <rFont val="MS PGothic"/>
        <family val="0"/>
        <charset val="1"/>
      </rPr>
      <t xml:space="preserve">행행부</t>
    </r>
    <r>
      <rPr>
        <sz val="11"/>
        <color rgb="FF000000"/>
        <rFont val="Arial"/>
        <family val="2"/>
        <charset val="1"/>
      </rPr>
      <t xml:space="preserve">&gt; </t>
    </r>
    <r>
      <rPr>
        <sz val="11"/>
        <color rgb="FF000000"/>
        <rFont val="MS PGothic"/>
        <family val="0"/>
        <charset val="1"/>
      </rPr>
      <t xml:space="preserve">당신의 손패에서 《전력》카드를 </t>
    </r>
    <r>
      <rPr>
        <sz val="11"/>
        <color rgb="FF000000"/>
        <rFont val="Arial"/>
        <family val="2"/>
        <charset val="1"/>
      </rPr>
      <t xml:space="preserve">1</t>
    </r>
    <r>
      <rPr>
        <sz val="11"/>
        <color rgb="FF000000"/>
        <rFont val="MS PGothic"/>
        <family val="0"/>
        <charset val="1"/>
      </rPr>
      <t xml:space="preserve">장 고르고</t>
    </r>
    <r>
      <rPr>
        <sz val="11"/>
        <color rgb="FF000000"/>
        <rFont val="Arial"/>
        <family val="2"/>
        <charset val="1"/>
      </rPr>
      <t xml:space="preserve">, </t>
    </r>
    <r>
      <rPr>
        <sz val="11"/>
        <color rgb="FF000000"/>
        <rFont val="MS PGothic"/>
        <family val="0"/>
        <charset val="1"/>
      </rPr>
      <t xml:space="preserve">그 카드를 사용해도 좋다</t>
    </r>
    <r>
      <rPr>
        <sz val="11"/>
        <color rgb="FF000000"/>
        <rFont val="Arial"/>
        <family val="2"/>
        <charset val="1"/>
      </rPr>
      <t xml:space="preserve">.
 (</t>
    </r>
    <r>
      <rPr>
        <sz val="11"/>
        <color rgb="FF000000"/>
        <rFont val="MS PGothic"/>
        <family val="0"/>
        <charset val="1"/>
      </rPr>
      <t xml:space="preserve">페이즈는 종료되지 않는다</t>
    </r>
    <r>
      <rPr>
        <sz val="11"/>
        <color rgb="FF000000"/>
        <rFont val="Arial"/>
        <family val="2"/>
        <charset val="1"/>
      </rPr>
      <t xml:space="preserve">.)</t>
    </r>
  </si>
  <si>
    <t xml:space="preserve">Mechanism (ENH ACT ACT) - You may choose 1 Throughout card in your hand and play it.</t>
  </si>
  <si>
    <t xml:space="preserve">10-kururu-o-n-3</t>
  </si>
  <si>
    <t xml:space="preserve">くるるーん</t>
  </si>
  <si>
    <t xml:space="preserve">枢噜～噜</t>
  </si>
  <si>
    <t xml:space="preserve">枢噜噜～</t>
  </si>
  <si>
    <t xml:space="preserve">쿠루룽~</t>
  </si>
  <si>
    <t xml:space="preserve">Kururu~n</t>
  </si>
  <si>
    <t xml:space="preserve">【常時】このカードは対応でしか使用できない。 
以下から2つまでを選び、任意の順に行う。 
(同じものを2回選ぶことはできない)
・カードを1枚引く。
・伏せ札1枚を山札の底に置く。
・相手は手札を1枚捨て札にする。</t>
  </si>
  <si>
    <t xml:space="preserve">【常时】 此牌只能作为对应使用。
选择至多2项，以任意顺序结算（不能选择同一项2次）：
●抓1张牌；
●从盖牌区选择1张牌置于你的牌库底；
●对手弃1张牌。</t>
  </si>
  <si>
    <t xml:space="preserve">【常时】 此牌只能作为《对应》使用。
选择至多2项，以任意顺序结算（不能选择同一项2次）：
1.抓一张牌；
2.从盖牌区选择一张牌置于你的牌库底；
3.对手弃一张牌。</t>
  </si>
  <si>
    <t xml:space="preserve">【상시】이 카드는 대응으로만 사용한다.
 이하에서 2개까지 고르고, 임의의 순서로 행한다. 
 (같은 것을 2번 고를 수 없다.)
 ・카드를 1장 뽑는다.
 ・덮임패 1장을 패산 밑에 둔다.
 ・상대는 손패를 1장 버림패로 한다.</t>
  </si>
  <si>
    <r>
      <rPr>
        <b val="true"/>
        <sz val="10"/>
        <rFont val="宋体"/>
        <family val="0"/>
        <charset val="1"/>
      </rPr>
      <t xml:space="preserve">Forced:</t>
    </r>
    <r>
      <rPr>
        <sz val="10"/>
        <rFont val="宋体"/>
        <family val="0"/>
        <charset val="1"/>
      </rPr>
      <t xml:space="preserve"> This card cannot be played except as a Reaction to an attack.
Choose up to two, in any order: (You may not choose the same option more than once.)
</t>
    </r>
    <r>
      <rPr>
        <sz val="10"/>
        <rFont val="MS Gothic"/>
        <family val="3"/>
        <charset val="128"/>
      </rPr>
      <t xml:space="preserve">・</t>
    </r>
    <r>
      <rPr>
        <sz val="10"/>
        <rFont val="宋体"/>
        <family val="0"/>
        <charset val="1"/>
      </rPr>
      <t xml:space="preserve">Draw a card.
</t>
    </r>
    <r>
      <rPr>
        <sz val="10"/>
        <rFont val="MS Gothic"/>
        <family val="3"/>
        <charset val="128"/>
      </rPr>
      <t xml:space="preserve">・</t>
    </r>
    <r>
      <rPr>
        <sz val="10"/>
        <rFont val="宋体"/>
        <family val="0"/>
        <charset val="1"/>
      </rPr>
      <t xml:space="preserve">Put a card from your discard pile to the bottom of your deck.
</t>
    </r>
    <r>
      <rPr>
        <sz val="10"/>
        <rFont val="MS Gothic"/>
        <family val="3"/>
        <charset val="128"/>
      </rPr>
      <t xml:space="preserve">・</t>
    </r>
    <r>
      <rPr>
        <sz val="10"/>
        <rFont val="宋体"/>
        <family val="0"/>
        <charset val="1"/>
      </rPr>
      <t xml:space="preserve">Your opponent puts a card from their hand into their played pile.</t>
    </r>
  </si>
  <si>
    <t xml:space="preserve">10-kururu-o-n-4</t>
  </si>
  <si>
    <t xml:space="preserve">とるねーど</t>
  </si>
  <si>
    <t xml:space="preserve">龙卷装置</t>
  </si>
  <si>
    <t xml:space="preserve">大龙卷轰</t>
  </si>
  <si>
    <t xml:space="preserve">Tornado</t>
  </si>
  <si>
    <t xml:space="preserve">토네~이도</t>
  </si>
  <si>
    <t xml:space="preserve">Tornaydo</t>
  </si>
  <si>
    <t xml:space="preserve">----
&lt;攻攻&gt; 相手のオーラに5ダメージを与える。 
----
&lt;付付&gt; 相手のライフに1ダメージを与える。</t>
  </si>
  <si>
    <t xml:space="preserve">----
&lt;攻攻&gt; 给予敌装5点伤害。
----
&lt;付付&gt; 给予敌命1点伤害。</t>
  </si>
  <si>
    <t xml:space="preserve">----
机巧：红红 对敌装造成5点伤害。
----
机巧：绿绿 对敌命造成1点伤害。</t>
  </si>
  <si>
    <r>
      <rPr>
        <sz val="11"/>
        <color rgb="FF000000"/>
        <rFont val="Arial"/>
        <family val="2"/>
        <charset val="1"/>
      </rPr>
      <t xml:space="preserve">----
 &lt;</t>
    </r>
    <r>
      <rPr>
        <sz val="11"/>
        <color rgb="FF000000"/>
        <rFont val="MS PGothic"/>
        <family val="0"/>
        <charset val="1"/>
      </rPr>
      <t xml:space="preserve">공공</t>
    </r>
    <r>
      <rPr>
        <sz val="11"/>
        <color rgb="FF000000"/>
        <rFont val="Arial"/>
        <family val="2"/>
        <charset val="1"/>
      </rPr>
      <t xml:space="preserve">&gt;</t>
    </r>
    <r>
      <rPr>
        <sz val="11"/>
        <color rgb="FF000000"/>
        <rFont val="MS PGothic"/>
        <family val="0"/>
        <charset val="1"/>
      </rPr>
      <t xml:space="preserve">상대의 오라에 </t>
    </r>
    <r>
      <rPr>
        <sz val="11"/>
        <color rgb="FF000000"/>
        <rFont val="Arial"/>
        <family val="2"/>
        <charset val="1"/>
      </rPr>
      <t xml:space="preserve">5 </t>
    </r>
    <r>
      <rPr>
        <sz val="11"/>
        <color rgb="FF000000"/>
        <rFont val="MS PGothic"/>
        <family val="0"/>
        <charset val="1"/>
      </rPr>
      <t xml:space="preserve">대미지를 준다</t>
    </r>
    <r>
      <rPr>
        <sz val="11"/>
        <color rgb="FF000000"/>
        <rFont val="Arial"/>
        <family val="2"/>
        <charset val="1"/>
      </rPr>
      <t xml:space="preserve">.
 ----
 &lt;</t>
    </r>
    <r>
      <rPr>
        <sz val="11"/>
        <color rgb="FF000000"/>
        <rFont val="MS PGothic"/>
        <family val="0"/>
        <charset val="1"/>
      </rPr>
      <t xml:space="preserve">부부</t>
    </r>
    <r>
      <rPr>
        <sz val="11"/>
        <color rgb="FF000000"/>
        <rFont val="Arial"/>
        <family val="2"/>
        <charset val="1"/>
      </rPr>
      <t xml:space="preserve">&gt; </t>
    </r>
    <r>
      <rPr>
        <sz val="11"/>
        <color rgb="FF000000"/>
        <rFont val="MS PGothic"/>
        <family val="0"/>
        <charset val="1"/>
      </rPr>
      <t xml:space="preserve">상대의 라이프에 </t>
    </r>
    <r>
      <rPr>
        <sz val="11"/>
        <color rgb="FF000000"/>
        <rFont val="Arial"/>
        <family val="2"/>
        <charset val="1"/>
      </rPr>
      <t xml:space="preserve">1 </t>
    </r>
    <r>
      <rPr>
        <sz val="11"/>
        <color rgb="FF000000"/>
        <rFont val="MS PGothic"/>
        <family val="0"/>
        <charset val="1"/>
      </rPr>
      <t xml:space="preserve">대미지를 준다</t>
    </r>
    <r>
      <rPr>
        <sz val="11"/>
        <color rgb="FF000000"/>
        <rFont val="Arial"/>
        <family val="2"/>
        <charset val="1"/>
      </rPr>
      <t xml:space="preserve">.</t>
    </r>
  </si>
  <si>
    <r>
      <rPr>
        <b val="true"/>
        <i val="true"/>
        <sz val="10"/>
        <color rgb="FF000000"/>
        <rFont val="SimSun"/>
        <family val="0"/>
        <charset val="134"/>
      </rPr>
      <t xml:space="preserve">Mechanism</t>
    </r>
    <r>
      <rPr>
        <sz val="10"/>
        <rFont val="宋体"/>
        <family val="0"/>
        <charset val="1"/>
      </rPr>
      <t xml:space="preserve"> </t>
    </r>
    <r>
      <rPr>
        <b val="true"/>
        <i val="true"/>
        <sz val="10"/>
        <rFont val="宋体"/>
        <family val="0"/>
        <charset val="1"/>
      </rPr>
      <t xml:space="preserve">(ATK ATK)</t>
    </r>
    <r>
      <rPr>
        <sz val="10"/>
        <rFont val="宋体"/>
        <family val="0"/>
        <charset val="1"/>
      </rPr>
      <t xml:space="preserve"> - Deal 5 damage to your </t>
    </r>
    <r>
      <rPr>
        <b val="true"/>
        <sz val="10"/>
        <rFont val="宋体"/>
        <family val="0"/>
        <charset val="1"/>
      </rPr>
      <t xml:space="preserve">opponent's Aura</t>
    </r>
    <r>
      <rPr>
        <sz val="10"/>
        <rFont val="宋体"/>
        <family val="0"/>
        <charset val="1"/>
      </rPr>
      <t xml:space="preserve">.
----
</t>
    </r>
    <r>
      <rPr>
        <b val="true"/>
        <i val="true"/>
        <sz val="10"/>
        <rFont val="宋体"/>
        <family val="0"/>
        <charset val="1"/>
      </rPr>
      <t xml:space="preserve">Mechanism (ENH ENH)</t>
    </r>
    <r>
      <rPr>
        <sz val="10"/>
        <rFont val="宋体"/>
        <family val="0"/>
        <charset val="1"/>
      </rPr>
      <t xml:space="preserve"> - Deal 1 damage to your </t>
    </r>
    <r>
      <rPr>
        <b val="true"/>
        <sz val="10"/>
        <rFont val="宋体"/>
        <family val="0"/>
        <charset val="1"/>
      </rPr>
      <t xml:space="preserve">opponent's Life</t>
    </r>
    <r>
      <rPr>
        <sz val="10"/>
        <rFont val="宋体"/>
        <family val="0"/>
        <charset val="1"/>
      </rPr>
      <t xml:space="preserve">.</t>
    </r>
  </si>
  <si>
    <t xml:space="preserve">10-kururu-o-n-5</t>
  </si>
  <si>
    <t xml:space="preserve">りげいなー</t>
  </si>
  <si>
    <t xml:space="preserve">重振装置</t>
  </si>
  <si>
    <t xml:space="preserve">回嗖利用</t>
  </si>
  <si>
    <t xml:space="preserve">Regainer</t>
  </si>
  <si>
    <t xml:space="preserve">리게이너~</t>
  </si>
  <si>
    <t xml:space="preserve">Regainah</t>
  </si>
  <si>
    <t xml:space="preserve">----
&lt;攻対&gt; あなたの使用済の切札を1枚選んでもよい。そのカードを消費を支払わずに使用する。(《全力》カードでもよい) 
----
あなたの集中力は0になる。</t>
  </si>
  <si>
    <t xml:space="preserve">----
&lt;攻对&gt; 你可以使用你的1张已使用的王牌，而不需支付其费用（可以选择《全力》牌）。
----
你的集中力变为0。</t>
  </si>
  <si>
    <t xml:space="preserve">----
机巧：红紫 你可以使用你的一张正面朝上的王牌，而不需支付其费用（可以选择《全力》牌） 。
----
你的集中力变为0。</t>
  </si>
  <si>
    <r>
      <rPr>
        <sz val="11"/>
        <color rgb="FF000000"/>
        <rFont val="Arial"/>
        <family val="2"/>
        <charset val="1"/>
      </rPr>
      <t xml:space="preserve">----
 &lt;</t>
    </r>
    <r>
      <rPr>
        <sz val="11"/>
        <color rgb="FF000000"/>
        <rFont val="MS PGothic"/>
        <family val="0"/>
        <charset val="1"/>
      </rPr>
      <t xml:space="preserve">공대</t>
    </r>
    <r>
      <rPr>
        <sz val="11"/>
        <color rgb="FF000000"/>
        <rFont val="Arial"/>
        <family val="2"/>
        <charset val="1"/>
      </rPr>
      <t xml:space="preserve">&gt; </t>
    </r>
    <r>
      <rPr>
        <sz val="11"/>
        <color rgb="FF000000"/>
        <rFont val="MS PGothic"/>
        <family val="0"/>
        <charset val="1"/>
      </rPr>
      <t xml:space="preserve">당신의 사용완료 비장패를 </t>
    </r>
    <r>
      <rPr>
        <sz val="11"/>
        <color rgb="FF000000"/>
        <rFont val="Arial"/>
        <family val="2"/>
        <charset val="1"/>
      </rPr>
      <t xml:space="preserve">1</t>
    </r>
    <r>
      <rPr>
        <sz val="11"/>
        <color rgb="FF000000"/>
        <rFont val="MS PGothic"/>
        <family val="0"/>
        <charset val="1"/>
      </rPr>
      <t xml:space="preserve">장 골라도 좋다</t>
    </r>
    <r>
      <rPr>
        <sz val="11"/>
        <color rgb="FF000000"/>
        <rFont val="Arial"/>
        <family val="2"/>
        <charset val="1"/>
      </rPr>
      <t xml:space="preserve">. </t>
    </r>
    <r>
      <rPr>
        <sz val="11"/>
        <color rgb="FF000000"/>
        <rFont val="MS PGothic"/>
        <family val="0"/>
        <charset val="1"/>
      </rPr>
      <t xml:space="preserve">그 카드를 소비를 지불하지 않고 사용한다</t>
    </r>
    <r>
      <rPr>
        <sz val="11"/>
        <color rgb="FF000000"/>
        <rFont val="Arial"/>
        <family val="2"/>
        <charset val="1"/>
      </rPr>
      <t xml:space="preserve">. (</t>
    </r>
    <r>
      <rPr>
        <sz val="11"/>
        <color rgb="FF000000"/>
        <rFont val="MS PGothic"/>
        <family val="0"/>
        <charset val="1"/>
      </rPr>
      <t xml:space="preserve">《전력》카드여도 좋다</t>
    </r>
    <r>
      <rPr>
        <sz val="11"/>
        <color rgb="FF000000"/>
        <rFont val="Arial"/>
        <family val="2"/>
        <charset val="1"/>
      </rPr>
      <t xml:space="preserve">) 
 ----
 </t>
    </r>
    <r>
      <rPr>
        <sz val="11"/>
        <color rgb="FF000000"/>
        <rFont val="MS PGothic"/>
        <family val="0"/>
        <charset val="1"/>
      </rPr>
      <t xml:space="preserve">당신의 집중력은 </t>
    </r>
    <r>
      <rPr>
        <sz val="11"/>
        <color rgb="FF000000"/>
        <rFont val="Arial"/>
        <family val="2"/>
        <charset val="1"/>
      </rPr>
      <t xml:space="preserve">0</t>
    </r>
    <r>
      <rPr>
        <sz val="11"/>
        <color rgb="FF000000"/>
        <rFont val="MS PGothic"/>
        <family val="0"/>
        <charset val="1"/>
      </rPr>
      <t xml:space="preserve">이 된다</t>
    </r>
    <r>
      <rPr>
        <sz val="11"/>
        <color rgb="FF000000"/>
        <rFont val="Arial"/>
        <family val="2"/>
        <charset val="1"/>
      </rPr>
      <t xml:space="preserve">.</t>
    </r>
  </si>
  <si>
    <r>
      <rPr>
        <b val="true"/>
        <i val="true"/>
        <sz val="10"/>
        <color rgb="FF000000"/>
        <rFont val="宋体"/>
        <family val="0"/>
        <charset val="1"/>
      </rPr>
      <t xml:space="preserve">Mechanism (ATK REA) - You may choose 1 of your Devoted Special cards. Play that card without paying its cost.
</t>
    </r>
    <r>
      <rPr>
        <sz val="10"/>
        <rFont val="宋体"/>
        <family val="0"/>
        <charset val="1"/>
      </rPr>
      <t xml:space="preserve">----
Your Vigor becomes 0.</t>
    </r>
  </si>
  <si>
    <t xml:space="preserve">10-kururu-o-n-6</t>
  </si>
  <si>
    <t xml:space="preserve">もじゅるー</t>
  </si>
  <si>
    <t xml:space="preserve">模块化</t>
  </si>
  <si>
    <t xml:space="preserve">Module</t>
  </si>
  <si>
    <t xml:space="preserve">모듀르~</t>
  </si>
  <si>
    <t xml:space="preserve">Mozule</t>
  </si>
  <si>
    <t xml:space="preserve">【展開中】あなたが《行動》カードを使用した時、その解決後に基本動作を1回行ってもよい。</t>
  </si>
  <si>
    <t xml:space="preserve">【展开中】每当你使用的《行动》牌结算完毕时，你可以执行一次基本动作。</t>
  </si>
  <si>
    <t xml:space="preserve">【전개중】당신이 《행동》카드를 사용했을 때, 그 해결 후에 기본 동작을 1회 행해도 좋다.</t>
  </si>
  <si>
    <r>
      <rPr>
        <b val="true"/>
        <sz val="10"/>
        <rFont val="宋体"/>
        <family val="0"/>
        <charset val="1"/>
      </rPr>
      <t xml:space="preserve">Ongoing:</t>
    </r>
    <r>
      <rPr>
        <sz val="10"/>
        <rFont val="宋体"/>
        <family val="0"/>
        <charset val="1"/>
      </rPr>
      <t xml:space="preserve"> Whenever you play an Action card, you may perform a basic action after it resolves.</t>
    </r>
  </si>
  <si>
    <t xml:space="preserve">10-kururu-o-n-7</t>
  </si>
  <si>
    <t xml:space="preserve">りふれくた</t>
  </si>
  <si>
    <t xml:space="preserve">反射器</t>
  </si>
  <si>
    <t xml:space="preserve">反射</t>
  </si>
  <si>
    <t xml:space="preserve">Reflector</t>
  </si>
  <si>
    <t xml:space="preserve">리플렉터</t>
  </si>
  <si>
    <t xml:space="preserve">Reflecta</t>
  </si>
  <si>
    <t xml:space="preserve">----
&lt;攻対&gt; 【展開時】このカードの上に桜花結晶を4個ダストから置く。 
----
【展開中】各ターンにおける相手の2回目の《攻撃》は打ち消される。
</t>
  </si>
  <si>
    <t xml:space="preserve">----
&lt;攻对&gt; 【展开时】将虚中的4个樱花结晶移至此牌上。
----
【展开中】打消每回合对手的第二次《攻击》。</t>
  </si>
  <si>
    <t xml:space="preserve">----
机巧：红紫 将虚中的4个樱花结晶移至此牌上。
----
【展开中】 打消每回合对手的第二次《攻击》。</t>
  </si>
  <si>
    <r>
      <rPr>
        <sz val="11"/>
        <color rgb="FF000000"/>
        <rFont val="Arial"/>
        <family val="2"/>
        <charset val="1"/>
      </rPr>
      <t xml:space="preserve">----
 &lt;</t>
    </r>
    <r>
      <rPr>
        <sz val="11"/>
        <color rgb="FF000000"/>
        <rFont val="MS PGothic"/>
        <family val="0"/>
        <charset val="1"/>
      </rPr>
      <t xml:space="preserve">공대</t>
    </r>
    <r>
      <rPr>
        <sz val="11"/>
        <color rgb="FF000000"/>
        <rFont val="Arial"/>
        <family val="2"/>
        <charset val="1"/>
      </rPr>
      <t xml:space="preserve">&gt; </t>
    </r>
    <r>
      <rPr>
        <sz val="11"/>
        <color rgb="FF000000"/>
        <rFont val="MS PGothic"/>
        <family val="0"/>
        <charset val="1"/>
      </rPr>
      <t xml:space="preserve">【전개시】이 카드 위에 벚꽃 결정을 </t>
    </r>
    <r>
      <rPr>
        <sz val="11"/>
        <color rgb="FF000000"/>
        <rFont val="Arial"/>
        <family val="2"/>
        <charset val="1"/>
      </rPr>
      <t xml:space="preserve">4</t>
    </r>
    <r>
      <rPr>
        <sz val="11"/>
        <color rgb="FF000000"/>
        <rFont val="MS PGothic"/>
        <family val="0"/>
        <charset val="1"/>
      </rPr>
      <t xml:space="preserve">개 더스트로부터 올린다</t>
    </r>
    <r>
      <rPr>
        <sz val="11"/>
        <color rgb="FF000000"/>
        <rFont val="Arial"/>
        <family val="2"/>
        <charset val="1"/>
      </rPr>
      <t xml:space="preserve">.
 ----
 </t>
    </r>
    <r>
      <rPr>
        <sz val="11"/>
        <color rgb="FF000000"/>
        <rFont val="MS PGothic"/>
        <family val="0"/>
        <charset val="1"/>
      </rPr>
      <t xml:space="preserve">【전개중】매 턴 상대의 </t>
    </r>
    <r>
      <rPr>
        <sz val="11"/>
        <color rgb="FF000000"/>
        <rFont val="Arial"/>
        <family val="2"/>
        <charset val="1"/>
      </rPr>
      <t xml:space="preserve">2</t>
    </r>
    <r>
      <rPr>
        <sz val="11"/>
        <color rgb="FF000000"/>
        <rFont val="MS PGothic"/>
        <family val="0"/>
        <charset val="1"/>
      </rPr>
      <t xml:space="preserve">번째 《공격》은 무효화된다</t>
    </r>
    <r>
      <rPr>
        <sz val="11"/>
        <color rgb="FF000000"/>
        <rFont val="Arial"/>
        <family val="2"/>
        <charset val="1"/>
      </rPr>
      <t xml:space="preserve">.</t>
    </r>
  </si>
  <si>
    <r>
      <rPr>
        <b val="true"/>
        <i val="true"/>
        <sz val="10"/>
        <rFont val="宋体"/>
        <family val="0"/>
        <charset val="1"/>
      </rPr>
      <t xml:space="preserve">Mechanism (ATK REA)</t>
    </r>
    <r>
      <rPr>
        <sz val="10"/>
        <rFont val="宋体"/>
        <family val="0"/>
        <charset val="1"/>
      </rPr>
      <t xml:space="preserve"> - </t>
    </r>
    <r>
      <rPr>
        <b val="true"/>
        <sz val="10"/>
        <rFont val="宋体"/>
        <family val="0"/>
        <charset val="1"/>
      </rPr>
      <t xml:space="preserve">Initialize:</t>
    </r>
    <r>
      <rPr>
        <sz val="10"/>
        <rFont val="宋体"/>
        <family val="0"/>
        <charset val="1"/>
      </rPr>
      <t xml:space="preserve"> Move 4 Sakura tokens from </t>
    </r>
    <r>
      <rPr>
        <b val="true"/>
        <sz val="10"/>
        <rFont val="宋体"/>
        <family val="0"/>
        <charset val="1"/>
      </rPr>
      <t xml:space="preserve">Shadow</t>
    </r>
    <r>
      <rPr>
        <sz val="10"/>
        <rFont val="宋体"/>
        <family val="0"/>
        <charset val="1"/>
      </rPr>
      <t xml:space="preserve"> to this card.
----
</t>
    </r>
    <r>
      <rPr>
        <b val="true"/>
        <sz val="10"/>
        <rFont val="宋体"/>
        <family val="0"/>
        <charset val="1"/>
      </rPr>
      <t xml:space="preserve">Ongoing:</t>
    </r>
    <r>
      <rPr>
        <sz val="10"/>
        <rFont val="宋体"/>
        <family val="0"/>
        <charset val="1"/>
      </rPr>
      <t xml:space="preserve"> Your opponent's second attack each turn is automatically cancelled.</t>
    </r>
  </si>
  <si>
    <t xml:space="preserve">10-kururu-o-s-1</t>
  </si>
  <si>
    <t xml:space="preserve">どれーんでびる</t>
  </si>
  <si>
    <t xml:space="preserve">虹吸魔翼</t>
  </si>
  <si>
    <t xml:space="preserve">魔能吸收</t>
  </si>
  <si>
    <t xml:space="preserve">Drain Devil</t>
  </si>
  <si>
    <t xml:space="preserve">드레~인 데빌</t>
  </si>
  <si>
    <t xml:space="preserve">相オーラ→自オーラ：1 
【使用済】あなたの使用済の切札が未使用に戻った時、このカードを消費を支払わずに使用してもよい。</t>
  </si>
  <si>
    <t xml:space="preserve">敌装→1→自装 
【已使用】每当你的处于已使用状态的王牌变为未使用状态时，你可以使用此牌，而不需支付其费用。</t>
  </si>
  <si>
    <t xml:space="preserve">敌装（1）→自装 
【已使用】每当你的正面朝上的王牌翻面时，你可以使用此牌，而不需支付其费用。</t>
  </si>
  <si>
    <t xml:space="preserve">상대 오라→자신 오라：1 
 【사용완료】당신의 사용완료 비장패가 미사용으로 되돌아갈때, 이 카드를 소비를 지불하지 않고 사용해도 좋다.</t>
  </si>
  <si>
    <r>
      <rPr>
        <b val="true"/>
        <sz val="10"/>
        <rFont val="宋体"/>
        <family val="0"/>
        <charset val="1"/>
      </rPr>
      <t xml:space="preserve">Opponent's Aura (1)→ Your Aura
Devoted:</t>
    </r>
    <r>
      <rPr>
        <sz val="10"/>
        <rFont val="宋体"/>
        <family val="0"/>
        <charset val="1"/>
      </rPr>
      <t xml:space="preserve"> Whenever one of your Devoted Special cards is turned face-down, you may play this card without paying its cost.</t>
    </r>
  </si>
  <si>
    <t xml:space="preserve">10-kururu-o-s-2</t>
  </si>
  <si>
    <t xml:space="preserve">びっぐごーれむ</t>
  </si>
  <si>
    <t xml:space="preserve">巨大魔像</t>
  </si>
  <si>
    <t xml:space="preserve">大魔像</t>
  </si>
  <si>
    <t xml:space="preserve">Big Golem</t>
  </si>
  <si>
    <t xml:space="preserve">빅 골~렘</t>
  </si>
  <si>
    <t xml:space="preserve">----
&lt;対全全&gt; 【使用済】あなたの終了フェイズに相手のライフに1ダメージを与えてもよい。そうした場合、山札を再構成する。 
----
【使用済】あなたが《全力》カードを使用した時、その解決後に基本動作を1回行ってもよい。
</t>
  </si>
  <si>
    <t xml:space="preserve">----
&lt;对全全&gt; 【已使用】在你的结束阶段，你可以给予敌命1点伤害。若如此做，则重铸你的牌库（你不会因此受到伤害）。
----
【已使用】每当你使用具《全力》副类别的牌时，结算完毕后你可以执行一次基本动作。</t>
  </si>
  <si>
    <t xml:space="preserve">----
【已使用】机巧：黄黄紫  每当你的结束阶段结束时，你可以对敌命造成1点伤害并重铸你的牌库
（你不会因此受到伤害）。
----
【已使用】每当你使用的具《全力》副类别的牌结算完毕时，你可以执行一次基本动作。</t>
  </si>
  <si>
    <r>
      <rPr>
        <sz val="11"/>
        <color rgb="FF000000"/>
        <rFont val="Arial"/>
        <family val="2"/>
        <charset val="1"/>
      </rPr>
      <t xml:space="preserve">----
 &lt;</t>
    </r>
    <r>
      <rPr>
        <sz val="11"/>
        <color rgb="FF000000"/>
        <rFont val="MS PGothic"/>
        <family val="0"/>
        <charset val="1"/>
      </rPr>
      <t xml:space="preserve">대전전</t>
    </r>
    <r>
      <rPr>
        <sz val="11"/>
        <color rgb="FF000000"/>
        <rFont val="Arial"/>
        <family val="2"/>
        <charset val="1"/>
      </rPr>
      <t xml:space="preserve">&gt; </t>
    </r>
    <r>
      <rPr>
        <sz val="11"/>
        <color rgb="FF000000"/>
        <rFont val="MS PGothic"/>
        <family val="0"/>
        <charset val="1"/>
      </rPr>
      <t xml:space="preserve">【사용완료】당신의 종료 페이즈에 상대의 라이프에 </t>
    </r>
    <r>
      <rPr>
        <sz val="11"/>
        <color rgb="FF000000"/>
        <rFont val="Arial"/>
        <family val="2"/>
        <charset val="1"/>
      </rPr>
      <t xml:space="preserve">1 </t>
    </r>
    <r>
      <rPr>
        <sz val="11"/>
        <color rgb="FF000000"/>
        <rFont val="MS PGothic"/>
        <family val="0"/>
        <charset val="1"/>
      </rPr>
      <t xml:space="preserve">대미지를 주어도 좋다</t>
    </r>
    <r>
      <rPr>
        <sz val="11"/>
        <color rgb="FF000000"/>
        <rFont val="Arial"/>
        <family val="2"/>
        <charset val="1"/>
      </rPr>
      <t xml:space="preserve">. </t>
    </r>
    <r>
      <rPr>
        <sz val="11"/>
        <color rgb="FF000000"/>
        <rFont val="MS PGothic"/>
        <family val="0"/>
        <charset val="1"/>
      </rPr>
      <t xml:space="preserve">그럴 경우</t>
    </r>
    <r>
      <rPr>
        <sz val="11"/>
        <color rgb="FF000000"/>
        <rFont val="Arial"/>
        <family val="2"/>
        <charset val="1"/>
      </rPr>
      <t xml:space="preserve">, </t>
    </r>
    <r>
      <rPr>
        <sz val="11"/>
        <color rgb="FF000000"/>
        <rFont val="MS PGothic"/>
        <family val="0"/>
        <charset val="1"/>
      </rPr>
      <t xml:space="preserve">패산을 재구성한다</t>
    </r>
    <r>
      <rPr>
        <sz val="11"/>
        <color rgb="FF000000"/>
        <rFont val="Arial"/>
        <family val="2"/>
        <charset val="1"/>
      </rPr>
      <t xml:space="preserve">.
 ----
 </t>
    </r>
    <r>
      <rPr>
        <sz val="11"/>
        <color rgb="FF000000"/>
        <rFont val="MS PGothic"/>
        <family val="0"/>
        <charset val="1"/>
      </rPr>
      <t xml:space="preserve">【사용완료】당신이 《전력》카드를 사용했을 때</t>
    </r>
    <r>
      <rPr>
        <sz val="11"/>
        <color rgb="FF000000"/>
        <rFont val="Arial"/>
        <family val="2"/>
        <charset val="1"/>
      </rPr>
      <t xml:space="preserve">, </t>
    </r>
    <r>
      <rPr>
        <sz val="11"/>
        <color rgb="FF000000"/>
        <rFont val="MS PGothic"/>
        <family val="0"/>
        <charset val="1"/>
      </rPr>
      <t xml:space="preserve">그 해결 후에 기본동작을 </t>
    </r>
    <r>
      <rPr>
        <sz val="11"/>
        <color rgb="FF000000"/>
        <rFont val="Arial"/>
        <family val="2"/>
        <charset val="1"/>
      </rPr>
      <t xml:space="preserve">1</t>
    </r>
    <r>
      <rPr>
        <sz val="11"/>
        <color rgb="FF000000"/>
        <rFont val="MS PGothic"/>
        <family val="0"/>
        <charset val="1"/>
      </rPr>
      <t xml:space="preserve">번 해도 좋다</t>
    </r>
    <r>
      <rPr>
        <sz val="11"/>
        <color rgb="FF000000"/>
        <rFont val="Arial"/>
        <family val="2"/>
        <charset val="1"/>
      </rPr>
      <t xml:space="preserve">.</t>
    </r>
  </si>
  <si>
    <r>
      <rPr>
        <b val="true"/>
        <i val="true"/>
        <sz val="10"/>
        <rFont val="宋体"/>
        <family val="0"/>
        <charset val="1"/>
      </rPr>
      <t xml:space="preserve">Mechanism (REA THR THR)</t>
    </r>
    <r>
      <rPr>
        <sz val="10"/>
        <rFont val="宋体"/>
        <family val="0"/>
        <charset val="1"/>
      </rPr>
      <t xml:space="preserve"> - </t>
    </r>
    <r>
      <rPr>
        <b val="true"/>
        <sz val="10"/>
        <rFont val="宋体"/>
        <family val="0"/>
        <charset val="1"/>
      </rPr>
      <t xml:space="preserve">Devoted:</t>
    </r>
    <r>
      <rPr>
        <sz val="10"/>
        <rFont val="宋体"/>
        <family val="0"/>
        <charset val="1"/>
      </rPr>
      <t xml:space="preserve"> At the end of your turn, you may deal 1 damage to your </t>
    </r>
    <r>
      <rPr>
        <b val="true"/>
        <sz val="10"/>
        <rFont val="宋体"/>
        <family val="0"/>
        <charset val="1"/>
      </rPr>
      <t xml:space="preserve">opponent's Life</t>
    </r>
    <r>
      <rPr>
        <sz val="10"/>
        <rFont val="宋体"/>
        <family val="0"/>
        <charset val="1"/>
      </rPr>
      <t xml:space="preserve">. If you do, reshuffle your deck.
----
</t>
    </r>
    <r>
      <rPr>
        <b val="true"/>
        <sz val="10"/>
        <rFont val="宋体"/>
        <family val="0"/>
        <charset val="1"/>
      </rPr>
      <t xml:space="preserve">Devoted:</t>
    </r>
    <r>
      <rPr>
        <sz val="10"/>
        <rFont val="宋体"/>
        <family val="0"/>
        <charset val="1"/>
      </rPr>
      <t xml:space="preserve"> Whenever you play a Throughout card, you may perform a basic action after it resolves.</t>
    </r>
  </si>
  <si>
    <t xml:space="preserve">10-kururu-o-s-3</t>
  </si>
  <si>
    <t xml:space="preserve">いんだすとりあ</t>
  </si>
  <si>
    <t xml:space="preserve">工业量产</t>
  </si>
  <si>
    <t xml:space="preserve">复自黏贴</t>
  </si>
  <si>
    <t xml:space="preserve">Industria</t>
  </si>
  <si>
    <t xml:space="preserve">인더스트리아</t>
  </si>
  <si>
    <t xml:space="preserve">このカードにカードが封印されていないならば、あなたの手札から《付与》でないカードを1枚選び、そのカードをこのカードの下に表向きで封印してもよい。 
あなたの追加札から「でゅーぷりぎあ」を山札の底に1枚置く(最大で合計3枚)。 
----
【即再起】あなたが山札を再構成する(再構成の後に未使用に戻る)。</t>
  </si>
  <si>
    <t xml:space="preserve">若此牌没有封印牌，则从你的手牌中选择1张非《付与》的牌，封印在此牌下。
从追加牌区中将1张『复制品齿轮』置于你的牌库底。
----
【即再起】你重铸牌库后。</t>
  </si>
  <si>
    <t xml:space="preserve">若此牌没有封印牌，则从你的手牌中选择一张非《付与》的牌，封印在此牌下。
将一张复制品齿轮牌置于你的牌库底。
----
【即再起】重铸牌库后。</t>
  </si>
  <si>
    <t xml:space="preserve">이 카드에 카드가 봉인되어 있지 않다면, 당신의 손패에서 《부여》가 아닌 카드 한 장을 골라, 그 카드를 이 카드 밑에 앞면으로 봉인해도 좋다.
 당신의 추가패에서 「듀플리기어」를 패산의 밑에 1장 둔다(최대 합계 3장). 
 ----
 【즉재기】당신이 패산을 재구성한다(재구성 후에 미사용으로 되돌린다).</t>
  </si>
  <si>
    <r>
      <rPr>
        <sz val="10"/>
        <rFont val="Arial"/>
        <family val="2"/>
        <charset val="1"/>
      </rPr>
      <t xml:space="preserve">If no card is sealed under this card, you may choose a non-Enhancement card in your hand and seal it under this card, face-up.
Put one of your set aside "Dupligear" on the bottom of your deck.
</t>
    </r>
    <r>
      <rPr>
        <b val="true"/>
        <sz val="10"/>
        <rFont val="宋体"/>
        <family val="0"/>
        <charset val="1"/>
      </rPr>
      <t xml:space="preserve">Immediate Resurgence:</t>
    </r>
    <r>
      <rPr>
        <sz val="10"/>
        <rFont val="宋体"/>
        <family val="0"/>
        <charset val="1"/>
      </rPr>
      <t xml:space="preserve"> You reshuffle your deck.</t>
    </r>
  </si>
  <si>
    <t xml:space="preserve">10-kururu-o-s-4</t>
  </si>
  <si>
    <t xml:space="preserve">神渉装置:枢式</t>
  </si>
  <si>
    <t xml:space="preserve">かんしょうそうち　くるるしき</t>
  </si>
  <si>
    <t xml:space="preserve">神涉装置：枢式</t>
  </si>
  <si>
    <t xml:space="preserve">신섭장치:쿠루루식</t>
  </si>
  <si>
    <t xml:space="preserve">Godly Intervention Simulator: Kururu-Type</t>
  </si>
  <si>
    <t xml:space="preserve">----
&lt;攻攻行行行付付&gt; 相手の切札を見て、その中から1枚選び、それを使用済にしてもよい。
----
相手の使用済の切札1枚を選んでもよい。そのカードを消費を支払わずに使用する(《全力》カードでもよい)。その後、このカードを取り除く。</t>
  </si>
  <si>
    <t xml:space="preserve">----
&lt;攻攻行行行付付&gt; 检视对手的王牌。你可以从中选择1张处于未使用状态的牌，将其变为已使用状态。
----
你可以使用对手的1张处于已使用状态的王牌，而不需支付其费用。结算完毕后将此牌移出游戏。</t>
  </si>
  <si>
    <t xml:space="preserve">----
机巧：红红蓝蓝蓝绿绿 检视对手的王牌，你可以从中选择背面朝上的一张，将其翻面。
----
你可以使用对手的一张正面朝上的王牌，而不需支付其费用，结算完毕后将此牌移出游戏。</t>
  </si>
  <si>
    <r>
      <rPr>
        <sz val="11"/>
        <color rgb="FF000000"/>
        <rFont val="Arial"/>
        <family val="2"/>
        <charset val="1"/>
      </rPr>
      <t xml:space="preserve">----
 &lt;</t>
    </r>
    <r>
      <rPr>
        <sz val="11"/>
        <color rgb="FF000000"/>
        <rFont val="MS PGothic"/>
        <family val="0"/>
        <charset val="1"/>
      </rPr>
      <t xml:space="preserve">공공행행행부부</t>
    </r>
    <r>
      <rPr>
        <sz val="11"/>
        <color rgb="FF000000"/>
        <rFont val="Arial"/>
        <family val="2"/>
        <charset val="1"/>
      </rPr>
      <t xml:space="preserve">&gt; </t>
    </r>
    <r>
      <rPr>
        <sz val="11"/>
        <color rgb="FF000000"/>
        <rFont val="MS PGothic"/>
        <family val="0"/>
        <charset val="1"/>
      </rPr>
      <t xml:space="preserve">상대의 비장패를 보고</t>
    </r>
    <r>
      <rPr>
        <sz val="11"/>
        <color rgb="FF000000"/>
        <rFont val="Arial"/>
        <family val="2"/>
        <charset val="1"/>
      </rPr>
      <t xml:space="preserve">, </t>
    </r>
    <r>
      <rPr>
        <sz val="11"/>
        <color rgb="FF000000"/>
        <rFont val="MS PGothic"/>
        <family val="0"/>
        <charset val="1"/>
      </rPr>
      <t xml:space="preserve">그 중 </t>
    </r>
    <r>
      <rPr>
        <sz val="11"/>
        <color rgb="FF000000"/>
        <rFont val="Arial"/>
        <family val="2"/>
        <charset val="1"/>
      </rPr>
      <t xml:space="preserve">1</t>
    </r>
    <r>
      <rPr>
        <sz val="11"/>
        <color rgb="FF000000"/>
        <rFont val="MS PGothic"/>
        <family val="0"/>
        <charset val="1"/>
      </rPr>
      <t xml:space="preserve">장을 골라</t>
    </r>
    <r>
      <rPr>
        <sz val="11"/>
        <color rgb="FF000000"/>
        <rFont val="Arial"/>
        <family val="2"/>
        <charset val="1"/>
      </rPr>
      <t xml:space="preserve">, </t>
    </r>
    <r>
      <rPr>
        <sz val="11"/>
        <color rgb="FF000000"/>
        <rFont val="MS PGothic"/>
        <family val="0"/>
        <charset val="1"/>
      </rPr>
      <t xml:space="preserve">그것을 사용완료로 해도 좋다</t>
    </r>
    <r>
      <rPr>
        <sz val="11"/>
        <color rgb="FF000000"/>
        <rFont val="Arial"/>
        <family val="2"/>
        <charset val="1"/>
      </rPr>
      <t xml:space="preserve">.
 ----
 </t>
    </r>
    <r>
      <rPr>
        <sz val="11"/>
        <color rgb="FF000000"/>
        <rFont val="MS PGothic"/>
        <family val="0"/>
        <charset val="1"/>
      </rPr>
      <t xml:space="preserve">상대의 사용완료 비장패를 </t>
    </r>
    <r>
      <rPr>
        <sz val="11"/>
        <color rgb="FF000000"/>
        <rFont val="Arial"/>
        <family val="2"/>
        <charset val="1"/>
      </rPr>
      <t xml:space="preserve">1</t>
    </r>
    <r>
      <rPr>
        <sz val="11"/>
        <color rgb="FF000000"/>
        <rFont val="MS PGothic"/>
        <family val="0"/>
        <charset val="1"/>
      </rPr>
      <t xml:space="preserve">장 골라도 좋다</t>
    </r>
    <r>
      <rPr>
        <sz val="11"/>
        <color rgb="FF000000"/>
        <rFont val="Arial"/>
        <family val="2"/>
        <charset val="1"/>
      </rPr>
      <t xml:space="preserve">. </t>
    </r>
    <r>
      <rPr>
        <sz val="11"/>
        <color rgb="FF000000"/>
        <rFont val="MS PGothic"/>
        <family val="0"/>
        <charset val="1"/>
      </rPr>
      <t xml:space="preserve">그 카드를 소비를 지불하지 않고 사용한다</t>
    </r>
    <r>
      <rPr>
        <sz val="11"/>
        <color rgb="FF000000"/>
        <rFont val="Arial"/>
        <family val="2"/>
        <charset val="1"/>
      </rPr>
      <t xml:space="preserve">(</t>
    </r>
    <r>
      <rPr>
        <sz val="11"/>
        <color rgb="FF000000"/>
        <rFont val="MS PGothic"/>
        <family val="0"/>
        <charset val="1"/>
      </rPr>
      <t xml:space="preserve">《전력》카드여도 좋다</t>
    </r>
    <r>
      <rPr>
        <sz val="11"/>
        <color rgb="FF000000"/>
        <rFont val="Arial"/>
        <family val="2"/>
        <charset val="1"/>
      </rPr>
      <t xml:space="preserve">). </t>
    </r>
    <r>
      <rPr>
        <sz val="11"/>
        <color rgb="FF000000"/>
        <rFont val="MS PGothic"/>
        <family val="0"/>
        <charset val="1"/>
      </rPr>
      <t xml:space="preserve">그 후</t>
    </r>
    <r>
      <rPr>
        <sz val="11"/>
        <color rgb="FF000000"/>
        <rFont val="Arial"/>
        <family val="2"/>
        <charset val="1"/>
      </rPr>
      <t xml:space="preserve">, </t>
    </r>
    <r>
      <rPr>
        <sz val="11"/>
        <color rgb="FF000000"/>
        <rFont val="MS PGothic"/>
        <family val="0"/>
        <charset val="1"/>
      </rPr>
      <t xml:space="preserve">이 카드를 제외한다</t>
    </r>
    <r>
      <rPr>
        <sz val="11"/>
        <color rgb="FF000000"/>
        <rFont val="Arial"/>
        <family val="2"/>
        <charset val="1"/>
      </rPr>
      <t xml:space="preserve">.</t>
    </r>
  </si>
  <si>
    <r>
      <rPr>
        <b val="true"/>
        <i val="true"/>
        <sz val="10"/>
        <rFont val="宋体"/>
        <family val="0"/>
        <charset val="1"/>
      </rPr>
      <t xml:space="preserve">Mechanism (ATK ATK ACT ACT ACT ENH ENH)</t>
    </r>
    <r>
      <rPr>
        <sz val="10"/>
        <rFont val="宋体"/>
        <family val="0"/>
        <charset val="1"/>
      </rPr>
      <t xml:space="preserve"> - Look at your opponent's Special cards. You may choose 1 of them. That card becomes Devoted.
----
You may choose one of your oppponent's Devoted Special cards. Play that card without paying its cost. Remove this card from the game.</t>
    </r>
  </si>
  <si>
    <t xml:space="preserve">10-kururu-o-s-3-ex1</t>
  </si>
  <si>
    <t xml:space="preserve">でゅーぷりぎあ</t>
  </si>
  <si>
    <t xml:space="preserve">复制品齿轮</t>
  </si>
  <si>
    <t xml:space="preserve">Dupli-Gear</t>
  </si>
  <si>
    <t xml:space="preserve">듀~플리기어</t>
  </si>
  <si>
    <t xml:space="preserve">Dupligear</t>
  </si>
  <si>
    <t xml:space="preserve">不定</t>
  </si>
  <si>
    <t xml:space="preserve">(カードタイプが不定のカードは使用できない) 
【常時】このカードはあなたの「いんだすとりあ」に封印されたカードの複製となる。但し、名前は変更されない。 
(「いんだすとりあ」が未使用なら複製とならないので、使用できない)</t>
  </si>
  <si>
    <t xml:space="preserve">（未复制卡牌时不能使用）
【常时】此牌为被『工业量产』封印的牌之复制，但名称仍为『复制品齿轮』。
（『工业量产』处于未使用时，此牌无法使用）</t>
  </si>
  <si>
    <t xml:space="preserve">【常时】此牌为被复自黏贴封印的牌之复制，但名称仍为复制品齿轮（复自黏贴没有封印牌时不能使用此牌）。</t>
  </si>
  <si>
    <r>
      <rPr>
        <sz val="11"/>
        <color rgb="FF000000"/>
        <rFont val="Arial"/>
        <family val="2"/>
        <charset val="1"/>
      </rPr>
      <t xml:space="preserve">(</t>
    </r>
    <r>
      <rPr>
        <sz val="11"/>
        <color rgb="FF000000"/>
        <rFont val="MS PGothic"/>
        <family val="0"/>
        <charset val="1"/>
      </rPr>
      <t xml:space="preserve">카드 타입이 정해지지 않은 카드는 사용 할 수 없다</t>
    </r>
    <r>
      <rPr>
        <sz val="11"/>
        <color rgb="FF000000"/>
        <rFont val="Arial"/>
        <family val="2"/>
        <charset val="1"/>
      </rPr>
      <t xml:space="preserve">) 
 </t>
    </r>
    <r>
      <rPr>
        <sz val="11"/>
        <color rgb="FF000000"/>
        <rFont val="MS PGothic"/>
        <family val="0"/>
        <charset val="1"/>
      </rPr>
      <t xml:space="preserve">【상시】이 카드는 당신의 「인더스트리아」에 봉인된 카드의 복제가 된다</t>
    </r>
    <r>
      <rPr>
        <sz val="11"/>
        <color rgb="FF000000"/>
        <rFont val="Arial"/>
        <family val="2"/>
        <charset val="1"/>
      </rPr>
      <t xml:space="preserve">. </t>
    </r>
    <r>
      <rPr>
        <sz val="11"/>
        <color rgb="FF000000"/>
        <rFont val="MS PGothic"/>
        <family val="0"/>
        <charset val="1"/>
      </rPr>
      <t xml:space="preserve">단</t>
    </r>
    <r>
      <rPr>
        <sz val="11"/>
        <color rgb="FF000000"/>
        <rFont val="Arial"/>
        <family val="2"/>
        <charset val="1"/>
      </rPr>
      <t xml:space="preserve">, </t>
    </r>
    <r>
      <rPr>
        <sz val="11"/>
        <color rgb="FF000000"/>
        <rFont val="MS PGothic"/>
        <family val="0"/>
        <charset val="1"/>
      </rPr>
      <t xml:space="preserve">이름은 변경되지 않는다</t>
    </r>
    <r>
      <rPr>
        <sz val="11"/>
        <color rgb="FF000000"/>
        <rFont val="Arial"/>
        <family val="2"/>
        <charset val="1"/>
      </rPr>
      <t xml:space="preserve">.
 (</t>
    </r>
    <r>
      <rPr>
        <sz val="11"/>
        <color rgb="FF000000"/>
        <rFont val="MS PGothic"/>
        <family val="0"/>
        <charset val="1"/>
      </rPr>
      <t xml:space="preserve">「인더스트리아」가 미사용이라면 복제가 안되었기에</t>
    </r>
    <r>
      <rPr>
        <sz val="11"/>
        <color rgb="FF000000"/>
        <rFont val="Arial"/>
        <family val="2"/>
        <charset val="1"/>
      </rPr>
      <t xml:space="preserve">, </t>
    </r>
    <r>
      <rPr>
        <sz val="11"/>
        <color rgb="FF000000"/>
        <rFont val="MS PGothic"/>
        <family val="0"/>
        <charset val="1"/>
      </rPr>
      <t xml:space="preserve">사용 할 수 없다</t>
    </r>
    <r>
      <rPr>
        <sz val="11"/>
        <color rgb="FF000000"/>
        <rFont val="Arial"/>
        <family val="2"/>
        <charset val="1"/>
      </rPr>
      <t xml:space="preserve">)</t>
    </r>
  </si>
  <si>
    <r>
      <rPr>
        <b val="true"/>
        <sz val="10"/>
        <rFont val="宋体"/>
        <family val="0"/>
        <charset val="1"/>
      </rPr>
      <t xml:space="preserve">Forced:</t>
    </r>
    <r>
      <rPr>
        <sz val="10"/>
        <rFont val="宋体"/>
        <family val="0"/>
        <charset val="1"/>
      </rPr>
      <t xml:space="preserve"> This card is a copy of the card sealed under your "Industria", except its name is still "Dupligear".
</t>
    </r>
    <r>
      <rPr>
        <i val="true"/>
        <sz val="10"/>
        <rFont val="宋体"/>
        <family val="0"/>
        <charset val="1"/>
      </rPr>
      <t xml:space="preserve">(If your "Industria" is face-down, this does not copy anything and cannot be played.)</t>
    </r>
  </si>
  <si>
    <t xml:space="preserve">11-thallya-o-n-1</t>
  </si>
  <si>
    <t xml:space="preserve">thallya</t>
  </si>
  <si>
    <t xml:space="preserve">Burning Steam</t>
  </si>
  <si>
    <t xml:space="preserve">バーニングスチーム</t>
  </si>
  <si>
    <t xml:space="preserve">灼热蒸汽</t>
  </si>
  <si>
    <t xml:space="preserve">【攻撃後】騎動を行う。</t>
  </si>
  <si>
    <t xml:space="preserve">【攻击后】骑动</t>
  </si>
  <si>
    <t xml:space="preserve">【攻击后】骑动 </t>
  </si>
  <si>
    <t xml:space="preserve">【공격후】기동을 행한다.</t>
  </si>
  <si>
    <r>
      <rPr>
        <b val="true"/>
        <sz val="10"/>
        <rFont val="宋体"/>
        <family val="0"/>
        <charset val="1"/>
      </rPr>
      <t xml:space="preserve">After Attack:</t>
    </r>
    <r>
      <rPr>
        <sz val="10"/>
        <rFont val="宋体"/>
        <family val="0"/>
        <charset val="1"/>
      </rPr>
      <t xml:space="preserve"> Maneuver.</t>
    </r>
  </si>
  <si>
    <t xml:space="preserve">11-thallya-o-n-2</t>
  </si>
  <si>
    <t xml:space="preserve">Waving Edge</t>
  </si>
  <si>
    <t xml:space="preserve">ウェービングエッジ</t>
  </si>
  <si>
    <t xml:space="preserve">跃动突击</t>
  </si>
  <si>
    <t xml:space="preserve">燃焼 
【攻撃後】騎動を行う。</t>
  </si>
  <si>
    <t xml:space="preserve">燃烧
【攻击后】骑动</t>
  </si>
  <si>
    <r>
      <rPr>
        <sz val="10"/>
        <color rgb="FF000000"/>
        <rFont val="宋体"/>
        <family val="0"/>
        <charset val="1"/>
      </rPr>
      <t xml:space="preserve"> </t>
    </r>
    <r>
      <rPr>
        <sz val="10"/>
        <color rgb="FFFF0000"/>
        <rFont val="宋体"/>
        <family val="0"/>
        <charset val="1"/>
      </rPr>
      <t xml:space="preserve">燃烧_x005F
</t>
    </r>
    <r>
      <rPr>
        <sz val="10"/>
        <color rgb="FF000000"/>
        <rFont val="宋体"/>
        <family val="0"/>
        <charset val="1"/>
      </rPr>
      <t xml:space="preserve">【攻击后】骑动</t>
    </r>
  </si>
  <si>
    <t xml:space="preserve">연소 
 【공격후】기동을 행한다.</t>
  </si>
  <si>
    <r>
      <rPr>
        <b val="true"/>
        <i val="true"/>
        <sz val="10"/>
        <rFont val="宋体"/>
        <family val="0"/>
        <charset val="1"/>
      </rPr>
      <t xml:space="preserve">Combust
</t>
    </r>
    <r>
      <rPr>
        <b val="true"/>
        <sz val="10"/>
        <rFont val="宋体"/>
        <family val="0"/>
        <charset val="1"/>
      </rPr>
      <t xml:space="preserve">After Attack: </t>
    </r>
    <r>
      <rPr>
        <sz val="10"/>
        <rFont val="宋体"/>
        <family val="0"/>
        <charset val="1"/>
      </rPr>
      <t xml:space="preserve">Maneuver.</t>
    </r>
  </si>
  <si>
    <t xml:space="preserve">11-thallya-o-n-3</t>
  </si>
  <si>
    <t xml:space="preserve">Shield Charge</t>
  </si>
  <si>
    <t xml:space="preserve">シールドチャージ</t>
  </si>
  <si>
    <t xml:space="preserve">护盾冲撞</t>
  </si>
  <si>
    <t xml:space="preserve">燃焼 
【常時】この《攻撃》のダメージにより移動する桜花結晶は、ダストやフレアでなく間合に動かす。</t>
  </si>
  <si>
    <t xml:space="preserve">燃烧
【常时】因此《攻击》造成的伤害将移动的樱花结晶改为移动至距。</t>
  </si>
  <si>
    <t xml:space="preserve"> 燃烧
【常时】若此《攻击》对对手造成了伤害，则将因结算伤害移动的樱花结晶移至距。</t>
  </si>
  <si>
    <t xml:space="preserve">연소 
 【상시】이 《공격》의 대미지에 의해 이동하는 벚꽃 결정은, 더스트나 플레어가 아닌 간격으로 움직인다.</t>
  </si>
  <si>
    <r>
      <rPr>
        <b val="true"/>
        <i val="true"/>
        <sz val="10"/>
        <rFont val="宋体"/>
        <family val="0"/>
        <charset val="1"/>
      </rPr>
      <t xml:space="preserve">Combust
</t>
    </r>
    <r>
      <rPr>
        <b val="true"/>
        <sz val="10"/>
        <rFont val="宋体"/>
        <family val="0"/>
        <charset val="1"/>
      </rPr>
      <t xml:space="preserve">Forced:</t>
    </r>
    <r>
      <rPr>
        <sz val="10"/>
        <rFont val="宋体"/>
        <family val="0"/>
        <charset val="1"/>
      </rPr>
      <t xml:space="preserve"> Damage dealt by this attack moves Sakura tokens to </t>
    </r>
    <r>
      <rPr>
        <b val="true"/>
        <sz val="10"/>
        <rFont val="宋体"/>
        <family val="0"/>
        <charset val="1"/>
      </rPr>
      <t xml:space="preserve">Distance</t>
    </r>
    <r>
      <rPr>
        <sz val="10"/>
        <rFont val="宋体"/>
        <family val="0"/>
        <charset val="1"/>
      </rPr>
      <t xml:space="preserve"> instead of to </t>
    </r>
    <r>
      <rPr>
        <b val="true"/>
        <sz val="10"/>
        <rFont val="宋体"/>
        <family val="0"/>
        <charset val="1"/>
      </rPr>
      <t xml:space="preserve">Shadow</t>
    </r>
    <r>
      <rPr>
        <sz val="10"/>
        <rFont val="宋体"/>
        <family val="0"/>
        <charset val="1"/>
      </rPr>
      <t xml:space="preserve"> or to </t>
    </r>
    <r>
      <rPr>
        <b val="true"/>
        <sz val="10"/>
        <rFont val="宋体"/>
        <family val="0"/>
        <charset val="1"/>
      </rPr>
      <t xml:space="preserve">Flare</t>
    </r>
    <r>
      <rPr>
        <sz val="10"/>
        <rFont val="宋体"/>
        <family val="0"/>
        <charset val="1"/>
      </rPr>
      <t xml:space="preserve">.</t>
    </r>
  </si>
  <si>
    <t xml:space="preserve">11-thallya-o-n-4</t>
  </si>
  <si>
    <t xml:space="preserve">Steam Cannon</t>
  </si>
  <si>
    <t xml:space="preserve">スチームカノン</t>
  </si>
  <si>
    <t xml:space="preserve">蒸汽大炮</t>
  </si>
  <si>
    <t xml:space="preserve">2-8</t>
  </si>
  <si>
    <t xml:space="preserve">3/3</t>
  </si>
  <si>
    <t xml:space="preserve">燃焼</t>
  </si>
  <si>
    <t xml:space="preserve">燃烧</t>
  </si>
  <si>
    <t xml:space="preserve">연소</t>
  </si>
  <si>
    <t xml:space="preserve">Combust</t>
  </si>
  <si>
    <t xml:space="preserve">11-thallya-o-n-5</t>
  </si>
  <si>
    <t xml:space="preserve">Stunt</t>
  </si>
  <si>
    <t xml:space="preserve">スタント</t>
  </si>
  <si>
    <t xml:space="preserve">特技动作</t>
  </si>
  <si>
    <t xml:space="preserve">相手を畏縮させる。 
自オーラ→自フレア：2</t>
  </si>
  <si>
    <t xml:space="preserve">令对手畏缩。
自装→2→自气</t>
  </si>
  <si>
    <t xml:space="preserve">自装（2）→自气 
对手畏缩。</t>
  </si>
  <si>
    <t xml:space="preserve">상대를 위축시킨다。 
 자신 오라→자신 플레어：2</t>
  </si>
  <si>
    <r>
      <rPr>
        <sz val="10"/>
        <rFont val="Arial"/>
        <family val="2"/>
        <charset val="1"/>
      </rPr>
      <t xml:space="preserve">Flinch your opponent.
</t>
    </r>
    <r>
      <rPr>
        <b val="true"/>
        <sz val="10"/>
        <rFont val="宋体"/>
        <family val="0"/>
        <charset val="1"/>
      </rPr>
      <t xml:space="preserve">Your Aura (2)→ Your Flare</t>
    </r>
  </si>
  <si>
    <t xml:space="preserve">11-thallya-o-n-6</t>
  </si>
  <si>
    <t xml:space="preserve">Roaring</t>
  </si>
  <si>
    <t xml:space="preserve">ロアリング</t>
  </si>
  <si>
    <t xml:space="preserve">引擎轰鸣</t>
  </si>
  <si>
    <t xml:space="preserve">コストとして、あなたのマシンにある造花結晶を2つ燃焼済にしても良い。そうした場合、あなたは集中力を1得て、相手は集中力を1失い、相手を畏縮させる。 
コストとして、集中力を2支払ってもよい。そうした場合、あなたの燃焼済の造花結晶を3つ回復する。</t>
  </si>
  <si>
    <t xml:space="preserve">你可以燃烧2个造花结晶。若如此做，则你获得1点集中力，对手失去1点集中力，令对手畏缩。
你可以支付2点集中力。若如此做，则回复3个已燃烧的造花结晶。</t>
  </si>
  <si>
    <t xml:space="preserve">你可以燃烧2个造花结晶且/或支付2点集中力，作为使用此牌的额外费用。若你使用此牌时燃烧了造花结晶，则你获得1点集中力，对手失去1点集中力，对手畏缩。若你使用此牌时支付了集中力，则回复3个造花结晶。</t>
  </si>
  <si>
    <t xml:space="preserve">코스트로,  당신의 머신에 있는 조화결정을 2개 연소완료로 해도 좋다. 그럴 경우, 당신은 집중력을 1 얻고, 상대는 집중력을 1 잃으며, 상대를 위축시킨다。 
코스트로, 집중력을 2만큼 지불해도 좋다. 그럴 경우, 당신의 연소완료 조화결정을 3개 회복한다.</t>
  </si>
  <si>
    <t xml:space="preserve">You may burn 2 Artificial Sakura tokens on your machine. If you do, gain 1 Vigor, your opponent loses 1 Vigor, and flinch your opponent.
You may spend 2 Vigor. If you do, recover 3 burned Artificial Sakura tokens.</t>
  </si>
  <si>
    <t xml:space="preserve">11-thallya-o-n-7</t>
  </si>
  <si>
    <t xml:space="preserve">Turbo Switch</t>
  </si>
  <si>
    <t xml:space="preserve">ターボスイッチ</t>
  </si>
  <si>
    <t xml:space="preserve">涡轮变速</t>
  </si>
  <si>
    <t xml:space="preserve">燃焼 
騎動を行う。</t>
  </si>
  <si>
    <t xml:space="preserve">燃烧
骑动</t>
  </si>
  <si>
    <r>
      <rPr>
        <sz val="10"/>
        <color rgb="FFFF0000"/>
        <rFont val="宋体"/>
        <family val="0"/>
        <charset val="1"/>
      </rPr>
      <t xml:space="preserve">燃烧_x005F
</t>
    </r>
    <r>
      <rPr>
        <sz val="10"/>
        <color rgb="FF000000"/>
        <rFont val="宋体"/>
        <family val="0"/>
        <charset val="1"/>
      </rPr>
      <t xml:space="preserve">骑动</t>
    </r>
  </si>
  <si>
    <t xml:space="preserve">연소 
 기동을 행한다.</t>
  </si>
  <si>
    <r>
      <rPr>
        <b val="true"/>
        <i val="true"/>
        <sz val="10"/>
        <rFont val="宋体"/>
        <family val="0"/>
        <charset val="1"/>
      </rPr>
      <t xml:space="preserve">Combust
</t>
    </r>
    <r>
      <rPr>
        <sz val="10"/>
        <rFont val="宋体"/>
        <family val="0"/>
        <charset val="1"/>
      </rPr>
      <t xml:space="preserve">Maneuver.</t>
    </r>
  </si>
  <si>
    <t xml:space="preserve">11-thallya-o-s-1</t>
  </si>
  <si>
    <t xml:space="preserve">Alpha-Edge</t>
  </si>
  <si>
    <t xml:space="preserve">アルファエッジ</t>
  </si>
  <si>
    <t xml:space="preserve">阿尔法突击</t>
  </si>
  <si>
    <t xml:space="preserve">1,3,5,7</t>
  </si>
  <si>
    <t xml:space="preserve">【即再起】あなたが騎動により間合を変化させる。</t>
  </si>
  <si>
    <t xml:space="preserve">【即再起】你骑动造成距离变化。</t>
  </si>
  <si>
    <t xml:space="preserve">【即再起】骑动</t>
  </si>
  <si>
    <t xml:space="preserve">【즉재기】당신이 기동으로 간격을 변화시킨다.</t>
  </si>
  <si>
    <r>
      <rPr>
        <b val="true"/>
        <sz val="10"/>
        <rFont val="宋体"/>
        <family val="0"/>
        <charset val="1"/>
      </rPr>
      <t xml:space="preserve">Immediate Resurgence:</t>
    </r>
    <r>
      <rPr>
        <sz val="10"/>
        <rFont val="宋体"/>
        <family val="0"/>
        <charset val="1"/>
      </rPr>
      <t xml:space="preserve"> Your Maneuver changes the </t>
    </r>
    <r>
      <rPr>
        <b val="true"/>
        <sz val="10"/>
        <rFont val="宋体"/>
        <family val="0"/>
        <charset val="1"/>
      </rPr>
      <t xml:space="preserve">Distance</t>
    </r>
    <r>
      <rPr>
        <sz val="10"/>
        <rFont val="宋体"/>
        <family val="0"/>
        <charset val="1"/>
      </rPr>
      <t xml:space="preserve">.</t>
    </r>
  </si>
  <si>
    <t xml:space="preserve">11-thallya-o-s-2</t>
  </si>
  <si>
    <t xml:space="preserve">Omega-Burst</t>
  </si>
  <si>
    <t xml:space="preserve">オメガバースト</t>
  </si>
  <si>
    <t xml:space="preserve">奥米加脉冲</t>
  </si>
  <si>
    <t xml:space="preserve">あなたの燃焼済の造花結晶を全て回復する。 
対応した、オーラへのダメージが「-」またはX以下の《攻撃》を打ち消す。Xはこのカードにより回復した造花結晶の個数に等しい。</t>
  </si>
  <si>
    <t xml:space="preserve">回复你的所有已燃烧的造花结晶。
打消被对应的对装伤害为“-”或小于等于X的《攻击》，X等于因此牌效果回复的造花结晶的个数。
</t>
  </si>
  <si>
    <t xml:space="preserve">回复你的所有造花结晶。打消被对应的对装伤害为“-”或小于X的《攻击》，X等于因此牌效果回复的造花结晶的个数。</t>
  </si>
  <si>
    <t xml:space="preserve">당신의 연소완료 조화결정을 모두 회복한다.
 대응한, 오라로의 대미지가 「-」 혹은 X 이하의 《공격》은 무효화된다. X는 이 카드로 회복한 조화결정의 갯수와 같다.</t>
  </si>
  <si>
    <r>
      <rPr>
        <sz val="10"/>
        <rFont val="Arial"/>
        <family val="2"/>
        <charset val="1"/>
      </rPr>
      <t xml:space="preserve">Recover all your burned Artificial Sakura tokens.
Cancel the attack you played this as a Reaction to if its Damage to </t>
    </r>
    <r>
      <rPr>
        <b val="true"/>
        <sz val="10"/>
        <rFont val="宋体"/>
        <family val="0"/>
        <charset val="1"/>
      </rPr>
      <t xml:space="preserve">Aura</t>
    </r>
    <r>
      <rPr>
        <sz val="10"/>
        <rFont val="宋体"/>
        <family val="0"/>
        <charset val="1"/>
      </rPr>
      <t xml:space="preserve"> is "-", or if its Damage to </t>
    </r>
    <r>
      <rPr>
        <b val="true"/>
        <sz val="10"/>
        <rFont val="宋体"/>
        <family val="0"/>
        <charset val="1"/>
      </rPr>
      <t xml:space="preserve">Aura</t>
    </r>
    <r>
      <rPr>
        <sz val="10"/>
        <rFont val="宋体"/>
        <family val="0"/>
        <charset val="1"/>
      </rPr>
      <t xml:space="preserve"> is X or less. X is the number of Artificial Sakura tokens recovered by this card.</t>
    </r>
  </si>
  <si>
    <t xml:space="preserve">11-thallya-o-s-4</t>
  </si>
  <si>
    <t xml:space="preserve">Julia's BlackBox</t>
  </si>
  <si>
    <t xml:space="preserve">ジュリアズ　ブラックボックス</t>
  </si>
  <si>
    <t xml:space="preserve">尤里娅的黑盒子</t>
  </si>
  <si>
    <t xml:space="preserve">あなたのマシンに造花結晶がないならば、あなたのマシンはTransFormし、あなたの燃焼済の造花結晶を2つ回復する。そうでない場合、このカードを未使用に戻す。</t>
  </si>
  <si>
    <t xml:space="preserve">若你的引擎里没有造花结晶，则TransForm，然后回复2个已燃烧的造花结晶。若非如此，将此牌变为未使用状态。</t>
  </si>
  <si>
    <t xml:space="preserve">若你的造花结晶的数目为0，则TRANSFORM，然后回复2个造花结晶，否则将这张牌翻面。</t>
  </si>
  <si>
    <t xml:space="preserve">당신의 머신에 조화결정이 없다면, 당신의 머신은 TransForm하고, 당신의 연소완료 조화결정 2개를 회복한다. 그렇지 않을 경우, 이 카드를 미사용으로 되돌린다.</t>
  </si>
  <si>
    <r>
      <rPr>
        <sz val="10"/>
        <rFont val="Arial"/>
        <family val="2"/>
        <charset val="1"/>
      </rPr>
      <t xml:space="preserve">If there are no Artificial Sakura tokens on your machine, </t>
    </r>
    <r>
      <rPr>
        <b val="true"/>
        <sz val="10"/>
        <rFont val="宋体"/>
        <family val="0"/>
        <charset val="1"/>
      </rPr>
      <t xml:space="preserve">TransForm</t>
    </r>
    <r>
      <rPr>
        <sz val="10"/>
        <rFont val="宋体"/>
        <family val="0"/>
        <charset val="1"/>
      </rPr>
      <t xml:space="preserve"> it and recover 2 burned Artificial Sakura tokens. Otherwise, turn this card face-down.</t>
    </r>
  </si>
  <si>
    <t xml:space="preserve">transform-01</t>
  </si>
  <si>
    <t xml:space="preserve">Form: YAKSHA</t>
  </si>
  <si>
    <t xml:space="preserve">フォルム:ヤクシャ</t>
  </si>
  <si>
    <t xml:space="preserve">亚克夏形态</t>
  </si>
  <si>
    <t xml:space="preserve">夜叉形态</t>
  </si>
  <si>
    <t xml:space="preserve">transform</t>
  </si>
  <si>
    <t xml:space="preserve">【変形時】相手は次の開始フェイズにカードを1枚しか引けない。相手を畏縮させる。
----
【常時】あなたのマシンに造花結晶がないならば、あなたは基本動作を行えない。
----
【追加基本行動：Beta-Edge】\n「適正距離2,4,6,8、2/1 【攻撃後】騎動を行う」の《攻撃》を行う。</t>
  </si>
  <si>
    <t xml:space="preserve">【变形时】对手下个准备阶段只抓1张牌，令对手畏缩。
----
【常时】若你没有造花结晶，则你不能进行基本动作。
----
【追加基本动作：Beta-Edge】
进行一次“攻击距离2,4,6,8 伤害2/1 【攻击后】骑动”的攻击。</t>
  </si>
  <si>
    <t xml:space="preserve">【变形时】对手下个准备阶段只抓一张牌，对手畏缩。
----
【常时】若你没有造花结晶，则你不能进行基本动作。
----
【追加基本动作】Beta-Edge：进行一次“攻击距离2,4,6,8 伤害2/1 【攻击后】骑动”的攻击。</t>
  </si>
  <si>
    <t xml:space="preserve">【변형시】상대는 다음 개시 페이즈에 카드를 1장밖에 뽑을 수 없다. 상대를 위축시킨다。
 ----
 【상시】당신의 머신에 조화결정이 없다면, 당신은 기본동작을 행할 수 없다.
 ----
 【추가기본행동：Beta-Edge】\n「적정거리2,4,6,8、2/1 【공격후】기동을 한다」의 《공격》을 행한다.</t>
  </si>
  <si>
    <r>
      <rPr>
        <b val="true"/>
        <sz val="10"/>
        <rFont val="宋体"/>
        <family val="0"/>
        <charset val="1"/>
      </rPr>
      <t xml:space="preserve">TransForm:</t>
    </r>
    <r>
      <rPr>
        <sz val="10"/>
        <rFont val="宋体"/>
        <family val="0"/>
        <charset val="1"/>
      </rPr>
      <t xml:space="preserve"> Your opponent only draws 1 card during their next start of turn phase. Flinch your opponent.
----
</t>
    </r>
    <r>
      <rPr>
        <b val="true"/>
        <sz val="10"/>
        <rFont val="宋体"/>
        <family val="0"/>
        <charset val="1"/>
      </rPr>
      <t xml:space="preserve">Forced:</t>
    </r>
    <r>
      <rPr>
        <sz val="10"/>
        <rFont val="宋体"/>
        <family val="0"/>
        <charset val="1"/>
      </rPr>
      <t xml:space="preserve"> You cannot perform basic actions if there are no Artificial Sakura tokens on your machine.
----
</t>
    </r>
    <r>
      <rPr>
        <b val="true"/>
        <sz val="10"/>
        <rFont val="宋体"/>
        <family val="0"/>
        <charset val="1"/>
      </rPr>
      <t xml:space="preserve">Additional basic action ("Beta-Edge"):</t>
    </r>
    <r>
      <rPr>
        <sz val="10"/>
        <rFont val="宋体"/>
        <family val="0"/>
        <charset val="1"/>
      </rPr>
      <t xml:space="preserve"> You attack with "</t>
    </r>
    <r>
      <rPr>
        <b val="true"/>
        <sz val="10"/>
        <rFont val="宋体"/>
        <family val="0"/>
        <charset val="1"/>
      </rPr>
      <t xml:space="preserve">Range:</t>
    </r>
    <r>
      <rPr>
        <sz val="10"/>
        <rFont val="宋体"/>
        <family val="0"/>
        <charset val="1"/>
      </rPr>
      <t xml:space="preserve"> 2, 4, 6, 8, </t>
    </r>
    <r>
      <rPr>
        <b val="true"/>
        <sz val="10"/>
        <rFont val="宋体"/>
        <family val="0"/>
        <charset val="1"/>
      </rPr>
      <t xml:space="preserve">Damage:</t>
    </r>
    <r>
      <rPr>
        <sz val="10"/>
        <rFont val="宋体"/>
        <family val="0"/>
        <charset val="1"/>
      </rPr>
      <t xml:space="preserve"> 2/1, </t>
    </r>
    <r>
      <rPr>
        <b val="true"/>
        <sz val="10"/>
        <rFont val="宋体"/>
        <family val="0"/>
        <charset val="1"/>
      </rPr>
      <t xml:space="preserve">After Attack:</t>
    </r>
    <r>
      <rPr>
        <sz val="10"/>
        <rFont val="宋体"/>
        <family val="0"/>
        <charset val="1"/>
      </rPr>
      <t xml:space="preserve"> Maneuver."</t>
    </r>
  </si>
  <si>
    <t xml:space="preserve">transform-02</t>
  </si>
  <si>
    <t xml:space="preserve">Form: NAGA</t>
  </si>
  <si>
    <t xml:space="preserve">フォルム:ナーガ</t>
  </si>
  <si>
    <t xml:space="preserve">娜迦形态</t>
  </si>
  <si>
    <t xml:space="preserve">【変形時】相手のフレアが3以上ならば、フレアが2になるように桜花結晶をダストへ移動させる。
----
【追加基本行動：Gamma-Ray】
相手の山札の一番上のカードを相手の捨て札に置く。</t>
  </si>
  <si>
    <t xml:space="preserve">【变形时】若敌气中的樱花结晶数大于等于3，则保留其中2个，其余移至虚。
----
【追加基本动作：Gamma-Ray】
弃置对手的牌库顶牌。</t>
  </si>
  <si>
    <t xml:space="preserve">【变形时】若敌气中的樱花结晶的数目大于3，则保留其中2个樱花结晶，其余移至虚。
----
【追加基本动作】Gamma-Ray：弃置对手的牌库顶牌。</t>
  </si>
  <si>
    <t xml:space="preserve">【변형시】상대의 플레어가 3이상이라면、플레어가 2가 되도록 벚꽃 결정을 더스트로 이동시킨다.
 ----
 【추가기본행동：Gamma-Ray】
 상대 패산의 가장 위의 카드를 상대의 버림패로 둔다.</t>
  </si>
  <si>
    <r>
      <rPr>
        <b val="true"/>
        <sz val="10"/>
        <rFont val="宋体"/>
        <family val="0"/>
        <charset val="1"/>
      </rPr>
      <t xml:space="preserve">TransForm:</t>
    </r>
    <r>
      <rPr>
        <sz val="10"/>
        <rFont val="宋体"/>
        <family val="0"/>
        <charset val="1"/>
      </rPr>
      <t xml:space="preserve"> If your opponent has 3 or more Sakura tokens on </t>
    </r>
    <r>
      <rPr>
        <b val="true"/>
        <sz val="10"/>
        <rFont val="宋体"/>
        <family val="0"/>
        <charset val="1"/>
      </rPr>
      <t xml:space="preserve">their Flare</t>
    </r>
    <r>
      <rPr>
        <sz val="10"/>
        <rFont val="宋体"/>
        <family val="0"/>
        <charset val="1"/>
      </rPr>
      <t xml:space="preserve">, move all but 2 of them to </t>
    </r>
    <r>
      <rPr>
        <b val="true"/>
        <sz val="10"/>
        <rFont val="宋体"/>
        <family val="0"/>
        <charset val="1"/>
      </rPr>
      <t xml:space="preserve">Shadow</t>
    </r>
    <r>
      <rPr>
        <sz val="10"/>
        <rFont val="宋体"/>
        <family val="0"/>
        <charset val="1"/>
      </rPr>
      <t xml:space="preserve">.
----
</t>
    </r>
    <r>
      <rPr>
        <b val="true"/>
        <sz val="10"/>
        <rFont val="宋体"/>
        <family val="0"/>
        <charset val="1"/>
      </rPr>
      <t xml:space="preserve">Additional basic action ("Gamma-Ray"):</t>
    </r>
    <r>
      <rPr>
        <sz val="10"/>
        <rFont val="宋体"/>
        <family val="0"/>
        <charset val="1"/>
      </rPr>
      <t xml:space="preserve"> Put the top card of your opponent's deck into their played pile.</t>
    </r>
  </si>
  <si>
    <t xml:space="preserve">transform-03</t>
  </si>
  <si>
    <t xml:space="preserve">Form: GARUDA</t>
  </si>
  <si>
    <t xml:space="preserve">フォルム:ガルーダ</t>
  </si>
  <si>
    <t xml:space="preserve">迦楼达形态</t>
  </si>
  <si>
    <t xml:space="preserve">【変形時】カードを2枚引き、このターンの間手札の上限が無くなる。
----
【追加基本行動：Delta-Wing】
現在の間合が7以下ならば、ダスト→間合：1</t>
  </si>
  <si>
    <t xml:space="preserve">【变形时】抓2张牌。本回合你的手牌数量没有上限。
----
【追加基本动作：Delta-Wing】
若当前距离小于等于7，则：虚→1→距</t>
  </si>
  <si>
    <t xml:space="preserve">【变形时】抓2张牌。本回合你的手牌数量没有上限。
----
【追加基本动作】Delta-Wing：若当前距离小于7，则虚（1）→距</t>
  </si>
  <si>
    <t xml:space="preserve">【변형시】카드를 2장 뽑고, 이 턴 동안 손패의 상한은 없어진다.
 ----
 【추가기본행동：Delta-Wing】
 현재 간격이 7 이하라면, 더스트→간격：1</t>
  </si>
  <si>
    <r>
      <rPr>
        <b val="true"/>
        <sz val="10"/>
        <rFont val="宋体"/>
        <family val="0"/>
        <charset val="1"/>
      </rPr>
      <t xml:space="preserve">TransForm:</t>
    </r>
    <r>
      <rPr>
        <sz val="10"/>
        <rFont val="宋体"/>
        <family val="0"/>
        <charset val="1"/>
      </rPr>
      <t xml:space="preserve"> Draw two cards. You have no maximum hand size this turn.
----
</t>
    </r>
    <r>
      <rPr>
        <b val="true"/>
        <sz val="10"/>
        <rFont val="宋体"/>
        <family val="0"/>
        <charset val="1"/>
      </rPr>
      <t xml:space="preserve">Additional basic action ("Delta-Wing"):</t>
    </r>
    <r>
      <rPr>
        <sz val="10"/>
        <rFont val="宋体"/>
        <family val="0"/>
        <charset val="1"/>
      </rPr>
      <t xml:space="preserve"> If the current </t>
    </r>
    <r>
      <rPr>
        <b val="true"/>
        <sz val="10"/>
        <rFont val="宋体"/>
        <family val="0"/>
        <charset val="1"/>
      </rPr>
      <t xml:space="preserve">Distance</t>
    </r>
    <r>
      <rPr>
        <sz val="10"/>
        <rFont val="宋体"/>
        <family val="0"/>
        <charset val="1"/>
      </rPr>
      <t xml:space="preserve"> is 7 or less:
</t>
    </r>
    <r>
      <rPr>
        <b val="true"/>
        <sz val="10"/>
        <rFont val="宋体"/>
        <family val="0"/>
        <charset val="1"/>
      </rPr>
      <t xml:space="preserve">Shadow (1)→ Distance</t>
    </r>
  </si>
  <si>
    <t xml:space="preserve">12-raira-o-n-1</t>
  </si>
  <si>
    <t xml:space="preserve">raira</t>
  </si>
  <si>
    <t xml:space="preserve">獣爪</t>
  </si>
  <si>
    <t xml:space="preserve">じゅうそう</t>
  </si>
  <si>
    <t xml:space="preserve">兽爪</t>
  </si>
  <si>
    <t xml:space="preserve">짐승의 손톱</t>
  </si>
  <si>
    <t xml:space="preserve">Bestial Claw</t>
  </si>
  <si>
    <t xml:space="preserve">12-raira-o-n-2</t>
  </si>
  <si>
    <t xml:space="preserve">風雷撃</t>
  </si>
  <si>
    <t xml:space="preserve">ふうらいげき</t>
  </si>
  <si>
    <t xml:space="preserve">风雷击</t>
  </si>
  <si>
    <t xml:space="preserve">풍뢰격</t>
  </si>
  <si>
    <t xml:space="preserve">Wind and Thunder</t>
  </si>
  <si>
    <t xml:space="preserve">X/2</t>
  </si>
  <si>
    <t xml:space="preserve">【常時】Xは風神ゲージと雷神ゲージのうち、小さい方の値である。</t>
  </si>
  <si>
    <t xml:space="preserve">【常时】X等于风神槽与雷神槽的值中的较小者。</t>
  </si>
  <si>
    <t xml:space="preserve">【상시】X는 풍신 게이지나 뇌신 게이지 중, 작은쪽의 수치가 된다.</t>
  </si>
  <si>
    <r>
      <rPr>
        <b val="true"/>
        <sz val="10"/>
        <rFont val="Arial"/>
        <family val="2"/>
        <charset val="1"/>
      </rPr>
      <t xml:space="preserve">Forced:</t>
    </r>
    <r>
      <rPr>
        <sz val="10"/>
        <rFont val="宋体"/>
        <family val="0"/>
        <charset val="1"/>
      </rPr>
      <t xml:space="preserve"> X is equal to the lower of your Wind and Thunder God gauges.</t>
    </r>
  </si>
  <si>
    <t xml:space="preserve">12-raira-o-n-3</t>
  </si>
  <si>
    <t xml:space="preserve">流転爪</t>
  </si>
  <si>
    <t xml:space="preserve">るてんそう</t>
  </si>
  <si>
    <t xml:space="preserve">流转爪</t>
  </si>
  <si>
    <t xml:space="preserve">윤회의 손톱</t>
  </si>
  <si>
    <t xml:space="preserve">Claw of Regrowth</t>
  </si>
  <si>
    <t xml:space="preserve">【攻撃後】あなたの捨て札にある《攻撃》カード1枚を選び、山札の一番上に置いてもよい。</t>
  </si>
  <si>
    <t xml:space="preserve">【攻击后】你可以从弃牌区选择1张《攻击》牌，将其置于你的牌库顶。</t>
  </si>
  <si>
    <t xml:space="preserve">【攻击后】你可以从弃牌区选择一张《攻击》牌，将其置于你的牌库顶。</t>
  </si>
  <si>
    <t xml:space="preserve">【공격후】당신의 버림패에 있는 《공격》카드 1장을 골라, 패산 맨 위에 두어도 좋다.</t>
  </si>
  <si>
    <r>
      <rPr>
        <b val="true"/>
        <sz val="10"/>
        <rFont val="宋体"/>
        <family val="0"/>
        <charset val="1"/>
      </rPr>
      <t xml:space="preserve">After Attack:</t>
    </r>
    <r>
      <rPr>
        <sz val="10"/>
        <rFont val="宋体"/>
        <family val="0"/>
        <charset val="1"/>
      </rPr>
      <t xml:space="preserve"> You may put an Attack card from your played pile on top of your deck.</t>
    </r>
  </si>
  <si>
    <t xml:space="preserve">12-raira-o-n-4</t>
  </si>
  <si>
    <t xml:space="preserve">風走り</t>
  </si>
  <si>
    <t xml:space="preserve">かぜばしり</t>
  </si>
  <si>
    <t xml:space="preserve">疾风步</t>
  </si>
  <si>
    <t xml:space="preserve">바람 달리기</t>
  </si>
  <si>
    <t xml:space="preserve">Windrun</t>
  </si>
  <si>
    <t xml:space="preserve">現在の間合が3以上ならば、間合→ダスト：2</t>
  </si>
  <si>
    <t xml:space="preserve">若当前距离大于等于3，则：距→2→虚</t>
  </si>
  <si>
    <t xml:space="preserve">若当前距离大于3，则距（2）→虚</t>
  </si>
  <si>
    <t xml:space="preserve">현재 간격이 3이상이라면、간격→더스트：2</t>
  </si>
  <si>
    <r>
      <rPr>
        <sz val="10"/>
        <rFont val="Arial"/>
        <family val="2"/>
        <charset val="1"/>
      </rPr>
      <t xml:space="preserve">If the current </t>
    </r>
    <r>
      <rPr>
        <b val="true"/>
        <sz val="10"/>
        <rFont val="宋体"/>
        <family val="0"/>
        <charset val="1"/>
      </rPr>
      <t xml:space="preserve">Distance</t>
    </r>
    <r>
      <rPr>
        <sz val="10"/>
        <rFont val="宋体"/>
        <family val="0"/>
        <charset val="1"/>
      </rPr>
      <t xml:space="preserve"> is 3 or more:
</t>
    </r>
    <r>
      <rPr>
        <b val="true"/>
        <sz val="10"/>
        <rFont val="宋体"/>
        <family val="0"/>
        <charset val="1"/>
      </rPr>
      <t xml:space="preserve">Distance (2)→ Shadow</t>
    </r>
  </si>
  <si>
    <t xml:space="preserve">12-raira-o-n-5</t>
  </si>
  <si>
    <t xml:space="preserve">風雷の知恵</t>
  </si>
  <si>
    <t xml:space="preserve">ふうらいのちえ</t>
  </si>
  <si>
    <t xml:space="preserve">风雷的智慧</t>
  </si>
  <si>
    <t xml:space="preserve">风雷的知慧</t>
  </si>
  <si>
    <t xml:space="preserve">풍뢰의 지혜</t>
  </si>
  <si>
    <t xml:space="preserve">Wisdom of the Gods</t>
  </si>
  <si>
    <t xml:space="preserve">風神ゲージと雷神ゲージの合計が4以上ならば、あなたの捨て札にある他のメガミのカード1枚を選び、山札の一番上に置いてもよい。 
風神ゲージか雷神ゲージを1上げる。</t>
  </si>
  <si>
    <t xml:space="preserve">若风神槽与雷神槽的值之和大于等于4，则你可以从弃牌区选择另一柱女神的1张弃牌，将其置于你的牌库顶。
选择风神槽或雷神槽，其值增加1。</t>
  </si>
  <si>
    <t xml:space="preserve">若风神槽与雷神槽的值之和大于4，则你可以从弃牌区选择另一柱女武神的一张牌，将其置于你的牌库顶。选择风神槽或雷神槽，其值增加1。</t>
  </si>
  <si>
    <t xml:space="preserve">풍신 게이지와 뇌신 게이지의 합계가 4이상이라면, 당신의 버림패에 있는 다른 여신 카드 1장을 골라, 패산 맨 위에 두어도 좋다.
 풍신 게이지나 뇌신 게이지를 1 올린다.</t>
  </si>
  <si>
    <t xml:space="preserve">If the total of your Wind and Thunder God gauges is 4 or more, you may put one of your other Megami's cards from your played pile on top of your deck.
Increase your Wind God or Thunder God gauge by 1.</t>
  </si>
  <si>
    <t xml:space="preserve">12-raira-o-n-6</t>
  </si>
  <si>
    <t xml:space="preserve">呼び声</t>
  </si>
  <si>
    <t xml:space="preserve">よびごえ</t>
  </si>
  <si>
    <t xml:space="preserve">呼声</t>
  </si>
  <si>
    <t xml:space="preserve">吼叫</t>
  </si>
  <si>
    <t xml:space="preserve">울부짖기</t>
  </si>
  <si>
    <t xml:space="preserve">Roar</t>
  </si>
  <si>
    <t xml:space="preserve">相手を畏縮させ、以下から1つを選ぶ。
・風神ゲージと雷神ゲージを1ずつ上げる。
・手札を全て伏せ札にし、雷神ゲージを2倍にする。</t>
  </si>
  <si>
    <t xml:space="preserve">令对手畏缩。选择一项：
●风神槽与雷神槽的值各增加1；
●盖伏所有手牌，雷神槽的值加倍。</t>
  </si>
  <si>
    <t xml:space="preserve">对手畏缩。选择1项：
风神槽与雷神槽的值各增加1；
盖伏所有手牌，雷神槽的值加倍。</t>
  </si>
  <si>
    <t xml:space="preserve">상대를 위축시키고, 이하에서 하나를 고른다.
 ・풍신 게이지와 뇌신 게이지를 1개씩 올린다.
 ・손패를 모두 덮임패로하고, 뇌신 게이지를 2배로 한다.</t>
  </si>
  <si>
    <r>
      <rPr>
        <sz val="10"/>
        <color rgb="FF000000"/>
        <rFont val="Arial"/>
        <family val="2"/>
        <charset val="1"/>
      </rPr>
      <t xml:space="preserve">Flinch your opponent. Choose one:
</t>
    </r>
    <r>
      <rPr>
        <sz val="10"/>
        <color rgb="FF000000"/>
        <rFont val="MS PGothic"/>
        <family val="3"/>
        <charset val="128"/>
      </rPr>
      <t xml:space="preserve">・</t>
    </r>
    <r>
      <rPr>
        <sz val="10"/>
        <color rgb="FF000000"/>
        <rFont val="Arial"/>
        <family val="2"/>
        <charset val="1"/>
      </rPr>
      <t xml:space="preserve">Increase your Wind and Thunder God gauges by 1 each.
</t>
    </r>
    <r>
      <rPr>
        <sz val="10"/>
        <color rgb="FF000000"/>
        <rFont val="MS PGothic"/>
        <family val="3"/>
        <charset val="128"/>
      </rPr>
      <t xml:space="preserve">・</t>
    </r>
    <r>
      <rPr>
        <sz val="10"/>
        <color rgb="FF000000"/>
        <rFont val="Arial"/>
        <family val="2"/>
        <charset val="1"/>
      </rPr>
      <t xml:space="preserve">Discard your hand. Double your Thunder God gauge.</t>
    </r>
  </si>
  <si>
    <t xml:space="preserve">12-raira-o-n-7</t>
  </si>
  <si>
    <t xml:space="preserve">空駆け</t>
  </si>
  <si>
    <t xml:space="preserve">そらかけ</t>
  </si>
  <si>
    <t xml:space="preserve">驭空</t>
  </si>
  <si>
    <t xml:space="preserve">하늘 박차기</t>
  </si>
  <si>
    <t xml:space="preserve">Pounce</t>
  </si>
  <si>
    <t xml:space="preserve">間合⇔ダスト：3</t>
  </si>
  <si>
    <t xml:space="preserve">距↔3↔虚</t>
  </si>
  <si>
    <t xml:space="preserve">距（3）⇔ 虚</t>
  </si>
  <si>
    <t xml:space="preserve">간격⇔더스트：3</t>
  </si>
  <si>
    <r>
      <rPr>
        <b val="true"/>
        <sz val="10"/>
        <rFont val="Arial"/>
        <family val="2"/>
        <charset val="1"/>
      </rPr>
      <t xml:space="preserve">Distance (3)</t>
    </r>
    <r>
      <rPr>
        <b val="true"/>
        <sz val="10"/>
        <rFont val="宋体"/>
        <family val="0"/>
        <charset val="1"/>
      </rPr>
      <t xml:space="preserve">⇔</t>
    </r>
    <r>
      <rPr>
        <b val="true"/>
        <sz val="10"/>
        <rFont val="Arial"/>
        <family val="2"/>
        <charset val="1"/>
      </rPr>
      <t xml:space="preserve"> Shadow</t>
    </r>
  </si>
  <si>
    <t xml:space="preserve">12-raira-o-s-1</t>
  </si>
  <si>
    <t xml:space="preserve">雷螺風神爪</t>
  </si>
  <si>
    <t xml:space="preserve">らいらふうじんそう</t>
  </si>
  <si>
    <t xml:space="preserve">雷螺风神爪</t>
  </si>
  <si>
    <t xml:space="preserve">뇌라풍신조</t>
  </si>
  <si>
    <t xml:space="preserve">Stormcharged Claw</t>
  </si>
  <si>
    <t xml:space="preserve">【常時】あなたの雷神ゲージが4以上ならば、この《攻撃》は+1/+0となる。 
----
【再起】あなたの風神ゲージが4以上である。</t>
  </si>
  <si>
    <t xml:space="preserve">【常时】若雷神槽的值大于等于4，则此《攻击》得+1/+0。
----
【再起】风神槽的值大于等于4。</t>
  </si>
  <si>
    <t xml:space="preserve">【常时】若雷神槽的值大于4，则此《攻击》得+1/+0。
----
再起：风神槽的值大于4。</t>
  </si>
  <si>
    <t xml:space="preserve">【상시】당신의 뇌신 게이지가 4이상이라면、이 《공격》은 +1/+0이 된다. 
 ----
 【재기】당신의 풍신 게이지가 4 이상이다.</t>
  </si>
  <si>
    <r>
      <rPr>
        <b val="true"/>
        <sz val="10"/>
        <rFont val="宋体"/>
        <family val="0"/>
        <charset val="1"/>
      </rPr>
      <t xml:space="preserve">Forced:</t>
    </r>
    <r>
      <rPr>
        <sz val="10"/>
        <rFont val="宋体"/>
        <family val="0"/>
        <charset val="1"/>
      </rPr>
      <t xml:space="preserve"> This attack gains +1/+0 if your Thunder God gauge is 4 or more.
----
</t>
    </r>
    <r>
      <rPr>
        <b val="true"/>
        <sz val="10"/>
        <rFont val="宋体"/>
        <family val="0"/>
        <charset val="1"/>
      </rPr>
      <t xml:space="preserve">Resurgence:</t>
    </r>
    <r>
      <rPr>
        <sz val="10"/>
        <rFont val="宋体"/>
        <family val="0"/>
        <charset val="1"/>
      </rPr>
      <t xml:space="preserve"> Your Wind God gauge is 4 or more.</t>
    </r>
  </si>
  <si>
    <t xml:space="preserve">12-raira-o-s-2</t>
  </si>
  <si>
    <t xml:space="preserve">天雷召喚陣</t>
  </si>
  <si>
    <t xml:space="preserve">てんらいしょうかんじん</t>
  </si>
  <si>
    <t xml:space="preserve">天雷召唤阵</t>
  </si>
  <si>
    <t xml:space="preserve">천뢰소환진</t>
  </si>
  <si>
    <t xml:space="preserve">Thundercall Ritual</t>
  </si>
  <si>
    <t xml:space="preserve">攻撃『適正距離0-10、1/1』をX回行う。Xは雷神ゲージの半分(切り上げ)に等しい。</t>
  </si>
  <si>
    <t xml:space="preserve">进行X次“攻击距离0-10、伤害1/1”的攻击，X等于雷神槽的值的一半（向上取整）。</t>
  </si>
  <si>
    <t xml:space="preserve">进行X次“攻击距离0-10 伤害1/1”的攻击，X等于雷神槽的值的一半（向上取整）。</t>
  </si>
  <si>
    <t xml:space="preserve">공격『적정거리0-10、1/1』을 X번 행한다. X는 뇌신 게이지의 절반(올림값)과 같다.</t>
  </si>
  <si>
    <r>
      <rPr>
        <sz val="10"/>
        <rFont val="Arial"/>
        <family val="2"/>
        <charset val="1"/>
      </rPr>
      <t xml:space="preserve">You attack with "</t>
    </r>
    <r>
      <rPr>
        <b val="true"/>
        <sz val="10"/>
        <rFont val="宋体"/>
        <family val="0"/>
        <charset val="1"/>
      </rPr>
      <t xml:space="preserve">Range:</t>
    </r>
    <r>
      <rPr>
        <sz val="10"/>
        <rFont val="宋体"/>
        <family val="0"/>
        <charset val="1"/>
      </rPr>
      <t xml:space="preserve"> 0-10, </t>
    </r>
    <r>
      <rPr>
        <b val="true"/>
        <sz val="10"/>
        <rFont val="宋体"/>
        <family val="0"/>
        <charset val="1"/>
      </rPr>
      <t xml:space="preserve">Damage:</t>
    </r>
    <r>
      <rPr>
        <sz val="10"/>
        <rFont val="宋体"/>
        <family val="0"/>
        <charset val="1"/>
      </rPr>
      <t xml:space="preserve"> 1/1" X times, where X is equal to half your Thunder God gauge, rounded up.</t>
    </r>
  </si>
  <si>
    <t xml:space="preserve">12-raira-o-s-3</t>
  </si>
  <si>
    <t xml:space="preserve">風魔招来孔</t>
  </si>
  <si>
    <t xml:space="preserve">ふうましょうらいこう</t>
  </si>
  <si>
    <t xml:space="preserve">风魔招来孔</t>
  </si>
  <si>
    <t xml:space="preserve">풍마초래공</t>
  </si>
  <si>
    <t xml:space="preserve">Windbeast Invocation</t>
  </si>
  <si>
    <t xml:space="preserve">現在の風神ゲージに応じて、以下の切札を追加札から未使用で得る(条件を満たしたものは全て得る)。その後、このカードを取り除く。 
3以上……風魔旋風 
6以上……風魔纏廻 
10以上……風魔天狗道</t>
  </si>
  <si>
    <t xml:space="preserve">根据现在的风神槽的值，从追加牌区以未使用状态获得以下王牌（满足条件的全部都可以获得）。然后将此牌移出游戏。
3以上……『风魔旋风』
6以上……『风魔缠回』
10以上……『风魔天狗道』</t>
  </si>
  <si>
    <t xml:space="preserve">根据现在的风神槽的值，将以下牌背面朝上加入王牌，然后将此牌移出游戏。
3以上……风魔旋风
6以上……风魔缠回
10以上……风魔天狗道</t>
  </si>
  <si>
    <t xml:space="preserve">현재 풍신 게이지에 따라, 이하의 비장패를 추가패에서 미사용으로 얻는다(조건을 만족한 것은 모두 얻는다). 그 후, 이 카드를 제외한다.
 3이상……풍마선풍 
 6이상……풍마전회 
 10이상……풍마천구도</t>
  </si>
  <si>
    <r>
      <rPr>
        <sz val="10"/>
        <rFont val="Arial"/>
        <family val="2"/>
        <charset val="1"/>
      </rPr>
      <t xml:space="preserve">Based on your Wind God gauge, add your set aside "Windbeast" cards to your Special cards, face-down. Remove this card from the game.
3 or more: Windbeast Manifestation
6 or more: Windbeast Reincarnation
10 or more: Windbeast Perdition
</t>
    </r>
    <r>
      <rPr>
        <i val="true"/>
        <sz val="10"/>
        <rFont val="宋体"/>
        <family val="0"/>
        <charset val="1"/>
      </rPr>
      <t xml:space="preserve">(Add all cards you meet the requirement for.)</t>
    </r>
  </si>
  <si>
    <t xml:space="preserve">12-raira-o-s-4</t>
  </si>
  <si>
    <t xml:space="preserve">円環輪廻旋</t>
  </si>
  <si>
    <t xml:space="preserve">えんかんりんかいせん</t>
  </si>
  <si>
    <t xml:space="preserve">圆环轮回旋</t>
  </si>
  <si>
    <t xml:space="preserve">원환륜회선</t>
  </si>
  <si>
    <t xml:space="preserve">Death and Rebirth</t>
  </si>
  <si>
    <t xml:space="preserve">【展開中】あなたが《付与》でない通常札を使用した場合、それを捨て札にする代わりに山札の底に置く。</t>
  </si>
  <si>
    <t xml:space="preserve">【展开中】每当你使用的非《付与》的牌结算完毕时，以将其置于你的牌库底来代替该牌将进入弃牌区。</t>
  </si>
  <si>
    <t xml:space="preserve">每当你使用的非《付与》的牌结算完毕时，若该牌将进入你的弃牌区，则改为将其置于你的牌库底。</t>
  </si>
  <si>
    <t xml:space="preserve">【전개중】당신이 《부여》가 아닌 통상패를 사용했을 경우, 그것을 버림패로 하는 대신 패산 밑에 둔다.</t>
  </si>
  <si>
    <r>
      <rPr>
        <b val="true"/>
        <sz val="10"/>
        <rFont val="宋体"/>
        <family val="0"/>
        <charset val="1"/>
      </rPr>
      <t xml:space="preserve">Ongoing:</t>
    </r>
    <r>
      <rPr>
        <sz val="10"/>
        <rFont val="宋体"/>
        <family val="0"/>
        <charset val="1"/>
      </rPr>
      <t xml:space="preserve"> Whenever you play a non-Special, non-Enhancement card, put that card on the bottom of your deck instead of into your played pile after it resolves.</t>
    </r>
  </si>
  <si>
    <t xml:space="preserve">12-raira-o-s-3-ex1</t>
  </si>
  <si>
    <t xml:space="preserve">風魔旋風</t>
  </si>
  <si>
    <t xml:space="preserve">ふうませんぷう</t>
  </si>
  <si>
    <t xml:space="preserve">风魔旋风</t>
  </si>
  <si>
    <t xml:space="preserve">풍마선풍</t>
  </si>
  <si>
    <t xml:space="preserve">Windbeast Manifestation</t>
  </si>
  <si>
    <t xml:space="preserve">12-raira-o-s-3-ex2</t>
  </si>
  <si>
    <t xml:space="preserve">風魔纏廻</t>
  </si>
  <si>
    <t xml:space="preserve">ふうまてんかい</t>
  </si>
  <si>
    <t xml:space="preserve">风魔缠回</t>
  </si>
  <si>
    <t xml:space="preserve">풍마전회</t>
  </si>
  <si>
    <t xml:space="preserve">Windbeast Reincarnation</t>
  </si>
  <si>
    <t xml:space="preserve">あなたの使用済の切札を1枚選び、それを未使用に戻す。 
【使用済】あなたの切札の消費は1少なくなる(0未満にはならない)。</t>
  </si>
  <si>
    <t xml:space="preserve">将你的1张处于已使用状态的王牌变为未使用状态。
【已使用】你的王牌的费用减小1（王牌的费用不会为负）。</t>
  </si>
  <si>
    <t xml:space="preserve">将你的一张正面朝上的王牌翻面。【已使用】你的王牌的费用减小1（王牌的费用不会为负）。</t>
  </si>
  <si>
    <t xml:space="preserve">당신의 사용완료 비장패를 1장 골라, 그것을 미사용으로 되돌린다.
 【사용완료】당신의 비장패의 소비는 1 적게 된다.(0 미만으로는 되지 않는다).</t>
  </si>
  <si>
    <r>
      <rPr>
        <sz val="10"/>
        <rFont val="Arial"/>
        <family val="2"/>
        <charset val="1"/>
      </rPr>
      <t xml:space="preserve">Turn one of your Devoted Special cards face-down.
</t>
    </r>
    <r>
      <rPr>
        <b val="true"/>
        <sz val="10"/>
        <rFont val="宋体"/>
        <family val="0"/>
        <charset val="1"/>
      </rPr>
      <t xml:space="preserve">Devoted:</t>
    </r>
    <r>
      <rPr>
        <sz val="10"/>
        <rFont val="宋体"/>
        <family val="0"/>
        <charset val="1"/>
      </rPr>
      <t xml:space="preserve"> Your Special cards cost 1 less </t>
    </r>
    <r>
      <rPr>
        <b val="true"/>
        <sz val="10"/>
        <rFont val="宋体"/>
        <family val="0"/>
        <charset val="1"/>
      </rPr>
      <t xml:space="preserve">Flare</t>
    </r>
    <r>
      <rPr>
        <sz val="10"/>
        <rFont val="宋体"/>
        <family val="0"/>
        <charset val="1"/>
      </rPr>
      <t xml:space="preserve"> </t>
    </r>
    <r>
      <rPr>
        <i val="true"/>
        <sz val="10"/>
        <rFont val="宋体"/>
        <family val="0"/>
        <charset val="1"/>
      </rPr>
      <t xml:space="preserve">(to a minimum of 0)</t>
    </r>
    <r>
      <rPr>
        <sz val="10"/>
        <rFont val="宋体"/>
        <family val="0"/>
        <charset val="1"/>
      </rPr>
      <t xml:space="preserve">.</t>
    </r>
  </si>
  <si>
    <t xml:space="preserve">12-raira-o-s-3-ex3</t>
  </si>
  <si>
    <t xml:space="preserve">風魔天狗道</t>
  </si>
  <si>
    <t xml:space="preserve">ふうまてんぐどう</t>
  </si>
  <si>
    <t xml:space="preserve">风魔天狗道</t>
  </si>
  <si>
    <t xml:space="preserve">풍마천구도</t>
  </si>
  <si>
    <t xml:space="preserve">Windbeast Perdition</t>
  </si>
  <si>
    <t xml:space="preserve">ダスト⇔間合：5 
あなたはこの効果で本来より少ない個数の桜花結晶を動かしてもよい。その後、このカードを取り除く。</t>
  </si>
  <si>
    <t xml:space="preserve">距↔5↔虚
结算上述效果时，你可以选择移动少于5个樱花结晶。
之后，将此牌移出游戏。</t>
  </si>
  <si>
    <t xml:space="preserve">距(5)⇔ 虚
结算上述效果时，你可以选择移动少于5个樱花结晶。
将此牌移出游戏。</t>
  </si>
  <si>
    <t xml:space="preserve">더스트⇔간격：5 
 당신은 이 효과로 원래보다 적은 갯수의 벚꽃 결정을 움직여도 좋다.그 후, 이 카드는 제외된다.</t>
  </si>
  <si>
    <r>
      <rPr>
        <b val="true"/>
        <sz val="10"/>
        <rFont val="Arial"/>
        <family val="2"/>
        <charset val="1"/>
      </rPr>
      <t xml:space="preserve">Distance (5)</t>
    </r>
    <r>
      <rPr>
        <b val="true"/>
        <sz val="10"/>
        <rFont val="宋体"/>
        <family val="0"/>
        <charset val="1"/>
      </rPr>
      <t xml:space="preserve">⇔</t>
    </r>
    <r>
      <rPr>
        <b val="true"/>
        <sz val="10"/>
        <rFont val="Arial"/>
        <family val="2"/>
        <charset val="1"/>
      </rPr>
      <t xml:space="preserve"> Shadow
</t>
    </r>
    <r>
      <rPr>
        <sz val="10"/>
        <rFont val="宋体"/>
        <family val="0"/>
        <charset val="1"/>
      </rPr>
      <t xml:space="preserve">You may choose to move fewer than 5 Sakura tokens with this effect.
Remove this card from the game.</t>
    </r>
  </si>
  <si>
    <t xml:space="preserve">13-utsuro-o-n-1</t>
  </si>
  <si>
    <t xml:space="preserve">utsuro</t>
  </si>
  <si>
    <t xml:space="preserve">円月</t>
  </si>
  <si>
    <t xml:space="preserve">えんげつ</t>
  </si>
  <si>
    <t xml:space="preserve">圆月</t>
  </si>
  <si>
    <t xml:space="preserve">원월</t>
  </si>
  <si>
    <t xml:space="preserve">Full Moon</t>
  </si>
  <si>
    <t xml:space="preserve">6-7</t>
  </si>
  <si>
    <t xml:space="preserve">【常時】灰塵-ダストが12以上ならば、この《攻撃》のオーラへのダメージは「-」になる。</t>
  </si>
  <si>
    <t xml:space="preserve">【常时】灰尘～若虚中的樱花结晶数大于等于12，则此《攻击》对装伤害改为「-」。</t>
  </si>
  <si>
    <t xml:space="preserve">【常时】灰尘-若虚中的樱花结晶的数目大于12，则此《攻击》对装伤害改为“-”。</t>
  </si>
  <si>
    <t xml:space="preserve">【상시】회진-더스트가 12 이상이라면、이 《공격》의 오라로의 대미지는 「-」가 된다.</t>
  </si>
  <si>
    <r>
      <rPr>
        <b val="true"/>
        <sz val="10"/>
        <rFont val="宋体"/>
        <family val="0"/>
        <charset val="1"/>
      </rPr>
      <t xml:space="preserve">Forced: </t>
    </r>
    <r>
      <rPr>
        <b val="true"/>
        <i val="true"/>
        <sz val="10"/>
        <rFont val="宋体"/>
        <family val="0"/>
        <charset val="1"/>
      </rPr>
      <t xml:space="preserve">Ashen</t>
    </r>
    <r>
      <rPr>
        <sz val="10"/>
        <rFont val="宋体"/>
        <family val="0"/>
        <charset val="1"/>
      </rPr>
      <t xml:space="preserve"> - If there are 12 or more Sakura tokens on </t>
    </r>
    <r>
      <rPr>
        <b val="true"/>
        <sz val="10"/>
        <rFont val="宋体"/>
        <family val="0"/>
        <charset val="1"/>
      </rPr>
      <t xml:space="preserve">Shadow</t>
    </r>
    <r>
      <rPr>
        <sz val="10"/>
        <rFont val="宋体"/>
        <family val="0"/>
        <charset val="1"/>
      </rPr>
      <t xml:space="preserve">, this attack's Damage to </t>
    </r>
    <r>
      <rPr>
        <b val="true"/>
        <sz val="10"/>
        <rFont val="宋体"/>
        <family val="0"/>
        <charset val="1"/>
      </rPr>
      <t xml:space="preserve">Aura</t>
    </r>
    <r>
      <rPr>
        <sz val="10"/>
        <rFont val="宋体"/>
        <family val="0"/>
        <charset val="1"/>
      </rPr>
      <t xml:space="preserve"> becomes "-".</t>
    </r>
  </si>
  <si>
    <t xml:space="preserve">13-utsuro-o-n-2</t>
  </si>
  <si>
    <t xml:space="preserve">黒き波動</t>
  </si>
  <si>
    <t xml:space="preserve">くろきはどう</t>
  </si>
  <si>
    <t xml:space="preserve">漆黑波动</t>
  </si>
  <si>
    <t xml:space="preserve">黑之波动</t>
  </si>
  <si>
    <t xml:space="preserve">검은 파동</t>
  </si>
  <si>
    <t xml:space="preserve">Dark Pulse</t>
  </si>
  <si>
    <t xml:space="preserve">4-7</t>
  </si>
  <si>
    <t xml:space="preserve">【攻撃後】相手がオーラへのダメージを選んだならば、相手の手札を見てその中から1枚を選び、それを捨て札にする。</t>
  </si>
  <si>
    <t xml:space="preserve">【攻击后】若对手选择由装承受此次伤害，则检视对手的手牌，弃置其中1张。</t>
  </si>
  <si>
    <t xml:space="preserve">【攻击后】若对手选择由装承受此次伤害，则检视对手的手牌，弃置其中一张。</t>
  </si>
  <si>
    <t xml:space="preserve">【공격후】상대가 오라로의 대미지를 골랐다면, 상대의 손패를 보고 그 중 1장을 골라, 그것을 버림패로 한다.</t>
  </si>
  <si>
    <r>
      <rPr>
        <b val="true"/>
        <sz val="10"/>
        <rFont val="Arial"/>
        <family val="2"/>
        <charset val="1"/>
      </rPr>
      <t xml:space="preserve">After Attack:</t>
    </r>
    <r>
      <rPr>
        <sz val="10"/>
        <rFont val="宋体"/>
        <family val="0"/>
        <charset val="1"/>
      </rPr>
      <t xml:space="preserve"> If your opponent chose to take damage to Aura, look at their hand. Choose a card from it and put it into their played pile.</t>
    </r>
  </si>
  <si>
    <t xml:space="preserve">13-utsuro-o-n-3</t>
  </si>
  <si>
    <t xml:space="preserve">刈取り</t>
  </si>
  <si>
    <t xml:space="preserve">かりとり</t>
  </si>
  <si>
    <t xml:space="preserve">收割</t>
  </si>
  <si>
    <t xml:space="preserve">수확</t>
  </si>
  <si>
    <t xml:space="preserve">Reap</t>
  </si>
  <si>
    <t xml:space="preserve">-/0</t>
  </si>
  <si>
    <t xml:space="preserve">【攻撃後】相手は相手のオーラ、フレア、ライフのいずれかから桜花結晶を合計2つダストへ移動させる。 
【攻撃後】相手の付与札を1枚選んでもよい。そうした場合、その付与札の上から桜花結晶を2つダストへ送る。</t>
  </si>
  <si>
    <t xml:space="preserve">【攻击后】对手从其装、气、命三个区域中选择共2个樱花结晶移至虚。
【攻击后】选择对手的1张展开中的《付与》牌，将其上2个樱花结晶移至虚。</t>
  </si>
  <si>
    <t xml:space="preserve">【攻击后】对手从其装、气、命三个区域中选择共2个樱花结晶移至虚。
【攻击后】选择对手的一张展开中的《付与》牌，将其上2个樱花结晶移至虚。</t>
  </si>
  <si>
    <t xml:space="preserve">【공격후】상대는 상대의 오라, 플레어, 라이프 중 원하는 곳들에서 벚꽃 결정을 총합 2개를 더스트로 이동시킨다. 
【공격후】상대의 부여패를 1장 선택해도 좋다. 그럴 경우, 그 부여패 위에서 벚꽃 결정을 2개 더스트로 보낸다.</t>
  </si>
  <si>
    <r>
      <rPr>
        <b val="true"/>
        <sz val="10"/>
        <rFont val="宋体"/>
        <family val="0"/>
        <charset val="1"/>
      </rPr>
      <t xml:space="preserve">After Attack: </t>
    </r>
    <r>
      <rPr>
        <sz val="10"/>
        <rFont val="宋体"/>
        <family val="0"/>
        <charset val="1"/>
      </rPr>
      <t xml:space="preserve">Your opponent moves a total of 2 Sakura tokens from </t>
    </r>
    <r>
      <rPr>
        <b val="true"/>
        <sz val="10"/>
        <rFont val="宋体"/>
        <family val="0"/>
        <charset val="1"/>
      </rPr>
      <t xml:space="preserve">their Aura</t>
    </r>
    <r>
      <rPr>
        <sz val="10"/>
        <rFont val="宋体"/>
        <family val="0"/>
        <charset val="1"/>
      </rPr>
      <t xml:space="preserve">, </t>
    </r>
    <r>
      <rPr>
        <b val="true"/>
        <sz val="10"/>
        <rFont val="宋体"/>
        <family val="0"/>
        <charset val="1"/>
      </rPr>
      <t xml:space="preserve">Flare</t>
    </r>
    <r>
      <rPr>
        <sz val="10"/>
        <rFont val="宋体"/>
        <family val="0"/>
        <charset val="1"/>
      </rPr>
      <t xml:space="preserve">, and </t>
    </r>
    <r>
      <rPr>
        <b val="true"/>
        <sz val="10"/>
        <rFont val="宋体"/>
        <family val="0"/>
        <charset val="1"/>
      </rPr>
      <t xml:space="preserve">Life</t>
    </r>
    <r>
      <rPr>
        <sz val="10"/>
        <rFont val="宋体"/>
        <family val="0"/>
        <charset val="1"/>
      </rPr>
      <t xml:space="preserve"> to </t>
    </r>
    <r>
      <rPr>
        <b val="true"/>
        <sz val="10"/>
        <rFont val="宋体"/>
        <family val="0"/>
        <charset val="1"/>
      </rPr>
      <t xml:space="preserve">Shadow</t>
    </r>
    <r>
      <rPr>
        <sz val="10"/>
        <rFont val="宋体"/>
        <family val="0"/>
        <charset val="1"/>
      </rPr>
      <t xml:space="preserve">, in any combination.
</t>
    </r>
    <r>
      <rPr>
        <b val="true"/>
        <sz val="10"/>
        <rFont val="宋体"/>
        <family val="0"/>
        <charset val="1"/>
      </rPr>
      <t xml:space="preserve">After Attack</t>
    </r>
    <r>
      <rPr>
        <sz val="10"/>
        <rFont val="宋体"/>
        <family val="0"/>
        <charset val="1"/>
      </rPr>
      <t xml:space="preserve">: You may choose one of your opponent's Enhancements. If you do, move 2 Sakura tokens from it to </t>
    </r>
    <r>
      <rPr>
        <b val="true"/>
        <sz val="10"/>
        <rFont val="宋体"/>
        <family val="0"/>
        <charset val="1"/>
      </rPr>
      <t xml:space="preserve">Shadow</t>
    </r>
    <r>
      <rPr>
        <sz val="10"/>
        <rFont val="宋体"/>
        <family val="0"/>
        <charset val="1"/>
      </rPr>
      <t xml:space="preserve">.</t>
    </r>
  </si>
  <si>
    <t xml:space="preserve">13-utsuro-o-n-4</t>
  </si>
  <si>
    <t xml:space="preserve">重圧</t>
  </si>
  <si>
    <t xml:space="preserve">じゅうあつ</t>
  </si>
  <si>
    <t xml:space="preserve">重压</t>
  </si>
  <si>
    <t xml:space="preserve">중압</t>
  </si>
  <si>
    <t xml:space="preserve">Pressure</t>
  </si>
  <si>
    <t xml:space="preserve">相手は相手のオーラ、フレア、ライフのいずれかから桜花結晶を1つダストへ移動させる。 
灰塵-ダストが12以上ならば、相手を畏縮させる。</t>
  </si>
  <si>
    <t xml:space="preserve">对手从其装、气、命三个区域中选择1个樱花结晶移至虚。
灰尘～若虚中的樱花结晶数大于等于12，则令对手畏缩。</t>
  </si>
  <si>
    <t xml:space="preserve">对手从其装、气、命三个区域中选择1个樱花结晶移至虚。 灰尘-若虚中的樱花结晶的数目大于12，则对手畏缩。</t>
  </si>
  <si>
    <t xml:space="preserve">상대는 상대의 오라, 플레어, 라이프 중 원하는 곳에서 벚꽃 결정을 하나 더스트로 이동시킨다.
 회진-더스트가 12 이상이라면、상대를 위축시킨다.</t>
  </si>
  <si>
    <r>
      <rPr>
        <sz val="10"/>
        <rFont val="Arial"/>
        <family val="2"/>
        <charset val="1"/>
      </rPr>
      <t xml:space="preserve">Your opponent moves 1 Sakura token from </t>
    </r>
    <r>
      <rPr>
        <b val="true"/>
        <sz val="10"/>
        <rFont val="宋体"/>
        <family val="0"/>
        <charset val="1"/>
      </rPr>
      <t xml:space="preserve">their Aura</t>
    </r>
    <r>
      <rPr>
        <sz val="10"/>
        <rFont val="宋体"/>
        <family val="0"/>
        <charset val="1"/>
      </rPr>
      <t xml:space="preserve">, </t>
    </r>
    <r>
      <rPr>
        <b val="true"/>
        <sz val="10"/>
        <rFont val="宋体"/>
        <family val="0"/>
        <charset val="1"/>
      </rPr>
      <t xml:space="preserve">Flare</t>
    </r>
    <r>
      <rPr>
        <sz val="10"/>
        <rFont val="宋体"/>
        <family val="0"/>
        <charset val="1"/>
      </rPr>
      <t xml:space="preserve">, or </t>
    </r>
    <r>
      <rPr>
        <b val="true"/>
        <sz val="10"/>
        <rFont val="宋体"/>
        <family val="0"/>
        <charset val="1"/>
      </rPr>
      <t xml:space="preserve">Life </t>
    </r>
    <r>
      <rPr>
        <sz val="10"/>
        <rFont val="宋体"/>
        <family val="0"/>
        <charset val="1"/>
      </rPr>
      <t xml:space="preserve">to </t>
    </r>
    <r>
      <rPr>
        <b val="true"/>
        <sz val="10"/>
        <rFont val="宋体"/>
        <family val="0"/>
        <charset val="1"/>
      </rPr>
      <t xml:space="preserve">Shadow</t>
    </r>
    <r>
      <rPr>
        <sz val="10"/>
        <rFont val="宋体"/>
        <family val="0"/>
        <charset val="1"/>
      </rPr>
      <t xml:space="preserve">.
</t>
    </r>
    <r>
      <rPr>
        <b val="true"/>
        <i val="true"/>
        <sz val="10"/>
        <rFont val="宋体"/>
        <family val="0"/>
        <charset val="1"/>
      </rPr>
      <t xml:space="preserve">Ashen</t>
    </r>
    <r>
      <rPr>
        <sz val="10"/>
        <rFont val="宋体"/>
        <family val="0"/>
        <charset val="1"/>
      </rPr>
      <t xml:space="preserve"> - If there are 12 or more Sakura tokens on </t>
    </r>
    <r>
      <rPr>
        <b val="true"/>
        <sz val="10"/>
        <rFont val="宋体"/>
        <family val="0"/>
        <charset val="1"/>
      </rPr>
      <t xml:space="preserve">Shadow</t>
    </r>
    <r>
      <rPr>
        <sz val="10"/>
        <rFont val="宋体"/>
        <family val="0"/>
        <charset val="1"/>
      </rPr>
      <t xml:space="preserve">, flinch your opponent.</t>
    </r>
  </si>
  <si>
    <t xml:space="preserve">13-utsuro-o-n-5</t>
  </si>
  <si>
    <t xml:space="preserve">影の翅</t>
  </si>
  <si>
    <t xml:space="preserve">かげのはね</t>
  </si>
  <si>
    <t xml:space="preserve">影之翅</t>
  </si>
  <si>
    <t xml:space="preserve">그림자 날개</t>
  </si>
  <si>
    <t xml:space="preserve">Shadow Wing</t>
  </si>
  <si>
    <t xml:space="preserve">このターン中、現在の間合は2増加し、達人の間合は2大きくなる。</t>
  </si>
  <si>
    <t xml:space="preserve">本回合中，当前距离增大2，达人距离的值增大2。</t>
  </si>
  <si>
    <t xml:space="preserve">直到回合结束，当前距离增大2，达人距离的值增大2。</t>
  </si>
  <si>
    <t xml:space="preserve">이 턴에는, 현재 간격은 2 증가하고, 달인의 간격은 2 크게 된다.</t>
  </si>
  <si>
    <r>
      <rPr>
        <sz val="10"/>
        <rFont val="Arial"/>
        <family val="2"/>
        <charset val="1"/>
      </rPr>
      <t xml:space="preserve">For the rest of the turn, the current </t>
    </r>
    <r>
      <rPr>
        <b val="true"/>
        <sz val="10"/>
        <rFont val="宋体"/>
        <family val="0"/>
        <charset val="1"/>
      </rPr>
      <t xml:space="preserve">Distance</t>
    </r>
    <r>
      <rPr>
        <sz val="10"/>
        <rFont val="宋体"/>
        <family val="0"/>
        <charset val="1"/>
      </rPr>
      <t xml:space="preserve"> is increased by 2, and the size of the Mastery Zone is increased by 2.</t>
    </r>
  </si>
  <si>
    <t xml:space="preserve">13-utsuro-o-n-6</t>
  </si>
  <si>
    <t xml:space="preserve">影の壁</t>
  </si>
  <si>
    <t xml:space="preserve">かげのかべ</t>
  </si>
  <si>
    <t xml:space="preserve">影之壁</t>
  </si>
  <si>
    <t xml:space="preserve">그림자 벽</t>
  </si>
  <si>
    <t xml:space="preserve">Shadow Wall</t>
  </si>
  <si>
    <t xml:space="preserve">対応した《攻撃》は+0/-1となる。</t>
  </si>
  <si>
    <t xml:space="preserve">被对应的《攻击》得-0/-1。</t>
  </si>
  <si>
    <t xml:space="preserve">대응한 《공격》은 +0/-1이 된다.</t>
  </si>
  <si>
    <t xml:space="preserve">The attack this card was played as a Reaction to gets +0/-1.</t>
  </si>
  <si>
    <t xml:space="preserve">13-utsuro-o-n-7</t>
  </si>
  <si>
    <t xml:space="preserve">遺灰呪</t>
  </si>
  <si>
    <t xml:space="preserve">いかいじゅ</t>
  </si>
  <si>
    <t xml:space="preserve">遗灰咒</t>
  </si>
  <si>
    <t xml:space="preserve">유회주</t>
  </si>
  <si>
    <t xml:space="preserve">Curse of Ashes</t>
  </si>
  <si>
    <t xml:space="preserve">【展開時】相オーラ→ダスト：3 
【破棄時】灰塵-ダストが12以上ならば以下を行う。 
ダスト→相オーラ：2、相ライフ→ダスト：1</t>
  </si>
  <si>
    <t xml:space="preserve">【展开时】敌装→3→虚 
【破弃时】灰尘～若虚中的樱花结晶数大于等于12，则：
虚→2→敌装，敌命→1→虚</t>
  </si>
  <si>
    <t xml:space="preserve">【展开时】敌装（3）→虚 
【破弃时】灰尘-若虚中的樱花结晶的数目大于12，则虚（2）→敌装 敌命（1）→虚</t>
  </si>
  <si>
    <t xml:space="preserve">【전개시】상대 오라→더스트：3 
 【파기시】회진-더스트가 12이상이라면 아래를 행한다. 
 더스트→상대 오라：2、상대 라이프→더스트：1</t>
  </si>
  <si>
    <r>
      <rPr>
        <b val="true"/>
        <sz val="10"/>
        <rFont val="Arial"/>
        <family val="2"/>
        <charset val="1"/>
      </rPr>
      <t xml:space="preserve">Initialize:</t>
    </r>
    <r>
      <rPr>
        <sz val="10"/>
        <rFont val="宋体"/>
        <family val="0"/>
        <charset val="1"/>
      </rPr>
      <t xml:space="preserve"> Opponent's Aura (3)→ Shadow
Disenchant:</t>
    </r>
    <r>
      <rPr>
        <i val="true"/>
        <sz val="10"/>
        <rFont val="宋体"/>
        <family val="0"/>
        <charset val="1"/>
      </rPr>
      <t xml:space="preserve"> Ashen</t>
    </r>
    <r>
      <rPr>
        <sz val="10"/>
        <rFont val="宋体"/>
        <family val="0"/>
        <charset val="1"/>
      </rPr>
      <t xml:space="preserve"> - If there are 12 or more Sakura tokens on Shadow:
Shadow (2)→ Opponent's Aura
Opponent's Life (1)→ Shadow</t>
    </r>
  </si>
  <si>
    <t xml:space="preserve">13-utsuro-o-s-1</t>
  </si>
  <si>
    <t xml:space="preserve">灰滅</t>
  </si>
  <si>
    <t xml:space="preserve">ヴィミラニエ</t>
  </si>
  <si>
    <t xml:space="preserve">灰灭</t>
  </si>
  <si>
    <t xml:space="preserve">вымирание</t>
  </si>
  <si>
    <t xml:space="preserve">회멸(비미라니예)</t>
  </si>
  <si>
    <t xml:space="preserve">vymiraniye</t>
  </si>
  <si>
    <t xml:space="preserve">24</t>
  </si>
  <si>
    <t xml:space="preserve">【常時】このカードの消費はダストの数だけ少なくなる。 
相ライフ→ダスト：3 
このカードを取り除く。</t>
  </si>
  <si>
    <t xml:space="preserve">【常时】此牌的费用减小X，X等于虚中的樱花结晶的数目。
敌命→3→虚
将此牌移出游戏。</t>
  </si>
  <si>
    <t xml:space="preserve">【常时】此牌的费用减小X，X等于虚中的樱花结晶的数目。敌命（3）→虚 将此牌移出游戏。</t>
  </si>
  <si>
    <t xml:space="preserve">【상시】이 카드의 소비는 더스트의 수 만큼 줄어든다.
 상대 라이프→더스트：3 
 이 카드를 제외한다.</t>
  </si>
  <si>
    <r>
      <rPr>
        <b val="true"/>
        <sz val="10"/>
        <rFont val="宋体"/>
        <family val="0"/>
        <charset val="1"/>
      </rPr>
      <t xml:space="preserve">Forced:</t>
    </r>
    <r>
      <rPr>
        <sz val="10"/>
        <rFont val="宋体"/>
        <family val="0"/>
        <charset val="1"/>
      </rPr>
      <t xml:space="preserve"> This card costs 1 less for each Sakura token on </t>
    </r>
    <r>
      <rPr>
        <b val="true"/>
        <sz val="10"/>
        <rFont val="宋体"/>
        <family val="0"/>
        <charset val="1"/>
      </rPr>
      <t xml:space="preserve">Shadow</t>
    </r>
    <r>
      <rPr>
        <sz val="10"/>
        <rFont val="宋体"/>
        <family val="0"/>
        <charset val="1"/>
      </rPr>
      <t xml:space="preserve">.
</t>
    </r>
    <r>
      <rPr>
        <b val="true"/>
        <sz val="10"/>
        <rFont val="宋体"/>
        <family val="0"/>
        <charset val="1"/>
      </rPr>
      <t xml:space="preserve">Opponent's Life (3)→ Shadow
</t>
    </r>
    <r>
      <rPr>
        <sz val="10"/>
        <rFont val="宋体"/>
        <family val="0"/>
        <charset val="1"/>
      </rPr>
      <t xml:space="preserve">
Remove this card from the game.</t>
    </r>
  </si>
  <si>
    <t xml:space="preserve">13-utsuro-o-s-2</t>
  </si>
  <si>
    <t xml:space="preserve">虚偽</t>
  </si>
  <si>
    <t xml:space="preserve">ローシェ</t>
  </si>
  <si>
    <t xml:space="preserve">虚伪</t>
  </si>
  <si>
    <t xml:space="preserve">Ложь</t>
  </si>
  <si>
    <t xml:space="preserve">허위(로셰)</t>
  </si>
  <si>
    <t xml:space="preserve">Lozh\'</t>
  </si>
  <si>
    <t xml:space="preserve">【展開中】相手の《攻撃》は距離縮小(近1)を得て、【攻撃後】効果が解決されない。 
【展開中】相手の《付与》カードは納が1減少し、【破棄時】効果が解決されない。</t>
  </si>
  <si>
    <t xml:space="preserve">【展开中】对手的《攻击》得距离缩小（近1），且不结算其【攻击后】效果。
【展开中】对手的《付与》牌的纳减少1，且不结算其【破弃时】效果。</t>
  </si>
  <si>
    <t xml:space="preserve">【展开中】对手的《攻击》得距离缩小（近1），其攻击后效果无效。
【展开中】对手的《付与》牌的纳减少1，其破弃时效果无效。</t>
  </si>
  <si>
    <t xml:space="preserve">【전개중】상대의 《공격》은 거리축소(근1)을 얻고, 【공격후】효과가 해결되지 않는다.
 【전개중】상대의 《부여》카드는 납이 1 감소하고, 【파기시】효과가 해결되지 않는다.</t>
  </si>
  <si>
    <r>
      <rPr>
        <b val="true"/>
        <sz val="10"/>
        <rFont val="Arial"/>
        <family val="2"/>
        <charset val="1"/>
      </rPr>
      <t xml:space="preserve">Ongoing:</t>
    </r>
    <r>
      <rPr>
        <sz val="10"/>
        <rFont val="宋体"/>
        <family val="0"/>
        <charset val="1"/>
      </rPr>
      <t xml:space="preserve"> All your opponent's attacks have their Ranges reduced by 1 in the close direction, and lose their After Attack effects.
Ongoing: All your opponent's Enhancements have their Charges reduced by 1, and lose their Disenchant effects.</t>
    </r>
  </si>
  <si>
    <t xml:space="preserve">13-utsuro-o-s-3</t>
  </si>
  <si>
    <t xml:space="preserve">終末</t>
  </si>
  <si>
    <t xml:space="preserve">カニェッツ</t>
  </si>
  <si>
    <t xml:space="preserve">终末</t>
  </si>
  <si>
    <t xml:space="preserve">Конец</t>
  </si>
  <si>
    <t xml:space="preserve">종말(카녜츠)</t>
  </si>
  <si>
    <t xml:space="preserve">Konets</t>
  </si>
  <si>
    <t xml:space="preserve">【展開中】あなたに1以上のダメージを与えた《攻撃》の解決後に、このカードの上の桜花結晶を全てをダストに送る。 
【破棄時】現在のフェイズを終了する。 
----
【再起】灰塵-ダストが12以上である。</t>
  </si>
  <si>
    <t xml:space="preserve">【展开中】若你因被攻击受到了1点或以上的伤害，则在该《攻击》效果结算完毕后，将此牌上所有樱花结晶移入虚。
【破弃时】结束当前阶段。
----
【再起】灰尘～虚中的樱花结晶数大于等于12。</t>
  </si>
  <si>
    <t xml:space="preserve">【展开中】若你受到了大于1点的伤害，则将此牌上所有樱花结晶移入虚。
【破弃时】结束当前阶段。
----
【再起】灰尘-虚中的樱花结晶的数目大于12。</t>
  </si>
  <si>
    <t xml:space="preserve">【전개중】당신에게 1 이상의 대미지를 준  《공격》을 해결한 뒤, 이 카드 위의 벚꽃 결정을 모두 더스트로 보낸다.
 【파기시】현재 페이즈를 종료한다.
 ----
 【재기】회진-더스트가 12 이상이다.</t>
  </si>
  <si>
    <t xml:space="preserve">Ongoing: After an attack that dealt you 1 or more damage resolves, move all Sakura tokens on this card to Shadow.
Disenchant: End the current phase.
----
Resurgence: Ashen - There are 12 or more Sakura tokens on Shadow.</t>
  </si>
  <si>
    <t xml:space="preserve">13-utsuro-o-s-4</t>
  </si>
  <si>
    <t xml:space="preserve">魔食</t>
  </si>
  <si>
    <t xml:space="preserve">エロージヤ</t>
  </si>
  <si>
    <t xml:space="preserve">Эрозия</t>
  </si>
  <si>
    <t xml:space="preserve">마식(이로지야)</t>
  </si>
  <si>
    <t xml:space="preserve">Eroziya</t>
  </si>
  <si>
    <t xml:space="preserve">【使用済】あなたの開始フェイズの開始時に相手は以下のどちらかを選ぶ。
・相オーラ→ダスト：1
・相フレア→ダスト：2</t>
  </si>
  <si>
    <t xml:space="preserve">【已使用】每当你的准备阶段开始时，对手选择一项：
●敌装→1→虚
●敌气→2→虚</t>
  </si>
  <si>
    <t xml:space="preserve">【已使用】当你的准备阶段开始时，对手选择一项：
1.敌装（1）→虚；
2.敌气（2）→虚。</t>
  </si>
  <si>
    <t xml:space="preserve">【사용완료】당신의 개시 페이즈 시작시에 상대는 이하에서 하나를 고른다.
 ・상대 오라→더스트：1
 ・상대 플레어→더스트：2</t>
  </si>
  <si>
    <r>
      <rPr>
        <b val="true"/>
        <sz val="10"/>
        <rFont val="宋体"/>
        <family val="0"/>
        <charset val="1"/>
      </rPr>
      <t xml:space="preserve">Devoted:</t>
    </r>
    <r>
      <rPr>
        <sz val="10"/>
        <rFont val="宋体"/>
        <family val="0"/>
        <charset val="1"/>
      </rPr>
      <t xml:space="preserve"> At the beginning of your turn, your opponent chooses one:
</t>
    </r>
    <r>
      <rPr>
        <sz val="10"/>
        <rFont val="MS Gothic"/>
        <family val="3"/>
        <charset val="128"/>
      </rPr>
      <t xml:space="preserve">・</t>
    </r>
    <r>
      <rPr>
        <b val="true"/>
        <sz val="10"/>
        <rFont val="宋体"/>
        <family val="0"/>
        <charset val="1"/>
      </rPr>
      <t xml:space="preserve">Opponent's Aura (1)→ Shadow
</t>
    </r>
    <r>
      <rPr>
        <sz val="10"/>
        <rFont val="MS Gothic"/>
        <family val="3"/>
        <charset val="128"/>
      </rPr>
      <t xml:space="preserve">・</t>
    </r>
    <r>
      <rPr>
        <b val="true"/>
        <sz val="10"/>
        <rFont val="宋体"/>
        <family val="0"/>
        <charset val="1"/>
      </rPr>
      <t xml:space="preserve">Opponent's Flare (2)→ Shadow</t>
    </r>
  </si>
  <si>
    <t xml:space="preserve">石突</t>
  </si>
  <si>
    <t xml:space="preserve">いしづき</t>
  </si>
  <si>
    <t xml:space="preserve">무게추</t>
  </si>
  <si>
    <t xml:space="preserve">Hilt Slam</t>
  </si>
  <si>
    <t xml:space="preserve">2-3</t>
  </si>
  <si>
    <t xml:space="preserve">【攻撃後】八相-あなたのオーラが0ならば、ダスト→間合：1</t>
  </si>
  <si>
    <t xml:space="preserve">【攻击后】八相～若自装中没有樱花结晶，则：虚→1→距</t>
  </si>
  <si>
    <t xml:space="preserve">【攻击后】八相-若自装中没有樱花结晶，则虚（1）→距</t>
  </si>
  <si>
    <t xml:space="preserve">【공격후】팔상-당신의 오라가 0이라면, 더스트→간격：1</t>
  </si>
  <si>
    <t xml:space="preserve">After Attack: Idea - If you have no Sakura tokens on your Aura:
Shadow (1)→ Distance</t>
  </si>
  <si>
    <t xml:space="preserve">【展開時】対応した《攻撃》は-1/+0となる。
【破棄時】攻撃『適正距離0-10、1/-、対応不可』を行い、ダスト→間合：1</t>
  </si>
  <si>
    <t xml:space="preserve">【展开时】被对应的《攻击》得-1/+0。
【破弃时】进行一次“攻击距离0-10、伤害1/-、不可被对应”的攻击。虚→1→距</t>
  </si>
  <si>
    <t xml:space="preserve">【展开时】被对应的《攻击》得-1/-0 
【破弃时】进行一次“攻击距离0-10 伤害1/- 不可被对应”的攻击。虚（1）→距</t>
  </si>
  <si>
    <t xml:space="preserve">【전개시】대응한 《공격》은 -1/+0이 된다.
【파기시】공격『적정거리 0-10、1/-、대응불가』를 행하고, 더스트→간격：1</t>
  </si>
  <si>
    <t xml:space="preserve">Initialize: The attack you played this card as a Reaction to gets -1/+0.
Disenchant: You attack with "Range: 0-10, Damage: 1/-, No Reactions". Then:
Shadow (1)→ Distance.</t>
  </si>
  <si>
    <t xml:space="preserve">(削除)</t>
  </si>
  <si>
    <t xml:space="preserve">04-tokoyo-A1-n-5</t>
  </si>
  <si>
    <t xml:space="preserve">【展開中】あなたが《対応》カードを使用した時、その解決後にダスト→自オーラ：1 
【展開中】相手のターンにこのカードの上の桜花結晶は移動しない。</t>
  </si>
  <si>
    <t xml:space="preserve">【展开中】每当你使用的具《对应》副类别的牌结算完毕时：虚→1→自装_x005F
【展开中】对手的回合内，此牌上的樱花结晶不会移动。</t>
  </si>
  <si>
    <t xml:space="preserve">【展开中】每当你使用的具《对应》副类别的牌结算完毕时，虚（1）→自装
【展开中】对手的回合内不能移除此牌上的樱花结晶。</t>
  </si>
  <si>
    <t xml:space="preserve">【전개중】당신이 《대응》카드를 사용했을 때, 그 해결 후 더스트→자신 오라：1 
【전개중】상대 턴에 이 카드 위 벚꽃 결정은 이동하지 않는다.</t>
  </si>
  <si>
    <t xml:space="preserve">Ongoing: Whenever you play a Reaction card, after that card resolves:
Shadow (1)→ Your Aura
Ongoing: Sakura tokens cannot leave this card on your opponent's turn.</t>
  </si>
  <si>
    <t xml:space="preserve">【使用済】あなたの開始フェイズの開始時に以下のどちらかを行ってもよい。
・あなたの伏せ札からカード1枚を選び、山札の底に置く。 
・あなたの捨て札から《行動》カード1枚を選び、山札の底に置く。 
----
【即再起】あなたが再構成以外でライフに1以上のダメージを受ける。</t>
  </si>
  <si>
    <t xml:space="preserve">【已使用】每当你的准备阶段开始时，选择一项：
●从你的盖牌区中选择1张牌，将其置于你的牌库底；
●从你的弃牌区中选择1张《行动》牌，将其置于你的牌库底。
----
【即再起】自命受到除重铸牌库以外的1点或以上的伤害。</t>
  </si>
  <si>
    <t xml:space="preserve">【已使用】你的准备阶段开始时，选择一项：
1.从你的盖牌区中选择一张牌，将其置于你的牌库底；
2.从你的弃牌区中选择一张《行动》牌，将其置于你的牌库底。
----
【即再起】自命受到除重铸牌库以外的1点以上的伤害。</t>
  </si>
  <si>
    <t xml:space="preserve">【사용완료】당신의 개시 페이즈 시작시에 이하에서 하나를 행해도 좋다.
・당신의 덮임패에서 카드를 1장 골라, 패산 밑에 둔다.
・당신의 버림패에서 《행동》카드를 1장 골라, 패산 밑에 둔다.
----
【즉재기】당신이 재구성 이외로 라이프에 1 이상의 대미지를 받는다.</t>
  </si>
  <si>
    <t xml:space="preserve">Devoted: At the beginning of your turn, you may choose one:
・Put a card from your discard pile on the bottom of your deck.
・Put an Action card from your played pile on the bottom of your deck.
----
Immediate Resurgence: You take 1 or more damage to your Life, excluding reshuffle damage.</t>
  </si>
  <si>
    <t xml:space="preserve">設置 
ダスト→間合：1 
このカードを伏せ札から使用したならば、伏せ札から設置を持つカードを1枚使用してもよい。</t>
  </si>
  <si>
    <t xml:space="preserve">设置
虚→1→距
若你从盖牌区中使用此牌，则你可以从盖牌区中额外使用1张具设置关键字的牌。</t>
  </si>
  <si>
    <t xml:space="preserve">设置
虚 (1)→距
若你从盖牌区中使用此牌，则你可以从盖牌区中额外使用一张具设置关键字的牌。</t>
  </si>
  <si>
    <t xml:space="preserve">설치 
더스트→간격：1 
이 카드를 덮임패에서 사용했다면, 덮임패에서 설치를 갖는 카드를 1장 사용해도 좋다.</t>
  </si>
  <si>
    <t xml:space="preserve">Trap
Shadow (1)→ Distance
If this card was played from your discard pile, you may play a card with Trap from your discard pile.</t>
  </si>
  <si>
    <t xml:space="preserve">ダスト→自フレア：1 
----
【再起】あなたのフレアが0である。</t>
  </si>
  <si>
    <t xml:space="preserve">虚→1→自气 
----
【再起】自气中没有樱花结晶。</t>
  </si>
  <si>
    <t xml:space="preserve">虚（1）→自气 
----
【再起】自气中没有樱花结晶。</t>
  </si>
  <si>
    <t xml:space="preserve">더스트→자신 플레어：1 
 ----
 【재기】당신의 플레어가 0이다.</t>
  </si>
  <si>
    <t xml:space="preserve">After Attack: Shadow (1)→ Your Flare
----
Resurgence: There are no Sakura tokens on your Flare.</t>
  </si>
  <si>
    <t xml:space="preserve">【破棄時】計略を実行し、次の計略を準備する。 
[神算] あなたは集中力を1得て、このカードを山札の一番上に置く。 
[鬼謀] 相手の手札が1枚以下ならば、相手を畏縮させ、相手はカードを3枚引き、相手は手札を2枚捨て札にする。</t>
  </si>
  <si>
    <t xml:space="preserve">【破弃时】实行当前计略，准备下个计略。
----
[神算] 你获得1点集中力，将此牌置于你的牌库顶。_x005F
----
[鬼谋] 若对手的手牌不大于1张，则令对手畏缩，对手抓3张牌，然后弃2张牌。</t>
  </si>
  <si>
    <t xml:space="preserve">【破弃时】实行当前计略，准备下个计略。
神算：你获得1点集中力，将此牌置于你的牌库顶。
鬼谋：若对手的手牌少于1张，则对手畏缩，对手抓3张牌，然后弃2张牌。</t>
  </si>
  <si>
    <t xml:space="preserve">【파기시】계략을 실행하고, 다음 계략을 준비한다.
 [신산] 당신은 집중력을 1 얻고, 이 카드를 패산의 맨 위에 둔다.
 [귀모] 상대 손패가 1장 이하라면, 상대를 위축시키고, 상대는 카드를 3장 뽑고, 상대는 손패를 2장 버림패로 한다.</t>
  </si>
  <si>
    <t xml:space="preserve">Disenchant: Enact your current Plan, then prepare your next one.
Divine - Gain 1 Vigor. Put this card on the top of your deck.
Devious - If your opponent has 1 or fewer cards in hand, flinch them, they draw 3 cards, then they put 2 cards from their hand into their played pile.</t>
  </si>
  <si>
    <t xml:space="preserve">11-thallya-o-s-3</t>
  </si>
  <si>
    <t xml:space="preserve">Thallya's Masterpiece</t>
  </si>
  <si>
    <t xml:space="preserve">サリヤズ　マスターピース</t>
  </si>
  <si>
    <t xml:space="preserve">萨莉娅的绝技</t>
  </si>
  <si>
    <t xml:space="preserve">【使用済】あなたのターンに、あなたが基本動作以外の方法で騎動を行い、間合を変化させるたびに
ダスト⇔間合：1 
を行ってもよい。</t>
  </si>
  <si>
    <t xml:space="preserve">【已使用】你的回合内，每当你由于基本动作以外的效果发动骑动结算完毕时，若此次骑动改变了距离，则你可以选择：虚↔1↔距</t>
  </si>
  <si>
    <t xml:space="preserve">【已使用】你的回合内，每当你的骑动效果结算完毕时，若此效果改变了距离且不属于基本动作，则你可以选择
虚（1）⇔ 距</t>
  </si>
  <si>
    <t xml:space="preserve">【사용완료】당신의 턴에, 당신이 기본동작 이외의 방법으로 기동을 행하고, 간격에 변화를 줄 때마다
더스트⇔간격：1 
를 행해도 좋다.</t>
  </si>
  <si>
    <r>
      <rPr>
        <sz val="10"/>
        <color rgb="FF000000"/>
        <rFont val="Arial"/>
        <family val="2"/>
        <charset val="1"/>
      </rPr>
      <t xml:space="preserve">Devoted: During your turn, whenever your non-basic action Maneuver changes the Distance, you may:
Shadow (1)</t>
    </r>
    <r>
      <rPr>
        <sz val="10"/>
        <rFont val="宋体"/>
        <family val="3"/>
        <charset val="128"/>
      </rPr>
      <t xml:space="preserve">⇔</t>
    </r>
    <r>
      <rPr>
        <sz val="10"/>
        <rFont val="Arial"/>
        <family val="2"/>
        <charset val="1"/>
      </rPr>
      <t xml:space="preserve"> Distance</t>
    </r>
  </si>
  <si>
    <t xml:space="preserve">若你的造花结晶的数目为0，则TRANSFORM，然后回复2个造花结晶，否则将此牌翻面。</t>
  </si>
  <si>
    <t xml:space="preserve">당신의 머신에 조화결정이 없다면, 당신의 머신은 TransForm하고, 당신의 연소완료 조화결정을 2개 회복한다. 그렇지 않을 경우, 이 카드를 미사용으로 되돌린다.</t>
  </si>
  <si>
    <t xml:space="preserve">05-oboro-A1-n-2</t>
  </si>
  <si>
    <t xml:space="preserve">手裏剣</t>
  </si>
  <si>
    <t xml:space="preserve">しゅりけん</t>
  </si>
  <si>
    <t xml:space="preserve">手里剑</t>
  </si>
  <si>
    <t xml:space="preserve">수리검</t>
  </si>
  <si>
    <t xml:space="preserve">Shuriken</t>
  </si>
  <si>
    <t xml:space="preserve">【常時】あなたの終了フェイズに両者の伏せ札が合計5枚以上あるならば、このカードを捨て札から手札に戻してもよい。</t>
  </si>
  <si>
    <t xml:space="preserve">【常时】在你的结束阶段，若双方盖牌区中的牌张数之和大于等于5，则你可以将此牌从弃牌区置入手牌。</t>
  </si>
  <si>
    <t xml:space="preserve">【常时】你的结束阶段开始时，若双方盖牌区中的牌张数之和大于5，则你可以将此牌从弃牌区置入手牌。</t>
  </si>
  <si>
    <t xml:space="preserve">【상시】당신의 종료 페이즈에 양플레이어의 덮임패 합계가 5장 이상이라면, 이 카드를 덮임패에서 손패로 되돌려도 좋다.</t>
  </si>
  <si>
    <r>
      <rPr>
        <b val="true"/>
        <sz val="10"/>
        <rFont val="Arial"/>
        <family val="2"/>
        <charset val="1"/>
      </rPr>
      <t xml:space="preserve">Forced:</t>
    </r>
    <r>
      <rPr>
        <sz val="10"/>
        <rFont val="宋体"/>
        <family val="0"/>
        <charset val="1"/>
      </rPr>
      <t xml:space="preserve"> At the end of your turn, if there are 5 or more cards in both players' discard piles combined, you may return this card from your played pile to your hand.</t>
    </r>
  </si>
  <si>
    <t xml:space="preserve">05-oboro-A1-n-3</t>
  </si>
  <si>
    <t xml:space="preserve">不意打ち</t>
  </si>
  <si>
    <t xml:space="preserve">ふいうち</t>
  </si>
  <si>
    <t xml:space="preserve">突袭</t>
  </si>
  <si>
    <t xml:space="preserve">기습</t>
  </si>
  <si>
    <t xml:space="preserve">Sneak Attack</t>
  </si>
  <si>
    <t xml:space="preserve">対応不可（通常札） 
【常時】この《攻撃》は-X/+0となる。Xは相手の伏せ札の枚数に等しい。</t>
  </si>
  <si>
    <t xml:space="preserve">不可被对应（通常牌）
【常时】此《攻击》得-X/+0，X等于对手盖牌区中的牌张数。</t>
  </si>
  <si>
    <t xml:space="preserve">此牌不可被通常牌对应。
【常时】此《攻击》得-X/+0，X等于对手盖牌区中的牌张数。</t>
  </si>
  <si>
    <t xml:space="preserve">대응불가（통상패） 
【상시】이 《공격》은 -X/+0 가 된다. X는 상대 덮임패의 장수와 같다.</t>
  </si>
  <si>
    <r>
      <rPr>
        <b val="true"/>
        <sz val="10"/>
        <rFont val="宋体"/>
        <family val="0"/>
        <charset val="1"/>
      </rPr>
      <t xml:space="preserve">No Reactions (Normal)
Forced:</t>
    </r>
    <r>
      <rPr>
        <sz val="10"/>
        <rFont val="宋体"/>
        <family val="0"/>
        <charset val="1"/>
      </rPr>
      <t xml:space="preserve"> This attack gets -X/+0. X is the number of cards in your opponent's discard pile.</t>
    </r>
  </si>
  <si>
    <t xml:space="preserve">05-oboro-A1-s-4</t>
  </si>
  <si>
    <t xml:space="preserve">神代枝</t>
  </si>
  <si>
    <t xml:space="preserve">かみしろのえ</t>
  </si>
  <si>
    <t xml:space="preserve">신대의 가지</t>
  </si>
  <si>
    <t xml:space="preserve">Twig of the Sacred Sakura</t>
  </si>
  <si>
    <t xml:space="preserve">05-oboro-A1-s-4-ex1</t>
  </si>
  <si>
    <t xml:space="preserve">ゲーム外→自オーラ：1 
ゲーム外→自フレア：1 
このカードを取り除き、切札「最後の結晶」を追加札から未使用で得る。</t>
  </si>
  <si>
    <t xml:space="preserve">游戏外→1→自装
游戏外→1→自气
将此牌移出游戏，从追加牌区以未使用状态获得王牌『最后的结晶』。</t>
  </si>
  <si>
    <t xml:space="preserve">游戏外（1）→自装
游戏外（1）→自气
将追加牌『最后的结晶』背面朝上加入王牌，将此牌移出游戏。</t>
  </si>
  <si>
    <t xml:space="preserve">게임 밖→자신 오라：1 
게임 밖→자신 플레어：1 
이 카드를 제외하고, 비장패 「최후의 결정」을 추가패에서 미사용으로 얻는다.</t>
  </si>
  <si>
    <r>
      <rPr>
        <b val="true"/>
        <sz val="10"/>
        <rFont val="宋体"/>
        <family val="0"/>
        <charset val="1"/>
      </rPr>
      <t xml:space="preserve">Out-of-Game (1)→ Your Aura
Out-of-Game (1)→ Your Flare
</t>
    </r>
    <r>
      <rPr>
        <sz val="10"/>
        <rFont val="宋体"/>
        <family val="0"/>
        <charset val="1"/>
      </rPr>
      <t xml:space="preserve">
Remove this card from the game. Add your set aside "The Final Petal" to your Special cards, face-down.</t>
    </r>
  </si>
  <si>
    <t xml:space="preserve">最後の結晶</t>
  </si>
  <si>
    <t xml:space="preserve">さいごのけっしょう</t>
  </si>
  <si>
    <t xml:space="preserve">最后的结晶</t>
  </si>
  <si>
    <t xml:space="preserve">최후의 결정</t>
  </si>
  <si>
    <t xml:space="preserve">The Final Petal</t>
  </si>
  <si>
    <t xml:space="preserve">【常時】このカードは通常の方法では使用できない。あなたが初めて敗北するならば、代わりにこのカードを使用してもよい(消費は支払う)。 
ダスト→自ライフ：1</t>
  </si>
  <si>
    <t xml:space="preserve">【常时】这张牌不能以正常方法使用。仅当你第一次将要输掉本局游戏时，可以以立即使用此牌（仍需支付费用）来代替失败的发生。
虚→1→自命</t>
  </si>
  <si>
    <t xml:space="preserve">【常时】只能当你将受到大于自命中樱花结晶数目的命伤时使用此牌。每局游戏限使用一次。
防止此次命伤，虚（1）→自命</t>
  </si>
  <si>
    <t xml:space="preserve">【상시】이 카드는 통상 방법으로는 사용 할 수 없다. 당신이 처음 패배하려 한다면, 대신 이 카드를 사용해도 좋다(소비는 지불한다). 
더스트→자신 라이프：1</t>
  </si>
  <si>
    <r>
      <rPr>
        <b val="true"/>
        <sz val="10"/>
        <rFont val="宋体"/>
        <family val="0"/>
        <charset val="1"/>
      </rPr>
      <t xml:space="preserve">Forced:</t>
    </r>
    <r>
      <rPr>
        <sz val="10"/>
        <rFont val="宋体"/>
        <family val="0"/>
        <charset val="1"/>
      </rPr>
      <t xml:space="preserve"> This card has no effect when played normally. When you would lose the game for the first time, instead you may play this card </t>
    </r>
    <r>
      <rPr>
        <i val="true"/>
        <sz val="10"/>
        <rFont val="宋体"/>
        <family val="0"/>
        <charset val="1"/>
      </rPr>
      <t xml:space="preserve">(paying its cost)</t>
    </r>
    <r>
      <rPr>
        <sz val="10"/>
        <rFont val="宋体"/>
        <family val="0"/>
        <charset val="1"/>
      </rPr>
      <t xml:space="preserve">.
</t>
    </r>
    <r>
      <rPr>
        <b val="true"/>
        <sz val="10"/>
        <rFont val="宋体"/>
        <family val="0"/>
        <charset val="1"/>
      </rPr>
      <t xml:space="preserve">Shadow (1)→ Your Life</t>
    </r>
  </si>
  <si>
    <t xml:space="preserve">09-chikage-A1-n-5</t>
  </si>
  <si>
    <t xml:space="preserve">仕掛け番傘</t>
  </si>
  <si>
    <t xml:space="preserve">しかけばんがさ</t>
  </si>
  <si>
    <t xml:space="preserve">机关油纸伞</t>
  </si>
  <si>
    <t xml:space="preserve">속임수 우산</t>
  </si>
  <si>
    <t xml:space="preserve">Disguised Blade</t>
  </si>
  <si>
    <t xml:space="preserve">不可避 
【常時】相手の手札が2枚以上あるならば、この《攻撃》は距離拡大(近2)と距離拡大(遠2)を得る。 
(他に何もなければ、適正距離は2-6になる)</t>
  </si>
  <si>
    <t xml:space="preserve">不可被闪避
【常时】若对手的手牌不少于2张，则此《攻击》得距离扩大（近2、远2）。</t>
  </si>
  <si>
    <t xml:space="preserve">不可被闪避
【常时】若对手的手牌多于2张，则此《攻击》得距离扩大（近2、远2）</t>
  </si>
  <si>
    <t xml:space="preserve">불가피 
【상시】상대의 패가 2장 이상 있다면, 이 《공격》은 거리확대(근2)와 거리확대(원2)를 얻는다.
(기타 아무것도 없다면, 적정거리는 2-6이 된다)</t>
  </si>
  <si>
    <r>
      <rPr>
        <b val="true"/>
        <sz val="10"/>
        <rFont val="Arial"/>
        <family val="2"/>
        <charset val="1"/>
      </rPr>
      <t xml:space="preserve">Unavoidable
Forced:</t>
    </r>
    <r>
      <rPr>
        <sz val="10"/>
        <rFont val="宋体"/>
        <family val="0"/>
        <charset val="1"/>
      </rPr>
      <t xml:space="preserve"> If your opponent has 2 or more cards in hand, increase the Range of this attack by 2 in both the near and distant directions.</t>
    </r>
  </si>
  <si>
    <t xml:space="preserve">09-chikage-A1-n-6</t>
  </si>
  <si>
    <t xml:space="preserve">奮迅</t>
  </si>
  <si>
    <t xml:space="preserve">ふんじん</t>
  </si>
  <si>
    <t xml:space="preserve">迅猛</t>
  </si>
  <si>
    <t xml:space="preserve">奋迅</t>
  </si>
  <si>
    <t xml:space="preserve">분투</t>
  </si>
  <si>
    <t xml:space="preserve">Surge of Vitality</t>
  </si>
  <si>
    <t xml:space="preserve">相手の手札が2枚以上あるならば、あなたは集中力を1得る。 
間合⇔ダスト：1</t>
  </si>
  <si>
    <t xml:space="preserve">若对手手牌的牌张数不少于2张，则你获得1点集中力。
距↔1↔虚</t>
  </si>
  <si>
    <t xml:space="preserve">若对手的手牌多于2张，则你获得1点集中力。
距（1）⇔虚</t>
  </si>
  <si>
    <t xml:space="preserve">상대의 손패가 2장 이상 있다면, 당신은 집중력을 1 얻는다.
간격⇔더스트：1</t>
  </si>
  <si>
    <r>
      <rPr>
        <sz val="10"/>
        <rFont val="Arial"/>
        <family val="2"/>
        <charset val="1"/>
      </rPr>
      <t xml:space="preserve">If your opponent has 2 or more cards in hand, gain 1 Vigor.
</t>
    </r>
    <r>
      <rPr>
        <b val="true"/>
        <sz val="10"/>
        <rFont val="宋体"/>
        <family val="0"/>
        <charset val="1"/>
      </rPr>
      <t xml:space="preserve">Distance (1)⇔ Shadow</t>
    </r>
  </si>
  <si>
    <t xml:space="preserve">09-chikage-A1-s-4</t>
  </si>
  <si>
    <t xml:space="preserve">残滓の絆毒</t>
  </si>
  <si>
    <t xml:space="preserve">ざんしのきずなどく</t>
  </si>
  <si>
    <t xml:space="preserve">残渣牵绊毒</t>
  </si>
  <si>
    <t xml:space="preserve">残渣的绊毒</t>
  </si>
  <si>
    <t xml:space="preserve">잔재의 인연독</t>
  </si>
  <si>
    <t xml:space="preserve">Vestigial Bondrot</t>
  </si>
  <si>
    <t xml:space="preserve">4/X</t>
  </si>
  <si>
    <t xml:space="preserve">【常時】Xは相手の手札にあるカードの枚数の2倍に等しい。</t>
  </si>
  <si>
    <t xml:space="preserve">【常时】X等于对手的手牌张数的2倍。</t>
  </si>
  <si>
    <t xml:space="preserve">【常时】X等同于对手手牌数量的两倍。</t>
  </si>
  <si>
    <t xml:space="preserve">【상시】X는 상대의 손패에 있는 카드 장수의 2배와 같다.</t>
  </si>
  <si>
    <r>
      <rPr>
        <b val="true"/>
        <sz val="10"/>
        <rFont val="宋体"/>
        <family val="0"/>
        <charset val="1"/>
      </rPr>
      <t xml:space="preserve">Forced:</t>
    </r>
    <r>
      <rPr>
        <sz val="10"/>
        <rFont val="宋体"/>
        <family val="0"/>
        <charset val="1"/>
      </rPr>
      <t xml:space="preserve"> X is twice the number of cards in your opponent's hand.</t>
    </r>
  </si>
  <si>
    <t xml:space="preserve">13-utsuro-A1-n-2</t>
  </si>
  <si>
    <t xml:space="preserve">蝕みの塵</t>
  </si>
  <si>
    <t xml:space="preserve">むしばみのちり</t>
  </si>
  <si>
    <t xml:space="preserve">侵蚀之尘</t>
  </si>
  <si>
    <t xml:space="preserve">좀먹는 먼지</t>
  </si>
  <si>
    <t xml:space="preserve">Gnawing Dust</t>
  </si>
  <si>
    <t xml:space="preserve">3-6</t>
  </si>
  <si>
    <t xml:space="preserve">2/0</t>
  </si>
  <si>
    <t xml:space="preserve">【攻撃後】相手がライフへのダメージを選んだならば、相フレア→ダスト：2</t>
  </si>
  <si>
    <t xml:space="preserve">【攻击后】若对手选择由命承受此次伤害，则敌气→2→虚</t>
  </si>
  <si>
    <t xml:space="preserve">【攻击后】若对手选择由命承受此次伤害，则敌气（2）→虚</t>
  </si>
  <si>
    <t xml:space="preserve">【공격후】상대가 라이프로의 대미지를 골랐다면, 상대 플레어→더스트：2</t>
  </si>
  <si>
    <r>
      <rPr>
        <b val="true"/>
        <sz val="10"/>
        <rFont val="Arial"/>
        <family val="2"/>
        <charset val="1"/>
      </rPr>
      <t xml:space="preserve">After Attack:</t>
    </r>
    <r>
      <rPr>
        <sz val="10"/>
        <rFont val="宋体"/>
        <family val="0"/>
        <charset val="1"/>
      </rPr>
      <t xml:space="preserve"> If your opponent chose to take damage to Life:
Opponent's Flare (2)→ Shadow</t>
    </r>
  </si>
  <si>
    <t xml:space="preserve">13-utsuro-A1-s-1</t>
  </si>
  <si>
    <t xml:space="preserve">残響装置:枢式</t>
  </si>
  <si>
    <t xml:space="preserve">ざんきょうそうち　くるるしき</t>
  </si>
  <si>
    <t xml:space="preserve">残响装置：枢式</t>
  </si>
  <si>
    <t xml:space="preserve">잔향장치:쿠루루식</t>
  </si>
  <si>
    <t xml:space="preserve">Reverberation Device: Kururu-Type</t>
  </si>
  <si>
    <t xml:space="preserve">相手のライフが8以上ならば、相ライフ→ダスト：1 
【使用済】あなたか相手の終了フェイズにダストが13以上ならば、終焉の影が蘇る。その後、このカードを取り除き、あなたの追加札から切札「望我」を使用済で得て、カードを1枚引く。</t>
  </si>
  <si>
    <t xml:space="preserve">「終焉の影が蘇る」- 山札、手札、伏せ札、捨て札、付与札にある切札でないカードをすべて取り除き、代わりに「万象乖ク殲滅ノ影」「我ヲ亡クシテ静寂ヲ往ク」「終焉、来タレ」の3枚を捨て札に置き、その後山札を再構成する。
（条件を満たした状態で、このカードを右クリックすることにより発動可能）</t>
  </si>
  <si>
    <t xml:space="preserve">若敌命中的樱花结晶数大于等于8，则：敌命→1→虚
【已使用】在双方的每个结束阶段，若虚中的樱花结晶的数目大于等于13，则终焉之影苏醒。然后将此牌移出游戏，从追加牌区以已使用状态获得王牌『夙愿』，最后抓1张牌。</t>
  </si>
  <si>
    <r>
      <rPr>
        <sz val="10"/>
        <color rgb="FF000000"/>
        <rFont val="MS PGothic"/>
        <family val="3"/>
        <charset val="128"/>
      </rPr>
      <t xml:space="preserve">「</t>
    </r>
    <r>
      <rPr>
        <sz val="10"/>
        <color rgb="FF000000"/>
        <rFont val="NSimSun"/>
        <family val="3"/>
        <charset val="134"/>
      </rPr>
      <t xml:space="preserve">终</t>
    </r>
    <r>
      <rPr>
        <sz val="10"/>
        <color rgb="FF000000"/>
        <rFont val="MS PGothic"/>
        <family val="3"/>
        <charset val="128"/>
      </rPr>
      <t xml:space="preserve">焉之影</t>
    </r>
    <r>
      <rPr>
        <sz val="10"/>
        <color rgb="FF000000"/>
        <rFont val="NSimSun"/>
        <family val="3"/>
        <charset val="134"/>
      </rPr>
      <t xml:space="preserve">苏</t>
    </r>
    <r>
      <rPr>
        <sz val="10"/>
        <color rgb="FF000000"/>
        <rFont val="MS PGothic"/>
        <family val="3"/>
        <charset val="128"/>
      </rPr>
      <t xml:space="preserve">醒」～将你手牌、牌</t>
    </r>
    <r>
      <rPr>
        <sz val="10"/>
        <color rgb="FF000000"/>
        <rFont val="NSimSun"/>
        <family val="3"/>
        <charset val="134"/>
      </rPr>
      <t xml:space="preserve">库</t>
    </r>
    <r>
      <rPr>
        <sz val="10"/>
        <color rgb="FF000000"/>
        <rFont val="MS PGothic"/>
        <family val="3"/>
        <charset val="128"/>
      </rPr>
      <t xml:space="preserve">、盖牌区、弃牌区与付与区中的所有非王牌移出游</t>
    </r>
    <r>
      <rPr>
        <sz val="10"/>
        <color rgb="FF000000"/>
        <rFont val="NSimSun"/>
        <family val="3"/>
        <charset val="134"/>
      </rPr>
      <t xml:space="preserve">戏</t>
    </r>
    <r>
      <rPr>
        <sz val="10"/>
        <color rgb="FF000000"/>
        <rFont val="MS PGothic"/>
        <family val="3"/>
        <charset val="128"/>
      </rPr>
      <t xml:space="preserve">（付与牌的破弃</t>
    </r>
    <r>
      <rPr>
        <sz val="10"/>
        <color rgb="FF000000"/>
        <rFont val="NSimSun"/>
        <family val="3"/>
        <charset val="134"/>
      </rPr>
      <t xml:space="preserve">时</t>
    </r>
    <r>
      <rPr>
        <sz val="10"/>
        <color rgb="FF000000"/>
        <rFont val="MS PGothic"/>
        <family val="3"/>
        <charset val="128"/>
      </rPr>
      <t xml:space="preserve">效果不</t>
    </r>
    <r>
      <rPr>
        <sz val="10"/>
        <color rgb="FF000000"/>
        <rFont val="NSimSun"/>
        <family val="3"/>
        <charset val="134"/>
      </rPr>
      <t xml:space="preserve">发动</t>
    </r>
    <r>
      <rPr>
        <sz val="10"/>
        <color rgb="FF000000"/>
        <rFont val="MS PGothic"/>
        <family val="3"/>
        <charset val="128"/>
      </rPr>
      <t xml:space="preserve">），从追加牌区将『万象乖离残</t>
    </r>
    <r>
      <rPr>
        <sz val="10"/>
        <color rgb="FF000000"/>
        <rFont val="NSimSun"/>
        <family val="3"/>
        <charset val="134"/>
      </rPr>
      <t xml:space="preserve">灭</t>
    </r>
    <r>
      <rPr>
        <sz val="10"/>
        <color rgb="FF000000"/>
        <rFont val="MS PGothic"/>
        <family val="3"/>
        <charset val="128"/>
      </rPr>
      <t xml:space="preserve">之影』『</t>
    </r>
    <r>
      <rPr>
        <sz val="10"/>
        <color rgb="FF000000"/>
        <rFont val="NSimSun"/>
        <family val="3"/>
        <charset val="134"/>
      </rPr>
      <t xml:space="preserve">灭</t>
    </r>
    <r>
      <rPr>
        <sz val="10"/>
        <color rgb="FF000000"/>
        <rFont val="MS PGothic"/>
        <family val="3"/>
        <charset val="128"/>
      </rPr>
      <t xml:space="preserve">吾之身静以思』『</t>
    </r>
    <r>
      <rPr>
        <sz val="10"/>
        <color rgb="FF000000"/>
        <rFont val="NSimSun"/>
        <family val="3"/>
        <charset val="134"/>
      </rPr>
      <t xml:space="preserve">终</t>
    </r>
    <r>
      <rPr>
        <sz val="10"/>
        <color rgb="FF000000"/>
        <rFont val="MS PGothic"/>
        <family val="3"/>
        <charset val="128"/>
      </rPr>
      <t xml:space="preserve">焉、降</t>
    </r>
    <r>
      <rPr>
        <sz val="10"/>
        <color rgb="FF000000"/>
        <rFont val="NSimSun"/>
        <family val="3"/>
        <charset val="134"/>
      </rPr>
      <t xml:space="preserve">临</t>
    </r>
    <r>
      <rPr>
        <sz val="10"/>
        <color rgb="FF000000"/>
        <rFont val="MS PGothic"/>
        <family val="3"/>
        <charset val="128"/>
      </rPr>
      <t xml:space="preserve">吧』置入弃牌区，然后重</t>
    </r>
    <r>
      <rPr>
        <sz val="10"/>
        <color rgb="FF000000"/>
        <rFont val="NSimSun"/>
        <family val="3"/>
        <charset val="134"/>
      </rPr>
      <t xml:space="preserve">铸</t>
    </r>
    <r>
      <rPr>
        <sz val="10"/>
        <color rgb="FF000000"/>
        <rFont val="MS PGothic"/>
        <family val="3"/>
        <charset val="128"/>
      </rPr>
      <t xml:space="preserve">牌</t>
    </r>
    <r>
      <rPr>
        <sz val="10"/>
        <color rgb="FF000000"/>
        <rFont val="NSimSun"/>
        <family val="3"/>
        <charset val="134"/>
      </rPr>
      <t xml:space="preserve">库</t>
    </r>
    <r>
      <rPr>
        <sz val="10"/>
        <color rgb="FF000000"/>
        <rFont val="MS PGothic"/>
        <family val="3"/>
        <charset val="128"/>
      </rPr>
      <t xml:space="preserve">。</t>
    </r>
  </si>
  <si>
    <t xml:space="preserve">若敌命中樱花结晶的数目大于8，则敌命（1）→虚
【已使用】每当双方的结束阶段结束时，若虚中的樱花结晶的数目大于13，则『终焉之影』苏醒（移除你展开中的《付与》牌上的所有樱花结晶，这些牌的破弃时效果无效，将你的所有通常牌移出游戏，将追加牌『万象乖离残灭之影』『自灭往寂』『末日来临』以任意顺序置于你的牌库顶）。将追加牌『欲望』正面朝上加入王牌，抓一张牌，将此牌移出游戏。</t>
  </si>
  <si>
    <t xml:space="preserve">상대의 라이프가 8 이상이라면, 상대 라이프→더스트：1 
【사용완료】당신 또는 상대의 종료 페이즈시 더스트가 13이상이라면, 종언의 그림자가 되살아난다. 그 후, 이 카드를 제외하고, 당신의 추가패에서 비장패 「욕망~желание~」를 사용완료로 얻고, 카드를 1장 뽑는다.</t>
  </si>
  <si>
    <r>
      <rPr>
        <sz val="10"/>
        <rFont val="Arial"/>
        <family val="2"/>
        <charset val="1"/>
      </rPr>
      <t xml:space="preserve">If your </t>
    </r>
    <r>
      <rPr>
        <b val="true"/>
        <sz val="10"/>
        <rFont val="宋体"/>
        <family val="0"/>
        <charset val="1"/>
      </rPr>
      <t xml:space="preserve">opponent's Life</t>
    </r>
    <r>
      <rPr>
        <sz val="10"/>
        <rFont val="宋体"/>
        <family val="0"/>
        <charset val="1"/>
      </rPr>
      <t xml:space="preserve"> is 8 or more:
</t>
    </r>
    <r>
      <rPr>
        <b val="true"/>
        <sz val="10"/>
        <rFont val="宋体"/>
        <family val="0"/>
        <charset val="1"/>
      </rPr>
      <t xml:space="preserve">Opponent's Life (1)→ Shadow
Devoted:</t>
    </r>
    <r>
      <rPr>
        <sz val="10"/>
        <rFont val="宋体"/>
        <family val="0"/>
        <charset val="1"/>
      </rPr>
      <t xml:space="preserve"> At the end of each player's turn, if there are 13 or more Sakura tokens on </t>
    </r>
    <r>
      <rPr>
        <b val="true"/>
        <sz val="10"/>
        <rFont val="宋体"/>
        <family val="0"/>
        <charset val="1"/>
      </rPr>
      <t xml:space="preserve">Shadow</t>
    </r>
    <r>
      <rPr>
        <sz val="10"/>
        <rFont val="宋体"/>
        <family val="0"/>
        <charset val="1"/>
      </rPr>
      <t xml:space="preserve">, the end is nigh. Remove this card from the game. Add your set aside "желание" to your Special cards, face-up </t>
    </r>
    <r>
      <rPr>
        <i val="true"/>
        <sz val="10"/>
        <rFont val="宋体"/>
        <family val="0"/>
        <charset val="1"/>
      </rPr>
      <t xml:space="preserve">(</t>
    </r>
    <r>
      <rPr>
        <b val="true"/>
        <i val="true"/>
        <sz val="10"/>
        <rFont val="宋体"/>
        <family val="0"/>
        <charset val="1"/>
      </rPr>
      <t xml:space="preserve">Devoted</t>
    </r>
    <r>
      <rPr>
        <i val="true"/>
        <sz val="10"/>
        <rFont val="宋体"/>
        <family val="0"/>
        <charset val="1"/>
      </rPr>
      <t xml:space="preserve">)</t>
    </r>
    <r>
      <rPr>
        <sz val="10"/>
        <rFont val="宋体"/>
        <family val="0"/>
        <charset val="1"/>
      </rPr>
      <t xml:space="preserve">. Draw a card.</t>
    </r>
  </si>
  <si>
    <t xml:space="preserve">13-utsuro-A1-s-1-ex1</t>
  </si>
  <si>
    <t xml:space="preserve">望我</t>
  </si>
  <si>
    <t xml:space="preserve">ジェラーニエ</t>
  </si>
  <si>
    <t xml:space="preserve">夙愿</t>
  </si>
  <si>
    <t xml:space="preserve">желание</t>
  </si>
  <si>
    <t xml:space="preserve">망아(젤라니예)</t>
  </si>
  <si>
    <t xml:space="preserve">zhelaniye</t>
  </si>
  <si>
    <t xml:space="preserve">【使用済】あなたはダメージを受けない。 
----
【即再起】あなたのメインフェイズが開始する。</t>
  </si>
  <si>
    <t xml:space="preserve">【已使用】你不会受到伤害。
----
【即再起】你的主要阶段开始时。</t>
  </si>
  <si>
    <t xml:space="preserve">【已使用】防止将对你造成的一切伤害。
----
【即再起】你的主要阶段开始。</t>
  </si>
  <si>
    <t xml:space="preserve">【사용완료】당신은 대미지를 받지 않는다.
----
【즉재기】당신의 메인페이즈가 개시된다.</t>
  </si>
  <si>
    <r>
      <rPr>
        <b val="true"/>
        <sz val="10"/>
        <rFont val="宋体"/>
        <family val="0"/>
        <charset val="1"/>
      </rPr>
      <t xml:space="preserve">Devoted:</t>
    </r>
    <r>
      <rPr>
        <sz val="10"/>
        <rFont val="宋体"/>
        <family val="0"/>
        <charset val="1"/>
      </rPr>
      <t xml:space="preserve"> You cannot take damage.
----
</t>
    </r>
    <r>
      <rPr>
        <b val="true"/>
        <sz val="10"/>
        <rFont val="宋体"/>
        <family val="0"/>
        <charset val="1"/>
      </rPr>
      <t xml:space="preserve">Immediate Resurgence:</t>
    </r>
    <r>
      <rPr>
        <sz val="10"/>
        <rFont val="宋体"/>
        <family val="0"/>
        <charset val="1"/>
      </rPr>
      <t xml:space="preserve"> Your main phase begins.</t>
    </r>
  </si>
  <si>
    <t xml:space="preserve">13-utsuro-A1-s-1-ex2</t>
  </si>
  <si>
    <t xml:space="preserve">万象乖ク殲滅ノ影</t>
  </si>
  <si>
    <t xml:space="preserve">ばんしょうそむくせんめつのかげ</t>
  </si>
  <si>
    <t xml:space="preserve">万象乖离残灭之影</t>
  </si>
  <si>
    <t xml:space="preserve">만상을 일그러뜨리는 섬멸의 그림자</t>
  </si>
  <si>
    <t xml:space="preserve">Shadow of Annihilation That Opposes All Creation</t>
  </si>
  <si>
    <t xml:space="preserve">対応不可 
【攻撃後】相手は相手のオーラ、フレア、ライフのいずれかから桜花結晶を合計6つダストへ移動させる。</t>
  </si>
  <si>
    <t xml:space="preserve">不可被对应
【攻击后】对手从其装、命、气三个区域中选择共6个樱花结晶移至虚。</t>
  </si>
  <si>
    <t xml:space="preserve">대응불가 
【공격후】상대는 상대의 오라, 플레어, 라이프 중 원하는 곳들에서 벚꽃 결정을 총합 6개를 더스트로 이동시킨다.</t>
  </si>
  <si>
    <r>
      <rPr>
        <b val="true"/>
        <sz val="10"/>
        <rFont val="Arial"/>
        <family val="2"/>
        <charset val="1"/>
      </rPr>
      <t xml:space="preserve">No Reactions
After Attack: </t>
    </r>
    <r>
      <rPr>
        <sz val="10"/>
        <rFont val="宋体"/>
        <family val="0"/>
        <charset val="1"/>
      </rPr>
      <t xml:space="preserve">Your opponent moves a total of 6 Sakura tokens from their Aura, Flare, and Life to Shadow, in any combination.</t>
    </r>
  </si>
  <si>
    <t xml:space="preserve">13-utsuro-A1-s-1-ex3</t>
  </si>
  <si>
    <t xml:space="preserve">我ヲ亡クシテ静寂ヲ往ク</t>
  </si>
  <si>
    <t xml:space="preserve">われをなくしてせいじゃくをゆく</t>
  </si>
  <si>
    <t xml:space="preserve">灭吾之身静以思</t>
  </si>
  <si>
    <t xml:space="preserve">自灭往寂</t>
  </si>
  <si>
    <t xml:space="preserve">스스로를 잊고 정적을 거닐다</t>
  </si>
  <si>
    <t xml:space="preserve">Perish the Self and Haunt the Silence</t>
  </si>
  <si>
    <t xml:space="preserve">あなたは《前進》以外の基本動作を5回まで行ってもよい。 
攻撃「適正距離4-10、3/2」を行う。 
攻撃「適正距離5-10、1/1」を行う。 
攻撃「適正距離6-10、1/1」を行う。</t>
  </si>
  <si>
    <t xml:space="preserve">你可以执行至多5次非《前进》的基本动作。
进行一次“攻击距离4-10、伤害3/2”的攻击。
进行一次“攻击距离5-10、伤害1/1”的攻击。
进行一次“攻击距离6-10、伤害1/1”的攻击。</t>
  </si>
  <si>
    <t xml:space="preserve">你可以执行5次非《前进》的基本动作。
进行一次“攻击距离4-10 伤害3/2”的攻击。
进行一次“攻击距离5-10 伤害1/1”的攻击。
进行一次“攻击距离6-10 伤害1/1”的攻击。</t>
  </si>
  <si>
    <t xml:space="preserve">당신은 《전진》이외의 기본동작을 5번까지 행해도 좋다.
공격「적정거리 4-10、3/2」를 행한다.
공격「적정거리 5-10、1/1」를 행한다. 
공격「적정거리 6-10、1/1」를 행한다.</t>
  </si>
  <si>
    <r>
      <rPr>
        <sz val="10"/>
        <rFont val="Arial"/>
        <family val="2"/>
        <charset val="1"/>
      </rPr>
      <t xml:space="preserve">Perform up to 5 basic actions other than Forward Movement. Then, you attack with
"</t>
    </r>
    <r>
      <rPr>
        <b val="true"/>
        <sz val="10"/>
        <rFont val="宋体"/>
        <family val="0"/>
        <charset val="1"/>
      </rPr>
      <t xml:space="preserve">Range:</t>
    </r>
    <r>
      <rPr>
        <sz val="10"/>
        <rFont val="宋体"/>
        <family val="0"/>
        <charset val="1"/>
      </rPr>
      <t xml:space="preserve"> 4-10, </t>
    </r>
    <r>
      <rPr>
        <b val="true"/>
        <sz val="10"/>
        <rFont val="宋体"/>
        <family val="0"/>
        <charset val="1"/>
      </rPr>
      <t xml:space="preserve">Damage:</t>
    </r>
    <r>
      <rPr>
        <sz val="10"/>
        <rFont val="宋体"/>
        <family val="0"/>
        <charset val="1"/>
      </rPr>
      <t xml:space="preserve"> 3/2", 
"</t>
    </r>
    <r>
      <rPr>
        <b val="true"/>
        <sz val="10"/>
        <rFont val="宋体"/>
        <family val="0"/>
        <charset val="1"/>
      </rPr>
      <t xml:space="preserve">Range:</t>
    </r>
    <r>
      <rPr>
        <sz val="10"/>
        <rFont val="宋体"/>
        <family val="0"/>
        <charset val="1"/>
      </rPr>
      <t xml:space="preserve"> 5-10, </t>
    </r>
    <r>
      <rPr>
        <b val="true"/>
        <sz val="10"/>
        <rFont val="宋体"/>
        <family val="0"/>
        <charset val="1"/>
      </rPr>
      <t xml:space="preserve">Damage:</t>
    </r>
    <r>
      <rPr>
        <sz val="10"/>
        <rFont val="宋体"/>
        <family val="0"/>
        <charset val="1"/>
      </rPr>
      <t xml:space="preserve"> 1/1", and 
"</t>
    </r>
    <r>
      <rPr>
        <b val="true"/>
        <sz val="10"/>
        <rFont val="宋体"/>
        <family val="0"/>
        <charset val="1"/>
      </rPr>
      <t xml:space="preserve">Range:</t>
    </r>
    <r>
      <rPr>
        <sz val="10"/>
        <rFont val="宋体"/>
        <family val="0"/>
        <charset val="1"/>
      </rPr>
      <t xml:space="preserve"> 6-10, </t>
    </r>
    <r>
      <rPr>
        <b val="true"/>
        <sz val="10"/>
        <rFont val="宋体"/>
        <family val="0"/>
        <charset val="1"/>
      </rPr>
      <t xml:space="preserve">Damage:</t>
    </r>
    <r>
      <rPr>
        <sz val="10"/>
        <rFont val="宋体"/>
        <family val="0"/>
        <charset val="1"/>
      </rPr>
      <t xml:space="preserve"> 1/1" in this order.</t>
    </r>
  </si>
  <si>
    <t xml:space="preserve">13-utsuro-A1-s-1-ex4</t>
  </si>
  <si>
    <t xml:space="preserve">終焉、来タレ</t>
  </si>
  <si>
    <t xml:space="preserve">しゅうえん、きたれ</t>
  </si>
  <si>
    <t xml:space="preserve">终焉、降临吧</t>
  </si>
  <si>
    <r>
      <rPr>
        <sz val="10"/>
        <color rgb="FF000000"/>
        <rFont val="MS PGothic"/>
        <family val="3"/>
        <charset val="134"/>
      </rPr>
      <t xml:space="preserve">终</t>
    </r>
    <r>
      <rPr>
        <sz val="10"/>
        <color rgb="FF000000"/>
        <rFont val="MS PGothic"/>
        <family val="3"/>
        <charset val="128"/>
      </rPr>
      <t xml:space="preserve">焉将至</t>
    </r>
  </si>
  <si>
    <t xml:space="preserve">종언이여, 오라</t>
  </si>
  <si>
    <t xml:space="preserve">The End Cometh</t>
  </si>
  <si>
    <t xml:space="preserve">【破棄時】相手は手札と山札をすべて捨て札にする。相手の集中力は0になる。相手を畏縮させる。</t>
  </si>
  <si>
    <t xml:space="preserve">【破弃时】对手弃置其牌库与手牌。对手的集中力变为0，令对手畏缩。</t>
  </si>
  <si>
    <t xml:space="preserve">【破弃时】对手弃置其牌库与手牌。对手的集中力变为0，对手畏缩。</t>
  </si>
  <si>
    <t xml:space="preserve">【파기시】상대는 손패와 패산을 모두 버림패로 한다. 상대의 집중력은 0이 된다. 상대를 위축시킨다.</t>
  </si>
  <si>
    <r>
      <rPr>
        <b val="true"/>
        <sz val="10"/>
        <rFont val="宋体"/>
        <family val="0"/>
        <charset val="1"/>
      </rPr>
      <t xml:space="preserve">Disenchant:</t>
    </r>
    <r>
      <rPr>
        <sz val="10"/>
        <rFont val="宋体"/>
        <family val="0"/>
        <charset val="1"/>
      </rPr>
      <t xml:space="preserve"> Put all cards in your opponent's hand and deck into their played pile. Their Vigor becomes 0. Flinch them.</t>
    </r>
  </si>
  <si>
    <t xml:space="preserve">14-honoka-o-n-1</t>
  </si>
  <si>
    <t xml:space="preserve">honoka</t>
  </si>
  <si>
    <t xml:space="preserve">精霊式</t>
  </si>
  <si>
    <t xml:space="preserve">せいれいしき</t>
  </si>
  <si>
    <t xml:space="preserve">精灵式</t>
  </si>
  <si>
    <t xml:space="preserve">정령식</t>
  </si>
  <si>
    <t xml:space="preserve">Spirit Rite</t>
  </si>
  <si>
    <t xml:space="preserve">14-honoka-o-n-1-ex1</t>
  </si>
  <si>
    <t xml:space="preserve">対応不可 
【攻撃後】開花-この「精霊式」を追加札の「守護霊式」と交換してもよい。そうした場合、その「守護霊式」を山札の底に置いてもよい。</t>
  </si>
  <si>
    <t xml:space="preserve">不可被对应
【攻击后】开花～你可以将这张『精灵式』与追加牌区的『守护灵式』交换。若如此做，则你可以将『守护灵式』置于你的牌库底。</t>
  </si>
  <si>
    <t xml:space="preserve">不可被对应
【攻击后】开花-将此牌与追加牌『守护灵式』交换。若如此做，则你可以将『守护灵式』置于你的牌库底。</t>
  </si>
  <si>
    <t xml:space="preserve">대응불가 
【공격후】개화-이 「정령식」을 추가패의 「수호령식」과 교환해도 좋다. 그럴 경우, 그 「수호령식」을 패산 밑에 두어도 좋다.</t>
  </si>
  <si>
    <r>
      <rPr>
        <b val="true"/>
        <sz val="10"/>
        <rFont val="Arial"/>
        <family val="2"/>
        <charset val="1"/>
      </rPr>
      <t xml:space="preserve">No Reactions
After Attack:</t>
    </r>
    <r>
      <rPr>
        <sz val="10"/>
        <rFont val="宋体"/>
        <family val="0"/>
        <charset val="1"/>
      </rPr>
      <t xml:space="preserve"> </t>
    </r>
    <r>
      <rPr>
        <i val="true"/>
        <sz val="10"/>
        <rFont val="宋体"/>
        <family val="0"/>
        <charset val="1"/>
      </rPr>
      <t xml:space="preserve">Bloom</t>
    </r>
    <r>
      <rPr>
        <sz val="10"/>
        <rFont val="宋体"/>
        <family val="0"/>
        <charset val="1"/>
      </rPr>
      <t xml:space="preserve"> - You may exchange this card with your set aside "Guardian Spirit Rite". If you do, you may put that card on the bottom of your deck.</t>
    </r>
  </si>
  <si>
    <t xml:space="preserve">守護霊式</t>
  </si>
  <si>
    <t xml:space="preserve">しゅごれいしき</t>
  </si>
  <si>
    <t xml:space="preserve">守护灵式</t>
  </si>
  <si>
    <t xml:space="preserve">수호령식</t>
  </si>
  <si>
    <t xml:space="preserve">Guardian Spirit Rite</t>
  </si>
  <si>
    <t xml:space="preserve">14-honoka-o-n-1-ex2</t>
  </si>
  <si>
    <t xml:space="preserve">【攻撃後】ダスト→自オーラ：1 
【攻撃後】開花-この「守護霊式」を追加札の「突撃霊式」と交換してもよい。そうした場合、その「突撃霊式」を山札の底に置いてもよい。</t>
  </si>
  <si>
    <t xml:space="preserve">【攻击后】虚→1→自装
【攻击后】开花～你可以将这张『守护灵式』与追加牌区的『突击灵式』交换。若如此做，则你可以将『突击灵式』置于你的牌库底。</t>
  </si>
  <si>
    <t xml:space="preserve">【攻击后】虚（1）→自装
【攻击后】开花-将此牌与追加牌『突击灵式』交换。若如此做，则你可以将『突击灵式』置于你的牌库底。</t>
  </si>
  <si>
    <t xml:space="preserve">【공격후】더스트→자신 오라：1 
【공격후】개화-이 「수호령식」을 추가패의 「돌격령식」과 교환해도 좋다. 그럴 경우, 그 「돌격령식」을 패산 밑에 두어도 좋다.</t>
  </si>
  <si>
    <r>
      <rPr>
        <b val="true"/>
        <sz val="10"/>
        <color rgb="FF000000"/>
        <rFont val="Arial"/>
        <family val="2"/>
        <charset val="1"/>
      </rPr>
      <t xml:space="preserve">After Attack:</t>
    </r>
    <r>
      <rPr>
        <sz val="10"/>
        <rFont val="宋体"/>
        <family val="0"/>
        <charset val="1"/>
      </rPr>
      <t xml:space="preserve"> Shadow (1)→ Your Aura
After Attack: </t>
    </r>
    <r>
      <rPr>
        <i val="true"/>
        <sz val="10"/>
        <rFont val="宋体"/>
        <family val="0"/>
        <charset val="1"/>
      </rPr>
      <t xml:space="preserve">Bloom</t>
    </r>
    <r>
      <rPr>
        <sz val="10"/>
        <rFont val="宋体"/>
        <family val="0"/>
        <charset val="1"/>
      </rPr>
      <t xml:space="preserve"> - You may exchange this card with your set aside "Destructive Spirit Rite". If you do, you may put that card on the bottom of your deck.</t>
    </r>
  </si>
  <si>
    <t xml:space="preserve">突撃霊式</t>
  </si>
  <si>
    <t xml:space="preserve">とつげきれいしき</t>
  </si>
  <si>
    <t xml:space="preserve">突击灵式</t>
  </si>
  <si>
    <t xml:space="preserve">돌격령식</t>
  </si>
  <si>
    <t xml:space="preserve">Destructive Spirit Rite</t>
  </si>
  <si>
    <t xml:space="preserve">14-honoka-o-n-1-ex3</t>
  </si>
  <si>
    <t xml:space="preserve">不可避 
【攻撃後】開花-この「突撃霊式」を追加札の「神霊ヲウカ」と交換してもよい。そうした場合、その「神霊ヲウカ」を山札の底に置いてもよい。</t>
  </si>
  <si>
    <t xml:space="preserve">不可被闪避
【攻击后】开花～你可以将这张『突击灵式』与追加牌区的『神灵樱华』交换。若如此做，则你可以将『神灵樱华』置于你的牌库底。</t>
  </si>
  <si>
    <t xml:space="preserve">不可被闪避
【攻击后】开花-将此牌与追加牌『神灵樱华』交换。若如此做，则你可以将『神灵樱华』置于你的牌库底。</t>
  </si>
  <si>
    <t xml:space="preserve">불가피 
【공격후】개화-이 「돌격령식」을 추가패의 「신령 오우카」와 교환해도 좋다. 그럴 경우, 그 「신령 오우카」를 패산 밑에 두어도 좋다.</t>
  </si>
  <si>
    <r>
      <rPr>
        <b val="true"/>
        <sz val="10"/>
        <color rgb="FF000000"/>
        <rFont val="Arial"/>
        <family val="2"/>
        <charset val="1"/>
      </rPr>
      <t xml:space="preserve">Unavoidable
After Attack: </t>
    </r>
    <r>
      <rPr>
        <i val="true"/>
        <sz val="10"/>
        <rFont val="宋体"/>
        <family val="0"/>
        <charset val="1"/>
      </rPr>
      <t xml:space="preserve">Bloom</t>
    </r>
    <r>
      <rPr>
        <sz val="10"/>
        <rFont val="宋体"/>
        <family val="0"/>
        <charset val="1"/>
      </rPr>
      <t xml:space="preserve"> - You may exchange this card with your set aside "Divine Spirit: Ouka". If you do, you may put that card on the bottom of your deck.</t>
    </r>
  </si>
  <si>
    <t xml:space="preserve">神霊ヲウカ</t>
  </si>
  <si>
    <t xml:space="preserve">しんれいをうか</t>
  </si>
  <si>
    <t xml:space="preserve">神灵樱华</t>
  </si>
  <si>
    <t xml:space="preserve">신령 오우카</t>
  </si>
  <si>
    <t xml:space="preserve">Divine Spirit: Ouka</t>
  </si>
  <si>
    <t xml:space="preserve">対応不可 
【攻撃後】ダスト→自オーラ：2</t>
  </si>
  <si>
    <t xml:space="preserve">不可被对应
【攻击后】虚→2→自装</t>
  </si>
  <si>
    <t xml:space="preserve">不可被对应
【攻击后】虚（2）→自装</t>
  </si>
  <si>
    <t xml:space="preserve">대응불가 
【공격후】더스트→자신 오라：2</t>
  </si>
  <si>
    <t xml:space="preserve">No Reactions
After Attack: Shadow (2)→ Your Aura</t>
  </si>
  <si>
    <t xml:space="preserve">14-honoka-o-n-2</t>
  </si>
  <si>
    <t xml:space="preserve">桜吹雪</t>
  </si>
  <si>
    <t xml:space="preserve">さくらふぶき</t>
  </si>
  <si>
    <t xml:space="preserve">樱吹雪</t>
  </si>
  <si>
    <t xml:space="preserve">벚꽃보라</t>
  </si>
  <si>
    <t xml:space="preserve">Petal Storm</t>
  </si>
  <si>
    <t xml:space="preserve">【攻撃後】相手は以下のどちらかを選ぶ。
・間合→ダスト：1
・ダスト→間合：1</t>
  </si>
  <si>
    <t xml:space="preserve">【攻击后】对手选择一项：
●距→1→虚；
●虚→1→距。</t>
  </si>
  <si>
    <t xml:space="preserve">【攻击后】对手选择一项：
1.距（1）→虚；
2.虚（1）→距。</t>
  </si>
  <si>
    <t xml:space="preserve">【공격후】상대는 이하에서 하나를 고른다.
・간격→더스트：1
・더스트→간격：1</t>
  </si>
  <si>
    <r>
      <rPr>
        <b val="true"/>
        <sz val="10"/>
        <color rgb="FF000000"/>
        <rFont val="Arial"/>
        <family val="2"/>
        <charset val="1"/>
      </rPr>
      <t xml:space="preserve">After Attack:</t>
    </r>
    <r>
      <rPr>
        <sz val="10"/>
        <rFont val="宋体"/>
        <family val="0"/>
        <charset val="1"/>
      </rPr>
      <t xml:space="preserve"> Your opponent chooses one:
</t>
    </r>
    <r>
      <rPr>
        <sz val="10"/>
        <rFont val="ＭＳ Ｐゴシック"/>
        <family val="3"/>
        <charset val="128"/>
      </rPr>
      <t xml:space="preserve">・</t>
    </r>
    <r>
      <rPr>
        <sz val="10"/>
        <rFont val="宋体"/>
        <family val="0"/>
        <charset val="1"/>
      </rPr>
      <t xml:space="preserve">Distance (1)→ Shadow
</t>
    </r>
    <r>
      <rPr>
        <sz val="10"/>
        <rFont val="ＭＳ Ｐゴシック"/>
        <family val="3"/>
        <charset val="128"/>
      </rPr>
      <t xml:space="preserve">・</t>
    </r>
    <r>
      <rPr>
        <sz val="10"/>
        <rFont val="宋体"/>
        <family val="0"/>
        <charset val="1"/>
      </rPr>
      <t xml:space="preserve">Shadow (1)→ Distance</t>
    </r>
  </si>
  <si>
    <t xml:space="preserve">14-honoka-o-n-3</t>
  </si>
  <si>
    <t xml:space="preserve">義旗共振</t>
  </si>
  <si>
    <t xml:space="preserve">ぎききょうしん</t>
  </si>
  <si>
    <t xml:space="preserve">义旗共振</t>
  </si>
  <si>
    <t xml:space="preserve">의기공진</t>
  </si>
  <si>
    <t xml:space="preserve">Resonant Flag of Virtue</t>
  </si>
  <si>
    <t xml:space="preserve">2-9</t>
  </si>
  <si>
    <t xml:space="preserve">【攻撃後】カードを１枚引いてもよい。 
【攻撃後】あなたは手札を1枚選び、それを山札の底に置いてもよい。 
【攻撃後】このカードを山札の底に置いてもよい。</t>
  </si>
  <si>
    <t xml:space="preserve">【攻击后】你可以抓1张牌。
【攻击后】你可以将1张手牌置于你的牌库底。
【攻击后】你可以将此牌置于你的牌库底。</t>
  </si>
  <si>
    <t xml:space="preserve">【攻击后】你可以抓一张牌。
【攻击后】你可以将一张手牌置于你的牌库底。
【攻击后】你可以将此牌置于你的牌库底。</t>
  </si>
  <si>
    <t xml:space="preserve">【공격후】카드를 1장 뽑아도 좋다.
【공격후】당신은 손패를 1장 골라, 그것을 패산 밑에 두어도 좋다.
【공격후】이 카드를 패산 밑에 두어도 좋다.</t>
  </si>
  <si>
    <r>
      <rPr>
        <b val="true"/>
        <sz val="10"/>
        <rFont val="宋体"/>
        <family val="0"/>
        <charset val="1"/>
      </rPr>
      <t xml:space="preserve">After Attack:</t>
    </r>
    <r>
      <rPr>
        <sz val="10"/>
        <rFont val="宋体"/>
        <family val="0"/>
        <charset val="1"/>
      </rPr>
      <t xml:space="preserve"> You may draw a card.
</t>
    </r>
    <r>
      <rPr>
        <b val="true"/>
        <sz val="10"/>
        <rFont val="宋体"/>
        <family val="0"/>
        <charset val="1"/>
      </rPr>
      <t xml:space="preserve">After Attack:</t>
    </r>
    <r>
      <rPr>
        <sz val="10"/>
        <rFont val="宋体"/>
        <family val="0"/>
        <charset val="1"/>
      </rPr>
      <t xml:space="preserve"> You may choose a card in your hand and put it on the bottom of your deck.
</t>
    </r>
    <r>
      <rPr>
        <b val="true"/>
        <sz val="10"/>
        <rFont val="宋体"/>
        <family val="0"/>
        <charset val="1"/>
      </rPr>
      <t xml:space="preserve">After Attack:</t>
    </r>
    <r>
      <rPr>
        <sz val="10"/>
        <rFont val="宋体"/>
        <family val="0"/>
        <charset val="1"/>
      </rPr>
      <t xml:space="preserve"> You may put this card on the bottom of your deck.</t>
    </r>
  </si>
  <si>
    <t xml:space="preserve">14-honoka-o-n-4</t>
  </si>
  <si>
    <t xml:space="preserve">桜の翅</t>
  </si>
  <si>
    <t xml:space="preserve">さくらのはね</t>
  </si>
  <si>
    <t xml:space="preserve">樱之翅</t>
  </si>
  <si>
    <t xml:space="preserve">벚꽃 날개</t>
  </si>
  <si>
    <t xml:space="preserve">Sakura Wings</t>
  </si>
  <si>
    <t xml:space="preserve">14-honoka-o-n-4-ex1</t>
  </si>
  <si>
    <t xml:space="preserve">間合⇔ダスト：2 
この「桜の翅」を追加札の「再生」と交換する。</t>
  </si>
  <si>
    <t xml:space="preserve">距↔2↔虚
将这张『樱之翅』与追加牌区的『再生』交换。</t>
  </si>
  <si>
    <t xml:space="preserve">距（2）⇔虚
将此牌与追加牌『再生』交换。</t>
  </si>
  <si>
    <t xml:space="preserve">간격⇔더스트：2 
이 「벚꽃 날개」를 추가패의 「재생」과 교환한다.</t>
  </si>
  <si>
    <r>
      <rPr>
        <b val="true"/>
        <sz val="10"/>
        <rFont val="宋体"/>
        <family val="0"/>
        <charset val="1"/>
      </rPr>
      <t xml:space="preserve">Distance (2)</t>
    </r>
    <r>
      <rPr>
        <b val="true"/>
        <sz val="10"/>
        <rFont val="ＭＳ Ｐゴシック"/>
        <family val="3"/>
        <charset val="128"/>
      </rPr>
      <t xml:space="preserve">⇔</t>
    </r>
    <r>
      <rPr>
        <b val="true"/>
        <sz val="10"/>
        <rFont val="宋体"/>
        <family val="0"/>
        <charset val="1"/>
      </rPr>
      <t xml:space="preserve"> Shadow
</t>
    </r>
    <r>
      <rPr>
        <sz val="10"/>
        <rFont val="宋体"/>
        <family val="0"/>
        <charset val="1"/>
      </rPr>
      <t xml:space="preserve">Exchange this card with your set aside "Rebirth".</t>
    </r>
  </si>
  <si>
    <t xml:space="preserve">再生</t>
  </si>
  <si>
    <t xml:space="preserve">さいせい</t>
  </si>
  <si>
    <t xml:space="preserve">재생</t>
  </si>
  <si>
    <t xml:space="preserve">Rebirth</t>
  </si>
  <si>
    <t xml:space="preserve">ダスト→自オーラ：1 
ダスト→自フレア：1 
この「再生」を追加札の「桜の翅」と交換する。</t>
  </si>
  <si>
    <t xml:space="preserve">虚→1→自装
虚→1→自气
将这张『再生』与追加牌区的『樱之翅』交换。</t>
  </si>
  <si>
    <t xml:space="preserve">虚（1）→自装
虚（1）→自气
将此牌与追加牌『樱之翅』交换。</t>
  </si>
  <si>
    <t xml:space="preserve">더스트→자신 오라：1 
더스트→자신 플레어：1 
이 「재생」을 추가패의 「벚꽃 날개」와 교환한다.</t>
  </si>
  <si>
    <r>
      <rPr>
        <b val="true"/>
        <sz val="10"/>
        <rFont val="宋体"/>
        <family val="0"/>
        <charset val="1"/>
      </rPr>
      <t xml:space="preserve">Shadow (1)→ Your Aura
Shadow (1)→ Your Flare
</t>
    </r>
    <r>
      <rPr>
        <sz val="10"/>
        <rFont val="宋体"/>
        <family val="0"/>
        <charset val="1"/>
      </rPr>
      <t xml:space="preserve">Exchange this card with your set aside "Sakura Wings".</t>
    </r>
  </si>
  <si>
    <t xml:space="preserve">14-honoka-o-n-5</t>
  </si>
  <si>
    <t xml:space="preserve">桜花のお守り</t>
  </si>
  <si>
    <t xml:space="preserve">おうかのおまもり</t>
  </si>
  <si>
    <t xml:space="preserve">樱花护符</t>
  </si>
  <si>
    <t xml:space="preserve">樱花护身符</t>
  </si>
  <si>
    <t xml:space="preserve">벚꽃 부적</t>
  </si>
  <si>
    <t xml:space="preserve">Charm of Blossoms</t>
  </si>
  <si>
    <t xml:space="preserve">14-honoka-o-n-5-ex1</t>
  </si>
  <si>
    <t xml:space="preserve">あなたは手札を１枚選び、それを伏せ札にしてもよい。そうした場合、対応した切札でない《攻撃》を打ち消す。 
開花-この「桜花のお守り」を追加札の「仄かなる輝き」と交換してもよい。そうした場合、その「仄かなる輝き」を山札の底に置いてもよい。</t>
  </si>
  <si>
    <t xml:space="preserve">你可以盖伏1张手牌。若如此做，则打消被对应的非王牌的《攻击》。
开花～你可以将这张『樱花护符』与追加牌区的『星火余晖』交换。若如此做，则你可以将『星火余晖』置于你的牌库底。</t>
  </si>
  <si>
    <t xml:space="preserve">你可以盖伏一张手牌。若如此做，则打消被对应的非王牌的《攻击》。
开花-将此牌与追加牌『暗淡的光辉』交换。若如此做，则你可以将『暗淡的光辉』置于你的牌库底。</t>
  </si>
  <si>
    <t xml:space="preserve">당신은 손패를 1장 골라, 그것을 덮임패로 해도 좋다. 그럴 경우, 대응하는 비장패가 아닌 《공격》은 무효화된다.
개화-이 「벚꽃 부적」을 추가패의 「아련한 반짝임」과 교환해도 좋다. 그럴 경우, 그 「아련한 반짝임」을 패산 밑에 두어도 좋다.</t>
  </si>
  <si>
    <r>
      <rPr>
        <sz val="10"/>
        <rFont val="Arial"/>
        <family val="2"/>
        <charset val="1"/>
      </rPr>
      <t xml:space="preserve">You may discard a card. If you do, cancel the non-Special attack you played this card as a Reaction to.
</t>
    </r>
    <r>
      <rPr>
        <b val="true"/>
        <i val="true"/>
        <sz val="10"/>
        <rFont val="宋体"/>
        <family val="0"/>
        <charset val="1"/>
      </rPr>
      <t xml:space="preserve">Bloom</t>
    </r>
    <r>
      <rPr>
        <sz val="10"/>
        <rFont val="宋体"/>
        <family val="0"/>
        <charset val="1"/>
      </rPr>
      <t xml:space="preserve"> - You may exchange this card with your set aside "Faint Spark". If you do, you may put that card on the bottom of your deck.</t>
    </r>
  </si>
  <si>
    <t xml:space="preserve">仄かなる輝き</t>
  </si>
  <si>
    <t xml:space="preserve">ほのかなるかがやき</t>
  </si>
  <si>
    <t xml:space="preserve">星火余晖</t>
  </si>
  <si>
    <t xml:space="preserve">暗淡余晖</t>
  </si>
  <si>
    <t xml:space="preserve">아련한 반짝임</t>
  </si>
  <si>
    <t xml:space="preserve">Faint Spark</t>
  </si>
  <si>
    <t xml:space="preserve">14-honoka-o-n-6</t>
  </si>
  <si>
    <t xml:space="preserve">微光結界</t>
  </si>
  <si>
    <t xml:space="preserve">びこうけっかい</t>
  </si>
  <si>
    <t xml:space="preserve">微光结界</t>
  </si>
  <si>
    <t xml:space="preserve">미광결계</t>
  </si>
  <si>
    <t xml:space="preserve">Shimmering Barrier</t>
  </si>
  <si>
    <t xml:space="preserve">【展開中】相手のターンにあなたの手札と山札にあるカードは伏せ札、捨て札にならない。 
(使用したカードは通常通り捨て札になる) 
【展開中】あなたは畏縮しない 
【破棄時】あなたは集中力を1得る。</t>
  </si>
  <si>
    <t xml:space="preserve">【展开中】对手的回合内，你的手牌与牌库中的牌不会被弃置或盖伏。
（使用的牌依然进入弃牌区）
【展开中】你不会畏缩。
【破弃时】你获得1点集中力。</t>
  </si>
  <si>
    <t xml:space="preserve">【展开中】对手的回合内，所有盖伏或弃置你手牌或牌库中牌的效果无效。
【展开中】所有使你畏缩的效果无效。
【破弃时】你获得1点集中力。</t>
  </si>
  <si>
    <t xml:space="preserve">【전개중】상대 턴에 당신의 손패와 패산에 있는 카드는 덮임패, 버림패가 되지 않는다.
(사용한 카드는 평소대로 버림패가 된다) 
【전개중】당신은 위축되지 않는다.
【파기시】당신은 집중력을 얻는다.</t>
  </si>
  <si>
    <r>
      <rPr>
        <b val="true"/>
        <sz val="10"/>
        <rFont val="宋体"/>
        <family val="0"/>
        <charset val="1"/>
      </rPr>
      <t xml:space="preserve">Ongoing:</t>
    </r>
    <r>
      <rPr>
        <sz val="10"/>
        <rFont val="宋体"/>
        <family val="0"/>
        <charset val="1"/>
      </rPr>
      <t xml:space="preserve"> During your opponent's turn, cards in your hand and deck cannot be put into your discard or played piles.
</t>
    </r>
    <r>
      <rPr>
        <i val="true"/>
        <sz val="10"/>
        <rFont val="宋体"/>
        <family val="0"/>
        <charset val="1"/>
      </rPr>
      <t xml:space="preserve">(Played cards will go to the played pile as usual.)
</t>
    </r>
    <r>
      <rPr>
        <b val="true"/>
        <sz val="10"/>
        <rFont val="宋体"/>
        <family val="0"/>
        <charset val="1"/>
      </rPr>
      <t xml:space="preserve">Ongoing:</t>
    </r>
    <r>
      <rPr>
        <sz val="10"/>
        <rFont val="宋体"/>
        <family val="0"/>
        <charset val="1"/>
      </rPr>
      <t xml:space="preserve"> You cannot be flinched.
</t>
    </r>
    <r>
      <rPr>
        <b val="true"/>
        <sz val="10"/>
        <rFont val="宋体"/>
        <family val="0"/>
        <charset val="1"/>
      </rPr>
      <t xml:space="preserve">
Disenchant:</t>
    </r>
    <r>
      <rPr>
        <sz val="10"/>
        <rFont val="宋体"/>
        <family val="0"/>
        <charset val="1"/>
      </rPr>
      <t xml:space="preserve"> Gain 1 Vigor.</t>
    </r>
  </si>
  <si>
    <t xml:space="preserve">14-honoka-o-n-7</t>
  </si>
  <si>
    <t xml:space="preserve">追い風</t>
  </si>
  <si>
    <t xml:space="preserve">おいかぜ</t>
  </si>
  <si>
    <t xml:space="preserve">乘风</t>
  </si>
  <si>
    <t xml:space="preserve">追风</t>
  </si>
  <si>
    <t xml:space="preserve">꽁무니바람</t>
  </si>
  <si>
    <t xml:space="preserve">Tailwind</t>
  </si>
  <si>
    <t xml:space="preserve">【展開中】あなたの《攻撃》は距離拡大(遠1)を得る。</t>
  </si>
  <si>
    <t xml:space="preserve">【展开中】你的《攻击》得距离扩大（远1）。</t>
  </si>
  <si>
    <t xml:space="preserve">【전개중】당신의 《공격》은 거리확대(원1)을 얻는다.</t>
  </si>
  <si>
    <r>
      <rPr>
        <b val="true"/>
        <sz val="10"/>
        <color rgb="FF000000"/>
        <rFont val="Arial"/>
        <family val="2"/>
        <charset val="1"/>
      </rPr>
      <t xml:space="preserve">Ongoing:</t>
    </r>
    <r>
      <rPr>
        <sz val="10"/>
        <rFont val="宋体"/>
        <family val="0"/>
        <charset val="1"/>
      </rPr>
      <t xml:space="preserve"> Increase the Range of your attacks by 1 in the distant direction.</t>
    </r>
  </si>
  <si>
    <t xml:space="preserve">14-honoka-o-s-1</t>
  </si>
  <si>
    <t xml:space="preserve">胸に想いを</t>
  </si>
  <si>
    <t xml:space="preserve">むねにおもいを</t>
  </si>
  <si>
    <t xml:space="preserve">感存心间</t>
  </si>
  <si>
    <t xml:space="preserve">感存于心</t>
  </si>
  <si>
    <t xml:space="preserve">가슴에 의지를</t>
  </si>
  <si>
    <t xml:space="preserve">Feelings in Your Heart</t>
  </si>
  <si>
    <t xml:space="preserve">14-honoka-o-s-1-ex1</t>
  </si>
  <si>
    <t xml:space="preserve">開花-この「胸に想いを」を追加札の「両手に華を」に交換し、未使用に戻す。</t>
  </si>
  <si>
    <t xml:space="preserve">开花～将这张『感存心间』与追加牌区的『樱结手弦』交换，将『樱结手弦』变为未使用状态。</t>
  </si>
  <si>
    <t xml:space="preserve">开花-将此牌与追加牌『结樱于手』交换，将『结樱于手』翻为背面朝上。</t>
  </si>
  <si>
    <t xml:space="preserve">개화-이 「품속에 마음을」을 추가패의 「양손에 꽃을」과 교환하고, 미사용으로 되돌린다.</t>
  </si>
  <si>
    <r>
      <rPr>
        <b val="true"/>
        <i val="true"/>
        <sz val="10"/>
        <rFont val="宋体"/>
        <family val="0"/>
        <charset val="1"/>
      </rPr>
      <t xml:space="preserve">Bloom</t>
    </r>
    <r>
      <rPr>
        <sz val="10"/>
        <rFont val="宋体"/>
        <family val="0"/>
        <charset val="1"/>
      </rPr>
      <t xml:space="preserve"> - Exchange this with your set aside "Flowers in Your Hands" and turn that card face-down.</t>
    </r>
  </si>
  <si>
    <t xml:space="preserve">両手に華を</t>
  </si>
  <si>
    <t xml:space="preserve">りょうてにはなを</t>
  </si>
  <si>
    <t xml:space="preserve">樱结手弦</t>
  </si>
  <si>
    <t xml:space="preserve">结樱于手</t>
  </si>
  <si>
    <t xml:space="preserve">양손에 꽃을</t>
  </si>
  <si>
    <t xml:space="preserve">Flowers in Your Hands</t>
  </si>
  <si>
    <t xml:space="preserve">14-honoka-o-s-1-ex2</t>
  </si>
  <si>
    <t xml:space="preserve">【使用済】開花-あなたの終了フェイズにあなたのオーラにある桜花結晶を2つまでこのカードの上に置いてもよい。その結果、ちょうど5つになったならば、それらの桜花結晶をあなたのフレアへと移動させ、この「両手に華を」を追加札の「そして新たな幕開けを」に交換し、未使用に戻す。</t>
  </si>
  <si>
    <t xml:space="preserve">【已使用】开花～每当你的结束阶段，你可以将至多2个樱花结晶从自装移至此牌上。然后若此牌上恰有5个樱花结晶，则将它们移入自气，将这张『樱结手弦』与追加牌区的『旋即旌招幕展』交换，将『旋即旌招幕展』变为未使用状态。</t>
  </si>
  <si>
    <t xml:space="preserve">【已使用】开花-每当你的结束阶段结束时，你可以将至多2个樱花结晶从自装移至此牌上。然后若此牌上恰有5个樱花结晶，则将它们移入自气，将此牌与追加牌『旋即旌招幕展』交换，将『旋即旌招幕展』翻为背面朝上。</t>
  </si>
  <si>
    <t xml:space="preserve">【사용완료】개화-당신의 종료 페이즈에 당신의 오라에 있는 벚꽃 결정을 2개까지 이 카드 위에 올려도 좋다. 그 결과, 딱 5개가 되었다면, 그 개화결정들을 당신의 플레어로 이동시키고, 이 「양손에 꽃을」을 추가패의 「그리고 새로운 개막을」로 교환하고, 미사용으로 되돌린다.</t>
  </si>
  <si>
    <r>
      <rPr>
        <b val="true"/>
        <i val="true"/>
        <sz val="10"/>
        <rFont val="宋体"/>
        <family val="0"/>
        <charset val="1"/>
      </rPr>
      <t xml:space="preserve">Bloom </t>
    </r>
    <r>
      <rPr>
        <sz val="10"/>
        <rFont val="宋体"/>
        <family val="0"/>
        <charset val="1"/>
      </rPr>
      <t xml:space="preserve">- At the end of your turn, you may move up to 2 Sakura tokens from </t>
    </r>
    <r>
      <rPr>
        <b val="true"/>
        <sz val="10"/>
        <rFont val="宋体"/>
        <family val="0"/>
        <charset val="1"/>
      </rPr>
      <t xml:space="preserve">your Aura</t>
    </r>
    <r>
      <rPr>
        <sz val="10"/>
        <rFont val="宋体"/>
        <family val="0"/>
        <charset val="1"/>
      </rPr>
      <t xml:space="preserve"> to this card. Then if there are exactly 5 Sakura tokens on this card, move them all to </t>
    </r>
    <r>
      <rPr>
        <b val="true"/>
        <sz val="10"/>
        <rFont val="宋体"/>
        <family val="0"/>
        <charset val="1"/>
      </rPr>
      <t xml:space="preserve">your Flare</t>
    </r>
    <r>
      <rPr>
        <sz val="10"/>
        <rFont val="宋体"/>
        <family val="0"/>
        <charset val="1"/>
      </rPr>
      <t xml:space="preserve">, exchange this card with your set aside "And So Begins the Rising of a New Curtain", and turn that card face-down.</t>
    </r>
  </si>
  <si>
    <t xml:space="preserve">そして新たな幕開けを</t>
  </si>
  <si>
    <t xml:space="preserve">そしてあらたなまくあけを</t>
  </si>
  <si>
    <t xml:space="preserve">旋即旌招幕展</t>
  </si>
  <si>
    <t xml:space="preserve">그리고 새로운 개막을</t>
  </si>
  <si>
    <t xml:space="preserve">And So Begins the Rising of a New Curtain</t>
  </si>
  <si>
    <t xml:space="preserve">【使用済】あなたの終了フェイズに攻撃「適正距離0-10、X/X、対応不可 【常時】Xは桜花結晶がちょうど5つある領域の数に等しい」を行う。</t>
  </si>
  <si>
    <t xml:space="preserve">【已使用】每当你的结束阶段，进行一次“攻击距离0-10、伤害X/X、不可被对应、【常时】X等于场上樱花结晶数等于5的区域的个数”的攻击。（结束阶段存在樱花结晶的区域包括距、命(2个)、装(2个)、气(2个)、虚、付与区(2个)、王牌区(2个)、游戏外）</t>
  </si>
  <si>
    <t xml:space="preserve">【已使用】每当你的结束阶段结束时，进行一次“攻击距离0-10 伤害X/X 不可被对应 X等于场上樱花结晶数等于5的领域的个数。”的攻击。</t>
  </si>
  <si>
    <t xml:space="preserve">【사용완료】당신의 종료 페이즈에 공격 「적정거리 0-10、X/X、대응불가 【상시】X는 벚꽃 결정이 딱 5개 있는 영역의 수와 같다」를 행한다.</t>
  </si>
  <si>
    <r>
      <rPr>
        <b val="true"/>
        <sz val="10"/>
        <rFont val="Arial"/>
        <family val="2"/>
        <charset val="1"/>
      </rPr>
      <t xml:space="preserve">Devoted:</t>
    </r>
    <r>
      <rPr>
        <sz val="10"/>
        <rFont val="宋体"/>
        <family val="0"/>
        <charset val="1"/>
      </rPr>
      <t xml:space="preserve"> At the end of your turn, you attack with "Range: 0-10, Damage: X/X, No Reactions, Forced: X is the number of zones with exactly 5 Sakura tokens."</t>
    </r>
  </si>
  <si>
    <t xml:space="preserve">14-honoka-o-s-2</t>
  </si>
  <si>
    <t xml:space="preserve">この旗の名の下に</t>
  </si>
  <si>
    <t xml:space="preserve">このはたのなのもとに</t>
  </si>
  <si>
    <t xml:space="preserve">于此旗之名下</t>
  </si>
  <si>
    <t xml:space="preserve">在此旗的名义之下</t>
  </si>
  <si>
    <t xml:space="preserve">이 깃발의 이름 아래</t>
  </si>
  <si>
    <t xml:space="preserve">In the Name of This Flag</t>
  </si>
  <si>
    <t xml:space="preserve">【常時】このカードを使用するに際し、あなたの付与札を1つ選んでもよい。この《攻撃》のダメージにより移動する桜花結晶はダストやフレアでなく選ばれた付与札に可能ならば動かす。 
(付与札が存在しないなど不可能な場合は通常通りに桜花結晶を動かす)</t>
  </si>
  <si>
    <t xml:space="preserve">【常时】当你使用此牌时，你可以选择你的付与区中的一张展开中的付与牌。因此《攻击》造成的伤害将移动的樱花结晶改为移动至所选择的付与牌上。</t>
  </si>
  <si>
    <t xml:space="preserve">【常时】当你使用此牌时，你可以选择你的一张展开中的《付与》牌。若此《攻击》将造成伤害，则将因结算伤害移动的樱花结晶移至所选择的付与牌上。</t>
  </si>
  <si>
    <t xml:space="preserve">【상시】이 카드를 사용 할 때, 당신의 부여패를 1장 선택해도 좋다. 이 《공격》의 대미지에 의해 이동하는 벚꽃 결정은, 가능하다면 더스트나 플레어로가 아닌 선택한 부여패로 움직인다. 
(부여패가 존재하지 않음 등의 불가능한 경우에는 통상대로 벚꽃 결정을 움직인다)</t>
  </si>
  <si>
    <r>
      <rPr>
        <b val="true"/>
        <sz val="10"/>
        <rFont val="Arial"/>
        <family val="2"/>
        <charset val="1"/>
      </rPr>
      <t xml:space="preserve">Forced:</t>
    </r>
    <r>
      <rPr>
        <sz val="10"/>
        <rFont val="宋体"/>
        <family val="0"/>
        <charset val="1"/>
      </rPr>
      <t xml:space="preserve"> As you play this card, you may choose one of your Enhancements in play. Damage dealt by this attack moves Sakura tokens to that card instead of to Shadow or to Flare.</t>
    </r>
  </si>
  <si>
    <t xml:space="preserve">14-honoka-o-s-3</t>
  </si>
  <si>
    <t xml:space="preserve">四季はまた廻り来る</t>
  </si>
  <si>
    <t xml:space="preserve">しきはまためぐりくる</t>
  </si>
  <si>
    <t xml:space="preserve">四季依旧轮回</t>
  </si>
  <si>
    <t xml:space="preserve">四季轮回</t>
  </si>
  <si>
    <t xml:space="preserve">사계는 다시 돌아온다</t>
  </si>
  <si>
    <t xml:space="preserve">The Seasons Turn Again</t>
  </si>
  <si>
    <t xml:space="preserve">あなたの山札を全て伏せ札にする。伏せ札、捨て札からカードを4枚まで選び、それらを好きな順番で山札の上に置く。</t>
  </si>
  <si>
    <t xml:space="preserve">盖伏你的牌库。从你的盖牌区和弃牌区中选择至多4张牌，以任意顺序置于你的牌库顶。</t>
  </si>
  <si>
    <t xml:space="preserve">盖伏你的牌库。从你的盖牌区和弃牌区中选择4张牌，以任意顺序置于你的牌库顶。</t>
  </si>
  <si>
    <t xml:space="preserve">당신의 패산을 모두 덮임패로 한다. 덮임패, 버림패에서 카드를 4장까지 골라, 그것들을 원하는 순서로 패산 위에 둔다.</t>
  </si>
  <si>
    <t xml:space="preserve">Put your deck into your discard pile, then choose up to 4 cards from among your discard and played piles. Put the chosen cards on top of your deck in any order.</t>
  </si>
  <si>
    <t xml:space="preserve">14-honoka-o-s-4</t>
  </si>
  <si>
    <t xml:space="preserve">満天の花道で</t>
  </si>
  <si>
    <t xml:space="preserve">まんてんのはなみちで</t>
  </si>
  <si>
    <t xml:space="preserve">于漫天花道上</t>
  </si>
  <si>
    <t xml:space="preserve">漫天的花道</t>
  </si>
  <si>
    <t xml:space="preserve">만개한 꽃길에서</t>
  </si>
  <si>
    <t xml:space="preserve">Heavenly Flowerway</t>
  </si>
  <si>
    <t xml:space="preserve">【展開中】この付与札の上の桜花結晶がダストへと送られるならば、それは代わりにあなたのオーラへと移動する。あなたのオーラが5以上ならば、代わりにあなたのフレアへ移動する。</t>
  </si>
  <si>
    <t xml:space="preserve">【展开中】若此牌上的樱花结晶将被移至虚，则改为将其移至自装，若自装中樱花结晶的数目大于等于5，则改为将其移至自气。</t>
  </si>
  <si>
    <t xml:space="preserve">【展开中】若此牌上的樱花结晶将被移至虚，则改为将其移至自装，若自装中樱花结晶的数目大于5，则改为将其移至自气。</t>
  </si>
  <si>
    <t xml:space="preserve">【전개중】이 부여패 위의 벚꽃 결정이 더스트로 보내진다면, 그것은 대신 당신의 오라로 이동한다. 당신의 오라가 5 이상이라면, 대신 당신의 플레어로 이동한다.</t>
  </si>
  <si>
    <r>
      <rPr>
        <b val="true"/>
        <sz val="10"/>
        <rFont val="宋体"/>
        <family val="0"/>
        <charset val="1"/>
      </rPr>
      <t xml:space="preserve">Ongoing:</t>
    </r>
    <r>
      <rPr>
        <sz val="10"/>
        <rFont val="宋体"/>
        <family val="0"/>
        <charset val="1"/>
      </rPr>
      <t xml:space="preserve"> If a Sakura token would be moved from this card to </t>
    </r>
    <r>
      <rPr>
        <b val="true"/>
        <sz val="10"/>
        <rFont val="宋体"/>
        <family val="0"/>
        <charset val="1"/>
      </rPr>
      <t xml:space="preserve">Shadow</t>
    </r>
    <r>
      <rPr>
        <sz val="10"/>
        <rFont val="宋体"/>
        <family val="0"/>
        <charset val="1"/>
      </rPr>
      <t xml:space="preserve">, instead move it to </t>
    </r>
    <r>
      <rPr>
        <b val="true"/>
        <sz val="10"/>
        <rFont val="宋体"/>
        <family val="0"/>
        <charset val="1"/>
      </rPr>
      <t xml:space="preserve">your Aura</t>
    </r>
    <r>
      <rPr>
        <sz val="10"/>
        <rFont val="宋体"/>
        <family val="0"/>
        <charset val="1"/>
      </rPr>
      <t xml:space="preserve">. If there are already 5 or more Sakura tokens on </t>
    </r>
    <r>
      <rPr>
        <b val="true"/>
        <sz val="10"/>
        <rFont val="宋体"/>
        <family val="0"/>
        <charset val="1"/>
      </rPr>
      <t xml:space="preserve">your Aura</t>
    </r>
    <r>
      <rPr>
        <sz val="10"/>
        <rFont val="宋体"/>
        <family val="0"/>
        <charset val="1"/>
      </rPr>
      <t xml:space="preserve">, instead move it to </t>
    </r>
    <r>
      <rPr>
        <b val="true"/>
        <sz val="10"/>
        <rFont val="宋体"/>
        <family val="0"/>
        <charset val="1"/>
      </rPr>
      <t xml:space="preserve">your Flare</t>
    </r>
    <r>
      <rPr>
        <sz val="10"/>
        <rFont val="宋体"/>
        <family val="0"/>
        <charset val="1"/>
      </rPr>
      <t xml:space="preserve">.</t>
    </r>
  </si>
  <si>
    <t xml:space="preserve">6-8</t>
  </si>
  <si>
    <t xml:space="preserve">【常时】连火～若本回合你已使用至少2张牌，则此《攻击》得+1/+1。</t>
  </si>
  <si>
    <t xml:space="preserve">現在の風神ゲージに応じて、以下の切札を追加札から未使用で得る(条件を満たしたものは全て得る)。その後、このカードを取り除く。 
3以上……風魔旋風 
7以上……風魔纏廻 
12以上……風魔天狗道</t>
  </si>
  <si>
    <t xml:space="preserve">根据现在的风神槽的值，从追加牌区以未使用状态获得以下王牌（满足条件的全部都可以获得）。然后将此牌移出游戏。
3或以上……『风魔旋风』
6或以上……『风魔缠回』
10或以上……『风魔天狗道』</t>
  </si>
  <si>
    <t xml:space="preserve">根据现在的风神槽的值，将以下牌以未使用状态加入王牌，然后将此牌移出游戏。
3以上……『风魔旋风』
7以上……『风魔缠回』
12以上……『风魔天狗道』</t>
  </si>
  <si>
    <t xml:space="preserve">현재 풍신 게이지에 따라, 이하의 비장패를 추가패에서 미사용으로 얻는다(조건을 만족한 것은 모두 얻는다). 그 후, 이 카드를 제외한다.
 3이상……풍마선풍 
 7이상……풍마전회 
 12이상……풍마천구도</t>
  </si>
  <si>
    <r>
      <rPr>
        <sz val="10"/>
        <color rgb="FF000000"/>
        <rFont val="Arial"/>
        <family val="2"/>
        <charset val="1"/>
      </rPr>
      <t xml:space="preserve">Based on your Wind God gauge, add your set aside "Windbeast" cards to your Special cards, face-down. Remove this card from the game.
3 or more: Windbeast Manifestation
7 or more: Windbeast Reincarnation
12 or more: Windbeast Perdition
</t>
    </r>
    <r>
      <rPr>
        <i val="true"/>
        <sz val="10"/>
        <rFont val="宋体"/>
        <family val="0"/>
        <charset val="1"/>
      </rPr>
      <t xml:space="preserve">(Add all cards you meet the requirement for.)</t>
    </r>
  </si>
  <si>
    <t xml:space="preserve">【展開中】ダストが13以上かつあなたのライフが6以下である場合のみ、このカードの上の桜花結晶は移動する。
【破棄時】現在のフェイズが開始フェイズならば終焉の影が蘇る。その後、このカードを取り除き、あなたの追加札から「望我」を使用済で得て、カードを1枚引く。
</t>
  </si>
  <si>
    <t xml:space="preserve">【展开中】仅当虚中的樱花结晶数大于等于13，且自命中的樱花结晶数小于等于6时可以移动此牌上的樱花结晶。
【破弃时】若当前阶段为准备阶段，则终焉之影苏醒。然后将此牌移出游戏，从追加牌区以已使用状态获得王牌『夙愿』，最后抓1张牌。</t>
  </si>
  <si>
    <t xml:space="preserve">【展开中】仅当虚中的樱花结晶的数目大于等于13，且自命中的樱花结晶的数目小于等于6时可以移动此牌上的樱花结晶。
【破弃时】若当前阶段为准备阶段，则终焉之影苏醒（将你手牌、牌库、盖牌区、弃牌区与付与区中的所有非王牌移出游戏（付与牌的破弃时效果不发动），将追加牌『万象乖离残灭之影』『自灭往寂』『终焉将至』洗混后置于你的牌库顶）。然后从追加牌区域将追加牌『夙愿』以已使用状态加入王牌，抓1张牌，将此牌移出游戏。</t>
  </si>
  <si>
    <t xml:space="preserve">【전개중】더스트가 13이상이고 당신의 라이프가 6이하일 경우에만 이 카드 위의 벚꽃결정이 이동한다.
【파기시】현재 페이즈가 개시 페이즈라면 종언의 그림자가 되살아난다. 그 후에 이 카드를 제외하고 당신의 추가패에서 「욕망」을 사용된 상태로 얻고 카드를 1장 뽑는다.</t>
  </si>
  <si>
    <t xml:space="preserve">Ongoing: Sakura tokens cannot leave this card unless there are 13 or more Sakura tokens on Shadow, and your Life is 6 or less.
Disenchant: If it is currently the beginning of turn phase, the end is nigh, then remove this card from the game and add your set aside "желание" to your Special cards face-up. Draw a card.</t>
  </si>
  <si>
    <t xml:space="preserve">指揮</t>
  </si>
  <si>
    <t xml:space="preserve">しき</t>
  </si>
  <si>
    <t xml:space="preserve">指挥</t>
  </si>
  <si>
    <t xml:space="preserve">지휘</t>
  </si>
  <si>
    <t xml:space="preserve">Dictate</t>
  </si>
  <si>
    <t xml:space="preserve">【展開中】あなたの終了フェイズに攻撃「適正距離1-5、1/1、対応不可」を行う。</t>
  </si>
  <si>
    <t xml:space="preserve">【展开中】每当你的结束阶段，进行一次“攻击距离1-5、伤害1/1、不可被对应”的攻击。</t>
  </si>
  <si>
    <t xml:space="preserve">【展开中】每当你的结束阶段开始时，进行一次“攻击距离1-5 伤害1/1 不可被对应”的攻击。</t>
  </si>
  <si>
    <t xml:space="preserve">【전개중】당신의 엔드 페이즈 시에 공격 「적정거리 1-5, 1/1, 대응불가」을 한다.</t>
  </si>
  <si>
    <t xml:space="preserve">Ongoing:You attack with
"Range: 1-5, Damage: 1/1 No Reaction" at your end phase.</t>
  </si>
  <si>
    <r>
      <rPr>
        <sz val="11"/>
        <color rgb="FF000000"/>
        <rFont val="MS PGothic"/>
        <family val="3"/>
        <charset val="128"/>
      </rPr>
      <t xml:space="preserve">四季依旧</t>
    </r>
    <r>
      <rPr>
        <sz val="11"/>
        <color rgb="FF000000"/>
        <rFont val="NSimSun"/>
        <family val="3"/>
        <charset val="134"/>
      </rPr>
      <t xml:space="preserve">轮</t>
    </r>
    <r>
      <rPr>
        <sz val="11"/>
        <color rgb="FF000000"/>
        <rFont val="MS PGothic"/>
        <family val="3"/>
        <charset val="128"/>
      </rPr>
      <t xml:space="preserve">回</t>
    </r>
  </si>
  <si>
    <t xml:space="preserve">あなたの伏せ札からカードを1枚選び、山札の底に置いてもよい。
カードを1枚引いてもよい。
手札を1枚伏せ札にする。そうした場合、基本動作《纏い》を1回行う。
【使用済】あなたのカードが追加札から別の領域へと移動した時、このカードを追加札に移してもよい。その後、このカードを未使用で追加札から得る。</t>
  </si>
  <si>
    <t xml:space="preserve">你可以从你的盖牌区中选择1张牌，将其置于你的牌库底。
你可以抓1张牌。
盖伏1张手牌。若如此做，执行1次基本动作《装附》。
【已使用】每当你的牌从追加牌区移至其他区域时，你可以将此牌移至追加牌区，若如此做，则从追加牌区以未使用状态再次获得此牌。</t>
  </si>
  <si>
    <t xml:space="preserve">你可以从你的盖牌区中选择1张牌，将其置于你的牌库底。
你可以抓1张牌。
盖伏1张手牌。若如此做，执行1次基本动作《装附》。
【已使用】每当你的牌从追加牌区域移至其他区域时，你可以将此牌移至追加牌区域，若如此做，则将此牌以未使用状态加入王牌。</t>
  </si>
  <si>
    <t xml:space="preserve">당신의 덮임패에서 1장을 골라서 패산 맨 밑으로 보내도 좋다.
카드를 1장 뽑아도 좋다.
손패를 1장 덮임패로 한다. 그렇게 한 경우, 기본 동작 《휘감기》를 1번 한다.
【사용됨】당신의 카드가 추가패에서 다른 영역으로 이동했을 때, 이 카드를 추가패로 이동시켜도 좋다. 그 후에 이 카드를 미사용으로 추가패에서 얻는다.</t>
  </si>
  <si>
    <r>
      <rPr>
        <sz val="10"/>
        <rFont val="Arial"/>
        <family val="2"/>
        <charset val="1"/>
      </rPr>
      <t xml:space="preserve">You may choose a card in your discard pile and put it on the bottom of your deck.
You may draw a card.
Discard a card. If you do, perform a Recover basic action.
</t>
    </r>
    <r>
      <rPr>
        <b val="true"/>
        <sz val="10"/>
        <rFont val="宋体"/>
        <family val="0"/>
        <charset val="1"/>
      </rPr>
      <t xml:space="preserve">Devoted:</t>
    </r>
    <r>
      <rPr>
        <sz val="10"/>
        <rFont val="宋体"/>
        <family val="0"/>
        <charset val="1"/>
      </rPr>
      <t xml:space="preserve"> Whenever you move one of your set aside cards to another zone, you may set this card aside, then return it to your Special cards, face-down.</t>
    </r>
  </si>
  <si>
    <t xml:space="preserve">02-saine-A2-n-2</t>
  </si>
  <si>
    <t xml:space="preserve">A2</t>
  </si>
  <si>
    <t xml:space="preserve">裏斬り</t>
  </si>
  <si>
    <t xml:space="preserve">うらぎり</t>
  </si>
  <si>
    <t xml:space="preserve">里斩</t>
  </si>
  <si>
    <t xml:space="preserve">里斩る</t>
  </si>
  <si>
    <t xml:space="preserve">등 베기</t>
  </si>
  <si>
    <t xml:space="preserve">Treachery</t>
  </si>
  <si>
    <t xml:space="preserve">1/3</t>
  </si>
  <si>
    <t xml:space="preserve">対応不可（通常札）</t>
  </si>
  <si>
    <t xml:space="preserve">不可被对应（通常牌）</t>
  </si>
  <si>
    <t xml:space="preserve">대응불가(통상패)</t>
  </si>
  <si>
    <t xml:space="preserve">No Reactions (Normal)</t>
  </si>
  <si>
    <t xml:space="preserve">02-saine-A2-n-7</t>
  </si>
  <si>
    <t xml:space="preserve">遺響壁</t>
  </si>
  <si>
    <t xml:space="preserve">いきょうへき</t>
  </si>
  <si>
    <t xml:space="preserve">遗响壁</t>
  </si>
  <si>
    <t xml:space="preserve">유향벽</t>
  </si>
  <si>
    <t xml:space="preserve">Reverberant Wall</t>
  </si>
  <si>
    <t xml:space="preserve">【展開中】あなたへのダメージを解决するに際し、このカードの上に置かれた桜花結晶をあなたのオーラにあるかのように扱う。
【破棄時】このターンにあなたが次に行う《攻撃》は+0/+1となる。</t>
  </si>
  <si>
    <t xml:space="preserve">【展开中】对你造成的伤害结算时，此牌上的樱花结晶视为在自装中。
【破弃时】本回合你的下一次《攻击》得+0/+1。</t>
  </si>
  <si>
    <t xml:space="preserve">【展开中】当你结算对装伤害时，此牌上的樱花结晶视为在自装中。
【破弃时】本回合你的下一次《攻击》得+0/+1。</t>
  </si>
  <si>
    <t xml:space="preserve">【전개중】당신으로의 대미지를 해결 할 때, 이 카드 위에 놓인 벚꽃 결정을 당신의 오라에 있는 것처럼 취급한다.
【파기시】이번 턴에 당신이 하는 다음 《공격》은 +0/+1된다.</t>
  </si>
  <si>
    <r>
      <rPr>
        <b val="true"/>
        <sz val="10"/>
        <rFont val="宋体"/>
        <family val="0"/>
        <charset val="1"/>
      </rPr>
      <t xml:space="preserve">Ongoing:</t>
    </r>
    <r>
      <rPr>
        <sz val="10"/>
        <rFont val="宋体"/>
        <family val="0"/>
        <charset val="1"/>
      </rPr>
      <t xml:space="preserve"> Treat Sakura tokens on this card as if they were on </t>
    </r>
    <r>
      <rPr>
        <b val="true"/>
        <sz val="10"/>
        <rFont val="宋体"/>
        <family val="0"/>
        <charset val="1"/>
      </rPr>
      <t xml:space="preserve">your Aura</t>
    </r>
    <r>
      <rPr>
        <sz val="10"/>
        <rFont val="宋体"/>
        <family val="0"/>
        <charset val="1"/>
      </rPr>
      <t xml:space="preserve"> whenever you are dealt damage.
</t>
    </r>
    <r>
      <rPr>
        <b val="true"/>
        <sz val="10"/>
        <rFont val="宋体"/>
        <family val="0"/>
        <charset val="1"/>
      </rPr>
      <t xml:space="preserve">Disenchant:</t>
    </r>
    <r>
      <rPr>
        <sz val="10"/>
        <rFont val="宋体"/>
        <family val="0"/>
        <charset val="1"/>
      </rPr>
      <t xml:space="preserve"> The next attack you make this turn gets +0/+1.</t>
    </r>
  </si>
  <si>
    <t xml:space="preserve">02-saine-A2-s-3</t>
  </si>
  <si>
    <t xml:space="preserve">絶唱絶華</t>
  </si>
  <si>
    <t xml:space="preserve">ぜっしょうぜっか</t>
  </si>
  <si>
    <t xml:space="preserve">绝唱绝华</t>
  </si>
  <si>
    <t xml:space="preserve">絶唱絶华</t>
  </si>
  <si>
    <t xml:space="preserve">절창절화</t>
  </si>
  <si>
    <t xml:space="preserve">Withering Fragment</t>
  </si>
  <si>
    <t xml:space="preserve">対応した《攻撃》の解決後に、その《攻撃》でオーラへのダメージが選ばれ、かつあなたのオーラが0ならば現在のフェイズを終了する。
----
【再起】八相-あなたのオーラが0である。</t>
  </si>
  <si>
    <t xml:space="preserve">被对应的《攻击》结算完毕后，若你选择由装承受此次《攻击》的伤害，且现自装中已没有樱花结晶，则结束当前阶段。
----
【再起】八相～自装中没有樱花结晶。</t>
  </si>
  <si>
    <t xml:space="preserve">被对应的《攻击》结算完毕后，若你选择用装承受该《攻击》的伤害，且自装中的樱花结晶的数目等于0，则结束当前阶段。
【再起】八相～自装中的樱花结晶的数目等于0。</t>
  </si>
  <si>
    <t xml:space="preserve">대응한 《공격》 해결 후에 그 《공격》에서 오라 데미지를 선택했고 당신의 오라가 0이라면 현재의 페이즈를 종료한다.
----
【재기】팔상-당신의 오라가 0이다.</t>
  </si>
  <si>
    <r>
      <rPr>
        <sz val="10"/>
        <rFont val="Arial"/>
        <family val="2"/>
        <charset val="1"/>
      </rPr>
      <t xml:space="preserve">After the attack you played this card as Reaction to resolves, if you chose to take damage to </t>
    </r>
    <r>
      <rPr>
        <b val="true"/>
        <sz val="10"/>
        <rFont val="宋体"/>
        <family val="0"/>
        <charset val="1"/>
      </rPr>
      <t xml:space="preserve">your Aura</t>
    </r>
    <r>
      <rPr>
        <sz val="10"/>
        <rFont val="宋体"/>
        <family val="0"/>
        <charset val="1"/>
      </rPr>
      <t xml:space="preserve">, and you now have no Sakura tokens on </t>
    </r>
    <r>
      <rPr>
        <b val="true"/>
        <sz val="10"/>
        <rFont val="宋体"/>
        <family val="0"/>
        <charset val="1"/>
      </rPr>
      <t xml:space="preserve">your Aura</t>
    </r>
    <r>
      <rPr>
        <sz val="10"/>
        <rFont val="宋体"/>
        <family val="0"/>
        <charset val="1"/>
      </rPr>
      <t xml:space="preserve">, end the current phase.
</t>
    </r>
    <r>
      <rPr>
        <b val="true"/>
        <sz val="10"/>
        <rFont val="宋体"/>
        <family val="0"/>
        <charset val="1"/>
      </rPr>
      <t xml:space="preserve">Resurgence:</t>
    </r>
    <r>
      <rPr>
        <sz val="10"/>
        <rFont val="宋体"/>
        <family val="0"/>
        <charset val="1"/>
      </rPr>
      <t xml:space="preserve"> </t>
    </r>
    <r>
      <rPr>
        <b val="true"/>
        <i val="true"/>
        <sz val="10"/>
        <rFont val="宋体"/>
        <family val="0"/>
        <charset val="1"/>
      </rPr>
      <t xml:space="preserve">Idea</t>
    </r>
    <r>
      <rPr>
        <sz val="10"/>
        <rFont val="宋体"/>
        <family val="0"/>
        <charset val="1"/>
      </rPr>
      <t xml:space="preserve"> - You have no Sakura tokens on </t>
    </r>
    <r>
      <rPr>
        <b val="true"/>
        <sz val="10"/>
        <rFont val="宋体"/>
        <family val="0"/>
        <charset val="1"/>
      </rPr>
      <t xml:space="preserve">your Aura</t>
    </r>
    <r>
      <rPr>
        <sz val="10"/>
        <rFont val="宋体"/>
        <family val="0"/>
        <charset val="1"/>
      </rPr>
      <t xml:space="preserve">.</t>
    </r>
  </si>
  <si>
    <t xml:space="preserve">07-shinra-A1-n-2</t>
  </si>
  <si>
    <t xml:space="preserve">真言</t>
  </si>
  <si>
    <t xml:space="preserve">しんごん</t>
  </si>
  <si>
    <t xml:space="preserve">진언</t>
  </si>
  <si>
    <t xml:space="preserve">Mantra</t>
  </si>
  <si>
    <t xml:space="preserve">このカードを対応で使用したならば、計略を実行し、次の計略を準備する。 
[神算] 相手の山札が3枚以上ならば、相手のライフに1ダメージを与える。 
[鬼謀] 相手の山札が3枚以下ならば、相手のオーラに2ダメージを与える。</t>
  </si>
  <si>
    <t xml:space="preserve">若此牌作为对应打出，则实行当前计略，准备下个计略。
----
[神算] 若对手牌库的牌张数大于等于3，则给予敌命1点伤害。_x005F
----
[鬼谋] 若对手牌库的牌张数小于等于3，则给予敌装2点伤害。</t>
  </si>
  <si>
    <t xml:space="preserve">若此牌作为对应打出，则实行当前计略，准备下个计略。
神算：若对手牌库的牌张数大于等于3，则对敌命造成1点伤害。
鬼谋：若对手牌库的牌张数小于等于3，则对敌装造成2点伤害。</t>
  </si>
  <si>
    <t xml:space="preserve">이 카드를 공격에 대한 대응으로 사용했다면 계략을 실행하고, 다음 계략을 준비한다.
[신산] 상대의 패산이 3장 이상이라면 상대 라이프에 1데미지를 준다.
[귀모] 상대의 패산이 3장 이하라면 상대 오라에 2데미지를 준다.</t>
  </si>
  <si>
    <r>
      <rPr>
        <sz val="10"/>
        <rFont val="Arial"/>
        <family val="2"/>
        <charset val="1"/>
      </rPr>
      <t xml:space="preserve">If this card was played as a Reaction to an attack, enact your current </t>
    </r>
    <r>
      <rPr>
        <b val="true"/>
        <i val="true"/>
        <sz val="10"/>
        <rFont val="宋体"/>
        <family val="0"/>
        <charset val="1"/>
      </rPr>
      <t xml:space="preserve">Plan</t>
    </r>
    <r>
      <rPr>
        <sz val="10"/>
        <rFont val="宋体"/>
        <family val="0"/>
        <charset val="1"/>
      </rPr>
      <t xml:space="preserve">, the prepare your next one.
</t>
    </r>
    <r>
      <rPr>
        <b val="true"/>
        <i val="true"/>
        <sz val="10"/>
        <rFont val="宋体"/>
        <family val="0"/>
        <charset val="1"/>
      </rPr>
      <t xml:space="preserve">Divine</t>
    </r>
    <r>
      <rPr>
        <sz val="10"/>
        <rFont val="宋体"/>
        <family val="0"/>
        <charset val="1"/>
      </rPr>
      <t xml:space="preserve"> - If your opponent's deck has 3 or more cards, deal 1 damage to </t>
    </r>
    <r>
      <rPr>
        <b val="true"/>
        <sz val="10"/>
        <rFont val="宋体"/>
        <family val="0"/>
        <charset val="1"/>
      </rPr>
      <t xml:space="preserve">their Life</t>
    </r>
    <r>
      <rPr>
        <sz val="10"/>
        <rFont val="宋体"/>
        <family val="0"/>
        <charset val="1"/>
      </rPr>
      <t xml:space="preserve">.
</t>
    </r>
    <r>
      <rPr>
        <b val="true"/>
        <i val="true"/>
        <sz val="10"/>
        <rFont val="宋体"/>
        <family val="0"/>
        <charset val="1"/>
      </rPr>
      <t xml:space="preserve">Devious</t>
    </r>
    <r>
      <rPr>
        <sz val="10"/>
        <rFont val="宋体"/>
        <family val="0"/>
        <charset val="1"/>
      </rPr>
      <t xml:space="preserve"> - If your opponent's deck has 3 or fewer cards, deal 2 damage to </t>
    </r>
    <r>
      <rPr>
        <b val="true"/>
        <sz val="10"/>
        <rFont val="宋体"/>
        <family val="0"/>
        <charset val="1"/>
      </rPr>
      <t xml:space="preserve">their Aura</t>
    </r>
    <r>
      <rPr>
        <sz val="10"/>
        <rFont val="宋体"/>
        <family val="0"/>
        <charset val="1"/>
      </rPr>
      <t xml:space="preserve">.</t>
    </r>
  </si>
  <si>
    <t xml:space="preserve">07-shinra-A1-n-7</t>
  </si>
  <si>
    <t xml:space="preserve">使徒</t>
  </si>
  <si>
    <t xml:space="preserve">しと</t>
  </si>
  <si>
    <t xml:space="preserve">사도</t>
  </si>
  <si>
    <t xml:space="preserve">Apostle</t>
  </si>
  <si>
    <t xml:space="preserve">【展開時/破棄時】計略を実行し、次の計略を準備する。
[神算] 攻撃『適正距離1, 3, 5、2/2、不可避』を行う。
[鬼謀] 攻撃『適正距離0, 2, 4、2/2、不可避』を行う。</t>
  </si>
  <si>
    <t xml:space="preserve">【展开时/破弃时】实行当前计略，准备下个计略。
----
[神算] 进行一次“攻击距离1,3,5、伤害2/2、不可被闪避”的攻击。_x005F
----
[鬼谋] 进行一次“攻击距离0,2,4、伤害2/2、不可被闪避”的攻击。</t>
  </si>
  <si>
    <t xml:space="preserve">【展开时/破弃时】实行当前计略，准备下个计略。
神算：进行一次“攻击距离1,3,5 伤害2/2 不可被闪避”的攻击。
鬼谋：进行一次“攻击距离0,2,4 伤害2/2 不可被闪避”的攻击。</t>
  </si>
  <si>
    <t xml:space="preserve">【전개시/파기시】계략을 실행하고 다음 계략을 준비한다.
[신산] 공격 「적정거리:1, 3, 5, 2/2, 불가피」를 한다.
[귀모] 공격 「적정거리:0, 2, 4, 2/2, 불가피」를 한다.</t>
  </si>
  <si>
    <r>
      <rPr>
        <b val="true"/>
        <sz val="10"/>
        <rFont val="宋体"/>
        <family val="0"/>
        <charset val="1"/>
      </rPr>
      <t xml:space="preserve">Initialize/Disenchant</t>
    </r>
    <r>
      <rPr>
        <sz val="10"/>
        <rFont val="宋体"/>
        <family val="0"/>
        <charset val="1"/>
      </rPr>
      <t xml:space="preserve">: Enact your current </t>
    </r>
    <r>
      <rPr>
        <b val="true"/>
        <i val="true"/>
        <sz val="10"/>
        <rFont val="宋体"/>
        <family val="0"/>
        <charset val="1"/>
      </rPr>
      <t xml:space="preserve">Plan</t>
    </r>
    <r>
      <rPr>
        <sz val="10"/>
        <rFont val="宋体"/>
        <family val="0"/>
        <charset val="1"/>
      </rPr>
      <t xml:space="preserve">, the prepare your next one.
</t>
    </r>
    <r>
      <rPr>
        <b val="true"/>
        <i val="true"/>
        <sz val="10"/>
        <rFont val="宋体"/>
        <family val="0"/>
        <charset val="1"/>
      </rPr>
      <t xml:space="preserve">Divine</t>
    </r>
    <r>
      <rPr>
        <sz val="10"/>
        <rFont val="宋体"/>
        <family val="0"/>
        <charset val="1"/>
      </rPr>
      <t xml:space="preserve"> - You attack with "</t>
    </r>
    <r>
      <rPr>
        <b val="true"/>
        <sz val="10"/>
        <rFont val="宋体"/>
        <family val="0"/>
        <charset val="1"/>
      </rPr>
      <t xml:space="preserve">Range:</t>
    </r>
    <r>
      <rPr>
        <sz val="10"/>
        <rFont val="宋体"/>
        <family val="0"/>
        <charset val="1"/>
      </rPr>
      <t xml:space="preserve"> 1, 3, 5, </t>
    </r>
    <r>
      <rPr>
        <b val="true"/>
        <sz val="10"/>
        <rFont val="宋体"/>
        <family val="0"/>
        <charset val="1"/>
      </rPr>
      <t xml:space="preserve">Damage:</t>
    </r>
    <r>
      <rPr>
        <sz val="10"/>
        <rFont val="宋体"/>
        <family val="0"/>
        <charset val="1"/>
      </rPr>
      <t xml:space="preserve"> 2/2, </t>
    </r>
    <r>
      <rPr>
        <b val="true"/>
        <sz val="10"/>
        <rFont val="宋体"/>
        <family val="0"/>
        <charset val="1"/>
      </rPr>
      <t xml:space="preserve">Unavoidable</t>
    </r>
    <r>
      <rPr>
        <sz val="10"/>
        <rFont val="宋体"/>
        <family val="0"/>
        <charset val="1"/>
      </rPr>
      <t xml:space="preserve">".
</t>
    </r>
    <r>
      <rPr>
        <b val="true"/>
        <i val="true"/>
        <sz val="10"/>
        <rFont val="宋体"/>
        <family val="0"/>
        <charset val="1"/>
      </rPr>
      <t xml:space="preserve">Devious</t>
    </r>
    <r>
      <rPr>
        <sz val="10"/>
        <rFont val="宋体"/>
        <family val="0"/>
        <charset val="1"/>
      </rPr>
      <t xml:space="preserve"> - You attack with "</t>
    </r>
    <r>
      <rPr>
        <b val="true"/>
        <sz val="10"/>
        <rFont val="宋体"/>
        <family val="0"/>
        <charset val="1"/>
      </rPr>
      <t xml:space="preserve">Range:</t>
    </r>
    <r>
      <rPr>
        <sz val="10"/>
        <rFont val="宋体"/>
        <family val="0"/>
        <charset val="1"/>
      </rPr>
      <t xml:space="preserve"> 0, 2, 4, </t>
    </r>
    <r>
      <rPr>
        <b val="true"/>
        <sz val="10"/>
        <rFont val="宋体"/>
        <family val="0"/>
        <charset val="1"/>
      </rPr>
      <t xml:space="preserve">Damage:</t>
    </r>
    <r>
      <rPr>
        <sz val="10"/>
        <rFont val="宋体"/>
        <family val="0"/>
        <charset val="1"/>
      </rPr>
      <t xml:space="preserve"> 2/2, </t>
    </r>
    <r>
      <rPr>
        <b val="true"/>
        <sz val="10"/>
        <rFont val="宋体"/>
        <family val="0"/>
        <charset val="1"/>
      </rPr>
      <t xml:space="preserve">Unavoidable</t>
    </r>
    <r>
      <rPr>
        <sz val="10"/>
        <rFont val="宋体"/>
        <family val="0"/>
        <charset val="1"/>
      </rPr>
      <t xml:space="preserve">".</t>
    </r>
  </si>
  <si>
    <t xml:space="preserve">07-shinra-A1-s-3</t>
  </si>
  <si>
    <t xml:space="preserve">全知経典</t>
  </si>
  <si>
    <t xml:space="preserve">ぜんちきょうてん</t>
  </si>
  <si>
    <t xml:space="preserve">全知经卷</t>
  </si>
  <si>
    <t xml:space="preserve">全知圣典</t>
  </si>
  <si>
    <t xml:space="preserve">전지경전</t>
  </si>
  <si>
    <t xml:space="preserve">Interpret the Scripture</t>
  </si>
  <si>
    <t xml:space="preserve">0-5</t>
  </si>
  <si>
    <t xml:space="preserve">対応不可
【攻撃後】あなたは手札と伏せ札を好きな枚数だけ捨て札にする。その後、捨て札にあるカードから任意の数の計略を、任意の順で実行する。それら全てを解决し終えたら、次の計略を準備する。
（神算を選んでいたら全て神算で実行する）</t>
  </si>
  <si>
    <t xml:space="preserve">不可被对应
【攻击后】将任意张手牌和盖牌移入弃牌区。然后从弃牌区选择任意数量的计略，以任意顺序执行。所选择的计略全部结算完毕后，准备下个计略。
（如果选择的是神算那么执行的计略全部都是神算。鬼谋同之）</t>
  </si>
  <si>
    <t xml:space="preserve">不可被对应
【攻击后】将任意张手牌和盖牌移入弃牌区。然后从弃牌中选择任意数量的计略，以任意顺序执行。所选择的计略全部结算完毕后，准备下个计略。
（如果选择的是神算那么执行的计略全部都是神算）</t>
  </si>
  <si>
    <t xml:space="preserve">대응불가
【공격후】당신은 손패나 덮임패에서 원하는 만큼 버림패에 옮길 수 있다. 그 후에 버림패에서 임의의 수의 계략을 원하는 순서대로 실행하고, 다음 계략을 준비한다.
(신산을 준비했다면 모든 계략은 신산으로 처리된다)</t>
  </si>
  <si>
    <r>
      <rPr>
        <b val="true"/>
        <sz val="10"/>
        <rFont val="宋体"/>
        <family val="0"/>
        <charset val="1"/>
      </rPr>
      <t xml:space="preserve">No Reactions
After Attack:</t>
    </r>
    <r>
      <rPr>
        <sz val="10"/>
        <rFont val="宋体"/>
        <family val="0"/>
        <charset val="1"/>
      </rPr>
      <t xml:space="preserve"> You may put any number of cards in your hand and discard pile into your played pile. Then, enact any number of </t>
    </r>
    <r>
      <rPr>
        <b val="true"/>
        <i val="true"/>
        <sz val="10"/>
        <rFont val="宋体"/>
        <family val="0"/>
        <charset val="1"/>
      </rPr>
      <t xml:space="preserve">Plans</t>
    </r>
    <r>
      <rPr>
        <sz val="10"/>
        <rFont val="宋体"/>
        <family val="0"/>
        <charset val="1"/>
      </rPr>
      <t xml:space="preserve"> on cards in your played pile, in any order. After resolving all of them, prepare your next </t>
    </r>
    <r>
      <rPr>
        <b val="true"/>
        <i val="true"/>
        <sz val="10"/>
        <rFont val="宋体"/>
        <family val="0"/>
        <charset val="1"/>
      </rPr>
      <t xml:space="preserve">Plan</t>
    </r>
    <r>
      <rPr>
        <sz val="10"/>
        <rFont val="宋体"/>
        <family val="0"/>
        <charset val="1"/>
      </rPr>
      <t xml:space="preserve">.</t>
    </r>
  </si>
  <si>
    <t xml:space="preserve">10-kururu-A1-n-1</t>
  </si>
  <si>
    <t xml:space="preserve">あならいず</t>
  </si>
  <si>
    <t xml:space="preserve">分析</t>
  </si>
  <si>
    <t xml:space="preserve">Analyze</t>
  </si>
  <si>
    <t xml:space="preserve">애널라이즈</t>
  </si>
  <si>
    <t xml:space="preserve">----
&lt;付攻対&gt;あなたの任意の伏せ札1枚または相手の無作為な伏せ札1枚を捨て札にする。そのカードが《攻撃》ならば相手のライフに1ダメージを与える。そうでなければ相手は手札を1枚伏せ札にする。</t>
  </si>
  <si>
    <t xml:space="preserve">----
&lt;付攻对&gt; 从你的盖牌区中选择1张牌或者从对手的盖牌区中随机选择1张牌，将其置入弃牌区。若此牌为《攻击》，则给予敌命1点伤害。否则对手盖伏1张手牌。</t>
  </si>
  <si>
    <t xml:space="preserve">机巧：绿红紫～从你的盖牌区中选择1张牌或者从对手的盖牌区中随机选择1张牌，将其置入弃牌区。若此牌为《攻击》，则对敌命造成1点伤害。否则对手盖伏1张手牌。</t>
  </si>
  <si>
    <t xml:space="preserve">----
&lt;공부대&gt;당신의 임의의 덮임패 1장 또는 상대의 무작위 덮임패 1장을 버림패로 한다. 그 카드가 《공격》이라면 상대의 라이프에 1데미지를 준다. 그렇지 않다면 상대는 손패를 1장 덮임패로 한다.</t>
  </si>
  <si>
    <r>
      <rPr>
        <b val="true"/>
        <i val="true"/>
        <sz val="10"/>
        <rFont val="宋体"/>
        <family val="0"/>
        <charset val="1"/>
      </rPr>
      <t xml:space="preserve">Mechanism</t>
    </r>
    <r>
      <rPr>
        <sz val="10"/>
        <rFont val="宋体"/>
        <family val="0"/>
        <charset val="1"/>
      </rPr>
      <t xml:space="preserve"> </t>
    </r>
    <r>
      <rPr>
        <b val="true"/>
        <i val="true"/>
        <sz val="10"/>
        <rFont val="宋体"/>
        <family val="0"/>
        <charset val="1"/>
      </rPr>
      <t xml:space="preserve">(ENH ATK REA)</t>
    </r>
    <r>
      <rPr>
        <sz val="10"/>
        <rFont val="宋体"/>
        <family val="0"/>
        <charset val="1"/>
      </rPr>
      <t xml:space="preserve"> - Choose 1 card in your discard pile, or 1 random card in your opponent's discard pile. Put that card into its owner's played pile. If the chosen card is an Attack card, deal 1 damage to your opponent's Life. Otherwise, your opponent puts 1 card from their hand into their discard pile.</t>
    </r>
  </si>
  <si>
    <t xml:space="preserve">10-kururu-A1-n-3</t>
  </si>
  <si>
    <t xml:space="preserve">だうじんぐ</t>
  </si>
  <si>
    <t xml:space="preserve">探测</t>
  </si>
  <si>
    <t xml:space="preserve">Dowsing</t>
  </si>
  <si>
    <t xml:space="preserve">다우징</t>
  </si>
  <si>
    <t xml:space="preserve">相手の山札の上から1枚を捨て札にする。その後、相手の捨て札を1枚選ぶ。
----
&lt;X攻Y&gt;選んだカードを使用する。Xは選んだカードのカードタイプに、Yはサブタイプに等しい。</t>
  </si>
  <si>
    <t xml:space="preserve">弃置对手的牌库顶牌。然后从对手的弃牌区中选择1张牌。
----
&lt;攻ⓍⓎ&gt; 使用所选择的牌。Ⓧ为所选择的牌的主类别，Ⓨ为所选择的牌的副类别。</t>
  </si>
  <si>
    <t xml:space="preserve">弃置对手的牌库顶牌。然后从对手的弃牌区中选择1张牌。
机巧：X红Y～使用所选择的牌。X为所选择的牌的主类别，Y为所选择的牌的副类别。</t>
  </si>
  <si>
    <t xml:space="preserve">상대의 패산 위에서 1장을 버림패로 한다. 그 후에 상대 버림패를 1장 고른다.
----
&lt;X공Y&gt;고른 카드를 사용한다. X는 고른 카드의 카드 타입에 해당되고 Y는 서브 타입에 해당된다.</t>
  </si>
  <si>
    <r>
      <rPr>
        <sz val="10"/>
        <rFont val="Arial"/>
        <family val="2"/>
        <charset val="1"/>
      </rPr>
      <t xml:space="preserve">Put the top card of your opponent's deck into their played pile, then choose a card in their played pile.
----------
</t>
    </r>
    <r>
      <rPr>
        <b val="true"/>
        <i val="true"/>
        <sz val="10"/>
        <rFont val="宋体"/>
        <family val="0"/>
        <charset val="1"/>
      </rPr>
      <t xml:space="preserve">Mechanism (X ATK Y)</t>
    </r>
    <r>
      <rPr>
        <sz val="10"/>
        <rFont val="宋体"/>
        <family val="0"/>
        <charset val="1"/>
      </rPr>
      <t xml:space="preserve"> - Play the chosen card. X is that card's type. Y is that card's subtype.</t>
    </r>
  </si>
  <si>
    <t xml:space="preserve">10-kururu-A1-s-3</t>
  </si>
  <si>
    <t xml:space="preserve">らすとりさーち</t>
  </si>
  <si>
    <t xml:space="preserve">终极探索</t>
  </si>
  <si>
    <t xml:space="preserve">不懈探索</t>
  </si>
  <si>
    <t xml:space="preserve">Last Research</t>
  </si>
  <si>
    <t xml:space="preserve">라스트 리서치</t>
  </si>
  <si>
    <t xml:space="preserve">----
&lt;攻&gt; 相手は伏せ札から１枚選ぶ。あなたはカード名を１つ宣言し、相手は選んだカードを捨て札にする。そのカード名が一致したらこのカードの上にダストから桜花結晶を１つ置く。2つになったらこのカードの上の桜花結晶をダストに送るとともに世紀の大発見を行い、このカードは終端を得る。
----
【即再起】あなたが山札を再構成する（再構成の後に未使用に戻る）。</t>
  </si>
  <si>
    <t xml:space="preserve">「世紀の大発見」- 相手の切札を全て見る。その後、あなたか対戦相手のどちらかを選び、そのプレイヤーが宿しているメガミの切札の内、眼前構築で選ばれていない切札5枚をゲーム外から未使用状態で得る。 さらに、使用したあなたの「らすとりさーち」を取り除き、追加札領域にある「ぐらんがりばー」を未使用状態で得る。
（条件を満たした状態で、このカードを右クリックすることにより発動可能）</t>
  </si>
  <si>
    <r>
      <rPr>
        <sz val="9"/>
        <color rgb="FF000000"/>
        <rFont val="SimSun"/>
        <family val="0"/>
        <charset val="134"/>
      </rPr>
      <t xml:space="preserve">&lt;攻&gt; 对手选择其盖牌区中的1张牌。你宣言1个牌名，并弃置所选择的牌。若你宣言的牌名与所选择牌的牌名一致，则将1个樱花结晶从虚移至此牌上。当此牌上的樱花结晶数达到2个后，则将其上所有樱花结晶移至虚，进行</t>
    </r>
    <r>
      <rPr>
        <b val="true"/>
        <sz val="9"/>
        <color rgb="FF000000"/>
        <rFont val="SimSun"/>
        <family val="0"/>
        <charset val="134"/>
      </rPr>
      <t xml:space="preserve">世纪的大发现</t>
    </r>
    <r>
      <rPr>
        <sz val="9"/>
        <color rgb="FF000000"/>
        <rFont val="SimSun"/>
        <family val="0"/>
        <charset val="134"/>
      </rPr>
      <t xml:space="preserve">，此牌额外获得终端。
----
【即再起】你重铸牌库后。</t>
    </r>
  </si>
  <si>
    <r>
      <rPr>
        <sz val="10"/>
        <color rgb="FF000000"/>
        <rFont val="MS PGothic"/>
        <family val="3"/>
        <charset val="128"/>
      </rPr>
      <t xml:space="preserve">「世</t>
    </r>
    <r>
      <rPr>
        <sz val="10"/>
        <color rgb="FF000000"/>
        <rFont val="NSimSun"/>
        <family val="3"/>
        <charset val="134"/>
      </rPr>
      <t xml:space="preserve">纪</t>
    </r>
    <r>
      <rPr>
        <sz val="10"/>
        <color rgb="FF000000"/>
        <rFont val="MS PGothic"/>
        <family val="3"/>
        <charset val="128"/>
      </rPr>
      <t xml:space="preserve">的大</t>
    </r>
    <r>
      <rPr>
        <sz val="10"/>
        <color rgb="FF000000"/>
        <rFont val="NSimSun"/>
        <family val="3"/>
        <charset val="134"/>
      </rPr>
      <t xml:space="preserve">发现</t>
    </r>
    <r>
      <rPr>
        <sz val="10"/>
        <color rgb="FF000000"/>
        <rFont val="MS PGothic"/>
        <family val="3"/>
        <charset val="128"/>
      </rPr>
      <t xml:space="preserve">」～查看</t>
    </r>
    <r>
      <rPr>
        <sz val="10"/>
        <color rgb="FF000000"/>
        <rFont val="NSimSun"/>
        <family val="3"/>
        <charset val="134"/>
      </rPr>
      <t xml:space="preserve">对</t>
    </r>
    <r>
      <rPr>
        <sz val="10"/>
        <color rgb="FF000000"/>
        <rFont val="MS PGothic"/>
        <family val="3"/>
        <charset val="128"/>
      </rPr>
      <t xml:space="preserve">手的所有王牌。</t>
    </r>
    <r>
      <rPr>
        <sz val="10"/>
        <color rgb="FF000000"/>
        <rFont val="NSimSun"/>
        <family val="3"/>
        <charset val="134"/>
      </rPr>
      <t xml:space="preserve">这</t>
    </r>
    <r>
      <rPr>
        <sz val="10"/>
        <color rgb="FF000000"/>
        <rFont val="MS PGothic"/>
        <family val="3"/>
        <charset val="128"/>
      </rPr>
      <t xml:space="preserve">之后</t>
    </r>
    <r>
      <rPr>
        <sz val="10"/>
        <color rgb="FF000000"/>
        <rFont val="NSimSun"/>
        <family val="3"/>
        <charset val="134"/>
      </rPr>
      <t xml:space="preserve">选择</t>
    </r>
    <r>
      <rPr>
        <sz val="10"/>
        <color rgb="FF000000"/>
        <rFont val="MS PGothic"/>
        <family val="3"/>
        <charset val="128"/>
      </rPr>
      <t xml:space="preserve">你或者</t>
    </r>
    <r>
      <rPr>
        <sz val="10"/>
        <color rgb="FF000000"/>
        <rFont val="NSimSun"/>
        <family val="3"/>
        <charset val="134"/>
      </rPr>
      <t xml:space="preserve">对</t>
    </r>
    <r>
      <rPr>
        <sz val="10"/>
        <color rgb="FF000000"/>
        <rFont val="MS PGothic"/>
        <family val="3"/>
        <charset val="128"/>
      </rPr>
      <t xml:space="preserve">手，将所</t>
    </r>
    <r>
      <rPr>
        <sz val="10"/>
        <color rgb="FF000000"/>
        <rFont val="NSimSun"/>
        <family val="3"/>
        <charset val="134"/>
      </rPr>
      <t xml:space="preserve">选</t>
    </r>
    <r>
      <rPr>
        <sz val="10"/>
        <color rgb="FF000000"/>
        <rFont val="MS PGothic"/>
        <family val="3"/>
        <charset val="128"/>
      </rPr>
      <t xml:space="preserve">玩家寄宿的女神的王牌中在眼前构筑</t>
    </r>
    <r>
      <rPr>
        <sz val="10"/>
        <color rgb="FF000000"/>
        <rFont val="NSimSun"/>
        <family val="3"/>
        <charset val="134"/>
      </rPr>
      <t xml:space="preserve">时</t>
    </r>
    <r>
      <rPr>
        <sz val="10"/>
        <color rgb="FF000000"/>
        <rFont val="MS PGothic"/>
        <family val="3"/>
        <charset val="128"/>
      </rPr>
      <t xml:space="preserve">没有被</t>
    </r>
    <r>
      <rPr>
        <sz val="10"/>
        <color rgb="FF000000"/>
        <rFont val="NSimSun"/>
        <family val="3"/>
        <charset val="134"/>
      </rPr>
      <t xml:space="preserve">选</t>
    </r>
    <r>
      <rPr>
        <sz val="10"/>
        <color rgb="FF000000"/>
        <rFont val="MS PGothic"/>
        <family val="3"/>
        <charset val="128"/>
      </rPr>
      <t xml:space="preserve">上的5</t>
    </r>
    <r>
      <rPr>
        <sz val="10"/>
        <color rgb="FF000000"/>
        <rFont val="NSimSun"/>
        <family val="3"/>
        <charset val="134"/>
      </rPr>
      <t xml:space="preserve">张</t>
    </r>
    <r>
      <rPr>
        <sz val="10"/>
        <color rgb="FF000000"/>
        <rFont val="MS PGothic"/>
        <family val="3"/>
        <charset val="128"/>
      </rPr>
      <t xml:space="preserve">，从游</t>
    </r>
    <r>
      <rPr>
        <sz val="10"/>
        <color rgb="FF000000"/>
        <rFont val="NSimSun"/>
        <family val="3"/>
        <charset val="134"/>
      </rPr>
      <t xml:space="preserve">戏</t>
    </r>
    <r>
      <rPr>
        <sz val="10"/>
        <color rgb="FF000000"/>
        <rFont val="MS PGothic"/>
        <family val="3"/>
        <charset val="128"/>
      </rPr>
      <t xml:space="preserve">外以未使用的状</t>
    </r>
    <r>
      <rPr>
        <sz val="10"/>
        <color rgb="FF000000"/>
        <rFont val="NSimSun"/>
        <family val="3"/>
        <charset val="134"/>
      </rPr>
      <t xml:space="preserve">态获</t>
    </r>
    <r>
      <rPr>
        <sz val="10"/>
        <color rgb="FF000000"/>
        <rFont val="MS PGothic"/>
        <family val="3"/>
        <charset val="128"/>
      </rPr>
      <t xml:space="preserve">得。再将『</t>
    </r>
    <r>
      <rPr>
        <sz val="10"/>
        <color rgb="FF000000"/>
        <rFont val="NSimSun"/>
        <family val="3"/>
        <charset val="134"/>
      </rPr>
      <t xml:space="preserve">终</t>
    </r>
    <r>
      <rPr>
        <sz val="10"/>
        <color rgb="FF000000"/>
        <rFont val="MS PGothic"/>
        <family val="3"/>
        <charset val="128"/>
      </rPr>
      <t xml:space="preserve">极探索』移出游</t>
    </r>
    <r>
      <rPr>
        <sz val="10"/>
        <color rgb="FF000000"/>
        <rFont val="NSimSun"/>
        <family val="3"/>
        <charset val="134"/>
      </rPr>
      <t xml:space="preserve">戏</t>
    </r>
    <r>
      <rPr>
        <sz val="10"/>
        <color rgb="FF000000"/>
        <rFont val="MS PGothic"/>
        <family val="3"/>
        <charset val="128"/>
      </rPr>
      <t xml:space="preserve">并从追加牌区以未使用的状</t>
    </r>
    <r>
      <rPr>
        <sz val="10"/>
        <color rgb="FF000000"/>
        <rFont val="NSimSun"/>
        <family val="3"/>
        <charset val="134"/>
      </rPr>
      <t xml:space="preserve">态获</t>
    </r>
    <r>
      <rPr>
        <sz val="10"/>
        <color rgb="FF000000"/>
        <rFont val="MS PGothic"/>
        <family val="3"/>
        <charset val="128"/>
      </rPr>
      <t xml:space="preserve">得王牌『壮</t>
    </r>
    <r>
      <rPr>
        <sz val="10"/>
        <color rgb="FF000000"/>
        <rFont val="NSimSun"/>
        <family val="3"/>
        <charset val="134"/>
      </rPr>
      <t xml:space="preserve">绝</t>
    </r>
    <r>
      <rPr>
        <sz val="10"/>
        <color rgb="FF000000"/>
        <rFont val="MS PGothic"/>
        <family val="3"/>
        <charset val="128"/>
      </rPr>
      <t xml:space="preserve">旅途』。</t>
    </r>
  </si>
  <si>
    <t xml:space="preserve">机巧：红～选择对手盖牌区中的1张牌。你宣言1个牌名，并弃置所选择的牌。若你宣言的牌名与所选择牌的牌名一致，则将1个樱花结晶从虚移至此牌上。当此牌上的樱花结晶的数目达到2个后，则将其上所有樱花结晶移至虚，进行世纪的大发现（查看对手的所有王牌。这之后选择你或者对手，将所选玩家寄宿的女神的王牌中在眼前构筑时没有被选上的5张，从追加牌处以未使用的状态获得。再将『不懈探索』移出游戏并从追加牌处以未使用的状态获得『壮绝旅途』），此牌额外获得终端。
----
【即再起】你重铸牌库后</t>
  </si>
  <si>
    <t xml:space="preserve">----
&lt;공&gt;상대는 덮임패에서 1장을 고른다. 당신은 카드 이름을 1개 선언하고 상대는 고른 카드를 버림패로 한다. 그 카드 이름이 일치했다면 이 카드 위에 더스트에서 벚꽃 결정을 1개 올려둔다. 2개가 되었다면 이 카드 위의 벚꽃 결정을 더스트로 보내고 새기의 대발견을 하고 이 카드는 종단을 얻는다.
----
【즉재기】당신이 패산을 재구성한다(재구성 후에 미사용으로 돌아간다).</t>
  </si>
  <si>
    <r>
      <rPr>
        <b val="true"/>
        <i val="true"/>
        <sz val="10"/>
        <rFont val="宋体"/>
        <family val="0"/>
        <charset val="1"/>
      </rPr>
      <t xml:space="preserve">Mechanism (ATK)</t>
    </r>
    <r>
      <rPr>
        <sz val="10"/>
        <rFont val="宋体"/>
        <family val="0"/>
        <charset val="1"/>
      </rPr>
      <t xml:space="preserve"> - Your opponent choose a card in discard pile. Choose a card name. Put the chosen card into its owner's played pile. If it is the named card, move 1 Sakura token from </t>
    </r>
    <r>
      <rPr>
        <b val="true"/>
        <sz val="10"/>
        <rFont val="宋体"/>
        <family val="0"/>
        <charset val="1"/>
      </rPr>
      <t xml:space="preserve">Shadow</t>
    </r>
    <r>
      <rPr>
        <sz val="10"/>
        <rFont val="宋体"/>
        <family val="0"/>
        <charset val="1"/>
      </rPr>
      <t xml:space="preserve"> to this card. If there are 2 Sakura tokens on this card, move all of them to </t>
    </r>
    <r>
      <rPr>
        <b val="true"/>
        <sz val="10"/>
        <rFont val="宋体"/>
        <family val="0"/>
        <charset val="1"/>
      </rPr>
      <t xml:space="preserve">Shadow</t>
    </r>
    <r>
      <rPr>
        <sz val="10"/>
        <rFont val="宋体"/>
        <family val="0"/>
        <charset val="1"/>
      </rPr>
      <t xml:space="preserve">, you make the discovery of the century, and this card gains </t>
    </r>
    <r>
      <rPr>
        <b val="true"/>
        <sz val="10"/>
        <rFont val="宋体"/>
        <family val="0"/>
        <charset val="1"/>
      </rPr>
      <t xml:space="preserve">Terminal</t>
    </r>
    <r>
      <rPr>
        <sz val="10"/>
        <rFont val="宋体"/>
        <family val="0"/>
        <charset val="1"/>
      </rPr>
      <t xml:space="preserve">.
----------
</t>
    </r>
    <r>
      <rPr>
        <b val="true"/>
        <sz val="10"/>
        <rFont val="宋体"/>
        <family val="0"/>
        <charset val="1"/>
      </rPr>
      <t xml:space="preserve">Immediate Resurgence:</t>
    </r>
    <r>
      <rPr>
        <sz val="10"/>
        <rFont val="宋体"/>
        <family val="0"/>
        <charset val="1"/>
      </rPr>
      <t xml:space="preserve"> You reshuffle your deck.</t>
    </r>
  </si>
  <si>
    <t xml:space="preserve">10-kururu-A1-s-3-ex1</t>
  </si>
  <si>
    <t xml:space="preserve">ぐらんがりばー</t>
  </si>
  <si>
    <t xml:space="preserve">壮绝旅途</t>
  </si>
  <si>
    <t xml:space="preserve">Grand Gulliver</t>
  </si>
  <si>
    <t xml:space="preserve">그랑 걸리버~</t>
  </si>
  <si>
    <t xml:space="preserve"> Grand Gulliver</t>
  </si>
  <si>
    <t xml:space="preserve">X</t>
  </si>
  <si>
    <t xml:space="preserve">【常時】Xはあなたのフレアに等しい。
【使用済】あなたの切札の消費は0となる。</t>
  </si>
  <si>
    <t xml:space="preserve">【常时】X等于自气中樱花结晶的数目。
【已使用】你的王牌的费用变为0。</t>
  </si>
  <si>
    <t xml:space="preserve">【상시】X는 당신의 플레어에 해당된다.
【사용됨】당신의 비장패의 코스트는 0이 된다.</t>
  </si>
  <si>
    <r>
      <rPr>
        <b val="true"/>
        <sz val="10"/>
        <rFont val="Arial"/>
        <family val="2"/>
        <charset val="1"/>
      </rPr>
      <t xml:space="preserve">Forced:</t>
    </r>
    <r>
      <rPr>
        <sz val="10"/>
        <rFont val="宋体"/>
        <family val="0"/>
        <charset val="1"/>
      </rPr>
      <t xml:space="preserve"> X is the number of Sakura tokens on your Flare.
Devoted: The Flare Costs of your Special cards become 0.</t>
    </r>
  </si>
  <si>
    <t xml:space="preserve">15-korunu-o-n-1</t>
  </si>
  <si>
    <t xml:space="preserve">korunu</t>
  </si>
  <si>
    <t xml:space="preserve">雪刃</t>
  </si>
  <si>
    <t xml:space="preserve">せつじん</t>
  </si>
  <si>
    <t xml:space="preserve">눈 칼날</t>
  </si>
  <si>
    <t xml:space="preserve">Ice Shards</t>
  </si>
  <si>
    <t xml:space="preserve">【攻撃後】相手は1回凍結する。</t>
  </si>
  <si>
    <t xml:space="preserve">【攻击后】冻结对手1次。</t>
  </si>
  <si>
    <t xml:space="preserve">【공격후】상대를 동결시킨다.</t>
  </si>
  <si>
    <r>
      <rPr>
        <b val="true"/>
        <sz val="10"/>
        <rFont val="宋体"/>
        <family val="0"/>
        <charset val="1"/>
      </rPr>
      <t xml:space="preserve">After Attack:</t>
    </r>
    <r>
      <rPr>
        <sz val="10"/>
        <rFont val="宋体"/>
        <family val="0"/>
        <charset val="1"/>
      </rPr>
      <t xml:space="preserve"> Freeze your opponent.</t>
    </r>
  </si>
  <si>
    <t xml:space="preserve">15-korunu-o-n-2</t>
  </si>
  <si>
    <t xml:space="preserve">旋回刃</t>
  </si>
  <si>
    <t xml:space="preserve">せんかいじん</t>
  </si>
  <si>
    <t xml:space="preserve">回旋刃</t>
  </si>
  <si>
    <t xml:space="preserve">선회날</t>
  </si>
  <si>
    <t xml:space="preserve">Cyclone Blade</t>
  </si>
  <si>
    <t xml:space="preserve">【常時】この《攻撃》が対応されたならば、対応したカードの解決後に
間合⇔ダスト：2</t>
  </si>
  <si>
    <t xml:space="preserve">【常时】若此《攻击》被对应，则在对应牌结算后：虚↔2↔距</t>
  </si>
  <si>
    <t xml:space="preserve">【常时】若此《攻击》被对应，则在对应牌结算后虚（2）⇔距</t>
  </si>
  <si>
    <t xml:space="preserve">【상시】이 카드에 대응을 했다면 대응을 해결한 뒤에, 
간격⇔더스트:2</t>
  </si>
  <si>
    <r>
      <rPr>
        <b val="true"/>
        <sz val="10"/>
        <rFont val="宋体"/>
        <family val="0"/>
        <charset val="1"/>
      </rPr>
      <t xml:space="preserve">Forced: If a Reaction is made to this attack, after it resolves:
Distance (2)</t>
    </r>
    <r>
      <rPr>
        <b val="true"/>
        <sz val="10"/>
        <rFont val="ＭＳ Ｐゴシック"/>
        <family val="3"/>
        <charset val="128"/>
      </rPr>
      <t xml:space="preserve">⇔</t>
    </r>
    <r>
      <rPr>
        <b val="true"/>
        <sz val="10"/>
        <rFont val="宋体"/>
        <family val="0"/>
        <charset val="1"/>
      </rPr>
      <t xml:space="preserve"> Shadow</t>
    </r>
  </si>
  <si>
    <t xml:space="preserve">15-korunu-o-n-3</t>
  </si>
  <si>
    <t xml:space="preserve">剣の舞</t>
  </si>
  <si>
    <t xml:space="preserve">つるぎのまい</t>
  </si>
  <si>
    <t xml:space="preserve">剑舞</t>
  </si>
  <si>
    <t xml:space="preserve">검의 춤</t>
  </si>
  <si>
    <t xml:space="preserve">Blade Dance</t>
  </si>
  <si>
    <t xml:space="preserve">【常時】相手のオーラに空きがないならば、この《攻撃》は+1/+1となる。</t>
  </si>
  <si>
    <t xml:space="preserve">【常时】若敌装中没有空位，则此《攻击》得+1/+1。</t>
  </si>
  <si>
    <t xml:space="preserve">【常时】若敌装中没有空位，则此《攻击》得+1/+1</t>
  </si>
  <si>
    <t xml:space="preserve">【상시】상대의 오라가 꽉 차있다면, 이 《공격》은 +1/+1된다.</t>
  </si>
  <si>
    <r>
      <rPr>
        <b val="true"/>
        <sz val="10"/>
        <rFont val="宋体"/>
        <family val="0"/>
        <charset val="1"/>
      </rPr>
      <t xml:space="preserve">Forced:</t>
    </r>
    <r>
      <rPr>
        <sz val="10"/>
        <rFont val="宋体"/>
        <family val="0"/>
        <charset val="1"/>
      </rPr>
      <t xml:space="preserve"> If your </t>
    </r>
    <r>
      <rPr>
        <b val="true"/>
        <sz val="10"/>
        <rFont val="宋体"/>
        <family val="0"/>
        <charset val="1"/>
      </rPr>
      <t xml:space="preserve">opponent's Aura</t>
    </r>
    <r>
      <rPr>
        <sz val="10"/>
        <rFont val="宋体"/>
        <family val="0"/>
        <charset val="1"/>
      </rPr>
      <t xml:space="preserve"> is full, this attack gets +1/+1.</t>
    </r>
  </si>
  <si>
    <t xml:space="preserve">15-korunu-o-n-4</t>
  </si>
  <si>
    <t xml:space="preserve">雪渡り</t>
  </si>
  <si>
    <t xml:space="preserve">ゆきわたり</t>
  </si>
  <si>
    <t xml:space="preserve">渡雪</t>
  </si>
  <si>
    <t xml:space="preserve">눈 타기</t>
  </si>
  <si>
    <t xml:space="preserve">Snow Crossing</t>
  </si>
  <si>
    <t xml:space="preserve">間合⇔ダスト：1
相手のオーラの空きがないならば、
ダスト→間合：1
を行ってもよい。</t>
  </si>
  <si>
    <t xml:space="preserve">距↔1↔虚
若敌装中没有空位，则你可以再进行：虚→1→距</t>
  </si>
  <si>
    <t xml:space="preserve">距（1）⇔虚
若敌装中没有空位，则你可以选择虚（1）→距</t>
  </si>
  <si>
    <t xml:space="preserve">간격⇔더스트:1
상대의 오라가 꽉 차있다면,
더스트→간격:1
을 해도 좋다.</t>
  </si>
  <si>
    <r>
      <rPr>
        <b val="true"/>
        <sz val="10"/>
        <rFont val="宋体"/>
        <family val="0"/>
        <charset val="1"/>
      </rPr>
      <t xml:space="preserve">Distance (1)⇔ Shadow
</t>
    </r>
    <r>
      <rPr>
        <sz val="10"/>
        <rFont val="宋体"/>
        <family val="0"/>
        <charset val="1"/>
      </rPr>
      <t xml:space="preserve">
If your </t>
    </r>
    <r>
      <rPr>
        <b val="true"/>
        <sz val="10"/>
        <rFont val="宋体"/>
        <family val="0"/>
        <charset val="1"/>
      </rPr>
      <t xml:space="preserve">opponent's Aura</t>
    </r>
    <r>
      <rPr>
        <sz val="10"/>
        <rFont val="宋体"/>
        <family val="0"/>
        <charset val="1"/>
      </rPr>
      <t xml:space="preserve"> is full, you may then:
</t>
    </r>
    <r>
      <rPr>
        <b val="true"/>
        <sz val="10"/>
        <rFont val="宋体"/>
        <family val="0"/>
        <charset val="1"/>
      </rPr>
      <t xml:space="preserve">Shadow (1)→ Distance</t>
    </r>
  </si>
  <si>
    <t xml:space="preserve">15-korunu-o-n-5</t>
  </si>
  <si>
    <t xml:space="preserve">絶対零度</t>
  </si>
  <si>
    <t xml:space="preserve">ぜったいれいど</t>
  </si>
  <si>
    <t xml:space="preserve">绝对零度</t>
  </si>
  <si>
    <t xml:space="preserve">절대영도</t>
  </si>
  <si>
    <t xml:space="preserve">Absolute Zero</t>
  </si>
  <si>
    <t xml:space="preserve">相手はオーラの空きがなくなるまで凍結する。</t>
  </si>
  <si>
    <t xml:space="preserve">冻结对手，直至敌装中没有空位为止。</t>
  </si>
  <si>
    <t xml:space="preserve">상대의 오라가 꽉 찰때까지 동결시킨다.</t>
  </si>
  <si>
    <r>
      <rPr>
        <sz val="10"/>
        <rFont val="Arial"/>
        <family val="2"/>
        <charset val="1"/>
      </rPr>
      <t xml:space="preserve">Freeze your opponent until </t>
    </r>
    <r>
      <rPr>
        <b val="true"/>
        <sz val="10"/>
        <rFont val="宋体"/>
        <family val="0"/>
        <charset val="1"/>
      </rPr>
      <t xml:space="preserve">their Aura</t>
    </r>
    <r>
      <rPr>
        <sz val="10"/>
        <rFont val="宋体"/>
        <family val="0"/>
        <charset val="1"/>
      </rPr>
      <t xml:space="preserve"> is full.</t>
    </r>
  </si>
  <si>
    <t xml:space="preserve">15-korunu-o-n-6</t>
  </si>
  <si>
    <t xml:space="preserve">かじかみ</t>
  </si>
  <si>
    <t xml:space="preserve">冻僵</t>
  </si>
  <si>
    <t xml:space="preserve">동상</t>
  </si>
  <si>
    <t xml:space="preserve">Frostbite</t>
  </si>
  <si>
    <t xml:space="preserve">【展開時】相手は1回凍結する。
【展開中】相手は基本動作《宿し》を行えない。</t>
  </si>
  <si>
    <t xml:space="preserve">【展开时】冻结对手1次。
【展开中】对手不能执行基本动作《聚气》。</t>
  </si>
  <si>
    <t xml:space="preserve">【전개시】상대를 동결시킨다.
【전개중】상대는 기본 동작 《품기》를 할 수 없다.</t>
  </si>
  <si>
    <r>
      <rPr>
        <b val="true"/>
        <sz val="10"/>
        <rFont val="宋体"/>
        <family val="0"/>
        <charset val="1"/>
      </rPr>
      <t xml:space="preserve">Initialize:</t>
    </r>
    <r>
      <rPr>
        <sz val="10"/>
        <rFont val="宋体"/>
        <family val="0"/>
        <charset val="1"/>
      </rPr>
      <t xml:space="preserve"> Freeze your opponent.
</t>
    </r>
    <r>
      <rPr>
        <b val="true"/>
        <sz val="10"/>
        <rFont val="宋体"/>
        <family val="0"/>
        <charset val="1"/>
      </rPr>
      <t xml:space="preserve">Ongoing:</t>
    </r>
    <r>
      <rPr>
        <sz val="10"/>
        <rFont val="宋体"/>
        <family val="0"/>
        <charset val="1"/>
      </rPr>
      <t xml:space="preserve"> Your opponent cannot perform the Focus basic action.</t>
    </r>
  </si>
  <si>
    <t xml:space="preserve">15-korunu-o-n-7</t>
  </si>
  <si>
    <t xml:space="preserve">凍縛場</t>
  </si>
  <si>
    <t xml:space="preserve">とうばくば</t>
  </si>
  <si>
    <t xml:space="preserve">冻缚场</t>
  </si>
  <si>
    <t xml:space="preserve">동박장</t>
  </si>
  <si>
    <t xml:space="preserve">Prison of Ice</t>
  </si>
  <si>
    <t xml:space="preserve">【展開中】相手が凍結しているならば、相手の開始フェイズに相手は以下から2つを選ぶ。
その開始フェイズにおいて選ばれた2つの処理を飛ばす。
・集中力を1得る。
・付与札から桜花結晶を1つずつ取り除く。
・山札を再構成してもよい。
・カードを2枚引く。</t>
  </si>
  <si>
    <t xml:space="preserve">【展开中】若对手被冻结，则每当对手的准备阶段开始时，对手选择以下2项。该开始阶段结算时跳过对手选择的步骤。
●获得1点集中力；
●从每张展开中的付与牌上移除1个樱花结晶；
●可以重铸牌库；
●抓2张牌。</t>
  </si>
  <si>
    <t xml:space="preserve">【展开中】若对手被冻结，则每当对手的开始阶段开始时，对手选择2项。该开始阶段结算时跳过对手选择的步骤。
1.获得1点集中力；
2.从每张展开中的付与牌上移除1个樱花结晶；
3.可以重铸牌库；
4.抓2张牌。</t>
  </si>
  <si>
    <t xml:space="preserve">【전개중】상대의 오라에 동결 토큰이 있다면 상대의 개시 페이즈 때에 아래의 단계 중 2개를 골라서 무시한다.
・집중력을 1얻는다.
・부여패에서 벚꽃결정을 1개씩 더스트로 보낸다.
・패산의 재구성을 해도 좋다.
・카드를 2장 뽑는다.</t>
  </si>
  <si>
    <r>
      <rPr>
        <b val="true"/>
        <sz val="10"/>
        <rFont val="Arial"/>
        <family val="2"/>
        <charset val="1"/>
      </rPr>
      <t xml:space="preserve">Ongoing:</t>
    </r>
    <r>
      <rPr>
        <sz val="10"/>
        <rFont val="宋体"/>
        <family val="0"/>
        <charset val="1"/>
      </rPr>
      <t xml:space="preserve"> If your opponent has any Ice counters, at the beginning of their turn, they choose two of the following steps and skip them that phase:
・Gain 1 Vigor.
・Move 1 Sakura token from each Enhancement in play to Shadow.
・You may reshuffle your deck.
・Draw 2 cards.</t>
    </r>
  </si>
  <si>
    <t xml:space="preserve">15-korunu-o-s-1</t>
  </si>
  <si>
    <t xml:space="preserve">コンルルヤンペ</t>
  </si>
  <si>
    <t xml:space="preserve">凛冽冰雨</t>
  </si>
  <si>
    <t xml:space="preserve">콘루 루얀페</t>
  </si>
  <si>
    <t xml:space="preserve">Konru Ruyanpe</t>
  </si>
  <si>
    <t xml:space="preserve">【攻撃後】相手がオーラへのダメージを選んだならば、相手はオーラの空きがなくなるまで凍結する。</t>
  </si>
  <si>
    <t xml:space="preserve">(+1) 【展開時】攻撃『適正距離3、2/2、不可避』を行う。
----
隙
【展開中】相手のオーラへと桜花結晶が移動するならば、それは代わりにダストへと移動する。そうした場合、このカードの上から桜花結晶を1つダストに送る。</t>
  </si>
  <si>
    <t xml:space="preserve">【攻击后】若对手选择由装承受此次伤害，则冻结对手，直至敌装中没有空位为止。</t>
  </si>
  <si>
    <t xml:space="preserve">【공격후】상대가 오라 데미지를 선택했다면 상대의 오라가 꽉 찰때까지 동결시킨다.</t>
  </si>
  <si>
    <r>
      <rPr>
        <b val="true"/>
        <sz val="10"/>
        <rFont val="宋体"/>
        <family val="0"/>
        <charset val="1"/>
      </rPr>
      <t xml:space="preserve">After Attack:</t>
    </r>
    <r>
      <rPr>
        <sz val="10"/>
        <rFont val="宋体"/>
        <family val="0"/>
        <charset val="1"/>
      </rPr>
      <t xml:space="preserve"> If your opponent chose to take damage to </t>
    </r>
    <r>
      <rPr>
        <b val="true"/>
        <sz val="10"/>
        <rFont val="宋体"/>
        <family val="0"/>
        <charset val="1"/>
      </rPr>
      <t xml:space="preserve">Aura</t>
    </r>
    <r>
      <rPr>
        <sz val="10"/>
        <rFont val="宋体"/>
        <family val="0"/>
        <charset val="1"/>
      </rPr>
      <t xml:space="preserve">, Freeze them until </t>
    </r>
    <r>
      <rPr>
        <b val="true"/>
        <sz val="10"/>
        <rFont val="宋体"/>
        <family val="0"/>
        <charset val="1"/>
      </rPr>
      <t xml:space="preserve">their Aura</t>
    </r>
    <r>
      <rPr>
        <sz val="10"/>
        <rFont val="宋体"/>
        <family val="0"/>
        <charset val="1"/>
      </rPr>
      <t xml:space="preserve"> is full.</t>
    </r>
  </si>
  <si>
    <t xml:space="preserve">15-korunu-o-s-2</t>
  </si>
  <si>
    <t xml:space="preserve">レタルレラ</t>
  </si>
  <si>
    <t xml:space="preserve">刺骨霜风</t>
  </si>
  <si>
    <t xml:space="preserve">레타르 레라</t>
  </si>
  <si>
    <t xml:space="preserve">Retar Rera</t>
  </si>
  <si>
    <t xml:space="preserve">相手のオーラに空きがないならば、対応した《攻撃》を打ち消す。そうでなければ、
間合→相オーラ：1</t>
  </si>
  <si>
    <t xml:space="preserve">若敌装中没有空位，则打消被对应的《攻击》。否则：距→1→敌装</t>
  </si>
  <si>
    <t xml:space="preserve">若敌装中没有空位，则打消被对应的《攻击》。否则距（1）→敌装</t>
  </si>
  <si>
    <t xml:space="preserve">상대의 오라가 꽉 차있다면 대응한 공격을 무효한다. 그렇지 않다면,
간격→상대 오라:1</t>
  </si>
  <si>
    <r>
      <rPr>
        <sz val="10"/>
        <rFont val="Arial"/>
        <family val="2"/>
        <charset val="1"/>
      </rPr>
      <t xml:space="preserve">Cancel the attack you played this card as a Reaction to if your </t>
    </r>
    <r>
      <rPr>
        <b val="true"/>
        <sz val="10"/>
        <rFont val="宋体"/>
        <family val="0"/>
        <charset val="1"/>
      </rPr>
      <t xml:space="preserve">opponent's Aura</t>
    </r>
    <r>
      <rPr>
        <sz val="10"/>
        <rFont val="宋体"/>
        <family val="0"/>
        <charset val="1"/>
      </rPr>
      <t xml:space="preserve"> is full. Otherwise,
</t>
    </r>
    <r>
      <rPr>
        <b val="true"/>
        <sz val="10"/>
        <rFont val="宋体"/>
        <family val="0"/>
        <charset val="1"/>
      </rPr>
      <t xml:space="preserve">Distance (1)→ Opponent's Aura</t>
    </r>
  </si>
  <si>
    <t xml:space="preserve">15-korunu-o-s-3</t>
  </si>
  <si>
    <t xml:space="preserve">ウパシトゥム</t>
  </si>
  <si>
    <t xml:space="preserve">纷飞寒雪</t>
  </si>
  <si>
    <t xml:space="preserve">우파스 툼</t>
  </si>
  <si>
    <t xml:space="preserve">Upastum</t>
  </si>
  <si>
    <t xml:space="preserve">0/-</t>
  </si>
  <si>
    <t xml:space="preserve">【攻撃後】相手は1回凍結する。
（この効果でオーラの空きがなくなっても、まだ使用中なので未使用には戻らない）
----
【即再起】相手のオーラが空いた状態から空きがなくなる。</t>
  </si>
  <si>
    <t xml:space="preserve">【攻击后】冻结对手1次。
（即使因此效果使敌装中没有空位，此牌也会因仍在使用中而不会变为未使用状态。）
----
即再起：敌装从有空位的状态变为没有空位的状态。</t>
  </si>
  <si>
    <t xml:space="preserve">【攻击后】冻结对手1次。
（即使因此效果使敌装中没有空位，此牌也会因仍在使用中而不会变为未使用状态。）
即再起：敌装从有空位的状态变为没有空位的状态。</t>
  </si>
  <si>
    <t xml:space="preserve">【공격후】상대를 동결시킨다. (이 카드는 아직 사용중이기 때문에 오라가 꽉 차도 즉재기되지 않는다)
----
즉재기:상대의 오라가 꽉 찬다.</t>
  </si>
  <si>
    <r>
      <rPr>
        <b val="true"/>
        <sz val="10"/>
        <rFont val="宋体"/>
        <family val="0"/>
        <charset val="1"/>
      </rPr>
      <t xml:space="preserve">After Attack:</t>
    </r>
    <r>
      <rPr>
        <sz val="10"/>
        <rFont val="宋体"/>
        <family val="0"/>
        <charset val="1"/>
      </rPr>
      <t xml:space="preserve"> Freeze your opponent. </t>
    </r>
    <r>
      <rPr>
        <i val="true"/>
        <sz val="10"/>
        <rFont val="宋体"/>
        <family val="0"/>
        <charset val="1"/>
      </rPr>
      <t xml:space="preserve">(This can't cause this card to Resurge as it has not finished resolving.)
</t>
    </r>
    <r>
      <rPr>
        <b val="true"/>
        <sz val="10"/>
        <rFont val="宋体"/>
        <family val="0"/>
        <charset val="1"/>
      </rPr>
      <t xml:space="preserve">Immediate Resurgence:</t>
    </r>
    <r>
      <rPr>
        <sz val="10"/>
        <rFont val="宋体"/>
        <family val="0"/>
        <charset val="1"/>
      </rPr>
      <t xml:space="preserve"> Your </t>
    </r>
    <r>
      <rPr>
        <b val="true"/>
        <sz val="10"/>
        <rFont val="宋体"/>
        <family val="0"/>
        <charset val="1"/>
      </rPr>
      <t xml:space="preserve">opponent's Aura</t>
    </r>
    <r>
      <rPr>
        <sz val="10"/>
        <rFont val="宋体"/>
        <family val="0"/>
        <charset val="1"/>
      </rPr>
      <t xml:space="preserve"> becomes full.</t>
    </r>
  </si>
  <si>
    <t xml:space="preserve">15-korunu-o-s-4</t>
  </si>
  <si>
    <t xml:space="preserve">ポルチャルトー</t>
  </si>
  <si>
    <t xml:space="preserve">往生彼岸</t>
  </si>
  <si>
    <t xml:space="preserve">彼世深渊</t>
  </si>
  <si>
    <t xml:space="preserve">포루챠르 토</t>
  </si>
  <si>
    <t xml:space="preserve">Poru-char To</t>
  </si>
  <si>
    <t xml:space="preserve">終端
【展開中】矢印効果による間合からの桜花結晶の移動と間合への桜花結晶の移動は1大きくなる。</t>
  </si>
  <si>
    <t xml:space="preserve">终端
【展开中】每当箭头效果将樱花结晶移入或移出距时，额外移动1个樱花结晶。</t>
  </si>
  <si>
    <t xml:space="preserve">종단
【전개중】화살표가 있고 간격과 관련있는 벚꽃결정의 이동 수가 +1된다.</t>
  </si>
  <si>
    <r>
      <rPr>
        <b val="true"/>
        <sz val="10"/>
        <rFont val="宋体"/>
        <family val="0"/>
        <charset val="1"/>
      </rPr>
      <t xml:space="preserve">Terminal
</t>
    </r>
    <r>
      <rPr>
        <sz val="10"/>
        <rFont val="宋体"/>
        <family val="0"/>
        <charset val="1"/>
      </rPr>
      <t xml:space="preserve">
</t>
    </r>
    <r>
      <rPr>
        <b val="true"/>
        <sz val="10"/>
        <rFont val="宋体"/>
        <family val="0"/>
        <charset val="1"/>
      </rPr>
      <t xml:space="preserve">Ongoing:</t>
    </r>
    <r>
      <rPr>
        <sz val="10"/>
        <rFont val="宋体"/>
        <family val="0"/>
        <charset val="1"/>
      </rPr>
      <t xml:space="preserve"> Increase the number of Sakura tokens moved by arrows (→) to or from </t>
    </r>
    <r>
      <rPr>
        <b val="true"/>
        <sz val="10"/>
        <rFont val="宋体"/>
        <family val="0"/>
        <charset val="1"/>
      </rPr>
      <t xml:space="preserve">Distance</t>
    </r>
    <r>
      <rPr>
        <sz val="10"/>
        <rFont val="宋体"/>
        <family val="0"/>
        <charset val="1"/>
      </rPr>
      <t xml:space="preserve"> by 1.</t>
    </r>
  </si>
  <si>
    <t xml:space="preserve">16-yatsuha-o-n-1</t>
  </si>
  <si>
    <t xml:space="preserve">yatsuha</t>
  </si>
  <si>
    <t xml:space="preserve">星の爪</t>
  </si>
  <si>
    <t xml:space="preserve">ほしのつめ</t>
  </si>
  <si>
    <t xml:space="preserve">星之爪</t>
  </si>
  <si>
    <t xml:space="preserve">별의 손톱</t>
  </si>
  <si>
    <t xml:space="preserve">Astral Claw</t>
  </si>
  <si>
    <t xml:space="preserve">16-yatsuha-A1-n-1-ex1</t>
  </si>
  <si>
    <t xml:space="preserve">【攻撃後】自オーラ→相フレア：1 </t>
  </si>
  <si>
    <t xml:space="preserve">【攻击后】自装→1→敌气</t>
  </si>
  <si>
    <t xml:space="preserve">【攻击后】自装（1）→敌气</t>
  </si>
  <si>
    <t xml:space="preserve">【공격후】자신 오라→상대 플레어：1 </t>
  </si>
  <si>
    <r>
      <rPr>
        <b val="true"/>
        <sz val="10"/>
        <rFont val="宋体"/>
        <family val="0"/>
        <charset val="1"/>
      </rPr>
      <t xml:space="preserve">After Attack:</t>
    </r>
    <r>
      <rPr>
        <sz val="10"/>
        <rFont val="宋体"/>
        <family val="0"/>
        <charset val="1"/>
      </rPr>
      <t xml:space="preserve"> </t>
    </r>
    <r>
      <rPr>
        <b val="true"/>
        <sz val="10"/>
        <rFont val="宋体"/>
        <family val="0"/>
        <charset val="1"/>
      </rPr>
      <t xml:space="preserve">Your Aura (1)→ Opponent's Flare</t>
    </r>
  </si>
  <si>
    <t xml:space="preserve">16-yatsuha-o-n-2</t>
  </si>
  <si>
    <t xml:space="preserve">昏い咢</t>
  </si>
  <si>
    <t xml:space="preserve">くらいあぎと</t>
  </si>
  <si>
    <t xml:space="preserve">昏之颚</t>
  </si>
  <si>
    <t xml:space="preserve">暗之颚</t>
  </si>
  <si>
    <t xml:space="preserve">어둠의 아가리</t>
  </si>
  <si>
    <t xml:space="preserve">Grim Edict</t>
  </si>
  <si>
    <t xml:space="preserve">16-yatsuha-A1-n-2-ex1</t>
  </si>
  <si>
    <t xml:space="preserve">不可避
【常時】この《攻撃》は+0/+Xとなる。Xは鏡映数に等しい。
【攻撃後】あなたは畏縮する。</t>
  </si>
  <si>
    <t xml:space="preserve">不可被闪避
【常时】此攻击得+0/+X。X等于镜映数。
【攻击后】令你畏缩。</t>
  </si>
  <si>
    <t xml:space="preserve">不可被闪避
【常时】此攻击得+0/+X。X等于镜映数。
【攻击后】你畏缩。</t>
  </si>
  <si>
    <t xml:space="preserve">불가피
【상시】이 《공격》은 +0/+X된다. X는 거울 수에 해당된다.
【공격후】당신은 위축된다.</t>
  </si>
  <si>
    <r>
      <rPr>
        <b val="true"/>
        <sz val="10"/>
        <rFont val="宋体"/>
        <family val="0"/>
        <charset val="1"/>
      </rPr>
      <t xml:space="preserve">Unavoidable
</t>
    </r>
    <r>
      <rPr>
        <sz val="10"/>
        <rFont val="宋体"/>
        <family val="0"/>
        <charset val="1"/>
      </rPr>
      <t xml:space="preserve">
</t>
    </r>
    <r>
      <rPr>
        <b val="true"/>
        <sz val="10"/>
        <rFont val="宋体"/>
        <family val="0"/>
        <charset val="1"/>
      </rPr>
      <t xml:space="preserve">Forced:</t>
    </r>
    <r>
      <rPr>
        <sz val="10"/>
        <rFont val="宋体"/>
        <family val="0"/>
        <charset val="1"/>
      </rPr>
      <t xml:space="preserve"> This attack gains +0/+X, where X is the number of Reflections.
</t>
    </r>
    <r>
      <rPr>
        <b val="true"/>
        <sz val="10"/>
        <rFont val="宋体"/>
        <family val="0"/>
        <charset val="1"/>
      </rPr>
      <t xml:space="preserve">After Attack:</t>
    </r>
    <r>
      <rPr>
        <sz val="10"/>
        <rFont val="宋体"/>
        <family val="0"/>
        <charset val="1"/>
      </rPr>
      <t xml:space="preserve"> Flinch yourself.</t>
    </r>
  </si>
  <si>
    <t xml:space="preserve">16-yatsuha-o-n-3</t>
  </si>
  <si>
    <t xml:space="preserve">鏡の悪魔</t>
  </si>
  <si>
    <t xml:space="preserve">かがみのあくま</t>
  </si>
  <si>
    <t xml:space="preserve">镜之恶魔</t>
  </si>
  <si>
    <t xml:space="preserve">거울의 악마</t>
  </si>
  <si>
    <t xml:space="preserve">Devil of the Mirror</t>
  </si>
  <si>
    <t xml:space="preserve">16-yatsuha-A1-n-3-ex1</t>
  </si>
  <si>
    <t xml:space="preserve">【攻撃後】自ライフ→ダスト：1 </t>
  </si>
  <si>
    <t xml:space="preserve">【공격후】자신 라이프→더스트：1 </t>
  </si>
  <si>
    <t xml:space="preserve">After Attack: Your Life (1)→ Shadow</t>
  </si>
  <si>
    <t xml:space="preserve">16-yatsuha-o-n-4</t>
  </si>
  <si>
    <t xml:space="preserve">幻影歩法</t>
  </si>
  <si>
    <t xml:space="preserve">げんえいほほう</t>
  </si>
  <si>
    <t xml:space="preserve">幻影步法</t>
  </si>
  <si>
    <t xml:space="preserve">환영보법</t>
  </si>
  <si>
    <t xml:space="preserve">Phantom Stride</t>
  </si>
  <si>
    <t xml:space="preserve">16-yatsuha-A1-n-4-ex1</t>
  </si>
  <si>
    <t xml:space="preserve">あなたは集中力を1得る。
以下から1つを選ぶ。
・このターン中、現在の間合は1増加し、達人の間合は1大きくなる。
・このターン中、現在の間合は1減少し、達人の間合は1小さくなる。</t>
  </si>
  <si>
    <t xml:space="preserve">获得1点集中力。选择1项：
●本回合内，当前距离增大1，达人距离增大1；
●本回合内，当前距离减小1，达人距离减小1。</t>
  </si>
  <si>
    <t xml:space="preserve">获得1点集中力。选择1项：
1.本回合内，当前距离增大1，达人距离增大1；
2.本回合内，当前距离减小1，达人距离减小1。</t>
  </si>
  <si>
    <t xml:space="preserve">당신은 집중력을 1얻는다.
아래에서 1개를 고른다.
・이 턴 동안 현재의 간격은 1증가하고 달인의 간격은 1늘어난다.
・이 턴 동안 현재의 간격은 1감소하고 달인의 간격은 1줄어든다.</t>
  </si>
  <si>
    <r>
      <rPr>
        <sz val="10"/>
        <rFont val="Arial"/>
        <family val="2"/>
        <charset val="1"/>
      </rPr>
      <t xml:space="preserve">Gain 1 Vigor. Choose one:
</t>
    </r>
    <r>
      <rPr>
        <sz val="10"/>
        <rFont val="MS PGothic"/>
        <family val="3"/>
        <charset val="128"/>
      </rPr>
      <t xml:space="preserve">・</t>
    </r>
    <r>
      <rPr>
        <sz val="10"/>
        <rFont val="Arial"/>
        <family val="2"/>
        <charset val="1"/>
      </rPr>
      <t xml:space="preserve">For the rest of the turn, the current </t>
    </r>
    <r>
      <rPr>
        <b val="true"/>
        <sz val="10"/>
        <rFont val="宋体"/>
        <family val="0"/>
        <charset val="1"/>
      </rPr>
      <t xml:space="preserve">Distance</t>
    </r>
    <r>
      <rPr>
        <sz val="10"/>
        <rFont val="宋体"/>
        <family val="0"/>
        <charset val="1"/>
      </rPr>
      <t xml:space="preserve"> is increased by 1, and the size of the Mastery Zone is increased by 1.
・For the rest of the turn, the current </t>
    </r>
    <r>
      <rPr>
        <b val="true"/>
        <sz val="10"/>
        <rFont val="宋体"/>
        <family val="0"/>
        <charset val="1"/>
      </rPr>
      <t xml:space="preserve">Distance</t>
    </r>
    <r>
      <rPr>
        <sz val="10"/>
        <rFont val="宋体"/>
        <family val="0"/>
        <charset val="1"/>
      </rPr>
      <t xml:space="preserve"> is decreased by 1, and the size of the Mastery Zone is decreased by 1.</t>
    </r>
  </si>
  <si>
    <t xml:space="preserve">16-yatsuha-o-n-5</t>
  </si>
  <si>
    <t xml:space="preserve">意志</t>
  </si>
  <si>
    <t xml:space="preserve">いし</t>
  </si>
  <si>
    <t xml:space="preserve">의지</t>
  </si>
  <si>
    <t xml:space="preserve">Determination</t>
  </si>
  <si>
    <t xml:space="preserve">16-yatsuha-A1-n-5-ex1</t>
  </si>
  <si>
    <t xml:space="preserve">以下のどちらかまたは両方を行う。
・自オーラ⇔自フレア：1
・相オーラ⇔相フレア：1</t>
  </si>
  <si>
    <t xml:space="preserve">选择1项或都选：
●自装↔1↔自气
●敌装↔1↔敌气</t>
  </si>
  <si>
    <t xml:space="preserve">选择1项或都选：
1.自装（1）⇔自气
2.敌装（1）⇔敌气</t>
  </si>
  <si>
    <t xml:space="preserve">아래에서 하나 또는 양쪽을 실행한다.
・자신 오라⇔자신 플레어：1
・상대 오라⇔상대 플레어：1</t>
  </si>
  <si>
    <r>
      <rPr>
        <sz val="10"/>
        <rFont val="Arial"/>
        <family val="2"/>
        <charset val="1"/>
      </rPr>
      <t xml:space="preserve">Choose one or both:
</t>
    </r>
    <r>
      <rPr>
        <sz val="10"/>
        <rFont val="MS PGothic"/>
        <family val="3"/>
        <charset val="128"/>
      </rPr>
      <t xml:space="preserve">・</t>
    </r>
    <r>
      <rPr>
        <b val="true"/>
        <sz val="10"/>
        <rFont val="宋体"/>
        <family val="0"/>
        <charset val="1"/>
      </rPr>
      <t xml:space="preserve">Your Aura (1)⇔ Your Flare
</t>
    </r>
    <r>
      <rPr>
        <sz val="10"/>
        <rFont val="宋体"/>
        <family val="0"/>
        <charset val="1"/>
      </rPr>
      <t xml:space="preserve">・</t>
    </r>
    <r>
      <rPr>
        <b val="true"/>
        <sz val="10"/>
        <rFont val="宋体"/>
        <family val="0"/>
        <charset val="1"/>
      </rPr>
      <t xml:space="preserve">Opponent's Aura (1)⇔ Opponent's Flare</t>
    </r>
  </si>
  <si>
    <t xml:space="preserve">16-yatsuha-o-n-6</t>
  </si>
  <si>
    <t xml:space="preserve">契約</t>
  </si>
  <si>
    <t xml:space="preserve">けいやく</t>
  </si>
  <si>
    <t xml:space="preserve">契约</t>
  </si>
  <si>
    <t xml:space="preserve">계약</t>
  </si>
  <si>
    <t xml:space="preserve">Pact of Glass</t>
  </si>
  <si>
    <t xml:space="preserve">16-yatsuha-A1-n-6-ex1</t>
  </si>
  <si>
    <t xml:space="preserve">相フレア→自オーラ：1
次の終了フェイズに相手のフレアがあなたのフレア以下ならば、
自オーラ→相フレア：1</t>
  </si>
  <si>
    <t xml:space="preserve">敌气→1→自装
在下一个结束阶段，若敌气中的樱花结晶的数目不大于自气，则：自装→1→敌气</t>
  </si>
  <si>
    <t xml:space="preserve">敌气（1）→自装
下一个结束阶段开始时，若敌气中的樱花结晶的数目不大于自气，则自装（1）→敌气</t>
  </si>
  <si>
    <t xml:space="preserve">상대 플레어→자신 오라：1
다음 종료 페이즈에 상대의 플레어가 당신의 플레어 이하라면,
자신 오라→상대 플레어：1</t>
  </si>
  <si>
    <r>
      <rPr>
        <b val="true"/>
        <sz val="10"/>
        <rFont val="宋体"/>
        <family val="0"/>
        <charset val="1"/>
      </rPr>
      <t xml:space="preserve">Opponent's Flare (1)→ Your Aura
</t>
    </r>
    <r>
      <rPr>
        <sz val="10"/>
        <rFont val="宋体"/>
        <family val="0"/>
        <charset val="1"/>
      </rPr>
      <t xml:space="preserve">At the end of this turn, if your Opponent's Flare is less than or equal to yours:
</t>
    </r>
    <r>
      <rPr>
        <b val="true"/>
        <sz val="10"/>
        <rFont val="宋体"/>
        <family val="0"/>
        <charset val="1"/>
      </rPr>
      <t xml:space="preserve">Your Aura (1)→ Opponent's Flare</t>
    </r>
  </si>
  <si>
    <t xml:space="preserve">16-yatsuha-o-n-7</t>
  </si>
  <si>
    <t xml:space="preserve">寄花</t>
  </si>
  <si>
    <t xml:space="preserve">よりばな</t>
  </si>
  <si>
    <t xml:space="preserve">들러붙는 꽃</t>
  </si>
  <si>
    <t xml:space="preserve">Flower Harvest</t>
  </si>
  <si>
    <t xml:space="preserve">16-yatsuha-A1-n-7-ex1</t>
  </si>
  <si>
    <t xml:space="preserve">隙
【常時】このカードの納は鏡映数だけ小さくなる。
【破棄時】攻撃『適正距離1-4、0/0、【攻撃後】相オーラ→自オーラ：2』を行う。</t>
  </si>
  <si>
    <t xml:space="preserve">破绽
【常时】此牌的纳减小X，X等于镜映数。
【破弃时】进行一次“攻击距离1-4、伤害0/0、【攻击后】敌装→2→自装”的《攻击》。</t>
  </si>
  <si>
    <t xml:space="preserve">破绽
【常时】此牌的纳减小X，X等于镜映数。
【破弃时】进行一次“攻击距离1-4 伤害0/0 【攻击后】敌装（2）→自装”的《攻击》。</t>
  </si>
  <si>
    <t xml:space="preserve">틈
【상시】이 카드의 납은 거울 수만큼 줄어든다.
【파기시】공격 『적정거리1-4, 0/0, 【공격후】상대 오라→자신 오라：2』를 한다.</t>
  </si>
  <si>
    <r>
      <rPr>
        <b val="true"/>
        <sz val="10"/>
        <rFont val="Arial"/>
        <family val="2"/>
        <charset val="1"/>
      </rPr>
      <t xml:space="preserve">Unguarded
Forced:</t>
    </r>
    <r>
      <rPr>
        <sz val="10"/>
        <rFont val="宋体"/>
        <family val="0"/>
        <charset val="1"/>
      </rPr>
      <t xml:space="preserve"> This card's Charge is reduced by 1 for each Reflection.
Disenchant: You attack with "Range: 1-4, Damage: 0/0, After Attack: Opponent's Aura (2)→ Your Aura".</t>
    </r>
  </si>
  <si>
    <t xml:space="preserve">16-yatsuha-o-s-1</t>
  </si>
  <si>
    <t xml:space="preserve">双葉鏡の祟り神</t>
  </si>
  <si>
    <t xml:space="preserve">ふたばかがみのたたりがみ</t>
  </si>
  <si>
    <t xml:space="preserve">双叶镜的崇神</t>
  </si>
  <si>
    <t xml:space="preserve">두잎 거울의 재앙신</t>
  </si>
  <si>
    <t xml:space="preserve">Vengeful Spirit of the Twin Mirrors</t>
  </si>
  <si>
    <t xml:space="preserve">あなたのライフが相手のライフよりも小さいならば、対応した《攻撃》の複製である《攻撃》を行う。その《攻撃》は対応した《攻撃》に対応しているものとして扱う。（複製とは適正距離、ダメージ、【攻撃後】効果、超克の有無、使用メガミが同一の攻撃である。適正距離やダメージは全ての効果を適用した後のものを用いる）
対応した切札でない《攻撃》を打ち消す。</t>
  </si>
  <si>
    <t xml:space="preserve">若自命中的樱花结晶的数目小于敌命，则进行一次《攻击》，该《攻击》为被对应的《攻击》的复制并且对应了那个被对应的《攻击》。（复制的《攻击》的攻击距离、伤害、【攻击后】效果、有无超克、使用女神均与被复制的攻击相同。攻击距离与伤害使用由其他效果修正后的值。）
打消被对应的非王牌的《攻击》。</t>
  </si>
  <si>
    <t xml:space="preserve">若自命中的樱花结晶的数目小于敌命，则进行一次《攻击》，该攻击为被对应的攻击的复制
（复制的《攻击》的攻击距离、伤害、【攻击后】效果、有无超克、使用女神均与被复制的攻击相同。攻击距离与伤害使用由其他效果修正后的值）
打消被对应的非王牌的《攻击》。</t>
  </si>
  <si>
    <t xml:space="preserve">당신의 라이프가 상대의 라이프보다 적다면 대응한 《공격》의 복제에 해당되는 《공격》을 한다. 그 《공격》은 대응한 《공격》에 대응한 것으로 취급한다. (복제란 적정거리, 데미지, 【공격후】 효과, 초극의 유무, 사용 여신의 동일한 공격이다. 적정거리나 데미지는 모든 효과를 적용한 후의 것을 사용한다)
대응한 비장패가 아닌 《공격》을 무효로 한다.</t>
  </si>
  <si>
    <r>
      <rPr>
        <sz val="10"/>
        <rFont val="Arial"/>
        <family val="2"/>
        <charset val="1"/>
      </rPr>
      <t xml:space="preserve">If you have less </t>
    </r>
    <r>
      <rPr>
        <b val="true"/>
        <sz val="10"/>
        <rFont val="宋体"/>
        <family val="0"/>
        <charset val="1"/>
      </rPr>
      <t xml:space="preserve">Life</t>
    </r>
    <r>
      <rPr>
        <sz val="10"/>
        <rFont val="宋体"/>
        <family val="0"/>
        <charset val="1"/>
      </rPr>
      <t xml:space="preserve"> than your opponent, copy the Attack you played this card as a Reaction to. Make that Attack, treating it as if it were played as a Reaction to the original Attack. </t>
    </r>
    <r>
      <rPr>
        <i val="true"/>
        <sz val="10"/>
        <rFont val="宋体"/>
        <family val="0"/>
        <charset val="1"/>
      </rPr>
      <t xml:space="preserve">(The copy has the same </t>
    </r>
    <r>
      <rPr>
        <b val="true"/>
        <i val="true"/>
        <sz val="10"/>
        <rFont val="宋体"/>
        <family val="0"/>
        <charset val="1"/>
      </rPr>
      <t xml:space="preserve">Range</t>
    </r>
    <r>
      <rPr>
        <i val="true"/>
        <sz val="10"/>
        <rFont val="宋体"/>
        <family val="0"/>
        <charset val="1"/>
      </rPr>
      <t xml:space="preserve">, </t>
    </r>
    <r>
      <rPr>
        <b val="true"/>
        <i val="true"/>
        <sz val="10"/>
        <rFont val="宋体"/>
        <family val="0"/>
        <charset val="1"/>
      </rPr>
      <t xml:space="preserve">Damage</t>
    </r>
    <r>
      <rPr>
        <i val="true"/>
        <sz val="10"/>
        <rFont val="宋体"/>
        <family val="0"/>
        <charset val="1"/>
      </rPr>
      <t xml:space="preserve">, and </t>
    </r>
    <r>
      <rPr>
        <b val="true"/>
        <i val="true"/>
        <sz val="10"/>
        <rFont val="宋体"/>
        <family val="0"/>
        <charset val="1"/>
      </rPr>
      <t xml:space="preserve">After Attack</t>
    </r>
    <r>
      <rPr>
        <i val="true"/>
        <sz val="10"/>
        <rFont val="宋体"/>
        <family val="0"/>
        <charset val="1"/>
      </rPr>
      <t xml:space="preserve"> effects as the original. It has </t>
    </r>
    <r>
      <rPr>
        <b val="true"/>
        <i val="true"/>
        <sz val="10"/>
        <rFont val="宋体"/>
        <family val="0"/>
        <charset val="1"/>
      </rPr>
      <t xml:space="preserve">Overwhelm</t>
    </r>
    <r>
      <rPr>
        <i val="true"/>
        <sz val="10"/>
        <rFont val="宋体"/>
        <family val="0"/>
        <charset val="1"/>
      </rPr>
      <t xml:space="preserve"> if the original does. Its source Megami is the same as the original's. </t>
    </r>
    <r>
      <rPr>
        <b val="true"/>
        <i val="true"/>
        <sz val="10"/>
        <rFont val="宋体"/>
        <family val="0"/>
        <charset val="1"/>
      </rPr>
      <t xml:space="preserve">Forced</t>
    </r>
    <r>
      <rPr>
        <i val="true"/>
        <sz val="10"/>
        <rFont val="宋体"/>
        <family val="0"/>
        <charset val="1"/>
      </rPr>
      <t xml:space="preserve"> effects are not copied.)
</t>
    </r>
    <r>
      <rPr>
        <sz val="10"/>
        <rFont val="宋体"/>
        <family val="0"/>
        <charset val="1"/>
      </rPr>
      <t xml:space="preserve">Cancel the non-Special attack you played this card as a Reaction to.</t>
    </r>
  </si>
  <si>
    <t xml:space="preserve">16-yatsuha-o-s-2</t>
  </si>
  <si>
    <t xml:space="preserve">四葉鏡のわらべ唄</t>
  </si>
  <si>
    <t xml:space="preserve">よつばかがみのわらべうた</t>
  </si>
  <si>
    <t xml:space="preserve">四叶镜的童谣</t>
  </si>
  <si>
    <t xml:space="preserve">네잎 거울의 전래동요</t>
  </si>
  <si>
    <t xml:space="preserve">Lullaby of the Four Mirrors</t>
  </si>
  <si>
    <t xml:space="preserve">付与札を1つ選び、その上から桜花結晶全てをダストに送る。
その《付与》カードが捨て札または使用済で切札にあるならば、そのカードを消費を支払わずに使用してもよい。そうした場合、そのカードが《全力》ならばこのカードは終端を得る。</t>
  </si>
  <si>
    <t xml:space="preserve">从付与区中选择1张展开中的付与牌，将其上所有樱花结晶移至虚。
之后这张《付与》牌处于弃牌区或是已使用的王牌的话，则你可以使用该牌，而不需支付其费用。若如此做，且该牌为《全力》，则此牌额外获得终端。</t>
  </si>
  <si>
    <t xml:space="preserve">选择1张付与牌，将其上所有樱花结晶移至虚。
之后这张《付与》牌处于弃牌区或是已使用的王牌的话，则你可以使用该牌，而不需支付其费用。若如此做，且该牌为《全力》，则此牌额外获得终端。</t>
  </si>
  <si>
    <t xml:space="preserve">부여패를 1장 고르고 그 위의 벚꽃 결정을 전부 더스트로 보낸다.
그 《부여》카드가 버림패 또는 사용된 비장패에 있다면 그 카드를 코스트에 상관없이 사용해도 좋다. 그렇게 한 경우, 그 카드가 《전력》이라면 이 카드는 종단을 얻는다.</t>
  </si>
  <si>
    <r>
      <rPr>
        <sz val="10"/>
        <rFont val="Arial"/>
        <family val="2"/>
        <charset val="1"/>
      </rPr>
      <t xml:space="preserve">Choose an Enhancement in play. Move all Sakura tokens from that card to </t>
    </r>
    <r>
      <rPr>
        <b val="true"/>
        <sz val="10"/>
        <rFont val="宋体"/>
        <family val="0"/>
        <charset val="1"/>
      </rPr>
      <t xml:space="preserve">Shadow</t>
    </r>
    <r>
      <rPr>
        <sz val="10"/>
        <rFont val="宋体"/>
        <family val="0"/>
        <charset val="1"/>
      </rPr>
      <t xml:space="preserve">.
If that card is now in its owner's played pile, or is </t>
    </r>
    <r>
      <rPr>
        <b val="true"/>
        <sz val="10"/>
        <rFont val="宋体"/>
        <family val="0"/>
        <charset val="1"/>
      </rPr>
      <t xml:space="preserve">Devoted</t>
    </r>
    <r>
      <rPr>
        <sz val="10"/>
        <rFont val="宋体"/>
        <family val="0"/>
        <charset val="1"/>
      </rPr>
      <t xml:space="preserve">, you may play it without paying its cost. If you did, and that card was Throughout, this card gains </t>
    </r>
    <r>
      <rPr>
        <b val="true"/>
        <sz val="10"/>
        <rFont val="宋体"/>
        <family val="0"/>
        <charset val="1"/>
      </rPr>
      <t xml:space="preserve">Terminal</t>
    </r>
    <r>
      <rPr>
        <sz val="10"/>
        <rFont val="宋体"/>
        <family val="0"/>
        <charset val="1"/>
      </rPr>
      <t xml:space="preserve">.</t>
    </r>
  </si>
  <si>
    <t xml:space="preserve">16-yatsuha-o-s-3</t>
  </si>
  <si>
    <t xml:space="preserve">六葉鏡の星の海</t>
  </si>
  <si>
    <t xml:space="preserve">むつばかがみのほしのうみ</t>
  </si>
  <si>
    <t xml:space="preserve">六叶镜的星海</t>
  </si>
  <si>
    <t xml:space="preserve">여섯잎 거울의 별바다</t>
  </si>
  <si>
    <t xml:space="preserve">Celestial River of the Six Mirrors</t>
  </si>
  <si>
    <t xml:space="preserve">超克　対応不可（通常札） 
【常時】この《攻撃》は+X/+Xとなる。Xは鏡映数に等しい。</t>
  </si>
  <si>
    <t xml:space="preserve">超克 不可被对应（通常牌）
【常时】此攻击得+X/+X。X等于镜映数。</t>
  </si>
  <si>
    <t xml:space="preserve">초극　대응불가（통상패） 
【상시】이 《공격》은+X/+X된다. X는 거울 수에 해당된다.</t>
  </si>
  <si>
    <r>
      <rPr>
        <b val="true"/>
        <sz val="10"/>
        <rFont val="宋体"/>
        <family val="0"/>
        <charset val="1"/>
      </rPr>
      <t xml:space="preserve">Overwhelm    No Reactions (Normal)
Forced:</t>
    </r>
    <r>
      <rPr>
        <sz val="10"/>
        <rFont val="宋体"/>
        <family val="0"/>
        <charset val="1"/>
      </rPr>
      <t xml:space="preserve"> This Attack gains +X/+X, where X is the number of Reflections.</t>
    </r>
  </si>
  <si>
    <t xml:space="preserve">16-yatsuha-o-s-4</t>
  </si>
  <si>
    <t xml:space="preserve">八葉鏡の向こう側</t>
  </si>
  <si>
    <t xml:space="preserve">やつはかがみのむこうがわ</t>
  </si>
  <si>
    <t xml:space="preserve">八叶镜的映界</t>
  </si>
  <si>
    <t xml:space="preserve">여덟잎 거울의 저편</t>
  </si>
  <si>
    <t xml:space="preserve">The Other Side of the Eight Mirrors</t>
  </si>
  <si>
    <t xml:space="preserve">終端
【展開中】あなたのカードの矢印(→)は両矢印(⇔)になる。
【破棄時】このカードを取り除く。</t>
  </si>
  <si>
    <r>
      <rPr>
        <sz val="9"/>
        <color rgb="FF000000"/>
        <rFont val="SimSun"/>
        <family val="0"/>
        <charset val="134"/>
      </rPr>
      <t xml:space="preserve">终端
【展开中】你的卡片效果中的箭头（→）改为双箭头（</t>
    </r>
    <r>
      <rPr>
        <sz val="9"/>
        <color rgb="FF000000"/>
        <rFont val="MS Gothic"/>
        <family val="3"/>
        <charset val="128"/>
      </rPr>
      <t xml:space="preserve">↔</t>
    </r>
    <r>
      <rPr>
        <sz val="9"/>
        <color rgb="FF000000"/>
        <rFont val="SimSun"/>
        <family val="0"/>
        <charset val="134"/>
      </rPr>
      <t xml:space="preserve">）。
【破弃时】将此牌移出游戏。</t>
    </r>
  </si>
  <si>
    <t xml:space="preserve">终端
【展开中】你的卡片效果中的箭头（→）改为双箭头（⇔）。
【破弃时】将此牌移出游戏。</t>
  </si>
  <si>
    <t xml:space="preserve">종단
【전개중】당신의 카드의 화살표(→)는 양쪽 화살표(⇔)가 된다.
【파기시】이 카드를 제외한다.</t>
  </si>
  <si>
    <r>
      <rPr>
        <b val="true"/>
        <sz val="10"/>
        <rFont val="宋体"/>
        <family val="0"/>
        <charset val="1"/>
      </rPr>
      <t xml:space="preserve">Terminal
</t>
    </r>
    <r>
      <rPr>
        <sz val="10"/>
        <rFont val="宋体"/>
        <family val="0"/>
        <charset val="1"/>
      </rPr>
      <t xml:space="preserve">
</t>
    </r>
    <r>
      <rPr>
        <b val="true"/>
        <sz val="10"/>
        <rFont val="宋体"/>
        <family val="0"/>
        <charset val="1"/>
      </rPr>
      <t xml:space="preserve">Ongoing:</t>
    </r>
    <r>
      <rPr>
        <sz val="10"/>
        <rFont val="宋体"/>
        <family val="0"/>
        <charset val="1"/>
      </rPr>
      <t xml:space="preserve"> Arrows (→) on your cards become double arrows (⇔).
</t>
    </r>
    <r>
      <rPr>
        <b val="true"/>
        <sz val="10"/>
        <rFont val="宋体"/>
        <family val="0"/>
        <charset val="1"/>
      </rPr>
      <t xml:space="preserve">Disenchant:</t>
    </r>
    <r>
      <rPr>
        <sz val="10"/>
        <rFont val="宋体"/>
        <family val="0"/>
        <charset val="1"/>
      </rPr>
      <t xml:space="preserve"> Remove this card from the game.</t>
    </r>
  </si>
  <si>
    <t xml:space="preserve">剑柄打击</t>
  </si>
  <si>
    <t xml:space="preserve">【攻撃後】決死-あなたのライフが3以下ならば、このターンにあなたが次に行う他のメガミによる《攻撃》は+1/+0となる。</t>
  </si>
  <si>
    <t xml:space="preserve">【攻击后】决死～若自命中的樱花结晶数小于等于3，则本回合你的下一次其他女神的《攻击》得+1/+0。 
</t>
  </si>
  <si>
    <t xml:space="preserve">【攻击后】决死～若自命中的樱花结晶的数目小于等于3，则本回合内你的下一次其他女武神的《攻击》获得+1/+0。</t>
  </si>
  <si>
    <r>
      <rPr>
        <sz val="11"/>
        <color rgb="FF000000"/>
        <rFont val="MS PGothic"/>
        <family val="3"/>
        <charset val="128"/>
      </rPr>
      <t xml:space="preserve">【공격후】결사</t>
    </r>
    <r>
      <rPr>
        <sz val="11"/>
        <color rgb="FF000000"/>
        <rFont val="Arial"/>
        <family val="2"/>
        <charset val="1"/>
      </rPr>
      <t xml:space="preserve">-</t>
    </r>
    <r>
      <rPr>
        <sz val="11"/>
        <color rgb="FF000000"/>
        <rFont val="MS PGothic"/>
        <family val="3"/>
        <charset val="128"/>
      </rPr>
      <t xml:space="preserve">당신의 라이프가 </t>
    </r>
    <r>
      <rPr>
        <sz val="11"/>
        <color rgb="FF000000"/>
        <rFont val="Arial"/>
        <family val="2"/>
        <charset val="1"/>
      </rPr>
      <t xml:space="preserve">3 </t>
    </r>
    <r>
      <rPr>
        <sz val="11"/>
        <color rgb="FF000000"/>
        <rFont val="MS PGothic"/>
        <family val="3"/>
        <charset val="128"/>
      </rPr>
      <t xml:space="preserve">이하라면</t>
    </r>
    <r>
      <rPr>
        <sz val="11"/>
        <color rgb="FF000000"/>
        <rFont val="Arial"/>
        <family val="2"/>
        <charset val="1"/>
      </rPr>
      <t xml:space="preserve">, </t>
    </r>
    <r>
      <rPr>
        <sz val="11"/>
        <color rgb="FF000000"/>
        <rFont val="MS PGothic"/>
        <family val="3"/>
        <charset val="128"/>
      </rPr>
      <t xml:space="preserve">이 턴에 당신이 다음에 행하는 다른 여신의 《공격》은 </t>
    </r>
    <r>
      <rPr>
        <sz val="11"/>
        <color rgb="FF000000"/>
        <rFont val="Arial"/>
        <family val="2"/>
        <charset val="1"/>
      </rPr>
      <t xml:space="preserve">+1/+0</t>
    </r>
    <r>
      <rPr>
        <sz val="11"/>
        <color rgb="FF000000"/>
        <rFont val="MS PGothic"/>
        <family val="3"/>
        <charset val="128"/>
      </rPr>
      <t xml:space="preserve">이 된다</t>
    </r>
    <r>
      <rPr>
        <sz val="11"/>
        <color rgb="FF000000"/>
        <rFont val="Arial"/>
        <family val="2"/>
        <charset val="1"/>
      </rPr>
      <t xml:space="preserve">.</t>
    </r>
  </si>
  <si>
    <t xml:space="preserve">After Attack: Resolve - The next attack you make from your other Megami this turn gains +1/+0 if your Life is 3 or less.</t>
  </si>
  <si>
    <t xml:space="preserve">파도치는 폭풍우</t>
  </si>
  <si>
    <t xml:space="preserve">【攻击后】被对应的《攻击》获得-2/+0。</t>
  </si>
  <si>
    <r>
      <rPr>
        <sz val="11"/>
        <color rgb="FF000000"/>
        <rFont val="MS PGothic"/>
        <family val="3"/>
        <charset val="128"/>
      </rPr>
      <t xml:space="preserve">【공격후】대응한 《공격》은 </t>
    </r>
    <r>
      <rPr>
        <sz val="11"/>
        <color rgb="FF000000"/>
        <rFont val="Arial"/>
        <family val="2"/>
        <charset val="1"/>
      </rPr>
      <t xml:space="preserve">-2/+0</t>
    </r>
    <r>
      <rPr>
        <sz val="11"/>
        <color rgb="FF000000"/>
        <rFont val="MS PGothic"/>
        <family val="3"/>
        <charset val="128"/>
      </rPr>
      <t xml:space="preserve">이 된다</t>
    </r>
    <r>
      <rPr>
        <sz val="11"/>
        <color rgb="FF000000"/>
        <rFont val="Arial"/>
        <family val="2"/>
        <charset val="1"/>
      </rPr>
      <t xml:space="preserve">.</t>
    </r>
  </si>
  <si>
    <t xml:space="preserve">【常時】決死-あなたのライフが3以下ならば、この《攻撃》は+1/+1となり、対応不可を得る。</t>
  </si>
  <si>
    <t xml:space="preserve">【常时】决死～若自命中的樱花结晶数小于等于3，则此《攻击》得+1/+1和不可被对应。</t>
  </si>
  <si>
    <t xml:space="preserve">【常时】决死～若自命中的樱花结晶的数目小于等于3，则此《攻击》获得+1/+1和不可被对应。</t>
  </si>
  <si>
    <r>
      <rPr>
        <sz val="11"/>
        <color rgb="FF000000"/>
        <rFont val="MS PGothic"/>
        <family val="3"/>
        <charset val="128"/>
      </rPr>
      <t xml:space="preserve">【상시】결사</t>
    </r>
    <r>
      <rPr>
        <sz val="11"/>
        <color rgb="FF000000"/>
        <rFont val="Arial"/>
        <family val="2"/>
        <charset val="1"/>
      </rPr>
      <t xml:space="preserve">-</t>
    </r>
    <r>
      <rPr>
        <sz val="11"/>
        <color rgb="FF000000"/>
        <rFont val="MS PGothic"/>
        <family val="3"/>
        <charset val="128"/>
      </rPr>
      <t xml:space="preserve">당신의 라이프가 </t>
    </r>
    <r>
      <rPr>
        <sz val="11"/>
        <color rgb="FF000000"/>
        <rFont val="Arial"/>
        <family val="2"/>
        <charset val="1"/>
      </rPr>
      <t xml:space="preserve">3 </t>
    </r>
    <r>
      <rPr>
        <sz val="11"/>
        <color rgb="FF000000"/>
        <rFont val="MS PGothic"/>
        <family val="3"/>
        <charset val="128"/>
      </rPr>
      <t xml:space="preserve">이하라면</t>
    </r>
    <r>
      <rPr>
        <sz val="11"/>
        <color rgb="FF000000"/>
        <rFont val="Arial"/>
        <family val="2"/>
        <charset val="1"/>
      </rPr>
      <t xml:space="preserve">, </t>
    </r>
    <r>
      <rPr>
        <sz val="11"/>
        <color rgb="FF000000"/>
        <rFont val="MS PGothic"/>
        <family val="3"/>
        <charset val="128"/>
      </rPr>
      <t xml:space="preserve">이 《공격》은 </t>
    </r>
    <r>
      <rPr>
        <sz val="11"/>
        <color rgb="FF000000"/>
        <rFont val="Arial"/>
        <family val="2"/>
        <charset val="1"/>
      </rPr>
      <t xml:space="preserve">+1/+1</t>
    </r>
    <r>
      <rPr>
        <sz val="11"/>
        <color rgb="FF000000"/>
        <rFont val="MS PGothic"/>
        <family val="3"/>
        <charset val="128"/>
      </rPr>
      <t xml:space="preserve">가 되고</t>
    </r>
    <r>
      <rPr>
        <sz val="11"/>
        <color rgb="FF000000"/>
        <rFont val="Arial"/>
        <family val="2"/>
        <charset val="1"/>
      </rPr>
      <t xml:space="preserve">, </t>
    </r>
    <r>
      <rPr>
        <sz val="11"/>
        <color rgb="FF000000"/>
        <rFont val="MS PGothic"/>
        <family val="3"/>
        <charset val="128"/>
      </rPr>
      <t xml:space="preserve">대응불가를 얻는다</t>
    </r>
    <r>
      <rPr>
        <sz val="11"/>
        <color rgb="FF000000"/>
        <rFont val="Arial"/>
        <family val="2"/>
        <charset val="1"/>
      </rPr>
      <t xml:space="preserve">.</t>
    </r>
  </si>
  <si>
    <t xml:space="preserve">Forced: Resolve - If your Life is 3 or less, this attack gains +1/+1 and No Reactions.</t>
  </si>
  <si>
    <t xml:space="preserve">【常時】ダストが0ならば、この《攻撃》は+0/+1となる。</t>
  </si>
  <si>
    <t xml:space="preserve">【常时】若虚中没有樱花结晶，则此《攻击》得+0/+1。</t>
  </si>
  <si>
    <t xml:space="preserve">【常时】若虚中的樱花结晶的数目等于0，则此《攻击》得+0/+1。</t>
  </si>
  <si>
    <r>
      <rPr>
        <sz val="11"/>
        <color rgb="FF000000"/>
        <rFont val="MS PGothic"/>
        <family val="3"/>
        <charset val="128"/>
      </rPr>
      <t xml:space="preserve">【상시】더스트가 </t>
    </r>
    <r>
      <rPr>
        <sz val="11"/>
        <color rgb="FF000000"/>
        <rFont val="Arial"/>
        <family val="2"/>
        <charset val="1"/>
      </rPr>
      <t xml:space="preserve">0</t>
    </r>
    <r>
      <rPr>
        <sz val="11"/>
        <color rgb="FF000000"/>
        <rFont val="MS PGothic"/>
        <family val="3"/>
        <charset val="128"/>
      </rPr>
      <t xml:space="preserve">이라면 이 《공격》은 </t>
    </r>
    <r>
      <rPr>
        <sz val="11"/>
        <color rgb="FF000000"/>
        <rFont val="Arial"/>
        <family val="2"/>
        <charset val="1"/>
      </rPr>
      <t xml:space="preserve">+0/+1</t>
    </r>
    <r>
      <rPr>
        <sz val="11"/>
        <color rgb="FF000000"/>
        <rFont val="MS PGothic"/>
        <family val="3"/>
        <charset val="128"/>
      </rPr>
      <t xml:space="preserve">된다</t>
    </r>
    <r>
      <rPr>
        <sz val="11"/>
        <color rgb="FF000000"/>
        <rFont val="Arial"/>
        <family val="2"/>
        <charset val="1"/>
      </rPr>
      <t xml:space="preserve">.</t>
    </r>
  </si>
  <si>
    <t xml:space="preserve">Forced: If there is no Sakura token on Shadow, this attack gains +0/+1.</t>
  </si>
  <si>
    <t xml:space="preserve">백 드래프트</t>
  </si>
  <si>
    <t xml:space="preserve">相手を畏縮させる。
連火-このカードがこのターンに使用した3枚目以降のカードであり、現在の間合が4以下ならば、このターンにあなたが次に行う他のメガミによる《攻撃》を+1/+1する。</t>
  </si>
  <si>
    <t xml:space="preserve">令对手畏缩。
连火～若此牌是本回合你使用的第3张或更多的牌，且现在的距为4或以下，则本回合你的另一柱女神的下一次《攻击》得+1/+1。</t>
  </si>
  <si>
    <t xml:space="preserve">对手畏缩。
连火～若本回合内你已使用至少2张牌，且当前距离小于等于4，则本回合内你的其他女神的下一次《攻击》获得+1/+1。</t>
  </si>
  <si>
    <r>
      <rPr>
        <sz val="11"/>
        <color rgb="FF000000"/>
        <rFont val="MS PGothic"/>
        <family val="3"/>
        <charset val="128"/>
      </rPr>
      <t xml:space="preserve">상대를 위축시킨다。
연화</t>
    </r>
    <r>
      <rPr>
        <sz val="11"/>
        <color rgb="FF000000"/>
        <rFont val="Arial"/>
        <family val="2"/>
        <charset val="1"/>
      </rPr>
      <t xml:space="preserve">-</t>
    </r>
    <r>
      <rPr>
        <sz val="11"/>
        <color rgb="FF000000"/>
        <rFont val="MS PGothic"/>
        <family val="3"/>
        <charset val="128"/>
      </rPr>
      <t xml:space="preserve">이 카드가 이 턴에 사용한 </t>
    </r>
    <r>
      <rPr>
        <sz val="11"/>
        <color rgb="FF000000"/>
        <rFont val="Arial"/>
        <family val="2"/>
        <charset val="1"/>
      </rPr>
      <t xml:space="preserve">3</t>
    </r>
    <r>
      <rPr>
        <sz val="11"/>
        <color rgb="FF000000"/>
        <rFont val="MS PGothic"/>
        <family val="3"/>
        <charset val="128"/>
      </rPr>
      <t xml:space="preserve">장째 이후의 카드에다가 현재의 간격이 </t>
    </r>
    <r>
      <rPr>
        <sz val="11"/>
        <color rgb="FF000000"/>
        <rFont val="Arial"/>
        <family val="2"/>
        <charset val="1"/>
      </rPr>
      <t xml:space="preserve">4</t>
    </r>
    <r>
      <rPr>
        <sz val="11"/>
        <color rgb="FF000000"/>
        <rFont val="MS PGothic"/>
        <family val="3"/>
        <charset val="128"/>
      </rPr>
      <t xml:space="preserve">이하라면</t>
    </r>
    <r>
      <rPr>
        <sz val="11"/>
        <color rgb="FF000000"/>
        <rFont val="Arial"/>
        <family val="2"/>
        <charset val="1"/>
      </rPr>
      <t xml:space="preserve">, </t>
    </r>
    <r>
      <rPr>
        <sz val="11"/>
        <color rgb="FF000000"/>
        <rFont val="MS PGothic"/>
        <family val="3"/>
        <charset val="128"/>
      </rPr>
      <t xml:space="preserve">이 턴 당신이 다음에 행하는 다른 여신에 의한 《공격》을 </t>
    </r>
    <r>
      <rPr>
        <sz val="11"/>
        <color rgb="FF000000"/>
        <rFont val="Arial"/>
        <family val="2"/>
        <charset val="1"/>
      </rPr>
      <t xml:space="preserve">+1/+1 </t>
    </r>
    <r>
      <rPr>
        <sz val="11"/>
        <color rgb="FF000000"/>
        <rFont val="MS PGothic"/>
        <family val="3"/>
        <charset val="128"/>
      </rPr>
      <t xml:space="preserve">한다</t>
    </r>
    <r>
      <rPr>
        <sz val="11"/>
        <color rgb="FF000000"/>
        <rFont val="Arial"/>
        <family val="2"/>
        <charset val="1"/>
      </rPr>
      <t xml:space="preserve">.</t>
    </r>
  </si>
  <si>
    <t xml:space="preserve">Flinch your opponent.
Inferno - If this is the third or later card you've played this turn, and the current distance is 4 or less, the next attack from your other Megami that you make this turn gains +1/+1.</t>
  </si>
  <si>
    <t xml:space="preserve">設置　対応不可
【攻撃後】このカードを伏せ札から使用し、伏せ札に他のカードがあるならば、相手の手札を見てその中から1枚を選び、それを伏せ札にする。</t>
  </si>
  <si>
    <t xml:space="preserve">设置 不可被对应 
【攻击后】若你从盖牌区使用此牌，且你还有其他盖牌，则检视对手的手牌，盖伏其中1张。</t>
  </si>
  <si>
    <t xml:space="preserve">设置 不可被对应 
【攻击后】若你从盖牌区使用此牌，且盖牌区中存在其他牌，则检视对手的手牌，从中选择1张并盖伏。</t>
  </si>
  <si>
    <r>
      <rPr>
        <sz val="11"/>
        <color rgb="FF2A2A2A"/>
        <rFont val="MS PGothic"/>
        <family val="3"/>
        <charset val="128"/>
      </rPr>
      <t xml:space="preserve">설치 대응불가
【공격후】이 카드를 덮임패에서 사용했고 다른 카드가 덮임패에 존재한다면</t>
    </r>
    <r>
      <rPr>
        <sz val="11"/>
        <color rgb="FF2A2A2A"/>
        <rFont val="Arial"/>
        <family val="2"/>
        <charset val="1"/>
      </rPr>
      <t xml:space="preserve">, </t>
    </r>
    <r>
      <rPr>
        <sz val="11"/>
        <color rgb="FF2A2A2A"/>
        <rFont val="MS PGothic"/>
        <family val="3"/>
        <charset val="128"/>
      </rPr>
      <t xml:space="preserve">상대의 손패를 보고 그 중 </t>
    </r>
    <r>
      <rPr>
        <sz val="11"/>
        <color rgb="FF2A2A2A"/>
        <rFont val="Arial"/>
        <family val="2"/>
        <charset val="1"/>
      </rPr>
      <t xml:space="preserve">1</t>
    </r>
    <r>
      <rPr>
        <sz val="11"/>
        <color rgb="FF2A2A2A"/>
        <rFont val="MS PGothic"/>
        <family val="3"/>
        <charset val="128"/>
      </rPr>
      <t xml:space="preserve">장을 골라</t>
    </r>
    <r>
      <rPr>
        <sz val="11"/>
        <color rgb="FF2A2A2A"/>
        <rFont val="Arial"/>
        <family val="2"/>
        <charset val="1"/>
      </rPr>
      <t xml:space="preserve">, </t>
    </r>
    <r>
      <rPr>
        <sz val="11"/>
        <color rgb="FF2A2A2A"/>
        <rFont val="MS PGothic"/>
        <family val="3"/>
        <charset val="128"/>
      </rPr>
      <t xml:space="preserve">그것을 덮임패로 한다</t>
    </r>
    <r>
      <rPr>
        <sz val="11"/>
        <color rgb="FF2A2A2A"/>
        <rFont val="Arial"/>
        <family val="2"/>
        <charset val="1"/>
      </rPr>
      <t xml:space="preserve">.</t>
    </r>
  </si>
  <si>
    <t xml:space="preserve">Trap    No Reactions
After Attack: If this card was played from your discard pile, and there is at least one other card in your discard pile, look at your opponent's hand. Choose one of those cards and put it into their discard pile.</t>
  </si>
  <si>
    <t xml:space="preserve">【攻撃後】自オーラ→間合：1　ダスト→間合：1
【攻撃後】このターン中、相手は基本動作《前進》を行えない。</t>
  </si>
  <si>
    <t xml:space="preserve">【攻击后】自装→1→距 虚→1→距
【攻击后】本回合内，对手不能执行基本动作《前进》。</t>
  </si>
  <si>
    <t xml:space="preserve">【攻击后】自装（1）→距，虚（1）→距
【攻击后】本回合内对手不能执行基本动作《前进》。</t>
  </si>
  <si>
    <r>
      <rPr>
        <sz val="11"/>
        <color rgb="FF000000"/>
        <rFont val="MS PGothic"/>
        <family val="3"/>
        <charset val="128"/>
      </rPr>
      <t xml:space="preserve">【공격후】자신 오라→간격：</t>
    </r>
    <r>
      <rPr>
        <sz val="11"/>
        <color rgb="FF000000"/>
        <rFont val="Arial"/>
        <family val="2"/>
        <charset val="1"/>
      </rPr>
      <t xml:space="preserve">1   </t>
    </r>
    <r>
      <rPr>
        <sz val="11"/>
        <color rgb="FF000000"/>
        <rFont val="MS PGothic"/>
        <family val="3"/>
        <charset val="128"/>
      </rPr>
      <t xml:space="preserve">더스트→간격：</t>
    </r>
    <r>
      <rPr>
        <sz val="11"/>
        <color rgb="FF000000"/>
        <rFont val="Arial"/>
        <family val="2"/>
        <charset val="1"/>
      </rPr>
      <t xml:space="preserve">1 
</t>
    </r>
    <r>
      <rPr>
        <sz val="11"/>
        <color rgb="FF000000"/>
        <rFont val="MS PGothic"/>
        <family val="3"/>
        <charset val="128"/>
      </rPr>
      <t xml:space="preserve">【공격후】이 턴 중에</t>
    </r>
    <r>
      <rPr>
        <sz val="11"/>
        <color rgb="FF000000"/>
        <rFont val="Arial"/>
        <family val="2"/>
        <charset val="1"/>
      </rPr>
      <t xml:space="preserve">, </t>
    </r>
    <r>
      <rPr>
        <sz val="11"/>
        <color rgb="FF000000"/>
        <rFont val="MS PGothic"/>
        <family val="3"/>
        <charset val="128"/>
      </rPr>
      <t xml:space="preserve">상대는 기본동작 《전진》을 행할 수 없다</t>
    </r>
    <r>
      <rPr>
        <sz val="11"/>
        <color rgb="FF000000"/>
        <rFont val="Arial"/>
        <family val="2"/>
        <charset val="1"/>
      </rPr>
      <t xml:space="preserve">.</t>
    </r>
  </si>
  <si>
    <t xml:space="preserve">After Attack:
Your Aura (1)→ Distance, Shadow (1)→ Distance
After Attack: Your opponent cannot perform the Forward Movement basic action for the rest of the turn.</t>
  </si>
  <si>
    <t xml:space="preserve">원환룬회선</t>
  </si>
  <si>
    <t xml:space="preserve">【展開中】相手が《攻撃》を行ったならば、その解決後に以下を行ってもよい。
間合⇔ダスト：1
風神ゲージか雷神ゲージを1上げる。</t>
  </si>
  <si>
    <t xml:space="preserve">【展开中】对手进行的《攻击》结算完毕时，执行以下内容。
距←1→虚
选择风神槽或雷神槽，其值增加1。</t>
  </si>
  <si>
    <t xml:space="preserve">【展开中】每当对手进行的《攻击》结算完毕时，你可以依序执行以下动作。
距（1）⇔ 虚 
选择风神槽或雷神槽，其值增加1。</t>
  </si>
  <si>
    <r>
      <rPr>
        <sz val="11"/>
        <color rgb="FF000000"/>
        <rFont val="MS PGothic"/>
        <family val="3"/>
        <charset val="128"/>
      </rPr>
      <t xml:space="preserve">【전개중】상대가 《공격》을 했다면</t>
    </r>
    <r>
      <rPr>
        <sz val="11"/>
        <color rgb="FF000000"/>
        <rFont val="Arial"/>
        <family val="2"/>
        <charset val="1"/>
      </rPr>
      <t xml:space="preserve">, </t>
    </r>
    <r>
      <rPr>
        <sz val="11"/>
        <color rgb="FF000000"/>
        <rFont val="MS PGothic"/>
        <family val="3"/>
        <charset val="128"/>
      </rPr>
      <t xml:space="preserve">해결 후에 아래를 실행해도 좋다</t>
    </r>
    <r>
      <rPr>
        <sz val="11"/>
        <color rgb="FF000000"/>
        <rFont val="Arial"/>
        <family val="2"/>
        <charset val="1"/>
      </rPr>
      <t xml:space="preserve">.
</t>
    </r>
    <r>
      <rPr>
        <sz val="11"/>
        <color rgb="FF000000"/>
        <rFont val="MS PGothic"/>
        <family val="3"/>
        <charset val="128"/>
      </rPr>
      <t xml:space="preserve">간격⇔더스트：</t>
    </r>
    <r>
      <rPr>
        <sz val="11"/>
        <color rgb="FF000000"/>
        <rFont val="Arial"/>
        <family val="2"/>
        <charset val="1"/>
      </rPr>
      <t xml:space="preserve">1
</t>
    </r>
    <r>
      <rPr>
        <sz val="11"/>
        <color rgb="FF000000"/>
        <rFont val="MS PGothic"/>
        <family val="3"/>
        <charset val="128"/>
      </rPr>
      <t xml:space="preserve">풍신 게이지 또는 뇌신 게이지를 </t>
    </r>
    <r>
      <rPr>
        <sz val="11"/>
        <color rgb="FF000000"/>
        <rFont val="Arial"/>
        <family val="2"/>
        <charset val="1"/>
      </rPr>
      <t xml:space="preserve">1</t>
    </r>
    <r>
      <rPr>
        <sz val="11"/>
        <color rgb="FF000000"/>
        <rFont val="MS PGothic"/>
        <family val="3"/>
        <charset val="128"/>
      </rPr>
      <t xml:space="preserve">올린다</t>
    </r>
    <r>
      <rPr>
        <sz val="11"/>
        <color rgb="FF000000"/>
        <rFont val="Arial"/>
        <family val="2"/>
        <charset val="1"/>
      </rPr>
      <t xml:space="preserve">.</t>
    </r>
  </si>
  <si>
    <t xml:space="preserve">Ongoing: Whenever your opponent attacks, after it is resolved, you may:
Distance (1)⇔ Shadow
Increase your Wind God or Thunder God gauge by 1.</t>
  </si>
  <si>
    <t xml:space="preserve">마식~Эрозия~</t>
  </si>
  <si>
    <t xml:space="preserve">【已使用】每当你的准备阶段开始时，对手选择一项：
1.敌装（1）→虚
2.敌气（2）→虚</t>
  </si>
  <si>
    <r>
      <rPr>
        <sz val="11"/>
        <color rgb="FF000000"/>
        <rFont val="MS PGothic"/>
        <family val="3"/>
        <charset val="128"/>
      </rPr>
      <t xml:space="preserve">【사용완료】당신의 개시 페이즈 시작시에 상대는 이하에서 하나를 고른다</t>
    </r>
    <r>
      <rPr>
        <sz val="11"/>
        <color rgb="FF000000"/>
        <rFont val="Arial"/>
        <family val="2"/>
        <charset val="1"/>
      </rPr>
      <t xml:space="preserve">.
 </t>
    </r>
    <r>
      <rPr>
        <sz val="11"/>
        <color rgb="FF000000"/>
        <rFont val="MS PGothic"/>
        <family val="3"/>
        <charset val="128"/>
      </rPr>
      <t xml:space="preserve">・상대 오라→더스트：</t>
    </r>
    <r>
      <rPr>
        <sz val="11"/>
        <color rgb="FF000000"/>
        <rFont val="Arial"/>
        <family val="2"/>
        <charset val="1"/>
      </rPr>
      <t xml:space="preserve">1
 </t>
    </r>
    <r>
      <rPr>
        <sz val="11"/>
        <color rgb="FF000000"/>
        <rFont val="MS PGothic"/>
        <family val="3"/>
        <charset val="128"/>
      </rPr>
      <t xml:space="preserve">・상대 플레어→더스트：</t>
    </r>
    <r>
      <rPr>
        <sz val="11"/>
        <color rgb="FF000000"/>
        <rFont val="Arial"/>
        <family val="2"/>
        <charset val="1"/>
      </rPr>
      <t xml:space="preserve">2</t>
    </r>
  </si>
  <si>
    <t xml:space="preserve">Devoted: At the beginning of your turn, your opponent chooses one:
・Opponent's Aura (1)→ Shadow
・Opponent's Flare (2)→ Shadow</t>
  </si>
  <si>
    <t xml:space="preserve">【攻撃後】相手は以下のどちらかを選ぶ。
・間合→自オーラ：1
・相オーラ→間合：1</t>
  </si>
  <si>
    <t xml:space="preserve">【攻击后】对手选择一项：
●距→1→自装；
●敌装→1→距。</t>
  </si>
  <si>
    <t xml:space="preserve">【攻击后】对手选择一项：
1.距（1）→自装；
2.敌装（1）→距。</t>
  </si>
  <si>
    <t xml:space="preserve">【공격후】상대는 이하에서 하나를 고른다.
・간격→자신 오라：1
・상대 오라→간격：1</t>
  </si>
  <si>
    <r>
      <rPr>
        <b val="true"/>
        <sz val="10"/>
        <rFont val="Arial"/>
        <family val="2"/>
        <charset val="1"/>
      </rPr>
      <t xml:space="preserve">After Attack: Your opponent chooses one:
</t>
    </r>
    <r>
      <rPr>
        <b val="true"/>
        <sz val="10"/>
        <rFont val="MS PGothic"/>
        <family val="3"/>
        <charset val="128"/>
      </rPr>
      <t xml:space="preserve">・</t>
    </r>
    <r>
      <rPr>
        <b val="true"/>
        <sz val="10"/>
        <rFont val="Arial"/>
        <family val="2"/>
        <charset val="1"/>
      </rPr>
      <t xml:space="preserve">Distance (1)→ Your Aura
</t>
    </r>
    <r>
      <rPr>
        <b val="true"/>
        <sz val="10"/>
        <rFont val="MS PGothic"/>
        <family val="3"/>
        <charset val="128"/>
      </rPr>
      <t xml:space="preserve">・</t>
    </r>
    <r>
      <rPr>
        <b val="true"/>
        <sz val="10"/>
        <rFont val="Arial"/>
        <family val="2"/>
        <charset val="1"/>
      </rPr>
      <t xml:space="preserve">Opponent's Aura (1)→ Distance</t>
    </r>
  </si>
  <si>
    <t xml:space="preserve">気迫</t>
  </si>
  <si>
    <t xml:space="preserve">きはく</t>
  </si>
  <si>
    <t xml:space="preserve">气魄</t>
  </si>
  <si>
    <t xml:space="preserve">气迫</t>
  </si>
  <si>
    <t xml:space="preserve">기백</t>
  </si>
  <si>
    <t xml:space="preserve">Vivacity</t>
  </si>
  <si>
    <t xml:space="preserve">あなたは集中力を1得る。
このターンにあなたが次に行う他のメガミによる切札でない《攻撃》は対応不可（通常札）と距離拡大（近1）を得る。</t>
  </si>
  <si>
    <t xml:space="preserve">你获得1点集中力。
本回合你的下一次其他女神的非王牌的《攻击》获得不可被对应（通常牌）和距离扩大（近1）。</t>
  </si>
  <si>
    <t xml:space="preserve">당신은 집중력을 1얻는다.
이 턴에 당신이 다음에 하는 다른 여신의 비장패가 아닌 《공격》은 대응불가(통상패)와 거리 확대(근1)을 얻는다.</t>
  </si>
  <si>
    <r>
      <rPr>
        <sz val="10"/>
        <rFont val="ＭＳ Ｐゴシック"/>
        <family val="3"/>
        <charset val="128"/>
      </rPr>
      <t xml:space="preserve">Gain 1 Vigor.
Increase the Range of your next non-Special attack from a non-Yurina Megami this turn by 1 in the close direction, and it gains No Reactions (Normal)</t>
    </r>
    <r>
      <rPr>
        <sz val="10"/>
        <color rgb="FF000000"/>
        <rFont val="Arial"/>
        <family val="2"/>
        <charset val="1"/>
      </rPr>
      <t xml:space="preserve">.</t>
    </r>
  </si>
  <si>
    <t xml:space="preserve">終端
【攻撃後】対応した《攻撃》は-2/+0となる。</t>
  </si>
  <si>
    <t xml:space="preserve">终端
【攻击后】被对应的《攻击》得-2/+0。</t>
  </si>
  <si>
    <t xml:space="preserve">终端
【攻击后】被对应的《攻击》获得-2/+0。</t>
  </si>
  <si>
    <t xml:space="preserve">종단
【공격후】대응한 《공격》은 -2/+0이 된다.</t>
  </si>
  <si>
    <t xml:space="preserve">Terminal
After Attack: The attack this card was played as a Reaction to gets -2/+0.</t>
  </si>
  <si>
    <t xml:space="preserve">終端
【攻撃後】対応した《攻撃》は-3/+0となる。</t>
  </si>
  <si>
    <t xml:space="preserve">终端
【攻击后】被对应的《攻击》得-3/+0。</t>
  </si>
  <si>
    <r>
      <rPr>
        <sz val="9"/>
        <color rgb="FF000000"/>
        <rFont val="ＭＳ Ｐゴシック"/>
        <family val="3"/>
        <charset val="134"/>
      </rPr>
      <t xml:space="preserve">终</t>
    </r>
    <r>
      <rPr>
        <sz val="9"/>
        <color rgb="FF000000"/>
        <rFont val="ＭＳ Ｐゴシック"/>
        <family val="3"/>
        <charset val="128"/>
      </rPr>
      <t xml:space="preserve">端
【攻</t>
    </r>
    <r>
      <rPr>
        <sz val="9"/>
        <color rgb="FF000000"/>
        <rFont val="ＭＳ Ｐゴシック"/>
        <family val="3"/>
        <charset val="134"/>
      </rPr>
      <t xml:space="preserve">击</t>
    </r>
    <r>
      <rPr>
        <sz val="9"/>
        <color rgb="FF000000"/>
        <rFont val="ＭＳ Ｐゴシック"/>
        <family val="3"/>
        <charset val="128"/>
      </rPr>
      <t xml:space="preserve">后】被</t>
    </r>
    <r>
      <rPr>
        <sz val="9"/>
        <color rgb="FF000000"/>
        <rFont val="ＭＳ Ｐゴシック"/>
        <family val="3"/>
        <charset val="134"/>
      </rPr>
      <t xml:space="preserve">对应</t>
    </r>
    <r>
      <rPr>
        <sz val="9"/>
        <color rgb="FF000000"/>
        <rFont val="ＭＳ Ｐゴシック"/>
        <family val="3"/>
        <charset val="128"/>
      </rPr>
      <t xml:space="preserve">的《攻</t>
    </r>
    <r>
      <rPr>
        <sz val="9"/>
        <color rgb="FF000000"/>
        <rFont val="ＭＳ Ｐゴシック"/>
        <family val="3"/>
        <charset val="134"/>
      </rPr>
      <t xml:space="preserve">击</t>
    </r>
    <r>
      <rPr>
        <sz val="9"/>
        <color rgb="FF000000"/>
        <rFont val="ＭＳ Ｐゴシック"/>
        <family val="3"/>
        <charset val="128"/>
      </rPr>
      <t xml:space="preserve">》</t>
    </r>
    <r>
      <rPr>
        <sz val="9"/>
        <color rgb="FF000000"/>
        <rFont val="ＭＳ Ｐゴシック"/>
        <family val="3"/>
        <charset val="134"/>
      </rPr>
      <t xml:space="preserve">获</t>
    </r>
    <r>
      <rPr>
        <sz val="9"/>
        <color rgb="FF000000"/>
        <rFont val="ＭＳ Ｐゴシック"/>
        <family val="3"/>
        <charset val="128"/>
      </rPr>
      <t xml:space="preserve">得-3/+0。</t>
    </r>
  </si>
  <si>
    <t xml:space="preserve">종단
【공격후】대응한 《공격》은 -3/+0이 된다.</t>
  </si>
  <si>
    <r>
      <rPr>
        <sz val="10"/>
        <rFont val="ＭＳ Ｐゴシック"/>
        <family val="3"/>
        <charset val="128"/>
      </rPr>
      <t xml:space="preserve">Terminal
After Attack:</t>
    </r>
    <r>
      <rPr>
        <sz val="11"/>
        <rFont val="MS PGothic"/>
        <family val="3"/>
        <charset val="128"/>
      </rPr>
      <t xml:space="preserve"> The attack this card was played as a Reaction to gets -3/+0.</t>
    </r>
  </si>
  <si>
    <t xml:space="preserve">【展開中】この付与札の上の桜花結晶がダストへと送られるならば、それは代わりに間合へと移動する。
【展開中】達人の間合は1大きくなる。</t>
  </si>
  <si>
    <t xml:space="preserve">【展开中】若此牌上的樱花结晶将被移至虚，则改为将其移至距。
【展开中】达人距离的值增大1。</t>
  </si>
  <si>
    <t xml:space="preserve">【전개중】이 부여패 위에 있는 벚꽃 결정이 더스트로 움직일 때, 그 대신에 간격으로 이동한다.
【전개중】달인의 간격이 1늘어난다.</t>
  </si>
  <si>
    <t xml:space="preserve">Ongoing: If a Sakura token would be moved from this card to Shadow, instead move it to Distance.
Ongoing: Increase the size of the Mastery Zone by 1.</t>
  </si>
  <si>
    <t xml:space="preserve">相手を畏縮させる。
連火―このカードがこのターンに使用した3枚目以降のカードならば、このターンにあなたが次に行う他のメガミによるオーラへのダメージが「-」でない《攻撃》を+1/+1する。</t>
  </si>
  <si>
    <t xml:space="preserve">令对手畏缩。
连火～若此牌是本回合你使用的第3张或更多的牌，则本回合你的下一次其他女神的对装伤害不为「-」的《攻击》得+1/+1。</t>
  </si>
  <si>
    <r>
      <rPr>
        <sz val="10"/>
        <color rgb="FF000000"/>
        <rFont val="SimSun"/>
        <family val="3"/>
        <charset val="134"/>
      </rPr>
      <t xml:space="preserve">对手畏缩。
连火～若本回合内你已使用至少2张牌，则本回合内你的其他女神的下一次</t>
    </r>
    <r>
      <rPr>
        <sz val="10"/>
        <color rgb="FFFF0000"/>
        <rFont val="SimSun"/>
        <family val="3"/>
        <charset val="134"/>
      </rPr>
      <t xml:space="preserve">对装伤害不为“-”的</t>
    </r>
    <r>
      <rPr>
        <sz val="10"/>
        <color rgb="FF000000"/>
        <rFont val="SimSun"/>
        <family val="3"/>
        <charset val="134"/>
      </rPr>
      <t xml:space="preserve">《攻击》获得+1/+1。</t>
    </r>
  </si>
  <si>
    <t xml:space="preserve">상대를 위축시킨다。
 연화-이 카드가 이 턴에 사용한 3장째 이후의 카드라면, 이 턴 당신이 다음에 행하는 다른 여신에 의한 오라 데미지가 「-」이 아닌 《공격》을 +1/+1 한다.</t>
  </si>
  <si>
    <r>
      <rPr>
        <sz val="10"/>
        <rFont val="ＭＳ Ｐゴシック"/>
        <family val="3"/>
        <charset val="128"/>
      </rPr>
      <t xml:space="preserve">Flinch your opponent.
</t>
    </r>
    <r>
      <rPr>
        <i val="true"/>
        <sz val="10"/>
        <rFont val="Arial"/>
        <family val="2"/>
        <charset val="1"/>
      </rPr>
      <t xml:space="preserve">Inferno</t>
    </r>
    <r>
      <rPr>
        <sz val="11"/>
        <rFont val="MS PGothic"/>
        <family val="3"/>
        <charset val="128"/>
      </rPr>
      <t xml:space="preserve"> - If this is the third or later card you've played this turn, your next attack this turn from a non-Himika Megami that does not have "-" Damage to </t>
    </r>
    <r>
      <rPr>
        <sz val="10"/>
        <rFont val="Arial"/>
        <family val="2"/>
        <charset val="1"/>
      </rPr>
      <t xml:space="preserve">Aura</t>
    </r>
    <r>
      <rPr>
        <sz val="11"/>
        <rFont val="MS PGothic"/>
        <family val="3"/>
        <charset val="128"/>
      </rPr>
      <t xml:space="preserve"> gains +1/+1.</t>
    </r>
  </si>
  <si>
    <t xml:space="preserve">対応不可（通常札） 
【常時】この《攻撃》は-X/-Xとなる。Xは相手の伏せ札の枚数に等しい。</t>
  </si>
  <si>
    <t xml:space="preserve">不可被对应（通常牌）
【常时】此《攻击》得-X/-X，X等于对手盖牌区中的牌张数。</t>
  </si>
  <si>
    <t xml:space="preserve">不可被对应（通常牌）
【常时】此《攻击》获得-X/-X，X等于对手盖牌区中的牌张数。</t>
  </si>
  <si>
    <t xml:space="preserve">대응불가（통상패） 
【상시】이 《공격》은 -X/-X 가 된다. X는 상대 덮임패의 장수와 같다.</t>
  </si>
  <si>
    <t xml:space="preserve">No Reactions (Normal)
Forced: This attack gets -X/-X. X is the number of cards in your opponent's discard pile.</t>
  </si>
  <si>
    <t xml:space="preserve">【常時】このカードはこの効果でのみ使用できる。あなたが初めて敗北するならば、代わりにあなたのライフ全てをダストに送り、このカードを使用してもよい(消費は支払う)。 
手札を1枚伏せ札にし、ダスト→自ライフ：1</t>
  </si>
  <si>
    <t xml:space="preserve">【常时】这张牌不能以正常方法使用。仅当你第一次将要输掉本局游戏时，作为失败的代替，可以改为将自命全部移至虚并使用此牌（仍需支付费用）。
盖伏一张手牌，然后：虚→1→自命</t>
  </si>
  <si>
    <r>
      <rPr>
        <sz val="10"/>
        <color rgb="FF000000"/>
        <rFont val="SimSun"/>
        <family val="3"/>
        <charset val="134"/>
      </rPr>
      <t xml:space="preserve">【常时】这张牌不能以正常方法使用。仅当你第一次将要输掉本局游戏时，作为失败的代替，可以</t>
    </r>
    <r>
      <rPr>
        <sz val="10"/>
        <color rgb="FFFF0000"/>
        <rFont val="SimSun"/>
        <family val="3"/>
        <charset val="134"/>
      </rPr>
      <t xml:space="preserve">将自命中的所有樱花结晶移至虚，</t>
    </r>
    <r>
      <rPr>
        <sz val="10"/>
        <color rgb="FF000000"/>
        <rFont val="SimSun"/>
        <family val="3"/>
        <charset val="134"/>
      </rPr>
      <t xml:space="preserve">并立即使用此牌（仍需支付费用）。
</t>
    </r>
    <r>
      <rPr>
        <sz val="10"/>
        <color rgb="FFFF0000"/>
        <rFont val="SimSun"/>
        <family val="3"/>
        <charset val="134"/>
      </rPr>
      <t xml:space="preserve">盖伏1张手牌，</t>
    </r>
    <r>
      <rPr>
        <sz val="10"/>
        <color rgb="FF000000"/>
        <rFont val="SimSun"/>
        <family val="3"/>
        <charset val="134"/>
      </rPr>
      <t xml:space="preserve">虚（1）→自命</t>
    </r>
  </si>
  <si>
    <t xml:space="preserve">【상시】이 카드는 이 효과로만 사용할 수 있다. 당신이 최초로 패배했다면, 대신에 당신의 모든 라이프를 더스트로 옮기고 이 카드를 사용해도 좋다(코스트는 지불한다).
손패를 1장 덮임패로 하고,
더스트→자신 라이프：1</t>
  </si>
  <si>
    <t xml:space="preserve">Forced: This card cannot be played except by this effect. When you would lose the game for the first time, instead you may move all Sakura tokens from your Life to Shadow and play this card (paying its cost).
Discard a card.
Shadow (1)→ Your Life</t>
  </si>
  <si>
    <t xml:space="preserve">超克 
【常時】Xは現在の間合がターン開始時の間合からどれだけ変化しているかに等しい。YはXの半分（切り上げ）に等しい。</t>
  </si>
  <si>
    <t xml:space="preserve">Overwhelm
Forced: X is the difference between the current Distance and the Distance at the beginning of this turn. Y is half of X, rounded up.</t>
  </si>
  <si>
    <t xml:space="preserve">둔술</t>
  </si>
  <si>
    <t xml:space="preserve">【攻撃後】自オーラ→間合：1　ダスト→間合：1 
【攻撃後】このターン中、相手は基本動作《前進》を行えない。</t>
  </si>
  <si>
    <t xml:space="preserve">【攻击后】自装→1→距 虚→1→距
【攻击后】本回合内对手不能执行基本动作《前进》。</t>
  </si>
  <si>
    <r>
      <rPr>
        <sz val="10"/>
        <color rgb="FF000000"/>
        <rFont val="宋体"/>
        <family val="0"/>
        <charset val="1"/>
      </rPr>
      <t xml:space="preserve">【攻击后】</t>
    </r>
    <r>
      <rPr>
        <sz val="10"/>
        <color rgb="FFFF0000"/>
        <rFont val="宋体"/>
        <family val="0"/>
        <charset val="1"/>
      </rPr>
      <t xml:space="preserve">自装（1）→距，虚（1）→距
</t>
    </r>
    <r>
      <rPr>
        <sz val="10"/>
        <color rgb="FF000000"/>
        <rFont val="宋体"/>
        <family val="0"/>
        <charset val="1"/>
      </rPr>
      <t xml:space="preserve">【攻击后】本回合内</t>
    </r>
    <r>
      <rPr>
        <sz val="10"/>
        <color rgb="FFFF0000"/>
        <rFont val="宋体"/>
        <family val="0"/>
        <charset val="1"/>
      </rPr>
      <t xml:space="preserve">对手</t>
    </r>
    <r>
      <rPr>
        <sz val="10"/>
        <color rgb="FF000000"/>
        <rFont val="宋体"/>
        <family val="0"/>
        <charset val="1"/>
      </rPr>
      <t xml:space="preserve">不能执行基本动作《前进》。</t>
    </r>
  </si>
  <si>
    <t xml:space="preserve">【공격후】자신 오라→간격：1　더스트→간격：1 
【공격후】이 턴 동안, 상대는 기본 동작 《전진》을 할 수 없다.</t>
  </si>
  <si>
    <t xml:space="preserve">After Attack:
Your Aura (1)→ Distance
Shadow (1)→ Distance
After Attack: Your opponent cannot perform the Forward Movement basic action for the rest of the turn.</t>
  </si>
  <si>
    <t xml:space="preserve">このカードがあなたのカードで、カードが封印されていないならば、手札または捨て札から《付与》でないカードを1枚選び、このカードの下に表向きで封印してもよい。 
あなたの追加札から「でゅーぷりぎあ」を山札の底に1枚置く(最大で合計3枚)。 
----
【即再起】あなたが山札を再構成する（再構成の後に未使用に戻る）。</t>
  </si>
  <si>
    <t xml:space="preserve">若此牌是你的牌且其下没有封印牌，则从你的手牌或弃牌中选择1张非《付与》的牌，封印在此牌下。
从追加牌区中将1张『复制品齿轮』置于你的牌库底。
----
【即再起】你重铸牌库后。</t>
  </si>
  <si>
    <t xml:space="preserve">若此牌是你的牌且其下没有封印牌，则从你的手牌或弃牌中选择1张非《付与》的牌，封印在此牌下。（最多3张）
从追加牌区中将1张『复制品齿轮』置于你的牌库底。
----
【即再起】你重铸牌库后。</t>
  </si>
  <si>
    <t xml:space="preserve">이 카드에 카드가 봉인되어 있지 않다면, 당신의 손패 또는 버림패에서 《부여》가 아닌 카드 한 장을 골라, 그 카드를 이 카드 밑에 앞면으로 봉인해도 좋다.
 당신의 추가패에서 「듀플리기어」를 패산의 밑에 1장 둔다(최대 합계 3장). 
 ----
 【즉재기】당신이 패산을 재구성한다(재구성 후에 미사용으로 되돌린다).</t>
  </si>
  <si>
    <t xml:space="preserve">If you own this card and no card is sealed under it, you may choose a non-Enhancement card in your hand or played pile and seal it under this card, face-up.
Put one of your set aside "Dupligear" on the bottom of your deck.
Immediate Resurgence: You reshuffle your deck. (Turn this card face-down after completing the reshuffle.)</t>
  </si>
  <si>
    <t xml:space="preserve">【展開中】相手の《攻撃》の解決後に以下を全て行ってもよい。
・間合⇔ダスト：1
・風神ゲージか雷神ゲージを1上げる。</t>
  </si>
  <si>
    <t xml:space="preserve">【展开中】对手的《攻击》结算完毕时，你可以依次结算下述效果：
●距↔1↔虚
●选择风神槽或雷神槽，其值增加1。</t>
  </si>
  <si>
    <r>
      <rPr>
        <sz val="10"/>
        <color rgb="FF000000"/>
        <rFont val="SimSun"/>
        <family val="3"/>
        <charset val="134"/>
      </rPr>
      <t xml:space="preserve">【展开中】</t>
    </r>
    <r>
      <rPr>
        <sz val="10"/>
        <color rgb="FFFF0000"/>
        <rFont val="SimSun"/>
        <family val="3"/>
        <charset val="134"/>
      </rPr>
      <t xml:space="preserve">每当对手进行的《攻击》结算完毕时，你可以依次执行：
距（1）⇔ 虚 
选择风神槽或雷神槽，其值增加1。</t>
    </r>
  </si>
  <si>
    <t xml:space="preserve">【전개중】상대의 《공격》 해결 후에 아래를 전부 처리해도 좋다.
・간격⇔더스트：1
・풍신 게이지 또는 뇌신 게이지를 1올린다.</t>
  </si>
  <si>
    <t xml:space="preserve">Ongoing: After one of your opponent's attacks resolves, perform neither or both:
・Distance (1)⇔ Shadow
・Increase your Wind or Thunder Gauge by 1.</t>
  </si>
  <si>
    <t xml:space="preserve">마식</t>
  </si>
  <si>
    <r>
      <rPr>
        <sz val="10"/>
        <color rgb="FF000000"/>
        <rFont val="SimSun"/>
        <family val="3"/>
        <charset val="134"/>
      </rPr>
      <t xml:space="preserve">【攻击后】对手选择一项：
</t>
    </r>
    <r>
      <rPr>
        <sz val="10"/>
        <color rgb="FFFF0000"/>
        <rFont val="SimSun"/>
        <family val="3"/>
        <charset val="134"/>
      </rPr>
      <t xml:space="preserve">1.距（1）→自装；
2.敌装（1）→距。</t>
    </r>
  </si>
  <si>
    <t xml:space="preserve">【공격후】상대는 아래에서 하나를 고른다.
・간격→자신 오라：1
・상대 오라→간격：1</t>
  </si>
  <si>
    <t xml:space="preserve">After Attack: Your opponent chooses one:
・Distance (1)→ Your Aura
・Opponent's Aura (1)→ Distance</t>
  </si>
  <si>
    <t xml:space="preserve">基本動作《纏い》を1回行う。
【使用済】あなたの終了フェイズに基本動作《纏い》を1回行う。
【使用済】開花―あなたが基本動作《纏い》を行うならば、代わりにダストまたはあなたのオーラからこのカードの上に桜花結晶1つを置いてもよい。その結果、5つになったならば、それらの桜花結晶をあなたのフレアへと移動させ、この「両手に華を」を追加札の「そして新たな幕開けを」に交換し、未使用に戻す。</t>
  </si>
  <si>
    <t xml:space="preserve">进行1次基本动作《装附》。
【已使用】在你的结束阶段进行1次基本动作《装附》。
【已使用】开花～当你进行基本动作《装附》的时候，可以改为从虚或者自装把1个樱花结晶移至此牌上。若因此放置了5个樱花结晶，则将它们移入自气，将这张『樱结手弦』与追加牌区的『旋即旌招幕展』交换，将『旋即旌招幕展』变为未使用状态。</t>
  </si>
  <si>
    <t xml:space="preserve">执行1次基本动作《装附》。（此次《装附》不会触发此牌的替代效果）
【已使用】每当你的结束阶段开始时，执行1次基本动作《装附》。
【已使用】开花～你可以将你的基本动作《装附》的效果改为将1个樱花结晶从虚或自装移至此牌上。若此牌上的樱花结晶的数目因此恰好变为5，则将它们移至自气，将这张『结樱于手』与追加牌中的『旋即旌招幕展』交换，将『旋即旌招幕展』变为未使用状态。</t>
  </si>
  <si>
    <t xml:space="preserve">기본 동작 《휘감기》를 1번 한다.
【사용됨】당신의 종료 페이즈에 기본 동작 《휘감기》를 1번 한다.
【사용됨】개화―당신이 기본 동작 《휘감기》를 한다면, 대신에 더스트 또는 당신의 오라에서 이 카드 위에 벚꽃 결정을 1개 올려도 좋다. 그 결과로 5개가 되었다면 이 카드 위의 벚꽃 결정을 전부 당신의 플레어로 이동시키고 이 「양손에 꽃을」을 추가패의 「그리고 새로운 개막을」으로 교환하고 미사용으로 되돌린다.</t>
  </si>
  <si>
    <t xml:space="preserve">Perform a Recover basic action.
Devoted: At the end of your turn, perform a Recover basic action.
Devoted: Bloom - Whenever you would perform a Recover basic action, you may instead move a Sakura token from Shadow or your Aura to this card. Then if there are exactly 5 Sakura tokens on this card, move them all to your Flare, exchange this card with your set aside "And So Begins the Rising of a New Curtain", and turn that card face-down.</t>
  </si>
  <si>
    <t xml:space="preserve">対応不可（通常札）
【攻撃後】自オーラ→相フレア：1</t>
  </si>
  <si>
    <t xml:space="preserve">不可被对应（通常牌）
【攻击后】自装→1→敌气</t>
  </si>
  <si>
    <r>
      <rPr>
        <sz val="10"/>
        <color rgb="FFFF0000"/>
        <rFont val="SimSun"/>
        <family val="3"/>
        <charset val="134"/>
      </rPr>
      <t xml:space="preserve">不可被对应（通常牌）
</t>
    </r>
    <r>
      <rPr>
        <sz val="10"/>
        <color rgb="FF000000"/>
        <rFont val="SimSun"/>
        <family val="3"/>
        <charset val="134"/>
      </rPr>
      <t xml:space="preserve">【攻击后】自装（1）→敌气</t>
    </r>
  </si>
  <si>
    <t xml:space="preserve">대응불가(통상패)
【공격후】자신 오라→상대 플레어：1 </t>
  </si>
  <si>
    <t xml:space="preserve">No Reactions (Normal)
After Attack: Your Aura (1)→ Opponent's Flare</t>
  </si>
  <si>
    <t xml:space="preserve">対応不可（通常札）
【常時】この《攻撃》は+0/+Xとなる。Xは鏡映数に等しい。
【攻撃後】あなたは畏縮する。</t>
  </si>
  <si>
    <r>
      <rPr>
        <sz val="9"/>
        <color rgb="FF000000"/>
        <rFont val="ＭＳ Ｐゴシック"/>
        <family val="3"/>
        <charset val="128"/>
      </rPr>
      <t xml:space="preserve">不可被</t>
    </r>
    <r>
      <rPr>
        <sz val="9"/>
        <color rgb="FF000000"/>
        <rFont val="NSimSun"/>
        <family val="3"/>
        <charset val="134"/>
      </rPr>
      <t xml:space="preserve">对应</t>
    </r>
    <r>
      <rPr>
        <sz val="9"/>
        <color rgb="FF000000"/>
        <rFont val="ＭＳ Ｐゴシック"/>
        <family val="3"/>
        <charset val="128"/>
      </rPr>
      <t xml:space="preserve">（通常牌）
【常</t>
    </r>
    <r>
      <rPr>
        <sz val="9"/>
        <color rgb="FF000000"/>
        <rFont val="NSimSun"/>
        <family val="3"/>
        <charset val="134"/>
      </rPr>
      <t xml:space="preserve">时</t>
    </r>
    <r>
      <rPr>
        <sz val="9"/>
        <color rgb="FF000000"/>
        <rFont val="ＭＳ Ｐゴシック"/>
        <family val="3"/>
        <charset val="128"/>
      </rPr>
      <t xml:space="preserve">】此攻</t>
    </r>
    <r>
      <rPr>
        <sz val="9"/>
        <color rgb="FF000000"/>
        <rFont val="NSimSun"/>
        <family val="3"/>
        <charset val="134"/>
      </rPr>
      <t xml:space="preserve">击</t>
    </r>
    <r>
      <rPr>
        <sz val="9"/>
        <color rgb="FF000000"/>
        <rFont val="ＭＳ Ｐゴシック"/>
        <family val="3"/>
        <charset val="128"/>
      </rPr>
      <t xml:space="preserve">得+0/+X。X等于</t>
    </r>
    <r>
      <rPr>
        <sz val="9"/>
        <color rgb="FF000000"/>
        <rFont val="NSimSun"/>
        <family val="3"/>
        <charset val="134"/>
      </rPr>
      <t xml:space="preserve">镜</t>
    </r>
    <r>
      <rPr>
        <sz val="9"/>
        <color rgb="FF000000"/>
        <rFont val="ＭＳ Ｐゴシック"/>
        <family val="3"/>
        <charset val="128"/>
      </rPr>
      <t xml:space="preserve">映数。
【攻</t>
    </r>
    <r>
      <rPr>
        <sz val="9"/>
        <color rgb="FF000000"/>
        <rFont val="NSimSun"/>
        <family val="3"/>
        <charset val="134"/>
      </rPr>
      <t xml:space="preserve">击</t>
    </r>
    <r>
      <rPr>
        <sz val="9"/>
        <color rgb="FF000000"/>
        <rFont val="ＭＳ Ｐゴシック"/>
        <family val="3"/>
        <charset val="128"/>
      </rPr>
      <t xml:space="preserve">后】令你畏</t>
    </r>
    <r>
      <rPr>
        <sz val="9"/>
        <color rgb="FF000000"/>
        <rFont val="NSimSun"/>
        <family val="3"/>
        <charset val="134"/>
      </rPr>
      <t xml:space="preserve">缩</t>
    </r>
    <r>
      <rPr>
        <sz val="9"/>
        <color rgb="FF000000"/>
        <rFont val="ＭＳ Ｐゴシック"/>
        <family val="3"/>
        <charset val="128"/>
      </rPr>
      <t xml:space="preserve">。</t>
    </r>
  </si>
  <si>
    <r>
      <rPr>
        <sz val="10"/>
        <color rgb="FFFF0000"/>
        <rFont val="SimSun"/>
        <family val="3"/>
        <charset val="134"/>
      </rPr>
      <t xml:space="preserve">不可被对应（通常牌）
</t>
    </r>
    <r>
      <rPr>
        <sz val="10"/>
        <color rgb="FF000000"/>
        <rFont val="SimSun"/>
        <family val="3"/>
        <charset val="134"/>
      </rPr>
      <t xml:space="preserve">【常时】此《攻击》获得+0/+X。X等于镜映数。
【攻击后】你畏缩。</t>
    </r>
  </si>
  <si>
    <t xml:space="preserve">대응불가(통상패)
【상시】이 《공격》은 +0/+X된다. X는 거울 수에 해당된다.
【공격후】당신은 위축된다.</t>
  </si>
  <si>
    <t xml:space="preserve">No Reactions (Normal)
Forced: This attack gains +0/+X, where X is the number of Reflections.
After Attack: Flinch yourself.</t>
  </si>
  <si>
    <t xml:space="preserve">06-yukihi-A1-n-2</t>
  </si>
  <si>
    <t xml:space="preserve">ちからぞえ / おどしつけ</t>
  </si>
  <si>
    <t xml:space="preserve">援助 / 威胁</t>
  </si>
  <si>
    <t xml:space="preserve">援助/舞踏</t>
  </si>
  <si>
    <t xml:space="preserve">조력하기 / 위협하기</t>
  </si>
  <si>
    <t xml:space="preserve">Cooperate / Coerce</t>
  </si>
  <si>
    <t xml:space="preserve">【常時】あなたの付与札に合計4つ以上の桜花結晶があるならば、この《攻撃》は+0/+1となる。</t>
  </si>
  <si>
    <t xml:space="preserve">【常时】你的付与区总共有4个或者更多樱花结晶的话，此《攻击》得+0/+1。</t>
  </si>
  <si>
    <t xml:space="preserve">【常时】若你展开中的付与牌上樱花结晶的数目之和大于等于4，则此攻击获得+0/+1。</t>
  </si>
  <si>
    <t xml:space="preserve">【상시】당신의 부여패에 합계 4개 이상의 벚꽃 결정이 있다면, 이 《공격》은 +0/+1된다.</t>
  </si>
  <si>
    <t xml:space="preserve"> Forced: If there are 4 or more Sakura tokens on your Enhancements in play, this attack gains +0/+1.</t>
  </si>
  <si>
    <t xml:space="preserve">【常時】あなたの付与札に合計4つ以上の桜花結晶があるならば、この《攻撃》は+1/+0となる。</t>
  </si>
  <si>
    <t xml:space="preserve">【常时】你的付与区总共有4个或者更多樱花结晶的话，此《攻击》得+1/+0。</t>
  </si>
  <si>
    <r>
      <rPr>
        <sz val="10"/>
        <color rgb="FF000000"/>
        <rFont val="ＭＳ Ｐゴシック"/>
        <family val="3"/>
        <charset val="128"/>
      </rPr>
      <t xml:space="preserve">【常</t>
    </r>
    <r>
      <rPr>
        <sz val="10"/>
        <color rgb="FF000000"/>
        <rFont val="NSimSun"/>
        <family val="3"/>
        <charset val="134"/>
      </rPr>
      <t xml:space="preserve">时</t>
    </r>
    <r>
      <rPr>
        <sz val="10"/>
        <color rgb="FF000000"/>
        <rFont val="ＭＳ Ｐゴシック"/>
        <family val="3"/>
        <charset val="128"/>
      </rPr>
      <t xml:space="preserve">】若你展开中的付与牌上</t>
    </r>
    <r>
      <rPr>
        <sz val="10"/>
        <color rgb="FF000000"/>
        <rFont val="NSimSun"/>
        <family val="3"/>
        <charset val="134"/>
      </rPr>
      <t xml:space="preserve">樱</t>
    </r>
    <r>
      <rPr>
        <sz val="10"/>
        <color rgb="FF000000"/>
        <rFont val="ＭＳ Ｐゴシック"/>
        <family val="3"/>
        <charset val="128"/>
      </rPr>
      <t xml:space="preserve">花</t>
    </r>
    <r>
      <rPr>
        <sz val="10"/>
        <color rgb="FF000000"/>
        <rFont val="NSimSun"/>
        <family val="3"/>
        <charset val="134"/>
      </rPr>
      <t xml:space="preserve">结</t>
    </r>
    <r>
      <rPr>
        <sz val="10"/>
        <color rgb="FF000000"/>
        <rFont val="ＭＳ Ｐゴシック"/>
        <family val="3"/>
        <charset val="128"/>
      </rPr>
      <t xml:space="preserve">晶的数目之和大于等于4，</t>
    </r>
    <r>
      <rPr>
        <sz val="10"/>
        <color rgb="FF000000"/>
        <rFont val="NSimSun"/>
        <family val="3"/>
        <charset val="134"/>
      </rPr>
      <t xml:space="preserve">则</t>
    </r>
    <r>
      <rPr>
        <sz val="10"/>
        <color rgb="FF000000"/>
        <rFont val="ＭＳ Ｐゴシック"/>
        <family val="3"/>
        <charset val="128"/>
      </rPr>
      <t xml:space="preserve">此攻</t>
    </r>
    <r>
      <rPr>
        <sz val="10"/>
        <color rgb="FF000000"/>
        <rFont val="NSimSun"/>
        <family val="3"/>
        <charset val="134"/>
      </rPr>
      <t xml:space="preserve">击获</t>
    </r>
    <r>
      <rPr>
        <sz val="10"/>
        <color rgb="FF000000"/>
        <rFont val="ＭＳ Ｐゴシック"/>
        <family val="3"/>
        <charset val="128"/>
      </rPr>
      <t xml:space="preserve">得+1/+0。</t>
    </r>
  </si>
  <si>
    <t xml:space="preserve">【상시】당신의 부여패에 합계 4개 이상의 벚꽃 결정이 있다면, 이 《공격》은 +1/+0된다.</t>
  </si>
  <si>
    <t xml:space="preserve">Forced: If there are 4 or more Sakura tokens on your Enhancements in play, this attack gains +1/+0.</t>
  </si>
  <si>
    <t xml:space="preserve">06-yukihi-A1-n-4</t>
  </si>
  <si>
    <t xml:space="preserve">よこいと / たていと</t>
  </si>
  <si>
    <t xml:space="preserve">纬线 / 经线</t>
  </si>
  <si>
    <t xml:space="preserve">纬丝/经纱</t>
  </si>
  <si>
    <t xml:space="preserve">씨실 / 날실</t>
  </si>
  <si>
    <t xml:space="preserve">Weft / Warp</t>
  </si>
  <si>
    <t xml:space="preserve">0-4</t>
  </si>
  <si>
    <t xml:space="preserve">【攻撃後】このターンにあなたが次に行う他のメガミによる《攻撃》は距離拡大（遠1）と距離拡大（近1）を得る。このカードを山札の底に置く。</t>
  </si>
  <si>
    <t xml:space="preserve">【攻击后】本回合你的下一次其他女神的《攻击》获得距离扩大（远1）和距离扩大（近1）。将此牌置于牌库底。</t>
  </si>
  <si>
    <r>
      <rPr>
        <sz val="9"/>
        <color rgb="FF000000"/>
        <rFont val="ＭＳ Ｐゴシック"/>
        <family val="3"/>
        <charset val="128"/>
      </rPr>
      <t xml:space="preserve">【攻</t>
    </r>
    <r>
      <rPr>
        <sz val="9"/>
        <color rgb="FF000000"/>
        <rFont val="NSimSun"/>
        <family val="3"/>
        <charset val="134"/>
      </rPr>
      <t xml:space="preserve">击</t>
    </r>
    <r>
      <rPr>
        <sz val="9"/>
        <color rgb="FF000000"/>
        <rFont val="ＭＳ Ｐゴシック"/>
        <family val="3"/>
        <charset val="128"/>
      </rPr>
      <t xml:space="preserve">后】本回合内你的下一次其他女武神的攻</t>
    </r>
    <r>
      <rPr>
        <sz val="9"/>
        <color rgb="FF000000"/>
        <rFont val="NSimSun"/>
        <family val="3"/>
        <charset val="134"/>
      </rPr>
      <t xml:space="preserve">击获</t>
    </r>
    <r>
      <rPr>
        <sz val="9"/>
        <color rgb="FF000000"/>
        <rFont val="ＭＳ Ｐゴシック"/>
        <family val="3"/>
        <charset val="128"/>
      </rPr>
      <t xml:space="preserve">得距离</t>
    </r>
    <r>
      <rPr>
        <sz val="9"/>
        <color rgb="FF000000"/>
        <rFont val="NSimSun"/>
        <family val="3"/>
        <charset val="134"/>
      </rPr>
      <t xml:space="preserve">扩</t>
    </r>
    <r>
      <rPr>
        <sz val="9"/>
        <color rgb="FF000000"/>
        <rFont val="ＭＳ Ｐゴシック"/>
        <family val="3"/>
        <charset val="128"/>
      </rPr>
      <t xml:space="preserve">大（近1、</t>
    </r>
    <r>
      <rPr>
        <sz val="9"/>
        <color rgb="FF000000"/>
        <rFont val="NSimSun"/>
        <family val="3"/>
        <charset val="134"/>
      </rPr>
      <t xml:space="preserve">远</t>
    </r>
    <r>
      <rPr>
        <sz val="9"/>
        <color rgb="FF000000"/>
        <rFont val="ＭＳ Ｐゴシック"/>
        <family val="3"/>
        <charset val="128"/>
      </rPr>
      <t xml:space="preserve">1）。将此牌置于你的牌</t>
    </r>
    <r>
      <rPr>
        <sz val="9"/>
        <color rgb="FF000000"/>
        <rFont val="NSimSun"/>
        <family val="3"/>
        <charset val="134"/>
      </rPr>
      <t xml:space="preserve">库</t>
    </r>
    <r>
      <rPr>
        <sz val="9"/>
        <color rgb="FF000000"/>
        <rFont val="ＭＳ Ｐゴシック"/>
        <family val="3"/>
        <charset val="128"/>
      </rPr>
      <t xml:space="preserve">底。</t>
    </r>
  </si>
  <si>
    <t xml:space="preserve">【공격후】이 턴에 당신이 다음에 하는 다른 여신의 《공격》은 거리 확대（원1）와 거리 확대（근1）을 얻는다. 이 카드를 패산 아래에 둔다.</t>
  </si>
  <si>
    <t xml:space="preserve">After Attack: Increase the Range of the next attack from a non-Yukihi Megami that you make this turn by 1 in both the close and distant directions. Put this card on the bottom of your deck.</t>
  </si>
  <si>
    <t xml:space="preserve">【攻撃後】このターン中にあなたが他のカードを使用していないならば、あなたの捨て札にある他のメガミの《全力》でないカード1枚を使用する。</t>
  </si>
  <si>
    <t xml:space="preserve">【攻击后】本回合中若你没有用过其他牌，则从你的弃牌中使用一张其他女神的非《全力》的牌。</t>
  </si>
  <si>
    <r>
      <rPr>
        <sz val="10"/>
        <color rgb="FF000000"/>
        <rFont val="ＭＳ Ｐゴシック"/>
        <family val="3"/>
        <charset val="128"/>
      </rPr>
      <t xml:space="preserve">【攻</t>
    </r>
    <r>
      <rPr>
        <sz val="10"/>
        <color rgb="FF000000"/>
        <rFont val="NSimSun"/>
        <family val="3"/>
        <charset val="134"/>
      </rPr>
      <t xml:space="preserve">击</t>
    </r>
    <r>
      <rPr>
        <sz val="10"/>
        <color rgb="FF000000"/>
        <rFont val="ＭＳ Ｐゴシック"/>
        <family val="3"/>
        <charset val="128"/>
      </rPr>
      <t xml:space="preserve">后】若本回合内你没有使用</t>
    </r>
    <r>
      <rPr>
        <sz val="10"/>
        <color rgb="FF000000"/>
        <rFont val="NSimSun"/>
        <family val="3"/>
        <charset val="134"/>
      </rPr>
      <t xml:space="preserve">过</t>
    </r>
    <r>
      <rPr>
        <sz val="10"/>
        <color rgb="FF000000"/>
        <rFont val="ＭＳ Ｐゴシック"/>
        <family val="3"/>
        <charset val="128"/>
      </rPr>
      <t xml:space="preserve">其他女神的牌，</t>
    </r>
    <r>
      <rPr>
        <sz val="10"/>
        <color rgb="FF000000"/>
        <rFont val="NSimSun"/>
        <family val="3"/>
        <charset val="134"/>
      </rPr>
      <t xml:space="preserve">则</t>
    </r>
    <r>
      <rPr>
        <sz val="10"/>
        <color rgb="FF000000"/>
        <rFont val="ＭＳ Ｐゴシック"/>
        <family val="3"/>
        <charset val="128"/>
      </rPr>
      <t xml:space="preserve">你可以从弃牌区中使用1</t>
    </r>
    <r>
      <rPr>
        <sz val="10"/>
        <color rgb="FF000000"/>
        <rFont val="NSimSun"/>
        <family val="3"/>
        <charset val="134"/>
      </rPr>
      <t xml:space="preserve">张</t>
    </r>
    <r>
      <rPr>
        <sz val="10"/>
        <color rgb="FF000000"/>
        <rFont val="ＭＳ Ｐゴシック"/>
        <family val="3"/>
        <charset val="128"/>
      </rPr>
      <t xml:space="preserve">其他女神的不具《全力》副</t>
    </r>
    <r>
      <rPr>
        <sz val="10"/>
        <color rgb="FF000000"/>
        <rFont val="NSimSun"/>
        <family val="3"/>
        <charset val="134"/>
      </rPr>
      <t xml:space="preserve">类别</t>
    </r>
    <r>
      <rPr>
        <sz val="10"/>
        <color rgb="FF000000"/>
        <rFont val="ＭＳ Ｐゴシック"/>
        <family val="3"/>
        <charset val="128"/>
      </rPr>
      <t xml:space="preserve">的牌。</t>
    </r>
  </si>
  <si>
    <t xml:space="preserve">【공격후】이 턴 동안 당신이 다른 카드를 사용하지 않았다면, 당신의 버림패에 있는 다른 여신의 《전력》이 아닌 카드를 1장 사용한다.</t>
  </si>
  <si>
    <t xml:space="preserve">After Attack: If this is the first card you've played this turn, choose a non-Throughout card from a non-Yukihi Megami in your played pile and play it.</t>
  </si>
  <si>
    <t xml:space="preserve">06-yukihi-A1-s-2</t>
  </si>
  <si>
    <t xml:space="preserve">ひらりおり</t>
  </si>
  <si>
    <t xml:space="preserve">轻灵如织</t>
  </si>
  <si>
    <t xml:space="preserve">翩然如织</t>
  </si>
  <si>
    <t xml:space="preserve">살랑이는 옷깃</t>
  </si>
  <si>
    <t xml:space="preserve">Graceful Weave</t>
  </si>
  <si>
    <t xml:space="preserve">【展開中】あなたが他のメガミの通常札をあなたの各ターンに初めて使用した時、その解決後にあなたは集中力を1得て、ダストからこのカードの上に桜花結晶を3つ置いてもよい。</t>
  </si>
  <si>
    <t xml:space="preserve">【展开中】你的每个回合中第一次使用你的其他女神的通常牌的时候，在结算后你获得1点集中力，从虚中把3个樱花结晶移至此牌上。</t>
  </si>
  <si>
    <r>
      <rPr>
        <sz val="9"/>
        <color rgb="FF000000"/>
        <rFont val="ＭＳ Ｐゴシック"/>
        <family val="3"/>
        <charset val="128"/>
      </rPr>
      <t xml:space="preserve">【展开中】你的回合内，每当你第一次使用的其他女神的通常牌</t>
    </r>
    <r>
      <rPr>
        <sz val="9"/>
        <color rgb="FF000000"/>
        <rFont val="NSimSun"/>
        <family val="3"/>
        <charset val="134"/>
      </rPr>
      <t xml:space="preserve">时</t>
    </r>
    <r>
      <rPr>
        <sz val="9"/>
        <color rgb="FF000000"/>
        <rFont val="ＭＳ Ｐゴシック"/>
        <family val="3"/>
        <charset val="128"/>
      </rPr>
      <t xml:space="preserve">，</t>
    </r>
    <r>
      <rPr>
        <sz val="9"/>
        <color rgb="FF000000"/>
        <rFont val="NSimSun"/>
        <family val="3"/>
        <charset val="134"/>
      </rPr>
      <t xml:space="preserve">该</t>
    </r>
    <r>
      <rPr>
        <sz val="9"/>
        <color rgb="FF000000"/>
        <rFont val="ＭＳ Ｐゴシック"/>
        <family val="3"/>
        <charset val="128"/>
      </rPr>
      <t xml:space="preserve">牌</t>
    </r>
    <r>
      <rPr>
        <sz val="9"/>
        <color rgb="FF000000"/>
        <rFont val="NSimSun"/>
        <family val="3"/>
        <charset val="134"/>
      </rPr>
      <t xml:space="preserve">结</t>
    </r>
    <r>
      <rPr>
        <sz val="9"/>
        <color rgb="FF000000"/>
        <rFont val="ＭＳ Ｐゴシック"/>
        <family val="3"/>
        <charset val="128"/>
      </rPr>
      <t xml:space="preserve">算完</t>
    </r>
    <r>
      <rPr>
        <sz val="9"/>
        <color rgb="FF000000"/>
        <rFont val="NSimSun"/>
        <family val="3"/>
        <charset val="134"/>
      </rPr>
      <t xml:space="preserve">毕</t>
    </r>
    <r>
      <rPr>
        <sz val="9"/>
        <color rgb="FF000000"/>
        <rFont val="ＭＳ Ｐゴシック"/>
        <family val="3"/>
        <charset val="128"/>
      </rPr>
      <t xml:space="preserve">后你可以</t>
    </r>
    <r>
      <rPr>
        <sz val="9"/>
        <color rgb="FF000000"/>
        <rFont val="NSimSun"/>
        <family val="3"/>
        <charset val="134"/>
      </rPr>
      <t xml:space="preserve">获</t>
    </r>
    <r>
      <rPr>
        <sz val="9"/>
        <color rgb="FF000000"/>
        <rFont val="ＭＳ Ｐゴシック"/>
        <family val="3"/>
        <charset val="128"/>
      </rPr>
      <t xml:space="preserve">得1点集中力，并将虚中的3个</t>
    </r>
    <r>
      <rPr>
        <sz val="9"/>
        <color rgb="FF000000"/>
        <rFont val="NSimSun"/>
        <family val="3"/>
        <charset val="134"/>
      </rPr>
      <t xml:space="preserve">樱</t>
    </r>
    <r>
      <rPr>
        <sz val="9"/>
        <color rgb="FF000000"/>
        <rFont val="ＭＳ Ｐゴシック"/>
        <family val="3"/>
        <charset val="128"/>
      </rPr>
      <t xml:space="preserve">花</t>
    </r>
    <r>
      <rPr>
        <sz val="9"/>
        <color rgb="FF000000"/>
        <rFont val="NSimSun"/>
        <family val="3"/>
        <charset val="134"/>
      </rPr>
      <t xml:space="preserve">结</t>
    </r>
    <r>
      <rPr>
        <sz val="9"/>
        <color rgb="FF000000"/>
        <rFont val="ＭＳ Ｐゴシック"/>
        <family val="3"/>
        <charset val="128"/>
      </rPr>
      <t xml:space="preserve">晶移至此牌上。</t>
    </r>
  </si>
  <si>
    <t xml:space="preserve">【전개중】당신이 다른 여신의 통상패를 당신의 각 턴에 처음 사용할 때, 그것을 해결하고 당신은 집중력을 1얻고 더스트에서 이 카드 위에 벚꽃 결정을 3개 올려도 좋다.</t>
  </si>
  <si>
    <t xml:space="preserve">Ongoing: The first time you play a card from a non-Yukihi Megami on each of your turns, after it resolves, you may gain 1 Vigor and move 3 Sakura tokens from Shadow to this card.</t>
  </si>
  <si>
    <t xml:space="preserve">【展開中】あなたの開始フェイズの開始時に攻撃「適正距離0-5、2/2」を行う。</t>
  </si>
  <si>
    <t xml:space="preserve">【展开中】每当你的准备阶段开始时，进行一次“攻击距离0-5 伤害2/2”的攻击。</t>
  </si>
  <si>
    <r>
      <rPr>
        <sz val="10"/>
        <color rgb="FF000000"/>
        <rFont val="ＭＳ Ｐゴシック"/>
        <family val="3"/>
        <charset val="128"/>
      </rPr>
      <t xml:space="preserve">【展开中】每当你的准</t>
    </r>
    <r>
      <rPr>
        <sz val="10"/>
        <color rgb="FF000000"/>
        <rFont val="NSimSun"/>
        <family val="3"/>
        <charset val="134"/>
      </rPr>
      <t xml:space="preserve">备阶</t>
    </r>
    <r>
      <rPr>
        <sz val="10"/>
        <color rgb="FF000000"/>
        <rFont val="ＭＳ Ｐゴシック"/>
        <family val="3"/>
        <charset val="128"/>
      </rPr>
      <t xml:space="preserve">段开始</t>
    </r>
    <r>
      <rPr>
        <sz val="10"/>
        <color rgb="FF000000"/>
        <rFont val="NSimSun"/>
        <family val="3"/>
        <charset val="134"/>
      </rPr>
      <t xml:space="preserve">时</t>
    </r>
    <r>
      <rPr>
        <sz val="10"/>
        <color rgb="FF000000"/>
        <rFont val="ＭＳ Ｐゴシック"/>
        <family val="3"/>
        <charset val="128"/>
      </rPr>
      <t xml:space="preserve">，</t>
    </r>
    <r>
      <rPr>
        <sz val="10"/>
        <color rgb="FF000000"/>
        <rFont val="NSimSun"/>
        <family val="3"/>
        <charset val="134"/>
      </rPr>
      <t xml:space="preserve">进</t>
    </r>
    <r>
      <rPr>
        <sz val="10"/>
        <color rgb="FF000000"/>
        <rFont val="ＭＳ Ｐゴシック"/>
        <family val="3"/>
        <charset val="128"/>
      </rPr>
      <t xml:space="preserve">行一次“攻</t>
    </r>
    <r>
      <rPr>
        <sz val="10"/>
        <color rgb="FF000000"/>
        <rFont val="NSimSun"/>
        <family val="3"/>
        <charset val="134"/>
      </rPr>
      <t xml:space="preserve">击</t>
    </r>
    <r>
      <rPr>
        <sz val="10"/>
        <color rgb="FF000000"/>
        <rFont val="ＭＳ Ｐゴシック"/>
        <family val="3"/>
        <charset val="128"/>
      </rPr>
      <t xml:space="preserve">距离0-5 </t>
    </r>
    <r>
      <rPr>
        <sz val="10"/>
        <color rgb="FF000000"/>
        <rFont val="NSimSun"/>
        <family val="3"/>
        <charset val="134"/>
      </rPr>
      <t xml:space="preserve">伤</t>
    </r>
    <r>
      <rPr>
        <sz val="10"/>
        <color rgb="FF000000"/>
        <rFont val="ＭＳ Ｐゴシック"/>
        <family val="3"/>
        <charset val="128"/>
      </rPr>
      <t xml:space="preserve">害2/2”的攻</t>
    </r>
    <r>
      <rPr>
        <sz val="10"/>
        <color rgb="FF000000"/>
        <rFont val="NSimSun"/>
        <family val="3"/>
        <charset val="134"/>
      </rPr>
      <t xml:space="preserve">击</t>
    </r>
    <r>
      <rPr>
        <sz val="10"/>
        <color rgb="FF000000"/>
        <rFont val="ＭＳ Ｐゴシック"/>
        <family val="3"/>
        <charset val="128"/>
      </rPr>
      <t xml:space="preserve">。</t>
    </r>
  </si>
  <si>
    <t xml:space="preserve">【전개중】당신의 개시 페이즈의 개시 시에 공격 「적정 거리0-5, 2/2」를 한다.</t>
  </si>
  <si>
    <t xml:space="preserve">Ongoing: At the beginning of your turn, you attack with "Range: 0-5, Damage: 2/2".</t>
  </si>
  <si>
    <t xml:space="preserve">11-thallya-A1-n-5</t>
  </si>
  <si>
    <t xml:space="preserve">Quick Change</t>
  </si>
  <si>
    <t xml:space="preserve">クイックチェンジ</t>
  </si>
  <si>
    <t xml:space="preserve">快速变换</t>
  </si>
  <si>
    <t xml:space="preserve">【展開時】あなたの燃焼済の造花結晶を1つ回復する。その後、追加札にあるTransFormカードを1枚選び、このカードの下に封印する（変形時効果は解決されない）。
【展開中】このカードに封印されたカードの追加基本動作、常時を有効にする。
【破棄時】このカードに封印されたカードを追加札に戻す。</t>
  </si>
  <si>
    <t xml:space="preserve">【展开时】回复你的1个已燃烧的造花结晶。之后，从追加牌处选择1张TransForm牌，封印在此牌下（变形时效果不结算）。
【展开中】此牌下封印的牌的追加基本动作和常时将起效。
【破弃时】将此牌下封印的牌移回追加牌处。</t>
  </si>
  <si>
    <t xml:space="preserve">【展开时】回复1个处于燃尽状态的造花结晶。然后从追加牌中选择1张变形牌，封印于此牌下（不结算变形时效果）。
【展开中】此牌所封印的牌的追加基本动作与常时效果生效。
【破弃时】将此牌所封印的牌移至追加牌。</t>
  </si>
  <si>
    <t xml:space="preserve">【전개시】당신의 연소 완료된 조화결정을 1개 회복한다.
그 후, 추가패에 있는 TransForm 카드를 1장 골라 이 카드 아래에 봉인한다
(변형시 효과는 해결하지 않는다).
【전개중】이 카드에 봉인된 카드의 추가기본동작, 상시 효과를 유효화 한다.
【파기시】이 카드에 봉인된 카드를 추가패로 되돌린다.</t>
  </si>
  <si>
    <t xml:space="preserve">Initialize: Recover 1 burned Artificial Sakura token. Then, choose one of your set aside TransForm cards and seal it under this card. (Do not resolve its TransForm effect.)
Ongoing: The Forced and Additional basic action effects of the sealed card are active.
Disenchant: Return the sealed card to your set aside cards.</t>
  </si>
  <si>
    <t xml:space="preserve">11-thallya-A1-s-1</t>
  </si>
  <si>
    <t xml:space="preserve">BlackBox NEO</t>
  </si>
  <si>
    <t xml:space="preserve">ブラックボックスネオ</t>
  </si>
  <si>
    <t xml:space="preserve">新型黑箱</t>
  </si>
  <si>
    <t xml:space="preserve">終端
あなたの燃焼済の造花結晶を1つ回復する。その後、あなたのマシンが燃焼済の造花結晶を持たないならば、このカードの上にダストから桜花結晶を1つ置く。2つになったらこのカードの上の桜花結晶をダストに送るとともに、あなたのマシンはTransFormする。
----
【再起】あなたのマシンにある造花結晶が3個以下である。または、このターンにあなたのマシンがTransFormしている。</t>
  </si>
  <si>
    <t xml:space="preserve">终端
回复你的1个已燃烧的造花结晶。之后，若你的引擎里没有已燃烧的造花结晶，从虚中把1个樱花结晶移至此牌上。达到2个后，则再将其上所有樱花结晶移至虚，你进行TransForm。
----
【再起】你的引擎里的造花结晶数小于等于3个；或者你在这个回合里进行了TransForm。</t>
  </si>
  <si>
    <t xml:space="preserve">终端
回复1个处于燃尽状态的造花结晶。然后若你处于燃尽状态的造花结晶的数目等于0，则将1个樱花结晶从虚移至此牌上。若此牌上的樱花结晶的数目变为2，则将它们移至虚，然后TRANSFORM你的引擎。
----
【再起】你的引擎中造花结晶的数目小于等于3。或者本回合内你的引擎进行了TRANSFORM。</t>
  </si>
  <si>
    <t xml:space="preserve">종단
당신의 연소된 조화 결정을 1개 회복한다. 그 다음 당신의 머신에 연소된 벚꽃 결정이 없다면 이 카드 위에 더스트에서 벚꽃 결정을 1개 올린다. 2개가 되었다면 이 카드 위의 벚꽃 결정을 더스트로 보내는 것과 함께 당신의 머신은 TransForm한다.
----
【재기】당신의 머신에 있는 조화 결정이 3개이하다. 또는 이 턴에 당신의 머신이 TransForm했다.</t>
  </si>
  <si>
    <t xml:space="preserve">Terminal
Recover 1 burned Artificial Sakura token. Then, if you have no burned Artificial Sakura tokens, move 1 Sakura token from Shadow to this card. If there are 2 Sakura tokens on this card, move them all to Shadow and TransForm your machine.
Resurgence: There are 3 or fewer Artificial Sakura tokens on your machine, or your machine TransFormed this turn.</t>
  </si>
  <si>
    <t xml:space="preserve">11-thallya-A1-s-2</t>
  </si>
  <si>
    <t xml:space="preserve">OMNIS-Blaster</t>
  </si>
  <si>
    <t xml:space="preserve">オムニスブラスター</t>
  </si>
  <si>
    <t xml:space="preserve">光炮齐射</t>
  </si>
  <si>
    <t xml:space="preserve">3-10</t>
  </si>
  <si>
    <t xml:space="preserve">【常時】XはあなたのマシンがこのゲームでTransFormした回数に等しい。</t>
  </si>
  <si>
    <t xml:space="preserve">【常时】X的值等于你在这场游戏里进行TransForm的次数。</t>
  </si>
  <si>
    <t xml:space="preserve">【常时】X等于本局游戏中你的引擎进行TRANSFORM的次数。</t>
  </si>
  <si>
    <t xml:space="preserve">【상시】X는 당신의 머신이 이 게임에서 TransForm한 회수와 같다.</t>
  </si>
  <si>
    <t xml:space="preserve">Forced: X is equal the number of times your machine has TransFormed this game.</t>
  </si>
  <si>
    <t xml:space="preserve">transform-A1-01</t>
  </si>
  <si>
    <t xml:space="preserve">Form: KINNARI</t>
  </si>
  <si>
    <t xml:space="preserve">フォルム:キンナリー</t>
  </si>
  <si>
    <t xml:space="preserve">紧那罗形态</t>
  </si>
  <si>
    <t xml:space="preserve">【変形時】相手は山札をすべて伏せ札にする。
----
【常時：Zeta-Voice】
相手が山札を再構成したとき、その解決後に攻撃「適正距離2, 4, 6、2/2」を行ってもよい。</t>
  </si>
  <si>
    <t xml:space="preserve">【变形时】对手将其牌库全部盖伏。
----
【常时：Zeta-Voice】
对手牌库再构成时，在其结算后你可以进行一次“攻击距离2,4,6 伤害2/2”的攻击。</t>
  </si>
  <si>
    <t xml:space="preserve">【变形时】盖伏对手的牌库。
----
【常时】Zeta-Voice：对手重铸牌库后，你可以进行一次“攻击距离2,4,6 伤害2/2”的攻击。</t>
  </si>
  <si>
    <t xml:space="preserve">【변형시】상대는 패산을 전부 덮임패로 한다.
----
【상시：Zeta-Voice】
상대가 패산을 재구성할 때마다 그 해결 후에 공격 「적정 거리 2, 4, 6, 2/2」을 해도 좋다.</t>
  </si>
  <si>
    <t xml:space="preserve">TransForm: Discard your opponent's deck.
----
Forced ("Zeta-Voice"): After your opponent reshuffles their deck, you attack with "Range: 2, 4, 6, Damage: 2/2".</t>
  </si>
  <si>
    <t xml:space="preserve">transform-A1-03</t>
  </si>
  <si>
    <t xml:space="preserve">Form: ASURA</t>
  </si>
  <si>
    <t xml:space="preserve">フォルム:アスラ</t>
  </si>
  <si>
    <t xml:space="preserve">阿修罗形态</t>
  </si>
  <si>
    <t xml:space="preserve">【変形時】相手は手札を1枚捨て札にし、相手の山札の上から1枚を捨て札にする。
----
【追加基本動作：Sigma-Drive】
攻撃『適正距離1, 3, 5、3/2　【攻撃後】あなたは畏縮する。』を行う。
こ基本動作は1ターンに1回だけ行える。</t>
  </si>
  <si>
    <t xml:space="preserve">【变形时】对手弃一张手牌，对手弃掉其牌库顶牌。
----
【追加基本动作：Sigma-Drive】
进行一次“攻击距离1,3,5 伤害3/2 【攻击后】令你畏缩。”的攻击。
这个基本动作一回合只能进行一次。</t>
  </si>
  <si>
    <t xml:space="preserve">【变形时】对手弃置1张手牌和牌库顶的1张牌。
----
【追加基本动作】Sigma-Drive：进行一次“攻击距离1,3,5 伤害3/2 【攻击后】你畏缩”的攻击。此基本动作每回合至多执行一次。</t>
  </si>
  <si>
    <t xml:space="preserve">【변형시】상대는 손패를 1장 버림패로 하고, 상대의 패산 위에서 1장을 버림패로 한다.
----
【추가 기본 동작：Sigma-Drive】
공격 『적정 거리 1, 3, 5, 3/2　【공격후】당신은 위축한다.』를 한다.
이 기본 동작은 1턴에 1번만 할 수 있다.</t>
  </si>
  <si>
    <t xml:space="preserve">TransForm: Your opponent puts a card from their hand, and the top card of their deck, into their played pile.
----
Additional basic action ("Sigma-Drive"): You attack with "Range: 1, 3, 5, Damage: 3/2, After Attack: Flinch yourself." This action can only be performed once a turn.</t>
  </si>
  <si>
    <t xml:space="preserve">transform-A1-04</t>
  </si>
  <si>
    <t xml:space="preserve">Form: DEVA</t>
  </si>
  <si>
    <t xml:space="preserve">フォルム:デーヴァ</t>
  </si>
  <si>
    <t xml:space="preserve">缇婆形态</t>
  </si>
  <si>
    <t xml:space="preserve">天神形态</t>
  </si>
  <si>
    <t xml:space="preserve">【変形時】あなたの燃焼済の造花結晶を2つ回復し、基本動作《纏い》を2回行う。
----
【常時：Phi-Cycle】
相手の捨て札の枚数が0でない2の倍数になるたびに、あなたは集中力を1得る。</t>
  </si>
  <si>
    <t xml:space="preserve">【变形时】回复2个处于燃尽状态的造花结晶。执行2次基本动作《装附》。
----
【常时】Phi-Cycle：对手的弃牌张数变为除0以外的偶数时，你获得1点集中力。</t>
  </si>
  <si>
    <t xml:space="preserve">【변형시】당신의 연소된 조화 결정을 2개 회복하고 기본 동작 《휘감기》를 2번 한다.
----
【상시：Phi-Cycle】
상대의 버림패의 수가 0이 아닌 2의 배수가 될 때마다 당신은 집중력을 1얻는다.</t>
  </si>
  <si>
    <t xml:space="preserve">TransForm: Recover 2 burned Artificial Sakura tokens. Perform 2 Recover basic actions.
----
Forced ("Phi-Cycle"): Whenever the number of your cards in your opponent's played pile becomes an even number other than 0, gain 1 Vigor.</t>
  </si>
  <si>
    <t xml:space="preserve">12-raira-a1-n-2</t>
  </si>
  <si>
    <t xml:space="preserve">暴風</t>
  </si>
  <si>
    <t xml:space="preserve">ぼうふう</t>
  </si>
  <si>
    <t xml:space="preserve">暴风</t>
  </si>
  <si>
    <t xml:space="preserve">폭풍</t>
  </si>
  <si>
    <t xml:space="preserve">Gale Winds</t>
  </si>
  <si>
    <t xml:space="preserve">【攻撃後】風神ゲージを1上げる。その後、嵐の力を1回使用してもよい。</t>
  </si>
  <si>
    <t xml:space="preserve">【攻击后】风神槽的值增加1。然后，你可以使用一次风暴之力。</t>
  </si>
  <si>
    <t xml:space="preserve">【攻击后】风神槽的值增加1。然后你可以使用1次岚之力。</t>
  </si>
  <si>
    <t xml:space="preserve">【공격후】풍신 게이지를 1올린다. 그 후에 태풍의 힘을 1번 사용해도 좋다.</t>
  </si>
  <si>
    <t xml:space="preserve">After Attack: Increase your Wind Gauge by 1, then you may harness the storm once.</t>
  </si>
  <si>
    <t xml:space="preserve">12-raira-a1-n-6</t>
  </si>
  <si>
    <t xml:space="preserve">大嵐</t>
  </si>
  <si>
    <t xml:space="preserve">おおあらし</t>
  </si>
  <si>
    <t xml:space="preserve">大风暴</t>
  </si>
  <si>
    <t xml:space="preserve">대폭풍우</t>
  </si>
  <si>
    <t xml:space="preserve">Tempest</t>
  </si>
  <si>
    <t xml:space="preserve">【展開時】以下を3回選ぶ。同じものを複数回選んでもよい。
・風神ゲージか雷神ゲージを１上げる。
・このカードの上にダストから桜花結晶を1つ置く。
【展開中】あなたと相手の終了フェイズに攻撃『適正距離0-4、1/1、対応不可』を行う。
【展開中】各ターンにおける相手の最初の《攻撃》は+0/-1となる。</t>
  </si>
  <si>
    <t xml:space="preserve">【展开时】选择以下选项3次，且同样的选项可以重复选择：
●选择风神槽或雷神槽，其值增加1。
●从虚中把1个樱花结晶移至此牌上。
【展开中】在你和对手的结束阶段，进行一次“攻击距离0-4 伤害1/1 不可被对应”的攻击。
【展开中】每个回合里对手的第一次《攻击》得+0/-1。</t>
  </si>
  <si>
    <t xml:space="preserve">【展开时】选择3次。你可以多次选择同一个选项。
1.选择风神槽或雷神槽，其值增加1；
2..将1个樱花结晶从虚移至此牌上。
【展开中】每当你和对手的结束阶段开始时，进行一次“攻击距离0-4 伤害1/1 不可被对应”的攻击。
【展开中】每回合内对手进行的第一次《攻击》获得+0/-1。</t>
  </si>
  <si>
    <t xml:space="preserve">【전개시】아래를 3번 고른다. 같은 것을 여러 선택해도 좋다.
・풍신 게이지 또는 뇌신 게이지를 1올린다.
・이 카드 위에 더스트에서 벚꽃 결정을 1개 올린다.
【전개중】당신과 상대의 종료 페이즈에 공격 『적정 거리0-4, 1/1, 대응불가』를 한다.\
【전개중】각 턴마다 상대의 최초의 《공격》은 +0/-1된다.</t>
  </si>
  <si>
    <t xml:space="preserve">Initialize: Choose three. You may choose the same option more than once:
・Increase your Wind or Thunder Gauge by 1.
・Move a Sakura token from Shadow to this card.
Ongoing: At the end of each turn, you attack with "Range: 0-4, Damage: 1/1, No Reactions".
Ongoing: The first attack your opponent makes each turn gets +0/-1.</t>
  </si>
  <si>
    <t xml:space="preserve">12-raira-a1-s-3</t>
  </si>
  <si>
    <t xml:space="preserve">陣風祭天儀</t>
  </si>
  <si>
    <t xml:space="preserve">じんぷうさいてんぎ</t>
  </si>
  <si>
    <t xml:space="preserve">阵风祭天仪</t>
  </si>
  <si>
    <t xml:space="preserve">阵风祭天式</t>
  </si>
  <si>
    <t xml:space="preserve">진풍제천의</t>
  </si>
  <si>
    <t xml:space="preserve">Liturgy of the Storm</t>
  </si>
  <si>
    <t xml:space="preserve">風神ゲージと雷神ゲージを1ずつ上げ、相手を畏縮させる。
【使用済】あなたが使用したカードは帯電しない。
【使用済】あなたのメインフェイズの開始時に、あなたが標準行動を選択したならば、嵐の力を2回まで使用してもよい。ただし、同じ力は選べない。</t>
  </si>
  <si>
    <t xml:space="preserve">风神槽和雷神槽的值各增加1，令对手畏缩。
【已使用】你使用的牌不会带电（无法增长风雷槽）。
【已使用】你的行动阶段开始时，如果你选择进行标准行动，则你可以进行最多两次风暴之力，但是不能重复选择同一个。</t>
  </si>
  <si>
    <t xml:space="preserve">风神槽和雷神槽各增加1，对手畏缩。
【已使用】你使用的牌不会带电。
【已使用】每当你的主要阶段开始时，若你选择执行标准行动，则你可以使用至多2次岚之力，但不能使用同一种岚之力2次。</t>
  </si>
  <si>
    <t xml:space="preserve">풍신 게이지와 뇌신 게이지를 1개씩 올리고 상대를 위축시킨다.
【사용됨】당신이 사용한 카드는 대전되지 않는다.
【사용됨】당신의 페인 페이즈 개시 시에 당신이 표준 행동을 선택했다면, 태풍의 힘을 2번까지 사용해도 좋다. 하지만 같은 힘은 선택할 수 없다.</t>
  </si>
  <si>
    <t xml:space="preserve">Increase your Wind and Thunder Gauges by 1 each. Flinch your opponent.
Devoted: Your played cards do not become electrified.
Devoted: At the beginning of your main phase, if you chose to perform normal (non-Throughout) actions, you may harness the storm up to two times. You may not choose the same ability twice this way.</t>
  </si>
  <si>
    <t xml:space="preserve">12-raira-storm</t>
  </si>
  <si>
    <t xml:space="preserve">【嵐の力】</t>
  </si>
  <si>
    <r>
      <rPr>
        <sz val="10"/>
        <color rgb="FF000000"/>
        <rFont val="ＭＳ Ｐゴシック"/>
        <family val="3"/>
        <charset val="128"/>
      </rPr>
      <t xml:space="preserve">【</t>
    </r>
    <r>
      <rPr>
        <sz val="10"/>
        <color rgb="FF000000"/>
        <rFont val="NSimSun"/>
        <family val="3"/>
        <charset val="134"/>
      </rPr>
      <t xml:space="preserve">风</t>
    </r>
    <r>
      <rPr>
        <sz val="10"/>
        <color rgb="FF000000"/>
        <rFont val="ＭＳ Ｐゴシック"/>
        <family val="3"/>
        <charset val="128"/>
      </rPr>
      <t xml:space="preserve">暴之力】</t>
    </r>
  </si>
  <si>
    <t xml:space="preserve">【岚之力】</t>
  </si>
  <si>
    <t xml:space="preserve">【폭풍의 힘】</t>
  </si>
  <si>
    <t xml:space="preserve">[Storm]</t>
  </si>
  <si>
    <t xml:space="preserve">嵐</t>
  </si>
  <si>
    <t xml:space="preserve">【風1】間合⇔ダスト：1
【風2】あなたは集中力を1得て、相手は集中力を1失う。
【風3】カードを1枚引く。
----
【雷1】このターンにあなたが次に行う《攻撃》は+1/+0となる。
【雷2】このターンにあなたが次に行うオーラへのダメージが「-」でない《攻撃》は+0/+1となる。
【雷3】攻撃『適正距離0-4、2/2』を行う。</t>
  </si>
  <si>
    <r>
      <rPr>
        <sz val="9"/>
        <color rgb="FF000000"/>
        <rFont val="ＭＳ Ｐゴシック"/>
        <family val="3"/>
        <charset val="128"/>
      </rPr>
      <t xml:space="preserve">&lt;</t>
    </r>
    <r>
      <rPr>
        <sz val="9"/>
        <color rgb="FF000000"/>
        <rFont val="NSimSun"/>
        <family val="3"/>
        <charset val="134"/>
      </rPr>
      <t xml:space="preserve">风</t>
    </r>
    <r>
      <rPr>
        <sz val="9"/>
        <color rgb="FF000000"/>
        <rFont val="ＭＳ Ｐゴシック"/>
        <family val="3"/>
        <charset val="128"/>
      </rPr>
      <t xml:space="preserve">1&gt;距↔1↔虚
&lt;</t>
    </r>
    <r>
      <rPr>
        <sz val="9"/>
        <color rgb="FF000000"/>
        <rFont val="NSimSun"/>
        <family val="3"/>
        <charset val="134"/>
      </rPr>
      <t xml:space="preserve">风</t>
    </r>
    <r>
      <rPr>
        <sz val="9"/>
        <color rgb="FF000000"/>
        <rFont val="ＭＳ Ｐゴシック"/>
        <family val="3"/>
        <charset val="128"/>
      </rPr>
      <t xml:space="preserve">2&gt;你</t>
    </r>
    <r>
      <rPr>
        <sz val="9"/>
        <color rgb="FF000000"/>
        <rFont val="NSimSun"/>
        <family val="3"/>
        <charset val="134"/>
      </rPr>
      <t xml:space="preserve">获</t>
    </r>
    <r>
      <rPr>
        <sz val="9"/>
        <color rgb="FF000000"/>
        <rFont val="ＭＳ Ｐゴシック"/>
        <family val="3"/>
        <charset val="128"/>
      </rPr>
      <t xml:space="preserve">得1点集中力，</t>
    </r>
    <r>
      <rPr>
        <sz val="9"/>
        <color rgb="FF000000"/>
        <rFont val="NSimSun"/>
        <family val="3"/>
        <charset val="134"/>
      </rPr>
      <t xml:space="preserve">对</t>
    </r>
    <r>
      <rPr>
        <sz val="9"/>
        <color rgb="FF000000"/>
        <rFont val="ＭＳ Ｐゴシック"/>
        <family val="3"/>
        <charset val="128"/>
      </rPr>
      <t xml:space="preserve">手失去1点集中力。
&lt;</t>
    </r>
    <r>
      <rPr>
        <sz val="9"/>
        <color rgb="FF000000"/>
        <rFont val="NSimSun"/>
        <family val="3"/>
        <charset val="134"/>
      </rPr>
      <t xml:space="preserve">风</t>
    </r>
    <r>
      <rPr>
        <sz val="9"/>
        <color rgb="FF000000"/>
        <rFont val="ＭＳ Ｐゴシック"/>
        <family val="3"/>
        <charset val="128"/>
      </rPr>
      <t xml:space="preserve">3&gt;抓1</t>
    </r>
    <r>
      <rPr>
        <sz val="9"/>
        <color rgb="FF000000"/>
        <rFont val="NSimSun"/>
        <family val="3"/>
        <charset val="134"/>
      </rPr>
      <t xml:space="preserve">张</t>
    </r>
    <r>
      <rPr>
        <sz val="9"/>
        <color rgb="FF000000"/>
        <rFont val="ＭＳ Ｐゴシック"/>
        <family val="3"/>
        <charset val="128"/>
      </rPr>
      <t xml:space="preserve">牌。
&lt;雷1&gt;本回合你的下次《攻</t>
    </r>
    <r>
      <rPr>
        <sz val="9"/>
        <color rgb="FF000000"/>
        <rFont val="NSimSun"/>
        <family val="3"/>
        <charset val="134"/>
      </rPr>
      <t xml:space="preserve">击</t>
    </r>
    <r>
      <rPr>
        <sz val="9"/>
        <color rgb="FF000000"/>
        <rFont val="ＭＳ Ｐゴシック"/>
        <family val="3"/>
        <charset val="128"/>
      </rPr>
      <t xml:space="preserve">》得+1/+0。
&lt;雷2&gt;本回合你的下次</t>
    </r>
    <r>
      <rPr>
        <sz val="9"/>
        <color rgb="FF000000"/>
        <rFont val="NSimSun"/>
        <family val="3"/>
        <charset val="134"/>
      </rPr>
      <t xml:space="preserve">对</t>
    </r>
    <r>
      <rPr>
        <sz val="9"/>
        <color rgb="FF000000"/>
        <rFont val="ＭＳ Ｐゴシック"/>
        <family val="3"/>
        <charset val="128"/>
      </rPr>
      <t xml:space="preserve">装</t>
    </r>
    <r>
      <rPr>
        <sz val="9"/>
        <color rgb="FF000000"/>
        <rFont val="NSimSun"/>
        <family val="3"/>
        <charset val="134"/>
      </rPr>
      <t xml:space="preserve">伤</t>
    </r>
    <r>
      <rPr>
        <sz val="9"/>
        <color rgb="FF000000"/>
        <rFont val="ＭＳ Ｐゴシック"/>
        <family val="3"/>
        <charset val="128"/>
      </rPr>
      <t xml:space="preserve">害不</t>
    </r>
    <r>
      <rPr>
        <sz val="9"/>
        <color rgb="FF000000"/>
        <rFont val="NSimSun"/>
        <family val="3"/>
        <charset val="134"/>
      </rPr>
      <t xml:space="preserve">为</t>
    </r>
    <r>
      <rPr>
        <sz val="9"/>
        <color rgb="FF000000"/>
        <rFont val="ＭＳ Ｐゴシック"/>
        <family val="3"/>
        <charset val="128"/>
      </rPr>
      <t xml:space="preserve">「-」的《攻</t>
    </r>
    <r>
      <rPr>
        <sz val="9"/>
        <color rgb="FF000000"/>
        <rFont val="NSimSun"/>
        <family val="3"/>
        <charset val="134"/>
      </rPr>
      <t xml:space="preserve">击</t>
    </r>
    <r>
      <rPr>
        <sz val="9"/>
        <color rgb="FF000000"/>
        <rFont val="ＭＳ Ｐゴシック"/>
        <family val="3"/>
        <charset val="128"/>
      </rPr>
      <t xml:space="preserve">》得+0/+1。
&lt;雷3&gt;</t>
    </r>
    <r>
      <rPr>
        <sz val="9"/>
        <color rgb="FF000000"/>
        <rFont val="NSimSun"/>
        <family val="3"/>
        <charset val="134"/>
      </rPr>
      <t xml:space="preserve">进</t>
    </r>
    <r>
      <rPr>
        <sz val="9"/>
        <color rgb="FF000000"/>
        <rFont val="ＭＳ Ｐゴシック"/>
        <family val="3"/>
        <charset val="128"/>
      </rPr>
      <t xml:space="preserve">行一次“攻</t>
    </r>
    <r>
      <rPr>
        <sz val="9"/>
        <color rgb="FF000000"/>
        <rFont val="NSimSun"/>
        <family val="3"/>
        <charset val="134"/>
      </rPr>
      <t xml:space="preserve">击</t>
    </r>
    <r>
      <rPr>
        <sz val="9"/>
        <color rgb="FF000000"/>
        <rFont val="ＭＳ Ｐゴシック"/>
        <family val="3"/>
        <charset val="128"/>
      </rPr>
      <t xml:space="preserve">距离0-4、</t>
    </r>
    <r>
      <rPr>
        <sz val="9"/>
        <color rgb="FF000000"/>
        <rFont val="NSimSun"/>
        <family val="3"/>
        <charset val="134"/>
      </rPr>
      <t xml:space="preserve">伤</t>
    </r>
    <r>
      <rPr>
        <sz val="9"/>
        <color rgb="FF000000"/>
        <rFont val="ＭＳ Ｐゴシック"/>
        <family val="3"/>
        <charset val="128"/>
      </rPr>
      <t xml:space="preserve">害2/2”的攻</t>
    </r>
    <r>
      <rPr>
        <sz val="9"/>
        <color rgb="FF000000"/>
        <rFont val="NSimSun"/>
        <family val="3"/>
        <charset val="134"/>
      </rPr>
      <t xml:space="preserve">击</t>
    </r>
    <r>
      <rPr>
        <sz val="9"/>
        <color rgb="FF000000"/>
        <rFont val="ＭＳ Ｐゴシック"/>
        <family val="3"/>
        <charset val="128"/>
      </rPr>
      <t xml:space="preserve">。</t>
    </r>
  </si>
  <si>
    <r>
      <rPr>
        <sz val="9"/>
        <color rgb="FF000000"/>
        <rFont val="NSimSun"/>
        <family val="3"/>
        <charset val="134"/>
      </rPr>
      <t xml:space="preserve">风</t>
    </r>
    <r>
      <rPr>
        <sz val="9"/>
        <color rgb="FF000000"/>
        <rFont val="ＭＳ Ｐゴシック"/>
        <family val="3"/>
        <charset val="128"/>
      </rPr>
      <t xml:space="preserve">1：距（1）⇔虚
</t>
    </r>
    <r>
      <rPr>
        <sz val="9"/>
        <color rgb="FF000000"/>
        <rFont val="NSimSun"/>
        <family val="3"/>
        <charset val="134"/>
      </rPr>
      <t xml:space="preserve">风</t>
    </r>
    <r>
      <rPr>
        <sz val="9"/>
        <color rgb="FF000000"/>
        <rFont val="ＭＳ Ｐゴシック"/>
        <family val="3"/>
        <charset val="128"/>
      </rPr>
      <t xml:space="preserve">2：你</t>
    </r>
    <r>
      <rPr>
        <sz val="9"/>
        <color rgb="FF000000"/>
        <rFont val="NSimSun"/>
        <family val="3"/>
        <charset val="134"/>
      </rPr>
      <t xml:space="preserve">获</t>
    </r>
    <r>
      <rPr>
        <sz val="9"/>
        <color rgb="FF000000"/>
        <rFont val="ＭＳ Ｐゴシック"/>
        <family val="3"/>
        <charset val="128"/>
      </rPr>
      <t xml:space="preserve">得1点集中力，</t>
    </r>
    <r>
      <rPr>
        <sz val="9"/>
        <color rgb="FF000000"/>
        <rFont val="NSimSun"/>
        <family val="3"/>
        <charset val="134"/>
      </rPr>
      <t xml:space="preserve">对</t>
    </r>
    <r>
      <rPr>
        <sz val="9"/>
        <color rgb="FF000000"/>
        <rFont val="ＭＳ Ｐゴシック"/>
        <family val="3"/>
        <charset val="128"/>
      </rPr>
      <t xml:space="preserve">手失去1点集中力。
</t>
    </r>
    <r>
      <rPr>
        <sz val="9"/>
        <color rgb="FF000000"/>
        <rFont val="NSimSun"/>
        <family val="3"/>
        <charset val="134"/>
      </rPr>
      <t xml:space="preserve">风</t>
    </r>
    <r>
      <rPr>
        <sz val="9"/>
        <color rgb="FF000000"/>
        <rFont val="ＭＳ Ｐゴシック"/>
        <family val="3"/>
        <charset val="128"/>
      </rPr>
      <t xml:space="preserve">3：抽1</t>
    </r>
    <r>
      <rPr>
        <sz val="9"/>
        <color rgb="FF000000"/>
        <rFont val="NSimSun"/>
        <family val="3"/>
        <charset val="134"/>
      </rPr>
      <t xml:space="preserve">张</t>
    </r>
    <r>
      <rPr>
        <sz val="9"/>
        <color rgb="FF000000"/>
        <rFont val="ＭＳ Ｐゴシック"/>
        <family val="3"/>
        <charset val="128"/>
      </rPr>
      <t xml:space="preserve">牌。
雷1：本回合内你</t>
    </r>
    <r>
      <rPr>
        <sz val="9"/>
        <color rgb="FF000000"/>
        <rFont val="NSimSun"/>
        <family val="3"/>
        <charset val="134"/>
      </rPr>
      <t xml:space="preserve">进</t>
    </r>
    <r>
      <rPr>
        <sz val="9"/>
        <color rgb="FF000000"/>
        <rFont val="ＭＳ Ｐゴシック"/>
        <family val="3"/>
        <charset val="128"/>
      </rPr>
      <t xml:space="preserve">行的下一次《攻</t>
    </r>
    <r>
      <rPr>
        <sz val="9"/>
        <color rgb="FF000000"/>
        <rFont val="NSimSun"/>
        <family val="3"/>
        <charset val="134"/>
      </rPr>
      <t xml:space="preserve">击</t>
    </r>
    <r>
      <rPr>
        <sz val="9"/>
        <color rgb="FF000000"/>
        <rFont val="ＭＳ Ｐゴシック"/>
        <family val="3"/>
        <charset val="128"/>
      </rPr>
      <t xml:space="preserve">》得+1/+0。
雷2：本回合内你</t>
    </r>
    <r>
      <rPr>
        <sz val="9"/>
        <color rgb="FF000000"/>
        <rFont val="NSimSun"/>
        <family val="3"/>
        <charset val="134"/>
      </rPr>
      <t xml:space="preserve">进</t>
    </r>
    <r>
      <rPr>
        <sz val="9"/>
        <color rgb="FF000000"/>
        <rFont val="ＭＳ Ｐゴシック"/>
        <family val="3"/>
        <charset val="128"/>
      </rPr>
      <t xml:space="preserve">行的下一次</t>
    </r>
    <r>
      <rPr>
        <sz val="9"/>
        <color rgb="FF000000"/>
        <rFont val="NSimSun"/>
        <family val="3"/>
        <charset val="134"/>
      </rPr>
      <t xml:space="preserve">对</t>
    </r>
    <r>
      <rPr>
        <sz val="9"/>
        <color rgb="FF000000"/>
        <rFont val="ＭＳ Ｐゴシック"/>
        <family val="3"/>
        <charset val="128"/>
      </rPr>
      <t xml:space="preserve">装的</t>
    </r>
    <r>
      <rPr>
        <sz val="9"/>
        <color rgb="FF000000"/>
        <rFont val="NSimSun"/>
        <family val="3"/>
        <charset val="134"/>
      </rPr>
      <t xml:space="preserve">伤</t>
    </r>
    <r>
      <rPr>
        <sz val="9"/>
        <color rgb="FF000000"/>
        <rFont val="ＭＳ Ｐゴシック"/>
        <family val="3"/>
        <charset val="128"/>
      </rPr>
      <t xml:space="preserve">害不是“-”的攻</t>
    </r>
    <r>
      <rPr>
        <sz val="9"/>
        <color rgb="FF000000"/>
        <rFont val="NSimSun"/>
        <family val="3"/>
        <charset val="134"/>
      </rPr>
      <t xml:space="preserve">击</t>
    </r>
    <r>
      <rPr>
        <sz val="9"/>
        <color rgb="FF000000"/>
        <rFont val="ＭＳ Ｐゴシック"/>
        <family val="3"/>
        <charset val="128"/>
      </rPr>
      <t xml:space="preserve">得+0/+1。
雷3：</t>
    </r>
    <r>
      <rPr>
        <sz val="9"/>
        <color rgb="FF000000"/>
        <rFont val="NSimSun"/>
        <family val="3"/>
        <charset val="134"/>
      </rPr>
      <t xml:space="preserve">进</t>
    </r>
    <r>
      <rPr>
        <sz val="9"/>
        <color rgb="FF000000"/>
        <rFont val="ＭＳ Ｐゴシック"/>
        <family val="3"/>
        <charset val="128"/>
      </rPr>
      <t xml:space="preserve">行一次“攻</t>
    </r>
    <r>
      <rPr>
        <sz val="9"/>
        <color rgb="FF000000"/>
        <rFont val="NSimSun"/>
        <family val="3"/>
        <charset val="134"/>
      </rPr>
      <t xml:space="preserve">击</t>
    </r>
    <r>
      <rPr>
        <sz val="9"/>
        <color rgb="FF000000"/>
        <rFont val="ＭＳ Ｐゴシック"/>
        <family val="3"/>
        <charset val="128"/>
      </rPr>
      <t xml:space="preserve">距离0-4 </t>
    </r>
    <r>
      <rPr>
        <sz val="9"/>
        <color rgb="FF000000"/>
        <rFont val="NSimSun"/>
        <family val="3"/>
        <charset val="134"/>
      </rPr>
      <t xml:space="preserve">伤</t>
    </r>
    <r>
      <rPr>
        <sz val="9"/>
        <color rgb="FF000000"/>
        <rFont val="ＭＳ Ｐゴシック"/>
        <family val="3"/>
        <charset val="128"/>
      </rPr>
      <t xml:space="preserve">害2/2”的攻</t>
    </r>
    <r>
      <rPr>
        <sz val="9"/>
        <color rgb="FF000000"/>
        <rFont val="NSimSun"/>
        <family val="3"/>
        <charset val="134"/>
      </rPr>
      <t xml:space="preserve">击</t>
    </r>
    <r>
      <rPr>
        <sz val="9"/>
        <color rgb="FF000000"/>
        <rFont val="ＭＳ Ｐゴシック"/>
        <family val="3"/>
        <charset val="128"/>
      </rPr>
      <t xml:space="preserve">。</t>
    </r>
  </si>
  <si>
    <t xml:space="preserve">【풍1】간격⇔더스트：1
【풍2】당신은 집중력을 1얻고 상대는 집중력을 1잃는다.
【풍3】카드를 1장 뽑는다.
----
【뇌1】이 턴에 당신이 다음에 하는 《공격》은 +1/+0된다.
【뇌2】이 턴에 당신이 다음에 하는 오라 데미지가 「-」이 아닌 《공격》은 +0/+1된다.
【뇌3】공격 『적정 거리0-4, 2/2』를 한다.</t>
  </si>
  <si>
    <t xml:space="preserve">(When you harness the storm, choose an ability from this list. Decrease its corresponding Gauge by the appropriate amount to get its effect.)
Wind 1: Shadow (1)⇔ Distance
Wind 2: Gain 1 Vigor. Your opponent loses 1 Vigor.
Wind 3: Draw a card.
Thunder 1: The next attack you make this turn gains +1/+0.
Thunder 2: The next attack you make this turn that doesn't have "-" Damage to Aura gains +0/+1.
Thunder 3: You attack with "Range: 0-4, Damage: 2/2".</t>
  </si>
  <si>
    <t xml:space="preserve">17-hatsumi-o-n-1</t>
  </si>
  <si>
    <t xml:space="preserve">hatsumi</t>
  </si>
  <si>
    <t xml:space="preserve">水雷球</t>
  </si>
  <si>
    <t xml:space="preserve">すいらいきゅう</t>
  </si>
  <si>
    <t xml:space="preserve">수뢰구</t>
  </si>
  <si>
    <t xml:space="preserve">Torpedo</t>
  </si>
  <si>
    <t xml:space="preserve">【常時】順風ならば、この《攻撃》は+2/+2となる。
【攻撃後】逆風ならば、間合⇔ダスト：2 </t>
  </si>
  <si>
    <t xml:space="preserve">【常时】若顺风，此《攻击》得+2/+2。
【攻击后】若逆风，则：距↔2↔虚</t>
  </si>
  <si>
    <r>
      <rPr>
        <sz val="9"/>
        <color rgb="FF000000"/>
        <rFont val="ＭＳ Ｐゴシック"/>
        <family val="3"/>
        <charset val="128"/>
      </rPr>
      <t xml:space="preserve">【常</t>
    </r>
    <r>
      <rPr>
        <sz val="9"/>
        <color rgb="FF000000"/>
        <rFont val="NSimSun"/>
        <family val="3"/>
        <charset val="134"/>
      </rPr>
      <t xml:space="preserve">时</t>
    </r>
    <r>
      <rPr>
        <sz val="9"/>
        <color rgb="FF000000"/>
        <rFont val="ＭＳ Ｐゴシック"/>
        <family val="3"/>
        <charset val="128"/>
      </rPr>
      <t xml:space="preserve">】若你</t>
    </r>
    <r>
      <rPr>
        <sz val="9"/>
        <color rgb="FF000000"/>
        <rFont val="NSimSun"/>
        <family val="3"/>
        <charset val="134"/>
      </rPr>
      <t xml:space="preserve">处</t>
    </r>
    <r>
      <rPr>
        <sz val="9"/>
        <color rgb="FF000000"/>
        <rFont val="ＭＳ Ｐゴシック"/>
        <family val="3"/>
        <charset val="128"/>
      </rPr>
      <t xml:space="preserve">于</t>
    </r>
    <r>
      <rPr>
        <sz val="9"/>
        <color rgb="FF000000"/>
        <rFont val="NSimSun"/>
        <family val="3"/>
        <charset val="134"/>
      </rPr>
      <t xml:space="preserve">顺风</t>
    </r>
    <r>
      <rPr>
        <sz val="9"/>
        <color rgb="FF000000"/>
        <rFont val="ＭＳ Ｐゴシック"/>
        <family val="3"/>
        <charset val="128"/>
      </rPr>
      <t xml:space="preserve">状</t>
    </r>
    <r>
      <rPr>
        <sz val="9"/>
        <color rgb="FF000000"/>
        <rFont val="NSimSun"/>
        <family val="3"/>
        <charset val="134"/>
      </rPr>
      <t xml:space="preserve">态</t>
    </r>
    <r>
      <rPr>
        <sz val="9"/>
        <color rgb="FF000000"/>
        <rFont val="ＭＳ Ｐゴシック"/>
        <family val="3"/>
        <charset val="128"/>
      </rPr>
      <t xml:space="preserve">，</t>
    </r>
    <r>
      <rPr>
        <sz val="9"/>
        <color rgb="FF000000"/>
        <rFont val="NSimSun"/>
        <family val="3"/>
        <charset val="134"/>
      </rPr>
      <t xml:space="preserve">则</t>
    </r>
    <r>
      <rPr>
        <sz val="9"/>
        <color rgb="FF000000"/>
        <rFont val="ＭＳ Ｐゴシック"/>
        <family val="3"/>
        <charset val="128"/>
      </rPr>
      <t xml:space="preserve">此《攻</t>
    </r>
    <r>
      <rPr>
        <sz val="9"/>
        <color rgb="FF000000"/>
        <rFont val="NSimSun"/>
        <family val="3"/>
        <charset val="134"/>
      </rPr>
      <t xml:space="preserve">击</t>
    </r>
    <r>
      <rPr>
        <sz val="9"/>
        <color rgb="FF000000"/>
        <rFont val="ＭＳ Ｐゴシック"/>
        <family val="3"/>
        <charset val="128"/>
      </rPr>
      <t xml:space="preserve">》得+2/+2。
【攻</t>
    </r>
    <r>
      <rPr>
        <sz val="9"/>
        <color rgb="FF000000"/>
        <rFont val="NSimSun"/>
        <family val="3"/>
        <charset val="134"/>
      </rPr>
      <t xml:space="preserve">击</t>
    </r>
    <r>
      <rPr>
        <sz val="9"/>
        <color rgb="FF000000"/>
        <rFont val="ＭＳ Ｐゴシック"/>
        <family val="3"/>
        <charset val="128"/>
      </rPr>
      <t xml:space="preserve">后】若你</t>
    </r>
    <r>
      <rPr>
        <sz val="9"/>
        <color rgb="FF000000"/>
        <rFont val="NSimSun"/>
        <family val="3"/>
        <charset val="134"/>
      </rPr>
      <t xml:space="preserve">处</t>
    </r>
    <r>
      <rPr>
        <sz val="9"/>
        <color rgb="FF000000"/>
        <rFont val="ＭＳ Ｐゴシック"/>
        <family val="3"/>
        <charset val="128"/>
      </rPr>
      <t xml:space="preserve">于逆</t>
    </r>
    <r>
      <rPr>
        <sz val="9"/>
        <color rgb="FF000000"/>
        <rFont val="NSimSun"/>
        <family val="3"/>
        <charset val="134"/>
      </rPr>
      <t xml:space="preserve">风</t>
    </r>
    <r>
      <rPr>
        <sz val="9"/>
        <color rgb="FF000000"/>
        <rFont val="ＭＳ Ｐゴシック"/>
        <family val="3"/>
        <charset val="128"/>
      </rPr>
      <t xml:space="preserve">状</t>
    </r>
    <r>
      <rPr>
        <sz val="9"/>
        <color rgb="FF000000"/>
        <rFont val="NSimSun"/>
        <family val="3"/>
        <charset val="134"/>
      </rPr>
      <t xml:space="preserve">态</t>
    </r>
    <r>
      <rPr>
        <sz val="9"/>
        <color rgb="FF000000"/>
        <rFont val="ＭＳ Ｐゴシック"/>
        <family val="3"/>
        <charset val="128"/>
      </rPr>
      <t xml:space="preserve">，</t>
    </r>
    <r>
      <rPr>
        <sz val="9"/>
        <color rgb="FF000000"/>
        <rFont val="NSimSun"/>
        <family val="3"/>
        <charset val="134"/>
      </rPr>
      <t xml:space="preserve">则</t>
    </r>
    <r>
      <rPr>
        <sz val="9"/>
        <color rgb="FF000000"/>
        <rFont val="ＭＳ Ｐゴシック"/>
        <family val="3"/>
        <charset val="128"/>
      </rPr>
      <t xml:space="preserve">距（2） ⇔ 虚</t>
    </r>
  </si>
  <si>
    <t xml:space="preserve">【상시】순풍이라면, 이 《공격》은 +2/+2된다.
【공격후】역풍이라면, 간격⇔더스트：2 </t>
  </si>
  <si>
    <t xml:space="preserve">Forced: If there is a tailwind, this attack gains +2/+2.
After Attack: If there is a headwind, Distance (2)⇔ Shadow.</t>
  </si>
  <si>
    <t xml:space="preserve">17-hatsumi-o-n-2</t>
  </si>
  <si>
    <t xml:space="preserve">水流</t>
  </si>
  <si>
    <t xml:space="preserve">すいりゅう</t>
  </si>
  <si>
    <t xml:space="preserve">수류</t>
  </si>
  <si>
    <t xml:space="preserve">Torrent</t>
  </si>
  <si>
    <t xml:space="preserve">【常時】順風ならば、この《攻撃》は+1/+1となる。
全力化：【常時】この《攻撃》は対応不可（通常札）を得るとともに、そのダメージにより移動する桜花結晶はダストやフレアでなく間合に動かす。</t>
  </si>
  <si>
    <t xml:space="preserve">【常时】若顺风，此《攻击》得+1/+1。
全力化：【常时】此《攻击》得不可被对应（通常牌），且因此《攻击》造成的伤害将移动的樱花结晶改为移动至距。</t>
  </si>
  <si>
    <t xml:space="preserve">【常时】若你处于顺风状态，则此《攻击》获得+1/+1。
全力化（主要阶段，若你选择执行全力行动，则你可以如使用《全力》牌一样使用此牌。若如此做，则此牌额外获得以下效果）：【常时】此《攻击》获得不可被对应（通常牌），若此《攻击》对对手造成了伤害，则不将因结算伤害移动的樱花结晶移至气或虚，而改为移至距。</t>
  </si>
  <si>
    <t xml:space="preserve">【상시】순풍이라면, 이 《공격》은 +1/+1된다.
전력화：【상시】이 《공격》은 대응불가(통상패)를 얻고, 이 데미지에 의해서 이동하는 벚꽃 결정은 더스트나 플레어가 아닌 간격으로 옮겨진다.</t>
  </si>
  <si>
    <t xml:space="preserve">Forced: If there is a tailwind, this attack gains +1/+1.
All-Out - Forced: This attack gains "No Reactions (Normal)". Damage dealt by this attack moves Sakura tokens to Distance instead of to Shadow or to Flare.</t>
  </si>
  <si>
    <t xml:space="preserve">17-hatsumi-o-n-3</t>
  </si>
  <si>
    <t xml:space="preserve">強酸</t>
  </si>
  <si>
    <t xml:space="preserve">きょうさん</t>
  </si>
  <si>
    <t xml:space="preserve">强酸</t>
  </si>
  <si>
    <t xml:space="preserve">강산</t>
  </si>
  <si>
    <t xml:space="preserve">Acid Spray</t>
  </si>
  <si>
    <t xml:space="preserve">【常時】逆風ならば、この《攻撃》のライフへのダメージにより移動する桜花結晶はフレアでなくダストに動かす。</t>
  </si>
  <si>
    <t xml:space="preserve">【常时】若逆风，因此《攻击》造成的对命伤害将移动的樱花结晶改为移动至虚。</t>
  </si>
  <si>
    <t xml:space="preserve">【常时】若你处于逆风状态，且此《攻击》对敌命造成了伤害，则不将因结算伤害移动的樱花结晶移至气，而改为移至虚。</t>
  </si>
  <si>
    <t xml:space="preserve">【상시】역풍이라면, 이 《공격》의 라이프에 대한 데미지에 의해서 이동하는 벚꽃 결정은 플레어가 아닌 더스트로 옮겨진다.</t>
  </si>
  <si>
    <t xml:space="preserve">Forced: If there is a headwind, damage dealt by this attack to Life moves Sakura tokens to Shadow instead of to Flare.</t>
  </si>
  <si>
    <t xml:space="preserve">17-hatsumi-o-n-4</t>
  </si>
  <si>
    <t xml:space="preserve">海嘯</t>
  </si>
  <si>
    <t xml:space="preserve">かいしょう</t>
  </si>
  <si>
    <t xml:space="preserve">海啸</t>
  </si>
  <si>
    <t xml:space="preserve">해일</t>
  </si>
  <si>
    <t xml:space="preserve">Tsunami</t>
  </si>
  <si>
    <t xml:space="preserve">現在の間合が4以下ならば、ダスト→間合：1
逆風ならば、この矢印効果の左側を相手のフレアに変更する。</t>
  </si>
  <si>
    <t xml:space="preserve">现在的距离小于等于4的话：虚→1→距
若逆风，箭头的左边变为敌气（而不是虚）。</t>
  </si>
  <si>
    <t xml:space="preserve">若当前距离小于等于4，则虚（1）→距。
【常时】若你处于逆风状态，则此箭头效果左侧的区域改为敌气。</t>
  </si>
  <si>
    <t xml:space="preserve">현재의 간격이 4이하라면, 더스트→간격：1
역풍이라면, 이 화살표의 왼쪽을 상대의 플레어로 변경한다.</t>
  </si>
  <si>
    <t xml:space="preserve">If the current Distance is 4 or less:
Shadow (1)→ Distance
If there is a headwind, the left side of this arrow effect is your opponent's Flare instead.</t>
  </si>
  <si>
    <t xml:space="preserve">17-hatsumi-o-n-5</t>
  </si>
  <si>
    <t xml:space="preserve">準備万端</t>
  </si>
  <si>
    <t xml:space="preserve">じゅんびばんたん</t>
  </si>
  <si>
    <t xml:space="preserve">万事俱备</t>
  </si>
  <si>
    <t xml:space="preserve">准备万全</t>
  </si>
  <si>
    <t xml:space="preserve">준비만전</t>
  </si>
  <si>
    <t xml:space="preserve">Batten Down</t>
  </si>
  <si>
    <t xml:space="preserve">ダスト→自オーラ：3
あなたは手札を1枚選び、それを山札の一番上に置いてもよい。</t>
  </si>
  <si>
    <t xml:space="preserve">虚→3→自装
你将一张手牌置于牌库顶。</t>
  </si>
  <si>
    <t xml:space="preserve">虚（3）→自装
你可以从手牌中选择1张牌，将其置于你的牌库顶。</t>
  </si>
  <si>
    <t xml:space="preserve">더스트→자신 오라：3
당신은 손패를 1장 고르고, 그것을 패산 가장 위에 올려두어도 좋다.</t>
  </si>
  <si>
    <t xml:space="preserve">Shadow (3)→ Your Aura
You may choose a card in your hand and put it on top of your deck.</t>
  </si>
  <si>
    <t xml:space="preserve">17-hatsumi-o-n-6</t>
  </si>
  <si>
    <t xml:space="preserve">羅針盤</t>
  </si>
  <si>
    <t xml:space="preserve">らしんばん</t>
  </si>
  <si>
    <t xml:space="preserve">罗盘</t>
  </si>
  <si>
    <t xml:space="preserve">나침반</t>
  </si>
  <si>
    <t xml:space="preserve">Compass</t>
  </si>
  <si>
    <t xml:space="preserve">【展開中】あなたの《攻撃》に適正距離5を追加し、相手の《攻撃》から適正距離5を取り除く。この効果が重複したら相殺する。
（距離拡大、距離縮小より先に適用する）
【破棄時】ダスト→自オーラ：1</t>
  </si>
  <si>
    <t xml:space="preserve">（「この効果が重複したら相殺する」：この類のテキストを持つ効果のうち、同様のものが複数有効になっているならば、それらすべての効果は失われる。）</t>
  </si>
  <si>
    <t xml:space="preserve">【展开中】你的《攻击》追加攻击距离5，对手的《攻击》移除攻击距离5。此效果重复时互相抵消。
（比距离扩大、距离缩小的计算要优先）
【破弃时】虚→1→自装</t>
  </si>
  <si>
    <t xml:space="preserve">【展开中】你的《攻击》额外获得攻击距离5，对手的《攻击》失去攻击距离5。若游戏中存在多个此效果，则此效果相互抵消。（此效果先于距离扩大与距离缩小结算）
【破弃时】虚（1）→自装</t>
  </si>
  <si>
    <t xml:space="preserve">【전개중】당신의 《공격》에 적정 거리5를 추가하고, 상대의 《공격》에서 적정 거리5를 제거한다. 이 효과는 중첩되면 상쇄된다.
（거리 확대, 거리 축소보다 먼저 적용된다）
【파기시】더스트→자신 오라：1</t>
  </si>
  <si>
    <t xml:space="preserve">Your attacks gain Range: 5 (in addition to their normal Range). Your opponent's attacks lose Range: 5. If there are multiple copies of this effect in play, they cancel each other out.
(This additional Range is added or removed before other effects that increase or decrease Range are applied.)
Disenchant: Shadow (1)→ Your Aura</t>
  </si>
  <si>
    <t xml:space="preserve">17-hatsumi-o-n-7</t>
  </si>
  <si>
    <t xml:space="preserve">波呼び</t>
  </si>
  <si>
    <t xml:space="preserve">なみよび</t>
  </si>
  <si>
    <t xml:space="preserve">唤浪</t>
  </si>
  <si>
    <t xml:space="preserve">唤潮</t>
  </si>
  <si>
    <t xml:space="preserve">파도 부르기</t>
  </si>
  <si>
    <t xml:space="preserve">Wavecall</t>
  </si>
  <si>
    <t xml:space="preserve">隙
【展開中】あなたのターンかつ順風である場合のみ、このカードの上の桜花結晶は移動する。
【破棄時】攻撃『適正距離2-7、1/-、【攻撃後】相手は山札をすべて伏せ札にする。』を行う。</t>
  </si>
  <si>
    <t xml:space="preserve">破绽
【展开中】仅在你的回合中且为顺风时，才可以移动此牌上的樱花结晶。
【破弃时】进行一次“攻击距离2-7 伤害1/- 【攻击后】盖伏对手的牌库”的攻击。</t>
  </si>
  <si>
    <t xml:space="preserve">破绽
【展开中】仅当你的回合内你处于顺风状态时可以移除此牌上的樱花结晶。
【破弃时】进行一次“攻击距离2-7 伤害1/- 【攻击后】盖伏对手的牌库。”的攻击。</t>
  </si>
  <si>
    <t xml:space="preserve">틈
【전개중】당신의 턴 및 순풍일 때에만, 이 카드 위의 벚꽃 결정이 이동한다.
【파기시】공격 『적정 거리2-7, 1/-, 【공격후】상대는 패산을 전부 덮임패로 한다.』를 한다.</t>
  </si>
  <si>
    <t xml:space="preserve">Unguarded
Forced: Sakura tokens cannot leave this card unless it's your turn and there is a tailwind.
Disenchant: You attack with "Range: 2-7, Damage: 1/-, After Attack: Put your opponent's deck into their discard pile."</t>
  </si>
  <si>
    <t xml:space="preserve">17-hatsumi-o-s-1</t>
  </si>
  <si>
    <t xml:space="preserve">イサナ海域</t>
  </si>
  <si>
    <t xml:space="preserve">いさなかいいき</t>
  </si>
  <si>
    <t xml:space="preserve">鲸鱼海域</t>
  </si>
  <si>
    <t xml:space="preserve">이사나 해역</t>
  </si>
  <si>
    <t xml:space="preserve">Cetacean Ocean</t>
  </si>
  <si>
    <t xml:space="preserve">【常時】順風ならば、この《攻撃》は+0/+2となる。
【攻撃後】逆風ならば、
ダスト→間合：2
を行い、このカードを未使用に戻す。</t>
  </si>
  <si>
    <t xml:space="preserve">【常时】若顺风，此《攻击》得+0/+2。
【攻击后】若逆风，则：虚→2→距。
然后将此牌变为未使用的状态。</t>
  </si>
  <si>
    <t xml:space="preserve">【常时】若你处于顺风状态，则此《攻击》获得+0/+2。
【攻击后】若你处于逆风状态，则虚（2）→距，然后将此牌变为未使用状态。</t>
  </si>
  <si>
    <t xml:space="preserve">【상시】순풍이라면, 이 《공격》은 +0/+2된다.
【공격시】역풍이라면,
더스트→간격：2
을 하고, 이 카드를 미사용으로 되돌린다.</t>
  </si>
  <si>
    <t xml:space="preserve">Forced: If there is a tailwind, this attack gains +0/+2.
After Attack: If there is a headwind, Shadow (2)→ Distance, then turn this card face-down.</t>
  </si>
  <si>
    <t xml:space="preserve">17-hatsumi-o-s-2</t>
  </si>
  <si>
    <t xml:space="preserve">オヨギビ砲火</t>
  </si>
  <si>
    <t xml:space="preserve">およぎびほうか</t>
  </si>
  <si>
    <t xml:space="preserve">鱼雷炮火</t>
  </si>
  <si>
    <r>
      <rPr>
        <sz val="10"/>
        <color rgb="FF000000"/>
        <rFont val="ＭＳ Ｐゴシック"/>
        <family val="3"/>
        <charset val="134"/>
      </rPr>
      <t xml:space="preserve">鱼</t>
    </r>
    <r>
      <rPr>
        <sz val="10"/>
        <color rgb="FF000000"/>
        <rFont val="ＭＳ Ｐゴシック"/>
        <family val="3"/>
        <charset val="128"/>
      </rPr>
      <t xml:space="preserve">雷炮</t>
    </r>
    <r>
      <rPr>
        <sz val="10"/>
        <color rgb="FF000000"/>
        <rFont val="ＭＳ Ｐゴシック"/>
        <family val="3"/>
        <charset val="134"/>
      </rPr>
      <t xml:space="preserve">击</t>
    </r>
  </si>
  <si>
    <t xml:space="preserve">오요기비 포화</t>
  </si>
  <si>
    <t xml:space="preserve">Aquiform Salvo</t>
  </si>
  <si>
    <t xml:space="preserve">【常時】このカードが未使用に戻った時、基本動作を1回行ってもよい。
----
【即再起】相手のターンに現在の間合がターン開始時の間合から2以上近付く。</t>
  </si>
  <si>
    <t xml:space="preserve">【常时】此牌变为未使用的状态时，你可以进行一次基本动作。
----
【即再起】对手的回合中当前的距比起回合开始时要近2或更多时。</t>
  </si>
  <si>
    <t xml:space="preserve">【常时】每当此牌变为未使用状态时，你可以执行1次基本动作。
----
【即再起】对手的回合内，当前距离比回合开始时的距离近2及以上。</t>
  </si>
  <si>
    <t xml:space="preserve">【상시】이 카드가 미사용으로 되돌아갔을 때, 기본 동작을 1번 해도 좋다.
----
【즉재기】상대의 턴에 현재의 간격이 턴 개시 시의 간격보다 2이상 가까워진다.</t>
  </si>
  <si>
    <t xml:space="preserve">Forced: When this card would be turned face-down, you may perform a basic action immediately before doing so.
Immediate Resurgence: On your opponent's turn, the current Distance becomes at least 2 lesser than it was at the beginning of the turn.</t>
  </si>
  <si>
    <t xml:space="preserve">17-hatsumi-o-s-3</t>
  </si>
  <si>
    <t xml:space="preserve">カラハリ灯台</t>
  </si>
  <si>
    <t xml:space="preserve">からはりとうだい</t>
  </si>
  <si>
    <t xml:space="preserve">指引灯塔</t>
  </si>
  <si>
    <t xml:space="preserve">子午灯塔</t>
  </si>
  <si>
    <t xml:space="preserve">카라하리 등대</t>
  </si>
  <si>
    <t xml:space="preserve">Phaneritic Lighthouse</t>
  </si>
  <si>
    <t xml:space="preserve">逆風でないならば、あなたは畏縮する。
【使用済】達人の間合は1大きくなる。
【使用済】相手のターンに相手が《攻撃》でないカードを手札から使用したならば、それを解決する代わりに捨て札に置き、このカードを未使用に戻す。</t>
  </si>
  <si>
    <t xml:space="preserve">若不为逆风，则令你畏缩。
【已使用】达人距离的值增大1。
【已使用】对手的回合中，若对手使用了一张非《攻击》的手牌，则将结算该牌改为将其弃置，并将此卡变为未使用的状态。</t>
  </si>
  <si>
    <t xml:space="preserve">若你不处于逆风状态，则你畏缩。
【已使用】达人距离增大1。
【已使用】对手的回合内，每当对手使用非《攻击》的牌时，不结算该牌的效果，而改为将该牌置入弃牌区，然后将此牌变为未使用状态。</t>
  </si>
  <si>
    <t xml:space="preserve">역풍이 아니라면 당신은 위축된다.
【사용됨】달인의 간격이 1커진다.
【사용됨】상대의 턴에 상대가 《공격》이 아닌 카드를 손패에서 사용했다면, 그것을 해결하는 대신에 버림패로 옮기고, 이 카드를 미사용으로 되돌린다.</t>
  </si>
  <si>
    <t xml:space="preserve">Flinch yourself unless there is a headwind.
Devoted: Increase the size of the Mastery Zone by 1.
Devoted: On your opponent's turn, when your opponent plays a non-Attack card from their hand, instead of resolving that card's effects, place it in its owner's played pile and turn this card face-down.</t>
  </si>
  <si>
    <t xml:space="preserve">17-hatsumi-o-s-4</t>
  </si>
  <si>
    <t xml:space="preserve">ミオビキ航路</t>
  </si>
  <si>
    <t xml:space="preserve">みおびきこうろ</t>
  </si>
  <si>
    <t xml:space="preserve">向导航路</t>
  </si>
  <si>
    <t xml:space="preserve">引水航道</t>
  </si>
  <si>
    <t xml:space="preserve">미오비키 항로</t>
  </si>
  <si>
    <t xml:space="preserve">Coxswained Strait</t>
  </si>
  <si>
    <t xml:space="preserve">逆風ならば、相手を畏縮させ、相手の山札の上から1枚を公開する。それが《攻撃》カードならば捨て札にする。
【使用済】あなたの開始フェイズの開始時に逆風ならば、このカードを消費を支払わずに使用してもよい。</t>
  </si>
  <si>
    <t xml:space="preserve">若逆风，则令对手畏缩，展示对手的牌库顶牌。若其为《攻击》牌则弃置之。
【已使用】每当你的准备阶段开始时为逆风，你可以使用此牌，而不需支付其费用。</t>
  </si>
  <si>
    <t xml:space="preserve">若你处于逆风状态，则对手畏缩，展示对手牌库顶的1张牌。若该牌为《攻击》牌，则将其置入弃牌区。
【已使用】每当你的准备阶段开始时，若你处于逆风状态，则你可以使用此牌，而不需支付其费用。</t>
  </si>
  <si>
    <t xml:space="preserve">역풍이라면, 상대를 위축시키고 상대의 패산 가장 위에서 1장을 공개한다. 그것이 《공격》 카드라면 버림패로 한다.
【사용됨】당신의 개시 페이즈의 개시 시에 역풍이라면, 이 카드를 코스트를 지불하지 않고 사용해도 좋다.</t>
  </si>
  <si>
    <t xml:space="preserve">If there is a headwind, flinch your opponent and reveal the top card of their deck. If it's an Attack card, put it into their played pile.
Devoted: At the beginning of your turn, if there is a headwind, you may play this card without paying its cost.</t>
  </si>
  <si>
    <t xml:space="preserve">18-mizuki-o-n-1</t>
  </si>
  <si>
    <t xml:space="preserve">mizuki</t>
  </si>
  <si>
    <t xml:space="preserve">陣頭</t>
  </si>
  <si>
    <t xml:space="preserve">じんとう</t>
  </si>
  <si>
    <t xml:space="preserve">头阵</t>
  </si>
  <si>
    <t xml:space="preserve">진두</t>
  </si>
  <si>
    <t xml:space="preserve">Lead the Charge</t>
  </si>
  <si>
    <t xml:space="preserve">【攻撃後】徴兵を1回行う。</t>
  </si>
  <si>
    <t xml:space="preserve">【攻击后】进行1次征兵。</t>
  </si>
  <si>
    <t xml:space="preserve">【공격후】징병을 1번 한다.</t>
  </si>
  <si>
    <t xml:space="preserve">After Attack: Conscript a Unit.</t>
  </si>
  <si>
    <t xml:space="preserve">18-mizuki-o-n-2</t>
  </si>
  <si>
    <t xml:space="preserve">反攻</t>
  </si>
  <si>
    <t xml:space="preserve">はんこう</t>
  </si>
  <si>
    <t xml:space="preserve">반공</t>
  </si>
  <si>
    <t xml:space="preserve">Counteroffensive</t>
  </si>
  <si>
    <t xml:space="preserve">【常時】あなたが直前のターンに対応しているならば、この《攻撃》は+2/+0となる。
全力化：【常時】この《攻撃》は+0/+2となる。</t>
  </si>
  <si>
    <t xml:space="preserve">【常时】若你在上个回合进行了对应，此《攻击》得+2/+0。
全力化：【常时】此《攻击》得+0/+2。</t>
  </si>
  <si>
    <t xml:space="preserve">【常时】若上一回合内你进行过对应，则此《攻击》得+2/+0。
全力化（主要阶段，若你选择执行全力行动，则你可以如使用《全力》牌一样使用此牌。若如此做，则此牌额外获得以下效果）：【常时】此《攻击》获得+0/+2。</t>
  </si>
  <si>
    <t xml:space="preserve">【상시】당신이 직전 턴에 대응을 했다면, 이 《공격》은 +2/+0된다.
전력화：【상시】이 《공격》은 +0/+2된다.</t>
  </si>
  <si>
    <t xml:space="preserve">Forced: If you reacted to an attack last turn, this attack gains +2/+0.
All-Out: This attack gains +0/+2.</t>
  </si>
  <si>
    <t xml:space="preserve">18-mizuki-o-n-3</t>
  </si>
  <si>
    <t xml:space="preserve">撃ち落とし</t>
  </si>
  <si>
    <t xml:space="preserve">うちおとし</t>
  </si>
  <si>
    <t xml:space="preserve">击落</t>
  </si>
  <si>
    <t xml:space="preserve">쏘아떨구기</t>
  </si>
  <si>
    <t xml:space="preserve">Quash</t>
  </si>
  <si>
    <t xml:space="preserve">【攻撃後】不動―このターン中に現在の間合が変化していないならば、対応した《全力》でも切札でもない《攻撃》を打ち消す。
（このカードはコダマのカードとして扱う）</t>
  </si>
  <si>
    <t xml:space="preserve">【攻击后】不动～若本回合的距没有发生变化，打消被对应的非《全力》也非王牌的《攻击》。
（将此牌视为木灵的牌）</t>
  </si>
  <si>
    <t xml:space="preserve">【攻击后】不动～若本回合内当前距离的值没有发生过变化，则打消被对应的非《全力》且非王牌的《攻击》。（此牌视为木灵的牌）</t>
  </si>
  <si>
    <t xml:space="preserve">【공격후】부동―이 턴 중에 현재의 간격이 변화하지 않았다면, 대응한 《전력》도 비장패도 아닌 《공격》을 무효화한다.
（이 카드는 코다마의 카드로 취급한다）</t>
  </si>
  <si>
    <t xml:space="preserve">After Attack: Unwavering - Cancel the non-Special, non-Throughout attack you played this card as a Reaction to if the Distance hasn't changed this turn.
(Treat this card as a Kodama card.)</t>
  </si>
  <si>
    <t xml:space="preserve">18-mizuki-o-n-4</t>
  </si>
  <si>
    <t xml:space="preserve">号令</t>
  </si>
  <si>
    <t xml:space="preserve">ごうれい</t>
  </si>
  <si>
    <t xml:space="preserve">호령</t>
  </si>
  <si>
    <t xml:space="preserve">Command</t>
  </si>
  <si>
    <t xml:space="preserve">徴兵を1回行う。
あなたが直前のターンに対応しているならば、集中力を1得る。</t>
  </si>
  <si>
    <t xml:space="preserve">进行1次征兵。
若你在上个回合进行了对应，获得1点集中力。</t>
  </si>
  <si>
    <t xml:space="preserve">进行1次征兵。若上一回合内你进行过对应，则获得1点集中力。</t>
  </si>
  <si>
    <t xml:space="preserve">징병을 1번 한다.
당신이 직전 턴에 대응했다면, 집중력을 1얻는다.</t>
  </si>
  <si>
    <t xml:space="preserve">Conscript a Unit.
If you reacted to an attack last turn, gain 1 Vigor.</t>
  </si>
  <si>
    <t xml:space="preserve">18-mizuki-o-n-5</t>
  </si>
  <si>
    <t xml:space="preserve">防壁</t>
  </si>
  <si>
    <t xml:space="preserve">ぼうへき</t>
  </si>
  <si>
    <t xml:space="preserve">屏障</t>
  </si>
  <si>
    <t xml:space="preserve">방벽</t>
  </si>
  <si>
    <t xml:space="preserve">Bulwark</t>
  </si>
  <si>
    <t xml:space="preserve">終端
このカードがこのターンであなたが行う最初の対応ならば、対応した切札でも《全力》でもない《攻撃》を打ち消す。</t>
  </si>
  <si>
    <t xml:space="preserve">终端
若此牌为此回合你进行的第一次对应，则打消被对应的非《全力》也非王牌的《攻击》。</t>
  </si>
  <si>
    <t xml:space="preserve">终端
若此牌为本回合内你进行的第一次对应，则打消被对应的非《全力》且非王牌的《攻击》。</t>
  </si>
  <si>
    <t xml:space="preserve">종단
이 카드가 이 턴에서의 당신이 최초로 행하는 대응이라면, 대응한 비장패도 《전력》도 아닌 《공격》을 무효화한다.</t>
  </si>
  <si>
    <t xml:space="preserve">Terminal
Cancel the non-Special, non-Throughout attack you played this card as a Reaction to if this is the first time you are reacting to an attack this turn.</t>
  </si>
  <si>
    <t xml:space="preserve">18-mizuki-o-n-6</t>
  </si>
  <si>
    <t xml:space="preserve">制圧前進</t>
  </si>
  <si>
    <t xml:space="preserve">せいあつぜんしん</t>
  </si>
  <si>
    <t xml:space="preserve">前进压制</t>
  </si>
  <si>
    <t xml:space="preserve">压制前进</t>
  </si>
  <si>
    <t xml:space="preserve">제압전진</t>
  </si>
  <si>
    <t xml:space="preserve">Steady Advance</t>
  </si>
  <si>
    <t xml:space="preserve">徴兵を1回行い、相手を畏縮させる。
現在の間合が3以上ならば　間合→自オーラ：1</t>
  </si>
  <si>
    <t xml:space="preserve">进行1次征兵，令对手畏缩。
现在的距离大于等于3的话：距→1→自装</t>
  </si>
  <si>
    <t xml:space="preserve">进行1次征兵，对手畏缩。
若当前距离大于等于3，则距（1）→自装</t>
  </si>
  <si>
    <t xml:space="preserve">징병을 1번 하고, 상대를 위축시킨다.
현재의 간격이 3이상이라면, 간격→자신 오라：1</t>
  </si>
  <si>
    <t xml:space="preserve">Conscript a Unit. Flinch your opponent.
If the current Distance is 3 or more:
Distance (1)→ Your Aura</t>
  </si>
  <si>
    <t xml:space="preserve">18-mizuki-o-n-7</t>
  </si>
  <si>
    <t xml:space="preserve">戦場</t>
  </si>
  <si>
    <t xml:space="preserve">いくさば</t>
  </si>
  <si>
    <t xml:space="preserve">战场</t>
  </si>
  <si>
    <t xml:space="preserve">전장</t>
  </si>
  <si>
    <t xml:space="preserve">Front Line</t>
  </si>
  <si>
    <t xml:space="preserve">【展開中】不動―あなたがこのターンで初めて切札でない《攻撃》を行った時、このターン中に現在の間合が変化していないならば、その《攻撃》は+1/+1となる。
（このカードはコダマのカードとして扱う）</t>
  </si>
  <si>
    <t xml:space="preserve">【展开中】不动～你进行本回合第一次非王牌的《攻击》的时候，若本回合的距没有发生变化，则该《攻击》得+1/+1。
（将此牌视为木灵的牌）</t>
  </si>
  <si>
    <t xml:space="preserve">【展开中】不动～每个回合内，每当你进行第一次非王牌的《攻击》时，若本回合内当前距离的值没有发生过变化，则该《攻击》获得+1/+1。（此牌视为木灵的牌）</t>
  </si>
  <si>
    <t xml:space="preserve">【전개중】부동―당신이 이 턴에서 처음으로 비장패가 아닌 《공격》을 했을 때, 이 턴 동안 현재의 간격이 변화하지 않았다면, 그 《공격》은 +1/+1된다.
（이 카드는 코다마의 카드로 취급한다）</t>
  </si>
  <si>
    <t xml:space="preserve">Ongoing: Unwavering - Whenever you make your first non-Special attack each turn, if the Distance hasn't changed this turn, that attack gains +1/+1.
(Treat this card as a Kodama card.)</t>
  </si>
  <si>
    <t xml:space="preserve">18-mizuki-o-s-1</t>
  </si>
  <si>
    <t xml:space="preserve">天主八龍閣</t>
  </si>
  <si>
    <t xml:space="preserve">てんしゅはちりょうかく</t>
  </si>
  <si>
    <t xml:space="preserve">天主八龙阁</t>
  </si>
  <si>
    <t xml:space="preserve">하치류 천주각</t>
  </si>
  <si>
    <t xml:space="preserve">Tenshu Keep "Hachiryou"</t>
  </si>
  <si>
    <t xml:space="preserve">終端
【展開時】対応した《攻撃》を打ち消す。
【展開中】あなたの他のメガミまたは兵員の《攻撃》は+0/+1となる。</t>
  </si>
  <si>
    <t xml:space="preserve">终端
【展开时】打消被对应的《攻击》。
【展开中】你的其他女神以及兵员的《攻击》得+0/+1。</t>
  </si>
  <si>
    <r>
      <rPr>
        <sz val="9"/>
        <color rgb="FF000000"/>
        <rFont val="ＭＳ Ｐゴシック"/>
        <family val="3"/>
        <charset val="134"/>
      </rPr>
      <t xml:space="preserve">终</t>
    </r>
    <r>
      <rPr>
        <sz val="9"/>
        <color rgb="FF000000"/>
        <rFont val="ＭＳ Ｐゴシック"/>
        <family val="3"/>
        <charset val="128"/>
      </rPr>
      <t xml:space="preserve">端
【展</t>
    </r>
    <r>
      <rPr>
        <sz val="9"/>
        <color rgb="FF000000"/>
        <rFont val="ＭＳ Ｐゴシック"/>
        <family val="3"/>
        <charset val="134"/>
      </rPr>
      <t xml:space="preserve">开时</t>
    </r>
    <r>
      <rPr>
        <sz val="9"/>
        <color rgb="FF000000"/>
        <rFont val="ＭＳ Ｐゴシック"/>
        <family val="3"/>
        <charset val="128"/>
      </rPr>
      <t xml:space="preserve">】打消被</t>
    </r>
    <r>
      <rPr>
        <sz val="9"/>
        <color rgb="FF000000"/>
        <rFont val="ＭＳ Ｐゴシック"/>
        <family val="3"/>
        <charset val="134"/>
      </rPr>
      <t xml:space="preserve">对应</t>
    </r>
    <r>
      <rPr>
        <sz val="9"/>
        <color rgb="FF000000"/>
        <rFont val="ＭＳ Ｐゴシック"/>
        <family val="3"/>
        <charset val="128"/>
      </rPr>
      <t xml:space="preserve">的《攻</t>
    </r>
    <r>
      <rPr>
        <sz val="9"/>
        <color rgb="FF000000"/>
        <rFont val="ＭＳ Ｐゴシック"/>
        <family val="3"/>
        <charset val="134"/>
      </rPr>
      <t xml:space="preserve">击</t>
    </r>
    <r>
      <rPr>
        <sz val="9"/>
        <color rgb="FF000000"/>
        <rFont val="ＭＳ Ｐゴシック"/>
        <family val="3"/>
        <charset val="128"/>
      </rPr>
      <t xml:space="preserve">》。
【展</t>
    </r>
    <r>
      <rPr>
        <sz val="9"/>
        <color rgb="FF000000"/>
        <rFont val="ＭＳ Ｐゴシック"/>
        <family val="3"/>
        <charset val="134"/>
      </rPr>
      <t xml:space="preserve">开</t>
    </r>
    <r>
      <rPr>
        <sz val="9"/>
        <color rgb="FF000000"/>
        <rFont val="ＭＳ Ｐゴシック"/>
        <family val="3"/>
        <charset val="128"/>
      </rPr>
      <t xml:space="preserve">中】</t>
    </r>
    <r>
      <rPr>
        <sz val="9"/>
        <color rgb="FF000000"/>
        <rFont val="ＭＳ Ｐゴシック"/>
        <family val="3"/>
        <charset val="134"/>
      </rPr>
      <t xml:space="preserve">你</t>
    </r>
    <r>
      <rPr>
        <sz val="9"/>
        <color rgb="FF000000"/>
        <rFont val="ＭＳ Ｐゴシック"/>
        <family val="3"/>
        <charset val="128"/>
      </rPr>
      <t xml:space="preserve">的兵</t>
    </r>
    <r>
      <rPr>
        <sz val="9"/>
        <color rgb="FF000000"/>
        <rFont val="ＭＳ Ｐゴシック"/>
        <family val="3"/>
        <charset val="134"/>
      </rPr>
      <t xml:space="preserve">员</t>
    </r>
    <r>
      <rPr>
        <sz val="9"/>
        <color rgb="FF000000"/>
        <rFont val="ＭＳ Ｐゴシック"/>
        <family val="3"/>
        <charset val="128"/>
      </rPr>
      <t xml:space="preserve">和其他女神的《攻</t>
    </r>
    <r>
      <rPr>
        <sz val="9"/>
        <color rgb="FF000000"/>
        <rFont val="ＭＳ Ｐゴシック"/>
        <family val="3"/>
        <charset val="134"/>
      </rPr>
      <t xml:space="preserve">击</t>
    </r>
    <r>
      <rPr>
        <sz val="9"/>
        <color rgb="FF000000"/>
        <rFont val="ＭＳ Ｐゴシック"/>
        <family val="3"/>
        <charset val="128"/>
      </rPr>
      <t xml:space="preserve">》得+0/+1。</t>
    </r>
  </si>
  <si>
    <t xml:space="preserve">종단
【전개시】대응한 《공격》을 무효화한다.
【전개중】당신의 다른 여신 또는 병사의 《공격》은 +0/+1된다.</t>
  </si>
  <si>
    <t xml:space="preserve">Terminal
Initialize: Cancel the attack you played this card as a Reaction to.
Ongoing: Your attacks from Units and non-Mizuki Megami gain +0/+1.</t>
  </si>
  <si>
    <t xml:space="preserve">18-mizuki-o-s-2</t>
  </si>
  <si>
    <t xml:space="preserve">三重膝丸櫓</t>
  </si>
  <si>
    <t xml:space="preserve">みえひざまるやぐら</t>
  </si>
  <si>
    <t xml:space="preserve">三重膝丸橹</t>
  </si>
  <si>
    <t xml:space="preserve">히자마루 삼중루</t>
  </si>
  <si>
    <t xml:space="preserve">Mie Turret "Hizamaru"</t>
  </si>
  <si>
    <t xml:space="preserve">【常時】あなたがこのターン中に攻撃しているならば、このカードは使用できない。
----
【即再起】あなたが終端を持つカードを使用する。
（解決より前に再起する）</t>
  </si>
  <si>
    <t xml:space="preserve">【常时】你在该回合中进行过攻击的话则不能使用此牌。
----
【即再起】你使用带终端的牌时。（在结算前再起）</t>
  </si>
  <si>
    <t xml:space="preserve">【常时】若本回合内你进行过《攻击》，则你不能使用此牌。
----
【即再起】你使用具终端关键字的牌。（该牌结算前再起）</t>
  </si>
  <si>
    <t xml:space="preserve">【상시】당신이 이 턴 중에 공격했다면, 이 카드는 사용할 수 없다.
----
【즉재기】당신이 종단을 가진 카드를 사용했다.
（해결하기 전에 재기한다）</t>
  </si>
  <si>
    <t xml:space="preserve">Forced: You cannot play this card if you have made an attack this turn.
Immediate Resurgence: You play a card with Terminal. (Turn this card face-down before that card resolves.)</t>
  </si>
  <si>
    <t xml:space="preserve">18-mizuki-o-s-3</t>
  </si>
  <si>
    <t xml:space="preserve">大手楯無門</t>
  </si>
  <si>
    <t xml:space="preserve">おおてたてなしもん</t>
  </si>
  <si>
    <t xml:space="preserve">大手楯无门</t>
  </si>
  <si>
    <t xml:space="preserve">타테나시 대수문</t>
  </si>
  <si>
    <t xml:space="preserve">Ōte Gate "Tatenashi"</t>
  </si>
  <si>
    <t xml:space="preserve">終端
あなたの手札1枚と追加札の「闘神」を兵舎に徴兵済で置く。</t>
  </si>
  <si>
    <r>
      <rPr>
        <sz val="9"/>
        <color rgb="FF000000"/>
        <rFont val="NSimSun"/>
        <family val="3"/>
        <charset val="134"/>
      </rPr>
      <t xml:space="preserve">终</t>
    </r>
    <r>
      <rPr>
        <sz val="9"/>
        <color rgb="FF000000"/>
        <rFont val="ＭＳ Ｐゴシック"/>
        <family val="3"/>
        <charset val="128"/>
      </rPr>
      <t xml:space="preserve">端
将你的1</t>
    </r>
    <r>
      <rPr>
        <sz val="9"/>
        <color rgb="FF000000"/>
        <rFont val="NSimSun"/>
        <family val="3"/>
        <charset val="134"/>
      </rPr>
      <t xml:space="preserve">张</t>
    </r>
    <r>
      <rPr>
        <sz val="9"/>
        <color rgb="FF000000"/>
        <rFont val="ＭＳ Ｐゴシック"/>
        <family val="3"/>
        <charset val="128"/>
      </rPr>
      <t xml:space="preserve">手牌和追加牌</t>
    </r>
    <r>
      <rPr>
        <sz val="9"/>
        <color rgb="FF000000"/>
        <rFont val="NSimSun"/>
        <family val="3"/>
        <charset val="134"/>
      </rPr>
      <t xml:space="preserve">处</t>
    </r>
    <r>
      <rPr>
        <sz val="9"/>
        <color rgb="FF000000"/>
        <rFont val="ＭＳ Ｐゴシック"/>
        <family val="3"/>
        <charset val="128"/>
      </rPr>
      <t xml:space="preserve">的『斗神』以已征兵的状</t>
    </r>
    <r>
      <rPr>
        <sz val="9"/>
        <color rgb="FF000000"/>
        <rFont val="NSimSun"/>
        <family val="3"/>
        <charset val="134"/>
      </rPr>
      <t xml:space="preserve">态</t>
    </r>
    <r>
      <rPr>
        <sz val="9"/>
        <color rgb="FF000000"/>
        <rFont val="ＭＳ Ｐゴシック"/>
        <family val="3"/>
        <charset val="128"/>
      </rPr>
      <t xml:space="preserve">置入兵</t>
    </r>
    <r>
      <rPr>
        <sz val="9"/>
        <color rgb="FF000000"/>
        <rFont val="NSimSun"/>
        <family val="3"/>
        <charset val="134"/>
      </rPr>
      <t xml:space="preserve">营</t>
    </r>
    <r>
      <rPr>
        <sz val="9"/>
        <color rgb="FF000000"/>
        <rFont val="ＭＳ Ｐゴシック"/>
        <family val="3"/>
        <charset val="128"/>
      </rPr>
      <t xml:space="preserve">。</t>
    </r>
  </si>
  <si>
    <t xml:space="preserve">终端
将你的1张手牌与追加牌中的『斗神』以已征兵状态置于兵舍。</t>
  </si>
  <si>
    <t xml:space="preserve">종단
당신의 손패 1장과 추가패의 「투신」을 병영에 징집 상태로 둔다.</t>
  </si>
  <si>
    <t xml:space="preserve">Terminal
Put your set aside "Divinity of War" and a card from your hand into your Barracks, conscripted.</t>
  </si>
  <si>
    <t xml:space="preserve">18-mizuki-o-s-3-ex1</t>
  </si>
  <si>
    <t xml:space="preserve">闘神</t>
  </si>
  <si>
    <t xml:space="preserve">とうしん</t>
  </si>
  <si>
    <t xml:space="preserve">斗神</t>
  </si>
  <si>
    <t xml:space="preserve">투신</t>
  </si>
  <si>
    <t xml:space="preserve">Divinity of War</t>
  </si>
  <si>
    <t xml:space="preserve">【常時】不動―このターン中に現在の間合が変化していないならば、この《攻撃》は+0/+1となる。
【攻撃後】このカードを追加札に戻す。
（このカードはコダマのカードとして扱う）</t>
  </si>
  <si>
    <t xml:space="preserve">【常时】不动～若本回合的距没有发生变化，则此《攻击》得+0/+1。
【攻击后】将此牌移回追加牌处。
（将此牌视为木灵的牌）</t>
  </si>
  <si>
    <t xml:space="preserve">【常时】不动～若本回合内当前距离的值没有发生过变化，则此《攻击》获得+1/+0。
【攻击后】将此牌移回追加牌。
（此牌视为木灵的牌）</t>
  </si>
  <si>
    <t xml:space="preserve">【상시】부동―이 턴 동안 현재의 간격이 변화하지 않았다면, 이 《공격》은 +0/+1된다.
【공격후】이 카드를 추가패로 되돌린다.
（이 카드는 코다마의 카드로 취급한다.）</t>
  </si>
  <si>
    <t xml:space="preserve">Forced: Unwavering - This attack gains +0/+1 if the Distance hasn't changed this turn.
After Attack: Return this card to your set aside cards.
(Treat this card as a Kodama card.)</t>
  </si>
  <si>
    <t xml:space="preserve">18-mizuki-o-s-4</t>
  </si>
  <si>
    <t xml:space="preserve">山城水津城の鬨の声</t>
  </si>
  <si>
    <t xml:space="preserve">やましろみずきのときのこえ</t>
  </si>
  <si>
    <t xml:space="preserve">山城水津城的战吼声</t>
  </si>
  <si>
    <t xml:space="preserve">山城水津城的喧天号角</t>
  </si>
  <si>
    <t xml:space="preserve">야마시로 미즈키의 전투의 함성</t>
  </si>
  <si>
    <t xml:space="preserve">Mizuki's Roaring Warcry</t>
  </si>
  <si>
    <t xml:space="preserve">【展開中】元々終端を持つあなたの通常札と兵員は終端を失う。
【展開中】元々が《全力》であるあなたの通常札は《全力》を失い、終端を得る。</t>
  </si>
  <si>
    <t xml:space="preserve">【展开中】你原本就具备终端的通常牌和兵员失去终端。
【展开中】你原本就具备《全力》的通常牌失去《全力》并获得终端。</t>
  </si>
  <si>
    <t xml:space="preserve">【展开中】你的原本具终端关键字的通常牌和兵员牌失去终端。
【展开中】你的原本具《全力》副类别的通常牌失去《全力》副类别，并获得终端。</t>
  </si>
  <si>
    <t xml:space="preserve">【전개중】원래 종단을 가진 당신의 통상패와 병사는 종단을 잃는다.
【전개중】원래 《전력》을 가진 당신의 통상패는 《전력》을 잃고, 종단을 얻는다.</t>
  </si>
  <si>
    <t xml:space="preserve">Ongoing: Your Normal and Unit cards with printed Terminal lose Terminal.
Ongoing: Your Normal cards with the printed Throughout subtype lose that subtype and gain Terminal.</t>
  </si>
  <si>
    <t xml:space="preserve">18-mizuki-o-t-1</t>
  </si>
  <si>
    <t xml:space="preserve">槍兵</t>
  </si>
  <si>
    <t xml:space="preserve">やりへい</t>
  </si>
  <si>
    <t xml:space="preserve">枪兵</t>
  </si>
  <si>
    <t xml:space="preserve">창병</t>
  </si>
  <si>
    <t xml:space="preserve">Spearman</t>
  </si>
  <si>
    <t xml:space="preserve">兵員</t>
  </si>
  <si>
    <t xml:space="preserve">兵員（兵舎、使用中、付与札以外の領域に移動するならば、代わりに兵舎に戻る）
----
終端
【常時】あなたが直前のターンに対応しているならば、この《攻撃》は+1/+0となる。</t>
  </si>
  <si>
    <r>
      <rPr>
        <sz val="9"/>
        <color rgb="FF000000"/>
        <rFont val="ＭＳ Ｐゴシック"/>
        <family val="3"/>
        <charset val="128"/>
      </rPr>
      <t xml:space="preserve">兵</t>
    </r>
    <r>
      <rPr>
        <sz val="9"/>
        <color rgb="FF000000"/>
        <rFont val="NSimSun"/>
        <family val="3"/>
        <charset val="134"/>
      </rPr>
      <t xml:space="preserve">员</t>
    </r>
    <r>
      <rPr>
        <sz val="9"/>
        <color rgb="FF000000"/>
        <rFont val="ＭＳ Ｐゴシック"/>
        <family val="3"/>
        <charset val="128"/>
      </rPr>
      <t xml:space="preserve">（移</t>
    </r>
    <r>
      <rPr>
        <sz val="9"/>
        <color rgb="FF000000"/>
        <rFont val="NSimSun"/>
        <family val="3"/>
        <charset val="134"/>
      </rPr>
      <t xml:space="preserve">动</t>
    </r>
    <r>
      <rPr>
        <sz val="9"/>
        <color rgb="FF000000"/>
        <rFont val="ＭＳ Ｐゴシック"/>
        <family val="3"/>
        <charset val="128"/>
      </rPr>
      <t xml:space="preserve">到兵</t>
    </r>
    <r>
      <rPr>
        <sz val="9"/>
        <color rgb="FF000000"/>
        <rFont val="NSimSun"/>
        <family val="3"/>
        <charset val="134"/>
      </rPr>
      <t xml:space="preserve">营</t>
    </r>
    <r>
      <rPr>
        <sz val="9"/>
        <color rgb="FF000000"/>
        <rFont val="ＭＳ Ｐゴシック"/>
        <family val="3"/>
        <charset val="128"/>
      </rPr>
      <t xml:space="preserve">、使用中、付与区之外的区域的</t>
    </r>
    <r>
      <rPr>
        <sz val="9"/>
        <color rgb="FF000000"/>
        <rFont val="NSimSun"/>
        <family val="3"/>
        <charset val="134"/>
      </rPr>
      <t xml:space="preserve">时</t>
    </r>
    <r>
      <rPr>
        <sz val="9"/>
        <color rgb="FF000000"/>
        <rFont val="ＭＳ Ｐゴシック"/>
        <family val="3"/>
        <charset val="128"/>
      </rPr>
      <t xml:space="preserve">候，改</t>
    </r>
    <r>
      <rPr>
        <sz val="9"/>
        <color rgb="FF000000"/>
        <rFont val="NSimSun"/>
        <family val="3"/>
        <charset val="134"/>
      </rPr>
      <t xml:space="preserve">为</t>
    </r>
    <r>
      <rPr>
        <sz val="9"/>
        <color rgb="FF000000"/>
        <rFont val="ＭＳ Ｐゴシック"/>
        <family val="3"/>
        <charset val="128"/>
      </rPr>
      <t xml:space="preserve">移回兵</t>
    </r>
    <r>
      <rPr>
        <sz val="9"/>
        <color rgb="FF000000"/>
        <rFont val="NSimSun"/>
        <family val="3"/>
        <charset val="134"/>
      </rPr>
      <t xml:space="preserve">营</t>
    </r>
    <r>
      <rPr>
        <sz val="9"/>
        <color rgb="FF000000"/>
        <rFont val="ＭＳ Ｐゴシック"/>
        <family val="3"/>
        <charset val="128"/>
      </rPr>
      <t xml:space="preserve">）
----
</t>
    </r>
    <r>
      <rPr>
        <sz val="9"/>
        <color rgb="FF000000"/>
        <rFont val="NSimSun"/>
        <family val="3"/>
        <charset val="134"/>
      </rPr>
      <t xml:space="preserve">终</t>
    </r>
    <r>
      <rPr>
        <sz val="9"/>
        <color rgb="FF000000"/>
        <rFont val="ＭＳ Ｐゴシック"/>
        <family val="3"/>
        <charset val="128"/>
      </rPr>
      <t xml:space="preserve">端
【常</t>
    </r>
    <r>
      <rPr>
        <sz val="9"/>
        <color rgb="FF000000"/>
        <rFont val="NSimSun"/>
        <family val="3"/>
        <charset val="134"/>
      </rPr>
      <t xml:space="preserve">时</t>
    </r>
    <r>
      <rPr>
        <sz val="9"/>
        <color rgb="FF000000"/>
        <rFont val="ＭＳ Ｐゴシック"/>
        <family val="3"/>
        <charset val="128"/>
      </rPr>
      <t xml:space="preserve">】若你在上个回合</t>
    </r>
    <r>
      <rPr>
        <sz val="9"/>
        <color rgb="FF000000"/>
        <rFont val="NSimSun"/>
        <family val="3"/>
        <charset val="134"/>
      </rPr>
      <t xml:space="preserve">进</t>
    </r>
    <r>
      <rPr>
        <sz val="9"/>
        <color rgb="FF000000"/>
        <rFont val="ＭＳ Ｐゴシック"/>
        <family val="3"/>
        <charset val="128"/>
      </rPr>
      <t xml:space="preserve">行了</t>
    </r>
    <r>
      <rPr>
        <sz val="9"/>
        <color rgb="FF000000"/>
        <rFont val="NSimSun"/>
        <family val="3"/>
        <charset val="134"/>
      </rPr>
      <t xml:space="preserve">对应</t>
    </r>
    <r>
      <rPr>
        <sz val="9"/>
        <color rgb="FF000000"/>
        <rFont val="ＭＳ Ｐゴシック"/>
        <family val="3"/>
        <charset val="128"/>
      </rPr>
      <t xml:space="preserve">，</t>
    </r>
    <r>
      <rPr>
        <sz val="9"/>
        <color rgb="FF000000"/>
        <rFont val="NSimSun"/>
        <family val="3"/>
        <charset val="134"/>
      </rPr>
      <t xml:space="preserve">则</t>
    </r>
    <r>
      <rPr>
        <sz val="9"/>
        <color rgb="FF000000"/>
        <rFont val="ＭＳ Ｐゴシック"/>
        <family val="3"/>
        <charset val="128"/>
      </rPr>
      <t xml:space="preserve">此《攻</t>
    </r>
    <r>
      <rPr>
        <sz val="9"/>
        <color rgb="FF000000"/>
        <rFont val="NSimSun"/>
        <family val="3"/>
        <charset val="134"/>
      </rPr>
      <t xml:space="preserve">击</t>
    </r>
    <r>
      <rPr>
        <sz val="9"/>
        <color rgb="FF000000"/>
        <rFont val="ＭＳ Ｐゴシック"/>
        <family val="3"/>
        <charset val="128"/>
      </rPr>
      <t xml:space="preserve">》得+1/+0。</t>
    </r>
  </si>
  <si>
    <r>
      <rPr>
        <sz val="9"/>
        <color rgb="FF000000"/>
        <rFont val="NSimSun"/>
        <family val="3"/>
        <charset val="134"/>
      </rPr>
      <t xml:space="preserve">兵员（移动到兵营、使用中、付与区之外的区域的时候，改为移回兵营）
</t>
    </r>
    <r>
      <rPr>
        <sz val="9"/>
        <color rgb="FF000000"/>
        <rFont val="ＭＳ Ｐゴシック"/>
        <family val="3"/>
        <charset val="128"/>
      </rPr>
      <t xml:space="preserve">----
</t>
    </r>
    <r>
      <rPr>
        <sz val="9"/>
        <color rgb="FF000000"/>
        <rFont val="NSimSun"/>
        <family val="3"/>
        <charset val="134"/>
      </rPr>
      <t xml:space="preserve">终</t>
    </r>
    <r>
      <rPr>
        <sz val="9"/>
        <color rgb="FF000000"/>
        <rFont val="ＭＳ Ｐゴシック"/>
        <family val="3"/>
        <charset val="128"/>
      </rPr>
      <t xml:space="preserve">端
【常</t>
    </r>
    <r>
      <rPr>
        <sz val="9"/>
        <color rgb="FF000000"/>
        <rFont val="NSimSun"/>
        <family val="3"/>
        <charset val="134"/>
      </rPr>
      <t xml:space="preserve">时</t>
    </r>
    <r>
      <rPr>
        <sz val="9"/>
        <color rgb="FF000000"/>
        <rFont val="ＭＳ Ｐゴシック"/>
        <family val="3"/>
        <charset val="128"/>
      </rPr>
      <t xml:space="preserve">】若上一回合内你</t>
    </r>
    <r>
      <rPr>
        <sz val="9"/>
        <color rgb="FF000000"/>
        <rFont val="NSimSun"/>
        <family val="3"/>
        <charset val="134"/>
      </rPr>
      <t xml:space="preserve">进</t>
    </r>
    <r>
      <rPr>
        <sz val="9"/>
        <color rgb="FF000000"/>
        <rFont val="ＭＳ Ｐゴシック"/>
        <family val="3"/>
        <charset val="128"/>
      </rPr>
      <t xml:space="preserve">行</t>
    </r>
    <r>
      <rPr>
        <sz val="9"/>
        <color rgb="FF000000"/>
        <rFont val="NSimSun"/>
        <family val="3"/>
        <charset val="134"/>
      </rPr>
      <t xml:space="preserve">过对应</t>
    </r>
    <r>
      <rPr>
        <sz val="9"/>
        <color rgb="FF000000"/>
        <rFont val="ＭＳ Ｐゴシック"/>
        <family val="3"/>
        <charset val="128"/>
      </rPr>
      <t xml:space="preserve">，</t>
    </r>
    <r>
      <rPr>
        <sz val="9"/>
        <color rgb="FF000000"/>
        <rFont val="NSimSun"/>
        <family val="3"/>
        <charset val="134"/>
      </rPr>
      <t xml:space="preserve">则</t>
    </r>
    <r>
      <rPr>
        <sz val="9"/>
        <color rgb="FF000000"/>
        <rFont val="ＭＳ Ｐゴシック"/>
        <family val="3"/>
        <charset val="128"/>
      </rPr>
      <t xml:space="preserve">此《攻</t>
    </r>
    <r>
      <rPr>
        <sz val="9"/>
        <color rgb="FF000000"/>
        <rFont val="NSimSun"/>
        <family val="3"/>
        <charset val="134"/>
      </rPr>
      <t xml:space="preserve">击</t>
    </r>
    <r>
      <rPr>
        <sz val="9"/>
        <color rgb="FF000000"/>
        <rFont val="ＭＳ Ｐゴシック"/>
        <family val="3"/>
        <charset val="128"/>
      </rPr>
      <t xml:space="preserve">》</t>
    </r>
    <r>
      <rPr>
        <sz val="9"/>
        <color rgb="FF000000"/>
        <rFont val="NSimSun"/>
        <family val="3"/>
        <charset val="134"/>
      </rPr>
      <t xml:space="preserve">获</t>
    </r>
    <r>
      <rPr>
        <sz val="9"/>
        <color rgb="FF000000"/>
        <rFont val="ＭＳ Ｐゴシック"/>
        <family val="3"/>
        <charset val="128"/>
      </rPr>
      <t xml:space="preserve">得+1/+0。</t>
    </r>
  </si>
  <si>
    <t xml:space="preserve">병사（병영, 사용중, 부여패 이외의 영역에서 이동한다면, 대신에 병영으로 되돌린다）
----
종단
【상시】당신이 직전 턴에 대응했다면, 이 공격은 +1/+0된다.</t>
  </si>
  <si>
    <t xml:space="preserve">Unit (If you move to an area other than the barracks, in use, or enhancements, return to the barracks instead)
----
Terminal
Forced: If you reacted to an attack last turn, this attack gains +1/+0.</t>
  </si>
  <si>
    <t xml:space="preserve">18-mizuki-o-t-2</t>
  </si>
  <si>
    <t xml:space="preserve">盾兵</t>
  </si>
  <si>
    <t xml:space="preserve">たてへい</t>
  </si>
  <si>
    <t xml:space="preserve">방패병</t>
  </si>
  <si>
    <t xml:space="preserve">Shieldbearer</t>
  </si>
  <si>
    <t xml:space="preserve">兵員（兵舎、使用中、付与札以外の領域に移動するならば、代わりに兵舎に戻る）
----
終端
対応した《全力》でない《攻撃》は-1/+0となる。</t>
  </si>
  <si>
    <r>
      <rPr>
        <sz val="9"/>
        <color rgb="FF000000"/>
        <rFont val="ＭＳ Ｐゴシック"/>
        <family val="3"/>
        <charset val="128"/>
      </rPr>
      <t xml:space="preserve">兵</t>
    </r>
    <r>
      <rPr>
        <sz val="9"/>
        <color rgb="FF000000"/>
        <rFont val="NSimSun"/>
        <family val="3"/>
        <charset val="134"/>
      </rPr>
      <t xml:space="preserve">员</t>
    </r>
    <r>
      <rPr>
        <sz val="9"/>
        <color rgb="FF000000"/>
        <rFont val="ＭＳ Ｐゴシック"/>
        <family val="3"/>
        <charset val="128"/>
      </rPr>
      <t xml:space="preserve">（移</t>
    </r>
    <r>
      <rPr>
        <sz val="9"/>
        <color rgb="FF000000"/>
        <rFont val="NSimSun"/>
        <family val="3"/>
        <charset val="134"/>
      </rPr>
      <t xml:space="preserve">动</t>
    </r>
    <r>
      <rPr>
        <sz val="9"/>
        <color rgb="FF000000"/>
        <rFont val="ＭＳ Ｐゴシック"/>
        <family val="3"/>
        <charset val="128"/>
      </rPr>
      <t xml:space="preserve">到兵</t>
    </r>
    <r>
      <rPr>
        <sz val="9"/>
        <color rgb="FF000000"/>
        <rFont val="NSimSun"/>
        <family val="3"/>
        <charset val="134"/>
      </rPr>
      <t xml:space="preserve">营</t>
    </r>
    <r>
      <rPr>
        <sz val="9"/>
        <color rgb="FF000000"/>
        <rFont val="ＭＳ Ｐゴシック"/>
        <family val="3"/>
        <charset val="128"/>
      </rPr>
      <t xml:space="preserve">、使用中、付与区之外的区域的</t>
    </r>
    <r>
      <rPr>
        <sz val="9"/>
        <color rgb="FF000000"/>
        <rFont val="NSimSun"/>
        <family val="3"/>
        <charset val="134"/>
      </rPr>
      <t xml:space="preserve">时</t>
    </r>
    <r>
      <rPr>
        <sz val="9"/>
        <color rgb="FF000000"/>
        <rFont val="ＭＳ Ｐゴシック"/>
        <family val="3"/>
        <charset val="128"/>
      </rPr>
      <t xml:space="preserve">候，改</t>
    </r>
    <r>
      <rPr>
        <sz val="9"/>
        <color rgb="FF000000"/>
        <rFont val="NSimSun"/>
        <family val="3"/>
        <charset val="134"/>
      </rPr>
      <t xml:space="preserve">为</t>
    </r>
    <r>
      <rPr>
        <sz val="9"/>
        <color rgb="FF000000"/>
        <rFont val="ＭＳ Ｐゴシック"/>
        <family val="3"/>
        <charset val="128"/>
      </rPr>
      <t xml:space="preserve">移回兵</t>
    </r>
    <r>
      <rPr>
        <sz val="9"/>
        <color rgb="FF000000"/>
        <rFont val="NSimSun"/>
        <family val="3"/>
        <charset val="134"/>
      </rPr>
      <t xml:space="preserve">营</t>
    </r>
    <r>
      <rPr>
        <sz val="9"/>
        <color rgb="FF000000"/>
        <rFont val="ＭＳ Ｐゴシック"/>
        <family val="3"/>
        <charset val="128"/>
      </rPr>
      <t xml:space="preserve">）
----
</t>
    </r>
    <r>
      <rPr>
        <sz val="9"/>
        <color rgb="FF000000"/>
        <rFont val="NSimSun"/>
        <family val="3"/>
        <charset val="134"/>
      </rPr>
      <t xml:space="preserve">终</t>
    </r>
    <r>
      <rPr>
        <sz val="9"/>
        <color rgb="FF000000"/>
        <rFont val="ＭＳ Ｐゴシック"/>
        <family val="3"/>
        <charset val="128"/>
      </rPr>
      <t xml:space="preserve">端
被</t>
    </r>
    <r>
      <rPr>
        <sz val="9"/>
        <color rgb="FF000000"/>
        <rFont val="NSimSun"/>
        <family val="3"/>
        <charset val="134"/>
      </rPr>
      <t xml:space="preserve">对应</t>
    </r>
    <r>
      <rPr>
        <sz val="9"/>
        <color rgb="FF000000"/>
        <rFont val="ＭＳ Ｐゴシック"/>
        <family val="3"/>
        <charset val="128"/>
      </rPr>
      <t xml:space="preserve">的非《全力》的《攻</t>
    </r>
    <r>
      <rPr>
        <sz val="9"/>
        <color rgb="FF000000"/>
        <rFont val="NSimSun"/>
        <family val="3"/>
        <charset val="134"/>
      </rPr>
      <t xml:space="preserve">击</t>
    </r>
    <r>
      <rPr>
        <sz val="9"/>
        <color rgb="FF000000"/>
        <rFont val="ＭＳ Ｐゴシック"/>
        <family val="3"/>
        <charset val="128"/>
      </rPr>
      <t xml:space="preserve">》得-1/+0。</t>
    </r>
  </si>
  <si>
    <r>
      <rPr>
        <sz val="9"/>
        <color rgb="FF000000"/>
        <rFont val="NSimSun"/>
        <family val="3"/>
        <charset val="134"/>
      </rPr>
      <t xml:space="preserve">兵员（移动到兵营、使用中、付与区之外的区域的时候，改为移回兵营）
</t>
    </r>
    <r>
      <rPr>
        <sz val="9"/>
        <color rgb="FF000000"/>
        <rFont val="ＭＳ Ｐゴシック"/>
        <family val="3"/>
        <charset val="128"/>
      </rPr>
      <t xml:space="preserve">----
</t>
    </r>
    <r>
      <rPr>
        <sz val="9"/>
        <color rgb="FF000000"/>
        <rFont val="NSimSun"/>
        <family val="3"/>
        <charset val="134"/>
      </rPr>
      <t xml:space="preserve">终</t>
    </r>
    <r>
      <rPr>
        <sz val="9"/>
        <color rgb="FF000000"/>
        <rFont val="ＭＳ Ｐゴシック"/>
        <family val="3"/>
        <charset val="128"/>
      </rPr>
      <t xml:space="preserve">端
被</t>
    </r>
    <r>
      <rPr>
        <sz val="9"/>
        <color rgb="FF000000"/>
        <rFont val="NSimSun"/>
        <family val="3"/>
        <charset val="134"/>
      </rPr>
      <t xml:space="preserve">对应</t>
    </r>
    <r>
      <rPr>
        <sz val="9"/>
        <color rgb="FF000000"/>
        <rFont val="ＭＳ Ｐゴシック"/>
        <family val="3"/>
        <charset val="128"/>
      </rPr>
      <t xml:space="preserve">的非《全力》的《攻</t>
    </r>
    <r>
      <rPr>
        <sz val="9"/>
        <color rgb="FF000000"/>
        <rFont val="NSimSun"/>
        <family val="3"/>
        <charset val="134"/>
      </rPr>
      <t xml:space="preserve">击</t>
    </r>
    <r>
      <rPr>
        <sz val="9"/>
        <color rgb="FF000000"/>
        <rFont val="ＭＳ Ｐゴシック"/>
        <family val="3"/>
        <charset val="128"/>
      </rPr>
      <t xml:space="preserve">》</t>
    </r>
    <r>
      <rPr>
        <sz val="9"/>
        <color rgb="FF000000"/>
        <rFont val="NSimSun"/>
        <family val="3"/>
        <charset val="134"/>
      </rPr>
      <t xml:space="preserve">获</t>
    </r>
    <r>
      <rPr>
        <sz val="9"/>
        <color rgb="FF000000"/>
        <rFont val="ＭＳ Ｐゴシック"/>
        <family val="3"/>
        <charset val="128"/>
      </rPr>
      <t xml:space="preserve">得-1/+0。</t>
    </r>
  </si>
  <si>
    <t xml:space="preserve">병사（병영, 사용중, 부여패 이외의 영역에서 이동한다면, 대신에 병영으로 되돌린다）
----
종단
대응한 《전력》이 아닌 《공격》은 -1/+0된다.</t>
  </si>
  <si>
    <t xml:space="preserve">Unit (If you move to an area other than the barracks, in use, or enhancements, return to the barracks instead)
----
Terminal
The non-Throughout attack you played this card as a Reaction to gets -1/+0.</t>
  </si>
  <si>
    <t xml:space="preserve">18-mizuki-o-t-3</t>
  </si>
  <si>
    <t xml:space="preserve">騎兵</t>
  </si>
  <si>
    <t xml:space="preserve">きへい</t>
  </si>
  <si>
    <t xml:space="preserve">骑兵</t>
  </si>
  <si>
    <t xml:space="preserve">기병</t>
  </si>
  <si>
    <t xml:space="preserve">Cavalry</t>
  </si>
  <si>
    <t xml:space="preserve">兵員（兵舎、使用中、付与札以外の領域に移動するならば、代わりに兵舎に戻る）
----
終端　隙
【破棄時】あなたは集中力を1得る。</t>
  </si>
  <si>
    <r>
      <rPr>
        <sz val="9"/>
        <color rgb="FF000000"/>
        <rFont val="ＭＳ Ｐゴシック"/>
        <family val="3"/>
        <charset val="128"/>
      </rPr>
      <t xml:space="preserve">兵</t>
    </r>
    <r>
      <rPr>
        <sz val="9"/>
        <color rgb="FF000000"/>
        <rFont val="NSimSun"/>
        <family val="3"/>
        <charset val="134"/>
      </rPr>
      <t xml:space="preserve">员</t>
    </r>
    <r>
      <rPr>
        <sz val="9"/>
        <color rgb="FF000000"/>
        <rFont val="ＭＳ Ｐゴシック"/>
        <family val="3"/>
        <charset val="128"/>
      </rPr>
      <t xml:space="preserve">（移</t>
    </r>
    <r>
      <rPr>
        <sz val="9"/>
        <color rgb="FF000000"/>
        <rFont val="NSimSun"/>
        <family val="3"/>
        <charset val="134"/>
      </rPr>
      <t xml:space="preserve">动</t>
    </r>
    <r>
      <rPr>
        <sz val="9"/>
        <color rgb="FF000000"/>
        <rFont val="ＭＳ Ｐゴシック"/>
        <family val="3"/>
        <charset val="128"/>
      </rPr>
      <t xml:space="preserve">到兵</t>
    </r>
    <r>
      <rPr>
        <sz val="9"/>
        <color rgb="FF000000"/>
        <rFont val="NSimSun"/>
        <family val="3"/>
        <charset val="134"/>
      </rPr>
      <t xml:space="preserve">营</t>
    </r>
    <r>
      <rPr>
        <sz val="9"/>
        <color rgb="FF000000"/>
        <rFont val="ＭＳ Ｐゴシック"/>
        <family val="3"/>
        <charset val="128"/>
      </rPr>
      <t xml:space="preserve">、使用中、付与区之外的区域的</t>
    </r>
    <r>
      <rPr>
        <sz val="9"/>
        <color rgb="FF000000"/>
        <rFont val="NSimSun"/>
        <family val="3"/>
        <charset val="134"/>
      </rPr>
      <t xml:space="preserve">时</t>
    </r>
    <r>
      <rPr>
        <sz val="9"/>
        <color rgb="FF000000"/>
        <rFont val="ＭＳ Ｐゴシック"/>
        <family val="3"/>
        <charset val="128"/>
      </rPr>
      <t xml:space="preserve">候，改</t>
    </r>
    <r>
      <rPr>
        <sz val="9"/>
        <color rgb="FF000000"/>
        <rFont val="NSimSun"/>
        <family val="3"/>
        <charset val="134"/>
      </rPr>
      <t xml:space="preserve">为</t>
    </r>
    <r>
      <rPr>
        <sz val="9"/>
        <color rgb="FF000000"/>
        <rFont val="ＭＳ Ｐゴシック"/>
        <family val="3"/>
        <charset val="128"/>
      </rPr>
      <t xml:space="preserve">移回兵</t>
    </r>
    <r>
      <rPr>
        <sz val="9"/>
        <color rgb="FF000000"/>
        <rFont val="NSimSun"/>
        <family val="3"/>
        <charset val="134"/>
      </rPr>
      <t xml:space="preserve">营</t>
    </r>
    <r>
      <rPr>
        <sz val="9"/>
        <color rgb="FF000000"/>
        <rFont val="ＭＳ Ｐゴシック"/>
        <family val="3"/>
        <charset val="128"/>
      </rPr>
      <t xml:space="preserve">）
----
</t>
    </r>
    <r>
      <rPr>
        <sz val="9"/>
        <color rgb="FF000000"/>
        <rFont val="NSimSun"/>
        <family val="3"/>
        <charset val="134"/>
      </rPr>
      <t xml:space="preserve">终</t>
    </r>
    <r>
      <rPr>
        <sz val="9"/>
        <color rgb="FF000000"/>
        <rFont val="ＭＳ Ｐゴシック"/>
        <family val="3"/>
        <charset val="128"/>
      </rPr>
      <t xml:space="preserve">端 破</t>
    </r>
    <r>
      <rPr>
        <sz val="9"/>
        <color rgb="FF000000"/>
        <rFont val="NSimSun"/>
        <family val="3"/>
        <charset val="134"/>
      </rPr>
      <t xml:space="preserve">绽
</t>
    </r>
    <r>
      <rPr>
        <sz val="9"/>
        <color rgb="FF000000"/>
        <rFont val="ＭＳ Ｐゴシック"/>
        <family val="3"/>
        <charset val="128"/>
      </rPr>
      <t xml:space="preserve">【破弃</t>
    </r>
    <r>
      <rPr>
        <sz val="9"/>
        <color rgb="FF000000"/>
        <rFont val="NSimSun"/>
        <family val="3"/>
        <charset val="134"/>
      </rPr>
      <t xml:space="preserve">时</t>
    </r>
    <r>
      <rPr>
        <sz val="9"/>
        <color rgb="FF000000"/>
        <rFont val="ＭＳ Ｐゴシック"/>
        <family val="3"/>
        <charset val="128"/>
      </rPr>
      <t xml:space="preserve">】你</t>
    </r>
    <r>
      <rPr>
        <sz val="9"/>
        <color rgb="FF000000"/>
        <rFont val="NSimSun"/>
        <family val="3"/>
        <charset val="134"/>
      </rPr>
      <t xml:space="preserve">获</t>
    </r>
    <r>
      <rPr>
        <sz val="9"/>
        <color rgb="FF000000"/>
        <rFont val="ＭＳ Ｐゴシック"/>
        <family val="3"/>
        <charset val="128"/>
      </rPr>
      <t xml:space="preserve">得1点集中力。</t>
    </r>
  </si>
  <si>
    <r>
      <rPr>
        <sz val="9"/>
        <color rgb="FF000000"/>
        <rFont val="NSimSun"/>
        <family val="3"/>
        <charset val="134"/>
      </rPr>
      <t xml:space="preserve">兵员（移动到兵营、使用中、付与区之外的区域的时候，改为移回兵营）
</t>
    </r>
    <r>
      <rPr>
        <sz val="9"/>
        <color rgb="FF000000"/>
        <rFont val="ＭＳ Ｐゴシック"/>
        <family val="3"/>
        <charset val="128"/>
      </rPr>
      <t xml:space="preserve">----
</t>
    </r>
    <r>
      <rPr>
        <sz val="9"/>
        <color rgb="FF000000"/>
        <rFont val="NSimSun"/>
        <family val="3"/>
        <charset val="134"/>
      </rPr>
      <t xml:space="preserve">终</t>
    </r>
    <r>
      <rPr>
        <sz val="9"/>
        <color rgb="FF000000"/>
        <rFont val="ＭＳ Ｐゴシック"/>
        <family val="3"/>
        <charset val="128"/>
      </rPr>
      <t xml:space="preserve">端 破</t>
    </r>
    <r>
      <rPr>
        <sz val="9"/>
        <color rgb="FF000000"/>
        <rFont val="NSimSun"/>
        <family val="3"/>
        <charset val="134"/>
      </rPr>
      <t xml:space="preserve">绽
</t>
    </r>
    <r>
      <rPr>
        <sz val="9"/>
        <color rgb="FF000000"/>
        <rFont val="ＭＳ Ｐゴシック"/>
        <family val="3"/>
        <charset val="128"/>
      </rPr>
      <t xml:space="preserve">【破弃</t>
    </r>
    <r>
      <rPr>
        <sz val="9"/>
        <color rgb="FF000000"/>
        <rFont val="NSimSun"/>
        <family val="3"/>
        <charset val="134"/>
      </rPr>
      <t xml:space="preserve">时</t>
    </r>
    <r>
      <rPr>
        <sz val="9"/>
        <color rgb="FF000000"/>
        <rFont val="ＭＳ Ｐゴシック"/>
        <family val="3"/>
        <charset val="128"/>
      </rPr>
      <t xml:space="preserve">】你</t>
    </r>
    <r>
      <rPr>
        <sz val="9"/>
        <color rgb="FF000000"/>
        <rFont val="NSimSun"/>
        <family val="3"/>
        <charset val="134"/>
      </rPr>
      <t xml:space="preserve">获</t>
    </r>
    <r>
      <rPr>
        <sz val="9"/>
        <color rgb="FF000000"/>
        <rFont val="ＭＳ Ｐゴシック"/>
        <family val="3"/>
        <charset val="128"/>
      </rPr>
      <t xml:space="preserve">得1点集中力。</t>
    </r>
  </si>
  <si>
    <t xml:space="preserve">병사（병영, 사용중, 부여패 이외의 영역에서 이동한다면, 대신에 병영으로 되돌린다）
----
종단 틈
【파기시】당신은 집중력을 1얻는다.</t>
  </si>
  <si>
    <t xml:space="preserve">Unit (If you move to an area other than the barracks, in use, or enhancements, return to the barracks instead)
----
Terminal Unguarded
Disenchant: Gain 1 Vigor.</t>
  </si>
  <si>
    <t xml:space="preserve">生育</t>
  </si>
  <si>
    <t xml:space="preserve">テキスト補足（中国語G1）</t>
  </si>
  <si>
    <t xml:space="preserve">テキスト補足（韓国語）</t>
  </si>
  <si>
    <t xml:space="preserve">テキスト補足（英語）</t>
  </si>
  <si>
    <t xml:space="preserve">【変形時】相手は伏せ札から1枚を選び、それを捨て札にする。これをもう1回繰り返す。
----
【追加基本動作：Sigma-Drive】
攻撃『適正距離3, 5、3/2　【攻撃後】あなたは畏縮する。』を行う。
この基本動作は1ターンに1回だけ行える。</t>
  </si>
  <si>
    <t xml:space="preserve">【变形时】对手从盖牌里弃1张牌。然后重复1次。
----
【追加基本动作：Sigma-Drive】
进行一次“攻击距离3,5 伤害3/2 【攻击后】令你畏缩。”的攻击。
这个基本动作1回合只能进行1次。</t>
  </si>
  <si>
    <t xml:space="preserve">【变形时】对手从其盖牌区中选择1张牌弃置。然后再结算上述效果1次。
----
【追加基本动作】Sigma-Drive：进行一次“攻击距离3,5 伤害3/2 【攻击后】你畏缩”的攻击。此基本动作每回合至多执行一次。</t>
  </si>
  <si>
    <t xml:space="preserve">【변형시】 상대는 덮은패를 1장 선택하여 버림패로 보낸다. 이를 1회 더 반복한다.
----
【추가기본동작: Sigma-Drive】
공격 『적정거리 3,5, 3/2, 【공격후】 당신은 위축된다.』을 수행한다.
이 기본동작은 한 턴에 한 번만 수행할 수 있다.</t>
  </si>
  <si>
    <t xml:space="preserve">TransForm: Your opponent puts a card from their discard pile into their played pile. Repeat this process a total of one more time.
Additional basic action ("Sigma-Drive"): You attack with "Range: 3, 5, Damage: 3/2, After Attack: Flinch yourself." This action can only be performed once a turn.</t>
  </si>
  <si>
    <t xml:space="preserve">【攻撃後】嵐の力を1回使用してもよい。</t>
  </si>
  <si>
    <t xml:space="preserve">【攻击后】你可以使用1次风暴之力。</t>
  </si>
  <si>
    <t xml:space="preserve">【攻击后】你可以使用1次岚之力。</t>
  </si>
  <si>
    <t xml:space="preserve">【공격후】폭풍의 힘을 1번 사용해도 좋다.</t>
  </si>
  <si>
    <t xml:space="preserve">After Attack: You may harness the storm once.</t>
  </si>
  <si>
    <t xml:space="preserve">【風1】間合⇔ダスト：1
【風2】カードを1枚引き、手札を1枚伏せ札にする。
【風3】あなたは集中力を1得て、相手は集中力を1失う。
----
【雷1】このターンにあなたが次に行う《攻撃》は+1/+0となる。
【雷2】攻撃『適正距離0-4、1/1』を行う。
【雷3】このターンにあなたが次に行うオーラへのダメージが「-」でない《攻撃》は+0/+1となる。</t>
  </si>
  <si>
    <t xml:space="preserve">【风1】距↔1↔虚
【风2】抓1张牌，然后盖伏1张手牌。
【风3】你获得1点集中力，对手失去1点集中力。
----
【雷1】本回合你的下次《攻击》得+1/+0。
【雷2】进行一次“攻击距离0-4、伤害1/1”的攻击。
【雷3】本回合你的下次对装伤害不为「-」的《攻击》得+0/+1。</t>
  </si>
  <si>
    <r>
      <rPr>
        <sz val="9"/>
        <color rgb="FF000000"/>
        <rFont val="ＭＳ Ｐゴシック"/>
        <family val="3"/>
        <charset val="128"/>
      </rPr>
      <t xml:space="preserve">【</t>
    </r>
    <r>
      <rPr>
        <sz val="9"/>
        <color rgb="FF000000"/>
        <rFont val="NSimSun"/>
        <family val="3"/>
        <charset val="134"/>
      </rPr>
      <t xml:space="preserve">风</t>
    </r>
    <r>
      <rPr>
        <sz val="9"/>
        <color rgb="FF000000"/>
        <rFont val="ＭＳ Ｐゴシック"/>
        <family val="3"/>
        <charset val="128"/>
      </rPr>
      <t xml:space="preserve">1】距（1）⇔虚
【</t>
    </r>
    <r>
      <rPr>
        <sz val="9"/>
        <color rgb="FF000000"/>
        <rFont val="NSimSun"/>
        <family val="3"/>
        <charset val="134"/>
      </rPr>
      <t xml:space="preserve">风</t>
    </r>
    <r>
      <rPr>
        <sz val="9"/>
        <color rgb="FF000000"/>
        <rFont val="ＭＳ Ｐゴシック"/>
        <family val="3"/>
        <charset val="128"/>
      </rPr>
      <t xml:space="preserve">2】抽1</t>
    </r>
    <r>
      <rPr>
        <sz val="9"/>
        <color rgb="FF000000"/>
        <rFont val="NSimSun"/>
        <family val="3"/>
        <charset val="134"/>
      </rPr>
      <t xml:space="preserve">张</t>
    </r>
    <r>
      <rPr>
        <sz val="9"/>
        <color rgb="FF000000"/>
        <rFont val="ＭＳ Ｐゴシック"/>
        <family val="3"/>
        <charset val="128"/>
      </rPr>
      <t xml:space="preserve">牌，然后盖伏1</t>
    </r>
    <r>
      <rPr>
        <sz val="9"/>
        <color rgb="FF000000"/>
        <rFont val="NSimSun"/>
        <family val="3"/>
        <charset val="134"/>
      </rPr>
      <t xml:space="preserve">张</t>
    </r>
    <r>
      <rPr>
        <sz val="9"/>
        <color rgb="FF000000"/>
        <rFont val="ＭＳ Ｐゴシック"/>
        <family val="3"/>
        <charset val="128"/>
      </rPr>
      <t xml:space="preserve">手牌。
【</t>
    </r>
    <r>
      <rPr>
        <sz val="9"/>
        <color rgb="FF000000"/>
        <rFont val="NSimSun"/>
        <family val="3"/>
        <charset val="134"/>
      </rPr>
      <t xml:space="preserve">风</t>
    </r>
    <r>
      <rPr>
        <sz val="9"/>
        <color rgb="FF000000"/>
        <rFont val="ＭＳ Ｐゴシック"/>
        <family val="3"/>
        <charset val="128"/>
      </rPr>
      <t xml:space="preserve">3】你</t>
    </r>
    <r>
      <rPr>
        <sz val="9"/>
        <color rgb="FF000000"/>
        <rFont val="NSimSun"/>
        <family val="3"/>
        <charset val="134"/>
      </rPr>
      <t xml:space="preserve">获</t>
    </r>
    <r>
      <rPr>
        <sz val="9"/>
        <color rgb="FF000000"/>
        <rFont val="ＭＳ Ｐゴシック"/>
        <family val="3"/>
        <charset val="128"/>
      </rPr>
      <t xml:space="preserve">得1点集中力，</t>
    </r>
    <r>
      <rPr>
        <sz val="9"/>
        <color rgb="FF000000"/>
        <rFont val="NSimSun"/>
        <family val="3"/>
        <charset val="134"/>
      </rPr>
      <t xml:space="preserve">对</t>
    </r>
    <r>
      <rPr>
        <sz val="9"/>
        <color rgb="FF000000"/>
        <rFont val="ＭＳ Ｐゴシック"/>
        <family val="3"/>
        <charset val="128"/>
      </rPr>
      <t xml:space="preserve">手失去1点集中力。
----
【雷1】本回合内你的下一次《攻</t>
    </r>
    <r>
      <rPr>
        <sz val="9"/>
        <color rgb="FF000000"/>
        <rFont val="NSimSun"/>
        <family val="3"/>
        <charset val="134"/>
      </rPr>
      <t xml:space="preserve">击</t>
    </r>
    <r>
      <rPr>
        <sz val="9"/>
        <color rgb="FF000000"/>
        <rFont val="ＭＳ Ｐゴシック"/>
        <family val="3"/>
        <charset val="128"/>
      </rPr>
      <t xml:space="preserve">》</t>
    </r>
    <r>
      <rPr>
        <sz val="9"/>
        <color rgb="FF000000"/>
        <rFont val="NSimSun"/>
        <family val="3"/>
        <charset val="134"/>
      </rPr>
      <t xml:space="preserve">获</t>
    </r>
    <r>
      <rPr>
        <sz val="9"/>
        <color rgb="FF000000"/>
        <rFont val="ＭＳ Ｐゴシック"/>
        <family val="3"/>
        <charset val="128"/>
      </rPr>
      <t xml:space="preserve">得+1/+0
【雷2】</t>
    </r>
    <r>
      <rPr>
        <sz val="9"/>
        <color rgb="FF000000"/>
        <rFont val="NSimSun"/>
        <family val="3"/>
        <charset val="134"/>
      </rPr>
      <t xml:space="preserve">进</t>
    </r>
    <r>
      <rPr>
        <sz val="9"/>
        <color rgb="FF000000"/>
        <rFont val="ＭＳ Ｐゴシック"/>
        <family val="3"/>
        <charset val="128"/>
      </rPr>
      <t xml:space="preserve">行一次“攻</t>
    </r>
    <r>
      <rPr>
        <sz val="9"/>
        <color rgb="FF000000"/>
        <rFont val="NSimSun"/>
        <family val="3"/>
        <charset val="134"/>
      </rPr>
      <t xml:space="preserve">击</t>
    </r>
    <r>
      <rPr>
        <sz val="9"/>
        <color rgb="FF000000"/>
        <rFont val="ＭＳ Ｐゴシック"/>
        <family val="3"/>
        <charset val="128"/>
      </rPr>
      <t xml:space="preserve">距离0-4 </t>
    </r>
    <r>
      <rPr>
        <sz val="9"/>
        <color rgb="FF000000"/>
        <rFont val="NSimSun"/>
        <family val="3"/>
        <charset val="134"/>
      </rPr>
      <t xml:space="preserve">伤</t>
    </r>
    <r>
      <rPr>
        <sz val="9"/>
        <color rgb="FF000000"/>
        <rFont val="ＭＳ Ｐゴシック"/>
        <family val="3"/>
        <charset val="128"/>
      </rPr>
      <t xml:space="preserve">害1/1”的攻</t>
    </r>
    <r>
      <rPr>
        <sz val="9"/>
        <color rgb="FF000000"/>
        <rFont val="NSimSun"/>
        <family val="3"/>
        <charset val="134"/>
      </rPr>
      <t xml:space="preserve">击</t>
    </r>
    <r>
      <rPr>
        <sz val="9"/>
        <color rgb="FF000000"/>
        <rFont val="ＭＳ Ｐゴシック"/>
        <family val="3"/>
        <charset val="128"/>
      </rPr>
      <t xml:space="preserve">。
【雷3】本回合的你的下一次</t>
    </r>
    <r>
      <rPr>
        <sz val="9"/>
        <color rgb="FF000000"/>
        <rFont val="NSimSun"/>
        <family val="3"/>
        <charset val="134"/>
      </rPr>
      <t xml:space="preserve">对</t>
    </r>
    <r>
      <rPr>
        <sz val="9"/>
        <color rgb="FF000000"/>
        <rFont val="ＭＳ Ｐゴシック"/>
        <family val="3"/>
        <charset val="128"/>
      </rPr>
      <t xml:space="preserve">装</t>
    </r>
    <r>
      <rPr>
        <sz val="9"/>
        <color rgb="FF000000"/>
        <rFont val="NSimSun"/>
        <family val="3"/>
        <charset val="134"/>
      </rPr>
      <t xml:space="preserve">伤</t>
    </r>
    <r>
      <rPr>
        <sz val="9"/>
        <color rgb="FF000000"/>
        <rFont val="ＭＳ Ｐゴシック"/>
        <family val="3"/>
        <charset val="128"/>
      </rPr>
      <t xml:space="preserve">害不</t>
    </r>
    <r>
      <rPr>
        <sz val="9"/>
        <color rgb="FF000000"/>
        <rFont val="NSimSun"/>
        <family val="3"/>
        <charset val="134"/>
      </rPr>
      <t xml:space="preserve">为</t>
    </r>
    <r>
      <rPr>
        <sz val="9"/>
        <color rgb="FF000000"/>
        <rFont val="ＭＳ Ｐゴシック"/>
        <family val="3"/>
        <charset val="128"/>
      </rPr>
      <t xml:space="preserve">“-”的《攻</t>
    </r>
    <r>
      <rPr>
        <sz val="9"/>
        <color rgb="FF000000"/>
        <rFont val="NSimSun"/>
        <family val="3"/>
        <charset val="134"/>
      </rPr>
      <t xml:space="preserve">击</t>
    </r>
    <r>
      <rPr>
        <sz val="9"/>
        <color rgb="FF000000"/>
        <rFont val="ＭＳ Ｐゴシック"/>
        <family val="3"/>
        <charset val="128"/>
      </rPr>
      <t xml:space="preserve">》</t>
    </r>
    <r>
      <rPr>
        <sz val="9"/>
        <color rgb="FF000000"/>
        <rFont val="NSimSun"/>
        <family val="3"/>
        <charset val="134"/>
      </rPr>
      <t xml:space="preserve">获</t>
    </r>
    <r>
      <rPr>
        <sz val="9"/>
        <color rgb="FF000000"/>
        <rFont val="ＭＳ Ｐゴシック"/>
        <family val="3"/>
        <charset val="128"/>
      </rPr>
      <t xml:space="preserve">得+0/+1</t>
    </r>
  </si>
  <si>
    <t xml:space="preserve">【풍1】간격⇔더스트：1
【풍2】카드를 1장 뽑고 손패를 1장 덮임패로 한다.
【풍3】당신은 집중력을 1 얻고 상대는 집중력을 1잃는다.
----
【뇌1】이 턴에 당신이 다음에 하는 《공격》은 +1/+0된다.
【뇌2】공격 『적정 거리0-4, 1/1』를 한다.
【뇌3】.이 턴에 당신이 다음에 하는 오라 데미지가 「-」이 아닌 《공격》은 +0/+1된다.</t>
  </si>
  <si>
    <t xml:space="preserve">Wind 1: Distance (1)⇔ Shadow
Wind 2: Draw a card, then discard a card.
Wind 3: Gain 1 Vigor. Your opponent loses 1 Vigor.
Thunder 1: The next attack you make this turn gains +1/+0.
Thunder 2: You attack with "Range: 0-4, Damage: 1/1".
Thunder 3: The next attack you make this turn that doesn't have "-" Damage to Aura gains +0/+1.</t>
  </si>
  <si>
    <t xml:space="preserve">霜の茨</t>
  </si>
  <si>
    <t xml:space="preserve">しものいばら</t>
  </si>
  <si>
    <t xml:space="preserve">霜茨</t>
  </si>
  <si>
    <t xml:space="preserve">霜之棘</t>
  </si>
  <si>
    <t xml:space="preserve">서리 가시덤불</t>
  </si>
  <si>
    <t xml:space="preserve">Rimethorn</t>
  </si>
  <si>
    <t xml:space="preserve">【展開中】あなたのターンにあなたが初めて行う切札でない《攻撃》は+1/+1となる。
【展開中】相手が凍結しているならば、あなたの開始フェイズの処理でこの付与札の上の桜花結晶を移動させなくてもよい。</t>
  </si>
  <si>
    <t xml:space="preserve">【展开中】你的回合内你第一次进行的非王牌的《攻击》得+1/+1。
【展开中】若对手被冻结，则你的准备阶段的结算可以不移动这张付与牌上的樱花结晶。</t>
  </si>
  <si>
    <t xml:space="preserve">【展开中】你的回合内你进行的第一次非王牌的《攻击》获得+1/+1。
【展开中】若对手被冻结，则你的准备阶段从所有付与牌上移除樱花结晶时可以不移除此牌上的樱花结晶。</t>
  </si>
  <si>
    <t xml:space="preserve">【전개중】자신의 턴에 자신이 처음으로 하는 비장패가 아닌 《공격》은 +1/+1 된다.
【전개중】상대가 동결되어있다면 자신의 턴 개시 페이즈에 이 카드에 올려진 벚꽃 결정을 이동시키지 않아도 좋다.</t>
  </si>
  <si>
    <t xml:space="preserve">Ongoing: The first non-Special attack you make on each of your turns gets +1/+1.
Ongoing: If your opponent has any Ice counters, you may choose not to move Sakura tokens from this card as part of the beginning of turn process on your turn.</t>
  </si>
  <si>
    <t xml:space="preserve">【常時】このカードを消費4で《対応》を持つかのように相手の《攻撃》に割り込んで使用してもよい。
【展開時】間合⇔ダスト：1　　相手は1回凍結する。
【破棄時】このカードを納4として使用してもよい。（消費は支払う）</t>
  </si>
  <si>
    <t xml:space="preserve">【常时】你可以为此牌消耗4气，则此牌可以如《对应》牌一样对应对手的《攻击》使用。
【展开时】距↔1↔虚；冻结对手1次。
【破弃时】你可以将此牌的视为纳4的牌再次使用。（需要支付费用）</t>
  </si>
  <si>
    <t xml:space="preserve">【常时】此牌可以如《对应》牌一样对应《攻击》使用。若以此法使用，则此牌的费用视为4。
【展开时】距（1） ⇔ 虚
冻结对手1次。
【破弃时】你可以再次使用此牌。若以此法使用，则此牌的纳视为4。（仍需支付费用）</t>
  </si>
  <si>
    <t xml:space="preserve">【상시】이 카드를 코스트4로 쓰면 《대응》을 가진 것처럼 상대의 《공격》에 끼어들어서 사용해도 좋다.
【전개시】간격⇔더스트：1　　상대는 1번 동결한다.
【파기시】이 카드를 납4로써 사용해도 좋다.（코스트는 지불할 것）</t>
  </si>
  <si>
    <t xml:space="preserve">Forced: You may play this card as if it were a Reaction by paying 4 Flare instead of its normal cost.
Initialize: Distance (1)⇔ Shadow
Freeze your opponent.
Disenchant: You may play this card as if its Charge were 4 (paying its cost).</t>
  </si>
  <si>
    <t xml:space="preserve">【常時】あなたが直前のターンに対応しているならば、この《攻撃》は+2/+1となる。
全力化：【常時】この《攻撃》は+1/+1となる。</t>
  </si>
  <si>
    <r>
      <rPr>
        <sz val="9"/>
        <color rgb="FF000000"/>
        <rFont val="ＭＳ Ｐゴシック"/>
        <family val="3"/>
        <charset val="128"/>
      </rPr>
      <t xml:space="preserve">【常</t>
    </r>
    <r>
      <rPr>
        <sz val="9"/>
        <color rgb="FF000000"/>
        <rFont val="NSimSun"/>
        <family val="3"/>
        <charset val="134"/>
      </rPr>
      <t xml:space="preserve">时</t>
    </r>
    <r>
      <rPr>
        <sz val="9"/>
        <color rgb="FF000000"/>
        <rFont val="ＭＳ Ｐゴシック"/>
        <family val="3"/>
        <charset val="128"/>
      </rPr>
      <t xml:space="preserve">】若你在上个回合</t>
    </r>
    <r>
      <rPr>
        <sz val="9"/>
        <color rgb="FF000000"/>
        <rFont val="NSimSun"/>
        <family val="3"/>
        <charset val="134"/>
      </rPr>
      <t xml:space="preserve">进</t>
    </r>
    <r>
      <rPr>
        <sz val="9"/>
        <color rgb="FF000000"/>
        <rFont val="ＭＳ Ｐゴシック"/>
        <family val="3"/>
        <charset val="128"/>
      </rPr>
      <t xml:space="preserve">行了</t>
    </r>
    <r>
      <rPr>
        <sz val="9"/>
        <color rgb="FF000000"/>
        <rFont val="NSimSun"/>
        <family val="3"/>
        <charset val="134"/>
      </rPr>
      <t xml:space="preserve">对应</t>
    </r>
    <r>
      <rPr>
        <sz val="9"/>
        <color rgb="FF000000"/>
        <rFont val="ＭＳ Ｐゴシック"/>
        <family val="3"/>
        <charset val="128"/>
      </rPr>
      <t xml:space="preserve">，此《攻</t>
    </r>
    <r>
      <rPr>
        <sz val="9"/>
        <color rgb="FF000000"/>
        <rFont val="NSimSun"/>
        <family val="3"/>
        <charset val="134"/>
      </rPr>
      <t xml:space="preserve">击</t>
    </r>
    <r>
      <rPr>
        <sz val="9"/>
        <color rgb="FF000000"/>
        <rFont val="ＭＳ Ｐゴシック"/>
        <family val="3"/>
        <charset val="128"/>
      </rPr>
      <t xml:space="preserve">》得+2/+1。
全力化：【常</t>
    </r>
    <r>
      <rPr>
        <sz val="9"/>
        <color rgb="FF000000"/>
        <rFont val="NSimSun"/>
        <family val="3"/>
        <charset val="134"/>
      </rPr>
      <t xml:space="preserve">时</t>
    </r>
    <r>
      <rPr>
        <sz val="9"/>
        <color rgb="FF000000"/>
        <rFont val="ＭＳ Ｐゴシック"/>
        <family val="3"/>
        <charset val="128"/>
      </rPr>
      <t xml:space="preserve">】此《攻</t>
    </r>
    <r>
      <rPr>
        <sz val="9"/>
        <color rgb="FF000000"/>
        <rFont val="NSimSun"/>
        <family val="3"/>
        <charset val="134"/>
      </rPr>
      <t xml:space="preserve">击</t>
    </r>
    <r>
      <rPr>
        <sz val="9"/>
        <color rgb="FF000000"/>
        <rFont val="ＭＳ Ｐゴシック"/>
        <family val="3"/>
        <charset val="128"/>
      </rPr>
      <t xml:space="preserve">》得+1/+1。</t>
    </r>
  </si>
  <si>
    <t xml:space="preserve">【常时】若上一回合内你进行过对应，则此《攻击》得+2/+1。
全力化（主要阶段，若你选择执行全力行动，则你可以如使用《全力》牌一样使用此牌。若如此做，则此牌额外获得以下效果）：【常时】此《攻击》获得+1/+1。</t>
  </si>
  <si>
    <t xml:space="preserve">【상시】당신이 직전 턴에 대응을 했다면, 이 《공격》은 +2/+1된다.
전력화：【상시】이 《공격》은 +1/+1된다.</t>
  </si>
  <si>
    <t xml:space="preserve">Forced: If you reacted to an attack last turn, this attack gains +2/+1.
All-Out: This attack gains +1/+1.</t>
  </si>
  <si>
    <t xml:space="preserve">以下を3回選ぶ。同じものを複数回選んでもよい。
・徴兵を1回行う。
・基本動作《前進》を行う。
・基本動作《纏い》を行う。</t>
  </si>
  <si>
    <r>
      <rPr>
        <sz val="9"/>
        <color rgb="FF000000"/>
        <rFont val="NSimSun"/>
        <family val="3"/>
        <charset val="134"/>
      </rPr>
      <t xml:space="preserve">选择</t>
    </r>
    <r>
      <rPr>
        <sz val="9"/>
        <color rgb="FF000000"/>
        <rFont val="ＭＳ Ｐゴシック"/>
        <family val="3"/>
        <charset val="128"/>
      </rPr>
      <t xml:space="preserve">以下</t>
    </r>
    <r>
      <rPr>
        <sz val="9"/>
        <color rgb="FF000000"/>
        <rFont val="NSimSun"/>
        <family val="3"/>
        <charset val="134"/>
      </rPr>
      <t xml:space="preserve">选项</t>
    </r>
    <r>
      <rPr>
        <sz val="9"/>
        <color rgb="FF000000"/>
        <rFont val="ＭＳ Ｐゴシック"/>
        <family val="3"/>
        <charset val="128"/>
      </rPr>
      <t xml:space="preserve">3次，且同</t>
    </r>
    <r>
      <rPr>
        <sz val="9"/>
        <color rgb="FF000000"/>
        <rFont val="NSimSun"/>
        <family val="3"/>
        <charset val="134"/>
      </rPr>
      <t xml:space="preserve">样</t>
    </r>
    <r>
      <rPr>
        <sz val="9"/>
        <color rgb="FF000000"/>
        <rFont val="ＭＳ Ｐゴシック"/>
        <family val="3"/>
        <charset val="128"/>
      </rPr>
      <t xml:space="preserve">的</t>
    </r>
    <r>
      <rPr>
        <sz val="9"/>
        <color rgb="FF000000"/>
        <rFont val="NSimSun"/>
        <family val="3"/>
        <charset val="134"/>
      </rPr>
      <t xml:space="preserve">选项</t>
    </r>
    <r>
      <rPr>
        <sz val="9"/>
        <color rgb="FF000000"/>
        <rFont val="ＭＳ Ｐゴシック"/>
        <family val="3"/>
        <charset val="128"/>
      </rPr>
      <t xml:space="preserve">可以重复</t>
    </r>
    <r>
      <rPr>
        <sz val="9"/>
        <color rgb="FF000000"/>
        <rFont val="NSimSun"/>
        <family val="3"/>
        <charset val="134"/>
      </rPr>
      <t xml:space="preserve">选择</t>
    </r>
    <r>
      <rPr>
        <sz val="9"/>
        <color rgb="FF000000"/>
        <rFont val="ＭＳ Ｐゴシック"/>
        <family val="3"/>
        <charset val="128"/>
      </rPr>
      <t xml:space="preserve">：
●</t>
    </r>
    <r>
      <rPr>
        <sz val="9"/>
        <color rgb="FF000000"/>
        <rFont val="NSimSun"/>
        <family val="3"/>
        <charset val="134"/>
      </rPr>
      <t xml:space="preserve">进</t>
    </r>
    <r>
      <rPr>
        <sz val="9"/>
        <color rgb="FF000000"/>
        <rFont val="ＭＳ Ｐゴシック"/>
        <family val="3"/>
        <charset val="128"/>
      </rPr>
      <t xml:space="preserve">行1次征兵。
●</t>
    </r>
    <r>
      <rPr>
        <sz val="9"/>
        <color rgb="FF000000"/>
        <rFont val="NSimSun"/>
        <family val="3"/>
        <charset val="134"/>
      </rPr>
      <t xml:space="preserve">进</t>
    </r>
    <r>
      <rPr>
        <sz val="9"/>
        <color rgb="FF000000"/>
        <rFont val="ＭＳ Ｐゴシック"/>
        <family val="3"/>
        <charset val="128"/>
      </rPr>
      <t xml:space="preserve">行基本</t>
    </r>
    <r>
      <rPr>
        <sz val="9"/>
        <color rgb="FF000000"/>
        <rFont val="NSimSun"/>
        <family val="3"/>
        <charset val="134"/>
      </rPr>
      <t xml:space="preserve">动</t>
    </r>
    <r>
      <rPr>
        <sz val="9"/>
        <color rgb="FF000000"/>
        <rFont val="ＭＳ Ｐゴシック"/>
        <family val="3"/>
        <charset val="128"/>
      </rPr>
      <t xml:space="preserve">作《前</t>
    </r>
    <r>
      <rPr>
        <sz val="9"/>
        <color rgb="FF000000"/>
        <rFont val="NSimSun"/>
        <family val="3"/>
        <charset val="134"/>
      </rPr>
      <t xml:space="preserve">进</t>
    </r>
    <r>
      <rPr>
        <sz val="9"/>
        <color rgb="FF000000"/>
        <rFont val="ＭＳ Ｐゴシック"/>
        <family val="3"/>
        <charset val="128"/>
      </rPr>
      <t xml:space="preserve">》。
●</t>
    </r>
    <r>
      <rPr>
        <sz val="9"/>
        <color rgb="FF000000"/>
        <rFont val="NSimSun"/>
        <family val="3"/>
        <charset val="134"/>
      </rPr>
      <t xml:space="preserve">进</t>
    </r>
    <r>
      <rPr>
        <sz val="9"/>
        <color rgb="FF000000"/>
        <rFont val="ＭＳ Ｐゴシック"/>
        <family val="3"/>
        <charset val="128"/>
      </rPr>
      <t xml:space="preserve">行基本</t>
    </r>
    <r>
      <rPr>
        <sz val="9"/>
        <color rgb="FF000000"/>
        <rFont val="NSimSun"/>
        <family val="3"/>
        <charset val="134"/>
      </rPr>
      <t xml:space="preserve">动</t>
    </r>
    <r>
      <rPr>
        <sz val="9"/>
        <color rgb="FF000000"/>
        <rFont val="ＭＳ Ｐゴシック"/>
        <family val="3"/>
        <charset val="128"/>
      </rPr>
      <t xml:space="preserve">作《装附》。</t>
    </r>
  </si>
  <si>
    <r>
      <rPr>
        <sz val="9"/>
        <color rgb="FF000000"/>
        <rFont val="NSimSun"/>
        <family val="3"/>
        <charset val="134"/>
      </rPr>
      <t xml:space="preserve">选择</t>
    </r>
    <r>
      <rPr>
        <sz val="9"/>
        <color rgb="FF000000"/>
        <rFont val="ＭＳ Ｐゴシック"/>
        <family val="3"/>
        <charset val="128"/>
      </rPr>
      <t xml:space="preserve">3次。你可以多次</t>
    </r>
    <r>
      <rPr>
        <sz val="9"/>
        <color rgb="FF000000"/>
        <rFont val="NSimSun"/>
        <family val="3"/>
        <charset val="134"/>
      </rPr>
      <t xml:space="preserve">选择</t>
    </r>
    <r>
      <rPr>
        <sz val="9"/>
        <color rgb="FF000000"/>
        <rFont val="ＭＳ Ｐゴシック"/>
        <family val="3"/>
        <charset val="128"/>
      </rPr>
      <t xml:space="preserve">同一个</t>
    </r>
    <r>
      <rPr>
        <sz val="9"/>
        <color rgb="FF000000"/>
        <rFont val="NSimSun"/>
        <family val="3"/>
        <charset val="134"/>
      </rPr>
      <t xml:space="preserve">选项</t>
    </r>
    <r>
      <rPr>
        <sz val="9"/>
        <color rgb="FF000000"/>
        <rFont val="ＭＳ Ｐゴシック"/>
        <family val="3"/>
        <charset val="128"/>
      </rPr>
      <t xml:space="preserve">：
1.</t>
    </r>
    <r>
      <rPr>
        <sz val="9"/>
        <color rgb="FF000000"/>
        <rFont val="NSimSun"/>
        <family val="3"/>
        <charset val="134"/>
      </rPr>
      <t xml:space="preserve">进</t>
    </r>
    <r>
      <rPr>
        <sz val="9"/>
        <color rgb="FF000000"/>
        <rFont val="ＭＳ Ｐゴシック"/>
        <family val="3"/>
        <charset val="128"/>
      </rPr>
      <t xml:space="preserve">行1次征兵；
2.</t>
    </r>
    <r>
      <rPr>
        <sz val="9"/>
        <color rgb="FF000000"/>
        <rFont val="NSimSun"/>
        <family val="3"/>
        <charset val="134"/>
      </rPr>
      <t xml:space="preserve">执</t>
    </r>
    <r>
      <rPr>
        <sz val="9"/>
        <color rgb="FF000000"/>
        <rFont val="ＭＳ Ｐゴシック"/>
        <family val="3"/>
        <charset val="128"/>
      </rPr>
      <t xml:space="preserve">行1次基本</t>
    </r>
    <r>
      <rPr>
        <sz val="9"/>
        <color rgb="FF000000"/>
        <rFont val="NSimSun"/>
        <family val="3"/>
        <charset val="134"/>
      </rPr>
      <t xml:space="preserve">动</t>
    </r>
    <r>
      <rPr>
        <sz val="9"/>
        <color rgb="FF000000"/>
        <rFont val="ＭＳ Ｐゴシック"/>
        <family val="3"/>
        <charset val="128"/>
      </rPr>
      <t xml:space="preserve">作《前</t>
    </r>
    <r>
      <rPr>
        <sz val="9"/>
        <color rgb="FF000000"/>
        <rFont val="NSimSun"/>
        <family val="3"/>
        <charset val="134"/>
      </rPr>
      <t xml:space="preserve">进</t>
    </r>
    <r>
      <rPr>
        <sz val="9"/>
        <color rgb="FF000000"/>
        <rFont val="ＭＳ Ｐゴシック"/>
        <family val="3"/>
        <charset val="128"/>
      </rPr>
      <t xml:space="preserve">》；
3.</t>
    </r>
    <r>
      <rPr>
        <sz val="9"/>
        <color rgb="FF000000"/>
        <rFont val="NSimSun"/>
        <family val="3"/>
        <charset val="134"/>
      </rPr>
      <t xml:space="preserve">执</t>
    </r>
    <r>
      <rPr>
        <sz val="9"/>
        <color rgb="FF000000"/>
        <rFont val="ＭＳ Ｐゴシック"/>
        <family val="3"/>
        <charset val="128"/>
      </rPr>
      <t xml:space="preserve">行1次基本</t>
    </r>
    <r>
      <rPr>
        <sz val="9"/>
        <color rgb="FF000000"/>
        <rFont val="NSimSun"/>
        <family val="3"/>
        <charset val="134"/>
      </rPr>
      <t xml:space="preserve">动</t>
    </r>
    <r>
      <rPr>
        <sz val="9"/>
        <color rgb="FF000000"/>
        <rFont val="ＭＳ Ｐゴシック"/>
        <family val="3"/>
        <charset val="128"/>
      </rPr>
      <t xml:space="preserve">作《装附》。</t>
    </r>
  </si>
  <si>
    <t xml:space="preserve">아래를 3번 고른다. 같은 것을 여러 선택해도 좋다.
・징병을 1번 한다.
・기본 동작 《전진》을 한다.
・기본 동작 《휘감기》를 한다.</t>
  </si>
  <si>
    <t xml:space="preserve">Choose three. You may choose the same option more than once:
・Conscript a Unit.
・Perform a Forward Movement basic action.
・Perform a Recover basic action.</t>
  </si>
  <si>
    <t xml:space="preserve">04-tokoyo-A2-n-2</t>
  </si>
  <si>
    <t xml:space="preserve">畏掠め</t>
  </si>
  <si>
    <t xml:space="preserve">おそれがすめ</t>
  </si>
  <si>
    <t xml:space="preserve">心生畏</t>
  </si>
  <si>
    <t xml:space="preserve">畏掠</t>
  </si>
  <si>
    <t xml:space="preserve">두려움 스치기</t>
  </si>
  <si>
    <t xml:space="preserve">Awestrike</t>
  </si>
  <si>
    <t xml:space="preserve">【常時】相手の集中力が0ならば、この《攻撃》のダメージはあなたが選ぶ。
【攻撃後】境地―あなたの集中力が2ならば、対応した切札でない《攻撃》は-X/-Yとなる。Xはこの《攻撃》が与えたオーラへのダメージ、Yはライフへのダメージに等しい。</t>
  </si>
  <si>
    <t xml:space="preserve">【常时】对手的集中力为0的话，此《攻击》如何承受伤害由你来选择。
【攻击后】境地～若你的集中力为2，则被对应的非王牌的《攻击》得-X/-Y。X等于此《攻击》给予敌装的伤害数，Y等于给予敌命的伤害数。</t>
  </si>
  <si>
    <t xml:space="preserve">【常时】若对手的集中力等于0，则由你选择对手如何承受此攻击的伤害。
【攻击后】境地～若你的集中力等于2，则被对应的非王牌的《攻击》获得-X/-Y。X等于此《攻击》造成的对装的伤害，Y等于此攻击造成的对命的伤害。</t>
  </si>
  <si>
    <t xml:space="preserve">【상시】 상대의 집중력이 0이라면, 이 《공격》의 데미지는 당신이 선택한다.
【공격후】 경지 - 당신의 집중력이 2라면, 대응한 비장패가 아닌 《공격》은 -X/-Y가 된다. X는 이 《공격》으로 준 오라 데미지, Y는 이 《공격》으로 준 라이프 데미지와 같다.</t>
  </si>
  <si>
    <t xml:space="preserve">Forced: If your opponent's Vigor is 0, you choose the type of damage dealt by this attack.
After Attack: Artistic - If your Vigor is 2, the non-Special attack you played this card as a Reaction to gets -X/-Y, where X is the damage to Aura this attack dealt, and Y is the damage to Life it dealt.</t>
  </si>
  <si>
    <t xml:space="preserve">04-tokoyo-A2-s-2</t>
  </si>
  <si>
    <t xml:space="preserve">悠久ノ雪</t>
  </si>
  <si>
    <t xml:space="preserve">ゆうきゅうのゆき</t>
  </si>
  <si>
    <t xml:space="preserve">悠久之雪</t>
  </si>
  <si>
    <t xml:space="preserve">유구의 눈</t>
  </si>
  <si>
    <t xml:space="preserve">Endless Snow</t>
  </si>
  <si>
    <t xml:space="preserve">【攻撃後】相手がオーラへのダメージを選んだならば、相フレア→自オーラ：1
----
【再起】相手の集中力が1である。</t>
  </si>
  <si>
    <t xml:space="preserve">【攻击后】若对手选择由装承受此次伤害，则 敌气→1→自装
----
【再起】对手的集中力为1。</t>
  </si>
  <si>
    <t xml:space="preserve">【攻击后】若对手选择由装承受此次伤害，则
敌气（1）→自装
----
【再起】对手的集中力等于1。</t>
  </si>
  <si>
    <t xml:space="preserve">【공격후】 상대가 오라 데미지를 선택했다면,
상대 플레어 → 자신 오라: 1
----
【재기】상대의 집중력이 1이다.</t>
  </si>
  <si>
    <t xml:space="preserve">After Attack: If your opponent chose to take damage to Aura:
Opponent's Flare (1)→ Your Aura
Resurgence: Your opponent's Vigor is 1.</t>
  </si>
  <si>
    <t xml:space="preserve">04-tokoyo-A2-s-3</t>
  </si>
  <si>
    <t xml:space="preserve">徒寄ノ八重桜</t>
  </si>
  <si>
    <t xml:space="preserve">あだよりのやえざくら</t>
  </si>
  <si>
    <t xml:space="preserve">不凋之八重樱</t>
  </si>
  <si>
    <t xml:space="preserve">徒寄之八重樱</t>
  </si>
  <si>
    <t xml:space="preserve">허무에 물든 여덟 겹 벚꽃</t>
  </si>
  <si>
    <t xml:space="preserve">Hollow Blossoms</t>
  </si>
  <si>
    <t xml:space="preserve">あなたは基本動作《纏い》を5回行う。
【使用済】あなたのカードの矢印効果があなたのオーラへと桜花結晶を動かすならば、その間だけオーラの上限を8として扱う。
【使用済】あなたの開始フェイズの開始時にあなたのオーラが6以上ならば、攻撃『適正距離0-8、-/1』を行う。</t>
  </si>
  <si>
    <t xml:space="preserve">你进行5次基本动作《装附》。
【已使用】你的牌的箭头效果向自装移动樱花结晶的时候，仅在那时将装的上限视为8。
【已使用】你的准备阶段开始时自装有6或以上的话，进行一次“攻击距离0-8 伤害-/1”的攻击。</t>
  </si>
  <si>
    <t xml:space="preserve">进行5次基本动作《装附》。
【已使用】你的牌上的箭头效果将樱花结晶移至自装时，自装上限视为8。
【已使用】你的准备阶段开始时，若自装中的樱花结晶的数目大于等于6，则进行一次“攻击距离0-8 伤害-/1”的攻击。</t>
  </si>
  <si>
    <t xml:space="preserve">당신은 기본동작 《휘감기》를 5회 수행한다.
【사용됨】 당신의 카드의 화살표 효과가 벚꽃결정을 당신의 오라로 이동한다면, 최대 오라가 8인 것처럼 사용한다.
【사용됨】 당신의 개시 페이즈 시작에, 당신의 오라가 6 이상이라면, 공격 『적정거리 0-8, -/1』을 수행한다.</t>
  </si>
  <si>
    <t xml:space="preserve">Perform 5 Recover basic actions.
Devoted: If an arrow (→) on a card you own would move Sakura tokens to your Aura, your maximum Aura is considered to be 8 for that effect.
Devoted: At the beginning of your turn, if your Aura is 6 or more, you attack with "Range: 0-8, Damage: -/1".</t>
  </si>
  <si>
    <t xml:space="preserve">08-hagane-A1-n-1</t>
  </si>
  <si>
    <t xml:space="preserve">炉火</t>
  </si>
  <si>
    <t xml:space="preserve">ろび</t>
  </si>
  <si>
    <t xml:space="preserve">화롯불</t>
  </si>
  <si>
    <t xml:space="preserve">Hearthfire</t>
  </si>
  <si>
    <t xml:space="preserve">現在の間合が3以上ならば、
間合→自フレア：1
間合→相フレア：1</t>
  </si>
  <si>
    <t xml:space="preserve">若当前距离大于等于3，则：
距→1→自气
距→1→敌气</t>
  </si>
  <si>
    <t xml:space="preserve">若当前距离大于等于3，则
距（1）→自气
距（1）→敌气</t>
  </si>
  <si>
    <t xml:space="preserve">현재 간격이 3 이상이라면,
간격 → 자신 플레어: 1
간격 → 상대 플레어: 1</t>
  </si>
  <si>
    <t xml:space="preserve">If the current Distance is 3 or more:
Distance (1)→ Your Flare
Distance (1)→ Opponent's Flare</t>
  </si>
  <si>
    <t xml:space="preserve">08-hagane-A1-n-2</t>
  </si>
  <si>
    <t xml:space="preserve">旋回起</t>
  </si>
  <si>
    <t xml:space="preserve">せんかいき</t>
  </si>
  <si>
    <t xml:space="preserve">선회기</t>
  </si>
  <si>
    <t xml:space="preserve">Whirling Ascent</t>
  </si>
  <si>
    <t xml:space="preserve">現在の間合がターン開始時の間合から2以上変化しているならば、カードを1枚引き、あなたは集中力を1得る。</t>
  </si>
  <si>
    <t xml:space="preserve">若当前距离与本回合开始时距离比相差2或者以上，则抓1张牌且你获得1点集中力。</t>
  </si>
  <si>
    <t xml:space="preserve">若当前距离与本回合开始时距离之差的绝对值大于等于2，则你抓1张牌并获得1点集中力。</t>
  </si>
  <si>
    <t xml:space="preserve">현재 간격이 턴 시작시 간격에서 2 이상 변화했다면, 카드를 1장 뽑고, 당신은 집중력을 1 얻는다.</t>
  </si>
  <si>
    <t xml:space="preserve">If the difference between the current Distance and the Distance at the beginning of this turn is 2 or more, draw a card and gain 1 Vigor.</t>
  </si>
  <si>
    <t xml:space="preserve">08-hagane-A1-s-1</t>
  </si>
  <si>
    <t xml:space="preserve">大錬成マテリアル</t>
  </si>
  <si>
    <t xml:space="preserve">だいれんせいマテリアル</t>
  </si>
  <si>
    <t xml:space="preserve">大炼成MATERIAL</t>
  </si>
  <si>
    <t xml:space="preserve">大炼成·原限</t>
  </si>
  <si>
    <t xml:space="preserve">대연성 마테리얼</t>
  </si>
  <si>
    <t xml:space="preserve">Grand Refinement Material</t>
  </si>
  <si>
    <t xml:space="preserve">終端
このカードがあなたのカードならば、以下の効果を解決する。
金床にカードがあるならばダストから金床に桜花結晶を1つ置く。金床にカードがないならば、手札から他のメガミの《攻撃》カードを1枚選び金床に置いてもよい。
あなたの追加札から「錬成攻撃」を山札の底に1枚置く。
----
【再起】このターンにあなたが「錬成攻撃」を使用している。</t>
  </si>
  <si>
    <t xml:space="preserve">终端。
此牌是你的牌的话，结算下述效果。
铁砧上有牌的话将1个樱花结晶从虚放到铁砧上。铁砧上没有牌的话，你可以选手牌的一张其他女神的《攻击》牌并将其放置到铁砧上。
从追加牌区中将1张『炼成攻击』置于你的牌库底。
----
【再起】这个回合你使用了『炼成攻击』。</t>
  </si>
  <si>
    <t xml:space="preserve">终端
若此牌为你的牌，则结算以下效果。
若铁砧中有牌，则将1个樱花结晶从虚移至铁砧上。若铁砧中没有牌，则你可以从手牌中选择1张其他女神的《攻击》牌置于铁砧中。
将1张『炼成攻击』从追加区移至你的牌库底。
----
【再起】本回合内你使用了『炼成攻击』。</t>
  </si>
  <si>
    <t xml:space="preserve">종단
이 카드가 당신의 카드라면 아래의 효과를 해결한다.
모루에 카드가 있다면, 더스트에서 벚꽃결정 1개를 모루에 놓는다. 모루에 카드가 없다면, 손패에서 다른 여신의 《공격》 카드를 1장 선택하여 모루에 놓을 수 있다.
당신의 추가패에서 「연성공격」을 1장 패산 아래에 넣는다.
【재기】이번 턴에 당신이 「연성공격」을 사용했다.</t>
  </si>
  <si>
    <t xml:space="preserve">Terminal
If you own this card, resolve the following effects.
If there is a card on your Anvil, move 1 Sakura token from Shadow to your Anvil. If there is no card on your Anvil, you may choose a non-Hagane Attack card from your hand and put it there.
Put one of your set aside "Tempered Attack" on the bottom of your deck.
Resurgence: You played a "Tempered Attack" this turn.</t>
  </si>
  <si>
    <t xml:space="preserve">08-hagane-A1-s-1-ex1</t>
  </si>
  <si>
    <t xml:space="preserve">錬成攻撃</t>
  </si>
  <si>
    <t xml:space="preserve">れんせいこうげき</t>
  </si>
  <si>
    <t xml:space="preserve">炼成攻击</t>
  </si>
  <si>
    <t xml:space="preserve">연성공격</t>
  </si>
  <si>
    <t xml:space="preserve">Tempered Attack</t>
  </si>
  <si>
    <t xml:space="preserve">【常時】このカードは名前、使用者とこの効果を除き金床にあるカードの複製になる。このカードが手札にあるなら相手の効果で選べず、手札か伏せ札にないなら再構成以外で山札や手札に戻らない。このカードは封印されない。金床にある桜花結晶の個数に応じて以下の効果を得る。
0以上…+1/+0となり、距離拡大（遠1）を得る。
1以上…+1/+1となり、距離拡大（遠1）を得る。
2以上…+1/+1となり、距離拡大（遠1）を得て、打ち消されない。</t>
  </si>
  <si>
    <r>
      <rPr>
        <sz val="10"/>
        <color rgb="FF000000"/>
        <rFont val="MS PGothic"/>
        <family val="3"/>
        <charset val="128"/>
      </rPr>
      <t xml:space="preserve">【常</t>
    </r>
    <r>
      <rPr>
        <sz val="10"/>
        <color rgb="FF000000"/>
        <rFont val="NSimSun"/>
        <family val="3"/>
        <charset val="134"/>
      </rPr>
      <t xml:space="preserve">时</t>
    </r>
    <r>
      <rPr>
        <sz val="10"/>
        <color rgb="FF000000"/>
        <rFont val="MS PGothic"/>
        <family val="3"/>
        <charset val="128"/>
      </rPr>
      <t xml:space="preserve">】此牌成</t>
    </r>
    <r>
      <rPr>
        <sz val="10"/>
        <color rgb="FF000000"/>
        <rFont val="NSimSun"/>
        <family val="3"/>
        <charset val="134"/>
      </rPr>
      <t xml:space="preserve">为铁</t>
    </r>
    <r>
      <rPr>
        <sz val="10"/>
        <color rgb="FF000000"/>
        <rFont val="MS PGothic"/>
        <family val="3"/>
        <charset val="128"/>
      </rPr>
      <t xml:space="preserve">砧上的牌的复制但是保留名字、使用者以及</t>
    </r>
    <r>
      <rPr>
        <sz val="10"/>
        <color rgb="FF000000"/>
        <rFont val="NSimSun"/>
        <family val="3"/>
        <charset val="134"/>
      </rPr>
      <t xml:space="preserve">这</t>
    </r>
    <r>
      <rPr>
        <sz val="10"/>
        <color rgb="FF000000"/>
        <rFont val="MS PGothic"/>
        <family val="3"/>
        <charset val="128"/>
      </rPr>
      <t xml:space="preserve">个效果。此牌在手牌中</t>
    </r>
    <r>
      <rPr>
        <sz val="10"/>
        <color rgb="FF000000"/>
        <rFont val="NSimSun"/>
        <family val="3"/>
        <charset val="134"/>
      </rPr>
      <t xml:space="preserve">时</t>
    </r>
    <r>
      <rPr>
        <sz val="10"/>
        <color rgb="FF000000"/>
        <rFont val="MS PGothic"/>
        <family val="3"/>
        <charset val="128"/>
      </rPr>
      <t xml:space="preserve">无法被</t>
    </r>
    <r>
      <rPr>
        <sz val="10"/>
        <color rgb="FF000000"/>
        <rFont val="NSimSun"/>
        <family val="3"/>
        <charset val="134"/>
      </rPr>
      <t xml:space="preserve">对</t>
    </r>
    <r>
      <rPr>
        <sz val="10"/>
        <color rgb="FF000000"/>
        <rFont val="MS PGothic"/>
        <family val="3"/>
        <charset val="128"/>
      </rPr>
      <t xml:space="preserve">手的效果</t>
    </r>
    <r>
      <rPr>
        <sz val="10"/>
        <color rgb="FF000000"/>
        <rFont val="NSimSun"/>
        <family val="3"/>
        <charset val="134"/>
      </rPr>
      <t xml:space="preserve">选</t>
    </r>
    <r>
      <rPr>
        <sz val="10"/>
        <color rgb="FF000000"/>
        <rFont val="MS PGothic"/>
        <family val="3"/>
        <charset val="128"/>
      </rPr>
      <t xml:space="preserve">中；不在手牌或者盖牌的</t>
    </r>
    <r>
      <rPr>
        <sz val="10"/>
        <color rgb="FF000000"/>
        <rFont val="NSimSun"/>
        <family val="3"/>
        <charset val="134"/>
      </rPr>
      <t xml:space="preserve">话</t>
    </r>
    <r>
      <rPr>
        <sz val="10"/>
        <color rgb="FF000000"/>
        <rFont val="MS PGothic"/>
        <family val="3"/>
        <charset val="128"/>
      </rPr>
      <t xml:space="preserve">就不能以再构成以外的方式返回手牌或者牌</t>
    </r>
    <r>
      <rPr>
        <sz val="10"/>
        <color rgb="FF000000"/>
        <rFont val="NSimSun"/>
        <family val="3"/>
        <charset val="134"/>
      </rPr>
      <t xml:space="preserve">库</t>
    </r>
    <r>
      <rPr>
        <sz val="10"/>
        <color rgb="FF000000"/>
        <rFont val="MS PGothic"/>
        <family val="3"/>
        <charset val="128"/>
      </rPr>
      <t xml:space="preserve">。此牌无法被封印。根据</t>
    </r>
    <r>
      <rPr>
        <sz val="10"/>
        <color rgb="FF000000"/>
        <rFont val="NSimSun"/>
        <family val="3"/>
        <charset val="134"/>
      </rPr>
      <t xml:space="preserve">铁</t>
    </r>
    <r>
      <rPr>
        <sz val="10"/>
        <color rgb="FF000000"/>
        <rFont val="MS PGothic"/>
        <family val="3"/>
        <charset val="128"/>
      </rPr>
      <t xml:space="preserve">砧上放置的</t>
    </r>
    <r>
      <rPr>
        <sz val="10"/>
        <color rgb="FF000000"/>
        <rFont val="NSimSun"/>
        <family val="3"/>
        <charset val="134"/>
      </rPr>
      <t xml:space="preserve">樱</t>
    </r>
    <r>
      <rPr>
        <sz val="10"/>
        <color rgb="FF000000"/>
        <rFont val="MS PGothic"/>
        <family val="3"/>
        <charset val="128"/>
      </rPr>
      <t xml:space="preserve">花</t>
    </r>
    <r>
      <rPr>
        <sz val="10"/>
        <color rgb="FF000000"/>
        <rFont val="NSimSun"/>
        <family val="3"/>
        <charset val="134"/>
      </rPr>
      <t xml:space="preserve">结</t>
    </r>
    <r>
      <rPr>
        <sz val="10"/>
        <color rgb="FF000000"/>
        <rFont val="MS PGothic"/>
        <family val="3"/>
        <charset val="128"/>
      </rPr>
      <t xml:space="preserve">晶的个数</t>
    </r>
    <r>
      <rPr>
        <sz val="10"/>
        <color rgb="FF000000"/>
        <rFont val="NSimSun"/>
        <family val="3"/>
        <charset val="134"/>
      </rPr>
      <t xml:space="preserve">获</t>
    </r>
    <r>
      <rPr>
        <sz val="10"/>
        <color rgb="FF000000"/>
        <rFont val="MS PGothic"/>
        <family val="3"/>
        <charset val="128"/>
      </rPr>
      <t xml:space="preserve">得以下效果：
0或以上…得+1/+0、距离</t>
    </r>
    <r>
      <rPr>
        <sz val="10"/>
        <color rgb="FF000000"/>
        <rFont val="NSimSun"/>
        <family val="3"/>
        <charset val="134"/>
      </rPr>
      <t xml:space="preserve">扩</t>
    </r>
    <r>
      <rPr>
        <sz val="10"/>
        <color rgb="FF000000"/>
        <rFont val="MS PGothic"/>
        <family val="3"/>
        <charset val="128"/>
      </rPr>
      <t xml:space="preserve">大(</t>
    </r>
    <r>
      <rPr>
        <sz val="10"/>
        <color rgb="FF000000"/>
        <rFont val="NSimSun"/>
        <family val="3"/>
        <charset val="134"/>
      </rPr>
      <t xml:space="preserve">远</t>
    </r>
    <r>
      <rPr>
        <sz val="10"/>
        <color rgb="FF000000"/>
        <rFont val="MS PGothic"/>
        <family val="3"/>
        <charset val="128"/>
      </rPr>
      <t xml:space="preserve">1)。 
1或以上…得+1/+1、距离</t>
    </r>
    <r>
      <rPr>
        <sz val="10"/>
        <color rgb="FF000000"/>
        <rFont val="NSimSun"/>
        <family val="3"/>
        <charset val="134"/>
      </rPr>
      <t xml:space="preserve">扩</t>
    </r>
    <r>
      <rPr>
        <sz val="10"/>
        <color rgb="FF000000"/>
        <rFont val="MS PGothic"/>
        <family val="3"/>
        <charset val="128"/>
      </rPr>
      <t xml:space="preserve">大(</t>
    </r>
    <r>
      <rPr>
        <sz val="10"/>
        <color rgb="FF000000"/>
        <rFont val="NSimSun"/>
        <family val="3"/>
        <charset val="134"/>
      </rPr>
      <t xml:space="preserve">远</t>
    </r>
    <r>
      <rPr>
        <sz val="10"/>
        <color rgb="FF000000"/>
        <rFont val="MS PGothic"/>
        <family val="3"/>
        <charset val="128"/>
      </rPr>
      <t xml:space="preserve">1)。 
2或以上…得+1/+1、距离</t>
    </r>
    <r>
      <rPr>
        <sz val="10"/>
        <color rgb="FF000000"/>
        <rFont val="NSimSun"/>
        <family val="3"/>
        <charset val="134"/>
      </rPr>
      <t xml:space="preserve">扩</t>
    </r>
    <r>
      <rPr>
        <sz val="10"/>
        <color rgb="FF000000"/>
        <rFont val="MS PGothic"/>
        <family val="3"/>
        <charset val="128"/>
      </rPr>
      <t xml:space="preserve">大(</t>
    </r>
    <r>
      <rPr>
        <sz val="10"/>
        <color rgb="FF000000"/>
        <rFont val="NSimSun"/>
        <family val="3"/>
        <charset val="134"/>
      </rPr>
      <t xml:space="preserve">远</t>
    </r>
    <r>
      <rPr>
        <sz val="10"/>
        <color rgb="FF000000"/>
        <rFont val="MS PGothic"/>
        <family val="3"/>
        <charset val="128"/>
      </rPr>
      <t xml:space="preserve">1)、无法被打消。</t>
    </r>
  </si>
  <si>
    <t xml:space="preserve">【常时】此牌为铁砧上的牌之复制，但其名称、使用者与此效果保持不变。若此牌在手牌中，则此牌不可被对手的效果选择为目标。若此牌不在手牌与盖牌区中，则无法由重铸牌库以外的效果移至牌库或手牌。此牌不可被封印。根据铁砧上的樱花结晶的数目，获得以下效果：
0以上……+1/+0和距离扩大（远1）
1以上……+1/+1和距离扩大（远1）
2以上……+1/+1、距离扩大（远1）和不可被打消。</t>
  </si>
  <si>
    <t xml:space="preserve">【상시】 이 카드는 이름, 사용자와 이 효과를 제외한 모루에 있는 카드의 복제가 된다. 이 카드가 손패에 있다면, 상대의 효과로 선택할 수 없고, 손패 또는 덮은패에 있지 않다면 재구성 이외의 방법으로 패산이나 손패로 돌아가지 않는다. 이 카드는 봉인되지 않는다. 모루에 있는 벚꽃결정 개수에 따라 아래 효과를 얻는다.
0이상…+1/+0이 되고, 거리확대(원1)을 얻는다.
1이상…+1/+1이 되고, 거리확대(원1)을 얻는다.
2이상…+1/+1이 되고, 거리확대(원1)을 얻고, 무효화되지 않는다.</t>
  </si>
  <si>
    <t xml:space="preserve">Forced: This copies the card on your Anvil, except its name, this effect, and its owning Megami. If the original effect referred to a "non-[Megami] Megami", this refers to a "non-Hagane Megami". This cannot be chosen by your opponent’s effects while it’s in your hand, If this is not in your hand or discard pile, it cannot be put into your hand or deck except by reshuffling. This cannot be sealed. Based on the number of Sakura tokens on your Anvil, this gains:
0 or more: +1/+0 and increased Range (far, 1)
1 or more: +1/+1 and increased Range (far, 1)
2 or more: +1/+1, increased Range (far, 1), and cannot be cancelled</t>
  </si>
  <si>
    <t xml:space="preserve">14-honoka-A1-n-1</t>
  </si>
  <si>
    <t xml:space="preserve">桜の双剣</t>
  </si>
  <si>
    <t xml:space="preserve">さくらのそうけん</t>
  </si>
  <si>
    <t xml:space="preserve">樱之双剑</t>
  </si>
  <si>
    <t xml:space="preserve">벚꽃 쌍검</t>
  </si>
  <si>
    <t xml:space="preserve">Brands of Sakura</t>
  </si>
  <si>
    <t xml:space="preserve">14-honoka-A1-n-1-ex1</t>
  </si>
  <si>
    <t xml:space="preserve">【攻撃後】ダスト→自オーラ：1
【攻撃後】この「桜の双剣」を追加札の「影の両手」と交換する。そうした場合、その「影の両手」を山札の底に置いてもよい。</t>
  </si>
  <si>
    <t xml:space="preserve">【攻击后】虚→1→自装
【攻击后】将这张『樱之双剑』与追加牌区的『影之两手』交换。若如此做，则你可以将『影之两手』置于你的牌库底。</t>
  </si>
  <si>
    <t xml:space="preserve">【攻击后】虚（1）→自装
【攻击后】将这张『樱之双剑』与追加牌区域中的『影之两手』交换。若如此做，则你可以将『影之两手』置于牌堆底。</t>
  </si>
  <si>
    <t xml:space="preserve">【공격후】더스트→자신 오라：1
【공격후】이 「벚꽃 쌍검」을 추가패의 「그림자 양손」과 교환한다. 그렇게 했다면 그 「그림자 양손」을 패산 아래에 두어도 좋다.</t>
  </si>
  <si>
    <t xml:space="preserve">After Attack: Shadow (1)→ Your Aura
After Attack: Exchange this card with your set aside "Hands of Shadow". If you do, you may put that card on the bottom of your deck.</t>
  </si>
  <si>
    <t xml:space="preserve">影の両手</t>
  </si>
  <si>
    <t xml:space="preserve">かげのりょうて</t>
  </si>
  <si>
    <t xml:space="preserve">影之两手</t>
  </si>
  <si>
    <t xml:space="preserve">独自醒来</t>
  </si>
  <si>
    <t xml:space="preserve">그림자 양손</t>
  </si>
  <si>
    <t xml:space="preserve">Hands of Shadow</t>
  </si>
  <si>
    <t xml:space="preserve">1/0</t>
  </si>
  <si>
    <t xml:space="preserve">【攻撃後】相手がオーラへのダメージを選んだならば、相手の手札を見てその中から1枚を選び、それを捨て札にする。相手がライフへのダメージを選んだならば、相フレア→ダスト：2
【攻撃後】この「影の両手」を追加札の「桜の双剣」と交換する。そうした場合、その「桜の双剣」を山札の底に置いてもよい。</t>
  </si>
  <si>
    <t xml:space="preserve">【攻击后】若对手选择由装承受此次伤害，则检视对手的手牌，弃置其中1张。若对手选择由命承受此次伤害，则敌气→2→虚
【攻击后】将这张『影之两手』与追加牌区的『樱之双剑』交换。若如此做，则你可以将『樱之双剑』置于你的牌库底。</t>
  </si>
  <si>
    <t xml:space="preserve">敌装（1）→自装
开花～根据虚中樱花结晶的数目，将这张『独自醒来』与下述的卡牌交换，并置于牌库底。
5或以下……『向目标前进』
6或以上……『直视阴暗面』</t>
  </si>
  <si>
    <t xml:space="preserve">【공격후】상대가 오라에 대한 데미지를 선택했다면 상대의 손패를 보고 그 중에서 1장을 골라서 그것을 버림패로 한다. 상대가 라이프에 대한 데미지를 선택했다면,
상대 플레어→더스트：2
【공격후】이 「그림자 양손」을 추가패의 「벚꽃 쌍검」과 교환한다. 그렇게 했다면 그 「벚꽃 쌍검」을 패산 아래에 두어도 좋다.</t>
  </si>
  <si>
    <t xml:space="preserve">After Attack: If your opponent chose to take damage to Aura, look at their hand. Choose a card from it and put it into their played pile. If they chose to take damage to Life:
Opponent's Flare (2)→ Shadow
After Attack: Exchange this card with your set aside "Brands of Sakura". If you do, you may put that card on the bottom of your deck.</t>
  </si>
  <si>
    <t xml:space="preserve">14-honoka-A1-s-1</t>
  </si>
  <si>
    <t xml:space="preserve">ひとり目覚めて</t>
  </si>
  <si>
    <t xml:space="preserve">ひとりめざめて</t>
  </si>
  <si>
    <t xml:space="preserve">나 홀로 눈이 뜨여</t>
  </si>
  <si>
    <t xml:space="preserve">From Slumber She Stirs</t>
  </si>
  <si>
    <t xml:space="preserve">相オーラ→自オーラ：1
開花―ダストに応じてこの「ひとり目覚めて」を以下のカードと交換し、それを山札の底に置く。
5以下…「標をたどり」
6以上…「影面見向き」</t>
  </si>
  <si>
    <r>
      <rPr>
        <sz val="10"/>
        <color rgb="FF000000"/>
        <rFont val="NSimSun"/>
        <family val="3"/>
        <charset val="134"/>
      </rPr>
      <t xml:space="preserve">敌</t>
    </r>
    <r>
      <rPr>
        <sz val="10"/>
        <color rgb="FF000000"/>
        <rFont val="MS PGothic"/>
        <family val="3"/>
        <charset val="128"/>
      </rPr>
      <t xml:space="preserve">装→1→自装
开花～根据虚的数目将</t>
    </r>
    <r>
      <rPr>
        <sz val="10"/>
        <color rgb="FF000000"/>
        <rFont val="NSimSun"/>
        <family val="3"/>
        <charset val="134"/>
      </rPr>
      <t xml:space="preserve">这张</t>
    </r>
    <r>
      <rPr>
        <sz val="10"/>
        <color rgb="FF000000"/>
        <rFont val="MS PGothic"/>
        <family val="3"/>
        <charset val="128"/>
      </rPr>
      <t xml:space="preserve">『独自醒来』与下述的牌交</t>
    </r>
    <r>
      <rPr>
        <sz val="10"/>
        <color rgb="FF000000"/>
        <rFont val="NSimSun"/>
        <family val="3"/>
        <charset val="134"/>
      </rPr>
      <t xml:space="preserve">换</t>
    </r>
    <r>
      <rPr>
        <sz val="10"/>
        <color rgb="FF000000"/>
        <rFont val="MS PGothic"/>
        <family val="3"/>
        <charset val="128"/>
      </rPr>
      <t xml:space="preserve">，并将其置于你的牌</t>
    </r>
    <r>
      <rPr>
        <sz val="10"/>
        <color rgb="FF000000"/>
        <rFont val="NSimSun"/>
        <family val="3"/>
        <charset val="134"/>
      </rPr>
      <t xml:space="preserve">库</t>
    </r>
    <r>
      <rPr>
        <sz val="10"/>
        <color rgb="FF000000"/>
        <rFont val="MS PGothic"/>
        <family val="3"/>
        <charset val="128"/>
      </rPr>
      <t xml:space="preserve">底。
5或以下…『循向指引』
6或以上…『</t>
    </r>
    <r>
      <rPr>
        <sz val="10"/>
        <color rgb="FF000000"/>
        <rFont val="NSimSun"/>
        <family val="3"/>
        <charset val="134"/>
      </rPr>
      <t xml:space="preserve">窥见</t>
    </r>
    <r>
      <rPr>
        <sz val="10"/>
        <color rgb="FF000000"/>
        <rFont val="MS PGothic"/>
        <family val="3"/>
        <charset val="128"/>
      </rPr>
      <t xml:space="preserve">暗面』</t>
    </r>
  </si>
  <si>
    <t xml:space="preserve">【攻击后】若对手选择由装承受此次伤害，则检视对手的手牌，从中选择1张弃置。若对手选择由命承受此次伤害，则敌气（2）→虚
【攻击后】将这张『影之两手』与追加牌区域中的『樱之双剑』交换。若如此做，则你可以将『樱之双剑』置于你的牌堆底。</t>
  </si>
  <si>
    <t xml:space="preserve">상대 오라→자신 오라：1
개화―더스트에 따라서 이 「나홀로 눈이 뜨여」를 아래의 카드와 교환하고 그것을 패산 밑에 둔다.
5이하…「자취를 좇아가니」
6이상…「그림자 바라보니」</t>
  </si>
  <si>
    <t xml:space="preserve">Opponent's Aura (1)→ Your Aura
Bloom - Based on the number Sakura tokens on Shadow, exchange this card with the corresponding set aside card, then put that card on the bottom of your deck.
5 or less: Following the Guided Path
6 or more: Turning Whither the Light Strikes</t>
  </si>
  <si>
    <t xml:space="preserve">14-honoka-A1-s-1-ex1</t>
  </si>
  <si>
    <t xml:space="preserve">標をたどり</t>
  </si>
  <si>
    <t xml:space="preserve">しるべをたどり</t>
  </si>
  <si>
    <t xml:space="preserve">循向指引</t>
  </si>
  <si>
    <t xml:space="preserve">向目标行进</t>
  </si>
  <si>
    <t xml:space="preserve">자취를 뒤따르며</t>
  </si>
  <si>
    <t xml:space="preserve">Following the Guided Path</t>
  </si>
  <si>
    <t xml:space="preserve">異なる基本動作を合計2回まで行う。
開花―ダストに応じてこの「標をたどり」を以下のカードと交換し、それを未使用に戻す。
0………「桜花眩く輝かん」
1以上…「ふたり震える手を取ろう」</t>
  </si>
  <si>
    <r>
      <rPr>
        <sz val="10"/>
        <color rgb="FF000000"/>
        <rFont val="NSimSun"/>
        <family val="3"/>
        <charset val="134"/>
      </rPr>
      <t xml:space="preserve">进</t>
    </r>
    <r>
      <rPr>
        <sz val="10"/>
        <color rgb="FF000000"/>
        <rFont val="MS PGothic"/>
        <family val="3"/>
        <charset val="128"/>
      </rPr>
      <t xml:space="preserve">行2次不同的基本</t>
    </r>
    <r>
      <rPr>
        <sz val="10"/>
        <color rgb="FF000000"/>
        <rFont val="NSimSun"/>
        <family val="3"/>
        <charset val="134"/>
      </rPr>
      <t xml:space="preserve">动</t>
    </r>
    <r>
      <rPr>
        <sz val="10"/>
        <color rgb="FF000000"/>
        <rFont val="MS PGothic"/>
        <family val="3"/>
        <charset val="128"/>
      </rPr>
      <t xml:space="preserve">作。
开花～根据虚的数目将</t>
    </r>
    <r>
      <rPr>
        <sz val="10"/>
        <color rgb="FF000000"/>
        <rFont val="NSimSun"/>
        <family val="3"/>
        <charset val="134"/>
      </rPr>
      <t xml:space="preserve">这张</t>
    </r>
    <r>
      <rPr>
        <sz val="10"/>
        <color rgb="FF000000"/>
        <rFont val="MS PGothic"/>
        <family val="3"/>
        <charset val="128"/>
      </rPr>
      <t xml:space="preserve">『循向指引』与下述的牌交</t>
    </r>
    <r>
      <rPr>
        <sz val="10"/>
        <color rgb="FF000000"/>
        <rFont val="NSimSun"/>
        <family val="3"/>
        <charset val="134"/>
      </rPr>
      <t xml:space="preserve">换</t>
    </r>
    <r>
      <rPr>
        <sz val="10"/>
        <color rgb="FF000000"/>
        <rFont val="MS PGothic"/>
        <family val="3"/>
        <charset val="128"/>
      </rPr>
      <t xml:space="preserve">，并将其</t>
    </r>
    <r>
      <rPr>
        <sz val="10"/>
        <color rgb="FF000000"/>
        <rFont val="NSimSun"/>
        <family val="3"/>
        <charset val="134"/>
      </rPr>
      <t xml:space="preserve">变为</t>
    </r>
    <r>
      <rPr>
        <sz val="10"/>
        <color rgb="FF000000"/>
        <rFont val="MS PGothic"/>
        <family val="3"/>
        <charset val="128"/>
      </rPr>
      <t xml:space="preserve">未使用状</t>
    </r>
    <r>
      <rPr>
        <sz val="10"/>
        <color rgb="FF000000"/>
        <rFont val="NSimSun"/>
        <family val="3"/>
        <charset val="134"/>
      </rPr>
      <t xml:space="preserve">态</t>
    </r>
    <r>
      <rPr>
        <sz val="10"/>
        <color rgb="FF000000"/>
        <rFont val="MS PGothic"/>
        <family val="3"/>
        <charset val="128"/>
      </rPr>
      <t xml:space="preserve">。
0…………『</t>
    </r>
    <r>
      <rPr>
        <sz val="10"/>
        <color rgb="FF000000"/>
        <rFont val="NSimSun"/>
        <family val="3"/>
        <charset val="134"/>
      </rPr>
      <t xml:space="preserve">樱</t>
    </r>
    <r>
      <rPr>
        <sz val="10"/>
        <color rgb="FF000000"/>
        <rFont val="MS PGothic"/>
        <family val="3"/>
        <charset val="128"/>
      </rPr>
      <t xml:space="preserve">花光彩</t>
    </r>
    <r>
      <rPr>
        <sz val="10"/>
        <color rgb="FF000000"/>
        <rFont val="NSimSun"/>
        <family val="3"/>
        <charset val="134"/>
      </rPr>
      <t xml:space="preserve">夺</t>
    </r>
    <r>
      <rPr>
        <sz val="10"/>
        <color rgb="FF000000"/>
        <rFont val="MS PGothic"/>
        <family val="3"/>
        <charset val="128"/>
      </rPr>
      <t xml:space="preserve">目』
1或以上…『</t>
    </r>
    <r>
      <rPr>
        <sz val="10"/>
        <color rgb="FF000000"/>
        <rFont val="NSimSun"/>
        <family val="3"/>
        <charset val="134"/>
      </rPr>
      <t xml:space="preserve">紧</t>
    </r>
    <r>
      <rPr>
        <sz val="10"/>
        <color rgb="FF000000"/>
        <rFont val="MS PGothic"/>
        <family val="3"/>
        <charset val="128"/>
      </rPr>
      <t xml:space="preserve">握</t>
    </r>
    <r>
      <rPr>
        <sz val="10"/>
        <color rgb="FF000000"/>
        <rFont val="NSimSun"/>
        <family val="3"/>
        <charset val="134"/>
      </rPr>
      <t xml:space="preserve">颤</t>
    </r>
    <r>
      <rPr>
        <sz val="10"/>
        <color rgb="FF000000"/>
        <rFont val="MS PGothic"/>
        <family val="3"/>
        <charset val="128"/>
      </rPr>
      <t xml:space="preserve">抖双手』</t>
    </r>
  </si>
  <si>
    <t xml:space="preserve">执行至多2次各不相同的基本动作。
开花～根据虚中的樱花结晶的数目，将这张『向目标行进』与下述的牌进行交换，并将其设为未使用状态。
0……『樱花正耀眼地闪耀』
1或以上……『牵起二人颤抖的手』</t>
  </si>
  <si>
    <t xml:space="preserve">서로 다른 기본 동작을 합계 2번까지 한다.
개화―더스트에 따라서 이 「자취를 좇아가니」를 아래의 카드와 교환하고 그것을 미사용으로 되돌린다.
0………「벚꽃은 눈부시게 빛나리」
1以上…「서로의 떨린 손을 맞잡네」</t>
  </si>
  <si>
    <t xml:space="preserve">Perform up to 2 different basic actions.
Bloom - Based on the number Sakura tokens on Shadow, exchange this card with the corresponding set aside card, then add that card to your Special cards face-down.
0: Blinded By Flowers
1 or more: Hand in Trembling Hand</t>
  </si>
  <si>
    <t xml:space="preserve">14-honoka-A1-s-1-ex2</t>
  </si>
  <si>
    <t xml:space="preserve">影面見向き</t>
  </si>
  <si>
    <t xml:space="preserve">かげともみむき</t>
  </si>
  <si>
    <t xml:space="preserve">窥见暗面</t>
  </si>
  <si>
    <t xml:space="preserve">直视阴暗面</t>
  </si>
  <si>
    <t xml:space="preserve">그림자 마주보며</t>
  </si>
  <si>
    <t xml:space="preserve">Turning Whither the Light Strikes</t>
  </si>
  <si>
    <t xml:space="preserve">相手は相手のフレア、ライフのいずれかから桜花結晶を1つダストへ移動させる。
開花―ダストに応じてこの「影面見向き」を以下のカードと交換し、それを未使用に戻す。
12以上…「旧き虚路を歩みゆく」
11以下…「ふたり震える手を取ろう」</t>
  </si>
  <si>
    <r>
      <rPr>
        <sz val="10"/>
        <color rgb="FF000000"/>
        <rFont val="NSimSun"/>
        <family val="3"/>
        <charset val="134"/>
      </rPr>
      <t xml:space="preserve">对</t>
    </r>
    <r>
      <rPr>
        <sz val="10"/>
        <color rgb="FF000000"/>
        <rFont val="MS PGothic"/>
        <family val="3"/>
        <charset val="128"/>
      </rPr>
      <t xml:space="preserve">手从</t>
    </r>
    <r>
      <rPr>
        <sz val="10"/>
        <color rgb="FF000000"/>
        <rFont val="NSimSun"/>
        <family val="3"/>
        <charset val="134"/>
      </rPr>
      <t xml:space="preserve">敌</t>
    </r>
    <r>
      <rPr>
        <sz val="10"/>
        <color rgb="FF000000"/>
        <rFont val="MS PGothic"/>
        <family val="3"/>
        <charset val="128"/>
      </rPr>
      <t xml:space="preserve">气或</t>
    </r>
    <r>
      <rPr>
        <sz val="10"/>
        <color rgb="FF000000"/>
        <rFont val="NSimSun"/>
        <family val="3"/>
        <charset val="134"/>
      </rPr>
      <t xml:space="preserve">敌</t>
    </r>
    <r>
      <rPr>
        <sz val="10"/>
        <color rgb="FF000000"/>
        <rFont val="MS PGothic"/>
        <family val="3"/>
        <charset val="128"/>
      </rPr>
      <t xml:space="preserve">命中</t>
    </r>
    <r>
      <rPr>
        <sz val="10"/>
        <color rgb="FF000000"/>
        <rFont val="NSimSun"/>
        <family val="3"/>
        <charset val="134"/>
      </rPr>
      <t xml:space="preserve">选择</t>
    </r>
    <r>
      <rPr>
        <sz val="10"/>
        <color rgb="FF000000"/>
        <rFont val="MS PGothic"/>
        <family val="3"/>
        <charset val="128"/>
      </rPr>
      <t xml:space="preserve">1个</t>
    </r>
    <r>
      <rPr>
        <sz val="10"/>
        <color rgb="FF000000"/>
        <rFont val="NSimSun"/>
        <family val="3"/>
        <charset val="134"/>
      </rPr>
      <t xml:space="preserve">樱</t>
    </r>
    <r>
      <rPr>
        <sz val="10"/>
        <color rgb="FF000000"/>
        <rFont val="MS PGothic"/>
        <family val="3"/>
        <charset val="128"/>
      </rPr>
      <t xml:space="preserve">花</t>
    </r>
    <r>
      <rPr>
        <sz val="10"/>
        <color rgb="FF000000"/>
        <rFont val="NSimSun"/>
        <family val="3"/>
        <charset val="134"/>
      </rPr>
      <t xml:space="preserve">结</t>
    </r>
    <r>
      <rPr>
        <sz val="10"/>
        <color rgb="FF000000"/>
        <rFont val="MS PGothic"/>
        <family val="3"/>
        <charset val="128"/>
      </rPr>
      <t xml:space="preserve">晶移至虚。
开花～根据虚的数目将</t>
    </r>
    <r>
      <rPr>
        <sz val="10"/>
        <color rgb="FF000000"/>
        <rFont val="NSimSun"/>
        <family val="3"/>
        <charset val="134"/>
      </rPr>
      <t xml:space="preserve">这张</t>
    </r>
    <r>
      <rPr>
        <sz val="10"/>
        <color rgb="FF000000"/>
        <rFont val="MS PGothic"/>
        <family val="3"/>
        <charset val="128"/>
      </rPr>
      <t xml:space="preserve">『</t>
    </r>
    <r>
      <rPr>
        <sz val="10"/>
        <color rgb="FF000000"/>
        <rFont val="NSimSun"/>
        <family val="3"/>
        <charset val="134"/>
      </rPr>
      <t xml:space="preserve">窥见</t>
    </r>
    <r>
      <rPr>
        <sz val="10"/>
        <color rgb="FF000000"/>
        <rFont val="MS PGothic"/>
        <family val="3"/>
        <charset val="128"/>
      </rPr>
      <t xml:space="preserve">暗面』与下述的牌交</t>
    </r>
    <r>
      <rPr>
        <sz val="10"/>
        <color rgb="FF000000"/>
        <rFont val="NSimSun"/>
        <family val="3"/>
        <charset val="134"/>
      </rPr>
      <t xml:space="preserve">换</t>
    </r>
    <r>
      <rPr>
        <sz val="10"/>
        <color rgb="FF000000"/>
        <rFont val="MS PGothic"/>
        <family val="3"/>
        <charset val="128"/>
      </rPr>
      <t xml:space="preserve">，并将其</t>
    </r>
    <r>
      <rPr>
        <sz val="10"/>
        <color rgb="FF000000"/>
        <rFont val="NSimSun"/>
        <family val="3"/>
        <charset val="134"/>
      </rPr>
      <t xml:space="preserve">变为</t>
    </r>
    <r>
      <rPr>
        <sz val="10"/>
        <color rgb="FF000000"/>
        <rFont val="MS PGothic"/>
        <family val="3"/>
        <charset val="128"/>
      </rPr>
      <t xml:space="preserve">未使用状</t>
    </r>
    <r>
      <rPr>
        <sz val="10"/>
        <color rgb="FF000000"/>
        <rFont val="NSimSun"/>
        <family val="3"/>
        <charset val="134"/>
      </rPr>
      <t xml:space="preserve">态</t>
    </r>
    <r>
      <rPr>
        <sz val="10"/>
        <color rgb="FF000000"/>
        <rFont val="MS PGothic"/>
        <family val="3"/>
        <charset val="128"/>
      </rPr>
      <t xml:space="preserve">。
12或以上…『步向旧日虚路』
11或以下…『</t>
    </r>
    <r>
      <rPr>
        <sz val="10"/>
        <color rgb="FF000000"/>
        <rFont val="NSimSun"/>
        <family val="3"/>
        <charset val="134"/>
      </rPr>
      <t xml:space="preserve">紧</t>
    </r>
    <r>
      <rPr>
        <sz val="10"/>
        <color rgb="FF000000"/>
        <rFont val="MS PGothic"/>
        <family val="3"/>
        <charset val="128"/>
      </rPr>
      <t xml:space="preserve">握</t>
    </r>
    <r>
      <rPr>
        <sz val="10"/>
        <color rgb="FF000000"/>
        <rFont val="NSimSun"/>
        <family val="3"/>
        <charset val="134"/>
      </rPr>
      <t xml:space="preserve">颤</t>
    </r>
    <r>
      <rPr>
        <sz val="10"/>
        <color rgb="FF000000"/>
        <rFont val="MS PGothic"/>
        <family val="3"/>
        <charset val="128"/>
      </rPr>
      <t xml:space="preserve">抖双手』</t>
    </r>
  </si>
  <si>
    <t xml:space="preserve">对手其气或命中选择1个樱花结晶移至虚。
开花～根据虚中的樱花结晶的数目，将这张『直视阴暗面』与下述的牌进行交换，并将其设为未使用状态。
12或以上……『行走于古老的虚路』
11或以下……『牵起二人颤抖的手』</t>
  </si>
  <si>
    <t xml:space="preserve">상대는 상대의 플레어, 라이프 중에서 벚꽃결정을 1개 더스트로 이동시킨다.
개화―더스트에 따라서 이「그림자 바라보니」를 아래의 카드와 교환하고 그것을 미사용으로 되돌린다.
12以上…「오래된 낡은 길을 걸으리く」
11以下…「서로의 떨린 손을 맞잡네」</t>
  </si>
  <si>
    <t xml:space="preserve">Your opponent moves 1 Sakura token from their Flare or Life to Shadow.
Bloom - Based on the number Sakura tokens on Shadow, exchange this card with the corresponding set aside card, then add that card to your Special cards face-down.
12 or more: Amidst Empty Trails
11 or less: Hand in Trembling Hand</t>
  </si>
  <si>
    <t xml:space="preserve">14-honoka-A1-s-1-ex3</t>
  </si>
  <si>
    <t xml:space="preserve">桜花眩く輝かん</t>
  </si>
  <si>
    <t xml:space="preserve">おうかまばゆくかがやかん</t>
  </si>
  <si>
    <t xml:space="preserve">樱花光彩夺目</t>
  </si>
  <si>
    <t xml:space="preserve">樱花正耀眼地闪耀</t>
  </si>
  <si>
    <t xml:space="preserve">벚꽃은 눈부시게 빛나리</t>
  </si>
  <si>
    <t xml:space="preserve">Blinded By Flowers</t>
  </si>
  <si>
    <t xml:space="preserve">1-9</t>
  </si>
  <si>
    <t xml:space="preserve">超克
【常時】Xはこのカードの上の桜花結晶の数に等しい。
【攻撃後】このカードの上にダストから1つ桜花結晶を置く。
----
【再起】桜花結晶がちょうど5つある領域が1つ以上ある。</t>
  </si>
  <si>
    <t xml:space="preserve">超克
【常时】X等于此牌上的樱花结晶的个数。
【攻击后】从虚中将1个樱花结晶置于此牌上。
----
【再起】樱花结晶恰好为5的区域至少有1个。</t>
  </si>
  <si>
    <t xml:space="preserve">超克
【常时】X等于此牌上的樱花结晶的数目。
【攻击后】将1个樱花结晶从虚移至此牌上。
----
【再起】至少1个区域中的樱花结晶的数目恰为5。</t>
  </si>
  <si>
    <t xml:space="preserve">초극
【상시】X는 이 카드 위의 벚꽃결정의 수와 같다.
【공격후】이 카드 위에 더스트에서 벚꽃결정을 1개 올려둔다.
----
【재기】벚꽃결정이 딱 5개인 영역이 1개 이상 있다.</t>
  </si>
  <si>
    <t xml:space="preserve">Overwhelm
Forced: X is equal to the number of Sakura tokens on this card.
After Attack: Move a Sakura token from Shadow to this card.
Resurgence: At least 1 zone has exactly 5 Sakura tokens.</t>
  </si>
  <si>
    <t xml:space="preserve">14-honoka-A1-s-1-ex4</t>
  </si>
  <si>
    <t xml:space="preserve">ふたり震える手を取ろう</t>
  </si>
  <si>
    <t xml:space="preserve">ふたりふるえるてをとろう</t>
  </si>
  <si>
    <t xml:space="preserve">紧握颤抖双手</t>
  </si>
  <si>
    <t xml:space="preserve">牵起二人颤抖的手</t>
  </si>
  <si>
    <t xml:space="preserve">서로의 떨린 손을 맞잡네</t>
  </si>
  <si>
    <t xml:space="preserve">Hand in Trembling Hand</t>
  </si>
  <si>
    <t xml:space="preserve">相オーラ→自オーラ：5</t>
  </si>
  <si>
    <t xml:space="preserve">敌装→5→自装</t>
  </si>
  <si>
    <t xml:space="preserve">敌装（5）→自装</t>
  </si>
  <si>
    <t xml:space="preserve">상대 오라→자신 오라：5</t>
  </si>
  <si>
    <t xml:space="preserve">Opponent's Aura (5)→ Your Aura</t>
  </si>
  <si>
    <t xml:space="preserve">14-honoka-A1-s-1-ex5</t>
  </si>
  <si>
    <t xml:space="preserve">旧き虚路を歩みゆく</t>
  </si>
  <si>
    <t xml:space="preserve">ふるきうつろをあゆみゆく</t>
  </si>
  <si>
    <t xml:space="preserve">步向旧日虚路</t>
  </si>
  <si>
    <t xml:space="preserve">行走于古老的虚路</t>
  </si>
  <si>
    <t xml:space="preserve">오래된 낡은 길을 걸으리</t>
  </si>
  <si>
    <t xml:space="preserve">Amidst Empty Trails</t>
  </si>
  <si>
    <t xml:space="preserve">相手は次のメインフェイズを失う。
このカードを取り除く。</t>
  </si>
  <si>
    <t xml:space="preserve">跳过对手的下个主要阶段。
将此牌移出游戏。</t>
  </si>
  <si>
    <t xml:space="preserve">对手失去下一个主要阶段。然后将此牌移出游戏。</t>
  </si>
  <si>
    <t xml:space="preserve">상대는 다음 메인 페이즈를 잃는다.
이 카드를 제외한다.</t>
  </si>
  <si>
    <t xml:space="preserve">Your opponent skips their next main phase.
Remove this card from the game.</t>
  </si>
  <si>
    <t xml:space="preserve">19-megumi-o-n-1</t>
  </si>
  <si>
    <t xml:space="preserve">megumi</t>
  </si>
  <si>
    <t xml:space="preserve">空閃</t>
  </si>
  <si>
    <t xml:space="preserve">くうせん</t>
  </si>
  <si>
    <t xml:space="preserve">空闪</t>
  </si>
  <si>
    <t xml:space="preserve">공섬</t>
  </si>
  <si>
    <t xml:space="preserve">Skygleam</t>
  </si>
  <si>
    <t xml:space="preserve">4-8</t>
  </si>
  <si>
    <t xml:space="preserve">【常時】あなたの土壌の種結晶が全て萌芽しているならば、この《攻撃》は+1/+1となる。</t>
  </si>
  <si>
    <t xml:space="preserve">【常时】若你土壤中的种子结晶全都已经萌芽，则此《攻击》得+1/+1。</t>
  </si>
  <si>
    <t xml:space="preserve">【常时】若你的土壤中的种子结晶已经全部萌芽，则此《攻击》获得+1/+1。</t>
  </si>
  <si>
    <t xml:space="preserve">【상시】당신의 토양의 씨앗 결정이 전부 발아되었다면, 이 《공격》은 +1/+1 된다.</t>
  </si>
  <si>
    <t xml:space="preserve">Forced: If all your Seed tokens in your Field are sprouted, this attack gets +1/+1.</t>
  </si>
  <si>
    <t xml:space="preserve">19-megumi-o-n-2</t>
  </si>
  <si>
    <t xml:space="preserve">打擲</t>
  </si>
  <si>
    <t xml:space="preserve">ちょうちゃく</t>
  </si>
  <si>
    <t xml:space="preserve">痛打</t>
  </si>
  <si>
    <t xml:space="preserve">打掷</t>
  </si>
  <si>
    <t xml:space="preserve">타척</t>
  </si>
  <si>
    <t xml:space="preserve">Thresh</t>
  </si>
  <si>
    <t xml:space="preserve">【常時】あなたの付与札に種結晶があるならば、この《攻撃》は+1/+1となる。</t>
  </si>
  <si>
    <t xml:space="preserve">【常时】若你的付与区中有种子结晶，则此《攻击》得+1/+1。</t>
  </si>
  <si>
    <t xml:space="preserve">【常时】若你的付与牌上有种子结晶，则此《攻击》获得+1/+1。</t>
  </si>
  <si>
    <t xml:space="preserve">【상시】당신의 부여패에 씨앗 결정이 있다면, 이 《공격》은 +1/+1 된다.</t>
  </si>
  <si>
    <t xml:space="preserve">Forced: If you have an Enhancement in play with a Seed token, this attack gets +1/+1.</t>
  </si>
  <si>
    <t xml:space="preserve">19-megumi-o-n-3</t>
  </si>
  <si>
    <t xml:space="preserve">殻打ち</t>
  </si>
  <si>
    <t xml:space="preserve">からうち</t>
  </si>
  <si>
    <t xml:space="preserve">打壳</t>
  </si>
  <si>
    <t xml:space="preserve">脱粒</t>
  </si>
  <si>
    <t xml:space="preserve">껍질치기</t>
  </si>
  <si>
    <t xml:space="preserve">Flail</t>
  </si>
  <si>
    <t xml:space="preserve">【攻撃後】このターンにあなたが次に使用する他のメガミの《付与》カードは生育2を得る。</t>
  </si>
  <si>
    <t xml:space="preserve">【攻击后】本回合你的下一张其他女神的《付于》牌得生长2。</t>
  </si>
  <si>
    <t xml:space="preserve">【攻击后】本回合内你使用的下一张其他女神的《付与》牌获得生长2。</t>
  </si>
  <si>
    <t xml:space="preserve">【공격후】이 턴에 당신이 다음에 사용하는 다른 여신의 《부여》 카드는 생육2를 얻는다.</t>
  </si>
  <si>
    <t xml:space="preserve">After Attack: The next Enhancement card you play from a non-Megumi Megami this turn gains Growth 2.</t>
  </si>
  <si>
    <t xml:space="preserve">19-megumi-o-n-4</t>
  </si>
  <si>
    <t xml:space="preserve">棹穿ち</t>
  </si>
  <si>
    <t xml:space="preserve">さおうがち</t>
  </si>
  <si>
    <t xml:space="preserve">穿刺</t>
  </si>
  <si>
    <t xml:space="preserve">穿竹</t>
  </si>
  <si>
    <t xml:space="preserve">장대 찌르기</t>
  </si>
  <si>
    <t xml:space="preserve">Pommel Thrust</t>
  </si>
  <si>
    <t xml:space="preserve">【常時】この《攻撃》のダメージにより移動する桜花結晶は、ダストやフレアではなく間合に移動する。
【攻撃後】あなたが付与札を出しているならば、このターンに相手が行う次の基本動作は効果を解決しない。</t>
  </si>
  <si>
    <t xml:space="preserve">【常时】因此《攻击》造成的伤害将移动的樱花结晶改为移动至距。
【攻击后】若你的付于区中有展开中的付于牌，则本回合对手进行的下次基本动作不会被结算。</t>
  </si>
  <si>
    <t xml:space="preserve">【常时】若此《攻击》对对手造成了伤害，则不将因结算伤害移动的樱花结晶移至气或虚，而改为移至距。
【攻击后】若你的付与区存在展开中的付与牌，则不结算本回合内对手执行的下一次基本动作的效果。</t>
  </si>
  <si>
    <t xml:space="preserve">【상시】이 《공격》의 데미지에 의해서 이동하는 벚꽃 결정은 더스트나 플레어가 아닌 간격으로 이동한다.
【공격후】당신이 부여패를 내놓고 있다면, 이 턴에 상대가 하는 다음 기본 동작은 효과를 해결하지 않는다.</t>
  </si>
  <si>
    <t xml:space="preserve">Forced: Damage dealt by this attack moves Sakura tokens to Distance instead of to Shadow or to Flare.
After Attack: If you have an Enhancement in play, your opponent's next basic action this turn resolves with no effect.</t>
  </si>
  <si>
    <t xml:space="preserve">19-megumi-o-n-5</t>
  </si>
  <si>
    <t xml:space="preserve">葦</t>
  </si>
  <si>
    <t xml:space="preserve">あし</t>
  </si>
  <si>
    <t xml:space="preserve">芦苇</t>
  </si>
  <si>
    <t xml:space="preserve">苇草</t>
  </si>
  <si>
    <t xml:space="preserve">갈대</t>
  </si>
  <si>
    <t xml:space="preserve">Reed</t>
  </si>
  <si>
    <t xml:space="preserve">生育1
【展開時】ダスト→間合：1
【展開中】現在の間合はX増加し、達人の間合はX大きくなる。Xはこの付与札の上の種結晶の個数に等しい。</t>
  </si>
  <si>
    <t xml:space="preserve">生长1
【展开时】虚→1→距
【展开中】当前距离增大X，达人距离的值增大X。X等于此付于牌上的种子结晶的数目。</t>
  </si>
  <si>
    <t xml:space="preserve">生长1
【展开时】虚（1）→距。
【展开中】当前的距离增大X，达人距离增大X。X等于这张付与牌上种子结晶的个数。</t>
  </si>
  <si>
    <t xml:space="preserve">생육1
【전개시】더스트→간격：1
【전개중】현재 간격은 X만큼 증가하고 달인의 간격은 X만큼 크게 된다. X는 이 부여패 위의 씨앗 결정의 개수에 해당된다.</t>
  </si>
  <si>
    <t xml:space="preserve">Growth 1
Initialize: Shadow (1)→ Distance
Ongoing: The current Distance and the size of the Mastery Zone are each increased by X. X is the number of Seed tokens on this card.</t>
  </si>
  <si>
    <t xml:space="preserve">19-megumi-o-n-6</t>
  </si>
  <si>
    <t xml:space="preserve">鳳仙花</t>
  </si>
  <si>
    <t xml:space="preserve">ほうせんか</t>
  </si>
  <si>
    <t xml:space="preserve">凤仙花</t>
  </si>
  <si>
    <t xml:space="preserve">봉선화</t>
  </si>
  <si>
    <t xml:space="preserve">Balsam</t>
  </si>
  <si>
    <t xml:space="preserve">生育2　隙
【展開中】相手のメインフェイズの開始時に攻撃『適正距離3-5、2/1』を行う。
あなたのメインフェイズの開始時に攻撃『適正距離1-3、2/1』を行う。
【破棄時】相手を畏縮させる。</t>
  </si>
  <si>
    <t xml:space="preserve">生长2　破绽
【展开中】对手的主要阶段开始时，进行一次“攻击距离3-5、伤害2/1”的攻击。
你的主要阶段开始时，进行一次“攻击距离1-3、伤害2/1”的攻击。
【破弃时】令对手畏缩。</t>
  </si>
  <si>
    <t xml:space="preserve">生长2 破绽
【展开中】对手的主要阶段开始时，进行一次“攻击距离3-5，伤害2/1”的攻击。你的主要阶段开始时，进行一次“攻击距离1-3，伤害2/1”的攻击。
【破弃时】对手畏缩。</t>
  </si>
  <si>
    <t xml:space="preserve">생육2　틈
【전개중】상대의 메인 페이즈 개시 시에 공격 『적정거리 3-5, 2/1』를 한다.
당신의 메인 페이즈 개시 시에 공격 『적정거리 1-3, 2/1』를 한다.
【파기시】상대를 위축시킨다.</t>
  </si>
  <si>
    <t xml:space="preserve">Growth 2    Unguarded
Ongoing: At the beginning of your opponent's main phase, you attack with "Range: 3-5, Damage: 2/1". At the beginning of your main phase, you attack with "Range: 1-3, Damage: 2/1".
Disenchant: Flinch your opponent.</t>
  </si>
  <si>
    <t xml:space="preserve">19-megumi-o-n-7</t>
  </si>
  <si>
    <t xml:space="preserve">野茨</t>
  </si>
  <si>
    <t xml:space="preserve">のいばら</t>
  </si>
  <si>
    <t xml:space="preserve">野蔷薇</t>
  </si>
  <si>
    <t xml:space="preserve">찔레꽃</t>
  </si>
  <si>
    <t xml:space="preserve">Multiflora</t>
  </si>
  <si>
    <t xml:space="preserve">生育2
【展開時/展開中】展開時とあなたの終了フェイズに基本動作を1回行ってもよい。
【展開中】相手が各ターンに初めて間合にある桜花結晶を動かした時、ダスト→間合：1
【展開中】相手のターンにこの付与札の上の桜花結晶は移動しない。</t>
  </si>
  <si>
    <t xml:space="preserve">生长2
【展开时/展开中】展开时及你的结束阶段各可以进行1次基本动作。
【展开中】对手每回合第一次移动距中的樱花结晶时：虚→1→距
【展开中】对手的回合内，此付于牌上的樱花结晶不会移动。</t>
  </si>
  <si>
    <t xml:space="preserve">生长2
【展开时/展开中】此付与牌展开时和你的结束阶段开始时，你可以执行1次基本动作。
【展开中】对手每个回合内第一次将距中的樱花结晶移出距时，
虚（1）→距
【展开中】对手的回合内不能移除此牌上的樱花结晶。</t>
  </si>
  <si>
    <t xml:space="preserve">생육2
【전개시/전개중】전개시와 당신의 종료 페이즈에 기본 동작을 1번 해도 좋다.
【전개중】상대가 각 최초의 턴마다 처음으로 간격에 있는 벚꽃 결정을 움직일 때마다, 더스트→간격：1
【전개중】상대의 턴에 이 부여패 위에 있는 벚꽃 결정은 이동하지 않는다.</t>
  </si>
  <si>
    <t xml:space="preserve">Growth 2
Initialize/Ongoing: When this card Initializes and at the end of your turn, you may perform a basic action.
Ongoing: The first time each turn your opponent moves Sakura tokens from Distance, Shadow (1)→ Distance.
Ongoing: Sakura tokens cannot leave this card on your opponent's turn.</t>
  </si>
  <si>
    <t xml:space="preserve">19-megumi-o-s-1</t>
  </si>
  <si>
    <t xml:space="preserve">因果律の根</t>
  </si>
  <si>
    <t xml:space="preserve">いんがりつのね</t>
  </si>
  <si>
    <t xml:space="preserve">因果律之根</t>
  </si>
  <si>
    <t xml:space="preserve">인과율의 뿌리</t>
  </si>
  <si>
    <t xml:space="preserve">Root of Causality</t>
  </si>
  <si>
    <t xml:space="preserve">【攻撃後】あなたの土壌の種結晶を1つ萌芽させる。
----
【再起】あなたの土壌に萌芽した種結晶がない。</t>
  </si>
  <si>
    <t xml:space="preserve">【攻击后】令你土壤中的1个种子结晶萌芽。
----
【再起】你土壤中没有萌芽了的种子结晶。</t>
  </si>
  <si>
    <t xml:space="preserve">【攻击后】将你的土壤中的1个种子结晶变为萌芽状态。
----
【再起】你的土壤中没有处于萌芽状态的种子结晶。</t>
  </si>
  <si>
    <t xml:space="preserve">【공격후】당신의 토양의 씨앗 결정을 1개 발아시킨다.
----
【재기】당신의 토양에 발아된 씨앗 결정이 없다.</t>
  </si>
  <si>
    <t xml:space="preserve">After Attack: Sprout a Seed token in your Field.
Resurgence: There are no sprouted Seed tokens in your field.</t>
  </si>
  <si>
    <t xml:space="preserve">19-megumi-o-s-2</t>
  </si>
  <si>
    <t xml:space="preserve">可能性の枝</t>
  </si>
  <si>
    <t xml:space="preserve">かのうせいのえだ</t>
  </si>
  <si>
    <t xml:space="preserve">可能性之枝</t>
  </si>
  <si>
    <t xml:space="preserve">가능성의 가지</t>
  </si>
  <si>
    <t xml:space="preserve">Branch of Possibility</t>
  </si>
  <si>
    <t xml:space="preserve">0/1</t>
  </si>
  <si>
    <t xml:space="preserve">【常時】Xはあなたの付与札にある種結晶の個数の合計に等しい。
【常時】この《攻撃》は+X/+0となる。
【攻撃後】対応した《攻撃》は-X/+0となる。</t>
  </si>
  <si>
    <t xml:space="preserve">【常时】X等于你付于区中展开中的付于牌上的种子结晶的数目。
【常时】此《攻击》得+X/+0。
【攻击后】被对应的《攻击》得-X/+0。</t>
  </si>
  <si>
    <t xml:space="preserve">【常时】X等于置于你的展开中的付与牌上的种子结晶的总数。
【常时】此《攻击》获得+X/+0。
【攻击后】被对应的《攻击》获得-X/+0。</t>
  </si>
  <si>
    <t xml:space="preserve">【상시】X는 당신의 부여패에 있는 씨앗 결정의 개수에 해당된다.
【상시】이 《공격》은 +X/+0 된다.
【공격후】대응한 《공격》은 -X/+0 된다.</t>
  </si>
  <si>
    <t xml:space="preserve">Forced: X is the number of Seed tokens on your Enhancements in play.
Forced: This attack gets +X/+0.
After Attack: The attack this card was played as a Reaction to gets -X/+0.</t>
  </si>
  <si>
    <t xml:space="preserve">19-megumi-o-s-3</t>
  </si>
  <si>
    <t xml:space="preserve">結末の果実</t>
  </si>
  <si>
    <t xml:space="preserve">けつまつのかじつ</t>
  </si>
  <si>
    <t xml:space="preserve">结束的果实</t>
  </si>
  <si>
    <t xml:space="preserve">终结之果实</t>
  </si>
  <si>
    <t xml:space="preserve">결말의 과실</t>
  </si>
  <si>
    <t xml:space="preserve">Fruit of Finality</t>
  </si>
  <si>
    <t xml:space="preserve">【展開中】この付与札の上の桜花結晶はメインフェイズに移動しない。開始フェイズの処理であなたの他の付与札から桜花結晶がダストへと送られるならば、それは代わりにこの付与札へと移動する。
【展開中】この付与札の上の種結晶が5個になったターンの終了フェイズに、攻撃『適正距離5、5/5、不可避、【常時】この《攻撃》は打ち消されない』を行い、このカードの上の桜花結晶を全てダストに送る。</t>
  </si>
  <si>
    <t xml:space="preserve">【展开中】此付于牌上的樱花结晶不能在主要阶段被移动。因为准备阶段的步骤需要把你的其他付于牌上的樱花结晶移到虚的时候，改为移动到此付于牌上。
【展开中】此付于牌上的种子结晶数到达5个的回合的结束阶段，进行一次“攻击距离5、伤害5/5、不可被闪避、【常时】此《攻击》不会被打消”的攻击，然后把此卡上的樱花结晶全部移至虚。</t>
  </si>
  <si>
    <t xml:space="preserve">【展开中】主要阶段内不能移除此牌上的樱花结晶。准备阶段移除所有付与牌上的樱花结晶时，若你的其他付与牌上的樱花结晶将要移至虚，则改为移至此牌上。
【展开中】若此牌上的种子结晶的数目变为5，则该回合的结束阶段开始时，进行一次“攻击距离5，伤害5/5 , 不可避，【常时】 此《攻击》不可被打消”的攻击，然后将此牌上的所有樱花结晶移至虚。</t>
  </si>
  <si>
    <t xml:space="preserve">【전개중】이 부여패 위의 벚꽃 결정은 메인 페이즈에 이동하지 않는다. 개시 페이즈의 처리에서 당신의 다른 부여패에서 벚꽃 결정이 더스트로 옮겨진다면, 대신에서 이 부여패로 이동시킨다.
【전개중】이 부여패 위의 씨앗 결정이 5개가 된 턴의 종료 페이즈에 공격 『적정거리5, 5/5, 불가피, 【상시】이 《공격》은 무효화되지 않는다』를 하고 이 카드 위의 벚꽃 결정을 전부 더스트로 보낸다.</t>
  </si>
  <si>
    <t xml:space="preserve">Ongoing: Sakura tokens cannot leave this card during a main phase. If a Sakura token would be moved from one of your other Enhancements in play to Shadow as part of the beginning of turn process, move it to this card instead.
Ongoing: At the end of either player's turn, if there were ever 5 Seed tokens on this card this turn, you attack with "Range: 5, Damage: 5/5, Unavoidable, Forced: This attack cannot be cancelled.", then move all Sakura tokens from this card to Shadow.</t>
  </si>
  <si>
    <t xml:space="preserve">19-megumi-o-s-4</t>
  </si>
  <si>
    <t xml:space="preserve">瀧河希の掌</t>
  </si>
  <si>
    <t xml:space="preserve">たきがわめぐみのたなごころ</t>
  </si>
  <si>
    <t xml:space="preserve">泷河希之掌</t>
  </si>
  <si>
    <t xml:space="preserve">타키가와 메구미의 손바닥</t>
  </si>
  <si>
    <t xml:space="preserve">Megumi's Spreading Palm</t>
  </si>
  <si>
    <t xml:space="preserve">生育5
【展開中】各ターンにあなたが初めて行うオーラへのダメージが3以下の《攻撃》は+1/+1となる。</t>
  </si>
  <si>
    <t xml:space="preserve">生长5
【展开中】每回合你的第一次对装伤害不大于3的《攻击》得+1/+1。</t>
  </si>
  <si>
    <t xml:space="preserve">生长5
【展开中】每个回合内你进行的第一次对装伤害小于等于3的《攻击》获得+1/+1。</t>
  </si>
  <si>
    <t xml:space="preserve">생육5
【전개중】각 턴에 당신이 처음으로 하는 오라 데미지가 3이하의 《공격》은 +1/+1 된다.</t>
  </si>
  <si>
    <t xml:space="preserve">Growth 5
Ongoing: The first attack you make each turn that has 3 or less Damage to Aura gets +1/+1.</t>
  </si>
  <si>
    <t xml:space="preserve">20-kanawe-o-n-1</t>
  </si>
  <si>
    <t xml:space="preserve">kanawe</t>
  </si>
  <si>
    <t xml:space="preserve">空想</t>
  </si>
  <si>
    <t xml:space="preserve">くうそう</t>
  </si>
  <si>
    <t xml:space="preserve">공상</t>
  </si>
  <si>
    <t xml:space="preserve">Conception</t>
  </si>
  <si>
    <t xml:space="preserve">X/1</t>
  </si>
  <si>
    <t xml:space="preserve">【常時】Xは現在の幕の値の半分（切り上げ）に等しい。
【攻撃後】現在の幕の値が偶数ならば、間合⇔ダスト：1</t>
  </si>
  <si>
    <t xml:space="preserve">【常时】X等于现在的幕的值的一半(向上取整)。
【攻击后】现在的幕的值是偶数的话：距↔1↔虚</t>
  </si>
  <si>
    <t xml:space="preserve">【常时】X等于当前剧幕的值的一半（向上取整）。
【攻击后】若当前剧幕的值为偶数，则
距（1）⇔虚</t>
  </si>
  <si>
    <t xml:space="preserve">【상시】X는 현재의 막의 수치의 절반(소수점 올림)과 같다.
【공격후】현재의 막의 수치가 짝수라면,
간격⇔더스트：1</t>
  </si>
  <si>
    <t xml:space="preserve">Forced: X is equal to half the value of the current Act, rounded up.
After Attack: If the value of the current Act is even,
Distance (1)⇔ Shadow</t>
  </si>
  <si>
    <t xml:space="preserve">20-kanawe-o-n-2</t>
  </si>
  <si>
    <t xml:space="preserve">脚本化</t>
  </si>
  <si>
    <t xml:space="preserve">きゃくほんか</t>
  </si>
  <si>
    <t xml:space="preserve">剧本化</t>
  </si>
  <si>
    <t xml:space="preserve">각본화</t>
  </si>
  <si>
    <t xml:space="preserve">Composition</t>
  </si>
  <si>
    <t xml:space="preserve">【攻撃後】追加札から構想カードを1枚準備してもよい。
【常時】あなたの終了フェイズにこのカードを捨て札から山札の底に置いてもよい。</t>
  </si>
  <si>
    <t xml:space="preserve">【攻击后】你可以从追加牌区的构想牌中准备1张构想。
【常时】在你的结束阶段你可以将此牌从弃牌放到牌库底。</t>
  </si>
  <si>
    <t xml:space="preserve">【攻击后】你可以从追加区准备1张构想牌。
【常时】你的结束阶段开始时，你可以将弃牌区中的此牌置于牌库底。</t>
  </si>
  <si>
    <t xml:space="preserve">【공격후】추가패에서 구상 카드를 1장 준비해도 좋다.
【상시】당신의 종료 페이즈에 이 카드가 버림패에 있다면 패산의 아래에 두어도 좋다.あなたの終了フェイズにこのカードを捨て札から山札の底に置いてもよい。</t>
  </si>
  <si>
    <t xml:space="preserve">After Attack: You may prepare one of your set aside Plot cards.
Forced: At the end of your turn, you may move this card from your played pile to the bottom of your deck.</t>
  </si>
  <si>
    <t xml:space="preserve">20-kanawe-o-n-3</t>
  </si>
  <si>
    <t xml:space="preserve">演出化</t>
  </si>
  <si>
    <t xml:space="preserve">えんしゅつか</t>
  </si>
  <si>
    <t xml:space="preserve">연출화</t>
  </si>
  <si>
    <t xml:space="preserve">Staging</t>
  </si>
  <si>
    <t xml:space="preserve">【常時】現在の幕の色が紫ならば、この《攻撃》は+0/+1となる。
【攻撃後】あなたはこのターンに構想を進められない。</t>
  </si>
  <si>
    <t xml:space="preserve">【常时】现在的幕的颜色是《紫》的话，此攻击得+0/+1。
【攻击后】你在这个回合构想无法推进。</t>
  </si>
  <si>
    <t xml:space="preserve">【常时】若当前剧幕的颜色为【紫】，则此《攻击》获得+0/+1。
【攻击后】本回合内你不能达成构想。</t>
  </si>
  <si>
    <t xml:space="preserve">【상시】현재의 막의 색이 보라색이라면, 이 《공격》은 +0/+1된다.
【공격후】당신은 이 턴에 구상을 진행시킬 수 없다.あなたはこのターンに構想を進められない。</t>
  </si>
  <si>
    <t xml:space="preserve">Forced: If the current Act is Purple, this attack gets +0/+1.
After Attack: Your Plots cannot progress this turn.</t>
  </si>
  <si>
    <t xml:space="preserve">20-kanawe-o-n-4</t>
  </si>
  <si>
    <t xml:space="preserve">断行</t>
  </si>
  <si>
    <t xml:space="preserve">だんこう</t>
  </si>
  <si>
    <t xml:space="preserve">단행</t>
  </si>
  <si>
    <t xml:space="preserve">Performance</t>
  </si>
  <si>
    <t xml:space="preserve">基本動作《纏い》を1回行ってもよい。その後、《纏い》以外の基本動作を1回行ってもよい。
全力化：追加札または達成済から構想カードを1枚準備してもよい。相手を畏縮させる。</t>
  </si>
  <si>
    <t xml:space="preserve">你可以进行1次基本动作《装附》，然后你可以进行1次《装附》以外的基本动作。
全力化：你可以从追加牌区或者已达成的构想牌里准备1张构想。令对手畏缩。</t>
  </si>
  <si>
    <t xml:space="preserve">你可以执行1次基本动作《装附》。然后你可以执行1次《装附》以外的基本动作。
全力化：你可以从追加区或已达成区域准备1张构想牌。对手畏缩。</t>
  </si>
  <si>
    <t xml:space="preserve">기본 동작 《휘감기》를 1번 해도 좋다. 그 후, 《휘감기》 이외의 기본 동작을 1번 해도 좋다.
전력화：추가패 또는 달성된 구상 카드를 1장 준비해도 좋다. 상대를 위축시킨다.</t>
  </si>
  <si>
    <t xml:space="preserve">You may perform a Recover basic action, then you may perform a non-Recover basic action.
All-Out: You may prepare one of your set aside or completed Plot cards. Flinch your opponent.</t>
  </si>
  <si>
    <t xml:space="preserve">20-kanawe-o-n-5</t>
  </si>
  <si>
    <t xml:space="preserve">残光</t>
  </si>
  <si>
    <t xml:space="preserve">ざんこう</t>
  </si>
  <si>
    <t xml:space="preserve">잔광</t>
  </si>
  <si>
    <t xml:space="preserve">Afterglow</t>
  </si>
  <si>
    <t xml:space="preserve">相手の手札を見てその中から1枚を選び、それを山札の底に置く。相手は集中力を1得る。</t>
  </si>
  <si>
    <t xml:space="preserve">（自分の手札を右クリックすることで、手札を相手プレイヤーに公開することが可能）</t>
  </si>
  <si>
    <t xml:space="preserve">检视对手的手牌，选其中1张置于牌库底。对手获得1点集中力。</t>
  </si>
  <si>
    <t xml:space="preserve">（右键自己的手牌区可以将手牌展示给对方玩家）</t>
  </si>
  <si>
    <t xml:space="preserve">查看对手手牌，从中选择1张置于对手的牌堆底。对手获得1点集中力。</t>
  </si>
  <si>
    <t xml:space="preserve">상대의 손패를 보고 그 중에서 1장을 고르고 그것을 패산의 밑에 둔다. 상대는 집중력을 1 얻는다.</t>
  </si>
  <si>
    <t xml:space="preserve">(자신의 손패를 우클릭해서 손패를 상대 플레이어에게 공개할 수 있음)</t>
  </si>
  <si>
    <t xml:space="preserve">Look at your opponent's hand. Choose a card from it and put it at the bottom of their deck. They gain 1 Vigor.</t>
  </si>
  <si>
    <t xml:space="preserve">(To reveal your hand, right-click on the hand area.)</t>
  </si>
  <si>
    <t xml:space="preserve">20-kanawe-o-n-6</t>
  </si>
  <si>
    <t xml:space="preserve">即興</t>
  </si>
  <si>
    <t xml:space="preserve">そっきょう</t>
  </si>
  <si>
    <t xml:space="preserve">即兴</t>
  </si>
  <si>
    <t xml:space="preserve">즉흥</t>
  </si>
  <si>
    <t xml:space="preserve">Improvise</t>
  </si>
  <si>
    <t xml:space="preserve">手札から他のメガミの全力でない《攻撃》カードを1枚使用してもよい。このカードが対応している《攻撃》があるならば、使用されたカードはそれに対応しているものと扱う。その後、現在の幕の色が緑かつそのカードが捨て札にあるならば、そのカードを手札に戻す。</t>
  </si>
  <si>
    <t xml:space="preserve">从手牌中选1张其他女神的非《全力》的《攻击》牌，你可以使用之。若此牌对应了一个《攻击》，则视为所选择的牌也对应了那个《攻击》。这之后，如果现在的幕的颜色是《绿》的话，将所选这的那张牌移回手牌。</t>
  </si>
  <si>
    <t xml:space="preserve">你可以从手牌中使用1张其他女神的非全力的《攻击》牌。若此牌对应了一个《攻击》，则视为所使用的牌也对应了该《攻击》。然后若当前剧幕的颜色为【绿】且该牌位于弃牌区，则将该牌置入手牌。</t>
  </si>
  <si>
    <t xml:space="preserve">손패에서 다른 여신의 전력이 아닌 《공격》 카드를 1장 사용해도 좋다. 이 카드로 대응하고 있는 《공격》이 있다면, 사용된 카드는 그것에 대응한 것처럼 취급한다. 그 후, 현재의 막의 색이 녹색에다가 그 카드가 버림패에 있다면, 그 카드를 손패로 되돌린다.</t>
  </si>
  <si>
    <t xml:space="preserve">You may choose a non-Kanawe, non-Throughout Attack card in your hand and play it. If this card was played as a Reaction to an attack, treat that card as if it were played as a Reaction to that attack. Then, if the current Act is Green and that card is in your played pile, return that card to your hand.</t>
  </si>
  <si>
    <t xml:space="preserve">20-kanawe-o-n-7</t>
  </si>
  <si>
    <t xml:space="preserve">封殺</t>
  </si>
  <si>
    <t xml:space="preserve">ふうさつ</t>
  </si>
  <si>
    <t xml:space="preserve">封杀</t>
  </si>
  <si>
    <t xml:space="preserve">봉살</t>
  </si>
  <si>
    <t xml:space="preserve">Censor</t>
  </si>
  <si>
    <t xml:space="preserve">【展開時】カードの名前を1つ宣言する。
【展開中】相手のターン中、相手は宣言された名前を持つ切札を使用できない。現在の幕の色が赤ならば、宣言された名前を持つ通常札も使用できない。
【破棄時】あなたは集中力を1得る。</t>
  </si>
  <si>
    <t xml:space="preserve">【展开时】宣告1个卡牌名。
【展开中】对手的回合中，对手不能使用具宣告的卡牌名的王牌。如果现在的幕的颜色是《红》的话，对手也不能使用具宣告的卡牌名的通常牌。
【破弃时】你获得1点集中力。</t>
  </si>
  <si>
    <t xml:space="preserve">【展开时】宣言1个牌名。
【展开中】对手的回合内，对手不能使用具有你所宣言的名称的王牌。若当前剧幕的颜色为【红】，对手不能使用具有你所宣言的名称的通常牌。
【破弃时】你获得1点集中力。</t>
  </si>
  <si>
    <t xml:space="preserve">【전개시】카드의 이름을 1개 선언한다.
【전개중】상대의 턴 중에 상대는 선언된 이름을 가진 비장패를 사용할 수 없다. 현재의 막의 색이 적색이라면 선언된 이름을 가진 통상패도 사용할 수 없다.
【파기시】당신은 집중력을 1 얻는다.</t>
  </si>
  <si>
    <t xml:space="preserve">Initialize: Name a card.
Ongoing: During your opponent's turn, they cannot play Special cards with that name. If the current Act is Red, they also cannot play Normal cards with that name.
Disenchant: Gain 1 Vigor.</t>
  </si>
  <si>
    <t xml:space="preserve">20-kanawe-o-s-1</t>
  </si>
  <si>
    <t xml:space="preserve">たまゆらふみ</t>
  </si>
  <si>
    <t xml:space="preserve">玉响一瞬书成文</t>
  </si>
  <si>
    <t xml:space="preserve">玉响书</t>
  </si>
  <si>
    <t xml:space="preserve">어렴풋한 이야기</t>
  </si>
  <si>
    <t xml:space="preserve">Action to the Word</t>
  </si>
  <si>
    <t xml:space="preserve">以下のどちらかを選ぶ。
・追加札から構想カードを1枚準備する。このターンの終了フェイズにこのカードを未使用に戻す。
・達成済から構想カードを1枚準備する。</t>
  </si>
  <si>
    <t xml:space="preserve">选择以下一项。
●从追加牌区的构想牌中准备1张构想。这个回合的结束阶段让此牌变回未使用的状态。
●从已达成的构想牌中准备1张构想。</t>
  </si>
  <si>
    <t xml:space="preserve">选择1项：
·从追加区准备1张构想牌。本回合的结束阶段开始时，将此牌变为未使用状态。
·从已达成区域准备1张构想牌。</t>
  </si>
  <si>
    <t xml:space="preserve">아래 중 1개를 고른다.
・추가패에서 구상 카드를 1장 준비한다. 이 턴 종료 페이즈에 이 카드를 미사용으로 되돌린다.
・달성된 구상 카드를 1장 준비한다.</t>
  </si>
  <si>
    <t xml:space="preserve">Choose one:
・Prepare one of your set aside Plot cards. At the end of this turn, turn this card face-down.
・Prepare one of your completed Plot cards.</t>
  </si>
  <si>
    <t xml:space="preserve">20-kanawe-o-s-2</t>
  </si>
  <si>
    <t xml:space="preserve">ほかげきらぼし</t>
  </si>
  <si>
    <t xml:space="preserve">灯影簇宛若繁星</t>
  </si>
  <si>
    <t xml:space="preserve">灯影辉星</t>
  </si>
  <si>
    <t xml:space="preserve">무수한 별빛</t>
  </si>
  <si>
    <t xml:space="preserve">Master of Fates</t>
  </si>
  <si>
    <t xml:space="preserve">【常時】Xは現在の幕の値に等しい。
基本動作を1回行う。その後、現在の幕の色が緑、赤、紫のいずれかならば、その効果を得る。
----
【即再起】次の幕へ向かう。</t>
  </si>
  <si>
    <t xml:space="preserve">【常时】X等于现在的幕的值。
进行1次基本动作。然后，现在的幕的颜色是《绿》、《红》、《紫》中的任一种的话，获得对应的幕效果。
----
【即再起】进入下一幕。</t>
  </si>
  <si>
    <t xml:space="preserve">【常时】X等于当前剧幕的值。
执行1次基本动作。然后若当前剧幕的颜色为【绿】、【红】、【紫】之一，则结算其对应的效果。
----
【即再起】进入下一个剧幕。</t>
  </si>
  <si>
    <t xml:space="preserve">【상시】X는 현재의 막의 수치와 같다.
기본 동작을 1번 한다. 그 후, 현재의 막의 색이 보라색, 적색, 녹색 중 하나라면 그 효과를 얻는다.
----
【즉재기】다음 막으로 진행된다.</t>
  </si>
  <si>
    <t xml:space="preserve">Forced: X is the value of the current Act.
Perform a basic action. Then, if the current Act is Green, Red, or Purple, resolve that color's effect.
Immediate Resurgence: Advance to the next Act.</t>
  </si>
  <si>
    <t xml:space="preserve">20-kanawe-o-s-3</t>
  </si>
  <si>
    <t xml:space="preserve">あたらよちよに</t>
  </si>
  <si>
    <t xml:space="preserve">虽千代可惜夜短</t>
  </si>
  <si>
    <t xml:space="preserve">可惜夜续千代</t>
  </si>
  <si>
    <t xml:space="preserve">이 밤을 굽이굽이 펴리라</t>
  </si>
  <si>
    <t xml:space="preserve">Better Part of Valor</t>
  </si>
  <si>
    <t xml:space="preserve">【攻撃後】対応した《攻撃》を打ち消す。
その《攻撃》が通常札ならば、そのカードを山札の上に置く。その《攻撃》が切札ならば、そのカードを未使用に戻す。</t>
  </si>
  <si>
    <t xml:space="preserve">【攻击后】打消被对应的《攻击》。那个《攻击》是通常牌的话，将其置于牌库顶；那个《攻击》是王牌的话，将其变回未使用的状态。</t>
  </si>
  <si>
    <t xml:space="preserve">【攻击后】打消被对应的《攻击》。若被对应的《攻击》为通常牌，则将该牌置于牌库顶。若被对应的《攻击》为王牌，则将该牌变为未使用状态。</t>
  </si>
  <si>
    <t xml:space="preserve">【공격후】대응한 《공격》을 무효화한다.
그 《공격》이 통상패라면 그 카드를 패산 위로 되돌린다. 그 《공격》이 비장패라면 그 카드를 미사용으로 되돌린다.</t>
  </si>
  <si>
    <t xml:space="preserve">After Attack: Cancel the attack this card was played as a Reaction to. If that attack was a Normal, put that card on the top of its owner's deck. If that attack was a Special, turn that card face-down.</t>
  </si>
  <si>
    <t xml:space="preserve">20-kanawe-o-s-4</t>
  </si>
  <si>
    <t xml:space="preserve">はらからのあまつそら</t>
  </si>
  <si>
    <t xml:space="preserve">同胞彼方之天穹</t>
  </si>
  <si>
    <t xml:space="preserve">同胞的天空</t>
  </si>
  <si>
    <t xml:space="preserve">겨레의 머나먼 하늘</t>
  </si>
  <si>
    <t xml:space="preserve">The World's a Stage</t>
  </si>
  <si>
    <t xml:space="preserve">あなたの手札から通常札を1枚公開し、それを取り除いてもよい。そうした場合、眼前構築で選んでいないあなたの通常札1枚を公開し、それを手札に加える。
このカードを取り除き、眼前構築で選んでいないあなたの切札1枚を未使用で得る。</t>
  </si>
  <si>
    <t xml:space="preserve">（表向きの状態で右クリックすることで効果を発動可能）</t>
  </si>
  <si>
    <t xml:space="preserve">你可以展示你的1张手牌里的通常牌并将其移出游戏，若如此做，展示1张眼前构筑时没有选用的通常牌，并将其加入手牌。
将此牌移出游戏，以未使用的状态获得1张眼前构筑时没有选用的王牌。</t>
  </si>
  <si>
    <t xml:space="preserve">（面朝上的状态右键就可以发动这个效果）</t>
  </si>
  <si>
    <t xml:space="preserve">你可以从手牌中展示1张通常牌并将其移出游戏。若如此做，则展示1张你眼前构筑时没有选用的通常牌，将其加入手牌。
将此牌移出游戏，然后将1张你眼前构筑时没有选用的王牌以未使用状态加入王牌。</t>
  </si>
  <si>
    <t xml:space="preserve">당신의 손패에서 통상패를 1장 공개하고 그것을 제외해도 좋다. 그렇게 했다면 안전구축에서 고르지 않았던 당신의 통상패 1장을 공개하고 그것을 손패에 더한다.
이 카드를 제외하고 안전구축에서 고르지 않은 당신의 비장패 1장을 미사용으로 얻는다.</t>
  </si>
  <si>
    <t xml:space="preserve">(앞면 표시 상태로 우클릭해서 효과를 발동할 수 있음)</t>
  </si>
  <si>
    <t xml:space="preserve">You may reveal a Normal card in your hand and remove it from the game. If you do, choose a Normal card you did not include in your deck during deck construction, reveal it, and add it to your hand.
Remove this card from the game. Add a Special card you did not include in your deck during deck construction and add it to your Special cards, face-down.</t>
  </si>
  <si>
    <t xml:space="preserve">(To use this effect, right-click on this card while it is face-up.)</t>
  </si>
  <si>
    <t xml:space="preserve">20-kanawe-o-p-01</t>
  </si>
  <si>
    <t xml:space="preserve">殺陣</t>
  </si>
  <si>
    <t xml:space="preserve">武打</t>
  </si>
  <si>
    <t xml:space="preserve">杀阵</t>
  </si>
  <si>
    <t xml:space="preserve">살진</t>
  </si>
  <si>
    <t xml:space="preserve">Stage Combat</t>
  </si>
  <si>
    <t xml:space="preserve">構想</t>
  </si>
  <si>
    <t xml:space="preserve">このターンに《攻撃》か対応が合計2回以上行われた。
（達成回数：2）</t>
  </si>
  <si>
    <t xml:space="preserve">这个回合《攻击》和对应合计进行了至少2次。
（所需完成次数：2）</t>
  </si>
  <si>
    <r>
      <rPr>
        <sz val="10"/>
        <color rgb="FF000000"/>
        <rFont val="MS PGothic"/>
        <family val="3"/>
        <charset val="128"/>
      </rPr>
      <t xml:space="preserve">本回合内双方</t>
    </r>
    <r>
      <rPr>
        <sz val="10"/>
        <color rgb="FF000000"/>
        <rFont val="NSimSun"/>
        <family val="3"/>
        <charset val="134"/>
      </rPr>
      <t xml:space="preserve">进</t>
    </r>
    <r>
      <rPr>
        <sz val="10"/>
        <color rgb="FF000000"/>
        <rFont val="MS PGothic"/>
        <family val="3"/>
        <charset val="128"/>
      </rPr>
      <t xml:space="preserve">行了至少2次《攻</t>
    </r>
    <r>
      <rPr>
        <sz val="10"/>
        <color rgb="FF000000"/>
        <rFont val="NSimSun"/>
        <family val="3"/>
        <charset val="134"/>
      </rPr>
      <t xml:space="preserve">击</t>
    </r>
    <r>
      <rPr>
        <sz val="10"/>
        <color rgb="FF000000"/>
        <rFont val="MS PGothic"/>
        <family val="3"/>
        <charset val="128"/>
      </rPr>
      <t xml:space="preserve">》或</t>
    </r>
    <r>
      <rPr>
        <sz val="10"/>
        <color rgb="FF000000"/>
        <rFont val="NSimSun"/>
        <family val="3"/>
        <charset val="134"/>
      </rPr>
      <t xml:space="preserve">对应</t>
    </r>
    <r>
      <rPr>
        <sz val="10"/>
        <color rgb="FF000000"/>
        <rFont val="MS PGothic"/>
        <family val="3"/>
        <charset val="128"/>
      </rPr>
      <t xml:space="preserve">。
（达成次数：2次）</t>
    </r>
  </si>
  <si>
    <t xml:space="preserve">이 턴에 《공격》이나 대응이 합계 2번 이상 이루어졌다.
（달성회수：2）</t>
  </si>
  <si>
    <t xml:space="preserve">2 or more total attacks and Reactions to attacks were made this turn.
(Required number of achievements: 2)</t>
  </si>
  <si>
    <t xml:space="preserve">20-kanawe-o-p-01-will</t>
  </si>
  <si>
    <t xml:space="preserve">このターンに《攻撃》か対応が合計5回以上行われた。
（達成回数：1）</t>
  </si>
  <si>
    <t xml:space="preserve">这个回合《攻击》和对应合计进行了至少5次。
（所需完成次数：1）</t>
  </si>
  <si>
    <r>
      <rPr>
        <sz val="10"/>
        <color rgb="FF000000"/>
        <rFont val="MS PGothic"/>
        <family val="3"/>
        <charset val="128"/>
      </rPr>
      <t xml:space="preserve">本回合内双方</t>
    </r>
    <r>
      <rPr>
        <sz val="10"/>
        <color rgb="FF000000"/>
        <rFont val="NSimSun"/>
        <family val="3"/>
        <charset val="134"/>
      </rPr>
      <t xml:space="preserve">进</t>
    </r>
    <r>
      <rPr>
        <sz val="10"/>
        <color rgb="FF000000"/>
        <rFont val="MS PGothic"/>
        <family val="3"/>
        <charset val="128"/>
      </rPr>
      <t xml:space="preserve">行了至少5次《攻</t>
    </r>
    <r>
      <rPr>
        <sz val="10"/>
        <color rgb="FF000000"/>
        <rFont val="NSimSun"/>
        <family val="3"/>
        <charset val="134"/>
      </rPr>
      <t xml:space="preserve">击</t>
    </r>
    <r>
      <rPr>
        <sz val="10"/>
        <color rgb="FF000000"/>
        <rFont val="MS PGothic"/>
        <family val="3"/>
        <charset val="128"/>
      </rPr>
      <t xml:space="preserve">》或</t>
    </r>
    <r>
      <rPr>
        <sz val="10"/>
        <color rgb="FF000000"/>
        <rFont val="NSimSun"/>
        <family val="3"/>
        <charset val="134"/>
      </rPr>
      <t xml:space="preserve">对应</t>
    </r>
    <r>
      <rPr>
        <sz val="10"/>
        <color rgb="FF000000"/>
        <rFont val="MS PGothic"/>
        <family val="3"/>
        <charset val="128"/>
      </rPr>
      <t xml:space="preserve">。
（达成次数：1次）</t>
    </r>
  </si>
  <si>
    <t xml:space="preserve">이 턴에 《공격》이나 대응이 합계 5번 이상 이루어졌다.
（달성회수：1）</t>
  </si>
  <si>
    <t xml:space="preserve">5 or more total attacks and Reactions to attacks were made this turn.
(Required number of achievements: 1)</t>
  </si>
  <si>
    <t xml:space="preserve">20-kanawe-o-p-02</t>
  </si>
  <si>
    <t xml:space="preserve">桜飛沫</t>
  </si>
  <si>
    <t xml:space="preserve">樱飞沫</t>
  </si>
  <si>
    <t xml:space="preserve">벚꽃파도</t>
  </si>
  <si>
    <t xml:space="preserve">Shower of Petals</t>
  </si>
  <si>
    <t xml:space="preserve">このターンに3個以上の桜花結晶が付与札以外の領域へ一度に移動した。
（達成回数：1）</t>
  </si>
  <si>
    <t xml:space="preserve">这个回合有至少3个的樱花结晶一次性移向付与牌区以外的区域。
（所需完成次数：1）</t>
  </si>
  <si>
    <r>
      <rPr>
        <sz val="10"/>
        <color rgb="FF000000"/>
        <rFont val="MS PGothic"/>
        <family val="3"/>
        <charset val="128"/>
      </rPr>
      <t xml:space="preserve">本回合内有至少3个</t>
    </r>
    <r>
      <rPr>
        <sz val="10"/>
        <color rgb="FF000000"/>
        <rFont val="NSimSun"/>
        <family val="3"/>
        <charset val="134"/>
      </rPr>
      <t xml:space="preserve">樱</t>
    </r>
    <r>
      <rPr>
        <sz val="10"/>
        <color rgb="FF000000"/>
        <rFont val="MS PGothic"/>
        <family val="3"/>
        <charset val="128"/>
      </rPr>
      <t xml:space="preserve">花</t>
    </r>
    <r>
      <rPr>
        <sz val="10"/>
        <color rgb="FF000000"/>
        <rFont val="NSimSun"/>
        <family val="3"/>
        <charset val="134"/>
      </rPr>
      <t xml:space="preserve">结</t>
    </r>
    <r>
      <rPr>
        <sz val="10"/>
        <color rgb="FF000000"/>
        <rFont val="MS PGothic"/>
        <family val="3"/>
        <charset val="128"/>
      </rPr>
      <t xml:space="preserve">晶一次性移</t>
    </r>
    <r>
      <rPr>
        <sz val="10"/>
        <color rgb="FF000000"/>
        <rFont val="NSimSun"/>
        <family val="3"/>
        <charset val="134"/>
      </rPr>
      <t xml:space="preserve">动</t>
    </r>
    <r>
      <rPr>
        <sz val="10"/>
        <color rgb="FF000000"/>
        <rFont val="MS PGothic"/>
        <family val="3"/>
        <charset val="128"/>
      </rPr>
      <t xml:space="preserve">到了付与区以外的区域。
（达成次数：1次）</t>
    </r>
  </si>
  <si>
    <t xml:space="preserve">이 턴에 3개 이상의 벚꽃결정이 부여패 이외의 영역으로 한 번에 이동했다.
（달성회수：1）</t>
  </si>
  <si>
    <t xml:space="preserve">3 or more Sakura tokens were moved simultaneously this turn to zones other than an Enhancement in play.
(Required number of achievements: 1)</t>
  </si>
  <si>
    <t xml:space="preserve">20-kanawe-o-p-02-will</t>
  </si>
  <si>
    <t xml:space="preserve">このターンに5個以上の桜花結晶が一度に移動した。
（達成回数：1）</t>
  </si>
  <si>
    <t xml:space="preserve">这个回合一次性移动了至少5个的樱花结晶。
（所需完成次数：1）</t>
  </si>
  <si>
    <r>
      <rPr>
        <sz val="10"/>
        <color rgb="FF000000"/>
        <rFont val="MS PGothic"/>
        <family val="3"/>
        <charset val="128"/>
      </rPr>
      <t xml:space="preserve">本回合内有至少5个</t>
    </r>
    <r>
      <rPr>
        <sz val="10"/>
        <color rgb="FF000000"/>
        <rFont val="NSimSun"/>
        <family val="3"/>
        <charset val="134"/>
      </rPr>
      <t xml:space="preserve">樱</t>
    </r>
    <r>
      <rPr>
        <sz val="10"/>
        <color rgb="FF000000"/>
        <rFont val="MS PGothic"/>
        <family val="3"/>
        <charset val="128"/>
      </rPr>
      <t xml:space="preserve">花</t>
    </r>
    <r>
      <rPr>
        <sz val="10"/>
        <color rgb="FF000000"/>
        <rFont val="NSimSun"/>
        <family val="3"/>
        <charset val="134"/>
      </rPr>
      <t xml:space="preserve">结</t>
    </r>
    <r>
      <rPr>
        <sz val="10"/>
        <color rgb="FF000000"/>
        <rFont val="MS PGothic"/>
        <family val="3"/>
        <charset val="128"/>
      </rPr>
      <t xml:space="preserve">晶一次性移</t>
    </r>
    <r>
      <rPr>
        <sz val="10"/>
        <color rgb="FF000000"/>
        <rFont val="NSimSun"/>
        <family val="3"/>
        <charset val="134"/>
      </rPr>
      <t xml:space="preserve">动</t>
    </r>
    <r>
      <rPr>
        <sz val="10"/>
        <color rgb="FF000000"/>
        <rFont val="MS PGothic"/>
        <family val="3"/>
        <charset val="128"/>
      </rPr>
      <t xml:space="preserve">到了其他区域。
（达成次数：1次）</t>
    </r>
  </si>
  <si>
    <t xml:space="preserve">이 턴에 5개 이상의 벚꽃결정이 한 번에 이동했다.
（달성회수：1）</t>
  </si>
  <si>
    <t xml:space="preserve">5 or more Sakura tokens were moved simultaneously this turn.
(Required number of achievements: 1)</t>
  </si>
  <si>
    <t xml:space="preserve">20-kanawe-o-p-03</t>
  </si>
  <si>
    <t xml:space="preserve">鼓動</t>
  </si>
  <si>
    <t xml:space="preserve">鼓动</t>
  </si>
  <si>
    <r>
      <rPr>
        <sz val="10"/>
        <color rgb="FF000000"/>
        <rFont val="MS PGothic"/>
        <family val="3"/>
        <charset val="128"/>
      </rPr>
      <t xml:space="preserve">鼓</t>
    </r>
    <r>
      <rPr>
        <sz val="10"/>
        <color rgb="FF000000"/>
        <rFont val="NSimSun"/>
        <family val="3"/>
        <charset val="134"/>
      </rPr>
      <t xml:space="preserve">动</t>
    </r>
  </si>
  <si>
    <t xml:space="preserve">고동</t>
  </si>
  <si>
    <t xml:space="preserve">Beat</t>
  </si>
  <si>
    <t xml:space="preserve">このターンにライフが変化した。
（達成回数：2）</t>
  </si>
  <si>
    <t xml:space="preserve">这个回合自命或敌命发生过变化。
（所需完成次数：2）</t>
  </si>
  <si>
    <r>
      <rPr>
        <sz val="10"/>
        <color rgb="FF000000"/>
        <rFont val="MS PGothic"/>
        <family val="3"/>
        <charset val="128"/>
      </rPr>
      <t xml:space="preserve">本回合内某一方命中的</t>
    </r>
    <r>
      <rPr>
        <sz val="10"/>
        <color rgb="FF000000"/>
        <rFont val="NSimSun"/>
        <family val="3"/>
        <charset val="134"/>
      </rPr>
      <t xml:space="preserve">樱</t>
    </r>
    <r>
      <rPr>
        <sz val="10"/>
        <color rgb="FF000000"/>
        <rFont val="MS PGothic"/>
        <family val="3"/>
        <charset val="128"/>
      </rPr>
      <t xml:space="preserve">花</t>
    </r>
    <r>
      <rPr>
        <sz val="10"/>
        <color rgb="FF000000"/>
        <rFont val="NSimSun"/>
        <family val="3"/>
        <charset val="134"/>
      </rPr>
      <t xml:space="preserve">结</t>
    </r>
    <r>
      <rPr>
        <sz val="10"/>
        <color rgb="FF000000"/>
        <rFont val="MS PGothic"/>
        <family val="3"/>
        <charset val="128"/>
      </rPr>
      <t xml:space="preserve">晶的数目</t>
    </r>
    <r>
      <rPr>
        <sz val="10"/>
        <color rgb="FF000000"/>
        <rFont val="NSimSun"/>
        <family val="3"/>
        <charset val="134"/>
      </rPr>
      <t xml:space="preserve">发</t>
    </r>
    <r>
      <rPr>
        <sz val="10"/>
        <color rgb="FF000000"/>
        <rFont val="MS PGothic"/>
        <family val="3"/>
        <charset val="128"/>
      </rPr>
      <t xml:space="preserve">生</t>
    </r>
    <r>
      <rPr>
        <sz val="10"/>
        <color rgb="FF000000"/>
        <rFont val="NSimSun"/>
        <family val="3"/>
        <charset val="134"/>
      </rPr>
      <t xml:space="preserve">变</t>
    </r>
    <r>
      <rPr>
        <sz val="10"/>
        <color rgb="FF000000"/>
        <rFont val="MS PGothic"/>
        <family val="3"/>
        <charset val="128"/>
      </rPr>
      <t xml:space="preserve">化。
（达成次数：2次）</t>
    </r>
  </si>
  <si>
    <t xml:space="preserve">이 턴에 라이프가 변화했다.
（달성회수：2）</t>
  </si>
  <si>
    <t xml:space="preserve">A player's Life changed this turn.
(Required number of achievements: 2)</t>
  </si>
  <si>
    <t xml:space="preserve">20-kanawe-o-p-03-will</t>
  </si>
  <si>
    <t xml:space="preserve">このターンにライフが一度に2以上変化した。
（達成回数：1）</t>
  </si>
  <si>
    <t xml:space="preserve">这个回合自命或敌命发生过一次性至少2点的变化。
（所需完成次数：1）</t>
  </si>
  <si>
    <r>
      <rPr>
        <sz val="10"/>
        <color rgb="FF000000"/>
        <rFont val="MS PGothic"/>
        <family val="3"/>
        <charset val="128"/>
      </rPr>
      <t xml:space="preserve">本回合内某一方命中的</t>
    </r>
    <r>
      <rPr>
        <sz val="10"/>
        <color rgb="FF000000"/>
        <rFont val="NSimSun"/>
        <family val="3"/>
        <charset val="134"/>
      </rPr>
      <t xml:space="preserve">樱</t>
    </r>
    <r>
      <rPr>
        <sz val="10"/>
        <color rgb="FF000000"/>
        <rFont val="MS PGothic"/>
        <family val="3"/>
        <charset val="128"/>
      </rPr>
      <t xml:space="preserve">花</t>
    </r>
    <r>
      <rPr>
        <sz val="10"/>
        <color rgb="FF000000"/>
        <rFont val="NSimSun"/>
        <family val="3"/>
        <charset val="134"/>
      </rPr>
      <t xml:space="preserve">结</t>
    </r>
    <r>
      <rPr>
        <sz val="10"/>
        <color rgb="FF000000"/>
        <rFont val="MS PGothic"/>
        <family val="3"/>
        <charset val="128"/>
      </rPr>
      <t xml:space="preserve">晶的数目一次性</t>
    </r>
    <r>
      <rPr>
        <sz val="10"/>
        <color rgb="FF000000"/>
        <rFont val="NSimSun"/>
        <family val="3"/>
        <charset val="134"/>
      </rPr>
      <t xml:space="preserve">变</t>
    </r>
    <r>
      <rPr>
        <sz val="10"/>
        <color rgb="FF000000"/>
        <rFont val="MS PGothic"/>
        <family val="3"/>
        <charset val="128"/>
      </rPr>
      <t xml:space="preserve">化了2及以上。
（达成次数：1次）</t>
    </r>
  </si>
  <si>
    <t xml:space="preserve">이 턴에 라이프가 한 번에 2이상 변화했다.
（달성회수：1）</t>
  </si>
  <si>
    <t xml:space="preserve">A player's Life changed by 2 or more at once this turn.
(Required number of achievements: 1)</t>
  </si>
  <si>
    <t xml:space="preserve">20-kanawe-o-p-04</t>
  </si>
  <si>
    <t xml:space="preserve">明転</t>
  </si>
  <si>
    <t xml:space="preserve">明转</t>
  </si>
  <si>
    <t xml:space="preserve">명전</t>
  </si>
  <si>
    <t xml:space="preserve">A Vista</t>
  </si>
  <si>
    <t xml:space="preserve">このターンに矢印効果を解決した。
（達成回数：2）</t>
  </si>
  <si>
    <t xml:space="preserve">这个回合结算过箭头效果。
（所需完成次数：2）</t>
  </si>
  <si>
    <r>
      <rPr>
        <sz val="10"/>
        <color rgb="FF000000"/>
        <rFont val="MS PGothic"/>
        <family val="3"/>
        <charset val="128"/>
      </rPr>
      <t xml:space="preserve">本回合内</t>
    </r>
    <r>
      <rPr>
        <sz val="10"/>
        <color rgb="FF000000"/>
        <rFont val="NSimSun"/>
        <family val="3"/>
        <charset val="134"/>
      </rPr>
      <t xml:space="preserve">结</t>
    </r>
    <r>
      <rPr>
        <sz val="10"/>
        <color rgb="FF000000"/>
        <rFont val="MS PGothic"/>
        <family val="3"/>
        <charset val="128"/>
      </rPr>
      <t xml:space="preserve">算了箭</t>
    </r>
    <r>
      <rPr>
        <sz val="10"/>
        <color rgb="FF000000"/>
        <rFont val="NSimSun"/>
        <family val="3"/>
        <charset val="134"/>
      </rPr>
      <t xml:space="preserve">头</t>
    </r>
    <r>
      <rPr>
        <sz val="10"/>
        <color rgb="FF000000"/>
        <rFont val="MS PGothic"/>
        <family val="3"/>
        <charset val="128"/>
      </rPr>
      <t xml:space="preserve">效果。
（达成次数：2次）</t>
    </r>
  </si>
  <si>
    <t xml:space="preserve">이 턴에 화살표 효과를 해결했다.
（달성회수：2）</t>
  </si>
  <si>
    <t xml:space="preserve">An arrow effect was resolved this turn.
(Required number of achievements: 2)</t>
  </si>
  <si>
    <t xml:space="preserve">20-kanawe-o-p-04-will</t>
  </si>
  <si>
    <t xml:space="preserve">このターンに矢印効果を2回以上解決した。
（達成回数：2）</t>
  </si>
  <si>
    <t xml:space="preserve">这个回合结算过至少2次箭头效果。
（所需完成次数：2）</t>
  </si>
  <si>
    <r>
      <rPr>
        <sz val="10"/>
        <color rgb="FF000000"/>
        <rFont val="MS PGothic"/>
        <family val="3"/>
        <charset val="128"/>
      </rPr>
      <t xml:space="preserve">本回合内</t>
    </r>
    <r>
      <rPr>
        <sz val="10"/>
        <color rgb="FF000000"/>
        <rFont val="NSimSun"/>
        <family val="3"/>
        <charset val="134"/>
      </rPr>
      <t xml:space="preserve">结</t>
    </r>
    <r>
      <rPr>
        <sz val="10"/>
        <color rgb="FF000000"/>
        <rFont val="MS PGothic"/>
        <family val="3"/>
        <charset val="128"/>
      </rPr>
      <t xml:space="preserve">算了至少2次箭</t>
    </r>
    <r>
      <rPr>
        <sz val="10"/>
        <color rgb="FF000000"/>
        <rFont val="NSimSun"/>
        <family val="3"/>
        <charset val="134"/>
      </rPr>
      <t xml:space="preserve">头</t>
    </r>
    <r>
      <rPr>
        <sz val="10"/>
        <color rgb="FF000000"/>
        <rFont val="MS PGothic"/>
        <family val="3"/>
        <charset val="128"/>
      </rPr>
      <t xml:space="preserve">效果。
（达成次数：2次）</t>
    </r>
  </si>
  <si>
    <t xml:space="preserve">이 턴에 화살표 효과를 2번 해결했다.
（달성회수：2）</t>
  </si>
  <si>
    <t xml:space="preserve">2 or more arrow effects were resolved this turn.
(Required number of achievements: 2)</t>
  </si>
  <si>
    <t xml:space="preserve">20-kanawe-o-p-05</t>
  </si>
  <si>
    <t xml:space="preserve">粒立て</t>
  </si>
  <si>
    <t xml:space="preserve">出类拔萃</t>
  </si>
  <si>
    <t xml:space="preserve">战栗</t>
  </si>
  <si>
    <t xml:space="preserve">강조하기</t>
  </si>
  <si>
    <t xml:space="preserve">Line Read</t>
  </si>
  <si>
    <t xml:space="preserve">このターンに準備されたのでなく、このターンに《全力》カードが使用された。
（達成回数：1）</t>
  </si>
  <si>
    <t xml:space="preserve">不是这个回合准备的构想，并且这个回合使用了《全力》牌。
（所需完成次数：1）</t>
  </si>
  <si>
    <r>
      <rPr>
        <sz val="10"/>
        <color rgb="FF000000"/>
        <rFont val="MS PGothic"/>
        <family val="3"/>
        <charset val="128"/>
      </rPr>
      <t xml:space="preserve">本回合内没有准</t>
    </r>
    <r>
      <rPr>
        <sz val="10"/>
        <color rgb="FF000000"/>
        <rFont val="NSimSun"/>
        <family val="3"/>
        <charset val="134"/>
      </rPr>
      <t xml:space="preserve">备</t>
    </r>
    <r>
      <rPr>
        <sz val="10"/>
        <color rgb="FF000000"/>
        <rFont val="MS PGothic"/>
        <family val="3"/>
        <charset val="128"/>
      </rPr>
      <t xml:space="preserve">构想，且本回合内使用了《全力》卡。
（达成次数：1次）</t>
    </r>
  </si>
  <si>
    <t xml:space="preserve">이 턴에 준비되지 않았고, 이 턴에 《전력》 카드가 사용되었다.
（달성회수：1）</t>
  </si>
  <si>
    <t xml:space="preserve">This Plot was not prepared this turn, and a Throughout card was played this turn.
(Required number of achievements: 1)</t>
  </si>
  <si>
    <t xml:space="preserve">20-kanawe-o-p-05-will</t>
  </si>
  <si>
    <t xml:space="preserve">このターンに準備されたのでなく、このターンに《全力》カードが使用された。
（達成回数：2）</t>
  </si>
  <si>
    <t xml:space="preserve">不是这个回合准备的构想，并且这个回合使用了《全力》牌。
（所需完成次数：2）</t>
  </si>
  <si>
    <r>
      <rPr>
        <sz val="10"/>
        <color rgb="FF000000"/>
        <rFont val="MS PGothic"/>
        <family val="3"/>
        <charset val="128"/>
      </rPr>
      <t xml:space="preserve">本回合内没有准</t>
    </r>
    <r>
      <rPr>
        <sz val="10"/>
        <color rgb="FF000000"/>
        <rFont val="NSimSun"/>
        <family val="3"/>
        <charset val="134"/>
      </rPr>
      <t xml:space="preserve">备</t>
    </r>
    <r>
      <rPr>
        <sz val="10"/>
        <color rgb="FF000000"/>
        <rFont val="MS PGothic"/>
        <family val="3"/>
        <charset val="128"/>
      </rPr>
      <t xml:space="preserve">构想，且本回合内使用了《全力》卡。
（达成次数：2次）</t>
    </r>
  </si>
  <si>
    <t xml:space="preserve">이 턴에 준비되지 않았고, 이 턴에 《전력》 카드가 사용되었다.
（달성회수：2）</t>
  </si>
  <si>
    <t xml:space="preserve">This Plot was not prepared this turn, and a Throughout card was played this turn.
(Required number of achievements: 2)</t>
  </si>
  <si>
    <t xml:space="preserve">20-kanawe-o-p-06</t>
  </si>
  <si>
    <t xml:space="preserve">位置取り</t>
  </si>
  <si>
    <t xml:space="preserve">自我定位</t>
  </si>
  <si>
    <t xml:space="preserve">定位</t>
  </si>
  <si>
    <t xml:space="preserve">위치 잡기</t>
  </si>
  <si>
    <t xml:space="preserve">Mise-en-scène</t>
  </si>
  <si>
    <t xml:space="preserve">現在の間合がターン開始時の間合から2以上変化し、かつ8以下である。
（達成回数：2）</t>
  </si>
  <si>
    <t xml:space="preserve">当前距为8或以下，并且与本回合开始时的距比相差2或者以上。
（所需完成次数：2）</t>
  </si>
  <si>
    <r>
      <rPr>
        <sz val="10"/>
        <color rgb="FF000000"/>
        <rFont val="MS PGothic"/>
        <family val="3"/>
        <charset val="128"/>
      </rPr>
      <t xml:space="preserve">当前距离与回合开始</t>
    </r>
    <r>
      <rPr>
        <sz val="10"/>
        <color rgb="FF000000"/>
        <rFont val="NSimSun"/>
        <family val="3"/>
        <charset val="134"/>
      </rPr>
      <t xml:space="preserve">时</t>
    </r>
    <r>
      <rPr>
        <sz val="10"/>
        <color rgb="FF000000"/>
        <rFont val="MS PGothic"/>
        <family val="3"/>
        <charset val="128"/>
      </rPr>
      <t xml:space="preserve">距离之差的</t>
    </r>
    <r>
      <rPr>
        <sz val="10"/>
        <color rgb="FF000000"/>
        <rFont val="NSimSun"/>
        <family val="3"/>
        <charset val="134"/>
      </rPr>
      <t xml:space="preserve">绝对</t>
    </r>
    <r>
      <rPr>
        <sz val="10"/>
        <color rgb="FF000000"/>
        <rFont val="MS PGothic"/>
        <family val="3"/>
        <charset val="128"/>
      </rPr>
      <t xml:space="preserve">值大于等于2，且当前距离小于等于8。
（达成次数：2次）</t>
    </r>
  </si>
  <si>
    <t xml:space="preserve">현재의 간격이 턴 개시 시의 간격에서 2이상 변화했고 간격이 8이하이다.
（달성회수：2）</t>
  </si>
  <si>
    <t xml:space="preserve">The current Distance is 8 or less, and the difference between the current Distance and the Distance at the beginning of this turn is 2 or more.
(Required number of achievements: 2)</t>
  </si>
  <si>
    <t xml:space="preserve">20-kanawe-o-p-06-will</t>
  </si>
  <si>
    <t xml:space="preserve">現在の間合がターン開始時の間合から5以上変化している。
（達成回数：1）</t>
  </si>
  <si>
    <t xml:space="preserve">当前距与本回合开始时的距比相差5或者以上。
（所需完成次数：1）</t>
  </si>
  <si>
    <r>
      <rPr>
        <sz val="10"/>
        <color rgb="FF000000"/>
        <rFont val="MS PGothic"/>
        <family val="3"/>
        <charset val="128"/>
      </rPr>
      <t xml:space="preserve">当前距离与回合开始</t>
    </r>
    <r>
      <rPr>
        <sz val="10"/>
        <color rgb="FF000000"/>
        <rFont val="NSimSun"/>
        <family val="3"/>
        <charset val="134"/>
      </rPr>
      <t xml:space="preserve">时</t>
    </r>
    <r>
      <rPr>
        <sz val="10"/>
        <color rgb="FF000000"/>
        <rFont val="MS PGothic"/>
        <family val="3"/>
        <charset val="128"/>
      </rPr>
      <t xml:space="preserve">距离之差的</t>
    </r>
    <r>
      <rPr>
        <sz val="10"/>
        <color rgb="FF000000"/>
        <rFont val="NSimSun"/>
        <family val="3"/>
        <charset val="134"/>
      </rPr>
      <t xml:space="preserve">绝对</t>
    </r>
    <r>
      <rPr>
        <sz val="10"/>
        <color rgb="FF000000"/>
        <rFont val="MS PGothic"/>
        <family val="3"/>
        <charset val="128"/>
      </rPr>
      <t xml:space="preserve">值大于等于5。
（达成次数：1次）</t>
    </r>
  </si>
  <si>
    <t xml:space="preserve">현재의 간격이 턴 개시 시의 간격에서 5이상 변화되어 있다.
（달성회수：1）</t>
  </si>
  <si>
    <t xml:space="preserve">The difference between the current Distance and the Distance at the beginning of this turn is 5 or more.
(Required number of achievements: 1)</t>
  </si>
  <si>
    <t xml:space="preserve">終端
相手を畏縮させる。あなたはカードを1枚引くか、集中力を1得る。
【使用済】あなたの他のメガミによる《攻撃》は+0/+1となり、不可避を得る。
----
【即再起】あなたが再構成以外でライフに1以上のダメージを受ける。</t>
  </si>
  <si>
    <t xml:space="preserve">终端
令对手畏缩，你抓一张牌或获得1点集中力。
【已使用】你的另一柱女神的《攻击》得+0/+1且不可避。
----
【即再起】自命受到除重铸牌库以外的1点或以上的伤害。</t>
  </si>
  <si>
    <t xml:space="preserve">终端
对手畏缩。你抽1张牌或者获得1点集中力。
【已使用】你的其他女神的《攻击》获得+0/+1和不可被闪避。
----
【即再起】自命受到除重鑄牌庫以外的1點及以上的傷害。</t>
  </si>
  <si>
    <t xml:space="preserve">종단
상대를 위축시킨다.
당신은 카드를 1장 뽑거나 집중력을 1 얻는다.
【사용됨】당신의 다른 여신에 의한 《공격》은 +0/+1이 된다.  
----  
【즉재기】당신이 재구성 이외로 라이프에 1 이상의 대미지를 받는다.</t>
  </si>
  <si>
    <t xml:space="preserve">Terminal
Flinch your opponent. Draw a card or gain 1 Vigor.
Devoted: Your attacks from non-Saine Megami gain +0/+1 and Unavoidable.
----
Immediate Resurgence: You take 1 or more damage to your Life, excluding reshuffle damage.</t>
  </si>
  <si>
    <t xml:space="preserve">【攻撃後】八相-あなたのオーラが1以下ならば、攻撃『適正距離4-5、2/1』を行う。</t>
  </si>
  <si>
    <t xml:space="preserve">【攻击后】八相～若自装中樱花结晶数仅1个或更少，则进行一次“攻击距离4-5、伤害2/1”的攻击。</t>
  </si>
  <si>
    <t xml:space="preserve">【공격후】팔상-당신의 오라가 1 이하라면, 공격『적정거리4-5、2/1』을 행한다.</t>
  </si>
  <si>
    <t xml:space="preserve">After Attack: Idea - You attack with "Range: 4-5, Damage: 2/1" if you have 1 or fewer Sakura tokens on your Aura.</t>
  </si>
  <si>
    <t xml:space="preserve">【攻撃後】八相-あなたのオーラが1以下ならば、ダスト→間合：1</t>
  </si>
  <si>
    <t xml:space="preserve">【攻击后】八相～若自装中樱花结晶数仅1个或更少，则：虚→1→距</t>
  </si>
  <si>
    <t xml:space="preserve">【공격후】팔상-당신의 오라가 1이하라면, 더스트→간격：1</t>
  </si>
  <si>
    <t xml:space="preserve">After Attack: Idea - If you have 1 or fewer Sakura tokens on your Aura:
Shadow (1)→ Distance</t>
  </si>
  <si>
    <t xml:space="preserve">【常時】八相-あなたのオーラが1以下ならば、このカードを《対応》を持つかのように相手の《攻撃》に割り込んで使用できる。
間合⇔ダスト：1</t>
  </si>
  <si>
    <t xml:space="preserve">【常时】八相～若自装中樱花结晶数仅1个或更少，则此牌可以如《对应》牌一样对应《攻击》使用。
距↔1↔虚</t>
  </si>
  <si>
    <t xml:space="preserve">【상시】팔상-당신의 오라가 1이하라면, 이 카드를 《대응》을 갖는것과 같이 상대의 《공격》 에 끼어들어 사용 가능하다. 
간격⇔더스트：1</t>
  </si>
  <si>
    <t xml:space="preserve">Forced: Idea - You may play this card as if it were a Reaction if you have 1 or fewer Sakura tokens on your Aura.
Distance (1)⇔ Shadow</t>
  </si>
  <si>
    <t xml:space="preserve">【攻撃後】対応した《攻撃》は-1/-1となる。
----
【再起】八相-あなたのオーラが1以下である。</t>
  </si>
  <si>
    <t xml:space="preserve">【攻击后】被对应的《攻击》得-1/-1。
----
【再起】八相～自装中樱花结晶数仅1个或更少。</t>
  </si>
  <si>
    <t xml:space="preserve">【공격후】대응한 《공격》은 -1/-1이 된다.
 ----
 【재기】팔상-당신의 오라가 1이하이다.</t>
  </si>
  <si>
    <t xml:space="preserve">After Attack: The attack you played this card as a Reaction to gets -1/-1.
Resurgence: Idea - You have 1 or fewer Sakura tokens on your Aura.</t>
  </si>
  <si>
    <t xml:space="preserve">終端
【攻撃後】対応した《攻撃》の解決後に、その《攻撃》でオーラへのダメージが選ばれ、かつあなたのオーラが0ならば現在のフェイズを終了する。</t>
  </si>
  <si>
    <t xml:space="preserve">终端
【攻击后】被对应的《攻击》结算完毕后，若你选择由装承受此次《攻击》的伤害，且现自装中已没有樱花结晶，则结束当前阶段。</t>
  </si>
  <si>
    <t xml:space="preserve">종단
대응한 《공격》 해결 후에 그 《공격》에서 오라 데미지를 선택했고 당신의 오라가 0이라면 현재의 페이즈를 종료한다.</t>
  </si>
  <si>
    <t xml:space="preserve">Terminal
After Attack: After the attack you played this card as Reaction to resolves, if damage to Aura was chosen for that attack, and you now have no Sakura tokens on your Aura, end the current phase.</t>
  </si>
  <si>
    <t xml:space="preserve">염천・쿠레나이 히미카</t>
  </si>
  <si>
    <t xml:space="preserve">0-7</t>
  </si>
  <si>
    <t xml:space="preserve">対応不可 
【常時】Xは8から現在の間合を引いた値に等しい。 
【攻撃後】あなたは敗北する。</t>
  </si>
  <si>
    <r>
      <rPr>
        <sz val="10"/>
        <color rgb="FF000000"/>
        <rFont val="MS PGothic"/>
        <family val="3"/>
        <charset val="128"/>
      </rPr>
      <t xml:space="preserve">不可被</t>
    </r>
    <r>
      <rPr>
        <sz val="10"/>
        <color rgb="FF000000"/>
        <rFont val="NSimSun"/>
        <family val="3"/>
        <charset val="134"/>
      </rPr>
      <t xml:space="preserve">对应
</t>
    </r>
    <r>
      <rPr>
        <sz val="10"/>
        <color rgb="FF000000"/>
        <rFont val="MS PGothic"/>
        <family val="3"/>
        <charset val="128"/>
      </rPr>
      <t xml:space="preserve">【常</t>
    </r>
    <r>
      <rPr>
        <sz val="10"/>
        <color rgb="FF000000"/>
        <rFont val="NSimSun"/>
        <family val="3"/>
        <charset val="134"/>
      </rPr>
      <t xml:space="preserve">时</t>
    </r>
    <r>
      <rPr>
        <sz val="10"/>
        <color rgb="FF000000"/>
        <rFont val="MS PGothic"/>
        <family val="3"/>
        <charset val="128"/>
      </rPr>
      <t xml:space="preserve">】X等于8减去当前距离。
【攻</t>
    </r>
    <r>
      <rPr>
        <sz val="10"/>
        <color rgb="FF000000"/>
        <rFont val="NSimSun"/>
        <family val="3"/>
        <charset val="134"/>
      </rPr>
      <t xml:space="preserve">击</t>
    </r>
    <r>
      <rPr>
        <sz val="10"/>
        <color rgb="FF000000"/>
        <rFont val="MS PGothic"/>
        <family val="3"/>
        <charset val="128"/>
      </rPr>
      <t xml:space="preserve">后】你</t>
    </r>
    <r>
      <rPr>
        <sz val="10"/>
        <color rgb="FF000000"/>
        <rFont val="NSimSun"/>
        <family val="3"/>
        <charset val="134"/>
      </rPr>
      <t xml:space="preserve">输</t>
    </r>
    <r>
      <rPr>
        <sz val="10"/>
        <color rgb="FF000000"/>
        <rFont val="MS PGothic"/>
        <family val="3"/>
        <charset val="128"/>
      </rPr>
      <t xml:space="preserve">掉</t>
    </r>
    <r>
      <rPr>
        <sz val="10"/>
        <color rgb="FF000000"/>
        <rFont val="NSimSun"/>
        <family val="3"/>
        <charset val="134"/>
      </rPr>
      <t xml:space="preserve">这</t>
    </r>
    <r>
      <rPr>
        <sz val="10"/>
        <color rgb="FF000000"/>
        <rFont val="MS PGothic"/>
        <family val="3"/>
        <charset val="128"/>
      </rPr>
      <t xml:space="preserve">局游</t>
    </r>
    <r>
      <rPr>
        <sz val="10"/>
        <color rgb="FF000000"/>
        <rFont val="NSimSun"/>
        <family val="3"/>
        <charset val="134"/>
      </rPr>
      <t xml:space="preserve">戏</t>
    </r>
    <r>
      <rPr>
        <sz val="10"/>
        <color rgb="FF000000"/>
        <rFont val="MS PGothic"/>
        <family val="3"/>
        <charset val="128"/>
      </rPr>
      <t xml:space="preserve">。</t>
    </r>
  </si>
  <si>
    <t xml:space="preserve">不可被对应
【常时】X等于8减去当前距离。
【攻击后】你输掉这局游戏。</t>
  </si>
  <si>
    <t xml:space="preserve">No Reactions
Forced: X is equal to 8 minus the current Distance.
After Attack: You lose the game.</t>
  </si>
  <si>
    <t xml:space="preserve">終端
【展開時】あなたの集中力は2になる。
【破棄時】攻撃『適正距離3-6、-/1』を行う。</t>
  </si>
  <si>
    <r>
      <rPr>
        <sz val="10"/>
        <color rgb="FF000000"/>
        <rFont val="NSimSun"/>
        <family val="3"/>
        <charset val="134"/>
      </rPr>
      <t xml:space="preserve">终</t>
    </r>
    <r>
      <rPr>
        <sz val="10"/>
        <color rgb="FF000000"/>
        <rFont val="MS PGothic"/>
        <family val="3"/>
        <charset val="128"/>
      </rPr>
      <t xml:space="preserve">端
【展开</t>
    </r>
    <r>
      <rPr>
        <sz val="10"/>
        <color rgb="FF000000"/>
        <rFont val="NSimSun"/>
        <family val="3"/>
        <charset val="134"/>
      </rPr>
      <t xml:space="preserve">时</t>
    </r>
    <r>
      <rPr>
        <sz val="10"/>
        <color rgb="FF000000"/>
        <rFont val="MS PGothic"/>
        <family val="3"/>
        <charset val="128"/>
      </rPr>
      <t xml:space="preserve">】你的集中力</t>
    </r>
    <r>
      <rPr>
        <sz val="10"/>
        <color rgb="FF000000"/>
        <rFont val="NSimSun"/>
        <family val="3"/>
        <charset val="134"/>
      </rPr>
      <t xml:space="preserve">变</t>
    </r>
    <r>
      <rPr>
        <sz val="10"/>
        <color rgb="FF000000"/>
        <rFont val="MS PGothic"/>
        <family val="3"/>
        <charset val="128"/>
      </rPr>
      <t xml:space="preserve">成2。
【破弃</t>
    </r>
    <r>
      <rPr>
        <sz val="10"/>
        <color rgb="FF000000"/>
        <rFont val="NSimSun"/>
        <family val="3"/>
        <charset val="134"/>
      </rPr>
      <t xml:space="preserve">时</t>
    </r>
    <r>
      <rPr>
        <sz val="10"/>
        <color rgb="FF000000"/>
        <rFont val="MS PGothic"/>
        <family val="3"/>
        <charset val="128"/>
      </rPr>
      <t xml:space="preserve">】</t>
    </r>
    <r>
      <rPr>
        <sz val="10"/>
        <color rgb="FF000000"/>
        <rFont val="NSimSun"/>
        <family val="3"/>
        <charset val="134"/>
      </rPr>
      <t xml:space="preserve">进</t>
    </r>
    <r>
      <rPr>
        <sz val="10"/>
        <color rgb="FF000000"/>
        <rFont val="MS PGothic"/>
        <family val="3"/>
        <charset val="128"/>
      </rPr>
      <t xml:space="preserve">行一次“攻</t>
    </r>
    <r>
      <rPr>
        <sz val="10"/>
        <color rgb="FF000000"/>
        <rFont val="NSimSun"/>
        <family val="3"/>
        <charset val="134"/>
      </rPr>
      <t xml:space="preserve">击</t>
    </r>
    <r>
      <rPr>
        <sz val="10"/>
        <color rgb="FF000000"/>
        <rFont val="MS PGothic"/>
        <family val="3"/>
        <charset val="128"/>
      </rPr>
      <t xml:space="preserve">距离3-6、</t>
    </r>
    <r>
      <rPr>
        <sz val="10"/>
        <color rgb="FF000000"/>
        <rFont val="NSimSun"/>
        <family val="3"/>
        <charset val="134"/>
      </rPr>
      <t xml:space="preserve">伤</t>
    </r>
    <r>
      <rPr>
        <sz val="10"/>
        <color rgb="FF000000"/>
        <rFont val="MS PGothic"/>
        <family val="3"/>
        <charset val="128"/>
      </rPr>
      <t xml:space="preserve">害-/1”的攻</t>
    </r>
    <r>
      <rPr>
        <sz val="10"/>
        <color rgb="FF000000"/>
        <rFont val="NSimSun"/>
        <family val="3"/>
        <charset val="134"/>
      </rPr>
      <t xml:space="preserve">击</t>
    </r>
    <r>
      <rPr>
        <sz val="10"/>
        <color rgb="FF000000"/>
        <rFont val="MS PGothic"/>
        <family val="3"/>
        <charset val="128"/>
      </rPr>
      <t xml:space="preserve">。</t>
    </r>
  </si>
  <si>
    <t xml:space="preserve">终端
【展开时】你的集中力变成2。
【破弃时】进行一次“攻击距离3-6、伤害-/1”的攻击。</t>
  </si>
  <si>
    <t xml:space="preserve">종단
【전개시】당신의 집중력은 2가 된다.
【파기시】공격 『적정거리 3-6, -/1』을 한다.</t>
  </si>
  <si>
    <t xml:space="preserve">Terminal
Initialize: Your Vigor becomes 2.
Disenchant: You attack with "Range: 3-6, Damage: -/1".</t>
  </si>
  <si>
    <t xml:space="preserve">超反動</t>
  </si>
  <si>
    <t xml:space="preserve">ちょうはんどう</t>
  </si>
  <si>
    <t xml:space="preserve">超反动</t>
  </si>
  <si>
    <t xml:space="preserve">초반동</t>
  </si>
  <si>
    <t xml:space="preserve">Recoil</t>
  </si>
  <si>
    <t xml:space="preserve">現在の間合に応じて以下を行う。
5以上…間合→自フレア：1
4以下…相フレア→間合：1</t>
  </si>
  <si>
    <r>
      <rPr>
        <sz val="10"/>
        <color rgb="FF000000"/>
        <rFont val="MS PGothic"/>
        <family val="3"/>
        <charset val="128"/>
      </rPr>
      <t xml:space="preserve">根据当前距离</t>
    </r>
    <r>
      <rPr>
        <sz val="10"/>
        <color rgb="FF000000"/>
        <rFont val="NSimSun"/>
        <family val="3"/>
        <charset val="134"/>
      </rPr>
      <t xml:space="preserve">进</t>
    </r>
    <r>
      <rPr>
        <sz val="10"/>
        <color rgb="FF000000"/>
        <rFont val="MS PGothic"/>
        <family val="3"/>
        <charset val="128"/>
      </rPr>
      <t xml:space="preserve">行以下行</t>
    </r>
    <r>
      <rPr>
        <sz val="10"/>
        <color rgb="FF000000"/>
        <rFont val="NSimSun"/>
        <family val="3"/>
        <charset val="134"/>
      </rPr>
      <t xml:space="preserve">动</t>
    </r>
    <r>
      <rPr>
        <sz val="10"/>
        <color rgb="FF000000"/>
        <rFont val="MS PGothic"/>
        <family val="3"/>
        <charset val="128"/>
      </rPr>
      <t xml:space="preserve">：
5或以上…距→1→自气
4或以下…</t>
    </r>
    <r>
      <rPr>
        <sz val="10"/>
        <color rgb="FF000000"/>
        <rFont val="NSimSun"/>
        <family val="3"/>
        <charset val="134"/>
      </rPr>
      <t xml:space="preserve">敌</t>
    </r>
    <r>
      <rPr>
        <sz val="10"/>
        <color rgb="FF000000"/>
        <rFont val="MS PGothic"/>
        <family val="3"/>
        <charset val="128"/>
      </rPr>
      <t xml:space="preserve">气→1→距</t>
    </r>
  </si>
  <si>
    <t xml:space="preserve">현재 간격에 따라서 아래를 한다.
5이상…간격→자신 플레어:1
4이하...상대 플레어→간격：1</t>
  </si>
  <si>
    <t xml:space="preserve">Based on the current Distance, perform the following:
5 or more: Distance (1)→ Your Flare
4 or less: Opponent's Flare (1)→ Distance</t>
  </si>
  <si>
    <t xml:space="preserve">対応不可（通常札）
【常時】Xは相手の手札にあるカードの枚数の2倍に等しい。</t>
  </si>
  <si>
    <r>
      <rPr>
        <sz val="10"/>
        <color rgb="FF000000"/>
        <rFont val="MS PGothic"/>
        <family val="3"/>
        <charset val="128"/>
      </rPr>
      <t xml:space="preserve">不可被</t>
    </r>
    <r>
      <rPr>
        <sz val="10"/>
        <color rgb="FF000000"/>
        <rFont val="NSimSun"/>
        <family val="3"/>
        <charset val="134"/>
      </rPr>
      <t xml:space="preserve">对应</t>
    </r>
    <r>
      <rPr>
        <sz val="10"/>
        <color rgb="FF000000"/>
        <rFont val="MS PGothic"/>
        <family val="3"/>
        <charset val="128"/>
      </rPr>
      <t xml:space="preserve">（通常牌）
【常</t>
    </r>
    <r>
      <rPr>
        <sz val="10"/>
        <color rgb="FF000000"/>
        <rFont val="NSimSun"/>
        <family val="3"/>
        <charset val="134"/>
      </rPr>
      <t xml:space="preserve">时</t>
    </r>
    <r>
      <rPr>
        <sz val="10"/>
        <color rgb="FF000000"/>
        <rFont val="MS PGothic"/>
        <family val="3"/>
        <charset val="128"/>
      </rPr>
      <t xml:space="preserve">】X等于</t>
    </r>
    <r>
      <rPr>
        <sz val="10"/>
        <color rgb="FF000000"/>
        <rFont val="NSimSun"/>
        <family val="3"/>
        <charset val="134"/>
      </rPr>
      <t xml:space="preserve">对</t>
    </r>
    <r>
      <rPr>
        <sz val="10"/>
        <color rgb="FF000000"/>
        <rFont val="MS PGothic"/>
        <family val="3"/>
        <charset val="128"/>
      </rPr>
      <t xml:space="preserve">手的手牌</t>
    </r>
    <r>
      <rPr>
        <sz val="10"/>
        <color rgb="FF000000"/>
        <rFont val="NSimSun"/>
        <family val="3"/>
        <charset val="134"/>
      </rPr>
      <t xml:space="preserve">张</t>
    </r>
    <r>
      <rPr>
        <sz val="10"/>
        <color rgb="FF000000"/>
        <rFont val="MS PGothic"/>
        <family val="3"/>
        <charset val="128"/>
      </rPr>
      <t xml:space="preserve">数的2倍。</t>
    </r>
  </si>
  <si>
    <t xml:space="preserve">不可被对应（通常牌）
【常时】X等于对手的手牌张数的2倍。</t>
  </si>
  <si>
    <t xml:space="preserve">대응불가(통상패)
【상시】X는 상대의 손패에 있는 카드 장수의 2배와 같다.</t>
  </si>
  <si>
    <t xml:space="preserve">No Reactions (Normal)
Forced: X is twice the number of cards in your opponent's hand.</t>
  </si>
  <si>
    <t xml:space="preserve">切札でない付与札を1つ選び、その上から桜花結晶全てをダストに送る。
その《付与》カードがいずれかの捨て札にあるならば、そのカードを使用してもよい。そうした場合、そのカードが《全力》ならばこのカードは終端を得る。</t>
  </si>
  <si>
    <t xml:space="preserve">从付与区中选择1张展开中的王牌之外的付与牌，将其上所有樱花结晶移至虚。
之后这张《付与》牌处于弃牌区的话，则你可以使用该牌，而不需支付其费用。若如此做，且该牌为《全力》，则此牌额外获得终端。</t>
  </si>
  <si>
    <t xml:space="preserve">비장패가 아닌부여패를 1장 고르고 그 위의 벚꽃 결정을 전부 더스트로 보낸다.
그 《부여》카드가 버림패에 있다면 그 카드를 사용해도 좋다. 그렇게 한 경우, 그 카드가 《전력》이라면 이 카드는 종단을 얻는다.</t>
  </si>
  <si>
    <t xml:space="preserve">Choose a non-Special Enhancement in play. Move all Sakura tokens from that card to Shadow.
If that card is now in its owner's played pile, you may play it. If you did, and that card was Throughout, this card gains Terminal.</t>
  </si>
  <si>
    <t xml:space="preserve">兵員（兵舎、使用中、付与札以外の領域に移動するならば、代わりに兵舎に戻る）
----
終端
【展開中】相手の《攻撃》は対応不可を失う。
【破棄時】あなたは集中力を1得る。</t>
  </si>
  <si>
    <t xml:space="preserve">兵员（移动到兵营、使用中、付与区之外的区域的时候，改为移回兵营）
----
终端
【展开中】对手的《攻击》失去不可被对应。
【破弃时】你获得1点集中力。</t>
  </si>
  <si>
    <t xml:space="preserve">兵员（移动到兵营、使用中、付与区之外的区域的时候，改为移回兵营）
----
终端 破绽
【破弃时】你获得1点集中力。</t>
  </si>
  <si>
    <t xml:space="preserve">병사（병영, 사용중, 부여패 이외의 영역에서 이동한다면, 대신에 병영으로 되돌린다）
----
종단
【전개중】상대의 《공격》은 대등불가를 잃는다.
【파기시】당신은 집중력을 1얻는다.</t>
  </si>
  <si>
    <t xml:space="preserve">Unit (If you move to an area other than the barracks, in use, or enhancements, return to the barracks instead)
----
Terminal
Ongoing: Your opponent's attacks lose No Reactions.
Disenchant: Gain 1 Vigor.</t>
  </si>
  <si>
    <t xml:space="preserve">現在の幕の色が紫または緑ならば、相手の手札を見てその中から1枚を選び、それを山札の底に置く。
相手は集中力を1得る。</t>
  </si>
  <si>
    <t xml:space="preserve">现在的幕的颜色是《紫》或《绿》的话，检视对手的手牌，选其中1张置于牌库底。
对手获得1点集中力。</t>
  </si>
  <si>
    <t xml:space="preserve">현재의 막이 자색 또는 녹색이라면, 상대의 손패를 보고 그 중에서 1장을 고르고 그것을 패산의 밑에 둔다. 상대는 집중력을 1 얻는다.</t>
  </si>
  <si>
    <t xml:space="preserve">If the current Act is Purple or Green, look at your opponent's hand. Choose a card from it and put it at the bottom of their deck. They gain 1 Vigor.</t>
  </si>
  <si>
    <t xml:space="preserve">集中力を1支払ってもよい。そうした場合、追加札または達成済から構想カードを1枚準備する。達成済から準備したらこのカードを取り除く。
【使用済】相手の開始フェイズの開始時に、あなたが直前のターンに構想を進めていないならば、このカードを未使用に戻す。</t>
  </si>
  <si>
    <t xml:space="preserve">你可以支付1点集中力，若如此做，从追加牌区或已达成的构想牌中准备1张构想。从已达成的构想牌中准备的情况下将此卡移出游戏。
【已使用】对手的准备步骤开始时，若你在上一个回合没有推进构想的话，将此卡恢复为未使用的状态。</t>
  </si>
  <si>
    <t xml:space="preserve">집중력을 1 지불할 수 있다. 그렇게 했다면, 추가패 또는 달선된 상태인 구상 카드를 1장 준비한다. 달성된 상태인 구상 카드를 준비했다면, 이 카드를 게임에서 제외한다.
【사용됨】상대의 개시 페이즈가 시작될 때, 당신이 직전 턴에 구상을 진행하지 않았다면, 이 카드를 미사용으로 되돌린다.</t>
  </si>
  <si>
    <t xml:space="preserve">You may spend 1 Vigor. If you do, prepare one of your set aside or completed Plot cards. If it was a completed Plot card, remove this card from the game.
Devoted: At the beginning of your opponent's turn, if you did not progress a Plot on your previous turn, turn this card face-down.</t>
  </si>
  <si>
    <t xml:space="preserve">偽証</t>
  </si>
  <si>
    <r>
      <rPr>
        <sz val="10"/>
        <color rgb="FF000000"/>
        <rFont val="MS PGothic"/>
        <family val="3"/>
        <charset val="128"/>
      </rPr>
      <t xml:space="preserve">灯影</t>
    </r>
    <r>
      <rPr>
        <sz val="10"/>
        <color rgb="FF000000"/>
        <rFont val="NSimSun"/>
        <family val="3"/>
        <charset val="134"/>
      </rPr>
      <t xml:space="preserve">辉</t>
    </r>
    <r>
      <rPr>
        <sz val="10"/>
        <color rgb="FF000000"/>
        <rFont val="MS PGothic"/>
        <family val="3"/>
        <charset val="128"/>
      </rPr>
      <t xml:space="preserve">星</t>
    </r>
  </si>
  <si>
    <t xml:space="preserve">【常時】Xは現在の幕の値に等しい。
現在の幕の色が緑、赤、紫のいずれかならば、その効果を得る。
----
【即再起】次の幕へ向かう。</t>
  </si>
  <si>
    <t xml:space="preserve">【常时】X等于现在的幕的值。
现在的幕的颜色是《绿》、《红》、《紫》中的任一种的话，结算对应的幕效果。
----
【即再起】进入下一幕。</t>
  </si>
  <si>
    <r>
      <rPr>
        <sz val="10"/>
        <color rgb="FF000000"/>
        <rFont val="MS PGothic"/>
        <family val="3"/>
        <charset val="128"/>
      </rPr>
      <t xml:space="preserve">【常</t>
    </r>
    <r>
      <rPr>
        <sz val="10"/>
        <color rgb="FF000000"/>
        <rFont val="NSimSun"/>
        <family val="3"/>
        <charset val="134"/>
      </rPr>
      <t xml:space="preserve">时</t>
    </r>
    <r>
      <rPr>
        <sz val="10"/>
        <color rgb="FF000000"/>
        <rFont val="MS PGothic"/>
        <family val="3"/>
        <charset val="128"/>
      </rPr>
      <t xml:space="preserve">】X等同于</t>
    </r>
    <r>
      <rPr>
        <sz val="10"/>
        <color rgb="FF000000"/>
        <rFont val="NSimSun"/>
        <family val="3"/>
        <charset val="134"/>
      </rPr>
      <t xml:space="preserve">现</t>
    </r>
    <r>
      <rPr>
        <sz val="10"/>
        <color rgb="FF000000"/>
        <rFont val="MS PGothic"/>
        <family val="3"/>
        <charset val="128"/>
      </rPr>
      <t xml:space="preserve">在的幕值。
若</t>
    </r>
    <r>
      <rPr>
        <sz val="10"/>
        <color rgb="FF000000"/>
        <rFont val="NSimSun"/>
        <family val="3"/>
        <charset val="134"/>
      </rPr>
      <t xml:space="preserve">现</t>
    </r>
    <r>
      <rPr>
        <sz val="10"/>
        <color rgb="FF000000"/>
        <rFont val="MS PGothic"/>
        <family val="3"/>
        <charset val="128"/>
      </rPr>
      <t xml:space="preserve">在的幕色</t>
    </r>
    <r>
      <rPr>
        <sz val="10"/>
        <color rgb="FF000000"/>
        <rFont val="NSimSun"/>
        <family val="3"/>
        <charset val="134"/>
      </rPr>
      <t xml:space="preserve">为</t>
    </r>
    <r>
      <rPr>
        <sz val="10"/>
        <color rgb="FF000000"/>
        <rFont val="MS PGothic"/>
        <family val="3"/>
        <charset val="128"/>
      </rPr>
      <t xml:space="preserve">【</t>
    </r>
    <r>
      <rPr>
        <sz val="10"/>
        <color rgb="FF000000"/>
        <rFont val="NSimSun"/>
        <family val="3"/>
        <charset val="134"/>
      </rPr>
      <t xml:space="preserve">绿</t>
    </r>
    <r>
      <rPr>
        <sz val="10"/>
        <color rgb="FF000000"/>
        <rFont val="MS PGothic"/>
        <family val="3"/>
        <charset val="128"/>
      </rPr>
      <t xml:space="preserve">】、【</t>
    </r>
    <r>
      <rPr>
        <sz val="10"/>
        <color rgb="FF000000"/>
        <rFont val="NSimSun"/>
        <family val="3"/>
        <charset val="134"/>
      </rPr>
      <t xml:space="preserve">红</t>
    </r>
    <r>
      <rPr>
        <sz val="10"/>
        <color rgb="FF000000"/>
        <rFont val="MS PGothic"/>
        <family val="3"/>
        <charset val="128"/>
      </rPr>
      <t xml:space="preserve">】、【紫】之一，</t>
    </r>
    <r>
      <rPr>
        <sz val="10"/>
        <color rgb="FF000000"/>
        <rFont val="NSimSun"/>
        <family val="3"/>
        <charset val="134"/>
      </rPr>
      <t xml:space="preserve">则结</t>
    </r>
    <r>
      <rPr>
        <sz val="10"/>
        <color rgb="FF000000"/>
        <rFont val="MS PGothic"/>
        <family val="3"/>
        <charset val="128"/>
      </rPr>
      <t xml:space="preserve">算</t>
    </r>
    <r>
      <rPr>
        <sz val="10"/>
        <color rgb="FF000000"/>
        <rFont val="NSimSun"/>
        <family val="3"/>
        <charset val="134"/>
      </rPr>
      <t xml:space="preserve">对应</t>
    </r>
    <r>
      <rPr>
        <sz val="10"/>
        <color rgb="FF000000"/>
        <rFont val="MS PGothic"/>
        <family val="3"/>
        <charset val="128"/>
      </rPr>
      <t xml:space="preserve">的效果。
----
【即再起】</t>
    </r>
    <r>
      <rPr>
        <sz val="10"/>
        <color rgb="FF000000"/>
        <rFont val="NSimSun"/>
        <family val="3"/>
        <charset val="134"/>
      </rPr>
      <t xml:space="preserve">进</t>
    </r>
    <r>
      <rPr>
        <sz val="10"/>
        <color rgb="FF000000"/>
        <rFont val="MS PGothic"/>
        <family val="3"/>
        <charset val="128"/>
      </rPr>
      <t xml:space="preserve">入下一个</t>
    </r>
    <r>
      <rPr>
        <sz val="10"/>
        <color rgb="FF000000"/>
        <rFont val="NSimSun"/>
        <family val="3"/>
        <charset val="134"/>
      </rPr>
      <t xml:space="preserve">剧</t>
    </r>
    <r>
      <rPr>
        <sz val="10"/>
        <color rgb="FF000000"/>
        <rFont val="MS PGothic"/>
        <family val="3"/>
        <charset val="128"/>
      </rPr>
      <t xml:space="preserve">幕。</t>
    </r>
  </si>
  <si>
    <t xml:space="preserve">【상시】X는 현재의 막의 수치와 같다.
현재의 막의 색이 보라색, 적색, 녹색 중 하나라면 그 효과를 얻는다.
----
【즉재기】다음 막으로 진행된다.</t>
  </si>
  <si>
    <t xml:space="preserve">Forced: X is the value of the current Act.
If the current Act is Green, Red, or Purple, resolve that color's effect.
----
Immediate Resurgence: Advance to the next Act.</t>
  </si>
  <si>
    <r>
      <rPr>
        <sz val="10"/>
        <color rgb="FF000000"/>
        <rFont val="MS PGothic"/>
        <family val="3"/>
        <charset val="128"/>
      </rPr>
      <t xml:space="preserve">可惜夜</t>
    </r>
    <r>
      <rPr>
        <sz val="10"/>
        <color rgb="FF000000"/>
        <rFont val="NSimSun"/>
        <family val="3"/>
        <charset val="134"/>
      </rPr>
      <t xml:space="preserve">续</t>
    </r>
    <r>
      <rPr>
        <sz val="10"/>
        <color rgb="FF000000"/>
        <rFont val="MS PGothic"/>
        <family val="3"/>
        <charset val="128"/>
      </rPr>
      <t xml:space="preserve">千代</t>
    </r>
  </si>
  <si>
    <t xml:space="preserve">【攻撃後】対応した切札でない《攻撃》を打ち消す。その《攻撃》が通常札ならば、そのカードを山札の上に置く。</t>
  </si>
  <si>
    <t xml:space="preserve">【攻击后】打消被对应的非王牌的《攻击》。
那个《攻击》是通常牌的话，将其置于牌库顶。</t>
  </si>
  <si>
    <r>
      <rPr>
        <sz val="10"/>
        <color rgb="FF000000"/>
        <rFont val="MS PGothic"/>
        <family val="3"/>
        <charset val="128"/>
      </rPr>
      <t xml:space="preserve">【攻</t>
    </r>
    <r>
      <rPr>
        <sz val="10"/>
        <color rgb="FF000000"/>
        <rFont val="NSimSun"/>
        <family val="3"/>
        <charset val="134"/>
      </rPr>
      <t xml:space="preserve">击</t>
    </r>
    <r>
      <rPr>
        <sz val="10"/>
        <color rgb="FF000000"/>
        <rFont val="MS PGothic"/>
        <family val="3"/>
        <charset val="128"/>
      </rPr>
      <t xml:space="preserve">后】打消被</t>
    </r>
    <r>
      <rPr>
        <sz val="10"/>
        <color rgb="FF000000"/>
        <rFont val="NSimSun"/>
        <family val="3"/>
        <charset val="134"/>
      </rPr>
      <t xml:space="preserve">对应</t>
    </r>
    <r>
      <rPr>
        <sz val="10"/>
        <color rgb="FF000000"/>
        <rFont val="MS PGothic"/>
        <family val="3"/>
        <charset val="128"/>
      </rPr>
      <t xml:space="preserve">的非王牌的《攻</t>
    </r>
    <r>
      <rPr>
        <sz val="10"/>
        <color rgb="FF000000"/>
        <rFont val="NSimSun"/>
        <family val="3"/>
        <charset val="134"/>
      </rPr>
      <t xml:space="preserve">击</t>
    </r>
    <r>
      <rPr>
        <sz val="10"/>
        <color rgb="FF000000"/>
        <rFont val="MS PGothic"/>
        <family val="3"/>
        <charset val="128"/>
      </rPr>
      <t xml:space="preserve">》。若被</t>
    </r>
    <r>
      <rPr>
        <sz val="10"/>
        <color rgb="FF000000"/>
        <rFont val="NSimSun"/>
        <family val="3"/>
        <charset val="134"/>
      </rPr>
      <t xml:space="preserve">对应</t>
    </r>
    <r>
      <rPr>
        <sz val="10"/>
        <color rgb="FF000000"/>
        <rFont val="MS PGothic"/>
        <family val="3"/>
        <charset val="128"/>
      </rPr>
      <t xml:space="preserve">的《攻</t>
    </r>
    <r>
      <rPr>
        <sz val="10"/>
        <color rgb="FF000000"/>
        <rFont val="NSimSun"/>
        <family val="3"/>
        <charset val="134"/>
      </rPr>
      <t xml:space="preserve">击</t>
    </r>
    <r>
      <rPr>
        <sz val="10"/>
        <color rgb="FF000000"/>
        <rFont val="MS PGothic"/>
        <family val="3"/>
        <charset val="128"/>
      </rPr>
      <t xml:space="preserve">》</t>
    </r>
    <r>
      <rPr>
        <sz val="10"/>
        <color rgb="FF000000"/>
        <rFont val="NSimSun"/>
        <family val="3"/>
        <charset val="134"/>
      </rPr>
      <t xml:space="preserve">为</t>
    </r>
    <r>
      <rPr>
        <sz val="10"/>
        <color rgb="FF000000"/>
        <rFont val="MS PGothic"/>
        <family val="3"/>
        <charset val="128"/>
      </rPr>
      <t xml:space="preserve">通常牌，</t>
    </r>
    <r>
      <rPr>
        <sz val="10"/>
        <color rgb="FF000000"/>
        <rFont val="NSimSun"/>
        <family val="3"/>
        <charset val="134"/>
      </rPr>
      <t xml:space="preserve">则</t>
    </r>
    <r>
      <rPr>
        <sz val="10"/>
        <color rgb="FF000000"/>
        <rFont val="MS PGothic"/>
        <family val="3"/>
        <charset val="128"/>
      </rPr>
      <t xml:space="preserve">将</t>
    </r>
    <r>
      <rPr>
        <sz val="10"/>
        <color rgb="FF000000"/>
        <rFont val="NSimSun"/>
        <family val="3"/>
        <charset val="134"/>
      </rPr>
      <t xml:space="preserve">该</t>
    </r>
    <r>
      <rPr>
        <sz val="10"/>
        <color rgb="FF000000"/>
        <rFont val="MS PGothic"/>
        <family val="3"/>
        <charset val="128"/>
      </rPr>
      <t xml:space="preserve">牌置于牌</t>
    </r>
    <r>
      <rPr>
        <sz val="10"/>
        <color rgb="FF000000"/>
        <rFont val="NSimSun"/>
        <family val="3"/>
        <charset val="134"/>
      </rPr>
      <t xml:space="preserve">库顶</t>
    </r>
    <r>
      <rPr>
        <sz val="10"/>
        <color rgb="FF000000"/>
        <rFont val="MS PGothic"/>
        <family val="3"/>
        <charset val="128"/>
      </rPr>
      <t xml:space="preserve">。</t>
    </r>
  </si>
  <si>
    <t xml:space="preserve">【공격후】대응한 비장패가 아닌 《공격》을 무효화한다.
그 《공격》이 통상패라면 그 카드를 패산 위로 되돌린다.</t>
  </si>
  <si>
    <t xml:space="preserve">After Attack: Cancel the non-Special attack this card was played as a Reaction to. If that attack was a Normal card, put that card on the top of its owner's deck.</t>
  </si>
  <si>
    <t xml:space="preserve">16-yatsuha-A1-s-4</t>
  </si>
  <si>
    <t xml:space="preserve">八葉鏡の徒桜</t>
  </si>
  <si>
    <t xml:space="preserve">やつはかがみのあだざくら</t>
  </si>
  <si>
    <t xml:space="preserve">八叶镜的徒樱</t>
  </si>
  <si>
    <t xml:space="preserve">여덞잎 거울의 허무한 벚꽃</t>
  </si>
  <si>
    <t xml:space="preserve">Naughtbloom of the Eight Mirrors</t>
  </si>
  <si>
    <t xml:space="preserve">【使用済】あなたが山札を再構成するならば、その直前にあなたの捨て札または手札にあるヤツハのカード1枚を公開し、完全態にしてもよい。
（例えば手札の「星の爪」を公開したなら追加札の「星辰の鉤爪」と交換され、手札に加わる）</t>
  </si>
  <si>
    <t xml:space="preserve">【已使用】如果你要重铸牌库，则在之前你可以公开你弃牌或者手牌中的一张八叶的牌并将其变为完全态。
（例如将手牌中的『星之爪』公开的话就和追加牌区的『星辰之钩爪』作交换并加入手牌。）</t>
  </si>
  <si>
    <t xml:space="preserve">【已使用】每当你将要重铸牌库时，你可以从弃牌区或手牌中选择1张八叶的牌，展示该牌，然后将其变为完全态。
（例如，若你展示了手牌中的『星之爪』，则将其与追加牌中的『星尘之利爪』交换，并加入手牌。）</t>
  </si>
  <si>
    <t xml:space="preserve">【사용됨】 당신이 패산의 재구성을 수행할 때, 직전에 당신의 버림패나 손패의 야츠하의 카드 1장을 공개한 뒤,완전태로 바꿀 수 있다.
(예를 들어 손패의 별의 손톱을 공개했다면,
추가패의 성진의 발톱과 교환하여 손패로 추가한다.)</t>
  </si>
  <si>
    <t xml:space="preserve">Devoted: Immediately before reshuffling your deck, you may reveal a Yatsuha card from your hand or played pile and Perfect it. (For example, if you reveal "Astral Claw" from your hand, exchange it for your set aside "Celestial Talon" and add it your hand.)</t>
  </si>
  <si>
    <t xml:space="preserve">星辰の鉤爪</t>
  </si>
  <si>
    <t xml:space="preserve">せいしんのかぎづめ</t>
  </si>
  <si>
    <t xml:space="preserve">星辰之钩爪</t>
  </si>
  <si>
    <t xml:space="preserve">星辰之利爪</t>
  </si>
  <si>
    <t xml:space="preserve">성진의 갈퀴손</t>
  </si>
  <si>
    <t xml:space="preserve">Celestial Talon</t>
  </si>
  <si>
    <t xml:space="preserve">【攻撃後】相フレア→自オーラ：1</t>
  </si>
  <si>
    <t xml:space="preserve">【攻击后】敌气→1→自装</t>
  </si>
  <si>
    <t xml:space="preserve">【攻击后】敌气（1）→自装</t>
  </si>
  <si>
    <t xml:space="preserve">【공격후】 플레어(상대)→오라(자신) : 1</t>
  </si>
  <si>
    <t xml:space="preserve">After Attack: Opponent's Flare (1)→ Your Aura</t>
  </si>
  <si>
    <t xml:space="preserve">深淵の大口</t>
  </si>
  <si>
    <t xml:space="preserve">しんえんのおおぐち</t>
  </si>
  <si>
    <t xml:space="preserve">深渊之巨口</t>
  </si>
  <si>
    <t xml:space="preserve">深渊之巨吻</t>
  </si>
  <si>
    <t xml:space="preserve">심연의 입구</t>
  </si>
  <si>
    <t xml:space="preserve">Maw of the Abyss</t>
  </si>
  <si>
    <t xml:space="preserve">対応不可
【常時】この《攻撃》は+X/+Xとなる。Xは鏡映数に等しい。</t>
  </si>
  <si>
    <t xml:space="preserve">不可被对应
【常时】此攻击得+X/+X。X等于镜映数。</t>
  </si>
  <si>
    <t xml:space="preserve">不可被对应
【常时】此攻击得+X/+X，X等于镜映数。</t>
  </si>
  <si>
    <t xml:space="preserve">대응불가
【상시】이 《공격》은 +X/+X를 얻는다. X는 거울수와 동일하다.</t>
  </si>
  <si>
    <t xml:space="preserve">No Reactions
Forced: This attack gains +X/+X, where X is the number of Reflections.</t>
  </si>
  <si>
    <t xml:space="preserve">本当の怪物</t>
  </si>
  <si>
    <t xml:space="preserve">ほんとうのかいぶつ</t>
  </si>
  <si>
    <t xml:space="preserve">真正的怪物</t>
  </si>
  <si>
    <t xml:space="preserve">现世之魔物</t>
  </si>
  <si>
    <t xml:space="preserve">진정한 괴물</t>
  </si>
  <si>
    <t xml:space="preserve">The Real Monster</t>
  </si>
  <si>
    <t xml:space="preserve">4/1</t>
  </si>
  <si>
    <t xml:space="preserve">【攻撃後】相手がライフへのダメージを選んだならば、相ライフ→自ライフ：1</t>
  </si>
  <si>
    <t xml:space="preserve">【攻击后】对手选择承受对命伤害的话，敌命→1→自命</t>
  </si>
  <si>
    <t xml:space="preserve">【攻击后】若对手选择由命承受此《攻击》的伤害，则
敌命（1）→自命</t>
  </si>
  <si>
    <t xml:space="preserve">【공격후】 상대가 라이프 피해를 선택했다면,
라이프(상대)→라이프(자신) : 1</t>
  </si>
  <si>
    <t xml:space="preserve">After Attack: If your opponent chose to take damage to Life,
Opponent's Life (1)→ Your Life</t>
  </si>
  <si>
    <t xml:space="preserve">幻影連携</t>
  </si>
  <si>
    <t xml:space="preserve">げんえいれんけい</t>
  </si>
  <si>
    <t xml:space="preserve">幻影协作</t>
  </si>
  <si>
    <t xml:space="preserve">幻影联动</t>
  </si>
  <si>
    <t xml:space="preserve">환영연계</t>
  </si>
  <si>
    <t xml:space="preserve">Phantom Confluence</t>
  </si>
  <si>
    <t xml:space="preserve">以下から1つを選ぶ。
・このターン中、現在の間合は1増加し、達人の間合は1大きくなる。
・このターン中、現在の間合は1減少し、達人の間合は1小さくなる。
その後、攻撃『適正距離3-5、2/1』を行う。</t>
  </si>
  <si>
    <t xml:space="preserve">选择1项：
●本回合内，当前距离增大1，达人距离增大1；
●本回合内，当前距离减小1，达人距离减小1。
之后，进行一次“攻击距离3-5、伤害2/1”的攻击。</t>
  </si>
  <si>
    <t xml:space="preserve">选择1项：
1.本回合内，当前距离增大1，达人距离增大1；
2.本回合内，当前距离减小1，达人距离减小1。
然后进行一次“攻击距离3-5 伤害2/1”的攻击。</t>
  </si>
  <si>
    <t xml:space="preserve">하나를 선택한다.
* 이 턴 중 현재의 간격은 1 증가하고 달인의 간격이 1 증가한다.
* 이 턴 중 현재의 간격은 1 감소하고 달인의 간격이 1 감소한다.
그 후, 공격 「적정거리 3-5、2/1」을 수행한다.</t>
  </si>
  <si>
    <r>
      <rPr>
        <sz val="10"/>
        <color rgb="FF000000"/>
        <rFont val="Arial"/>
        <family val="2"/>
        <charset val="1"/>
      </rPr>
      <t xml:space="preserve">Choose one:
</t>
    </r>
    <r>
      <rPr>
        <sz val="10"/>
        <color rgb="FF000000"/>
        <rFont val="MS PGothic"/>
        <family val="3"/>
        <charset val="128"/>
      </rPr>
      <t xml:space="preserve">・</t>
    </r>
    <r>
      <rPr>
        <sz val="10"/>
        <color rgb="FF000000"/>
        <rFont val="Arial"/>
        <family val="2"/>
        <charset val="1"/>
      </rPr>
      <t xml:space="preserve">For the rest of the turn, the current Distance is increased by 1, and the size of the Mastery Zone is increased by 1.
</t>
    </r>
    <r>
      <rPr>
        <sz val="10"/>
        <color rgb="FF000000"/>
        <rFont val="MS PGothic"/>
        <family val="3"/>
        <charset val="128"/>
      </rPr>
      <t xml:space="preserve">・</t>
    </r>
    <r>
      <rPr>
        <sz val="10"/>
        <color rgb="FF000000"/>
        <rFont val="Arial"/>
        <family val="2"/>
        <charset val="1"/>
      </rPr>
      <t xml:space="preserve">For the rest of the turn, the current Distance is decreased by 1, and the size of the Mastery Zone is decreased by 1.
Then, you attack with "Range: 3-5, Damage: 2/1".</t>
    </r>
  </si>
  <si>
    <t xml:space="preserve">決意</t>
  </si>
  <si>
    <t xml:space="preserve">けつい</t>
  </si>
  <si>
    <t xml:space="preserve">决意</t>
  </si>
  <si>
    <t xml:space="preserve">결의</t>
  </si>
  <si>
    <t xml:space="preserve">Conviction</t>
  </si>
  <si>
    <t xml:space="preserve">以下のどちらかまたは両方を行う。
・自オーラ⇔自フレア：1
・対応した切札でない《攻撃》のオーラへのダメージがX以下ならば、その《攻撃》を打ち消す。Xは鏡映数に1を足した値に等しい。</t>
  </si>
  <si>
    <t xml:space="preserve">选择1项或都选：
●自装↔1↔自气
●若被对应的非王牌的《攻击》对装伤害小于等于X，则打消被对应的《攻击》。X为镜映数的值+1。</t>
  </si>
  <si>
    <t xml:space="preserve">选择1项或都选：
1.自装（1）⇔自气
2.若被对应的《攻击》非王牌且对装伤害小于等于X，则打消被对应的《攻击》。X等于镜映数加1。</t>
  </si>
  <si>
    <t xml:space="preserve">다음 중 하나 또는 둘 다 선택한다.
* 오라(자신)⇔플레어(자신) : 1
* 대응한 비장패가 아닌 《공격》의 오라 데미지가 X 이하라면, 그 《공격》을 무효화한다.
X는 거울수에 1을 더한 값이다.</t>
  </si>
  <si>
    <r>
      <rPr>
        <sz val="10"/>
        <color rgb="FF000000"/>
        <rFont val="Arial"/>
        <family val="2"/>
        <charset val="1"/>
      </rPr>
      <t xml:space="preserve">Choose one or both:
</t>
    </r>
    <r>
      <rPr>
        <sz val="10"/>
        <color rgb="FF000000"/>
        <rFont val="MS PGothic"/>
        <family val="3"/>
        <charset val="128"/>
      </rPr>
      <t xml:space="preserve">・</t>
    </r>
    <r>
      <rPr>
        <sz val="10"/>
        <color rgb="FF000000"/>
        <rFont val="Arial"/>
        <family val="2"/>
        <charset val="1"/>
      </rPr>
      <t xml:space="preserve">Your Aura (1)⇔ Your Flare
</t>
    </r>
    <r>
      <rPr>
        <sz val="10"/>
        <color rgb="FF000000"/>
        <rFont val="MS PGothic"/>
        <family val="3"/>
        <charset val="128"/>
      </rPr>
      <t xml:space="preserve">・</t>
    </r>
    <r>
      <rPr>
        <sz val="10"/>
        <color rgb="FF000000"/>
        <rFont val="Arial"/>
        <family val="2"/>
        <charset val="1"/>
      </rPr>
      <t xml:space="preserve">Cancel the non-Special attack you played this card as a Reaction to if its Damage to Aura is X or less, where X is 1 greater than the number of Reflections.</t>
    </r>
  </si>
  <si>
    <t xml:space="preserve">盟約</t>
  </si>
  <si>
    <t xml:space="preserve">めいやく</t>
  </si>
  <si>
    <t xml:space="preserve">盟约</t>
  </si>
  <si>
    <t xml:space="preserve">맹약</t>
  </si>
  <si>
    <t xml:space="preserve">Covenant of Glass</t>
  </si>
  <si>
    <t xml:space="preserve">以下から1つを選ぶ。
・相オーラ⇔自フレア：1
・相フレア⇔自オーラ：1</t>
  </si>
  <si>
    <t xml:space="preserve">选择1项：
●敌装↔1↔自气
●敌气↔1↔自装</t>
  </si>
  <si>
    <t xml:space="preserve">选择1项：
1.敌装（1）⇔自气
2.敌气（1）⇔自装</t>
  </si>
  <si>
    <t xml:space="preserve">다음 중 하나를 선택한다.
오라(상대)⇔플레어(자신) : 1
플레어(상대)⇔오라(자신) : 1</t>
  </si>
  <si>
    <r>
      <rPr>
        <sz val="10"/>
        <color rgb="FF000000"/>
        <rFont val="Arial"/>
        <family val="2"/>
        <charset val="1"/>
      </rPr>
      <t xml:space="preserve">Choose one:
</t>
    </r>
    <r>
      <rPr>
        <sz val="10"/>
        <color rgb="FF000000"/>
        <rFont val="MS PGothic"/>
        <family val="3"/>
        <charset val="128"/>
      </rPr>
      <t xml:space="preserve">・</t>
    </r>
    <r>
      <rPr>
        <sz val="10"/>
        <color rgb="FF000000"/>
        <rFont val="Arial"/>
        <family val="2"/>
        <charset val="1"/>
      </rPr>
      <t xml:space="preserve">Opponent's Aura (1)⇔ Your Flare
</t>
    </r>
    <r>
      <rPr>
        <sz val="10"/>
        <color rgb="FF000000"/>
        <rFont val="MS PGothic"/>
        <family val="3"/>
        <charset val="128"/>
      </rPr>
      <t xml:space="preserve">・</t>
    </r>
    <r>
      <rPr>
        <sz val="10"/>
        <color rgb="FF000000"/>
        <rFont val="Arial"/>
        <family val="2"/>
        <charset val="1"/>
      </rPr>
      <t xml:space="preserve">Opponent's Flare (1)⇔ Your Aura</t>
    </r>
  </si>
  <si>
    <t xml:space="preserve">徒寄花</t>
  </si>
  <si>
    <t xml:space="preserve">あだよりばな</t>
  </si>
  <si>
    <t xml:space="preserve">허무로 물들이는 꽃</t>
  </si>
  <si>
    <t xml:space="preserve">Naughtbloom Harvest</t>
  </si>
  <si>
    <t xml:space="preserve">【破棄時】完全態にした枚数に応じて以下を行う。
3以下…あなたの捨て札または手札にあるヤツハのカード1枚を公開し、完全態にしてもよい。
4以上…このカードを山札の底に置き、ライフ→ゲーム外：2</t>
  </si>
  <si>
    <t xml:space="preserve">【破弃时】根据已经变为完全态的牌的枚数结算以下内容：
3或以下…你可以公开你弃牌或者手牌中的一张八叶的牌并将其变为完全态。
4或以上…将此卡置于牌库底，敌命→2→游戏外。</t>
  </si>
  <si>
    <t xml:space="preserve">【破弃时】根据你的八叶的牌变为完全态的次数结算以下效果。
小于等于3……你可以从弃牌区或手牌中选择1张八叶的牌，展示该牌，然后将其变为完全态。
大于等于4……将此牌置于牌库底，敌命（2）→游戏外</t>
  </si>
  <si>
    <t xml:space="preserve">【파기시】완전태를 한 숫자에 따라 다음을 수행한다.
3 이하: 당신의 버림패나 손패의 야츠하의 카드 1장을 공개한 뒤, 완전태로 바꿀 수 있다.
4 이상: 이 카드를 패산의 아래에 둔 후,
라이프(상대)→게임 외부:2</t>
  </si>
  <si>
    <t xml:space="preserve">Disenchant: Based on the number of cards you have Perfected, perform the following:
3 or fewer: You may reveal a Yatsuha card in your hand or played pile and Perfect it.
4 or more: Put this card on the bottom of your deck, and:
Opponent's Life (2)→ Out-of-Game</t>
  </si>
  <si>
    <t xml:space="preserve">10-kururu-A2-n-1</t>
  </si>
  <si>
    <t xml:space="preserve">ぶらすたー</t>
  </si>
  <si>
    <t xml:space="preserve">冲击波</t>
  </si>
  <si>
    <t xml:space="preserve">激光枪</t>
  </si>
  <si>
    <t xml:space="preserve">Blaster</t>
  </si>
  <si>
    <t xml:space="preserve">블래스터~</t>
  </si>
  <si>
    <t xml:space="preserve">対応不可（通常札）
----
&lt;付&gt; 【攻撃後】他のメガミのカードで組み立てたならば、攻撃『適正距離0-6、1/1』を行う。
----
&lt;行対&gt; 【攻撃後】他のメガミのカードで組み立てたならば、攻撃『適正距離0-6、1/1』を行う。</t>
  </si>
  <si>
    <t xml:space="preserve">不可被对应（通常牌）
----
&lt;付&gt; 【攻击后】如果是用其他女神的牌组装的机巧槽，则进行一次“攻击距离0-6、伤害1/1”的攻击。
----
&lt;行对&gt; 【攻击后】如果是用其他女神的牌组装的机巧槽，则进行一次“攻击距离0-6、伤害1/1”的攻击。</t>
  </si>
  <si>
    <t xml:space="preserve">不可被对应（通常牌）
机巧：绿～【攻击后】若此机巧全部由其他女神的牌组装，则进行一次“攻击距离0-6 伤害1/1”的攻击。
机巧：蓝紫～【攻击后】若此机巧全部由其他女神的牌组装，则进行一次“攻击距离0-6 伤害1/1”的攻击。</t>
  </si>
  <si>
    <t xml:space="preserve">대응불가(통상패)
----
&lt;부&gt; 【공격후】 다른 여신에 의해 기교가 완성됐다면,
공격 『적정거리0-6、1/1』을 수행한다.
----
&lt;행대&gt; 【공격후】 다른 여신에 의해 기교가 완성됐다면,
공격 『적정거리0-6、1/1』을 수행한다.</t>
  </si>
  <si>
    <t xml:space="preserve">No Reactions (Normal)
----
Mechanism (ENH) - After Attack: If this was completed using only non-Kururu Megami cards, you attack with "Range: 0-6, Damage: 1/1."
----
Mechanism (ACT REA) - After Attack: If this was completed using only non-Kururu Megami cards, you attack with "Range: 0-6, Damage: 1/1."</t>
  </si>
  <si>
    <t xml:space="preserve">10-kururu-A2-n-2</t>
  </si>
  <si>
    <t xml:space="preserve">れーるがん</t>
  </si>
  <si>
    <t xml:space="preserve">电磁炮</t>
  </si>
  <si>
    <t xml:space="preserve">Railgun</t>
  </si>
  <si>
    <t xml:space="preserve">레~일건</t>
  </si>
  <si>
    <t xml:space="preserve">----
&lt;攻攻&gt; 【常時】この《攻撃》が行われた時、この《攻撃》は+2/+0となる。
----
&lt;全&gt; 終端
【常時】この《攻撃》が行われた時、この《攻撃》は+0/+1となり、打ち消されない。</t>
  </si>
  <si>
    <t xml:space="preserve">----
&lt;攻攻&gt; 【常时】进行此《攻击》时，此《攻击》得+2/+0。
----
&lt;全&gt; 终端
【常时】进行此《攻击》时，此《攻击》得+0/+1且不可被打消。</t>
  </si>
  <si>
    <t xml:space="preserve">机巧：红红～【常时】进行此《攻击》时，此《攻击》获得+2/+0。
机巧：黄～终端
【常时】进行此《攻击》时，此《攻击》获得+0/+1和不可被打消。</t>
  </si>
  <si>
    <t xml:space="preserve">----
&lt;공공&gt; 【상시】 이 《공격》을 사용할 때, 이 《공격》은 +2/+0을 얻는다.
----
&lt;전&gt; 종단
【상시】 이 《공격》을 사용할 때,
이 《공격》은 +0/+1을 얻고, 무효화당하지 않는다.</t>
  </si>
  <si>
    <t xml:space="preserve">Mechanism (ATK ATK) - Forced: This attack gains +2/+0 as long as it has initiated.
----
Mechanism (THR) - Terminal
Forced: This attack gains +0/+1 and cannot be cancelled as long as it has initiated.</t>
  </si>
  <si>
    <t xml:space="preserve">10-kururu-A2-s-4</t>
  </si>
  <si>
    <t xml:space="preserve">こねくとだいぶ</t>
  </si>
  <si>
    <t xml:space="preserve">浸入连接</t>
  </si>
  <si>
    <t xml:space="preserve">深层连结</t>
  </si>
  <si>
    <t xml:space="preserve">Connect Dive</t>
  </si>
  <si>
    <t xml:space="preserve">커넥트 다이브</t>
  </si>
  <si>
    <t xml:space="preserve">Connecdive</t>
  </si>
  <si>
    <t xml:space="preserve">----
&lt;付行対&gt; 【使用時/使用済】他のメガミのカードで組み立てたならば、使用時とあなたの終了フェイズにダストまたはあなたのオーラからこのカードの上に桜花結晶を1つ置いてもよい。
----
【使用済】あなたがある機巧枠の効果を解決するに際し、このカードの上の桜花結晶を1つダストに送ってもよい。そうした場合、その機巧枠の中に書かれた数字全てを2倍にする。</t>
  </si>
  <si>
    <t xml:space="preserve">----
&lt;付行对&gt; 【使用时/已使用】如果是用其他女神的牌组装的机巧槽，在使用时和你的结束阶段可以从虚或自装中将1个樱花结晶放到此牌上。
----
【已使用】你结算机巧槽的效果的时候，可以将此牌上的1个樱花结晶移到虚。若如此做，则那个机巧槽中所写的数字全部变成两倍。</t>
  </si>
  <si>
    <t xml:space="preserve">机巧：绿蓝紫～【使用时/已使用】若此机巧全部由其他女神的牌组装，则使用此牌时和你的结束阶段开始时你可以从虚或自装中选择1个樱花结晶移至此牌上。
【已使用】当你结算齿轮框中的效果时，你可以将此牌上的1个樱花结晶移至虚。若如此做，该齿轮框中记述的所有数字变为原来的2倍。</t>
  </si>
  <si>
    <t xml:space="preserve">----
&lt;부행대&gt; 【사용시/사용됨】다른 여신의 카드로 기교가 완성되었다면, 사용시와 당신 턴의 종료 페이즈에 더스트 또는 당신의 오라로부터 이 카드 위에 벛꽃결정을 올릴 수 있다.
----
【사용됨】당신이 어떤 기교 조건의 효과를 해결할 때마다, 이 카드 위의 벛꽃결정을 하나 더스트로 보낼 수 있다.
그렇게 하면 그 기교칸에 씌여진 숫자를 모두 2배로 한다.</t>
  </si>
  <si>
    <t xml:space="preserve">Mechanism (ENH ACT REA) - Played/Devoted: If this was completed using only non-Kururu Megami cards, when this card resolves, and at the end of your turn, you may move 1 Sakura token from Shadow or your Aura to this card.
----
Devoted: When you would resolve a Mechanism effect, you may move 1 Sakura token from this card to Shadow. If you do, double the value of all numbers printed in that Mechanism.</t>
  </si>
  <si>
    <t xml:space="preserve">17-hatsumi-A1-n-4</t>
  </si>
  <si>
    <t xml:space="preserve">潜雷</t>
  </si>
  <si>
    <t xml:space="preserve">せんらい</t>
  </si>
  <si>
    <t xml:space="preserve">잠뢰</t>
  </si>
  <si>
    <t xml:space="preserve">Divebomb</t>
  </si>
  <si>
    <t xml:space="preserve">隙
【展開時】潜水を行う。
【破棄時】攻撃『適正距離1-7、-/1、対応不可』を行う。</t>
  </si>
  <si>
    <t xml:space="preserve">破绽
【展开时】进行潜水。
【破弃时】进行一次“攻击距离1-7、伤害-/1、不可被对应”的攻击。</t>
  </si>
  <si>
    <t xml:space="preserve">破绽
【展开时】进行一次潜水。
【破弃时】进行一次“攻击距离1-7 伤害-/1 不可被对应”的攻击。</t>
  </si>
  <si>
    <t xml:space="preserve">빈틈
【전개시】잠수를 수행한다.
【파기시】공격 『적정거리1-7、-/1, 대응불가』 를 수행한다</t>
  </si>
  <si>
    <t xml:space="preserve">Unguarded
Initialize: Submerge.
Disenchant: You attack with "Range: 1-7, Damage: -/1, No Reactions".</t>
  </si>
  <si>
    <t xml:space="preserve">17-hatsumi-A1-s-1</t>
  </si>
  <si>
    <t xml:space="preserve">サギリ海域</t>
  </si>
  <si>
    <t xml:space="preserve">さぎりかいいき</t>
  </si>
  <si>
    <t xml:space="preserve">狭雾海域</t>
  </si>
  <si>
    <t xml:space="preserve">峡雾海域</t>
  </si>
  <si>
    <t xml:space="preserve">사기리 해역</t>
  </si>
  <si>
    <t xml:space="preserve">Brumous Ocean</t>
  </si>
  <si>
    <t xml:space="preserve">【展開中】相手のターン中、適正距離を3つ以上持つ相手の《攻撃》はその中から最小と最大の値を除いて全ての適正距離を失う。
（例えば3-5ならば3,5になる）</t>
  </si>
  <si>
    <t xml:space="preserve">【展开中】对手的回合中，攻击距离有至少3个的对手的《攻击》失去除了最小值和最大值之外的其他攻击距离。
（例如攻击距离3-5会变成攻击距离3,5）</t>
  </si>
  <si>
    <t xml:space="preserve">【展开中】对手的回合内，若对手的《攻击》的攻击距离含有至少3个值，则该《攻击》失去除最大值与最小值以外的所有攻击距离。
（例如3-5的攻击距离变为3,5）</t>
  </si>
  <si>
    <t xml:space="preserve">【전개중】 상대 턴 동안, 적정거리를 3개 이상 가진 상대의 《공격》은 그 중에서 최소값과 최댓값을 제외한 적정거리를 모두 잃는다.
(예를 들어 3-5라며 3, 5가 된다)</t>
  </si>
  <si>
    <t xml:space="preserve">Ongoing: On your opponent's turn, their attacks with 3 or more effective Range values lose all effective Range except the closest and farthest.
(For example, an attack of Range: 3-5 becomes Range: 3, 5.)</t>
  </si>
  <si>
    <t xml:space="preserve">17-hatsumi-A1-s-4</t>
  </si>
  <si>
    <t xml:space="preserve">ワダナカ航路</t>
  </si>
  <si>
    <t xml:space="preserve">わだなかこうろ</t>
  </si>
  <si>
    <t xml:space="preserve">海中航路</t>
  </si>
  <si>
    <t xml:space="preserve">汪洋航道</t>
  </si>
  <si>
    <t xml:space="preserve">와다나가 항로</t>
  </si>
  <si>
    <t xml:space="preserve">Benthic Strait</t>
  </si>
  <si>
    <t xml:space="preserve">【展開時】潜水を行い、相手を畏縮させる。
【破棄時】順風ならば、相手のオーラとライフに1ダメージを与える。
----
【再起】逆風である。</t>
  </si>
  <si>
    <t xml:space="preserve">【展开时】进行潜水，令对手畏缩。
【破弃时】如果是顺风的话，给予敌装和敌命各1点伤害。
----
【再起】当前为逆风。</t>
  </si>
  <si>
    <t xml:space="preserve">【展开时】进行一次潜水，对手畏缩。
【破弃时】若你处于顺风状态，则对敌装与敌命各造成1点伤害。
----
【再起】你处于逆风状态。</t>
  </si>
  <si>
    <t xml:space="preserve">【전개시】잠수를 수행하고, 상대를 위축시킨다..
【파기시】 순풍이라면, 상대의 오라와 라이프에 1데미지를 준다.
----
【재기】 역풍이다.</t>
  </si>
  <si>
    <t xml:space="preserve">Initialize: Submerge. Flinch your opponent.
Disenchant: If there is a tailwind, deal 1 damage to your opponent's Aura and Life.
Resurgence: There is a headwind.</t>
  </si>
  <si>
    <t xml:space="preserve">17-hatsumi-A1-d-1h</t>
  </si>
  <si>
    <t xml:space="preserve">《潜水》</t>
  </si>
  <si>
    <t xml:space="preserve">潜水</t>
  </si>
  <si>
    <t xml:space="preserve">《잠수》</t>
  </si>
  <si>
    <t xml:space="preserve">Submersion</t>
  </si>
  <si>
    <t xml:space="preserve">（ダブルクリックまたは右クリックで表向きにする）</t>
  </si>
  <si>
    <t xml:space="preserve">（双击或者右键来公开此牌）</t>
  </si>
  <si>
    <t xml:space="preserve">（双击或右击将此牌翻为正面朝上）</t>
  </si>
  <si>
    <t xml:space="preserve">(더블 클릭 또는 우클릭으로 앞면 표시로 한다)</t>
  </si>
  <si>
    <t xml:space="preserve">(Double-click or right-click to reveal this card.)</t>
  </si>
  <si>
    <t xml:space="preserve">17-hatsumi-A1-d-1</t>
  </si>
  <si>
    <t xml:space="preserve">《潜水前進》</t>
  </si>
  <si>
    <t xml:space="preserve">《潜水前进》</t>
  </si>
  <si>
    <t xml:space="preserve">潜水前进</t>
  </si>
  <si>
    <t xml:space="preserve">《잠수전진》</t>
  </si>
  <si>
    <t xml:space="preserve">Forward Submersion</t>
  </si>
  <si>
    <t xml:space="preserve">このターン中、現在の間合は1減少し、達人の間合は1小さくなる。
その後、これを公開させた《攻撃》があるならば直ちに間合を判定する。それが外れたならば《攻撃》を失敗として解決せずに終了し、次のターンにあなたは順風となる。
攻撃が通常札によるものならば捨て札に、切札によるものならば使用済になる。
失敗した攻撃への対応はできない。</t>
  </si>
  <si>
    <t xml:space="preserve">（潜水を行う場合、このカードを「使用済み」領域へ移動）</t>
  </si>
  <si>
    <t xml:space="preserve">这个回合中，当前的距减少1，达人距离减少1。
这之后，如果是以《攻击》来公开的此潜水则立刻查看当前攻击距离是否符合，若是不符合则《攻击》直接失败不进行结算，且下个回合你成为顺风。
攻击是通常牌的话置入弃牌，王牌的话变为已使用。
无法对失败了的攻击进行对应。</t>
  </si>
  <si>
    <t xml:space="preserve">（进行潜水时，将此牌移动到「已使用」的区域）</t>
  </si>
  <si>
    <t xml:space="preserve">本回合内，当前距离减小1，达人距离减小1。
然后，若此牌因使用《攻击》牌触发，则立即进行一次距离检查。若当前距离不包含于攻击距离，则视为对手没有进行过该《攻击》，并将你的下个回合固定为顺风状态，若该《攻击》由通常牌牌生成，则将该牌置入弃牌区；若由王牌生成，则将该牌变为已使用状态。失败的《攻击》不可被对应。</t>
  </si>
  <si>
    <t xml:space="preserve">（进行潜水时，将此牌移至“已使用”区域）</t>
  </si>
  <si>
    <t xml:space="preserve">이 턴 중, 현재의 간격이 1 감소하고, 달인의 간격이 1 감소한다.
만약 《공격》에 잠수전진/후퇴 카드 효과를 해결했다면, 간격 적용 후 바로 간격을 판정한다.
만약 잠수전진/후퇴로 인해 그 공격이 적정간격을 벗어났다면, 그 《공격》을 실패로 간주하고,
해결하지 않은 채로 버림패/사용됨으로 보낸 뒤, 다음 턴에 당신은 반드시 순풍이 된다.
공격이 통상패라면 버림패로, 비장패라면 사용된 상태가 된다.
실패한 공격에는 대응할 수 없다.</t>
  </si>
  <si>
    <t xml:space="preserve">(잠수를 할 때, 이 카드를 사용 영역으로 이동)</t>
  </si>
  <si>
    <t xml:space="preserve">For the rest of the turn, the current Distance is decreased by 1, and the size of the Mastery Zone is decreased by 1.
Then, if an attack caused this card to be revealed, immediately check its Range. If the current Distance isn't in Range, that attack fails to initiate, and there is a tailwind next turn.
(A failed Normal Attack card is put into its owner's played pile. A failed Special Attack card becomes Devoted. A failed attack cannot be Reacted to.)</t>
  </si>
  <si>
    <t xml:space="preserve">(To Submerge, move this card to your played pile.)</t>
  </si>
  <si>
    <t xml:space="preserve">17-hatsumi-A1-d-2h</t>
  </si>
  <si>
    <t xml:space="preserve">17-hatsumi-A1-d-2</t>
  </si>
  <si>
    <t xml:space="preserve">《潜水後退》</t>
  </si>
  <si>
    <t xml:space="preserve">《潜水后退》</t>
  </si>
  <si>
    <t xml:space="preserve">潜水后退</t>
  </si>
  <si>
    <t xml:space="preserve">《잠수후퇴》</t>
  </si>
  <si>
    <t xml:space="preserve">Backward Submersion</t>
  </si>
  <si>
    <t xml:space="preserve">このターン中、現在の間合は1増加し、達人の間合は1大きくなる。
その後、これを公開させた《攻撃》があるならば直ちに間合を判定する。それが外れたならば《攻撃》を失敗として解決せずに終了し、次のターンにあなたは順風となる。
攻撃が通常札によるものならば捨て札に、切札によるものならば使用済になる。
失敗した攻撃への対応はできない。</t>
  </si>
  <si>
    <t xml:space="preserve">这个回合中，当前的距增大1，达人距离增大1。
这之后，如果是以《攻击》来公开的此潜水则立刻查看当前攻击距离是否符合，若是不符合则《攻击》直接失败不进行结算，且下个回合你成为顺风。
攻击是通常牌的话置入弃牌，王牌的话变为已使用。
无法对失败了的攻击进行对应。</t>
  </si>
  <si>
    <t xml:space="preserve">本回合内，当前距离增大1，达人距离增大1。
然后，若此牌因使用《攻击》牌触发，则立即进行一次距离检查。若当前距离不包含于攻击距离，则视为对手没有进行过该《攻击》，并将你的下个回合固定为顺风状态，若该《攻击》由通常牌牌生成，则将该牌置入弃牌区；若由王牌生成，则将该牌变为已使用状态。失败的《攻击》不可被对应。</t>
  </si>
  <si>
    <t xml:space="preserve">이 턴 중, 현재의 간격이 1 증가하고, 달인의 간격이 1 증가한다.
만약 《공격》에 잠수전진/후퇴 카드 효과를 해결했다면, 간격 적용 후 바로 간격을 판정한다.
만약 잠수전진/후퇴로 인해 그 공격이 적정간격을 벗어났다면, 그 《공격》을 실패로 간주하고,
해결하지 않은 채로 버림패/사용됨으로 보낸 뒤, 다음 턴에 당신은 반드시 순풍이 된다.
공격이 통상패라면 버림패로, 비장패라면 사용된 상태가 된다.
실패한 공격에는 대응할 수 없다.</t>
  </si>
  <si>
    <t xml:space="preserve">For the rest of the turn, the current Distance is increased by 1, and the size of the Mastery Zone is increased by 1.
Then, if an attack caused this card to be revealed, immediately check its Range. If the current Distance isn't in Range, that attack fails to initiate, and there is a tailwind next turn.
(A failed Normal Attack card is put into its owner's played pile. A failed Special Attack card becomes Devoted. A failed attack cannot be Reacted to.)</t>
  </si>
  <si>
    <t xml:space="preserve">21-kamuwi-o-n-1</t>
  </si>
  <si>
    <t xml:space="preserve">kamuwi</t>
  </si>
  <si>
    <t xml:space="preserve">紅刃</t>
  </si>
  <si>
    <t xml:space="preserve">こうじん</t>
  </si>
  <si>
    <t xml:space="preserve">红刃</t>
  </si>
  <si>
    <t xml:space="preserve">붉은 칼날</t>
  </si>
  <si>
    <t xml:space="preserve">Crimson Edge</t>
  </si>
  <si>
    <t xml:space="preserve">(+1) 【常時】この《攻撃》は+1/+1となる。</t>
  </si>
  <si>
    <t xml:space="preserve">(+1) 【常时】此《攻击》得+1/+1。</t>
  </si>
  <si>
    <t xml:space="preserve">禁忌+1～【常时】此《攻击》得+1/+1。</t>
  </si>
  <si>
    <t xml:space="preserve">(+1) 【상시】이 《공격》은 +1/+1을 얻는다.</t>
  </si>
  <si>
    <t xml:space="preserve">(+1): Forced: This attack gains +1/+1.</t>
  </si>
  <si>
    <t xml:space="preserve">21-kamuwi-o-n-2</t>
  </si>
  <si>
    <t xml:space="preserve">散華刃</t>
  </si>
  <si>
    <t xml:space="preserve">さんげじん</t>
  </si>
  <si>
    <t xml:space="preserve">散华刃</t>
  </si>
  <si>
    <t xml:space="preserve">흩날리는 칼날</t>
  </si>
  <si>
    <t xml:space="preserve">Scattering Strike</t>
  </si>
  <si>
    <t xml:space="preserve">(+1) 【攻撃後】相手のオーラが4以下ならば、相手のオーラに1ダメージを与える。
【攻撃後】基本動作《纏い》を1回行う。</t>
  </si>
  <si>
    <t xml:space="preserve">(+1) 【攻击后】敌装仅4或以下的话，给予敌装1点伤害。
【攻击后】进行1次基本动作《装附》。</t>
  </si>
  <si>
    <t xml:space="preserve">禁忌+1～【攻击后】若敌装中樱花结晶的数目小于等于4，则对敌装造成1点伤害，执行1次基本动作《装附》。</t>
  </si>
  <si>
    <t xml:space="preserve">(+1) 【공격후】상대의 오라가 4 이하라면 상대의 오라에 1 피해를 준다.
【공격후】기본동작 《휘감기》를 1번 한다.</t>
  </si>
  <si>
    <t xml:space="preserve">(+1): After Attack: If your opponent has 4 or fewer Sakura tokens on their Aura, deal 1 damage to their Aura.
After Attack: Perform a Recover basic action.</t>
  </si>
  <si>
    <t xml:space="preserve">21-kamuwi-o-n-3</t>
  </si>
  <si>
    <t xml:space="preserve">四剣乱刃</t>
  </si>
  <si>
    <t xml:space="preserve">しけんらんじん</t>
  </si>
  <si>
    <t xml:space="preserve">四剑乱刃</t>
  </si>
  <si>
    <t xml:space="preserve">사검난인</t>
  </si>
  <si>
    <t xml:space="preserve">Flurry of Blades</t>
  </si>
  <si>
    <t xml:space="preserve">(+1) 全力化：【攻撃後】攻撃『適正距離2-4、1/1』を3回行う。</t>
  </si>
  <si>
    <t xml:space="preserve">(+1) 全力化：【攻击后】进行三次“攻击距离2-4、伤害1/1”的攻击。</t>
  </si>
  <si>
    <t xml:space="preserve">禁忌+1～全力化：【攻击后】进行3次“攻击距离2-4 伤害1/1”的攻击。</t>
  </si>
  <si>
    <t xml:space="preserve">(+1) 전력화：【공격후】공격 『적정거리 2-4, 1/1』을 3번 한다.</t>
  </si>
  <si>
    <t xml:space="preserve">(+1): All-Out: After Attack: You attack with "Range: 2-4, Damage: 1/1" three times.</t>
  </si>
  <si>
    <t xml:space="preserve">21-kamuwi-o-n-4</t>
  </si>
  <si>
    <t xml:space="preserve">斬り払い</t>
  </si>
  <si>
    <t xml:space="preserve">きりはらい</t>
  </si>
  <si>
    <t xml:space="preserve">斩除</t>
  </si>
  <si>
    <t xml:space="preserve">格杀</t>
  </si>
  <si>
    <t xml:space="preserve">베어내기</t>
  </si>
  <si>
    <t xml:space="preserve">Sever</t>
  </si>
  <si>
    <t xml:space="preserve">(+1) 【攻撃後】対応した《攻撃》を打ち消す。その《攻撃》が切札ならば、禁忌ゲージを2上げる。</t>
  </si>
  <si>
    <t xml:space="preserve">(+1) 【攻击后】打消被对应的《攻击》。该《攻击》为王牌的话，禁忌槽上升2。</t>
  </si>
  <si>
    <t xml:space="preserve">禁忌+1～【攻击后】打消被对应的《攻击》。若该《攻击》为王牌，则禁忌槽的值增加2。</t>
  </si>
  <si>
    <t xml:space="preserve">(+1) 【공격후】대응한 《공격》을 무효화한다. 그 《공격》이 비장패라면, 금기 게이지를 +2한다.</t>
  </si>
  <si>
    <t xml:space="preserve">(+1): After Attack: Cancel the attack you played this card as a Reaction to. If that attack was Special, increase your Taboo gauge by 2.</t>
  </si>
  <si>
    <t xml:space="preserve">21-kamuwi-o-n-5</t>
  </si>
  <si>
    <t xml:space="preserve">棘縫い</t>
  </si>
  <si>
    <t xml:space="preserve">とげぬい</t>
  </si>
  <si>
    <t xml:space="preserve">穿棘</t>
  </si>
  <si>
    <t xml:space="preserve">织荆</t>
  </si>
  <si>
    <t xml:space="preserve">가시꿰기</t>
  </si>
  <si>
    <t xml:space="preserve">Jagged Weave</t>
  </si>
  <si>
    <t xml:space="preserve">現在の間合に応じて以下を行う。
5以上…間合→ダスト：2
2以上4以下…このターンにあなたが次に行う他のメガミによる切札でない《攻撃》は+1/+0となり、対応不可（通常札）を得る。
1以下…ダスト→間合：2</t>
  </si>
  <si>
    <t xml:space="preserve">根据当前距执行以下效果：
5或以上…距→2→虚
2到4之间…本回合你下次其他女神的非王牌的《攻击》得+1/+0和不可被对应（通常牌）。
1或以下…ダスト→間合：2</t>
  </si>
  <si>
    <t xml:space="preserve">根据当前距离结算以下效果。
大于等于5……距（2）→虚
大于等于2小于等于4……本回合内你进行的下一次其他女神的非王牌的《攻击》获得+1/+0与不可被对应（通常牌）。
小于等于1......虚（2）→距。</t>
  </si>
  <si>
    <t xml:space="preserve">현재 간격에 따라서 아래의 효과를 발동한다.
5이상…간격→더스트：2
2이상 4이하…이 턴에 당신이 다음에 하는 다른 여신의 비장패가 아닌 《공격》은 +1/+0을 얻고 대응불가(통상패)도 얻는다.
1이하…더스트→간격：2</t>
  </si>
  <si>
    <t xml:space="preserve">Based on the current Distance, perform the following:
5 or more: Distance (2)→ Shadow
2 to 4: Your next non-Special attack from a non-Kamuwi Megami this turn gains +1/+0 and No Reactions (Normal).
1 or less: Shadow (2)→ Distance</t>
  </si>
  <si>
    <t xml:space="preserve">21-kamuwi-o-n-6</t>
  </si>
  <si>
    <t xml:space="preserve">血晶乱流</t>
  </si>
  <si>
    <t xml:space="preserve">けっしょうらんりゅう</t>
  </si>
  <si>
    <t xml:space="preserve">혈정난류</t>
  </si>
  <si>
    <t xml:space="preserve">Flowing Blood</t>
  </si>
  <si>
    <t xml:space="preserve">以下から異なる2つを選び、上から順に行う。
・攻撃『適正距離5-9、4/1』を行う。
・現在の間合が5以上ならば、間合→ダスト：2
・攻撃『適正距離2-4、2/2』を行う。
・ダスト→自オーラ：2</t>
  </si>
  <si>
    <t xml:space="preserve">选择以下不同的两项，按从上到下的顺序执行：
●进行一次“攻击距离5-9、伤害4/1”的攻击；
●当前距离大于等于5，则：距→2→虚；
●进行一次“攻击距离2-4、伤害2/2”的攻击；
●虚→2→自装</t>
  </si>
  <si>
    <t xml:space="preserve">选择2项，按由上至下的顺序执行（不能选择同一项2次）：
1.进行一次“攻击距离5-9 伤害4/1”的攻击；
2.若当前距离大于等于5，则距（2）→虚
3.进行一次“攻击距离2-4 伤害2/2”的攻击；
4.虚（2）→自装</t>
  </si>
  <si>
    <t xml:space="preserve">아래에서 서로 다른 효과를 2개 고르고 위에서부터 발동한다.
・공격 『적정거리 5-9, 4/1』을 한다.
・현재의 간격이 5이상이라면, 간격→더스트：2
・공격 『적정거리 2-4, 2/2』을 한다.
・더스트→오라(자신)：2</t>
  </si>
  <si>
    <r>
      <rPr>
        <sz val="10"/>
        <color rgb="FF000000"/>
        <rFont val="Arial"/>
        <family val="2"/>
        <charset val="1"/>
      </rPr>
      <t xml:space="preserve">Choose two, then resolve them starting with the topmost:
</t>
    </r>
    <r>
      <rPr>
        <sz val="10"/>
        <color rgb="FF000000"/>
        <rFont val="MS PGothic"/>
        <family val="3"/>
        <charset val="128"/>
      </rPr>
      <t xml:space="preserve">・</t>
    </r>
    <r>
      <rPr>
        <sz val="10"/>
        <color rgb="FF000000"/>
        <rFont val="Arial"/>
        <family val="2"/>
        <charset val="1"/>
      </rPr>
      <t xml:space="preserve">You attack with "Range: 5-9, Damage: 4/1".
</t>
    </r>
    <r>
      <rPr>
        <sz val="10"/>
        <color rgb="FF000000"/>
        <rFont val="MS PGothic"/>
        <family val="3"/>
        <charset val="128"/>
      </rPr>
      <t xml:space="preserve">・</t>
    </r>
    <r>
      <rPr>
        <sz val="10"/>
        <color rgb="FF000000"/>
        <rFont val="Arial"/>
        <family val="2"/>
        <charset val="1"/>
      </rPr>
      <t xml:space="preserve">If the current Distance is 5 or more, Distance (2)→ Shadow
</t>
    </r>
    <r>
      <rPr>
        <sz val="10"/>
        <color rgb="FF000000"/>
        <rFont val="MS PGothic"/>
        <family val="3"/>
        <charset val="128"/>
      </rPr>
      <t xml:space="preserve">・</t>
    </r>
    <r>
      <rPr>
        <sz val="10"/>
        <color rgb="FF000000"/>
        <rFont val="Arial"/>
        <family val="2"/>
        <charset val="1"/>
      </rPr>
      <t xml:space="preserve">You attack with "Range: 2-4, Damage: 2/2".
</t>
    </r>
    <r>
      <rPr>
        <sz val="10"/>
        <color rgb="FF000000"/>
        <rFont val="MS PGothic"/>
        <family val="3"/>
        <charset val="128"/>
      </rPr>
      <t xml:space="preserve">・</t>
    </r>
    <r>
      <rPr>
        <sz val="10"/>
        <color rgb="FF000000"/>
        <rFont val="Arial"/>
        <family val="2"/>
        <charset val="1"/>
      </rPr>
      <t xml:space="preserve">Shadow (2)→ Your Aura</t>
    </r>
  </si>
  <si>
    <t xml:space="preserve">21-kamuwi-o-n-7</t>
  </si>
  <si>
    <t xml:space="preserve">血飛沫</t>
  </si>
  <si>
    <t xml:space="preserve">ちしぶき</t>
  </si>
  <si>
    <t xml:space="preserve">血飞溅</t>
  </si>
  <si>
    <t xml:space="preserve">血飞沫</t>
  </si>
  <si>
    <t xml:space="preserve">피보라</t>
  </si>
  <si>
    <t xml:space="preserve">Sanguine Spray</t>
  </si>
  <si>
    <t xml:space="preserve">(+1) 【展开时】进行一次“攻击距离3、伤害2/2、不可被闪避”的攻击。
----
破绽
【展开中】樱花结晶移动到敌装中时，改为移动到虚。若如此做，将此牌上的1个樱花结晶移动到虚。</t>
  </si>
  <si>
    <t xml:space="preserve">禁忌+1～【展开时】进行一次“攻击距离3 伤害2/2 不可被闪避”的攻击。
----
破绽
【展开中】若任意数量的樱花结晶将被移入敌装，则不将其移至敌装，而改为移至虚。若如此做，从此牌上移除1个樱花结晶。</t>
  </si>
  <si>
    <t xml:space="preserve">(+1) 【전개시】공격 『적정거리 3, 2/2, 불가피』를 한다.
----
빈틈
【전개중】상대의 오라로 벛꽃결정이 이동한다면, 그 대신 더스트로 이동시킨다. 그렇게 했다면, 이 카드 위에서 벛꽃결정 하나를 더스트로 보낸다.</t>
  </si>
  <si>
    <t xml:space="preserve">(+1): Initialize: You attack with "Range: 3, Damage: 2/2, Unavoidable".
----
Unguarded
Ongoing: If Sakura tokens would be moved to your opponent's Aura, instead move them to Shadow. If you do, move 1 Sakura token from this card to Shadow.</t>
  </si>
  <si>
    <t xml:space="preserve">21-kamuwi-o-s-1</t>
  </si>
  <si>
    <t xml:space="preserve">灯</t>
  </si>
  <si>
    <t xml:space="preserve">ともしび</t>
  </si>
  <si>
    <t xml:space="preserve">등불</t>
  </si>
  <si>
    <t xml:space="preserve">Kindle</t>
  </si>
  <si>
    <t xml:space="preserve">(+2) あなたのフレアが2以上ならば、フレアが1になるように桜花結晶をダストに送る。
追加札から「暁」を未使用で得る。</t>
  </si>
  <si>
    <t xml:space="preserve">(+2) 若自气的樱花结晶数大于等于2，则保留其中1个，其余移至虚。
从追加牌区以未使用的状态获得『晓』。</t>
  </si>
  <si>
    <t xml:space="preserve">禁忌+2～若自气中樱花结晶的数目大于等于2，则保留其中1个樱花结晶，其余移至虚。从追加牌中将『晓』以未使用状态加入王牌。</t>
  </si>
  <si>
    <t xml:space="preserve">(+2) 당신의 플레어가 1 이하가 될 때 까지 벛꽃결정을 더스트로 보낸다,
추가패에서 「새벽」을 미사용 상태로 얻는다.</t>
  </si>
  <si>
    <t xml:space="preserve">(+2): If there are 2 or more Sakura tokens on your Flare, move all but 1 of them to Shadow. Add your set aside "Daybreak" to your Special cards, face-down.</t>
  </si>
  <si>
    <t xml:space="preserve">21-kamuwi-o-s-1-ex-1</t>
  </si>
  <si>
    <t xml:space="preserve">暁</t>
  </si>
  <si>
    <t xml:space="preserve">あかつき</t>
  </si>
  <si>
    <t xml:space="preserve">晓</t>
  </si>
  <si>
    <t xml:space="preserve">새벽</t>
  </si>
  <si>
    <t xml:space="preserve">Daybreak</t>
  </si>
  <si>
    <t xml:space="preserve">6/4</t>
  </si>
  <si>
    <t xml:space="preserve">超克
【常時】この《攻撃》が通常札に対応されたならば、それを解決する代わりに捨て札に置き、この《攻撃》を-1/+0する。切札に対応されたならば、それを解決する代わりに使用済にし、この《攻撃》を-1/-1する。
【攻撃後】このカードを取り除く。</t>
  </si>
  <si>
    <t xml:space="preserve">超克
【常时】此《攻击》被通常牌对应时，不结算那张对应，改为弃置之，之后此《攻击》得-1/+0；此《攻击》被王牌对应时，不结算那张对应，改为将其变为已使用，之后此《攻击》得-1/-1。
【攻击后】将此牌移出游戏。</t>
  </si>
  <si>
    <t xml:space="preserve">超克
【常时】若此《攻击》被通常牌对应，则不结算该牌，而改为将其置入弃牌区，此《攻击》得-1/+0；若被王牌对应，则不结算该牌，而改为将其变为已使用状态，此攻击得-1/-1。
【攻击后】将此牌移出游戏。</t>
  </si>
  <si>
    <t xml:space="preserve">초극
【상시】이 《공격》이 통상패에 대응되었다면, 그것을 해결하는 대신 버림패로 보내고, 이 《공격》은 -1/+0을 얻는다.
비장패에 대응되었다면, 그것을 해결하는 대신
사용됨으로 보내고, 이 《공격》-1/-1을 얻는다.
【공격후】이 카드를 게임에서 제외한다.</t>
  </si>
  <si>
    <t xml:space="preserve">Overwhelm
Forced: If a Normal Reaction is made to this attack, instead of resolving that Reaction, put it into its owner's played pile and this attack gets -1/+0. If a Special Reaction is made to this attack, instead of resolving that Reaction, it becomes Devoted and this attack gets -1/-1.
After Attack: Remove this card from the game.</t>
  </si>
  <si>
    <t xml:space="preserve">21-kamuwi-o-s-2</t>
  </si>
  <si>
    <t xml:space="preserve">阡</t>
  </si>
  <si>
    <t xml:space="preserve">はかみち</t>
  </si>
  <si>
    <t xml:space="preserve">묘도</t>
  </si>
  <si>
    <t xml:space="preserve">Gravewalk</t>
  </si>
  <si>
    <t xml:space="preserve">(+1) 【展開時】攻撃『適正距離3-4、3/3、対応不可（通常札）』を行う。
----
【常時】このカードの上に桜花結晶が置かれているならば、あなたは勝利できない。</t>
  </si>
  <si>
    <t xml:space="preserve">(+1) 【展开时】进行一次“攻击距离3-4、伤害3/3、不可被对应（通常牌）”的攻击。
----
【常时】此牌上有樱花结晶放置时，你无法胜利。</t>
  </si>
  <si>
    <t xml:space="preserve">禁忌+1～【展开时】进行一次“攻击距离3-4 伤害3/3 不可被对应（通常牌）”的攻击。
----
【常时】若此牌上置有樱花结晶，则你不能因敌命中樱花结晶的数目降至0而赢得本局游戏。</t>
  </si>
  <si>
    <t xml:space="preserve">(+1) 【전개시】공격 『적정거리3-4、3/3, 대응불가(통상패)』를 수행한다.
----
【상시】이 카드 위에 벚꽃결정이 올려져 있다면, 당신은 승리할 수 없다.</t>
  </si>
  <si>
    <t xml:space="preserve">(+2): Initialize: You attack with "Range: 3-4, Damage: 3/3, No Reactions (Normal)".
----
Forced: As long as there are Sakura tokens on this card, you cannot win the game.</t>
  </si>
  <si>
    <t xml:space="preserve">21-kamuwi-o-s-3</t>
  </si>
  <si>
    <t xml:space="preserve">尸</t>
  </si>
  <si>
    <t xml:space="preserve">かたしろ</t>
  </si>
  <si>
    <t xml:space="preserve">신위</t>
  </si>
  <si>
    <t xml:space="preserve">Carcass</t>
  </si>
  <si>
    <t xml:space="preserve">【攻撃後】このターン中、このカードが対応した《攻撃》を行ったメガミのカードを相手が次に使用するならば、追加コストとして手札からそのメガミのカード1枚を捨て札にしなくてはならない。
----
【即再起】あなたの禁忌ゲージが6の倍数になる。</t>
  </si>
  <si>
    <t xml:space="preserve">【攻击后】本回合中，被此牌对应的《攻击》所属女神的牌，在下次使用时的时候不先弃一张那个女神的牌就不能使用。
----
【即再起】你的禁忌槽成为6的倍数。</t>
  </si>
  <si>
    <t xml:space="preserve">【攻击后】本回合内，对手下一次使用被对应的《攻击》的使用者的牌时，必须从手牌中弃置1张该女神的牌作为费用。
----
【即再起】你的禁忌槽的值变为6的倍数。</t>
  </si>
  <si>
    <t xml:space="preserve">【공격후】이 턴 중에, 이 카드로 대응한 공격을 수행한 여신의 카드를 상대가 다음에 사용할 때, 추가 코스트로 손패에서 해당 여신의 카드 1장을 버림패로 보내야 한다.
----
【즉재기】당신의 금기 게이지가 6의 배수가 된다.</t>
  </si>
  <si>
    <t xml:space="preserve">After Attack: The next time this turn your opponent plays a card from the same Megami as the card you played this card as a Reaction to, as an additional cost they must put a card from the same Megami from their hand into their played pile.
Immediate Resurgence: Your Taboo gauge becomes a multiple of 6.</t>
  </si>
  <si>
    <t xml:space="preserve">21-kamuwi-o-s-4</t>
  </si>
  <si>
    <t xml:space="preserve">理</t>
  </si>
  <si>
    <t xml:space="preserve">ことわり</t>
  </si>
  <si>
    <t xml:space="preserve">이치</t>
  </si>
  <si>
    <t xml:space="preserve">Balance</t>
  </si>
  <si>
    <t xml:space="preserve">【常時】あなたのライフが6以下でないと、このカードは使用できない。
ダスト→自ライフ：1
【使用済】相手が《行動》の切札を使用するならば、追加コストとして手札から同一のメガミのカード1枚を捨て札にしなくてはならない。</t>
  </si>
  <si>
    <t xml:space="preserve">【常时】只有在自命仅有6或更低的时候，才能使用此牌。
虚→1→自命
【已使用】对手使用《行动》王牌时不先弃一张那个女神的牌就不能使用。</t>
  </si>
  <si>
    <t xml:space="preserve">【常时】仅当自命中的樱花结晶的数目小于等于6时可以使用此牌。
虚（1）→自命
【已使用】对手使用《行动》王牌时，必须从手牌中弃置1张同使用者的牌作为费用。</t>
  </si>
  <si>
    <t xml:space="preserve">【상시】당신의 라이프가 6이하가 아니라면, 이 카드를 사용할 수 없다.
더스트→라이프(자신)：1
【사용됨】상대가 《행동》 비장패를 사용할 때, 추가 코스트로 손패에서 동일한 여신의 카드 1장을 버림패로 보내야 한다.</t>
  </si>
  <si>
    <t xml:space="preserve">Forced: You can't play this card unless your Life is 6 or less.
Shadow (1)→ Your Life
Devoted: As an additional cost to play a Special Action card, your opponent must put a card from the same Megami from their hand into their played pile.</t>
  </si>
  <si>
    <t xml:space="preserve">22-renri-o-n-1</t>
  </si>
  <si>
    <t xml:space="preserve">renri</t>
  </si>
  <si>
    <t xml:space="preserve">嘘突き</t>
  </si>
  <si>
    <t xml:space="preserve">うそつき</t>
  </si>
  <si>
    <t xml:space="preserve">杀谎</t>
  </si>
  <si>
    <t xml:space="preserve">荼酷谩言</t>
  </si>
  <si>
    <t xml:space="preserve">撒谎</t>
  </si>
  <si>
    <t xml:space="preserve">거짓 찌르기</t>
  </si>
  <si>
    <r>
      <rPr>
        <sz val="10"/>
        <color rgb="FFD9D9D9"/>
        <rFont val="Arial"/>
        <family val="2"/>
        <charset val="1"/>
      </rPr>
      <t xml:space="preserve">C</t>
    </r>
    <r>
      <rPr>
        <sz val="10"/>
        <color rgb="FF000000"/>
        <rFont val="Arial"/>
        <family val="2"/>
        <charset val="1"/>
      </rPr>
      <t xml:space="preserve">harm</t>
    </r>
  </si>
  <si>
    <t xml:space="preserve">偽証
【常時】この偽証が反証されなかったならば、このカードを公開してもよい。それが偽物だったならば、相手はオーラへのダメージを選べない。
（公開したならば解決後に捨て札になる）</t>
  </si>
  <si>
    <t xml:space="preserve">伪证
【常时】如果这个伪证没有被反证，则你可以公开这张牌。如果为假，则对手无法选择承受对装伤害。
（如果公开了此牌则结算后置入弃牌）</t>
  </si>
  <si>
    <t xml:space="preserve">伪证
【常时】若此伪证未被反证，则你可以展示用于伪证的牌。若该牌并非此牌，则对手不能选择由装承受此《攻击》的伤害。若你展示了该牌，则结算完毕后，不将该牌移至盖牌区，而改为移至弃牌区。</t>
  </si>
  <si>
    <t xml:space="preserve">위증
【상시】이 위증이 반증되지 않았다면, 이 카드를
공개해도 된다. 그것이 거짓이었다면, 상대는 오라 데미지를 선택할 수 없다.
(공개했다면 해결한 후에 버림패가 된다.)</t>
  </si>
  <si>
    <t xml:space="preserve">Falsehood
Forced: If this Falsehood was not refuted, you may reveal this card. If it was a fake, your opponent cannot choose to take damage to Aura.
(Put it into your played pile if it was revealed.)</t>
  </si>
  <si>
    <t xml:space="preserve">22-renri-o-n-2</t>
  </si>
  <si>
    <t xml:space="preserve">都度討ち</t>
  </si>
  <si>
    <t xml:space="preserve">つどうち</t>
  </si>
  <si>
    <t xml:space="preserve">嗟连</t>
  </si>
  <si>
    <t xml:space="preserve">骛虚谝言</t>
  </si>
  <si>
    <t xml:space="preserve">接连</t>
  </si>
  <si>
    <t xml:space="preserve">임시변통</t>
  </si>
  <si>
    <r>
      <rPr>
        <sz val="10"/>
        <color rgb="FF000000"/>
        <rFont val="Arial"/>
        <family val="2"/>
        <charset val="1"/>
      </rPr>
      <t xml:space="preserve">Com</t>
    </r>
    <r>
      <rPr>
        <sz val="10"/>
        <color rgb="FFD9D9D9"/>
        <rFont val="Arial"/>
        <family val="2"/>
        <charset val="1"/>
      </rPr>
      <t xml:space="preserve">pound</t>
    </r>
  </si>
  <si>
    <t xml:space="preserve">偽証
【常時】あなたの捨て札と付与札に通常札が合計3枚以上あるならば、この《攻撃》は+1/+0となる。</t>
  </si>
  <si>
    <t xml:space="preserve">伪证
【常时】你的弃牌和付与区的通常牌合计有3张或更多的话，此攻击得+1/+0。</t>
  </si>
  <si>
    <t xml:space="preserve">伪证
【常时】若你的弃牌区与付与区的通常牌的张数之和大于等于3，则此《攻击》获得+1/+0。</t>
  </si>
  <si>
    <t xml:space="preserve">위증
【상시】당신의 버림패 및 부여패 영역에 통상패가
합계 3장 이상 있다면, 이 《공격》은 +1/+0 된다.</t>
  </si>
  <si>
    <t xml:space="preserve">Falsehood
Forced: If there are 3 or more Normal cards among your played pile and Enhancements in play, this attack gains +1/+0.</t>
  </si>
  <si>
    <t xml:space="preserve">22-renri-o-n-3</t>
  </si>
  <si>
    <t xml:space="preserve">玄塗り</t>
  </si>
  <si>
    <t xml:space="preserve">くろぬり</t>
  </si>
  <si>
    <t xml:space="preserve">墨黑</t>
  </si>
  <si>
    <t xml:space="preserve">涂污谗言</t>
  </si>
  <si>
    <t xml:space="preserve">抹黑</t>
  </si>
  <si>
    <t xml:space="preserve">먹칠</t>
  </si>
  <si>
    <r>
      <rPr>
        <sz val="10"/>
        <color rgb="FF000000"/>
        <rFont val="Arial"/>
        <family val="2"/>
        <charset val="1"/>
      </rPr>
      <t xml:space="preserve">Re</t>
    </r>
    <r>
      <rPr>
        <sz val="10"/>
        <color rgb="FFD9D9D9"/>
        <rFont val="Arial"/>
        <family val="2"/>
        <charset val="1"/>
      </rPr>
      <t xml:space="preserve">d</t>
    </r>
    <r>
      <rPr>
        <sz val="10"/>
        <color rgb="FF000000"/>
        <rFont val="Arial"/>
        <family val="2"/>
        <charset val="1"/>
      </rPr>
      <t xml:space="preserve">act</t>
    </r>
  </si>
  <si>
    <t xml:space="preserve">偽証（偽証は対応では行えない）
【攻撃後】このターン中にダストから桜花結晶が移動しているならば、対応した《攻撃》に以下を行う。
その《攻撃》はオーラへのダメージが3以上ならば-1/+0、そうでないならば+0/-1となる。</t>
  </si>
  <si>
    <t xml:space="preserve">伪证（不能在对应时伪证）
【攻击后】这个回合如果有樱花结晶从虚移动到其他区域的话，被对应的《攻击》受以下效果：
此《攻击》的对装伤害为3或以上的话得-1/+0，否则得+0/-1。</t>
  </si>
  <si>
    <t xml:space="preserve">伪证（对应时不能进行伪证）
【攻击后】若本回合内有樱花结晶移出虚，则被对应的《攻击》结算以下效果。
若该《攻击》的对装伤害大于等于3则获得-1/+0，否则获得+0/-1。</t>
  </si>
  <si>
    <t xml:space="preserve">위증（위증은 대응으로 사용할 수 없다）
【공격후】이 턴 중에 더스트로부터 벛꽃결정이 이동한 적이 있다면, 대응한 《공격》에 다음을 수행한다;
그 《공격》이 오라의 데미지가 3 이상이라면 -1/+0, 그렇지 않다면 +0/-1 된다.</t>
  </si>
  <si>
    <t xml:space="preserve">Falsehood (You cannot play cards face-down as a Reaction to an attack.)
After Attack: If any Sakura tokens were moved from Shadow this turn:
If the attack you played this card as a Reaction to has 3 or more Damage to Aura, it gets -1/+0. Otherwise, it gets +0/-1.</t>
  </si>
  <si>
    <t xml:space="preserve">22-renri-o-n-4</t>
  </si>
  <si>
    <t xml:space="preserve">煽り殺陣</t>
  </si>
  <si>
    <t xml:space="preserve">あおりたて</t>
  </si>
  <si>
    <t xml:space="preserve">竦恿</t>
  </si>
  <si>
    <t xml:space="preserve">唆使</t>
  </si>
  <si>
    <t xml:space="preserve">怂恿</t>
  </si>
  <si>
    <t xml:space="preserve">약올리는 몸짓</t>
  </si>
  <si>
    <r>
      <rPr>
        <sz val="10"/>
        <color rgb="FFD9D9D9"/>
        <rFont val="Arial"/>
        <family val="2"/>
        <charset val="1"/>
      </rPr>
      <t xml:space="preserve">Leve</t>
    </r>
    <r>
      <rPr>
        <sz val="10"/>
        <color rgb="FF000000"/>
        <rFont val="Arial"/>
        <family val="2"/>
        <charset val="1"/>
      </rPr>
      <t xml:space="preserve">rage</t>
    </r>
  </si>
  <si>
    <t xml:space="preserve">相手を畏縮させる。
このターン中に相手が反証に失敗しているならば、あなたの捨て札にある偽証を持つカード1枚を選び、手札に戻してもよい。</t>
  </si>
  <si>
    <t xml:space="preserve">令对手畏缩。
这个回合对手反证失败过的话，可以选择你弃牌中的一张带伪证的牌移回手牌。</t>
  </si>
  <si>
    <t xml:space="preserve">对手畏缩。
若对手本回合内曾反证失败，则你可以从弃牌区中选择1张具伪证关键字的牌置入手牌。</t>
  </si>
  <si>
    <t xml:space="preserve">상대를 위축시킨다.
이번 턴 동안 상대가 반증에 실패한 적이 있다면,
당신은 버림패에 있는 위증을 가진 카드 1장을 선택하고, 손패로 되돌려도 된다.</t>
  </si>
  <si>
    <t xml:space="preserve">Flinch your opponent.
If your opponent unsuccessfully refuted a Falsehood this turn, you may return a card with Falsehood from your played pile to your hand.</t>
  </si>
  <si>
    <t xml:space="preserve">22-renri-o-n-5</t>
  </si>
  <si>
    <t xml:space="preserve">雲喰い</t>
  </si>
  <si>
    <t xml:space="preserve">くもぐい</t>
  </si>
  <si>
    <t xml:space="preserve">喰云</t>
  </si>
  <si>
    <t xml:space="preserve">鹘鹜谖言</t>
  </si>
  <si>
    <t xml:space="preserve">吞云</t>
  </si>
  <si>
    <t xml:space="preserve">뜬구름 잡기</t>
  </si>
  <si>
    <r>
      <rPr>
        <sz val="10"/>
        <color rgb="FF000000"/>
        <rFont val="Arial"/>
        <family val="2"/>
        <charset val="1"/>
      </rPr>
      <t xml:space="preserve">Beg</t>
    </r>
    <r>
      <rPr>
        <sz val="10"/>
        <color rgb="FFD9D9D9"/>
        <rFont val="Arial"/>
        <family val="2"/>
        <charset val="1"/>
      </rPr>
      <t xml:space="preserve">uile</t>
    </r>
  </si>
  <si>
    <t xml:space="preserve">偽証
あなたの捨て札と付与札に通常札が合計3枚以上あるならば、相手は手札を1枚伏せ札にする。伏せ札にしようとした上で行えないならば、相手を畏縮させる。
【常時】この偽証に反証されてこのカードが本物だったならば、相手は焦燥を1回でなく2回受ける。</t>
  </si>
  <si>
    <t xml:space="preserve">伪证
你的弃牌和付与区的通常牌合计有3张或更多的话，对手将1张手牌盖伏。无法盖伏的话，令对手畏缩。
【常时】这个伪证被反证时如果为真，对手承受2次焦躁而不是1次。</t>
  </si>
  <si>
    <t xml:space="preserve">伪证
若你的弃牌区与付与区中的通常牌的张数之和大于等于3，则对手盖伏1张手牌。若对手不能如此做，则对手畏缩。
【常时】若此伪证被对手反证，且用于伪证的牌为此牌，则对手因反证失败受到的焦躁改为2次。</t>
  </si>
  <si>
    <t xml:space="preserve">위증
당신의 버림패 및 부여패 영역에 통상패가 합계 3장 이상 있다면, 상대는 손패 1장을 덮은패로 만든다.
덮은패로 보내려 했으나 보낼 수 없었다면 상대를 위축시킨다.
【상시】이 위증이 반증되었을 때 이 카드가 진짜임이 밝혀지면, 상대는 초조 데미지를 1번이 아닌 2번을 받는다.</t>
  </si>
  <si>
    <t xml:space="preserve">Falsehood
If there are 3 or more Normal cards among your played pile and Enhancements in play, your opponent discards a card. If they tried to do so but could not, flinch them.
Forced: If this Falsehood is unsuccessfully refuted, your opponent takes Burnout damage twice instead of once.</t>
  </si>
  <si>
    <t xml:space="preserve">22-renri-o-n-6</t>
  </si>
  <si>
    <t xml:space="preserve">魚吊り</t>
  </si>
  <si>
    <t xml:space="preserve">うおつり</t>
  </si>
  <si>
    <t xml:space="preserve">吊魚</t>
  </si>
  <si>
    <t xml:space="preserve">辜毒谄言</t>
  </si>
  <si>
    <t xml:space="preserve">钓鱼</t>
  </si>
  <si>
    <t xml:space="preserve">낚시질</t>
  </si>
  <si>
    <r>
      <rPr>
        <sz val="10"/>
        <color rgb="FF000000"/>
        <rFont val="Arial"/>
        <family val="2"/>
        <charset val="1"/>
      </rPr>
      <t xml:space="preserve">Mo</t>
    </r>
    <r>
      <rPr>
        <sz val="10"/>
        <color rgb="FFD9D9D9"/>
        <rFont val="Arial"/>
        <family val="2"/>
        <charset val="1"/>
      </rPr>
      <t xml:space="preserve">ti</t>
    </r>
    <r>
      <rPr>
        <sz val="10"/>
        <color rgb="FF000000"/>
        <rFont val="Arial"/>
        <family val="2"/>
        <charset val="1"/>
      </rPr>
      <t xml:space="preserve">ve</t>
    </r>
  </si>
  <si>
    <t xml:space="preserve">偽証（偽証は対応では行えない）
間合→ダスト：1</t>
  </si>
  <si>
    <t xml:space="preserve">伪证（不能在对应时伪证）
距→1→虚</t>
  </si>
  <si>
    <t xml:space="preserve">伪证（对应时不能进行伪证）
距（1）→虚</t>
  </si>
  <si>
    <t xml:space="preserve">위증（위증은 대응으로 사용할 수 없다）
간격→더스트：1</t>
  </si>
  <si>
    <t xml:space="preserve">Falsehood (You cannot play cards face-down as a Reaction to an attack.)
Distance (1)→ Shadow</t>
  </si>
  <si>
    <t xml:space="preserve">22-renri-o-n-7</t>
  </si>
  <si>
    <t xml:space="preserve">惹き騙り</t>
  </si>
  <si>
    <t xml:space="preserve">ひきがたり</t>
  </si>
  <si>
    <t xml:space="preserve">搪唱</t>
  </si>
  <si>
    <t xml:space="preserve">蛊惑</t>
  </si>
  <si>
    <t xml:space="preserve">弹唱</t>
  </si>
  <si>
    <t xml:space="preserve">끌어 속이기</t>
  </si>
  <si>
    <r>
      <rPr>
        <sz val="10"/>
        <color rgb="FFD9D9D9"/>
        <rFont val="Arial"/>
        <family val="2"/>
        <charset val="1"/>
      </rPr>
      <t xml:space="preserve">En</t>
    </r>
    <r>
      <rPr>
        <sz val="10"/>
        <color rgb="FF000000"/>
        <rFont val="Arial"/>
        <family val="2"/>
        <charset val="1"/>
      </rPr>
      <t xml:space="preserve">close</t>
    </r>
  </si>
  <si>
    <t xml:space="preserve">【展開時/破棄時】現在の間合が2以上ならば、間合→ダスト：1</t>
  </si>
  <si>
    <t xml:space="preserve">【展开时/破弃时】当前的距为2或以上的话，距→1→虚</t>
  </si>
  <si>
    <t xml:space="preserve">【展开时/破弃时】若当前距离大于等于2，则距（1）→虚</t>
  </si>
  <si>
    <t xml:space="preserve">【전개시/파기시】현재 간격이 2이상이라면, 
간격→더스트：1</t>
  </si>
  <si>
    <t xml:space="preserve">Initialize/Disenchant: If the current Distance is 2 or more, Distance (1)→ Shadow.</t>
  </si>
  <si>
    <t xml:space="preserve">22-renri-o-s-1</t>
  </si>
  <si>
    <t xml:space="preserve">ルルララリ</t>
  </si>
  <si>
    <t xml:space="preserve">＝ル＝＝＝</t>
  </si>
  <si>
    <t xml:space="preserve">布可桡术</t>
  </si>
  <si>
    <t xml:space="preserve">谰戾淋漓</t>
  </si>
  <si>
    <t xml:space="preserve">不可饶恕</t>
  </si>
  <si>
    <t xml:space="preserve">요러하리라라</t>
  </si>
  <si>
    <r>
      <rPr>
        <sz val="10"/>
        <color rgb="FFD9D9D9"/>
        <rFont val="Arial"/>
        <family val="2"/>
        <charset val="1"/>
      </rPr>
      <t xml:space="preserve">W</t>
    </r>
    <r>
      <rPr>
        <sz val="10"/>
        <color rgb="FF000000"/>
        <rFont val="Arial"/>
        <family val="2"/>
        <charset val="1"/>
      </rPr>
      <t xml:space="preserve">allow</t>
    </r>
  </si>
  <si>
    <t xml:space="preserve">【常時】この《攻撃》がダメージを与えるに際してこのターン中に相手が反証に失敗しているならば、相手は片方を選ぶのではなく両方のダメージを受ける。
【使用済】あなたの終了フェイズに相手のオーラに1ダメージを与え、このカードを未使用に戻す。</t>
  </si>
  <si>
    <t xml:space="preserve">【常时】此《攻击》给予伤害的时候如果对手在本回合反证失败过，则改为对敌装和敌命均造成伤害。
【已使用】在你的结束步骤，给予敌装1点伤害并将此卡恢复为未使用的状态。</t>
  </si>
  <si>
    <t xml:space="preserve">【常时】若本回合内对手曾反证失败，则此攻击对敌装和敌命均造成伤害。
【已使用】当你的结束阶段开始时，对敌装造成1点伤害，然后将此牌变为未使用状态。</t>
  </si>
  <si>
    <t xml:space="preserve">【상시】이 공격이 데미지를 줄 때, 이번 턴에 상대가 반증에 실패한 적이 있다면, 오라와 라이프 양쪽의 데미지를 받는다.
【사용됨】자신의 턴의 종료 페이즈에, 상대의 오라에 1 데미지를 준다.
그 후 이 카드를 미사용으로 되돌린다.</t>
  </si>
  <si>
    <t xml:space="preserve">Forced: If your opponent unsuccessfully refuted a Falsehood this turn, this attack deals damage to both Aura and Life.
Devoted: At the end of your turn, deal 1 damage to your opponent's Aura, then turn this card face-down.</t>
  </si>
  <si>
    <t xml:space="preserve">22-renri-o-s-2</t>
  </si>
  <si>
    <t xml:space="preserve">ラナラロミレリラ</t>
  </si>
  <si>
    <t xml:space="preserve">＝ナ＝＝ミ＝＝＝</t>
  </si>
  <si>
    <t xml:space="preserve">衎鉴你了</t>
  </si>
  <si>
    <t xml:space="preserve">立睖凌厉</t>
  </si>
  <si>
    <t xml:space="preserve">看见你了</t>
  </si>
  <si>
    <t xml:space="preserve">너르로로리러</t>
  </si>
  <si>
    <r>
      <rPr>
        <sz val="10"/>
        <color rgb="FF000000"/>
        <rFont val="Arial"/>
        <family val="2"/>
        <charset val="1"/>
      </rPr>
      <t xml:space="preserve">Sp</t>
    </r>
    <r>
      <rPr>
        <sz val="10"/>
        <color rgb="FFD9D9D9"/>
        <rFont val="Arial"/>
        <family val="2"/>
        <charset val="1"/>
      </rPr>
      <t xml:space="preserve">la</t>
    </r>
    <r>
      <rPr>
        <sz val="10"/>
        <color rgb="FF000000"/>
        <rFont val="Arial"/>
        <family val="2"/>
        <charset val="1"/>
      </rPr>
      <t xml:space="preserve">y</t>
    </r>
  </si>
  <si>
    <t xml:space="preserve">【常時】このカードは対応でしか使用できない。
相手の手札を見て、《全力》でない他のメガミのカード1枚を選んでもよい。そうした場合、そのカードを使用するか伏せ札にする。使用されたカードはこのカードが対応している《攻撃》に対応しているものと扱う。</t>
  </si>
  <si>
    <t xml:space="preserve">【常时】此卡只能在对应时使用。
查看对手手牌，你可以选择一张非全力的其他女神的《攻击》牌。若如此做，使用或者盖伏所选择的牌。使用了的话也视为对应了此卡所对应的那个《攻击》。</t>
  </si>
  <si>
    <t xml:space="preserve">【常时】仅当对应时可以使用此牌。
检视对手的手牌，你可以从中选择1张其他女神的非《全力》的牌。若如此做，则你可以使用或盖伏该牌。所使用的牌视为对应了此牌对应的《攻击》。</t>
  </si>
  <si>
    <t xml:space="preserve">【상시】이 카드는 대응으로만 사용할 수 있다.
상대의 손패를 보고 《전력》이 아닌 다른 여신의 카드 1장을 선택할 수 있다.
그렇게 했다면, 그 카드를 사용하거나 덮은패로 만들 수 있다.
사용한 카드는 이 카드가 대응하고 있는 《공격》에 대응하고 있는 것으로 취급한다.</t>
  </si>
  <si>
    <t xml:space="preserve">Forced: This card cannot be played except as a Reaction to an attack.
Look at your opponent's hand. You may choose a non-Throughout card from a non-Renri Megami from it. If you do, either put it into their discard pile, or play it, treating it as if it were played as a Reaction to the original attack.</t>
  </si>
  <si>
    <t xml:space="preserve">22-renri-o-s-3</t>
  </si>
  <si>
    <t xml:space="preserve">オリレテラレル</t>
  </si>
  <si>
    <t xml:space="preserve">オ＝＝テ＝＝ル</t>
  </si>
  <si>
    <t xml:space="preserve">祰簌你罢</t>
  </si>
  <si>
    <t xml:space="preserve">论理怜悧</t>
  </si>
  <si>
    <t xml:space="preserve">告诉你吧</t>
  </si>
  <si>
    <t xml:space="preserve">내라라려루레</t>
  </si>
  <si>
    <r>
      <rPr>
        <sz val="10"/>
        <color rgb="FF000000"/>
        <rFont val="Arial"/>
        <family val="2"/>
        <charset val="1"/>
      </rPr>
      <t xml:space="preserve">Dumb</t>
    </r>
    <r>
      <rPr>
        <sz val="10"/>
        <color rgb="FFD9D9D9"/>
        <rFont val="Arial"/>
        <family val="2"/>
        <charset val="1"/>
      </rPr>
      <t xml:space="preserve">found</t>
    </r>
  </si>
  <si>
    <t xml:space="preserve">眼前構築で選んでいないあなたの通常札から偽証を持つ1枚を公開し、それを使用する。その後、それを取り除く。このカードが対応している《攻撃》があるならば、使用されたカードはそれに対応しているものと扱う。
----
【再起】あなたの捨て札と付与札に通常札が合計3枚以上ある。</t>
  </si>
  <si>
    <t xml:space="preserve">从眼前构筑时没有被选上的通常牌里公开并使用1张带伪证的牌。之后，把那张牌移出游戏。若此牌对应了一个《攻击》，则视为所选择的牌也对应了那个《攻击》。
----
【再起】你的弃牌和付与区的通常牌合计有3张或更多。</t>
  </si>
  <si>
    <t xml:space="preserve">从眼前构筑时未选用的具伪证关键字的通常牌中选择1张，展示之，然后使用该牌。若此牌对应了一个《攻击》，则视为该牌也对应了该《攻击》。然后将该牌移出游戏。
----
【再起】你的弃牌区与付与区中的通常牌的张数之和大于等于3。</t>
  </si>
  <si>
    <t xml:space="preserve">
안전구축에서 선택하지 않은 당신의 통상패 중에서
위증을 가진 카드 1장을 공개하고, 그 카드를 사용한다.그 후, 그 카드를 게임에서 제외한다.
이 카드가 대응하고 있는 《공격》이 있다면,
이 카드로 사용된 카드는 그 공격에 대응하고 있는 것으로 취급한다.
----
【재기】당신의 버림패 및 부여패 영역에 통상패가 합계 3장 이상 있다.</t>
  </si>
  <si>
    <t xml:space="preserve">Choose a Normal card with Falsehood that you did not include in your deck during deck construction, reveal it, and play it. Then, remove it from the game. If this card was played as a Reaction to an attack, treat that card as if it were played as a Reaction to that attack.
Resurgence: There are 3 or more Normal cards among your played pile and Enhancements in play.</t>
  </si>
  <si>
    <t xml:space="preserve">22-renri-o-s-4</t>
  </si>
  <si>
    <t xml:space="preserve">夜山恋離のなれの果て</t>
  </si>
  <si>
    <t xml:space="preserve">よやまれんりのなれのはて</t>
  </si>
  <si>
    <t xml:space="preserve">夜山恋离的惯见之末</t>
  </si>
  <si>
    <t xml:space="preserve">夜山恋离的终幕</t>
  </si>
  <si>
    <t xml:space="preserve">요야마 렌리의 영악한 말로</t>
  </si>
  <si>
    <t xml:space="preserve">Renri's Last Gasp</t>
  </si>
  <si>
    <t xml:space="preserve">終端
【展開時】追加札から「刻まれし衣」を未使用で得る。
【展開中】この付与札の上の桜花結晶はあなたの開始フェイズの処理でしか移動しない。</t>
  </si>
  <si>
    <t xml:space="preserve">终端
【展开时】从追加牌区域以未使用的状态获得『铭刻于衣』。
【展开中】此付与牌上的樱花结晶只在你的准备阶段的处理步骤中才能被移动。
</t>
  </si>
  <si>
    <t xml:space="preserve">终端
【展开时】从追加牌中将『铭镌之衣』以未使用状态加入王牌。
【展开中】仅在你的准备阶段移除所有付与牌上的樱花结晶时可以移除此牌上的樱花结晶。</t>
  </si>
  <si>
    <t xml:space="preserve">종단
【전개시】추가패에서 『각인된 옷감』을 미사용으로 얻는다.
【전개중】이 부여패 위의 벛꽃결정은 당신의 개시 페이즈의 처리에 의해서만 이동할 수 있다.</t>
  </si>
  <si>
    <t xml:space="preserve">Terminal
Initialize: Add your set aside "Sigiled Robe" to your Special cards, face-down.
Ongoing: Sakura tokens cannot leave this card except as part of the beginning of turn process on your turn.</t>
  </si>
  <si>
    <t xml:space="preserve">22-renri-o-s-4-ex-1</t>
  </si>
  <si>
    <t xml:space="preserve">刻まれし衣</t>
  </si>
  <si>
    <t xml:space="preserve">きざまれしころも</t>
  </si>
  <si>
    <t xml:space="preserve">铭刻于衣</t>
  </si>
  <si>
    <t xml:space="preserve">铭镌之衣</t>
  </si>
  <si>
    <t xml:space="preserve">아로새긴 옷</t>
  </si>
  <si>
    <t xml:space="preserve">Sigiled Robe</t>
  </si>
  <si>
    <t xml:space="preserve">【常時】このカードはあなたの「夜山恋離のなれの果て」の上の桜花結晶の個数に応じて、以下のカードの複製となる。
3以上…「久遠ノ花」
2…「完全論破」
1…「望我」
0…「御剱桐子の巫女神楽」</t>
  </si>
  <si>
    <t xml:space="preserve">（各カードの効果については、カードリストよりトコヨ、シンラ、終章ウツロ、レンリの該当カードを参照）</t>
  </si>
  <si>
    <t xml:space="preserve">【常时】此牌依照你的『夜山恋离的惯见之末』之上的樱花结晶的个数，成为以下对应卡牌的复制。
3或以上…『久远之花』
2…『完美驳倒』
1…『夙愿』
1…『御剑桐子的巫女神乐』</t>
  </si>
  <si>
    <t xml:space="preserve">（各张牌的具体效果，请参考卡牌一览中常世、森罗、终章虚路、恋离的对应卡牌。）</t>
  </si>
  <si>
    <t xml:space="preserve">【常时】根据你的『夜山恋离的终幕』上的樱花结晶的数目，此牌成为以下牌的复制。
大于等于3……『久远之花』
2……『完全论破』
1……『夙愿』
0……『御剑桐子的巫女神乐』</t>
  </si>
  <si>
    <t xml:space="preserve">【상시】이 카드는 당신의 『요야마 렌리의 말로』의 위에 놓인 벛꽃결정 수에 따라 이하의 카드의 복제가 된다.
3이상…「영원의 꽃」
2…「완전논파」
1…「망아」
0…「미츠루기 키리코의 무녀카구라」</t>
  </si>
  <si>
    <t xml:space="preserve">（각 카드의 효과는 토코요, 신라, 종장 우츠로, 렌리의 카드 리스트를 참조）</t>
  </si>
  <si>
    <t xml:space="preserve">Forced: Based on the number of Sakura tokens on your "Renri's Last Gasp", this card is a copy of the following card:
3 or more: "Immortal Flower"
2: "Shake the Mind"
1: "желание"
0: "Kiriko's Sacred Dance"</t>
  </si>
  <si>
    <t xml:space="preserve">(The text of these cards can be found in the card list under "Tokoyo", "Shinra", "Final Chapter Utsuro", and "Renri".)</t>
  </si>
  <si>
    <t xml:space="preserve">22-kiriko-o-s-1</t>
  </si>
  <si>
    <t xml:space="preserve">御剱桐子の巫女神楽</t>
  </si>
  <si>
    <t xml:space="preserve">みつるぎきりこのみこかぐら</t>
  </si>
  <si>
    <t xml:space="preserve">御剑桐子的巫女神乐</t>
  </si>
  <si>
    <t xml:space="preserve">미츠루기 키리코의 무녀신악</t>
  </si>
  <si>
    <t xml:space="preserve">Kiriko's Sacred Dance</t>
  </si>
  <si>
    <t xml:space="preserve">【使用済】あなたが剣舞により基本動作《纏い》を行うならば、代わりに基本動作《宿し》を行ってもよい。
【使用済】あなたがこのターンに3回目の剣舞を行った時、このカードを使用してもよい。（消費は支払う）</t>
  </si>
  <si>
    <t xml:space="preserve">（「剣舞」は現在のルール上では定義されておらず、意味を持たないキーワードである）</t>
  </si>
  <si>
    <t xml:space="preserve">【已使用】你因剑舞执行基本动作《装附》的时候，可以改为执行基本动作《聚气》。
【已使用】你在每回合里执行第三次剑舞的时候，可以使用这张牌。（需要支付费用）</t>
  </si>
  <si>
    <t xml:space="preserve">（「剑舞」在现在的规则中没有被定义，是没有意义的关键词）</t>
  </si>
  <si>
    <t xml:space="preserve">【已使用】若你由剑舞执行基本动作《装附》，则你可以选择不执行基本动作《装附》，而改为执行基本动作《聚气》。
【已使用】每当你进行本回合内的第3次剑舞时，结算完毕后你可以使用此牌。（需要支付费用）</t>
  </si>
  <si>
    <t xml:space="preserve">【사용됨】당신이 검무로 기본동작 《휘감기》를 수행할 때, 대신 기본동작《품기》를 수행할 수 있다.
【사용됨】당신이 이번 턴에 3회째의 검무를 수행할 때,
이 카드를 사용할 수 있다(비용은 지불한다)</t>
  </si>
  <si>
    <t xml:space="preserve">（「검무」는 현재 어떠한 정의도 되어 있지 않은 의미가 없는 키워드다）</t>
  </si>
  <si>
    <t xml:space="preserve">Devoted: If you would perform a Recover basic action with Sword Dance, you may instead perform a Focus basic action.
Devoted: When you Sword Dance for the third time in a turn, you may play this card (paying its cost).</t>
  </si>
  <si>
    <t xml:space="preserve">("Sword Dance" currently has no rules associated with it, so the textbox of this card has no functional effect.)</t>
  </si>
  <si>
    <t xml:space="preserve">【展開中】あなたへのダメージを解决するに際し、このカードの上に置かれた桜花結晶をあなたのオーラにあるかのように扱う。
【破棄時】八相-あなたのオーラが1以下かつ現在のターンがあなたのターンならば、攻撃『適正距離0-5、0/0、【攻撃後】相手のオーラに2ダメージを与え、このターンにあなたが次に行う《攻撃》は+0/+1となる』を行う。</t>
  </si>
  <si>
    <t xml:space="preserve">【展开中】对你造成的伤害结算时，此牌上的樱花结晶视为在自装中。 
【破弃时】八相～若自装中樱花结晶数仅1个或更少，且当前为你的回合，则进行一次“攻击距离0-5、伤害0/0、【攻击后】给与敌装2点伤害，本回合你的下一次《攻击》得+0/+1”的攻击。</t>
  </si>
  <si>
    <t xml:space="preserve">【展开中】当妳结算对装伤害时，此牌上的樱花结晶视为在自装中。
【破弃时】八相～若当前为妳的回合，且自装中的樱花结晶的数目小于等于1，则进行一次“攻击距离0-5 伤害0/0 【攻击后】对敌装造成2点伤害，本回合内妳进行的下一次《攻击》获得+0/+1。”的攻击。</t>
  </si>
  <si>
    <t xml:space="preserve">【전개중】당신이 받는 데미지를 해결할 때, 이 카드 위에 놓인 벛꽃결정을 당신의 오라에 있는 것처럼 취급한다.
【파기시】팔상 - 당신의 오라가 1 이하면서 현재 턴이 당신의 턴이라면, 공격『적정거리0-5、0/0, 【공격후】 상대의 오라에 2 데미지를 주고, 이번 턴에 당신이 수행하는 다음번 《공격》은 +0/+1 된다.』을 수행한다.</t>
  </si>
  <si>
    <t xml:space="preserve">Ongoing: Treat Sakura tokens on this card as if they were on your Aura whenever you are dealt damage.
Disenchant: Idea - If it's currently your turn and you have 1 or fewer Sakura tokens on your Aura, you attack with "Range: 0-5, Damage: 0/0, After Attack: Deal 2 damage to your opponent's Aura, and the next attack you make this turn gets +0/+1."</t>
  </si>
  <si>
    <t xml:space="preserve">全力化：【常時】このカードの持つ矢印（→）で動く桜花結晶は1つ多くなる。
【展開時】間合→自オーラ：1 
【展開中】達人の間合は1小さくなる。</t>
  </si>
  <si>
    <t xml:space="preserve">全力化：【常时】这张卡的箭头（→）移动的樱花结晶数增多1个。 
【展开时】距→1→自装 
【展开中】达人距离的值减小1。</t>
  </si>
  <si>
    <t xml:space="preserve">全力化：【常时】因此牌上的箭头效果移动的樱花结晶的数目增大1。
【展开时】距（1）→自装
【展开中】达人距离减小1。</t>
  </si>
  <si>
    <r>
      <rPr>
        <sz val="11"/>
        <color rgb="FF000000"/>
        <rFont val="MS PGothic"/>
        <family val="3"/>
        <charset val="128"/>
      </rPr>
      <t xml:space="preserve">	</t>
    </r>
    <r>
      <rPr>
        <sz val="11"/>
        <color rgb="FF000000"/>
        <rFont val="Malgun Gothic Semilight"/>
        <family val="3"/>
        <charset val="129"/>
      </rPr>
      <t xml:space="preserve">전력화</t>
    </r>
    <r>
      <rPr>
        <sz val="11"/>
        <color rgb="FF000000"/>
        <rFont val="MS PGothic"/>
        <family val="3"/>
        <charset val="128"/>
      </rPr>
      <t xml:space="preserve"> - 【</t>
    </r>
    <r>
      <rPr>
        <sz val="11"/>
        <color rgb="FF000000"/>
        <rFont val="Malgun Gothic Semilight"/>
        <family val="3"/>
        <charset val="129"/>
      </rPr>
      <t xml:space="preserve">상시</t>
    </r>
    <r>
      <rPr>
        <sz val="11"/>
        <color rgb="FF000000"/>
        <rFont val="MS PGothic"/>
        <family val="3"/>
        <charset val="128"/>
      </rPr>
      <t xml:space="preserve">】</t>
    </r>
    <r>
      <rPr>
        <sz val="11"/>
        <color rgb="FF000000"/>
        <rFont val="Malgun Gothic Semilight"/>
        <family val="3"/>
        <charset val="129"/>
      </rPr>
      <t xml:space="preserve">이</t>
    </r>
    <r>
      <rPr>
        <sz val="11"/>
        <color rgb="FF000000"/>
        <rFont val="MS PGothic"/>
        <family val="3"/>
        <charset val="128"/>
      </rPr>
      <t xml:space="preserve"> </t>
    </r>
    <r>
      <rPr>
        <sz val="11"/>
        <color rgb="FF000000"/>
        <rFont val="Malgun Gothic Semilight"/>
        <family val="3"/>
        <charset val="129"/>
      </rPr>
      <t xml:space="preserve">카드가</t>
    </r>
    <r>
      <rPr>
        <sz val="11"/>
        <color rgb="FF000000"/>
        <rFont val="MS PGothic"/>
        <family val="3"/>
        <charset val="128"/>
      </rPr>
      <t xml:space="preserve"> </t>
    </r>
    <r>
      <rPr>
        <sz val="11"/>
        <color rgb="FF000000"/>
        <rFont val="Malgun Gothic Semilight"/>
        <family val="3"/>
        <charset val="129"/>
      </rPr>
      <t xml:space="preserve">가지는</t>
    </r>
    <r>
      <rPr>
        <sz val="11"/>
        <color rgb="FF000000"/>
        <rFont val="MS PGothic"/>
        <family val="3"/>
        <charset val="128"/>
      </rPr>
      <t xml:space="preserve"> </t>
    </r>
    <r>
      <rPr>
        <sz val="11"/>
        <color rgb="FF000000"/>
        <rFont val="Malgun Gothic Semilight"/>
        <family val="3"/>
        <charset val="129"/>
      </rPr>
      <t xml:space="preserve">화살표</t>
    </r>
    <r>
      <rPr>
        <sz val="11"/>
        <color rgb="FF000000"/>
        <rFont val="MS PGothic"/>
        <family val="3"/>
        <charset val="128"/>
      </rPr>
      <t xml:space="preserve"> </t>
    </r>
    <r>
      <rPr>
        <sz val="11"/>
        <color rgb="FF000000"/>
        <rFont val="Malgun Gothic Semilight"/>
        <family val="3"/>
        <charset val="129"/>
      </rPr>
      <t xml:space="preserve">효과로</t>
    </r>
    <r>
      <rPr>
        <sz val="11"/>
        <color rgb="FF000000"/>
        <rFont val="MS PGothic"/>
        <family val="3"/>
        <charset val="128"/>
      </rPr>
      <t xml:space="preserve"> </t>
    </r>
    <r>
      <rPr>
        <sz val="11"/>
        <color rgb="FF000000"/>
        <rFont val="Malgun Gothic Semilight"/>
        <family val="3"/>
        <charset val="129"/>
      </rPr>
      <t xml:space="preserve">움직이는</t>
    </r>
    <r>
      <rPr>
        <sz val="11"/>
        <color rgb="FF000000"/>
        <rFont val="MS PGothic"/>
        <family val="3"/>
        <charset val="128"/>
      </rPr>
      <t xml:space="preserve"> </t>
    </r>
    <r>
      <rPr>
        <sz val="11"/>
        <color rgb="FF000000"/>
        <rFont val="Malgun Gothic Semilight"/>
        <family val="3"/>
        <charset val="129"/>
      </rPr>
      <t xml:space="preserve">벛꽃결정의</t>
    </r>
    <r>
      <rPr>
        <sz val="11"/>
        <color rgb="FF000000"/>
        <rFont val="MS PGothic"/>
        <family val="3"/>
        <charset val="128"/>
      </rPr>
      <t xml:space="preserve"> </t>
    </r>
    <r>
      <rPr>
        <sz val="11"/>
        <color rgb="FF000000"/>
        <rFont val="Malgun Gothic Semilight"/>
        <family val="3"/>
        <charset val="129"/>
      </rPr>
      <t xml:space="preserve">숫자가</t>
    </r>
    <r>
      <rPr>
        <sz val="11"/>
        <color rgb="FF000000"/>
        <rFont val="MS PGothic"/>
        <family val="3"/>
        <charset val="128"/>
      </rPr>
      <t xml:space="preserve"> 1</t>
    </r>
    <r>
      <rPr>
        <sz val="11"/>
        <color rgb="FF000000"/>
        <rFont val="Malgun Gothic Semilight"/>
        <family val="3"/>
        <charset val="129"/>
      </rPr>
      <t xml:space="preserve">만큼</t>
    </r>
    <r>
      <rPr>
        <sz val="11"/>
        <color rgb="FF000000"/>
        <rFont val="MS PGothic"/>
        <family val="3"/>
        <charset val="128"/>
      </rPr>
      <t xml:space="preserve"> </t>
    </r>
    <r>
      <rPr>
        <sz val="11"/>
        <color rgb="FF000000"/>
        <rFont val="Malgun Gothic Semilight"/>
        <family val="3"/>
        <charset val="129"/>
      </rPr>
      <t xml:space="preserve">증가한다</t>
    </r>
    <r>
      <rPr>
        <sz val="11"/>
        <color rgb="FF000000"/>
        <rFont val="MS PGothic"/>
        <family val="3"/>
        <charset val="128"/>
      </rPr>
      <t xml:space="preserve">.
【</t>
    </r>
    <r>
      <rPr>
        <sz val="11"/>
        <color rgb="FF000000"/>
        <rFont val="Malgun Gothic Semilight"/>
        <family val="3"/>
        <charset val="129"/>
      </rPr>
      <t xml:space="preserve">전개시</t>
    </r>
    <r>
      <rPr>
        <sz val="11"/>
        <color rgb="FF000000"/>
        <rFont val="MS PGothic"/>
        <family val="3"/>
        <charset val="128"/>
      </rPr>
      <t xml:space="preserve">】</t>
    </r>
    <r>
      <rPr>
        <sz val="11"/>
        <color rgb="FF000000"/>
        <rFont val="Malgun Gothic Semilight"/>
        <family val="3"/>
        <charset val="129"/>
      </rPr>
      <t xml:space="preserve">간격</t>
    </r>
    <r>
      <rPr>
        <sz val="11"/>
        <color rgb="FF000000"/>
        <rFont val="MS PGothic"/>
        <family val="3"/>
        <charset val="128"/>
      </rPr>
      <t xml:space="preserve">→</t>
    </r>
    <r>
      <rPr>
        <sz val="11"/>
        <color rgb="FF000000"/>
        <rFont val="Malgun Gothic Semilight"/>
        <family val="3"/>
        <charset val="129"/>
      </rPr>
      <t xml:space="preserve">오라</t>
    </r>
    <r>
      <rPr>
        <sz val="11"/>
        <color rgb="FF000000"/>
        <rFont val="MS PGothic"/>
        <family val="3"/>
        <charset val="128"/>
      </rPr>
      <t xml:space="preserve">(</t>
    </r>
    <r>
      <rPr>
        <sz val="11"/>
        <color rgb="FF000000"/>
        <rFont val="Malgun Gothic Semilight"/>
        <family val="3"/>
        <charset val="129"/>
      </rPr>
      <t xml:space="preserve">자신</t>
    </r>
    <r>
      <rPr>
        <sz val="11"/>
        <color rgb="FF000000"/>
        <rFont val="MS PGothic"/>
        <family val="3"/>
        <charset val="128"/>
      </rPr>
      <t xml:space="preserve">) : 1
【</t>
    </r>
    <r>
      <rPr>
        <sz val="11"/>
        <color rgb="FF000000"/>
        <rFont val="Malgun Gothic Semilight"/>
        <family val="3"/>
        <charset val="129"/>
      </rPr>
      <t xml:space="preserve">전개중</t>
    </r>
    <r>
      <rPr>
        <sz val="11"/>
        <color rgb="FF000000"/>
        <rFont val="MS PGothic"/>
        <family val="3"/>
        <charset val="128"/>
      </rPr>
      <t xml:space="preserve">】</t>
    </r>
    <r>
      <rPr>
        <sz val="11"/>
        <color rgb="FF000000"/>
        <rFont val="Malgun Gothic Semilight"/>
        <family val="3"/>
        <charset val="129"/>
      </rPr>
      <t xml:space="preserve">달인의</t>
    </r>
    <r>
      <rPr>
        <sz val="11"/>
        <color rgb="FF000000"/>
        <rFont val="MS PGothic"/>
        <family val="3"/>
        <charset val="128"/>
      </rPr>
      <t xml:space="preserve"> </t>
    </r>
    <r>
      <rPr>
        <sz val="11"/>
        <color rgb="FF000000"/>
        <rFont val="Malgun Gothic Semilight"/>
        <family val="3"/>
        <charset val="129"/>
      </rPr>
      <t xml:space="preserve">간격이</t>
    </r>
    <r>
      <rPr>
        <sz val="11"/>
        <color rgb="FF000000"/>
        <rFont val="MS PGothic"/>
        <family val="3"/>
        <charset val="128"/>
      </rPr>
      <t xml:space="preserve"> 1 </t>
    </r>
    <r>
      <rPr>
        <sz val="11"/>
        <color rgb="FF000000"/>
        <rFont val="Malgun Gothic Semilight"/>
        <family val="3"/>
        <charset val="129"/>
      </rPr>
      <t xml:space="preserve">감소한다</t>
    </r>
    <r>
      <rPr>
        <sz val="11"/>
        <color rgb="FF000000"/>
        <rFont val="MS PGothic"/>
        <family val="3"/>
        <charset val="128"/>
      </rPr>
      <t xml:space="preserve">.</t>
    </r>
  </si>
  <si>
    <t xml:space="preserve">All-Out - Forced: This card's arrow effect moves one additional Sakura token.
Initialize:
Distance (1)→ Your Aura
Ongoing: Decrease the size of the Mastery Zone by 1.</t>
  </si>
  <si>
    <t xml:space="preserve">리게이너</t>
  </si>
  <si>
    <t xml:space="preserve">----
&lt;付対&gt; 捨て札、伏せ札、切札のいずれかから未使用でも《全力》でもない他のメガミのカードを1枚選んでもよい。そのカードをコストを支払わずに使用する。その際、適正距離の全ての値、どちらかのダメージ、納のいずれかを1増減させてもよい。
----
【常時】このカードは伏せ札から手札にあるかのように通常の方法で使用できる。</t>
  </si>
  <si>
    <t xml:space="preserve">---- 
&lt;付对&gt; 可以从弃牌、盖牌、王牌之中选1张既非未使用的也非《全力》的其他女神的牌，使用之且不需支付其费用。这个时候，可以从所有攻击距离的值、对装或者对命的伤害量、纳的数额里选一个增减1。 
---- 
【常时】此牌作为盖牌时可以视为如同手牌一样被正常使用。</t>
  </si>
  <si>
    <t xml:space="preserve">---- 
&lt;付对&gt; 妳可以从弃牌、盖牌或已使用的王牌中选择并使用1张其他女神的非《全力》牌，而无需支付其费用。此时妳可以从该牌的攻击距离中含有的所有值、对装伤害、对命伤害或纳中选择一项，所选择的所有值增大或减小1。AF4
---- 
【常时】妳可以从盖牌区由主要阶段的规则效果使用此牌。</t>
  </si>
  <si>
    <r>
      <rPr>
        <sz val="11"/>
        <color rgb="FF000000"/>
        <rFont val="Arial"/>
        <family val="2"/>
        <charset val="1"/>
      </rPr>
      <t xml:space="preserve">----
 &lt;</t>
    </r>
    <r>
      <rPr>
        <sz val="11"/>
        <color rgb="FF000000"/>
        <rFont val="MS PGothic"/>
        <family val="3"/>
        <charset val="128"/>
      </rPr>
      <t xml:space="preserve">부대</t>
    </r>
    <r>
      <rPr>
        <sz val="11"/>
        <color rgb="FF000000"/>
        <rFont val="Arial"/>
        <family val="2"/>
        <charset val="1"/>
      </rPr>
      <t xml:space="preserve">&gt; </t>
    </r>
    <r>
      <rPr>
        <sz val="11"/>
        <color rgb="FF000000"/>
        <rFont val="MS PGothic"/>
        <family val="3"/>
        <charset val="128"/>
      </rPr>
      <t xml:space="preserve">버림패</t>
    </r>
    <r>
      <rPr>
        <sz val="11"/>
        <color rgb="FF000000"/>
        <rFont val="Arial"/>
        <family val="2"/>
        <charset val="1"/>
      </rPr>
      <t xml:space="preserve">, </t>
    </r>
    <r>
      <rPr>
        <sz val="11"/>
        <color rgb="FF000000"/>
        <rFont val="MS PGothic"/>
        <family val="3"/>
        <charset val="128"/>
      </rPr>
      <t xml:space="preserve">덮은패</t>
    </r>
    <r>
      <rPr>
        <sz val="11"/>
        <color rgb="FF000000"/>
        <rFont val="Arial"/>
        <family val="2"/>
        <charset val="1"/>
      </rPr>
      <t xml:space="preserve">, </t>
    </r>
    <r>
      <rPr>
        <sz val="11"/>
        <color rgb="FF000000"/>
        <rFont val="MS PGothic"/>
        <family val="3"/>
        <charset val="128"/>
      </rPr>
      <t xml:space="preserve">비장패 중에서 미사용 상태도 《전력》도 아닌 다른 여신의 카드를 </t>
    </r>
    <r>
      <rPr>
        <sz val="11"/>
        <color rgb="FF000000"/>
        <rFont val="Arial"/>
        <family val="2"/>
        <charset val="1"/>
      </rPr>
      <t xml:space="preserve">1</t>
    </r>
    <r>
      <rPr>
        <sz val="11"/>
        <color rgb="FF000000"/>
        <rFont val="MS PGothic"/>
        <family val="3"/>
        <charset val="128"/>
      </rPr>
      <t xml:space="preserve">장 선택할 수 있다</t>
    </r>
    <r>
      <rPr>
        <sz val="11"/>
        <color rgb="FF000000"/>
        <rFont val="Arial"/>
        <family val="2"/>
        <charset val="1"/>
      </rPr>
      <t xml:space="preserve">.
</t>
    </r>
    <r>
      <rPr>
        <sz val="11"/>
        <color rgb="FF000000"/>
        <rFont val="MS PGothic"/>
        <family val="3"/>
        <charset val="128"/>
      </rPr>
      <t xml:space="preserve">당신은 그 카드를 비용을 지불하지 않고 사용한다</t>
    </r>
    <r>
      <rPr>
        <sz val="11"/>
        <color rgb="FF000000"/>
        <rFont val="Arial"/>
        <family val="2"/>
        <charset val="1"/>
      </rPr>
      <t xml:space="preserve">. </t>
    </r>
    <r>
      <rPr>
        <sz val="11"/>
        <color rgb="FF000000"/>
        <rFont val="MS PGothic"/>
        <family val="3"/>
        <charset val="128"/>
      </rPr>
      <t xml:space="preserve">이 때</t>
    </r>
    <r>
      <rPr>
        <sz val="11"/>
        <color rgb="FF000000"/>
        <rFont val="Arial"/>
        <family val="2"/>
        <charset val="1"/>
      </rPr>
      <t xml:space="preserve">, </t>
    </r>
    <r>
      <rPr>
        <sz val="11"/>
        <color rgb="FF000000"/>
        <rFont val="MS PGothic"/>
        <family val="3"/>
        <charset val="128"/>
      </rPr>
      <t xml:space="preserve">모든 적정거리 수치 </t>
    </r>
    <r>
      <rPr>
        <sz val="11"/>
        <color rgb="FF000000"/>
        <rFont val="Arial"/>
        <family val="2"/>
        <charset val="1"/>
      </rPr>
      <t xml:space="preserve">/ </t>
    </r>
    <r>
      <rPr>
        <sz val="11"/>
        <color rgb="FF000000"/>
        <rFont val="MS PGothic"/>
        <family val="3"/>
        <charset val="128"/>
      </rPr>
      <t xml:space="preserve">오라 대미지 </t>
    </r>
    <r>
      <rPr>
        <sz val="11"/>
        <color rgb="FF000000"/>
        <rFont val="Arial"/>
        <family val="2"/>
        <charset val="1"/>
      </rPr>
      <t xml:space="preserve">/ </t>
    </r>
    <r>
      <rPr>
        <sz val="11"/>
        <color rgb="FF000000"/>
        <rFont val="MS PGothic"/>
        <family val="3"/>
        <charset val="128"/>
      </rPr>
      <t xml:space="preserve">라이프 대미지 </t>
    </r>
    <r>
      <rPr>
        <sz val="11"/>
        <color rgb="FF000000"/>
        <rFont val="Arial"/>
        <family val="2"/>
        <charset val="1"/>
      </rPr>
      <t xml:space="preserve">/ </t>
    </r>
    <r>
      <rPr>
        <sz val="11"/>
        <color rgb="FF000000"/>
        <rFont val="MS PGothic"/>
        <family val="3"/>
        <charset val="128"/>
      </rPr>
      <t xml:space="preserve">봉납치 중 하나를 선택하여 그 수치를 </t>
    </r>
    <r>
      <rPr>
        <sz val="11"/>
        <color rgb="FF000000"/>
        <rFont val="Arial"/>
        <family val="2"/>
        <charset val="1"/>
      </rPr>
      <t xml:space="preserve">1</t>
    </r>
    <r>
      <rPr>
        <sz val="11"/>
        <color rgb="FF000000"/>
        <rFont val="MS PGothic"/>
        <family val="3"/>
        <charset val="128"/>
      </rPr>
      <t xml:space="preserve">만큼 증가하거나 감소시킬 수 있다</t>
    </r>
    <r>
      <rPr>
        <sz val="11"/>
        <color rgb="FF000000"/>
        <rFont val="Arial"/>
        <family val="2"/>
        <charset val="1"/>
      </rPr>
      <t xml:space="preserve">.
 ----
</t>
    </r>
    <r>
      <rPr>
        <sz val="11"/>
        <color rgb="FF000000"/>
        <rFont val="MS PGothic"/>
        <family val="3"/>
        <charset val="128"/>
      </rPr>
      <t xml:space="preserve">【상시】이 카드는 덮임패에 있어도 당신의 손패에 있는 것처럼 통상 방법으로 사용할 수 있다</t>
    </r>
    <r>
      <rPr>
        <sz val="11"/>
        <color rgb="FF000000"/>
        <rFont val="Arial"/>
        <family val="2"/>
        <charset val="1"/>
      </rPr>
      <t xml:space="preserve">.</t>
    </r>
  </si>
  <si>
    <t xml:space="preserve">Mechanism (ENH REA) - You may choose 1 non-Throughout, non-Kururu card from among your discard pile, played pile, and Devoted Special cards. Play it, ignoring costs. If you play a card this way, you may choose one of the following and increase or decrease it by 1: each of its Range values; either of its Damage values; or its Charge.
----------
Forced: You may play this card from discard pile as if it were in your hand if you are doing so by standard timing rules.</t>
  </si>
  <si>
    <t xml:space="preserve">만월</t>
  </si>
  <si>
    <t xml:space="preserve">5-7</t>
  </si>
  <si>
    <t xml:space="preserve">【常時】灰塵-ダストが12以上ならば、この《攻撃》は距離拡大（近1）を得て、そのオーラへのダメージは「-」になる。</t>
  </si>
  <si>
    <t xml:space="preserve">【常时】灰尘～若虚中的樱花结晶数大于等于12，则此《攻击》获得距离扩大(近1)，对装伤害改为「-」。</t>
  </si>
  <si>
    <t xml:space="preserve">【常时】灰尘～若虚中的樱花结晶的数目大于等于12，则此《攻击》获得距离扩大（近1），且对装伤害变为“-”。</t>
  </si>
  <si>
    <t xml:space="preserve">	
【상시】회진 - 더스트가 12 이상이라면 이 《공격》은 거리확대(근1)을 얻고, 오라로의 데미지는 [ - ]이 된다.</t>
  </si>
  <si>
    <t xml:space="preserve">Forced: Ashen - If there are 12 or more Sakura tokens on Shadow, increase this attack's Range by 1 in the close direction, and its Damage to Aura becomes "-".</t>
  </si>
  <si>
    <t xml:space="preserve">対応不可 
【攻撃後】ダスト→自ライフ：1
【攻撃後】開花-この「突撃霊式」を追加札の「神霊ヲウカ」と交換してもよい。そうした場合、その「神霊ヲウカ」を山札の底に置いてもよい。</t>
  </si>
  <si>
    <t xml:space="preserve">不可被对应 
【攻击后】虚→1→自命 
【攻击后】开花～你可以将这张『突击灵式』与追加牌区的『神灵樱华』交换。若如此做，则你可以将『神灵樱华』置于你的牌库底。</t>
  </si>
  <si>
    <t xml:space="preserve">不可被对应
【攻击后】虚（1）→自命
【攻击后】开花～妳可以将这张『突击灵式』与追加牌区中的『神灵奥华』交换。若如此做，则妳可以将『神灵奥华』置于妳的牌库底。</t>
  </si>
  <si>
    <t xml:space="preserve">대응불가
【공격후】더스트→라이프(자신) : 1
【공격후】개화 - 이 『돌격령식』을 추가패의
『신령 오우카』와 교환할 수 있다.
그렇게 하면, 교환한 『신령 오우카』를 패산 맨 밑에 놓을 수 있다.</t>
  </si>
  <si>
    <t xml:space="preserve">No Reactions
After Attack: Shadow (1)→ Your Life
After Attack: Bloom - You may exchange this card with your set aside "Divine Spirit: Ouka". If you do, you may put that card on the bottom of your deck.</t>
  </si>
  <si>
    <t xml:space="preserve">全力化：攻撃『適正距離2-5、1/2』を行い、相手はオーラの空きがなくなるまで凍結する。
基本動作《纏い》を1回行う。相手が3つ以上凍結しているならばさらにもう1回行う。</t>
  </si>
  <si>
    <t xml:space="preserve">全力化：进行一次“攻击距离0-5、伤害1/2”的攻击，冻结对手直至敌装中没有空位为止。 
进行1次基本动作《装附》，对手有至少3个冻结的话再进行一次。</t>
  </si>
  <si>
    <t xml:space="preserve">全力化：进行一次“攻击距离2-5 伤害1/2”的攻击。冻结对手，直至敌装中没有空位为止。
执行1次基本动作《装附》。若敌装中有至少3个冻结指示物，则再执行1次基本动作《装附》。</t>
  </si>
  <si>
    <t xml:space="preserve">전력화: 공격 『적정거리2-5、1/2』를 수행하고, 상대의 오라의 빈 칸이 없어질 때까지 동결시킨다.
기본행동 《휘감기》를 1회 수행한다. 상대가 3개 이상 동결되었다면 추가로 한번 더 수행한다.</t>
  </si>
  <si>
    <t xml:space="preserve">All-Out - You attack with "Range: 2-5, Damage: 1/2". Then, Freeze your opponent until their Aura is full.
Perform a Recover basic action. If your opponent has 3 or more Ice counters, repeat this effect an additional time.</t>
  </si>
  <si>
    <t xml:space="preserve">야츠하거울의 허무의 벚꽃</t>
  </si>
  <si>
    <t xml:space="preserve">0-8</t>
  </si>
  <si>
    <t xml:space="preserve">終端　対応不可
【攻撃後/使用済】攻撃後とあなたが山札を再構成する直前に、あなたの捨て札または手札にあるヤツハのカード1枚を公開し、完全態にしてもよい。
（例えば手札の「星の爪」を公開したなら追加札の「星辰の鉤爪」と交換され、手札に加わる）</t>
  </si>
  <si>
    <t xml:space="preserve">终端　不可被对应 
【攻击后/已使用】如果你要重铸牌库，则在之前你可以公开你弃牌或者手牌中的一张八叶的牌并将其变为完全态。 
（例如将手牌中的『星之爪』公开的话就和追加牌区的『星辰之钩爪』作交换并加入手牌。）</t>
  </si>
  <si>
    <t xml:space="preserve">终端 不可被对应
【攻击后/已使用】攻击后或每当妳将要重铸牌库时，妳可以从弃牌或手牌中选择1张八叶的牌，展示该牌，然后将其变为完全态。
（例如，若妳展示了手牌中的『星之爪』，则将其与追加牌区中的『星尘之利爪』交换，并加入手牌。）</t>
  </si>
  <si>
    <t xml:space="preserve">	
종단, 대응불가
【공격후/사용됨】공격후와 당신이 패산의 재구성을 수행하기 직전에, 당신의 버림패나 손패의 야츠하의 카드 1장을 공개한 뒤 완전태로 바꿀 수 있다.
(예를 들어 손패의 별의 손톱을 공개했다면, 추가패의 성신의 갈퀴손과 교환하여 손패로 추가한다.)</t>
  </si>
  <si>
    <t xml:space="preserve">Terminal No Reactions
After Attack/Devoted: After this attack, and immediately before reshuffling your deck, you may reveal a Yatsuha card from your hand or played pile and Perfect it. (For example, if you reveal "Astral Claw" from your hand, exchange it for your set aside "Celestial Talon" and add it your hand.)</t>
  </si>
  <si>
    <t xml:space="preserve">ダスト→自オーラ：3
カードを1枚引いてもよい。
逆風ならばこのターンの間、手札の上限が1増加する。</t>
  </si>
  <si>
    <t xml:space="preserve">虚→3→自装 
你可以抓1张牌。 
若逆风，则在这个回合你的手牌上限+1。</t>
  </si>
  <si>
    <r>
      <rPr>
        <sz val="9"/>
        <color rgb="FF000000"/>
        <rFont val="ＭＳ Ｐゴシック"/>
        <family val="3"/>
        <charset val="128"/>
      </rPr>
      <t xml:space="preserve">虚（3）→自装
妳可以抓1</t>
    </r>
    <r>
      <rPr>
        <sz val="9"/>
        <color rgb="FF000000"/>
        <rFont val="NSimSun"/>
        <family val="3"/>
        <charset val="134"/>
      </rPr>
      <t xml:space="preserve">张</t>
    </r>
    <r>
      <rPr>
        <sz val="9"/>
        <color rgb="FF000000"/>
        <rFont val="ＭＳ Ｐゴシック"/>
        <family val="3"/>
        <charset val="128"/>
      </rPr>
      <t xml:space="preserve">牌。
若妳</t>
    </r>
    <r>
      <rPr>
        <sz val="9"/>
        <color rgb="FF000000"/>
        <rFont val="NSimSun"/>
        <family val="3"/>
        <charset val="134"/>
      </rPr>
      <t xml:space="preserve">处</t>
    </r>
    <r>
      <rPr>
        <sz val="9"/>
        <color rgb="FF000000"/>
        <rFont val="ＭＳ Ｐゴシック"/>
        <family val="3"/>
        <charset val="128"/>
      </rPr>
      <t xml:space="preserve">于逆</t>
    </r>
    <r>
      <rPr>
        <sz val="9"/>
        <color rgb="FF000000"/>
        <rFont val="NSimSun"/>
        <family val="3"/>
        <charset val="134"/>
      </rPr>
      <t xml:space="preserve">风</t>
    </r>
    <r>
      <rPr>
        <sz val="9"/>
        <color rgb="FF000000"/>
        <rFont val="ＭＳ Ｐゴシック"/>
        <family val="3"/>
        <charset val="128"/>
      </rPr>
      <t xml:space="preserve">状</t>
    </r>
    <r>
      <rPr>
        <sz val="9"/>
        <color rgb="FF000000"/>
        <rFont val="NSimSun"/>
        <family val="3"/>
        <charset val="134"/>
      </rPr>
      <t xml:space="preserve">态</t>
    </r>
    <r>
      <rPr>
        <sz val="9"/>
        <color rgb="FF000000"/>
        <rFont val="ＭＳ Ｐゴシック"/>
        <family val="3"/>
        <charset val="128"/>
      </rPr>
      <t xml:space="preserve">，</t>
    </r>
    <r>
      <rPr>
        <sz val="9"/>
        <color rgb="FF000000"/>
        <rFont val="NSimSun"/>
        <family val="3"/>
        <charset val="134"/>
      </rPr>
      <t xml:space="preserve">则</t>
    </r>
    <r>
      <rPr>
        <sz val="9"/>
        <color rgb="FF000000"/>
        <rFont val="ＭＳ Ｐゴシック"/>
        <family val="3"/>
        <charset val="128"/>
      </rPr>
      <t xml:space="preserve">本回合内妳的手牌上限增大1。</t>
    </r>
  </si>
  <si>
    <t xml:space="preserve">더스트→오라(자신) : 3
카드를 한 장 뽑을 수 있다.
역풍이라면 이 턴 중 손패의 상한이 1만큼 증가한다.</t>
  </si>
  <si>
    <t xml:space="preserve">Shadow (3)→ Your Aura
You may draw a card. If there is a headwind, your maximum hand size is increased by 1 this turn.</t>
  </si>
  <si>
    <t xml:space="preserve">대수순무문</t>
  </si>
  <si>
    <t xml:space="preserve">終端
追加札の「闘神」と手札のカード1枚を選び、それらを兵舎に徴兵済で置く。徴兵を1回行う。
【使用済】あなたが兵舎から使用した《攻撃》カードによる《攻撃》は+1/+0となる。あなたが兵舎から使用した《対応》カードは終端を失う。</t>
  </si>
  <si>
    <t xml:space="preserve">终端 
将你的1张手牌和追加牌处的『斗神』以已征兵的状态置入兵营。进行1次征兵。 
【已使用】你从兵营使用的《攻击》牌的《攻击》得+1/+0，从兵营使用的《对应》牌失去终端。</t>
  </si>
  <si>
    <r>
      <rPr>
        <sz val="9"/>
        <color rgb="FF000000"/>
        <rFont val="ＭＳ Ｐゴシック"/>
        <family val="3"/>
        <charset val="128"/>
      </rPr>
      <t xml:space="preserve">【常</t>
    </r>
    <r>
      <rPr>
        <sz val="9"/>
        <color rgb="FF000000"/>
        <rFont val="NSimSun"/>
        <family val="3"/>
        <charset val="134"/>
      </rPr>
      <t xml:space="preserve">时</t>
    </r>
    <r>
      <rPr>
        <sz val="9"/>
        <color rgb="FF000000"/>
        <rFont val="ＭＳ Ｐゴシック"/>
        <family val="3"/>
        <charset val="128"/>
      </rPr>
      <t xml:space="preserve">】不</t>
    </r>
    <r>
      <rPr>
        <sz val="9"/>
        <color rgb="FF000000"/>
        <rFont val="NSimSun"/>
        <family val="3"/>
        <charset val="134"/>
      </rPr>
      <t xml:space="preserve">动</t>
    </r>
    <r>
      <rPr>
        <sz val="9"/>
        <color rgb="FF000000"/>
        <rFont val="ＭＳ Ｐゴシック"/>
        <family val="3"/>
        <charset val="128"/>
      </rPr>
      <t xml:space="preserve">～若本回合内当前距离的值没有</t>
    </r>
    <r>
      <rPr>
        <sz val="9"/>
        <color rgb="FF000000"/>
        <rFont val="NSimSun"/>
        <family val="3"/>
        <charset val="134"/>
      </rPr>
      <t xml:space="preserve">发</t>
    </r>
    <r>
      <rPr>
        <sz val="9"/>
        <color rgb="FF000000"/>
        <rFont val="ＭＳ Ｐゴシック"/>
        <family val="3"/>
        <charset val="128"/>
      </rPr>
      <t xml:space="preserve">生</t>
    </r>
    <r>
      <rPr>
        <sz val="9"/>
        <color rgb="FF000000"/>
        <rFont val="NSimSun"/>
        <family val="3"/>
        <charset val="134"/>
      </rPr>
      <t xml:space="preserve">过变</t>
    </r>
    <r>
      <rPr>
        <sz val="9"/>
        <color rgb="FF000000"/>
        <rFont val="ＭＳ Ｐゴシック"/>
        <family val="3"/>
        <charset val="128"/>
      </rPr>
      <t xml:space="preserve">化，</t>
    </r>
    <r>
      <rPr>
        <sz val="9"/>
        <color rgb="FF000000"/>
        <rFont val="NSimSun"/>
        <family val="3"/>
        <charset val="134"/>
      </rPr>
      <t xml:space="preserve">则</t>
    </r>
    <r>
      <rPr>
        <sz val="9"/>
        <color rgb="FF000000"/>
        <rFont val="ＭＳ Ｐゴシック"/>
        <family val="3"/>
        <charset val="128"/>
      </rPr>
      <t xml:space="preserve">此《攻</t>
    </r>
    <r>
      <rPr>
        <sz val="9"/>
        <color rgb="FF000000"/>
        <rFont val="NSimSun"/>
        <family val="3"/>
        <charset val="134"/>
      </rPr>
      <t xml:space="preserve">击</t>
    </r>
    <r>
      <rPr>
        <sz val="9"/>
        <color rgb="FF000000"/>
        <rFont val="ＭＳ Ｐゴシック"/>
        <family val="3"/>
        <charset val="128"/>
      </rPr>
      <t xml:space="preserve">》</t>
    </r>
    <r>
      <rPr>
        <sz val="9"/>
        <color rgb="FF000000"/>
        <rFont val="NSimSun"/>
        <family val="3"/>
        <charset val="134"/>
      </rPr>
      <t xml:space="preserve">获</t>
    </r>
    <r>
      <rPr>
        <sz val="9"/>
        <color rgb="FF000000"/>
        <rFont val="ＭＳ Ｐゴシック"/>
        <family val="3"/>
        <charset val="128"/>
      </rPr>
      <t xml:space="preserve">得+0/+1。
【攻</t>
    </r>
    <r>
      <rPr>
        <sz val="9"/>
        <color rgb="FF000000"/>
        <rFont val="NSimSun"/>
        <family val="3"/>
        <charset val="134"/>
      </rPr>
      <t xml:space="preserve">击</t>
    </r>
    <r>
      <rPr>
        <sz val="9"/>
        <color rgb="FF000000"/>
        <rFont val="ＭＳ Ｐゴシック"/>
        <family val="3"/>
        <charset val="128"/>
      </rPr>
      <t xml:space="preserve">后】将此牌置入追加牌区。
（此牌</t>
    </r>
    <r>
      <rPr>
        <sz val="9"/>
        <color rgb="FF000000"/>
        <rFont val="NSimSun"/>
        <family val="3"/>
        <charset val="134"/>
      </rPr>
      <t xml:space="preserve">视为</t>
    </r>
    <r>
      <rPr>
        <sz val="9"/>
        <color rgb="FF000000"/>
        <rFont val="ＭＳ Ｐゴシック"/>
        <family val="3"/>
        <charset val="128"/>
      </rPr>
      <t xml:space="preserve">菰珠的牌）</t>
    </r>
  </si>
  <si>
    <t xml:space="preserve">종단
추가패의 [투신]과 손패의 카드 한 장을 선택하여 그것들을 병영의 징병됨에 놓는다.
징병을 1회 수행한다.
【사용됨】당신이 병영에서 사용한 《공격》카드에 의한 《공격》은 +1/+0을 얻는다.
당신이 병영에서 사용한 《대응》카드는 종단을 잃는다.</t>
  </si>
  <si>
    <t xml:space="preserve">Terminal
Put your set aside "Divinity of War" and a card from your hand into your Barracks, conscripted. Conscript a Unit.
Devoted: Attack cards you play from your Barracks gain +1/+0. Reaction cards you play from your Barracks lose Terminal.</t>
  </si>
  <si>
    <t xml:space="preserve">【攻撃後】追加札から構想カードを1枚準備してもよい。
【常時】あなたの終了フェイズにこのカードを捨て札から山札の底に置いてもよい。そうした場合、相手は集中力を1得る。</t>
  </si>
  <si>
    <t xml:space="preserve">【攻击后】你可以从追加牌区的构想牌中准备1张构想。 
【常时】在你的结束阶段你可以将此牌从弃牌放到牌库底。若如此做，对手获得1集中力。</t>
  </si>
  <si>
    <r>
      <rPr>
        <sz val="10"/>
        <color rgb="FF000000"/>
        <rFont val="MS PGothic"/>
        <family val="3"/>
        <charset val="128"/>
      </rPr>
      <t xml:space="preserve">【攻</t>
    </r>
    <r>
      <rPr>
        <sz val="10"/>
        <color rgb="FF000000"/>
        <rFont val="NSimSun"/>
        <family val="3"/>
        <charset val="134"/>
      </rPr>
      <t xml:space="preserve">击</t>
    </r>
    <r>
      <rPr>
        <sz val="10"/>
        <color rgb="FF000000"/>
        <rFont val="MS PGothic"/>
        <family val="3"/>
        <charset val="128"/>
      </rPr>
      <t xml:space="preserve">后】妳可以从追加区准</t>
    </r>
    <r>
      <rPr>
        <sz val="10"/>
        <color rgb="FF000000"/>
        <rFont val="NSimSun"/>
        <family val="3"/>
        <charset val="134"/>
      </rPr>
      <t xml:space="preserve">备</t>
    </r>
    <r>
      <rPr>
        <sz val="10"/>
        <color rgb="FF000000"/>
        <rFont val="MS PGothic"/>
        <family val="3"/>
        <charset val="128"/>
      </rPr>
      <t xml:space="preserve">1</t>
    </r>
    <r>
      <rPr>
        <sz val="10"/>
        <color rgb="FF000000"/>
        <rFont val="NSimSun"/>
        <family val="3"/>
        <charset val="134"/>
      </rPr>
      <t xml:space="preserve">张</t>
    </r>
    <r>
      <rPr>
        <sz val="10"/>
        <color rgb="FF000000"/>
        <rFont val="MS PGothic"/>
        <family val="3"/>
        <charset val="128"/>
      </rPr>
      <t xml:space="preserve">构想牌。
【常</t>
    </r>
    <r>
      <rPr>
        <sz val="10"/>
        <color rgb="FF000000"/>
        <rFont val="NSimSun"/>
        <family val="3"/>
        <charset val="134"/>
      </rPr>
      <t xml:space="preserve">时</t>
    </r>
    <r>
      <rPr>
        <sz val="10"/>
        <color rgb="FF000000"/>
        <rFont val="MS PGothic"/>
        <family val="3"/>
        <charset val="128"/>
      </rPr>
      <t xml:space="preserve">】妳的</t>
    </r>
    <r>
      <rPr>
        <sz val="10"/>
        <color rgb="FF000000"/>
        <rFont val="NSimSun"/>
        <family val="3"/>
        <charset val="134"/>
      </rPr>
      <t xml:space="preserve">结</t>
    </r>
    <r>
      <rPr>
        <sz val="10"/>
        <color rgb="FF000000"/>
        <rFont val="MS PGothic"/>
        <family val="3"/>
        <charset val="128"/>
      </rPr>
      <t xml:space="preserve">束</t>
    </r>
    <r>
      <rPr>
        <sz val="10"/>
        <color rgb="FF000000"/>
        <rFont val="NSimSun"/>
        <family val="3"/>
        <charset val="134"/>
      </rPr>
      <t xml:space="preserve">阶</t>
    </r>
    <r>
      <rPr>
        <sz val="10"/>
        <color rgb="FF000000"/>
        <rFont val="MS PGothic"/>
        <family val="3"/>
        <charset val="128"/>
      </rPr>
      <t xml:space="preserve">段开始</t>
    </r>
    <r>
      <rPr>
        <sz val="10"/>
        <color rgb="FF000000"/>
        <rFont val="NSimSun"/>
        <family val="3"/>
        <charset val="134"/>
      </rPr>
      <t xml:space="preserve">时</t>
    </r>
    <r>
      <rPr>
        <sz val="10"/>
        <color rgb="FF000000"/>
        <rFont val="MS PGothic"/>
        <family val="3"/>
        <charset val="128"/>
      </rPr>
      <t xml:space="preserve">，若此牌位于弃牌区，</t>
    </r>
    <r>
      <rPr>
        <sz val="10"/>
        <color rgb="FF000000"/>
        <rFont val="NSimSun"/>
        <family val="3"/>
        <charset val="134"/>
      </rPr>
      <t xml:space="preserve">则</t>
    </r>
    <r>
      <rPr>
        <sz val="10"/>
        <color rgb="FF000000"/>
        <rFont val="MS PGothic"/>
        <family val="3"/>
        <charset val="128"/>
      </rPr>
      <t xml:space="preserve">妳可以将其置于牌</t>
    </r>
    <r>
      <rPr>
        <sz val="10"/>
        <color rgb="FF000000"/>
        <rFont val="NSimSun"/>
        <family val="3"/>
        <charset val="134"/>
      </rPr>
      <t xml:space="preserve">库</t>
    </r>
    <r>
      <rPr>
        <sz val="10"/>
        <color rgb="FF000000"/>
        <rFont val="MS PGothic"/>
        <family val="3"/>
        <charset val="128"/>
      </rPr>
      <t xml:space="preserve">底。若如此做，</t>
    </r>
    <r>
      <rPr>
        <sz val="10"/>
        <color rgb="FF000000"/>
        <rFont val="NSimSun"/>
        <family val="3"/>
        <charset val="134"/>
      </rPr>
      <t xml:space="preserve">则对</t>
    </r>
    <r>
      <rPr>
        <sz val="10"/>
        <color rgb="FF000000"/>
        <rFont val="MS PGothic"/>
        <family val="3"/>
        <charset val="128"/>
      </rPr>
      <t xml:space="preserve">手</t>
    </r>
    <r>
      <rPr>
        <sz val="10"/>
        <color rgb="FF000000"/>
        <rFont val="NSimSun"/>
        <family val="3"/>
        <charset val="134"/>
      </rPr>
      <t xml:space="preserve">获</t>
    </r>
    <r>
      <rPr>
        <sz val="10"/>
        <color rgb="FF000000"/>
        <rFont val="MS PGothic"/>
        <family val="3"/>
        <charset val="128"/>
      </rPr>
      <t xml:space="preserve">得1点集中力。</t>
    </r>
  </si>
  <si>
    <t xml:space="preserve">【공격후】추가패에서 구상 카드를 1장 준비해도 좋다.
【상시】당신의 종료 페이즈에 이 카드가 버림패에 있다면 패산의 아래에 두어도 좋다. 그렇게 했다면, 상대는 집중력 1을 얻는다.</t>
  </si>
  <si>
    <t xml:space="preserve">After Attack: You may prepare one of your set aside Plot cards.
Forced: At the end of your turn, you may move this card from your played pile to the bottom of your deck. If you do, your opponent gains 1 Vigor.</t>
  </si>
  <si>
    <t xml:space="preserve">【常時】このカードは対応でしか使用できない。
----
(+2) 【攻撃後】対応した《攻撃》のダメージを打ち消す。その《攻撃》が《全力》または切札であるなら禁忌ゲージを2上げる。</t>
  </si>
  <si>
    <t xml:space="preserve">【常时】此牌只能作为对应使用。 
---- 
(+2) 【攻击后】打消被对应的《攻击》的伤害。该《攻击》为《全力》或者王牌的话，禁忌槽上升2。</t>
  </si>
  <si>
    <t xml:space="preserve">【常时】仅当进行对应时可以使用此牌。 
---- 
(+2) 【攻击后】打消被对应的《攻击》的伤害。若该《攻击》为王牌或具《全力》副类别，则禁忌槽的值增加2。</t>
  </si>
  <si>
    <t xml:space="preserve">【상시】이 카드는 대응으로만 사용할 수 있다.
(+2): 【공격후】대응한 《공격》의 대미지를 무효화한다.
그 《공격》이 《전력》 또는 비장패라면, 금기 게이지를 2 추가한다.</t>
  </si>
  <si>
    <t xml:space="preserve">Forced: This card cannot be played except as a Reaction to an attack.
----------
(+2): After Attack: Cancel the damage of the attack you played this card as a Reaction to. If that attack was Special or Throughout, increase your Taboo gauge by 2.</t>
  </si>
  <si>
    <t xml:space="preserve">(+3) あなたのフレアにある桜花結晶全てをダストに送り、あなたのライフに1ダメージを与える。
追加札から「暁」を未使用で得る。</t>
  </si>
  <si>
    <t xml:space="preserve">(+3) 将自气的樱花结晶全部移至虚，并给予自命1点伤害。 
从追加牌区以未使用的状态获得『晓』。</t>
  </si>
  <si>
    <t xml:space="preserve">(+3) 将自气中的所有樱花结晶移至虚，对自命造成1点伤害。将『晓』从追加牌区以未使用状态加入王牌。</t>
  </si>
  <si>
    <t xml:space="preserve">(+3) 당신의 플레어가 1 이하가 될 때 까지 벛꽃결정을 더스트로 보낸 후, 당신의 라이프에 1 대미지를 준다.
추가패에서 "새벽"을 미사용 상태로 얻는다.</t>
  </si>
  <si>
    <t xml:space="preserve">(+3): Move all Sakura tokens on your Flare to Shadow. Deal 1 damage to your Life.
Add your set aside "Daybreak" to your Special cards, face-down.
----------</t>
  </si>
  <si>
    <t xml:space="preserve">무덤길</t>
  </si>
  <si>
    <t xml:space="preserve">(+2) 【展開時】攻撃『適正距離3-4、3/3、対応不可（通常札）』を行い、あなたのライフに1ダメージを与える。
----
【常時】このカードの上に桜花結晶が置かれているならば、あなたは勝利できない。</t>
  </si>
  <si>
    <t xml:space="preserve">(+2) 【展开时】进行一次“攻击距离3-4、伤害3/3、不可被对应（通常牌）”的攻击，并给予自命1点伤害。 
---- 
【常时】此牌上有樱花结晶放置时，你无法胜利。</t>
  </si>
  <si>
    <t xml:space="preserve">(+2) 【展开时】进行一次“攻击距离3-4 伤害3/3 不可被对应（通常牌）”的攻击，对自命造成1点伤害。
---- 
【常时】若此牌上置有樱花结晶，则妳不能因敌命中樱花结晶的数目降至0或叙述为“妳赢得本局游戏”的牌的效果而赢得本局游戏。</t>
  </si>
  <si>
    <t xml:space="preserve">(+2) 【전개시】공격 『적정거리3-4、3/3, 대응불가(통상패)』를 수행한 뒤, 당신의 라이프에 1 대미지를 받는다.
----
【상시】이 카드 위에 벚꽃결정이 올려져 있다면, 당신은 승리할 수 없다.</t>
  </si>
  <si>
    <t xml:space="preserve">(+2): Initialize: You attack with "Range: 3-4, Damage: 3/3, No Reactions (Normal)". Deal 1 damage to your Life.
----------
Forced: As long as there are Sakura tokens on this card, you cannot win the game.</t>
  </si>
  <si>
    <t xml:space="preserve">01-yurina-A2-n-3</t>
  </si>
  <si>
    <t xml:space="preserve">問答</t>
  </si>
  <si>
    <t xml:space="preserve">もんどう</t>
  </si>
  <si>
    <t xml:space="preserve">问答</t>
  </si>
  <si>
    <r>
      <rPr>
        <sz val="10"/>
        <color rgb="FF000000"/>
        <rFont val="NSimSun"/>
        <family val="3"/>
        <charset val="134"/>
      </rPr>
      <t xml:space="preserve">问</t>
    </r>
    <r>
      <rPr>
        <sz val="10"/>
        <color rgb="FF000000"/>
        <rFont val="MS PGothic"/>
        <family val="3"/>
        <charset val="128"/>
      </rPr>
      <t xml:space="preserve">与答</t>
    </r>
  </si>
  <si>
    <t xml:space="preserve">문답</t>
  </si>
  <si>
    <t xml:space="preserve">Appeal</t>
  </si>
  <si>
    <t xml:space="preserve">3/0</t>
  </si>
  <si>
    <t xml:space="preserve">【攻撃後】相手がライフへのダメージを選んだならば、相手の山札の上から3枚を伏せ札にして、あなたは基本動作を1回行い、相手は同じ基本動作を可能ならば行う。</t>
  </si>
  <si>
    <t xml:space="preserve">【攻击后】若对手选择由装承受此次伤害，则盖伏对手牌库顶的3张牌，你进行1次基本动作，对手如果可以的话则进行相同的基本动作。</t>
  </si>
  <si>
    <r>
      <rPr>
        <sz val="10"/>
        <color rgb="FF000000"/>
        <rFont val="MS PGothic"/>
        <family val="3"/>
        <charset val="128"/>
      </rPr>
      <t xml:space="preserve">【攻</t>
    </r>
    <r>
      <rPr>
        <sz val="10"/>
        <color rgb="FF000000"/>
        <rFont val="NSimSun"/>
        <family val="3"/>
        <charset val="134"/>
      </rPr>
      <t xml:space="preserve">击</t>
    </r>
    <r>
      <rPr>
        <sz val="10"/>
        <color rgb="FF000000"/>
        <rFont val="MS PGothic"/>
        <family val="3"/>
        <charset val="128"/>
      </rPr>
      <t xml:space="preserve">后】若</t>
    </r>
    <r>
      <rPr>
        <sz val="10"/>
        <color rgb="FF000000"/>
        <rFont val="NSimSun"/>
        <family val="3"/>
        <charset val="134"/>
      </rPr>
      <t xml:space="preserve">对</t>
    </r>
    <r>
      <rPr>
        <sz val="10"/>
        <color rgb="FF000000"/>
        <rFont val="MS PGothic"/>
        <family val="3"/>
        <charset val="128"/>
      </rPr>
      <t xml:space="preserve">手</t>
    </r>
    <r>
      <rPr>
        <sz val="10"/>
        <color rgb="FF000000"/>
        <rFont val="NSimSun"/>
        <family val="3"/>
        <charset val="134"/>
      </rPr>
      <t xml:space="preserve">选择</t>
    </r>
    <r>
      <rPr>
        <sz val="10"/>
        <color rgb="FF000000"/>
        <rFont val="MS PGothic"/>
        <family val="3"/>
        <charset val="128"/>
      </rPr>
      <t xml:space="preserve">由命承受此次</t>
    </r>
    <r>
      <rPr>
        <sz val="10"/>
        <color rgb="FF000000"/>
        <rFont val="NSimSun"/>
        <family val="3"/>
        <charset val="134"/>
      </rPr>
      <t xml:space="preserve">伤</t>
    </r>
    <r>
      <rPr>
        <sz val="10"/>
        <color rgb="FF000000"/>
        <rFont val="MS PGothic"/>
        <family val="3"/>
        <charset val="128"/>
      </rPr>
      <t xml:space="preserve">害，</t>
    </r>
    <r>
      <rPr>
        <sz val="10"/>
        <color rgb="FF000000"/>
        <rFont val="NSimSun"/>
        <family val="3"/>
        <charset val="134"/>
      </rPr>
      <t xml:space="preserve">则</t>
    </r>
    <r>
      <rPr>
        <sz val="10"/>
        <color rgb="FF000000"/>
        <rFont val="MS PGothic"/>
        <family val="3"/>
        <charset val="128"/>
      </rPr>
      <t xml:space="preserve">盖伏</t>
    </r>
    <r>
      <rPr>
        <sz val="10"/>
        <color rgb="FF000000"/>
        <rFont val="NSimSun"/>
        <family val="3"/>
        <charset val="134"/>
      </rPr>
      <t xml:space="preserve">对</t>
    </r>
    <r>
      <rPr>
        <sz val="10"/>
        <color rgb="FF000000"/>
        <rFont val="MS PGothic"/>
        <family val="3"/>
        <charset val="128"/>
      </rPr>
      <t xml:space="preserve">手牌</t>
    </r>
    <r>
      <rPr>
        <sz val="10"/>
        <color rgb="FF000000"/>
        <rFont val="NSimSun"/>
        <family val="3"/>
        <charset val="134"/>
      </rPr>
      <t xml:space="preserve">库顶</t>
    </r>
    <r>
      <rPr>
        <sz val="10"/>
        <color rgb="FF000000"/>
        <rFont val="MS PGothic"/>
        <family val="3"/>
        <charset val="128"/>
      </rPr>
      <t xml:space="preserve">的3</t>
    </r>
    <r>
      <rPr>
        <sz val="10"/>
        <color rgb="FF000000"/>
        <rFont val="NSimSun"/>
        <family val="3"/>
        <charset val="134"/>
      </rPr>
      <t xml:space="preserve">张</t>
    </r>
    <r>
      <rPr>
        <sz val="10"/>
        <color rgb="FF000000"/>
        <rFont val="MS PGothic"/>
        <family val="3"/>
        <charset val="128"/>
      </rPr>
      <t xml:space="preserve">牌，</t>
    </r>
    <r>
      <rPr>
        <sz val="10"/>
        <color rgb="FF000000"/>
        <rFont val="NSimSun"/>
        <family val="3"/>
        <charset val="134"/>
      </rPr>
      <t xml:space="preserve">执</t>
    </r>
    <r>
      <rPr>
        <sz val="10"/>
        <color rgb="FF000000"/>
        <rFont val="MS PGothic"/>
        <family val="3"/>
        <charset val="128"/>
      </rPr>
      <t xml:space="preserve">行1次基本</t>
    </r>
    <r>
      <rPr>
        <sz val="10"/>
        <color rgb="FF000000"/>
        <rFont val="NSimSun"/>
        <family val="3"/>
        <charset val="134"/>
      </rPr>
      <t xml:space="preserve">动</t>
    </r>
    <r>
      <rPr>
        <sz val="10"/>
        <color rgb="FF000000"/>
        <rFont val="MS PGothic"/>
        <family val="3"/>
        <charset val="128"/>
      </rPr>
      <t xml:space="preserve">作，然后若</t>
    </r>
    <r>
      <rPr>
        <sz val="10"/>
        <color rgb="FF000000"/>
        <rFont val="NSimSun"/>
        <family val="3"/>
        <charset val="134"/>
      </rPr>
      <t xml:space="preserve">对</t>
    </r>
    <r>
      <rPr>
        <sz val="10"/>
        <color rgb="FF000000"/>
        <rFont val="MS PGothic"/>
        <family val="3"/>
        <charset val="128"/>
      </rPr>
      <t xml:space="preserve">手能</t>
    </r>
    <r>
      <rPr>
        <sz val="10"/>
        <color rgb="FF000000"/>
        <rFont val="NSimSun"/>
        <family val="3"/>
        <charset val="134"/>
      </rPr>
      <t xml:space="preserve">够执</t>
    </r>
    <r>
      <rPr>
        <sz val="10"/>
        <color rgb="FF000000"/>
        <rFont val="MS PGothic"/>
        <family val="3"/>
        <charset val="128"/>
      </rPr>
      <t xml:space="preserve">行</t>
    </r>
    <r>
      <rPr>
        <sz val="10"/>
        <color rgb="FF000000"/>
        <rFont val="NSimSun"/>
        <family val="3"/>
        <charset val="134"/>
      </rPr>
      <t xml:space="preserve">该</t>
    </r>
    <r>
      <rPr>
        <sz val="10"/>
        <color rgb="FF000000"/>
        <rFont val="MS PGothic"/>
        <family val="3"/>
        <charset val="128"/>
      </rPr>
      <t xml:space="preserve">基本</t>
    </r>
    <r>
      <rPr>
        <sz val="10"/>
        <color rgb="FF000000"/>
        <rFont val="NSimSun"/>
        <family val="3"/>
        <charset val="134"/>
      </rPr>
      <t xml:space="preserve">动</t>
    </r>
    <r>
      <rPr>
        <sz val="10"/>
        <color rgb="FF000000"/>
        <rFont val="MS PGothic"/>
        <family val="3"/>
        <charset val="128"/>
      </rPr>
      <t xml:space="preserve">作，</t>
    </r>
    <r>
      <rPr>
        <sz val="10"/>
        <color rgb="FF000000"/>
        <rFont val="NSimSun"/>
        <family val="3"/>
        <charset val="134"/>
      </rPr>
      <t xml:space="preserve">则对</t>
    </r>
    <r>
      <rPr>
        <sz val="10"/>
        <color rgb="FF000000"/>
        <rFont val="MS PGothic"/>
        <family val="3"/>
        <charset val="128"/>
      </rPr>
      <t xml:space="preserve">手也如此做。</t>
    </r>
  </si>
  <si>
    <t xml:space="preserve">【공격후】상대가 라이프로의 데미지를 선택했다면, 상대의 패산 위의 3장을 덮은 패로 만든 뒤, 당신은 기본동작을 1회 수행하고 상대도 동일한 기본동작을 가능하면 수행한다.</t>
  </si>
  <si>
    <t xml:space="preserve">After Attack: If your opponent chose to take damage to Life, put the top 3 cards of their deck into their discard pile, and you perform a basic action. Your opponent must also perform that basic action, if able.</t>
  </si>
  <si>
    <t xml:space="preserve">01-yurina-A2-n-7</t>
  </si>
  <si>
    <t xml:space="preserve">阿吽</t>
  </si>
  <si>
    <t xml:space="preserve">あうん</t>
  </si>
  <si>
    <r>
      <rPr>
        <sz val="10"/>
        <color rgb="FF000000"/>
        <rFont val="MS PGothic"/>
        <family val="3"/>
        <charset val="128"/>
      </rPr>
      <t xml:space="preserve">始与</t>
    </r>
    <r>
      <rPr>
        <sz val="10"/>
        <color rgb="FF000000"/>
        <rFont val="NSimSun"/>
        <family val="3"/>
        <charset val="134"/>
      </rPr>
      <t xml:space="preserve">终</t>
    </r>
  </si>
  <si>
    <t xml:space="preserve">아훔</t>
  </si>
  <si>
    <t xml:space="preserve">Harmony</t>
  </si>
  <si>
    <t xml:space="preserve">【展開中】各ターンで《攻撃》のダメージまたは基本動作で初めて相手のオーラが変化した時、その《攻撃》や基本動作の解決後にあなたは以下のいずれかを行ってもよい。
・基本動作《纏い》を行う。その後、基本動作《宿し》を行ってもよい。
・攻撃『適正距離3-5、2/1』を行う。</t>
  </si>
  <si>
    <t xml:space="preserve">【展开中】各个回合中，由于《攻击》的伤害或者基本动作，导致敌装第一次变化时，那个《攻击》或者基本动作结算后你可以选择以下一项执行：
●进行基本动作《装附》。然后可以再进行基本动作《聚气》。
●进行一次“攻击距离3-5、伤害2/1”的攻击。</t>
  </si>
  <si>
    <r>
      <rPr>
        <sz val="10"/>
        <color rgb="FF000000"/>
        <rFont val="MS PGothic"/>
        <family val="3"/>
        <charset val="128"/>
      </rPr>
      <t xml:space="preserve">【展开中】每回合内，每当</t>
    </r>
    <r>
      <rPr>
        <sz val="10"/>
        <color rgb="FF000000"/>
        <rFont val="NSimSun"/>
        <family val="3"/>
        <charset val="134"/>
      </rPr>
      <t xml:space="preserve">敌</t>
    </r>
    <r>
      <rPr>
        <sz val="10"/>
        <color rgb="FF000000"/>
        <rFont val="MS PGothic"/>
        <family val="3"/>
        <charset val="128"/>
      </rPr>
      <t xml:space="preserve">装中的</t>
    </r>
    <r>
      <rPr>
        <sz val="10"/>
        <color rgb="FF000000"/>
        <rFont val="NSimSun"/>
        <family val="3"/>
        <charset val="134"/>
      </rPr>
      <t xml:space="preserve">樱</t>
    </r>
    <r>
      <rPr>
        <sz val="10"/>
        <color rgb="FF000000"/>
        <rFont val="MS PGothic"/>
        <family val="3"/>
        <charset val="128"/>
      </rPr>
      <t xml:space="preserve">花</t>
    </r>
    <r>
      <rPr>
        <sz val="10"/>
        <color rgb="FF000000"/>
        <rFont val="NSimSun"/>
        <family val="3"/>
        <charset val="134"/>
      </rPr>
      <t xml:space="preserve">结</t>
    </r>
    <r>
      <rPr>
        <sz val="10"/>
        <color rgb="FF000000"/>
        <rFont val="MS PGothic"/>
        <family val="3"/>
        <charset val="128"/>
      </rPr>
      <t xml:space="preserve">晶数目首次因《攻</t>
    </r>
    <r>
      <rPr>
        <sz val="10"/>
        <color rgb="FF000000"/>
        <rFont val="NSimSun"/>
        <family val="3"/>
        <charset val="134"/>
      </rPr>
      <t xml:space="preserve">击</t>
    </r>
    <r>
      <rPr>
        <sz val="10"/>
        <color rgb="FF000000"/>
        <rFont val="MS PGothic"/>
        <family val="3"/>
        <charset val="128"/>
      </rPr>
      <t xml:space="preserve">》</t>
    </r>
    <r>
      <rPr>
        <sz val="10"/>
        <color rgb="FF000000"/>
        <rFont val="NSimSun"/>
        <family val="3"/>
        <charset val="134"/>
      </rPr>
      <t xml:space="preserve">伤</t>
    </r>
    <r>
      <rPr>
        <sz val="10"/>
        <color rgb="FF000000"/>
        <rFont val="MS PGothic"/>
        <family val="3"/>
        <charset val="128"/>
      </rPr>
      <t xml:space="preserve">害或基本</t>
    </r>
    <r>
      <rPr>
        <sz val="10"/>
        <color rgb="FF000000"/>
        <rFont val="NSimSun"/>
        <family val="3"/>
        <charset val="134"/>
      </rPr>
      <t xml:space="preserve">动</t>
    </r>
    <r>
      <rPr>
        <sz val="10"/>
        <color rgb="FF000000"/>
        <rFont val="MS PGothic"/>
        <family val="3"/>
        <charset val="128"/>
      </rPr>
      <t xml:space="preserve">作的效果而</t>
    </r>
    <r>
      <rPr>
        <sz val="10"/>
        <color rgb="FF000000"/>
        <rFont val="NSimSun"/>
        <family val="3"/>
        <charset val="134"/>
      </rPr>
      <t xml:space="preserve">变</t>
    </r>
    <r>
      <rPr>
        <sz val="10"/>
        <color rgb="FF000000"/>
        <rFont val="MS PGothic"/>
        <family val="3"/>
        <charset val="128"/>
      </rPr>
      <t xml:space="preserve">化</t>
    </r>
    <r>
      <rPr>
        <sz val="10"/>
        <color rgb="FF000000"/>
        <rFont val="NSimSun"/>
        <family val="3"/>
        <charset val="134"/>
      </rPr>
      <t xml:space="preserve">时</t>
    </r>
    <r>
      <rPr>
        <sz val="10"/>
        <color rgb="FF000000"/>
        <rFont val="MS PGothic"/>
        <family val="3"/>
        <charset val="128"/>
      </rPr>
      <t xml:space="preserve">，</t>
    </r>
    <r>
      <rPr>
        <sz val="10"/>
        <color rgb="FF000000"/>
        <rFont val="NSimSun"/>
        <family val="3"/>
        <charset val="134"/>
      </rPr>
      <t xml:space="preserve">该</t>
    </r>
    <r>
      <rPr>
        <sz val="10"/>
        <color rgb="FF000000"/>
        <rFont val="MS PGothic"/>
        <family val="3"/>
        <charset val="128"/>
      </rPr>
      <t xml:space="preserve">《攻</t>
    </r>
    <r>
      <rPr>
        <sz val="10"/>
        <color rgb="FF000000"/>
        <rFont val="NSimSun"/>
        <family val="3"/>
        <charset val="134"/>
      </rPr>
      <t xml:space="preserve">击</t>
    </r>
    <r>
      <rPr>
        <sz val="10"/>
        <color rgb="FF000000"/>
        <rFont val="MS PGothic"/>
        <family val="3"/>
        <charset val="128"/>
      </rPr>
      <t xml:space="preserve">》或基本</t>
    </r>
    <r>
      <rPr>
        <sz val="10"/>
        <color rgb="FF000000"/>
        <rFont val="NSimSun"/>
        <family val="3"/>
        <charset val="134"/>
      </rPr>
      <t xml:space="preserve">动</t>
    </r>
    <r>
      <rPr>
        <sz val="10"/>
        <color rgb="FF000000"/>
        <rFont val="MS PGothic"/>
        <family val="3"/>
        <charset val="128"/>
      </rPr>
      <t xml:space="preserve">作</t>
    </r>
    <r>
      <rPr>
        <sz val="10"/>
        <color rgb="FF000000"/>
        <rFont val="NSimSun"/>
        <family val="3"/>
        <charset val="134"/>
      </rPr>
      <t xml:space="preserve">结</t>
    </r>
    <r>
      <rPr>
        <sz val="10"/>
        <color rgb="FF000000"/>
        <rFont val="MS PGothic"/>
        <family val="3"/>
        <charset val="128"/>
      </rPr>
      <t xml:space="preserve">算完</t>
    </r>
    <r>
      <rPr>
        <sz val="10"/>
        <color rgb="FF000000"/>
        <rFont val="NSimSun"/>
        <family val="3"/>
        <charset val="134"/>
      </rPr>
      <t xml:space="preserve">毕</t>
    </r>
    <r>
      <rPr>
        <sz val="10"/>
        <color rgb="FF000000"/>
        <rFont val="MS PGothic"/>
        <family val="3"/>
        <charset val="128"/>
      </rPr>
      <t xml:space="preserve">后，妳可以</t>
    </r>
    <r>
      <rPr>
        <sz val="10"/>
        <color rgb="FF000000"/>
        <rFont val="NSimSun"/>
        <family val="3"/>
        <charset val="134"/>
      </rPr>
      <t xml:space="preserve">选择</t>
    </r>
    <r>
      <rPr>
        <sz val="10"/>
        <color rgb="FF000000"/>
        <rFont val="MS PGothic"/>
        <family val="3"/>
        <charset val="128"/>
      </rPr>
      <t xml:space="preserve">一</t>
    </r>
    <r>
      <rPr>
        <sz val="10"/>
        <color rgb="FF000000"/>
        <rFont val="NSimSun"/>
        <family val="3"/>
        <charset val="134"/>
      </rPr>
      <t xml:space="preserve">项</t>
    </r>
    <r>
      <rPr>
        <sz val="10"/>
        <color rgb="FF000000"/>
        <rFont val="MS PGothic"/>
        <family val="3"/>
        <charset val="128"/>
      </rPr>
      <t xml:space="preserve">。
1.</t>
    </r>
    <r>
      <rPr>
        <sz val="10"/>
        <color rgb="FF000000"/>
        <rFont val="NSimSun"/>
        <family val="3"/>
        <charset val="134"/>
      </rPr>
      <t xml:space="preserve">执</t>
    </r>
    <r>
      <rPr>
        <sz val="10"/>
        <color rgb="FF000000"/>
        <rFont val="MS PGothic"/>
        <family val="3"/>
        <charset val="128"/>
      </rPr>
      <t xml:space="preserve">行一次基本</t>
    </r>
    <r>
      <rPr>
        <sz val="10"/>
        <color rgb="FF000000"/>
        <rFont val="NSimSun"/>
        <family val="3"/>
        <charset val="134"/>
      </rPr>
      <t xml:space="preserve">动</t>
    </r>
    <r>
      <rPr>
        <sz val="10"/>
        <color rgb="FF000000"/>
        <rFont val="MS PGothic"/>
        <family val="3"/>
        <charset val="128"/>
      </rPr>
      <t xml:space="preserve">作《装附》。妳可以</t>
    </r>
    <r>
      <rPr>
        <sz val="10"/>
        <color rgb="FF000000"/>
        <rFont val="NSimSun"/>
        <family val="3"/>
        <charset val="134"/>
      </rPr>
      <t xml:space="preserve">执</t>
    </r>
    <r>
      <rPr>
        <sz val="10"/>
        <color rgb="FF000000"/>
        <rFont val="MS PGothic"/>
        <family val="3"/>
        <charset val="128"/>
      </rPr>
      <t xml:space="preserve">行一次基本</t>
    </r>
    <r>
      <rPr>
        <sz val="10"/>
        <color rgb="FF000000"/>
        <rFont val="NSimSun"/>
        <family val="3"/>
        <charset val="134"/>
      </rPr>
      <t xml:space="preserve">动</t>
    </r>
    <r>
      <rPr>
        <sz val="10"/>
        <color rgb="FF000000"/>
        <rFont val="MS PGothic"/>
        <family val="3"/>
        <charset val="128"/>
      </rPr>
      <t xml:space="preserve">作《聚气》。
2.</t>
    </r>
    <r>
      <rPr>
        <sz val="10"/>
        <color rgb="FF000000"/>
        <rFont val="NSimSun"/>
        <family val="3"/>
        <charset val="134"/>
      </rPr>
      <t xml:space="preserve">进</t>
    </r>
    <r>
      <rPr>
        <sz val="10"/>
        <color rgb="FF000000"/>
        <rFont val="MS PGothic"/>
        <family val="3"/>
        <charset val="128"/>
      </rPr>
      <t xml:space="preserve">行一次“攻</t>
    </r>
    <r>
      <rPr>
        <sz val="10"/>
        <color rgb="FF000000"/>
        <rFont val="NSimSun"/>
        <family val="3"/>
        <charset val="134"/>
      </rPr>
      <t xml:space="preserve">击</t>
    </r>
    <r>
      <rPr>
        <sz val="10"/>
        <color rgb="FF000000"/>
        <rFont val="MS PGothic"/>
        <family val="3"/>
        <charset val="128"/>
      </rPr>
      <t xml:space="preserve">距离3-5 </t>
    </r>
    <r>
      <rPr>
        <sz val="10"/>
        <color rgb="FF000000"/>
        <rFont val="NSimSun"/>
        <family val="3"/>
        <charset val="134"/>
      </rPr>
      <t xml:space="preserve">伤</t>
    </r>
    <r>
      <rPr>
        <sz val="10"/>
        <color rgb="FF000000"/>
        <rFont val="MS PGothic"/>
        <family val="3"/>
        <charset val="128"/>
      </rPr>
      <t xml:space="preserve">害2/1”的攻</t>
    </r>
    <r>
      <rPr>
        <sz val="10"/>
        <color rgb="FF000000"/>
        <rFont val="NSimSun"/>
        <family val="3"/>
        <charset val="134"/>
      </rPr>
      <t xml:space="preserve">击</t>
    </r>
    <r>
      <rPr>
        <sz val="10"/>
        <color rgb="FF000000"/>
        <rFont val="MS PGothic"/>
        <family val="3"/>
        <charset val="128"/>
      </rPr>
      <t xml:space="preserve">。</t>
    </r>
  </si>
  <si>
    <t xml:space="preserve">【전개중】각 턴에 《공격》의 데미지 또는 기본동작으로 처음으로 상대 오라의 수치가 변화하였다면, 그 《공격》이나 기본동작의 해결 후 당신은 다음 중 하나를 골라 수행할 수 있다.
・기본동작 《휘감기》를 수행한다. 그 후 기본동작 《품기》를 수행할 수 있다.
・공격『적정거리3-5、2/1』을 수행한다.</t>
  </si>
  <si>
    <t xml:space="preserve">Ongoing: The first time each turn your opponent's Aura changes due to a basic action or damage from an attack, after that basic action or attack resolves, you may choose one:
・Perform a Recover basic action. Then, you may perform a Focus basic action.
・You attack with "Range: 3-5, Damage: 2/1".</t>
  </si>
  <si>
    <t xml:space="preserve">01-yurina-A2-s-1</t>
  </si>
  <si>
    <t xml:space="preserve">神座渡</t>
  </si>
  <si>
    <t xml:space="preserve">かむくらわたし</t>
  </si>
  <si>
    <t xml:space="preserve">신좌를 건네다</t>
  </si>
  <si>
    <t xml:space="preserve">Kamukura Legacy</t>
  </si>
  <si>
    <t xml:space="preserve">対応不可
【常時】Xはこのカードのコストを支払う際のあなたのフレアに等しい。
【攻撃後】基本動作《纏い》か《宿し》を合計X回まで行う。あなたの使用済の切札をX枚まで選び、それらを未使用に戻す。このターンの間、手札の上限がX増加する。</t>
  </si>
  <si>
    <t xml:space="preserve">不可被对应
【常时】X等于此牌支付费用时自气的数量。
【攻击后】进行基本动作《装附》或《聚气》合计X次，选择X张已使用的王牌变回未使用。这个回合，你的手牌上限+X。</t>
  </si>
  <si>
    <t xml:space="preserve">不可被对应
【常时】X等于支付此牌费用时自气中的樱花结晶的数目。 （修正王牌费用的效果于此效果之后结算）
【攻击后】以任意顺序执行至多X次基本动作《装附》或基本动作《聚气》。选择至多X张妳的已使用状态的王牌，将其变为未使用状态。本回合内，妳的手牌上限增大X。</t>
  </si>
  <si>
    <t xml:space="preserve">대응불가
【상시】X는 이 카드의 코스트를 지불할 때의 당신의 플레어와 같다.
【공격후】기본동작 《휘감기》 또는 《품기》를 총 X회까지 수행한다.
당신의 사용됨 상태의 비장패를 X장까지 선택하여 그것을 미사용 상태로 되돌린다.
이 턴 동안 당신의 손패 최대치가 X만큼 증가한다.</t>
  </si>
  <si>
    <t xml:space="preserve">No Reactions
Forced: X is equal to the number of Sakura tokens on your Flare as you pay this card's cost.
After Attack: Perform up to X total Recover or Focus basic actions. Choose up to X of your Devoted Special cards and turn them face-down. Your maximum hand size is increased by X this turn.</t>
  </si>
  <si>
    <t xml:space="preserve">16-yatsuha-AA1-n-7</t>
  </si>
  <si>
    <t xml:space="preserve">AA1</t>
  </si>
  <si>
    <t xml:space="preserve">見知らぬ世界</t>
  </si>
  <si>
    <t xml:space="preserve">みしらぬせかい</t>
  </si>
  <si>
    <t xml:space="preserve">未知的世界</t>
  </si>
  <si>
    <r>
      <rPr>
        <sz val="10"/>
        <color rgb="FF000000"/>
        <rFont val="MS PGothic"/>
        <family val="3"/>
        <charset val="128"/>
      </rPr>
      <t xml:space="preserve">万叶仍未</t>
    </r>
    <r>
      <rPr>
        <sz val="10"/>
        <color rgb="FF000000"/>
        <rFont val="NSimSun"/>
        <family val="3"/>
        <charset val="134"/>
      </rPr>
      <t xml:space="preserve">识</t>
    </r>
  </si>
  <si>
    <t xml:space="preserve">본 적 없는 세계</t>
  </si>
  <si>
    <t xml:space="preserve">A World Unknown</t>
  </si>
  <si>
    <t xml:space="preserve">【常時】このカードがあなたがこのゲームで初めて使用するカードならば、使用するに際し、ゲーム外から桜花結晶を納めてもよい。
【破棄時】あなたは基本動作《前進》を2回行う。その後、このカードを取り除き、追加札から「色づく世界」を未使用で得る。</t>
  </si>
  <si>
    <t xml:space="preserve">【常时】此牌为你在游戏中使用的第一张牌的话，使用时，可以改为从游戏外放置樱花结晶到此牌上（而不是从自装或虚）。
【破弃时】你进行两次基本动作《前进》。之后，将此牌移出游戏，从追加牌区以未使用的状态获得「多彩的世界」。</t>
  </si>
  <si>
    <r>
      <rPr>
        <sz val="10"/>
        <color rgb="FF000000"/>
        <rFont val="MS PGothic"/>
        <family val="3"/>
        <charset val="128"/>
      </rPr>
      <t xml:space="preserve">【常</t>
    </r>
    <r>
      <rPr>
        <sz val="10"/>
        <color rgb="FF000000"/>
        <rFont val="NSimSun"/>
        <family val="3"/>
        <charset val="134"/>
      </rPr>
      <t xml:space="preserve">时</t>
    </r>
    <r>
      <rPr>
        <sz val="10"/>
        <color rgb="FF000000"/>
        <rFont val="MS PGothic"/>
        <family val="3"/>
        <charset val="128"/>
      </rPr>
      <t xml:space="preserve">】若此牌是妳本局游</t>
    </r>
    <r>
      <rPr>
        <sz val="10"/>
        <color rgb="FF000000"/>
        <rFont val="NSimSun"/>
        <family val="3"/>
        <charset val="134"/>
      </rPr>
      <t xml:space="preserve">戏</t>
    </r>
    <r>
      <rPr>
        <sz val="10"/>
        <color rgb="FF000000"/>
        <rFont val="MS PGothic"/>
        <family val="3"/>
        <charset val="128"/>
      </rPr>
      <t xml:space="preserve">中使用的第一</t>
    </r>
    <r>
      <rPr>
        <sz val="10"/>
        <color rgb="FF000000"/>
        <rFont val="NSimSun"/>
        <family val="3"/>
        <charset val="134"/>
      </rPr>
      <t xml:space="preserve">张</t>
    </r>
    <r>
      <rPr>
        <sz val="10"/>
        <color rgb="FF000000"/>
        <rFont val="MS PGothic"/>
        <family val="3"/>
        <charset val="128"/>
      </rPr>
      <t xml:space="preserve">牌，</t>
    </r>
    <r>
      <rPr>
        <sz val="10"/>
        <color rgb="FF000000"/>
        <rFont val="NSimSun"/>
        <family val="3"/>
        <charset val="134"/>
      </rPr>
      <t xml:space="preserve">则</t>
    </r>
    <r>
      <rPr>
        <sz val="10"/>
        <color rgb="FF000000"/>
        <rFont val="MS PGothic"/>
        <family val="3"/>
        <charset val="128"/>
      </rPr>
      <t xml:space="preserve">妳可以</t>
    </r>
    <r>
      <rPr>
        <sz val="10"/>
        <color rgb="FF000000"/>
        <rFont val="NSimSun"/>
        <family val="3"/>
        <charset val="134"/>
      </rPr>
      <t xml:space="preserve">选择</t>
    </r>
    <r>
      <rPr>
        <sz val="10"/>
        <color rgb="FF000000"/>
        <rFont val="MS PGothic"/>
        <family val="3"/>
        <charset val="128"/>
      </rPr>
      <t xml:space="preserve">游</t>
    </r>
    <r>
      <rPr>
        <sz val="10"/>
        <color rgb="FF000000"/>
        <rFont val="NSimSun"/>
        <family val="3"/>
        <charset val="134"/>
      </rPr>
      <t xml:space="preserve">戏</t>
    </r>
    <r>
      <rPr>
        <sz val="10"/>
        <color rgb="FF000000"/>
        <rFont val="MS PGothic"/>
        <family val="3"/>
        <charset val="128"/>
      </rPr>
      <t xml:space="preserve">外的</t>
    </r>
    <r>
      <rPr>
        <sz val="10"/>
        <color rgb="FF000000"/>
        <rFont val="NSimSun"/>
        <family val="3"/>
        <charset val="134"/>
      </rPr>
      <t xml:space="preserve">樱</t>
    </r>
    <r>
      <rPr>
        <sz val="10"/>
        <color rgb="FF000000"/>
        <rFont val="MS PGothic"/>
        <family val="3"/>
        <charset val="128"/>
      </rPr>
      <t xml:space="preserve">花</t>
    </r>
    <r>
      <rPr>
        <sz val="10"/>
        <color rgb="FF000000"/>
        <rFont val="NSimSun"/>
        <family val="3"/>
        <charset val="134"/>
      </rPr>
      <t xml:space="preserve">结</t>
    </r>
    <r>
      <rPr>
        <sz val="10"/>
        <color rgb="FF000000"/>
        <rFont val="MS PGothic"/>
        <family val="3"/>
        <charset val="128"/>
      </rPr>
      <t xml:space="preserve">晶作</t>
    </r>
    <r>
      <rPr>
        <sz val="10"/>
        <color rgb="FF000000"/>
        <rFont val="NSimSun"/>
        <family val="3"/>
        <charset val="134"/>
      </rPr>
      <t xml:space="preserve">为</t>
    </r>
    <r>
      <rPr>
        <sz val="10"/>
        <color rgb="FF000000"/>
        <rFont val="MS PGothic"/>
        <family val="3"/>
        <charset val="128"/>
      </rPr>
      <t xml:space="preserve">此牌的</t>
    </r>
    <r>
      <rPr>
        <sz val="10"/>
        <color rgb="FF000000"/>
        <rFont val="NSimSun"/>
        <family val="3"/>
        <charset val="134"/>
      </rPr>
      <t xml:space="preserve">纳</t>
    </r>
    <r>
      <rPr>
        <sz val="10"/>
        <color rgb="FF000000"/>
        <rFont val="MS PGothic"/>
        <family val="3"/>
        <charset val="128"/>
      </rPr>
      <t xml:space="preserve">。
【破弃</t>
    </r>
    <r>
      <rPr>
        <sz val="10"/>
        <color rgb="FF000000"/>
        <rFont val="NSimSun"/>
        <family val="3"/>
        <charset val="134"/>
      </rPr>
      <t xml:space="preserve">时</t>
    </r>
    <r>
      <rPr>
        <sz val="10"/>
        <color rgb="FF000000"/>
        <rFont val="MS PGothic"/>
        <family val="3"/>
        <charset val="128"/>
      </rPr>
      <t xml:space="preserve">】</t>
    </r>
    <r>
      <rPr>
        <sz val="10"/>
        <color rgb="FF000000"/>
        <rFont val="NSimSun"/>
        <family val="3"/>
        <charset val="134"/>
      </rPr>
      <t xml:space="preserve">进</t>
    </r>
    <r>
      <rPr>
        <sz val="10"/>
        <color rgb="FF000000"/>
        <rFont val="MS PGothic"/>
        <family val="3"/>
        <charset val="128"/>
      </rPr>
      <t xml:space="preserve">行2次基本</t>
    </r>
    <r>
      <rPr>
        <sz val="10"/>
        <color rgb="FF000000"/>
        <rFont val="NSimSun"/>
        <family val="3"/>
        <charset val="134"/>
      </rPr>
      <t xml:space="preserve">动</t>
    </r>
    <r>
      <rPr>
        <sz val="10"/>
        <color rgb="FF000000"/>
        <rFont val="MS PGothic"/>
        <family val="3"/>
        <charset val="128"/>
      </rPr>
      <t xml:space="preserve">作《前</t>
    </r>
    <r>
      <rPr>
        <sz val="10"/>
        <color rgb="FF000000"/>
        <rFont val="NSimSun"/>
        <family val="3"/>
        <charset val="134"/>
      </rPr>
      <t xml:space="preserve">进</t>
    </r>
    <r>
      <rPr>
        <sz val="10"/>
        <color rgb="FF000000"/>
        <rFont val="MS PGothic"/>
        <family val="3"/>
        <charset val="128"/>
      </rPr>
      <t xml:space="preserve">》。然后将此牌移出游</t>
    </r>
    <r>
      <rPr>
        <sz val="10"/>
        <color rgb="FF000000"/>
        <rFont val="NSimSun"/>
        <family val="3"/>
        <charset val="134"/>
      </rPr>
      <t xml:space="preserve">戏</t>
    </r>
    <r>
      <rPr>
        <sz val="10"/>
        <color rgb="FF000000"/>
        <rFont val="MS PGothic"/>
        <family val="3"/>
        <charset val="128"/>
      </rPr>
      <t xml:space="preserve">，将『千芳犹增色』从追加牌区以未使用状</t>
    </r>
    <r>
      <rPr>
        <sz val="10"/>
        <color rgb="FF000000"/>
        <rFont val="NSimSun"/>
        <family val="3"/>
        <charset val="134"/>
      </rPr>
      <t xml:space="preserve">态</t>
    </r>
    <r>
      <rPr>
        <sz val="10"/>
        <color rgb="FF000000"/>
        <rFont val="MS PGothic"/>
        <family val="3"/>
        <charset val="128"/>
      </rPr>
      <t xml:space="preserve">加入王牌。</t>
    </r>
  </si>
  <si>
    <t xml:space="preserve">【상시】이 카드가 당신이 이 게임에서 가장 처음으로 사용하는 카드라면, 사용할 때 게임 밖에서 벛꽃결정을 가져와 봉납해도 된다.
【파기시】당신은 기본동작 《전진》을 2회 수행한다.
그 후, 이 카드를 게임에서 제외하고, 추가패에서 「색 입는 세계」를 미사용으로 얻는다.</t>
  </si>
  <si>
    <t xml:space="preserve">Forced: If this is the first card you play this game, you may use Sakura tokens from outside the game for its Charge.
Disenchant: Perform two Forward Movement basic actions. Remove this card from the game, and add your set aside "A World of Hope" to your Special cards, face-down.</t>
  </si>
  <si>
    <t xml:space="preserve">16-yatsuha-AA1-n-7-ex1</t>
  </si>
  <si>
    <t xml:space="preserve">色づく世界</t>
  </si>
  <si>
    <t xml:space="preserve">いろづくせかい</t>
  </si>
  <si>
    <t xml:space="preserve">多彩的世界</t>
  </si>
  <si>
    <t xml:space="preserve">千芳犹增色</t>
  </si>
  <si>
    <t xml:space="preserve">색 입는 세계</t>
  </si>
  <si>
    <t xml:space="preserve">A World of Hope</t>
  </si>
  <si>
    <t xml:space="preserve">桜降る代の旅路に任意の始点から出発する。
【使用済】各ターンの開始フェイズの開始時に所在地の効果を解決し、桜花結晶を次の位置へと時計回りに動かす。始点の効果を2回目に解決するならば、代わりに家路の効果を解決する。</t>
  </si>
  <si>
    <t xml:space="preserve">（表向きの状態で右クリックすることで効果を発動可能。以降は、画面上の「旅路」ボタンから旅路を進めることができる）</t>
  </si>
  <si>
    <t xml:space="preserve">从散樱的旅路的任意起点出发。
【已使用】各回合的准备阶段开始时结算所在地的效果，将樱花结晶顺时针移动到下个位置。在将要再次结算起点的效果的时候，改为结算归路的效果。</t>
  </si>
  <si>
    <t xml:space="preserve">（面朝上的状态下右键可以发动效果。之后，可以用画面上的「旅路」按钮来进行推进旅路的操作）</t>
  </si>
  <si>
    <t xml:space="preserve">从任意起点出发，开始散樱代的旅途。 （仅寄宿了自我八叶的玩家可以开始旅途，每局游戏中每名玩家仅能开始旅途一次）
【已使用】每回合的准备阶段开始时，结算所在地的效果，然后将樱花结晶沿顺时针方向移至下一个地点。当将要第2次结算出发地的效果时，不结算出发地的效果，而改为结算归途的效果。</t>
  </si>
  <si>
    <r>
      <rPr>
        <sz val="10"/>
        <color rgb="FF4F81BD"/>
        <rFont val="ＭＳ Ｐゴシック"/>
        <family val="3"/>
        <charset val="128"/>
      </rPr>
      <t xml:space="preserve">（在正面朝上的状</t>
    </r>
    <r>
      <rPr>
        <sz val="10"/>
        <color rgb="FF000000"/>
        <rFont val="NSimSun"/>
        <family val="3"/>
        <charset val="134"/>
      </rPr>
      <t xml:space="preserve">态</t>
    </r>
    <r>
      <rPr>
        <sz val="10"/>
        <color rgb="FF000000"/>
        <rFont val="ＭＳ Ｐゴシック"/>
        <family val="3"/>
        <charset val="128"/>
      </rPr>
      <t xml:space="preserve">下，可以通</t>
    </r>
    <r>
      <rPr>
        <sz val="10"/>
        <color rgb="FF000000"/>
        <rFont val="NSimSun"/>
        <family val="3"/>
        <charset val="134"/>
      </rPr>
      <t xml:space="preserve">过</t>
    </r>
    <r>
      <rPr>
        <sz val="10"/>
        <color rgb="FF000000"/>
        <rFont val="ＭＳ Ｐゴシック"/>
        <family val="3"/>
        <charset val="128"/>
      </rPr>
      <t xml:space="preserve">右</t>
    </r>
    <r>
      <rPr>
        <sz val="10"/>
        <color rgb="FF000000"/>
        <rFont val="NSimSun"/>
        <family val="3"/>
        <charset val="134"/>
      </rPr>
      <t xml:space="preserve">键</t>
    </r>
    <r>
      <rPr>
        <sz val="10"/>
        <color rgb="FF000000"/>
        <rFont val="ＭＳ Ｐゴシック"/>
        <family val="3"/>
        <charset val="128"/>
      </rPr>
      <t xml:space="preserve">激活效果。之后，您可以从屏幕上的“旅程”按</t>
    </r>
    <r>
      <rPr>
        <sz val="10"/>
        <color rgb="FF000000"/>
        <rFont val="NSimSun"/>
        <family val="3"/>
        <charset val="134"/>
      </rPr>
      <t xml:space="preserve">钮继续</t>
    </r>
    <r>
      <rPr>
        <sz val="10"/>
        <color rgb="FF000000"/>
        <rFont val="ＭＳ Ｐゴシック"/>
        <family val="3"/>
        <charset val="128"/>
      </rPr>
      <t xml:space="preserve">旅程。）</t>
    </r>
  </si>
  <si>
    <t xml:space="preserve">벛꽃 내리는 시대의 여로의 임의의 지점에서 출발한다.
【사용됨】각 턴의 개시 페이즈의 시작에 소재지의 효과를 해결 후, 벛꽃결정을 다음 위치에 시계방향으로 이동시킨다.
출발점의 효과를 2번째 해결하려 한다면, 그 대신 귀로의 효과를 해결한다.</t>
  </si>
  <si>
    <r>
      <rPr>
        <sz val="10"/>
        <color rgb="FF000000"/>
        <rFont val="ＭＳ Ｐゴシック"/>
        <family val="3"/>
        <charset val="128"/>
      </rPr>
      <t xml:space="preserve">(</t>
    </r>
    <r>
      <rPr>
        <sz val="10"/>
        <color rgb="FF000000"/>
        <rFont val="Malgun Gothic Semilight"/>
        <family val="3"/>
        <charset val="129"/>
      </rPr>
      <t xml:space="preserve">앞면</t>
    </r>
    <r>
      <rPr>
        <sz val="10"/>
        <color rgb="FF000000"/>
        <rFont val="ＭＳ Ｐゴシック"/>
        <family val="3"/>
        <charset val="128"/>
      </rPr>
      <t xml:space="preserve"> </t>
    </r>
    <r>
      <rPr>
        <sz val="10"/>
        <color rgb="FF000000"/>
        <rFont val="Malgun Gothic Semilight"/>
        <family val="3"/>
        <charset val="129"/>
      </rPr>
      <t xml:space="preserve">표시의</t>
    </r>
    <r>
      <rPr>
        <sz val="10"/>
        <color rgb="FF000000"/>
        <rFont val="ＭＳ Ｐゴシック"/>
        <family val="3"/>
        <charset val="128"/>
      </rPr>
      <t xml:space="preserve"> </t>
    </r>
    <r>
      <rPr>
        <sz val="10"/>
        <color rgb="FF000000"/>
        <rFont val="Malgun Gothic Semilight"/>
        <family val="3"/>
        <charset val="129"/>
      </rPr>
      <t xml:space="preserve">상태에서</t>
    </r>
    <r>
      <rPr>
        <sz val="10"/>
        <color rgb="FF000000"/>
        <rFont val="ＭＳ Ｐゴシック"/>
        <family val="3"/>
        <charset val="128"/>
      </rPr>
      <t xml:space="preserve"> </t>
    </r>
    <r>
      <rPr>
        <sz val="10"/>
        <color rgb="FF000000"/>
        <rFont val="Malgun Gothic Semilight"/>
        <family val="3"/>
        <charset val="129"/>
      </rPr>
      <t xml:space="preserve">우클릭으로</t>
    </r>
    <r>
      <rPr>
        <sz val="10"/>
        <color rgb="FF000000"/>
        <rFont val="ＭＳ Ｐゴシック"/>
        <family val="3"/>
        <charset val="128"/>
      </rPr>
      <t xml:space="preserve"> </t>
    </r>
    <r>
      <rPr>
        <sz val="10"/>
        <color rgb="FF000000"/>
        <rFont val="Malgun Gothic Semilight"/>
        <family val="3"/>
        <charset val="129"/>
      </rPr>
      <t xml:space="preserve">효과</t>
    </r>
    <r>
      <rPr>
        <sz val="10"/>
        <color rgb="FF000000"/>
        <rFont val="ＭＳ Ｐゴシック"/>
        <family val="3"/>
        <charset val="128"/>
      </rPr>
      <t xml:space="preserve"> </t>
    </r>
    <r>
      <rPr>
        <sz val="10"/>
        <color rgb="FF000000"/>
        <rFont val="Malgun Gothic Semilight"/>
        <family val="3"/>
        <charset val="129"/>
      </rPr>
      <t xml:space="preserve">발동</t>
    </r>
    <r>
      <rPr>
        <sz val="10"/>
        <color rgb="FF000000"/>
        <rFont val="ＭＳ Ｐゴシック"/>
        <family val="3"/>
        <charset val="128"/>
      </rPr>
      <t xml:space="preserve"> </t>
    </r>
    <r>
      <rPr>
        <sz val="10"/>
        <color rgb="FF000000"/>
        <rFont val="Malgun Gothic Semilight"/>
        <family val="3"/>
        <charset val="129"/>
      </rPr>
      <t xml:space="preserve">가능</t>
    </r>
    <r>
      <rPr>
        <sz val="10"/>
        <color rgb="FF000000"/>
        <rFont val="ＭＳ Ｐゴシック"/>
        <family val="3"/>
        <charset val="128"/>
      </rPr>
      <t xml:space="preserve">. </t>
    </r>
    <r>
      <rPr>
        <sz val="10"/>
        <color rgb="FF000000"/>
        <rFont val="Malgun Gothic Semilight"/>
        <family val="3"/>
        <charset val="129"/>
      </rPr>
      <t xml:space="preserve">이후</t>
    </r>
    <r>
      <rPr>
        <sz val="10"/>
        <color rgb="FF000000"/>
        <rFont val="ＭＳ Ｐゴシック"/>
        <family val="3"/>
        <charset val="128"/>
      </rPr>
      <t xml:space="preserve"> </t>
    </r>
    <r>
      <rPr>
        <sz val="10"/>
        <color rgb="FF000000"/>
        <rFont val="Malgun Gothic Semilight"/>
        <family val="3"/>
        <charset val="129"/>
      </rPr>
      <t xml:space="preserve">화면에서</t>
    </r>
    <r>
      <rPr>
        <sz val="10"/>
        <color rgb="FF000000"/>
        <rFont val="ＭＳ Ｐゴシック"/>
        <family val="3"/>
        <charset val="128"/>
      </rPr>
      <t xml:space="preserve"> 「</t>
    </r>
    <r>
      <rPr>
        <sz val="10"/>
        <color rgb="FF000000"/>
        <rFont val="Malgun Gothic Semilight"/>
        <family val="3"/>
        <charset val="129"/>
      </rPr>
      <t xml:space="preserve">여로</t>
    </r>
    <r>
      <rPr>
        <sz val="10"/>
        <color rgb="FF000000"/>
        <rFont val="ＭＳ Ｐゴシック"/>
        <family val="3"/>
        <charset val="128"/>
      </rPr>
      <t xml:space="preserve">」</t>
    </r>
    <r>
      <rPr>
        <sz val="10"/>
        <color rgb="FF000000"/>
        <rFont val="Malgun Gothic Semilight"/>
        <family val="3"/>
        <charset val="129"/>
      </rPr>
      <t xml:space="preserve">버튼으로</t>
    </r>
    <r>
      <rPr>
        <sz val="10"/>
        <color rgb="FF000000"/>
        <rFont val="ＭＳ Ｐゴシック"/>
        <family val="3"/>
        <charset val="128"/>
      </rPr>
      <t xml:space="preserve"> </t>
    </r>
    <r>
      <rPr>
        <sz val="10"/>
        <color rgb="FF000000"/>
        <rFont val="Malgun Gothic Semilight"/>
        <family val="3"/>
        <charset val="129"/>
      </rPr>
      <t xml:space="preserve">여로를</t>
    </r>
    <r>
      <rPr>
        <sz val="10"/>
        <color rgb="FF000000"/>
        <rFont val="ＭＳ Ｐゴシック"/>
        <family val="3"/>
        <charset val="128"/>
      </rPr>
      <t xml:space="preserve"> </t>
    </r>
    <r>
      <rPr>
        <sz val="10"/>
        <color rgb="FF000000"/>
        <rFont val="Malgun Gothic Semilight"/>
        <family val="3"/>
        <charset val="129"/>
      </rPr>
      <t xml:space="preserve">진행시킬</t>
    </r>
    <r>
      <rPr>
        <sz val="10"/>
        <color rgb="FF000000"/>
        <rFont val="ＭＳ Ｐゴシック"/>
        <family val="3"/>
        <charset val="128"/>
      </rPr>
      <t xml:space="preserve"> </t>
    </r>
    <r>
      <rPr>
        <sz val="10"/>
        <color rgb="FF000000"/>
        <rFont val="Malgun Gothic Semilight"/>
        <family val="3"/>
        <charset val="129"/>
      </rPr>
      <t xml:space="preserve">수</t>
    </r>
    <r>
      <rPr>
        <sz val="10"/>
        <color rgb="FF000000"/>
        <rFont val="ＭＳ Ｐゴシック"/>
        <family val="3"/>
        <charset val="128"/>
      </rPr>
      <t xml:space="preserve"> </t>
    </r>
    <r>
      <rPr>
        <sz val="10"/>
        <color rgb="FF000000"/>
        <rFont val="Malgun Gothic Semilight"/>
        <family val="3"/>
        <charset val="129"/>
      </rPr>
      <t xml:space="preserve">있다</t>
    </r>
    <r>
      <rPr>
        <sz val="10"/>
        <color rgb="FF000000"/>
        <rFont val="ＭＳ Ｐゴシック"/>
        <family val="3"/>
        <charset val="128"/>
      </rPr>
      <t xml:space="preserve">)</t>
    </r>
  </si>
  <si>
    <t xml:space="preserve">Begin your Journey at the starting location of your choice.
Devoted: At the beginning of each turn, resolve the effect of your current location, then move your Sakura token one location clockwise. If you would resolve your starting location's effect for the second time, instead resolve Homecoming.</t>
  </si>
  <si>
    <t xml:space="preserve">(To begin your Journey, right-click on this card. From then on, you can use the added "Journey" button to progress your Journey.)</t>
  </si>
  <si>
    <t xml:space="preserve">16-yatsuha-AA1-n-7-ex2</t>
  </si>
  <si>
    <t xml:space="preserve">彼女にとっての桜降る代</t>
  </si>
  <si>
    <t xml:space="preserve">かのじょにとってのさくらふるよ</t>
  </si>
  <si>
    <t xml:space="preserve">对她而言的散樱</t>
  </si>
  <si>
    <r>
      <rPr>
        <sz val="10"/>
        <color rgb="FF000000"/>
        <rFont val="MS PGothic"/>
        <family val="3"/>
        <charset val="128"/>
      </rPr>
      <t xml:space="preserve">此目所及之散</t>
    </r>
    <r>
      <rPr>
        <sz val="10"/>
        <color rgb="FF000000"/>
        <rFont val="NSimSun"/>
        <family val="3"/>
        <charset val="134"/>
      </rPr>
      <t xml:space="preserve">樱</t>
    </r>
    <r>
      <rPr>
        <sz val="10"/>
        <color rgb="FF000000"/>
        <rFont val="MS PGothic"/>
        <family val="3"/>
        <charset val="128"/>
      </rPr>
      <t xml:space="preserve">代</t>
    </r>
  </si>
  <si>
    <t xml:space="preserve">그녀에게 있어 벚꽃 내리는 시대</t>
  </si>
  <si>
    <t xml:space="preserve">Her Ideology</t>
  </si>
  <si>
    <t xml:space="preserve">思い出からカードを1枚選び、それを手札に戻す。
【使用済】あなたがカードを引くならば、代わりに思い出のカードを選んで手札に戻してもよい。
【使用済】あなたが山札の再構成によりダメージを受けるならば、代わりに思い出のカードを1枚選んで公開し、それを取り除いてもよい。
（思い出から戻るカードは公開し完全態とできる）</t>
  </si>
  <si>
    <t xml:space="preserve">从回忆里选择1张牌，将其移回手牌。
【已使用】当你将要抽一张牌时，可以改为从回忆里选择一张牌移回手牌。
【已使用】当你将因重铸牌库而受到伤害时，可以改为选回忆中的1张牌公开并将其移出游戏。
（从回忆中返回的牌可以公开并变为完全态）</t>
  </si>
  <si>
    <t xml:space="preserve">从回忆区中选择1张牌置入手牌。
【已使用】每当妳将要抓牌时，妳可以选择不抓牌，而改为从回忆区中选择等量的牌置入手牌。
【已使用】每当妳将要因重铸牌库受到命伤时，妳可以选择不受到此次命伤，而改为从回忆区中选择并展示1张牌，然后将该牌移出游戏。
（若八叶的未变为完全态的牌将从回忆区置入手牌，则妳可以选择将该牌变为完全态后置入手牌）</t>
  </si>
  <si>
    <t xml:space="preserve">	추억에서 카드 한장을 골라 손패에 추가한다.
【사용됨】당신이 카드를 뽑을 때, 대신 추억의 카드를 골라 손패에 추가할 수 있다
(추억에서 되돌리는 카드는 공개하여 완전태로 바꿀 수 있다)
【사용됨】당신이 패산의 재구성을 하여 대미지를 입으려 할 때, 대신 추억의 카드 한장을 골라 공개한 뒤, 그것을 게임에서 제외할 수 있다.</t>
  </si>
  <si>
    <t xml:space="preserve">Choose a card in your Memory and return it to your hand.
Devoted: If you would draw a card, you may instead return a card from your Memory to your hand.
Devoted: If you would take damage from reshuffling your deck, you may instead choose a card in your Memory, reveal it, and remove it from the game.
(You may Perfect a card returning from your Memory by revealing it.)</t>
  </si>
  <si>
    <t xml:space="preserve">16-yatsuha-AA1-s-4</t>
  </si>
  <si>
    <t xml:space="preserve">彼女にとっての自我と決意</t>
  </si>
  <si>
    <t xml:space="preserve">かのじょにとってのじがとけつい</t>
  </si>
  <si>
    <t xml:space="preserve">对她而言的自我与决意</t>
  </si>
  <si>
    <t xml:space="preserve">此心所念之神与魂</t>
  </si>
  <si>
    <t xml:space="preserve">그녀에게 있어 자아와 결의</t>
  </si>
  <si>
    <t xml:space="preserve">Her Identity</t>
  </si>
  <si>
    <t xml:space="preserve">捨て札、伏せ札、手札のいずれかからヤツハのカードを1枚公開し、そのカードを完全態にしてもよい。その後、そのカードを山札の上に置いてもよい。
【使用済】あなたはある《攻撃》に対応を行う代わりにこのカードを取り除き、手札から他のメガミのカード1枚を捨て札にしてもよい。そうした場合、その《攻撃》を打ち消す。
（対応不可を持つ《攻撃》にも行える）</t>
  </si>
  <si>
    <t xml:space="preserve">可以从弃牌、盖牌、手牌里公开1张八叶的牌，将其变为完全态。那之后，可以将该牌置于牌库顶。
【已使用】你可以代替你对一个《攻击》进行对应，改为将此牌移出游戏并弃1张其他女神的牌，若如此做，打消那个《攻击》。
（即使该《攻击》不可被对应也可以如此做）</t>
  </si>
  <si>
    <t xml:space="preserve">妳可以从弃牌、盖牌或手牌中选择1张八叶的牌。展示该牌，然后将其变为完全态。妳可以将该牌置于牌库顶。
【已使用】每当结算对妳进行的《攻击》时，妳可以选择不使用牌来对应该《攻击》，而改为将此牌移出游戏，并弃1张其他女神的牌。若如此做，则打消被对应的《攻击》。
（对于具不可被对应关键字的《攻击》也可以如此做，但对于对应使用的《攻击》牌生成的攻击不能如此做）</t>
  </si>
  <si>
    <t xml:space="preserve">버림패, 덮임패, 손패 중에서 야츠하의 카드를 한 장 공개한 뒤, 그 카드를 완전태로 만들 수 있다.
그 후, 그 카드를 패산의 위에 놓을 수 있다.
【사용됨】 당신이 어떤 《공격》에 대응하려 할 때, 이 카드를 게임에서 제외하고, 손패에서 다른 여신의 카드 1장을 버림패로 만들 수 있다.
그렇게 했다면, 그 《공격》을 무효화한다.
(대응불가를 가지는 《공격》에도 사용 가능하다)</t>
  </si>
  <si>
    <t xml:space="preserve">You may choose a Yatsuha card in your hand, discard pile, or played pile, reveal it, and Perfect it. Then, you may put that card on the top of your deck.
Devoted: Instead of making a Reaction to an attack, you may remove this card from the game and put a non-Yatsuha Megami card from your hand to your played pile. If you do, cancel that attack.
(You may do this even with attacks that have No Reactions.)</t>
  </si>
  <si>
    <t xml:space="preserve">投資券</t>
  </si>
  <si>
    <t xml:space="preserve">【攻撃後】あなたは集中力を1得る。</t>
  </si>
  <si>
    <r>
      <rPr>
        <sz val="10"/>
        <color rgb="FF000000"/>
        <rFont val="MS PGothic"/>
        <family val="3"/>
        <charset val="128"/>
      </rPr>
      <t xml:space="preserve">【攻</t>
    </r>
    <r>
      <rPr>
        <sz val="10"/>
        <color rgb="FF000000"/>
        <rFont val="NSimSun"/>
        <family val="3"/>
        <charset val="134"/>
      </rPr>
      <t xml:space="preserve">击</t>
    </r>
    <r>
      <rPr>
        <sz val="10"/>
        <color rgb="FF000000"/>
        <rFont val="MS PGothic"/>
        <family val="3"/>
        <charset val="128"/>
      </rPr>
      <t xml:space="preserve">后】你</t>
    </r>
    <r>
      <rPr>
        <sz val="10"/>
        <color rgb="FF000000"/>
        <rFont val="NSimSun"/>
        <family val="3"/>
        <charset val="134"/>
      </rPr>
      <t xml:space="preserve">获</t>
    </r>
    <r>
      <rPr>
        <sz val="10"/>
        <color rgb="FF000000"/>
        <rFont val="MS PGothic"/>
        <family val="3"/>
        <charset val="128"/>
      </rPr>
      <t xml:space="preserve">得1点集中力。</t>
    </r>
  </si>
  <si>
    <r>
      <rPr>
        <sz val="10"/>
        <color rgb="FF000000"/>
        <rFont val="MS PGothic"/>
        <family val="3"/>
        <charset val="128"/>
      </rPr>
      <t xml:space="preserve">【</t>
    </r>
    <r>
      <rPr>
        <sz val="10"/>
        <color rgb="FF000000"/>
        <rFont val="Malgun Gothic Semilight"/>
        <family val="3"/>
        <charset val="129"/>
      </rPr>
      <t xml:space="preserve">공격후</t>
    </r>
    <r>
      <rPr>
        <sz val="10"/>
        <color rgb="FF000000"/>
        <rFont val="MS PGothic"/>
        <family val="3"/>
        <charset val="128"/>
      </rPr>
      <t xml:space="preserve">】</t>
    </r>
    <r>
      <rPr>
        <sz val="10"/>
        <color rgb="FF000000"/>
        <rFont val="Malgun Gothic Semilight"/>
        <family val="3"/>
        <charset val="129"/>
      </rPr>
      <t xml:space="preserve">당신은</t>
    </r>
    <r>
      <rPr>
        <sz val="10"/>
        <color rgb="FF000000"/>
        <rFont val="MS PGothic"/>
        <family val="3"/>
        <charset val="128"/>
      </rPr>
      <t xml:space="preserve"> </t>
    </r>
    <r>
      <rPr>
        <sz val="10"/>
        <color rgb="FF000000"/>
        <rFont val="Malgun Gothic Semilight"/>
        <family val="3"/>
        <charset val="129"/>
      </rPr>
      <t xml:space="preserve">집중력을</t>
    </r>
    <r>
      <rPr>
        <sz val="10"/>
        <color rgb="FF000000"/>
        <rFont val="MS PGothic"/>
        <family val="3"/>
        <charset val="128"/>
      </rPr>
      <t xml:space="preserve"> 1 </t>
    </r>
    <r>
      <rPr>
        <sz val="10"/>
        <color rgb="FF000000"/>
        <rFont val="Malgun Gothic Semilight"/>
        <family val="3"/>
        <charset val="129"/>
      </rPr>
      <t xml:space="preserve">얻는다</t>
    </r>
    <r>
      <rPr>
        <sz val="10"/>
        <color rgb="FF000000"/>
        <rFont val="MS PGothic"/>
        <family val="3"/>
        <charset val="128"/>
      </rPr>
      <t xml:space="preserve">.</t>
    </r>
  </si>
  <si>
    <t xml:space="preserve">After Attack: Gain 1 Vigor.</t>
  </si>
  <si>
    <t xml:space="preserve">遠心 
以下から１つを選ぶ。このターンにあなたが次に行う《攻撃》にそれを与える。
・+2/+1
・対応不可と距離拡大（遠1）</t>
  </si>
  <si>
    <t xml:space="preserve">远心 
选择一项，本回合内，你的下一次《攻击》得所选效果：
●+2/+1
●不可被对应且距离扩大（远1）</t>
  </si>
  <si>
    <t xml:space="preserve">원심
아래에서 1가지를 선택한다. 이번 턴에 당신이 수행하는 다음번 《공격》은 그것을 얻는다.
・+2/+1
・대응불가와 거리확대(원1)</t>
  </si>
  <si>
    <t xml:space="preserve">Centrifuge
Choose one. Your next attack this turn gains the chosen effect:
・+2/+1
・No Reactions and increase its Range in the distant direction by 1.</t>
  </si>
  <si>
    <t xml:space="preserve">終端　間合制限（0-7）
【使用時/使用済】使用時とあなたが山札を再構成する直前に、あなたの捨て札または手札にあるヤツハのカード1枚を公開し、完全態にしてもよい。そうした場合、あなたは畏縮する。
（例えば手札の「星の爪」を公開したなら追加札の「星辰の鉤爪」と交換され、手札に加わる）</t>
  </si>
  <si>
    <t xml:space="preserve">终端　距离限制（0-7） 
【使用时/已使用】使用时和你要重铸牌库之前，你可以公开你弃牌或者手牌中的一张八叶的牌并将其变为完全态。若如此做，令你畏缩。 
（例如将手牌中的『星之爪』公开的话就和追加牌区的『星辰之钩爪』作交换并加入手牌。）</t>
  </si>
  <si>
    <t xml:space="preserve">종단 간격제한(0-7)
【사용시/사용됨】사용시와 당신이 패산을 재구성하기 직전에, 당신의 버림패 또는 손패에 있는 야츠하의 카드를 1장 공개하고, 완전태로 만들어도 된다. 그렇게 했다면, 당신은 위축된다.
(「별의 손톱」이라면, 「성신의 갈퀴손」을 동일한 영역에 교환한다.)</t>
  </si>
  <si>
    <t xml:space="preserve">Terminal    Range Restriction (0-7)
Played/Devoted: When this card resolves, and immediately before reshuffling your deck, you may reveal a Yatsuha card from your hand or played pile and Perfect it. If you do, flinch yourself. (For example, if you reveal "Astral Claw" from your hand, exchange it for your set aside "Celestial Talon" and add it your hand.)</t>
  </si>
  <si>
    <t xml:space="preserve">【展開中】あなたのターンかつ順風である場合のみ、このカードの上の桜花結晶は移動する。
【展開中/破棄時】あなたの開始フェイズの開始時と破棄時に伏せ札を1枚選び、山札の上に置いてもよい。
【破棄時】基本動作を1回まで行い、攻撃『適正距離2-7、1/-』を行う。</t>
  </si>
  <si>
    <t xml:space="preserve">【展开中】仅在你的回合中且为顺风时，才可以移动此牌上的樱花结晶。
【展开中/破弃时】在你的准备阶段开始时和此牌破弃时，你可以选盖牌里的一张牌置于牌库顶。
【破弃时】进行最多一次基本动作，进行一次“攻击距离2-7 伤害1/-”的攻击。</t>
  </si>
  <si>
    <t xml:space="preserve">【전개중】 당신의 턴이고 또한 순풍일 때만, 이 카드 위에 놓인 벛꽃결정이 이동한다.
【전개중/파기시】 당신의 개시 페이즈 시작과 파기시에 덮음패 1장을 골라서 당신의 패산 위에 놓아도 된다.
【파기시】 기본행동을 1회까지 수행한 다음, 공격 『적정거리 2-7, 1/-』을 수행한다.</t>
  </si>
  <si>
    <t xml:space="preserve">Ongoing: Sakura tokens cannot leave this card unless it's your turn and there is a tailwind.
Ongoing/Disenchant: At the beginning of your turn and when this card Disenchants, you may choose a card in your discard pile and put it on top of your deck.
Disenchant: You may perform a basic action. Then, you attack with "Range: 2-7, Damage: 1/-".</t>
  </si>
  <si>
    <t xml:space="preserve">生育1
【常時】Xは《付与》カードの上にあるあなたの種結晶の個数の合計に等しい。
【展開時】対応した《攻撃》は-X/+0となる。
【展開中】相手の開始フェイズの開始時に攻撃『1-5、0/1、【常時】この攻撃は+X/+0となる』を行う。</t>
  </si>
  <si>
    <t xml:space="preserve">生育1
【常时】X等于你的展开中的《付于》牌上的你的种子结晶的数目。
【展开时】被对应的《攻击》得-X/+0。
【展开中】对手的准备阶段开始时，进行一次“攻击距离1-5 伤害0/1 【常时】此攻击得+X/+0”的攻击。</t>
  </si>
  <si>
    <t xml:space="preserve">생육 1
【상시】 X는 《부여》 카드 위에 있는 당신의 씨앗결정 수의 합계와 같다.
【전개시】 대응한 《공격》은 -X/+0 된다.
【전개중】 상대의 개시 페이즈 시작에 공격 『적정거리 1-5, 0/1, 【상시】이 공격은 +X/+0 된다.』을 수행한다.</t>
  </si>
  <si>
    <t xml:space="preserve">Growth 1
Forced: X is equal to the number of your Seed tokens on Enhancements in play.
Initialize: The attack this card was played as a Reaction to gets -X/+0.
Ongoing: At the beginning of your opponent's turn, you attack with "Range: 1-5, Damage: 0/1, Forced: This attack gains +X/+0."</t>
  </si>
  <si>
    <t xml:space="preserve">23-akina-o-n-1</t>
  </si>
  <si>
    <t xml:space="preserve">akina</t>
  </si>
  <si>
    <t xml:space="preserve">算盤玉</t>
  </si>
  <si>
    <t xml:space="preserve">そろばんだま</t>
  </si>
  <si>
    <t xml:space="preserve">算珠</t>
  </si>
  <si>
    <t xml:space="preserve">주판알</t>
  </si>
  <si>
    <t xml:space="preserve">Abacus Beads</t>
  </si>
  <si>
    <t xml:space="preserve">1-6</t>
  </si>
  <si>
    <r>
      <rPr>
        <sz val="10"/>
        <rFont val="MS PGothic"/>
        <family val="3"/>
        <charset val="128"/>
      </rPr>
      <t xml:space="preserve">【攻撃後】以下から1つを選ぶ。
・あなたは集中力を１得る。
・回収を行う。
</t>
    </r>
    <r>
      <rPr>
        <sz val="11"/>
        <rFont val="MS PGothic"/>
        <family val="3"/>
        <charset val="128"/>
      </rPr>
      <t xml:space="preserve">・自フレア⇔自フロー：1</t>
    </r>
  </si>
  <si>
    <t xml:space="preserve">【攻击后】选择一项：
●你获得1点集中力。
●进行回收。
●自气←1→自流</t>
  </si>
  <si>
    <r>
      <rPr>
        <sz val="10"/>
        <color rgb="FF000000"/>
        <rFont val="MS PGothic"/>
        <family val="3"/>
        <charset val="128"/>
      </rPr>
      <t xml:space="preserve">【공격후】 아래에서 1가지를 선택한다.
・당신은 집중력을 1 얻는다.
・회수를 수행한다.
</t>
    </r>
    <r>
      <rPr>
        <sz val="11"/>
        <rFont val="MS PGothic"/>
        <family val="3"/>
        <charset val="128"/>
      </rPr>
      <t xml:space="preserve">・플레어(자신)↔플로우(자신):1</t>
    </r>
  </si>
  <si>
    <t xml:space="preserve">After Attack: Choose one:
・Gain 1 Vigor.
・Divest.
・Your Flare (1)↔ Your Flow</t>
  </si>
  <si>
    <t xml:space="preserve">23-akina-o-n-2</t>
  </si>
  <si>
    <t xml:space="preserve">恫喝</t>
  </si>
  <si>
    <t xml:space="preserve">どうかつ</t>
  </si>
  <si>
    <t xml:space="preserve">恫吓</t>
  </si>
  <si>
    <t xml:space="preserve">공갈</t>
  </si>
  <si>
    <t xml:space="preserve">Browbeat</t>
  </si>
  <si>
    <t xml:space="preserve">投資券
【常時】あなたの資本が相手の資本より大きいならば、この《攻撃》は+0/+1となる。</t>
  </si>
  <si>
    <t xml:space="preserve">投资券
【常时】你的资本比对手的资本更多的话，此攻击得+0/+1。</t>
  </si>
  <si>
    <r>
      <rPr>
        <sz val="10"/>
        <color rgb="FF000000"/>
        <rFont val="MS PGothic"/>
        <family val="3"/>
        <charset val="128"/>
      </rPr>
      <t xml:space="preserve"> </t>
    </r>
    <r>
      <rPr>
        <sz val="10"/>
        <color rgb="FF000000"/>
        <rFont val="Malgun Gothic Semilight"/>
        <family val="3"/>
        <charset val="129"/>
      </rPr>
      <t xml:space="preserve">투자권
</t>
    </r>
    <r>
      <rPr>
        <sz val="10"/>
        <color rgb="FF000000"/>
        <rFont val="MS PGothic"/>
        <family val="3"/>
        <charset val="128"/>
      </rPr>
      <t xml:space="preserve">【</t>
    </r>
    <r>
      <rPr>
        <sz val="10"/>
        <color rgb="FF000000"/>
        <rFont val="Malgun Gothic Semilight"/>
        <family val="3"/>
        <charset val="129"/>
      </rPr>
      <t xml:space="preserve">상시</t>
    </r>
    <r>
      <rPr>
        <sz val="10"/>
        <color rgb="FF000000"/>
        <rFont val="MS PGothic"/>
        <family val="3"/>
        <charset val="128"/>
      </rPr>
      <t xml:space="preserve">】 </t>
    </r>
    <r>
      <rPr>
        <sz val="10"/>
        <color rgb="FF000000"/>
        <rFont val="Malgun Gothic Semilight"/>
        <family val="3"/>
        <charset val="129"/>
      </rPr>
      <t xml:space="preserve">당신의</t>
    </r>
    <r>
      <rPr>
        <sz val="10"/>
        <color rgb="FF000000"/>
        <rFont val="MS PGothic"/>
        <family val="3"/>
        <charset val="128"/>
      </rPr>
      <t xml:space="preserve"> </t>
    </r>
    <r>
      <rPr>
        <sz val="10"/>
        <color rgb="FF000000"/>
        <rFont val="Malgun Gothic Semilight"/>
        <family val="3"/>
        <charset val="129"/>
      </rPr>
      <t xml:space="preserve">자본이</t>
    </r>
    <r>
      <rPr>
        <sz val="10"/>
        <color rgb="FF000000"/>
        <rFont val="MS PGothic"/>
        <family val="3"/>
        <charset val="128"/>
      </rPr>
      <t xml:space="preserve"> </t>
    </r>
    <r>
      <rPr>
        <sz val="10"/>
        <color rgb="FF000000"/>
        <rFont val="Malgun Gothic Semilight"/>
        <family val="3"/>
        <charset val="129"/>
      </rPr>
      <t xml:space="preserve">상대의</t>
    </r>
    <r>
      <rPr>
        <sz val="10"/>
        <color rgb="FF000000"/>
        <rFont val="MS PGothic"/>
        <family val="3"/>
        <charset val="128"/>
      </rPr>
      <t xml:space="preserve"> </t>
    </r>
    <r>
      <rPr>
        <sz val="10"/>
        <color rgb="FF000000"/>
        <rFont val="Malgun Gothic Semilight"/>
        <family val="3"/>
        <charset val="129"/>
      </rPr>
      <t xml:space="preserve">자본보다</t>
    </r>
    <r>
      <rPr>
        <sz val="10"/>
        <color rgb="FF000000"/>
        <rFont val="MS PGothic"/>
        <family val="3"/>
        <charset val="128"/>
      </rPr>
      <t xml:space="preserve"> </t>
    </r>
    <r>
      <rPr>
        <sz val="10"/>
        <color rgb="FF000000"/>
        <rFont val="Malgun Gothic Semilight"/>
        <family val="3"/>
        <charset val="129"/>
      </rPr>
      <t xml:space="preserve">크다면</t>
    </r>
    <r>
      <rPr>
        <sz val="10"/>
        <color rgb="FF000000"/>
        <rFont val="MS PGothic"/>
        <family val="3"/>
        <charset val="128"/>
      </rPr>
      <t xml:space="preserve">, </t>
    </r>
    <r>
      <rPr>
        <sz val="10"/>
        <color rgb="FF000000"/>
        <rFont val="Malgun Gothic Semilight"/>
        <family val="3"/>
        <charset val="129"/>
      </rPr>
      <t xml:space="preserve">이</t>
    </r>
    <r>
      <rPr>
        <sz val="10"/>
        <color rgb="FF000000"/>
        <rFont val="MS PGothic"/>
        <family val="3"/>
        <charset val="128"/>
      </rPr>
      <t xml:space="preserve"> 《</t>
    </r>
    <r>
      <rPr>
        <sz val="10"/>
        <color rgb="FF000000"/>
        <rFont val="Malgun Gothic Semilight"/>
        <family val="3"/>
        <charset val="129"/>
      </rPr>
      <t xml:space="preserve">공격</t>
    </r>
    <r>
      <rPr>
        <sz val="10"/>
        <color rgb="FF000000"/>
        <rFont val="MS PGothic"/>
        <family val="3"/>
        <charset val="128"/>
      </rPr>
      <t xml:space="preserve">》</t>
    </r>
    <r>
      <rPr>
        <sz val="10"/>
        <color rgb="FF000000"/>
        <rFont val="Malgun Gothic Semilight"/>
        <family val="3"/>
        <charset val="129"/>
      </rPr>
      <t xml:space="preserve">은</t>
    </r>
    <r>
      <rPr>
        <sz val="10"/>
        <color rgb="FF000000"/>
        <rFont val="MS PGothic"/>
        <family val="3"/>
        <charset val="128"/>
      </rPr>
      <t xml:space="preserve"> +0/+1 </t>
    </r>
    <r>
      <rPr>
        <sz val="10"/>
        <color rgb="FF000000"/>
        <rFont val="Malgun Gothic Semilight"/>
        <family val="3"/>
        <charset val="129"/>
      </rPr>
      <t xml:space="preserve">된다</t>
    </r>
    <r>
      <rPr>
        <sz val="10"/>
        <color rgb="FF000000"/>
        <rFont val="MS PGothic"/>
        <family val="3"/>
        <charset val="128"/>
      </rPr>
      <t xml:space="preserve">.</t>
    </r>
  </si>
  <si>
    <t xml:space="preserve">Investment
Forced: If you have more funds than your opponent, this attack gains +0/+1.</t>
  </si>
  <si>
    <t xml:space="preserve">23-akina-o-n-3</t>
  </si>
  <si>
    <t xml:space="preserve">交易</t>
  </si>
  <si>
    <t xml:space="preserve">こうえき</t>
  </si>
  <si>
    <t xml:space="preserve">교역</t>
  </si>
  <si>
    <t xml:space="preserve">Barter</t>
  </si>
  <si>
    <t xml:space="preserve">終端
【攻撃後】あなたの資本が相手の資本より3以上大きいならば、捨て札にある他のメガミのカード１枚までを選び、手札に戻す。
【攻撃後】あなたの資本が相手の資本より大きいならば、基本動作を1回行ってもよい。</t>
  </si>
  <si>
    <t xml:space="preserve">终端
【攻击后】你的资本比对手的资本多3或更多的话，选弃牌中的最多1张其他女神的牌，并将其移回手牌。
【攻击后】你的资本比对手的资本更多的话，你可以进行一次基本动作。</t>
  </si>
  <si>
    <r>
      <rPr>
        <sz val="10"/>
        <color rgb="FF000000"/>
        <rFont val="MS PGothic"/>
        <family val="3"/>
        <charset val="128"/>
      </rPr>
      <t xml:space="preserve">종단
【공격후】 당신의 자본이 상대의 자본보다 </t>
    </r>
    <r>
      <rPr>
        <sz val="10"/>
        <color rgb="FF000000"/>
        <rFont val="Calibri"/>
        <family val="3"/>
        <charset val="1"/>
      </rPr>
      <t xml:space="preserve">3 </t>
    </r>
    <r>
      <rPr>
        <sz val="10"/>
        <color rgb="FF000000"/>
        <rFont val="MS PGothic"/>
        <family val="3"/>
        <charset val="128"/>
      </rPr>
      <t xml:space="preserve">이상 크다면</t>
    </r>
    <r>
      <rPr>
        <sz val="10"/>
        <color rgb="FF000000"/>
        <rFont val="Calibri"/>
        <family val="3"/>
        <charset val="1"/>
      </rPr>
      <t xml:space="preserve">, </t>
    </r>
    <r>
      <rPr>
        <sz val="10"/>
        <color rgb="FF000000"/>
        <rFont val="MS PGothic"/>
        <family val="3"/>
        <charset val="128"/>
      </rPr>
      <t xml:space="preserve">버림패에 있는 다른 여신의 카드를 </t>
    </r>
    <r>
      <rPr>
        <sz val="10"/>
        <color rgb="FF000000"/>
        <rFont val="Calibri"/>
        <family val="3"/>
        <charset val="1"/>
      </rPr>
      <t xml:space="preserve">1</t>
    </r>
    <r>
      <rPr>
        <sz val="10"/>
        <color rgb="FF000000"/>
        <rFont val="MS PGothic"/>
        <family val="3"/>
        <charset val="128"/>
      </rPr>
      <t xml:space="preserve">장까지 선택하고</t>
    </r>
    <r>
      <rPr>
        <sz val="10"/>
        <color rgb="FF000000"/>
        <rFont val="Calibri"/>
        <family val="3"/>
        <charset val="1"/>
      </rPr>
      <t xml:space="preserve">, </t>
    </r>
    <r>
      <rPr>
        <sz val="10"/>
        <color rgb="FF000000"/>
        <rFont val="MS PGothic"/>
        <family val="3"/>
        <charset val="128"/>
      </rPr>
      <t xml:space="preserve">손패로 되돌린다</t>
    </r>
    <r>
      <rPr>
        <sz val="10"/>
        <color rgb="FF000000"/>
        <rFont val="Calibri"/>
        <family val="3"/>
        <charset val="1"/>
      </rPr>
      <t xml:space="preserve">.
</t>
    </r>
    <r>
      <rPr>
        <sz val="10"/>
        <color rgb="FF000000"/>
        <rFont val="MS PGothic"/>
        <family val="3"/>
        <charset val="128"/>
      </rPr>
      <t xml:space="preserve">【공격후】 당신의 자본이 상대의 자본보다 크다면</t>
    </r>
    <r>
      <rPr>
        <sz val="10"/>
        <color rgb="FF000000"/>
        <rFont val="Calibri"/>
        <family val="3"/>
        <charset val="1"/>
      </rPr>
      <t xml:space="preserve">, </t>
    </r>
    <r>
      <rPr>
        <sz val="10"/>
        <color rgb="FF000000"/>
        <rFont val="MS PGothic"/>
        <family val="3"/>
        <charset val="128"/>
      </rPr>
      <t xml:space="preserve">기본동작을 </t>
    </r>
    <r>
      <rPr>
        <sz val="10"/>
        <color rgb="FF000000"/>
        <rFont val="Calibri"/>
        <family val="3"/>
        <charset val="1"/>
      </rPr>
      <t xml:space="preserve">1</t>
    </r>
    <r>
      <rPr>
        <sz val="10"/>
        <color rgb="FF000000"/>
        <rFont val="MS PGothic"/>
        <family val="3"/>
        <charset val="128"/>
      </rPr>
      <t xml:space="preserve">번까지 수행해도 된다</t>
    </r>
    <r>
      <rPr>
        <sz val="10"/>
        <color rgb="FF000000"/>
        <rFont val="Calibri"/>
        <family val="3"/>
        <charset val="1"/>
      </rPr>
      <t xml:space="preserve">.</t>
    </r>
  </si>
  <si>
    <t xml:space="preserve">Terminal
After Attack: If you have at least 3 more funds than your opponent, choose up to 1 card from a non-Akina Megami in your played pile and put it in your hand.
After Attack: If you have more funds than your opponent, you may perform a basic action.</t>
  </si>
  <si>
    <t xml:space="preserve">23-akina-o-n-4</t>
  </si>
  <si>
    <t xml:space="preserve">投機</t>
  </si>
  <si>
    <t xml:space="preserve">とうき</t>
  </si>
  <si>
    <t xml:space="preserve">投机</t>
  </si>
  <si>
    <t xml:space="preserve">투기</t>
  </si>
  <si>
    <t xml:space="preserve">Speculate</t>
  </si>
  <si>
    <t xml:space="preserve">以下から1つを選ぶ。
・自オーラ→自フロー：2
・ダスト→自オーラ：2</t>
  </si>
  <si>
    <t xml:space="preserve">选择一项：
●自装→2→自流
●虚→2→自装</t>
  </si>
  <si>
    <r>
      <rPr>
        <sz val="10"/>
        <color rgb="FF000000"/>
        <rFont val="MS PGothic"/>
        <family val="3"/>
        <charset val="128"/>
      </rPr>
      <t xml:space="preserve">아래에서 </t>
    </r>
    <r>
      <rPr>
        <sz val="10"/>
        <color rgb="FF000000"/>
        <rFont val="Calibri"/>
        <family val="3"/>
        <charset val="1"/>
      </rPr>
      <t xml:space="preserve">1</t>
    </r>
    <r>
      <rPr>
        <sz val="10"/>
        <color rgb="FF000000"/>
        <rFont val="MS PGothic"/>
        <family val="3"/>
        <charset val="128"/>
      </rPr>
      <t xml:space="preserve">가지를 선택한다</t>
    </r>
    <r>
      <rPr>
        <sz val="10"/>
        <color rgb="FF000000"/>
        <rFont val="Calibri"/>
        <family val="3"/>
        <charset val="1"/>
      </rPr>
      <t xml:space="preserve">.
</t>
    </r>
    <r>
      <rPr>
        <sz val="10"/>
        <color rgb="FF000000"/>
        <rFont val="MS PGothic"/>
        <family val="3"/>
        <charset val="128"/>
      </rPr>
      <t xml:space="preserve">・오라</t>
    </r>
    <r>
      <rPr>
        <sz val="10"/>
        <color rgb="FF000000"/>
        <rFont val="Calibri"/>
        <family val="3"/>
        <charset val="1"/>
      </rPr>
      <t xml:space="preserve">(</t>
    </r>
    <r>
      <rPr>
        <sz val="10"/>
        <color rgb="FF000000"/>
        <rFont val="MS PGothic"/>
        <family val="3"/>
        <charset val="128"/>
      </rPr>
      <t xml:space="preserve">자신</t>
    </r>
    <r>
      <rPr>
        <sz val="10"/>
        <color rgb="FF000000"/>
        <rFont val="Calibri"/>
        <family val="3"/>
        <charset val="1"/>
      </rPr>
      <t xml:space="preserve">)→</t>
    </r>
    <r>
      <rPr>
        <sz val="10"/>
        <color rgb="FF000000"/>
        <rFont val="MS PGothic"/>
        <family val="3"/>
        <charset val="128"/>
      </rPr>
      <t xml:space="preserve">플로우</t>
    </r>
    <r>
      <rPr>
        <sz val="10"/>
        <color rgb="FF000000"/>
        <rFont val="Calibri"/>
        <family val="3"/>
        <charset val="1"/>
      </rPr>
      <t xml:space="preserve">(</t>
    </r>
    <r>
      <rPr>
        <sz val="10"/>
        <color rgb="FF000000"/>
        <rFont val="MS PGothic"/>
        <family val="3"/>
        <charset val="128"/>
      </rPr>
      <t xml:space="preserve">자신</t>
    </r>
    <r>
      <rPr>
        <sz val="10"/>
        <color rgb="FF000000"/>
        <rFont val="Calibri"/>
        <family val="3"/>
        <charset val="1"/>
      </rPr>
      <t xml:space="preserve">):2
</t>
    </r>
    <r>
      <rPr>
        <sz val="10"/>
        <color rgb="FF000000"/>
        <rFont val="MS PGothic"/>
        <family val="3"/>
        <charset val="128"/>
      </rPr>
      <t xml:space="preserve">・더스트→오라</t>
    </r>
    <r>
      <rPr>
        <sz val="10"/>
        <color rgb="FF000000"/>
        <rFont val="Calibri"/>
        <family val="3"/>
        <charset val="1"/>
      </rPr>
      <t xml:space="preserve">(</t>
    </r>
    <r>
      <rPr>
        <sz val="10"/>
        <color rgb="FF000000"/>
        <rFont val="MS PGothic"/>
        <family val="3"/>
        <charset val="128"/>
      </rPr>
      <t xml:space="preserve">자신</t>
    </r>
    <r>
      <rPr>
        <sz val="10"/>
        <color rgb="FF000000"/>
        <rFont val="Calibri"/>
        <family val="3"/>
        <charset val="1"/>
      </rPr>
      <t xml:space="preserve">):2</t>
    </r>
  </si>
  <si>
    <t xml:space="preserve">Choose one:
・Your Aura (2)→ Your Flow
・Shadow (2)→ Your Aura</t>
  </si>
  <si>
    <t xml:space="preserve">23-akina-o-n-5</t>
  </si>
  <si>
    <t xml:space="preserve">算法</t>
  </si>
  <si>
    <t xml:space="preserve">さんぽう</t>
  </si>
  <si>
    <t xml:space="preserve">산법</t>
  </si>
  <si>
    <t xml:space="preserve">Calculate</t>
  </si>
  <si>
    <t xml:space="preserve">あなたは集中力を1得る。
このターン中、《攻撃》は全ての適正距離が1減少する。
（例えば3-4は2-3となる）</t>
  </si>
  <si>
    <t xml:space="preserve">你获得1点集中力。
这个回合中，《攻击》的所有攻击距离减少1。
（例如攻击距离3-4的攻击会变成2-3的攻击）</t>
  </si>
  <si>
    <r>
      <rPr>
        <sz val="10"/>
        <color rgb="FF000000"/>
        <rFont val="MS PGothic"/>
        <family val="3"/>
        <charset val="128"/>
      </rPr>
      <t xml:space="preserve">당신은 집중력을 </t>
    </r>
    <r>
      <rPr>
        <sz val="10"/>
        <color rgb="FF000000"/>
        <rFont val="Calibri"/>
        <family val="3"/>
        <charset val="1"/>
      </rPr>
      <t xml:space="preserve">1 </t>
    </r>
    <r>
      <rPr>
        <sz val="10"/>
        <color rgb="FF000000"/>
        <rFont val="MS PGothic"/>
        <family val="3"/>
        <charset val="128"/>
      </rPr>
      <t xml:space="preserve">얻는다</t>
    </r>
    <r>
      <rPr>
        <sz val="10"/>
        <color rgb="FF000000"/>
        <rFont val="Calibri"/>
        <family val="3"/>
        <charset val="1"/>
      </rPr>
      <t xml:space="preserve">.
</t>
    </r>
    <r>
      <rPr>
        <sz val="10"/>
        <color rgb="FF000000"/>
        <rFont val="MS PGothic"/>
        <family val="3"/>
        <charset val="128"/>
      </rPr>
      <t xml:space="preserve">이번 턴 동안</t>
    </r>
    <r>
      <rPr>
        <sz val="10"/>
        <color rgb="FF000000"/>
        <rFont val="Calibri"/>
        <family val="3"/>
        <charset val="1"/>
      </rPr>
      <t xml:space="preserve">, </t>
    </r>
    <r>
      <rPr>
        <sz val="10"/>
        <color rgb="FF000000"/>
        <rFont val="MS PGothic"/>
        <family val="3"/>
        <charset val="128"/>
      </rPr>
      <t xml:space="preserve">《공격》은 모든 적정거리가 </t>
    </r>
    <r>
      <rPr>
        <sz val="10"/>
        <color rgb="FF000000"/>
        <rFont val="Calibri"/>
        <family val="3"/>
        <charset val="1"/>
      </rPr>
      <t xml:space="preserve">1 </t>
    </r>
    <r>
      <rPr>
        <sz val="10"/>
        <color rgb="FF000000"/>
        <rFont val="MS PGothic"/>
        <family val="3"/>
        <charset val="128"/>
      </rPr>
      <t xml:space="preserve">감소한다</t>
    </r>
    <r>
      <rPr>
        <sz val="10"/>
        <color rgb="FF000000"/>
        <rFont val="Calibri"/>
        <family val="3"/>
        <charset val="1"/>
      </rPr>
      <t xml:space="preserve">.
(</t>
    </r>
    <r>
      <rPr>
        <sz val="10"/>
        <color rgb="FF000000"/>
        <rFont val="MS PGothic"/>
        <family val="3"/>
        <charset val="128"/>
      </rPr>
      <t xml:space="preserve">예를 들어 </t>
    </r>
    <r>
      <rPr>
        <sz val="10"/>
        <color rgb="FF000000"/>
        <rFont val="Calibri"/>
        <family val="3"/>
        <charset val="1"/>
      </rPr>
      <t xml:space="preserve">3-4</t>
    </r>
    <r>
      <rPr>
        <sz val="10"/>
        <color rgb="FF000000"/>
        <rFont val="MS PGothic"/>
        <family val="3"/>
        <charset val="128"/>
      </rPr>
      <t xml:space="preserve">는 </t>
    </r>
    <r>
      <rPr>
        <sz val="10"/>
        <color rgb="FF000000"/>
        <rFont val="Calibri"/>
        <family val="3"/>
        <charset val="1"/>
      </rPr>
      <t xml:space="preserve">2-3</t>
    </r>
    <r>
      <rPr>
        <sz val="10"/>
        <color rgb="FF000000"/>
        <rFont val="MS PGothic"/>
        <family val="3"/>
        <charset val="128"/>
      </rPr>
      <t xml:space="preserve">이 된다</t>
    </r>
    <r>
      <rPr>
        <sz val="10"/>
        <color rgb="FF000000"/>
        <rFont val="Calibri"/>
        <family val="3"/>
        <charset val="1"/>
      </rPr>
      <t xml:space="preserve">)</t>
    </r>
  </si>
  <si>
    <t xml:space="preserve">Gain 1 Vigor.
For the rest of the turn, all Range values of attacks are reduced by 1.
(For example, a Range of 3-4 becomes 2-3.)</t>
  </si>
  <si>
    <t xml:space="preserve">23-akina-o-n-6</t>
  </si>
  <si>
    <t xml:space="preserve">盤狂わせ</t>
  </si>
  <si>
    <t xml:space="preserve">ばんくるわせ</t>
  </si>
  <si>
    <t xml:space="preserve">不意算盘</t>
  </si>
  <si>
    <t xml:space="preserve">이변</t>
  </si>
  <si>
    <t xml:space="preserve">Contingency</t>
  </si>
  <si>
    <t xml:space="preserve">間合制限（0-3）
【展開時】相フレア→間合：2
【破棄時】間合→相フレア：1</t>
  </si>
  <si>
    <t xml:space="preserve">距离限制（0-3）
【展开时】敌气→2→距
【破弃时】距→1→敌气</t>
  </si>
  <si>
    <r>
      <rPr>
        <sz val="10"/>
        <color rgb="FF000000"/>
        <rFont val="MS PGothic"/>
        <family val="3"/>
        <charset val="128"/>
      </rPr>
      <t xml:space="preserve">간격제한</t>
    </r>
    <r>
      <rPr>
        <sz val="10"/>
        <color rgb="FF000000"/>
        <rFont val="Calibri"/>
        <family val="3"/>
        <charset val="1"/>
      </rPr>
      <t xml:space="preserve">(0-3)
</t>
    </r>
    <r>
      <rPr>
        <sz val="10"/>
        <color rgb="FF000000"/>
        <rFont val="MS PGothic"/>
        <family val="3"/>
        <charset val="128"/>
      </rPr>
      <t xml:space="preserve">【전개시】 플레어</t>
    </r>
    <r>
      <rPr>
        <sz val="10"/>
        <color rgb="FF000000"/>
        <rFont val="Calibri"/>
        <family val="3"/>
        <charset val="1"/>
      </rPr>
      <t xml:space="preserve">(</t>
    </r>
    <r>
      <rPr>
        <sz val="10"/>
        <color rgb="FF000000"/>
        <rFont val="MS PGothic"/>
        <family val="3"/>
        <charset val="128"/>
      </rPr>
      <t xml:space="preserve">상대</t>
    </r>
    <r>
      <rPr>
        <sz val="10"/>
        <color rgb="FF000000"/>
        <rFont val="Calibri"/>
        <family val="3"/>
        <charset val="1"/>
      </rPr>
      <t xml:space="preserve">)→</t>
    </r>
    <r>
      <rPr>
        <sz val="10"/>
        <color rgb="FF000000"/>
        <rFont val="MS PGothic"/>
        <family val="3"/>
        <charset val="128"/>
      </rPr>
      <t xml:space="preserve">간격</t>
    </r>
    <r>
      <rPr>
        <sz val="10"/>
        <color rgb="FF000000"/>
        <rFont val="Calibri"/>
        <family val="3"/>
        <charset val="1"/>
      </rPr>
      <t xml:space="preserve">:2
</t>
    </r>
    <r>
      <rPr>
        <sz val="10"/>
        <color rgb="FF000000"/>
        <rFont val="MS PGothic"/>
        <family val="3"/>
        <charset val="128"/>
      </rPr>
      <t xml:space="preserve">【파기시】 간격→플레어</t>
    </r>
    <r>
      <rPr>
        <sz val="10"/>
        <color rgb="FF000000"/>
        <rFont val="Calibri"/>
        <family val="3"/>
        <charset val="1"/>
      </rPr>
      <t xml:space="preserve">(</t>
    </r>
    <r>
      <rPr>
        <sz val="10"/>
        <color rgb="FF000000"/>
        <rFont val="MS PGothic"/>
        <family val="3"/>
        <charset val="128"/>
      </rPr>
      <t xml:space="preserve">상대</t>
    </r>
    <r>
      <rPr>
        <sz val="10"/>
        <color rgb="FF000000"/>
        <rFont val="Calibri"/>
        <family val="3"/>
        <charset val="1"/>
      </rPr>
      <t xml:space="preserve">):1</t>
    </r>
  </si>
  <si>
    <t xml:space="preserve">Range Restriction (0-3)
Initialize: Opponent's Flare (2)→ Distance
Disenchant: Distance (1)→ Opponent's Flare</t>
  </si>
  <si>
    <t xml:space="preserve">23-akina-o-n-7</t>
  </si>
  <si>
    <t xml:space="preserve">直接金融</t>
  </si>
  <si>
    <t xml:space="preserve">ちょくせつきんゆう</t>
  </si>
  <si>
    <t xml:space="preserve">직접금융</t>
  </si>
  <si>
    <t xml:space="preserve">Direct Financing</t>
  </si>
  <si>
    <r>
      <rPr>
        <sz val="10"/>
        <rFont val="MS PGothic"/>
        <family val="3"/>
        <charset val="128"/>
      </rPr>
      <t xml:space="preserve">投資券
【展開時】相オーラ→自オーラ：2
</t>
    </r>
    <r>
      <rPr>
        <sz val="11"/>
        <rFont val="MS PGothic"/>
        <family val="3"/>
        <charset val="128"/>
      </rPr>
      <t xml:space="preserve">【破棄時】攻撃『適正距離2-5、1/0』を行ってもよい。</t>
    </r>
  </si>
  <si>
    <t xml:space="preserve">投资券
【展开时】敌装→2→自装
【破弃时】你可以进行一次“攻击距离2-5 伤害1/0”的攻击。</t>
  </si>
  <si>
    <r>
      <rPr>
        <sz val="10"/>
        <color rgb="FF000000"/>
        <rFont val="MS PGothic"/>
        <family val="3"/>
        <charset val="128"/>
      </rPr>
      <t xml:space="preserve">투자권
【전개시】 오라</t>
    </r>
    <r>
      <rPr>
        <sz val="10"/>
        <color rgb="FF000000"/>
        <rFont val="Calibri"/>
        <family val="3"/>
        <charset val="1"/>
      </rPr>
      <t xml:space="preserve">(</t>
    </r>
    <r>
      <rPr>
        <sz val="10"/>
        <color rgb="FF000000"/>
        <rFont val="MS PGothic"/>
        <family val="3"/>
        <charset val="128"/>
      </rPr>
      <t xml:space="preserve">상대</t>
    </r>
    <r>
      <rPr>
        <sz val="10"/>
        <color rgb="FF000000"/>
        <rFont val="Calibri"/>
        <family val="3"/>
        <charset val="1"/>
      </rPr>
      <t xml:space="preserve">)→</t>
    </r>
    <r>
      <rPr>
        <sz val="10"/>
        <color rgb="FF000000"/>
        <rFont val="MS PGothic"/>
        <family val="3"/>
        <charset val="128"/>
      </rPr>
      <t xml:space="preserve">오라</t>
    </r>
    <r>
      <rPr>
        <sz val="10"/>
        <color rgb="FF000000"/>
        <rFont val="Calibri"/>
        <family val="3"/>
        <charset val="1"/>
      </rPr>
      <t xml:space="preserve">(</t>
    </r>
    <r>
      <rPr>
        <sz val="10"/>
        <color rgb="FF000000"/>
        <rFont val="MS PGothic"/>
        <family val="3"/>
        <charset val="128"/>
      </rPr>
      <t xml:space="preserve">자신</t>
    </r>
    <r>
      <rPr>
        <sz val="10"/>
        <color rgb="FF000000"/>
        <rFont val="Calibri"/>
        <family val="3"/>
        <charset val="1"/>
      </rPr>
      <t xml:space="preserve">):2
</t>
    </r>
    <r>
      <rPr>
        <sz val="10"/>
        <color rgb="FF000000"/>
        <rFont val="MS PGothic"/>
        <family val="3"/>
        <charset val="128"/>
      </rPr>
      <t xml:space="preserve">【파기시】 공격 『적정거리 </t>
    </r>
    <r>
      <rPr>
        <sz val="10"/>
        <color rgb="FF000000"/>
        <rFont val="Calibri"/>
        <family val="3"/>
        <charset val="1"/>
      </rPr>
      <t xml:space="preserve">2-5, 1/0</t>
    </r>
    <r>
      <rPr>
        <sz val="10"/>
        <color rgb="FF000000"/>
        <rFont val="MS PGothic"/>
        <family val="3"/>
        <charset val="128"/>
      </rPr>
      <t xml:space="preserve">』을 수행해도 된다</t>
    </r>
    <r>
      <rPr>
        <sz val="10"/>
        <color rgb="FF000000"/>
        <rFont val="Calibri"/>
        <family val="3"/>
        <charset val="1"/>
      </rPr>
      <t xml:space="preserve">.</t>
    </r>
  </si>
  <si>
    <t xml:space="preserve">Investment
Initialize: Opponent's Aura (2)→ Your Aura
Disenchant: You may attack with "Range: 2-5, Damage: 1/0".</t>
  </si>
  <si>
    <t xml:space="preserve">23-akina-o-s-1</t>
  </si>
  <si>
    <t xml:space="preserve">開方冥式切取法</t>
  </si>
  <si>
    <t xml:space="preserve">かいほうめいしききりとりほう</t>
  </si>
  <si>
    <t xml:space="preserve">开方冥式切取法</t>
  </si>
  <si>
    <t xml:space="preserve">催债</t>
  </si>
  <si>
    <t xml:space="preserve">개방명식절취법</t>
  </si>
  <si>
    <t xml:space="preserve">Hostile Takeover</t>
  </si>
  <si>
    <t xml:space="preserve">時価</t>
  </si>
  <si>
    <t xml:space="preserve">攻撃『適正距離0-10　-/1、【常時】この《攻撃》が対応されたならば、この攻撃は打ち消される。【常時】この《攻撃》のダメージは変化しない』を行う。その後、あなたの資本が相手の資本より大きいならばこのカードを使用する。
（消費は支払い、それは時価以外で変化しない）</t>
  </si>
  <si>
    <t xml:space="preserve">进行一次“攻击距离0-10 伤害-/1
【常时】此《攻击》被对应了的话，此攻击被打消。
【常时】此《攻击》的伤害不会被改变”
的攻击。那之后，你的资本比对手的资本更多的话，就再次使用此牌。
（需要支付费用，且费用不受时价以外的变化影响）</t>
  </si>
  <si>
    <r>
      <rPr>
        <sz val="10"/>
        <color rgb="FF000000"/>
        <rFont val="MS PGothic"/>
        <family val="3"/>
        <charset val="128"/>
      </rPr>
      <t xml:space="preserve">공격 『적정거리 </t>
    </r>
    <r>
      <rPr>
        <sz val="10"/>
        <color rgb="FF000000"/>
        <rFont val="Calibri"/>
        <family val="3"/>
        <charset val="1"/>
      </rPr>
      <t xml:space="preserve">0-10, -/1, </t>
    </r>
    <r>
      <rPr>
        <sz val="10"/>
        <color rgb="FF000000"/>
        <rFont val="MS PGothic"/>
        <family val="3"/>
        <charset val="128"/>
      </rPr>
      <t xml:space="preserve">【상시】 이 《공격》이 대응되었다면</t>
    </r>
    <r>
      <rPr>
        <sz val="10"/>
        <color rgb="FF000000"/>
        <rFont val="Calibri"/>
        <family val="3"/>
        <charset val="1"/>
      </rPr>
      <t xml:space="preserve">, </t>
    </r>
    <r>
      <rPr>
        <sz val="10"/>
        <color rgb="FF000000"/>
        <rFont val="MS PGothic"/>
        <family val="3"/>
        <charset val="128"/>
      </rPr>
      <t xml:space="preserve">이 《공격》은 무효화된다</t>
    </r>
    <r>
      <rPr>
        <sz val="10"/>
        <color rgb="FF000000"/>
        <rFont val="Calibri"/>
        <family val="3"/>
        <charset val="1"/>
      </rPr>
      <t xml:space="preserve">. </t>
    </r>
    <r>
      <rPr>
        <sz val="10"/>
        <color rgb="FF000000"/>
        <rFont val="MS PGothic"/>
        <family val="3"/>
        <charset val="128"/>
      </rPr>
      <t xml:space="preserve">【상시】 이 《공격》의 데미지는 변하지 않는다』를 수행한다</t>
    </r>
    <r>
      <rPr>
        <sz val="10"/>
        <color rgb="FF000000"/>
        <rFont val="Calibri"/>
        <family val="3"/>
        <charset val="1"/>
      </rPr>
      <t xml:space="preserve">. </t>
    </r>
    <r>
      <rPr>
        <sz val="10"/>
        <color rgb="FF000000"/>
        <rFont val="MS PGothic"/>
        <family val="3"/>
        <charset val="128"/>
      </rPr>
      <t xml:space="preserve">그 후</t>
    </r>
    <r>
      <rPr>
        <sz val="10"/>
        <color rgb="FF000000"/>
        <rFont val="Calibri"/>
        <family val="3"/>
        <charset val="1"/>
      </rPr>
      <t xml:space="preserve">, </t>
    </r>
    <r>
      <rPr>
        <sz val="10"/>
        <color rgb="FF000000"/>
        <rFont val="MS PGothic"/>
        <family val="3"/>
        <charset val="128"/>
      </rPr>
      <t xml:space="preserve">당신의 자본이 상대의 자본보다 크다면 이 카드를 사용한다</t>
    </r>
    <r>
      <rPr>
        <sz val="10"/>
        <color rgb="FF000000"/>
        <rFont val="Calibri"/>
        <family val="3"/>
        <charset val="1"/>
      </rPr>
      <t xml:space="preserve">.
(</t>
    </r>
    <r>
      <rPr>
        <sz val="10"/>
        <color rgb="FF000000"/>
        <rFont val="MS PGothic"/>
        <family val="3"/>
        <charset val="128"/>
      </rPr>
      <t xml:space="preserve">소모값은 지불하며</t>
    </r>
    <r>
      <rPr>
        <sz val="10"/>
        <color rgb="FF000000"/>
        <rFont val="Calibri"/>
        <family val="3"/>
        <charset val="1"/>
      </rPr>
      <t xml:space="preserve">, </t>
    </r>
    <r>
      <rPr>
        <sz val="10"/>
        <color rgb="FF000000"/>
        <rFont val="MS PGothic"/>
        <family val="3"/>
        <charset val="128"/>
      </rPr>
      <t xml:space="preserve">시가 이외의 효과로 변화하지 않는다</t>
    </r>
    <r>
      <rPr>
        <sz val="10"/>
        <color rgb="FF000000"/>
        <rFont val="Calibri"/>
        <family val="3"/>
        <charset val="1"/>
      </rPr>
      <t xml:space="preserve">.)</t>
    </r>
  </si>
  <si>
    <t xml:space="preserve">You attack with "Range: 0-10, Damage: -/1, Forced: If a Reaction is made to this attack, cancel this attack., Forced: This attack's Damage cannot be modified." Then, if you have more funds than your opponent, play this card (again, paying its cost).</t>
  </si>
  <si>
    <t xml:space="preserve">23-akina-o-s-2</t>
  </si>
  <si>
    <t xml:space="preserve">大衍算顆手打表</t>
  </si>
  <si>
    <t xml:space="preserve">だいえんさんかてうちひょう</t>
  </si>
  <si>
    <t xml:space="preserve">大衍算颗手打表</t>
  </si>
  <si>
    <t xml:space="preserve">和解</t>
  </si>
  <si>
    <t xml:space="preserve">대연산과수타표</t>
  </si>
  <si>
    <t xml:space="preserve">Count Surfeit</t>
  </si>
  <si>
    <r>
      <rPr>
        <sz val="10"/>
        <rFont val="MS PGothic"/>
        <family val="3"/>
        <charset val="128"/>
      </rPr>
      <t xml:space="preserve">【攻撃後】</t>
    </r>
    <r>
      <rPr>
        <sz val="11"/>
        <rFont val="MS PGothic"/>
        <family val="3"/>
        <charset val="128"/>
      </rPr>
      <t xml:space="preserve">自フレア→自オーラ：1
自フロー→自オーラ：1
自ライフ→自オーラ：1</t>
    </r>
  </si>
  <si>
    <t xml:space="preserve">【攻击后】自气→1→自装
自流→1→自装
自命→1→自装</t>
  </si>
  <si>
    <t xml:space="preserve">【공격후】 플레어(자신)→오라(자신):1
플로우(자신)→오라(자신):1
라이프(자신)→오라(자신):1</t>
  </si>
  <si>
    <t xml:space="preserve">After Attack:
Your Flare (1)→ Your Aura
Your Flow (1)→ Your Aura
Your Life (1)→ Your Aura</t>
  </si>
  <si>
    <t xml:space="preserve">23-akina-o-s-3</t>
  </si>
  <si>
    <t xml:space="preserve">衰垜逐肘守料術</t>
  </si>
  <si>
    <t xml:space="preserve">すいだちくちゅうもりりょうじゅつ</t>
  </si>
  <si>
    <t xml:space="preserve">衰垛逐肘守料术</t>
  </si>
  <si>
    <t xml:space="preserve">收租</t>
  </si>
  <si>
    <t xml:space="preserve">쇠타축주수료술</t>
  </si>
  <si>
    <t xml:space="preserve">Protection Money</t>
  </si>
  <si>
    <t xml:space="preserve">【展開時】あなたのライフからフレアへと桜花結晶を4つ移動させる。
【展開中】このカードの効果以外でこの付与札の上の桜花結晶は移動しない。
【展開中】あなたのライフが0の時にあなたが敗北するならば、代わりにあなたのフレアからライフへと桜花結晶を4つ移動させる。その後、この付与札の上の桜花結晶を全てダストに送り、このカードを取り除く。</t>
  </si>
  <si>
    <t xml:space="preserve">【展开时】从自命之中将4个樱花结晶移至自气。
【展开中】除此卡的效果外，此付于牌上的樱花结晶不能被移动。
【展开中】当你因命为0而落败时，改为从自气之中将4个樱花结晶移至自命。那之后，将此付与牌上的樱花结晶全部移至虚，将此卡移出游戏。</t>
  </si>
  <si>
    <r>
      <rPr>
        <sz val="10"/>
        <color rgb="FF000000"/>
        <rFont val="MS PGothic"/>
        <family val="3"/>
        <charset val="128"/>
      </rPr>
      <t xml:space="preserve"> 【</t>
    </r>
    <r>
      <rPr>
        <sz val="10"/>
        <color rgb="FF000000"/>
        <rFont val="Malgun Gothic Semilight"/>
        <family val="3"/>
        <charset val="129"/>
      </rPr>
      <t xml:space="preserve">전개시</t>
    </r>
    <r>
      <rPr>
        <sz val="10"/>
        <color rgb="FF000000"/>
        <rFont val="MS PGothic"/>
        <family val="3"/>
        <charset val="128"/>
      </rPr>
      <t xml:space="preserve">】 </t>
    </r>
    <r>
      <rPr>
        <sz val="10"/>
        <color rgb="FF000000"/>
        <rFont val="Malgun Gothic Semilight"/>
        <family val="3"/>
        <charset val="129"/>
      </rPr>
      <t xml:space="preserve">당신의</t>
    </r>
    <r>
      <rPr>
        <sz val="10"/>
        <color rgb="FF000000"/>
        <rFont val="MS PGothic"/>
        <family val="3"/>
        <charset val="128"/>
      </rPr>
      <t xml:space="preserve"> </t>
    </r>
    <r>
      <rPr>
        <sz val="10"/>
        <color rgb="FF000000"/>
        <rFont val="Malgun Gothic Semilight"/>
        <family val="3"/>
        <charset val="129"/>
      </rPr>
      <t xml:space="preserve">라이프로부터</t>
    </r>
    <r>
      <rPr>
        <sz val="10"/>
        <color rgb="FF000000"/>
        <rFont val="MS PGothic"/>
        <family val="3"/>
        <charset val="128"/>
      </rPr>
      <t xml:space="preserve"> </t>
    </r>
    <r>
      <rPr>
        <sz val="10"/>
        <color rgb="FF000000"/>
        <rFont val="Malgun Gothic Semilight"/>
        <family val="3"/>
        <charset val="129"/>
      </rPr>
      <t xml:space="preserve">플레어로</t>
    </r>
    <r>
      <rPr>
        <sz val="10"/>
        <color rgb="FF000000"/>
        <rFont val="MS PGothic"/>
        <family val="3"/>
        <charset val="128"/>
      </rPr>
      <t xml:space="preserve"> </t>
    </r>
    <r>
      <rPr>
        <sz val="10"/>
        <color rgb="FF000000"/>
        <rFont val="Malgun Gothic Semilight"/>
        <family val="3"/>
        <charset val="129"/>
      </rPr>
      <t xml:space="preserve">벛꽃결정을</t>
    </r>
    <r>
      <rPr>
        <sz val="10"/>
        <color rgb="FF000000"/>
        <rFont val="MS PGothic"/>
        <family val="3"/>
        <charset val="128"/>
      </rPr>
      <t xml:space="preserve"> 4</t>
    </r>
    <r>
      <rPr>
        <sz val="10"/>
        <color rgb="FF000000"/>
        <rFont val="Malgun Gothic Semilight"/>
        <family val="3"/>
        <charset val="129"/>
      </rPr>
      <t xml:space="preserve">개</t>
    </r>
    <r>
      <rPr>
        <sz val="10"/>
        <color rgb="FF000000"/>
        <rFont val="MS PGothic"/>
        <family val="3"/>
        <charset val="128"/>
      </rPr>
      <t xml:space="preserve"> </t>
    </r>
    <r>
      <rPr>
        <sz val="10"/>
        <color rgb="FF000000"/>
        <rFont val="Malgun Gothic Semilight"/>
        <family val="3"/>
        <charset val="129"/>
      </rPr>
      <t xml:space="preserve">이동시킨다</t>
    </r>
    <r>
      <rPr>
        <sz val="10"/>
        <color rgb="FF000000"/>
        <rFont val="MS PGothic"/>
        <family val="3"/>
        <charset val="128"/>
      </rPr>
      <t xml:space="preserve">.
【</t>
    </r>
    <r>
      <rPr>
        <sz val="10"/>
        <color rgb="FF000000"/>
        <rFont val="Malgun Gothic Semilight"/>
        <family val="3"/>
        <charset val="129"/>
      </rPr>
      <t xml:space="preserve">전개중</t>
    </r>
    <r>
      <rPr>
        <sz val="10"/>
        <color rgb="FF000000"/>
        <rFont val="MS PGothic"/>
        <family val="3"/>
        <charset val="128"/>
      </rPr>
      <t xml:space="preserve">】 </t>
    </r>
    <r>
      <rPr>
        <sz val="10"/>
        <color rgb="FF000000"/>
        <rFont val="Malgun Gothic Semilight"/>
        <family val="3"/>
        <charset val="129"/>
      </rPr>
      <t xml:space="preserve">이</t>
    </r>
    <r>
      <rPr>
        <sz val="10"/>
        <color rgb="FF000000"/>
        <rFont val="MS PGothic"/>
        <family val="3"/>
        <charset val="128"/>
      </rPr>
      <t xml:space="preserve"> </t>
    </r>
    <r>
      <rPr>
        <sz val="10"/>
        <color rgb="FF000000"/>
        <rFont val="Malgun Gothic Semilight"/>
        <family val="3"/>
        <charset val="129"/>
      </rPr>
      <t xml:space="preserve">카드의</t>
    </r>
    <r>
      <rPr>
        <sz val="10"/>
        <color rgb="FF000000"/>
        <rFont val="MS PGothic"/>
        <family val="3"/>
        <charset val="128"/>
      </rPr>
      <t xml:space="preserve"> </t>
    </r>
    <r>
      <rPr>
        <sz val="10"/>
        <color rgb="FF000000"/>
        <rFont val="Malgun Gothic Semilight"/>
        <family val="3"/>
        <charset val="129"/>
      </rPr>
      <t xml:space="preserve">효과</t>
    </r>
    <r>
      <rPr>
        <sz val="10"/>
        <color rgb="FF000000"/>
        <rFont val="MS PGothic"/>
        <family val="3"/>
        <charset val="128"/>
      </rPr>
      <t xml:space="preserve"> </t>
    </r>
    <r>
      <rPr>
        <sz val="10"/>
        <color rgb="FF000000"/>
        <rFont val="Malgun Gothic Semilight"/>
        <family val="3"/>
        <charset val="129"/>
      </rPr>
      <t xml:space="preserve">이외의</t>
    </r>
    <r>
      <rPr>
        <sz val="10"/>
        <color rgb="FF000000"/>
        <rFont val="MS PGothic"/>
        <family val="3"/>
        <charset val="128"/>
      </rPr>
      <t xml:space="preserve"> </t>
    </r>
    <r>
      <rPr>
        <sz val="10"/>
        <color rgb="FF000000"/>
        <rFont val="Malgun Gothic Semilight"/>
        <family val="3"/>
        <charset val="129"/>
      </rPr>
      <t xml:space="preserve">방법으로</t>
    </r>
    <r>
      <rPr>
        <sz val="10"/>
        <color rgb="FF000000"/>
        <rFont val="MS PGothic"/>
        <family val="3"/>
        <charset val="128"/>
      </rPr>
      <t xml:space="preserve"> </t>
    </r>
    <r>
      <rPr>
        <sz val="10"/>
        <color rgb="FF000000"/>
        <rFont val="Malgun Gothic Semilight"/>
        <family val="3"/>
        <charset val="129"/>
      </rPr>
      <t xml:space="preserve">이</t>
    </r>
    <r>
      <rPr>
        <sz val="10"/>
        <color rgb="FF000000"/>
        <rFont val="MS PGothic"/>
        <family val="3"/>
        <charset val="128"/>
      </rPr>
      <t xml:space="preserve"> </t>
    </r>
    <r>
      <rPr>
        <sz val="10"/>
        <color rgb="FF000000"/>
        <rFont val="Malgun Gothic Semilight"/>
        <family val="3"/>
        <charset val="129"/>
      </rPr>
      <t xml:space="preserve">부여패</t>
    </r>
    <r>
      <rPr>
        <sz val="10"/>
        <color rgb="FF000000"/>
        <rFont val="MS PGothic"/>
        <family val="3"/>
        <charset val="128"/>
      </rPr>
      <t xml:space="preserve"> </t>
    </r>
    <r>
      <rPr>
        <sz val="10"/>
        <color rgb="FF000000"/>
        <rFont val="Malgun Gothic Semilight"/>
        <family val="3"/>
        <charset val="129"/>
      </rPr>
      <t xml:space="preserve">위에</t>
    </r>
    <r>
      <rPr>
        <sz val="10"/>
        <color rgb="FF000000"/>
        <rFont val="MS PGothic"/>
        <family val="3"/>
        <charset val="128"/>
      </rPr>
      <t xml:space="preserve"> </t>
    </r>
    <r>
      <rPr>
        <sz val="10"/>
        <color rgb="FF000000"/>
        <rFont val="Malgun Gothic Semilight"/>
        <family val="3"/>
        <charset val="129"/>
      </rPr>
      <t xml:space="preserve">놓인</t>
    </r>
    <r>
      <rPr>
        <sz val="10"/>
        <color rgb="FF000000"/>
        <rFont val="MS PGothic"/>
        <family val="3"/>
        <charset val="128"/>
      </rPr>
      <t xml:space="preserve"> </t>
    </r>
    <r>
      <rPr>
        <sz val="10"/>
        <color rgb="FF000000"/>
        <rFont val="Malgun Gothic Semilight"/>
        <family val="3"/>
        <charset val="129"/>
      </rPr>
      <t xml:space="preserve">벛꽃결정은</t>
    </r>
    <r>
      <rPr>
        <sz val="10"/>
        <color rgb="FF000000"/>
        <rFont val="MS PGothic"/>
        <family val="3"/>
        <charset val="128"/>
      </rPr>
      <t xml:space="preserve"> </t>
    </r>
    <r>
      <rPr>
        <sz val="10"/>
        <color rgb="FF000000"/>
        <rFont val="Malgun Gothic Semilight"/>
        <family val="3"/>
        <charset val="129"/>
      </rPr>
      <t xml:space="preserve">이동하지</t>
    </r>
    <r>
      <rPr>
        <sz val="10"/>
        <color rgb="FF000000"/>
        <rFont val="MS PGothic"/>
        <family val="3"/>
        <charset val="128"/>
      </rPr>
      <t xml:space="preserve"> </t>
    </r>
    <r>
      <rPr>
        <sz val="10"/>
        <color rgb="FF000000"/>
        <rFont val="Malgun Gothic Semilight"/>
        <family val="3"/>
        <charset val="129"/>
      </rPr>
      <t xml:space="preserve">않는다</t>
    </r>
    <r>
      <rPr>
        <sz val="10"/>
        <color rgb="FF000000"/>
        <rFont val="MS PGothic"/>
        <family val="3"/>
        <charset val="128"/>
      </rPr>
      <t xml:space="preserve">.
【</t>
    </r>
    <r>
      <rPr>
        <sz val="10"/>
        <color rgb="FF000000"/>
        <rFont val="Malgun Gothic Semilight"/>
        <family val="3"/>
        <charset val="129"/>
      </rPr>
      <t xml:space="preserve">전개중</t>
    </r>
    <r>
      <rPr>
        <sz val="10"/>
        <color rgb="FF000000"/>
        <rFont val="MS PGothic"/>
        <family val="3"/>
        <charset val="128"/>
      </rPr>
      <t xml:space="preserve">】 </t>
    </r>
    <r>
      <rPr>
        <sz val="10"/>
        <color rgb="FF000000"/>
        <rFont val="Malgun Gothic Semilight"/>
        <family val="3"/>
        <charset val="129"/>
      </rPr>
      <t xml:space="preserve">당신의</t>
    </r>
    <r>
      <rPr>
        <sz val="10"/>
        <color rgb="FF000000"/>
        <rFont val="MS PGothic"/>
        <family val="3"/>
        <charset val="128"/>
      </rPr>
      <t xml:space="preserve"> </t>
    </r>
    <r>
      <rPr>
        <sz val="10"/>
        <color rgb="FF000000"/>
        <rFont val="Malgun Gothic Semilight"/>
        <family val="3"/>
        <charset val="129"/>
      </rPr>
      <t xml:space="preserve">라이프가</t>
    </r>
    <r>
      <rPr>
        <sz val="10"/>
        <color rgb="FF000000"/>
        <rFont val="MS PGothic"/>
        <family val="3"/>
        <charset val="128"/>
      </rPr>
      <t xml:space="preserve"> 0</t>
    </r>
    <r>
      <rPr>
        <sz val="10"/>
        <color rgb="FF000000"/>
        <rFont val="Malgun Gothic Semilight"/>
        <family val="3"/>
        <charset val="129"/>
      </rPr>
      <t xml:space="preserve">이</t>
    </r>
    <r>
      <rPr>
        <sz val="10"/>
        <color rgb="FF000000"/>
        <rFont val="MS PGothic"/>
        <family val="3"/>
        <charset val="128"/>
      </rPr>
      <t xml:space="preserve"> </t>
    </r>
    <r>
      <rPr>
        <sz val="10"/>
        <color rgb="FF000000"/>
        <rFont val="Malgun Gothic Semilight"/>
        <family val="3"/>
        <charset val="129"/>
      </rPr>
      <t xml:space="preserve">되어</t>
    </r>
    <r>
      <rPr>
        <sz val="10"/>
        <color rgb="FF000000"/>
        <rFont val="MS PGothic"/>
        <family val="3"/>
        <charset val="128"/>
      </rPr>
      <t xml:space="preserve"> </t>
    </r>
    <r>
      <rPr>
        <sz val="10"/>
        <color rgb="FF000000"/>
        <rFont val="Malgun Gothic Semilight"/>
        <family val="3"/>
        <charset val="129"/>
      </rPr>
      <t xml:space="preserve">당신이</t>
    </r>
    <r>
      <rPr>
        <sz val="10"/>
        <color rgb="FF000000"/>
        <rFont val="MS PGothic"/>
        <family val="3"/>
        <charset val="128"/>
      </rPr>
      <t xml:space="preserve"> </t>
    </r>
    <r>
      <rPr>
        <sz val="10"/>
        <color rgb="FF000000"/>
        <rFont val="Malgun Gothic Semilight"/>
        <family val="3"/>
        <charset val="129"/>
      </rPr>
      <t xml:space="preserve">패배하려</t>
    </r>
    <r>
      <rPr>
        <sz val="10"/>
        <color rgb="FF000000"/>
        <rFont val="MS PGothic"/>
        <family val="3"/>
        <charset val="128"/>
      </rPr>
      <t xml:space="preserve"> </t>
    </r>
    <r>
      <rPr>
        <sz val="10"/>
        <color rgb="FF000000"/>
        <rFont val="Malgun Gothic Semilight"/>
        <family val="3"/>
        <charset val="129"/>
      </rPr>
      <t xml:space="preserve">할</t>
    </r>
    <r>
      <rPr>
        <sz val="10"/>
        <color rgb="FF000000"/>
        <rFont val="MS PGothic"/>
        <family val="3"/>
        <charset val="128"/>
      </rPr>
      <t xml:space="preserve"> </t>
    </r>
    <r>
      <rPr>
        <sz val="10"/>
        <color rgb="FF000000"/>
        <rFont val="Malgun Gothic Semilight"/>
        <family val="3"/>
        <charset val="129"/>
      </rPr>
      <t xml:space="preserve">때</t>
    </r>
    <r>
      <rPr>
        <sz val="10"/>
        <color rgb="FF000000"/>
        <rFont val="MS PGothic"/>
        <family val="3"/>
        <charset val="128"/>
      </rPr>
      <t xml:space="preserve">, </t>
    </r>
    <r>
      <rPr>
        <sz val="10"/>
        <color rgb="FF000000"/>
        <rFont val="Malgun Gothic Semilight"/>
        <family val="3"/>
        <charset val="129"/>
      </rPr>
      <t xml:space="preserve">대신</t>
    </r>
    <r>
      <rPr>
        <sz val="10"/>
        <color rgb="FF000000"/>
        <rFont val="MS PGothic"/>
        <family val="3"/>
        <charset val="128"/>
      </rPr>
      <t xml:space="preserve"> </t>
    </r>
    <r>
      <rPr>
        <sz val="10"/>
        <color rgb="FF000000"/>
        <rFont val="Malgun Gothic Semilight"/>
        <family val="3"/>
        <charset val="129"/>
      </rPr>
      <t xml:space="preserve">당신의</t>
    </r>
    <r>
      <rPr>
        <sz val="10"/>
        <color rgb="FF000000"/>
        <rFont val="MS PGothic"/>
        <family val="3"/>
        <charset val="128"/>
      </rPr>
      <t xml:space="preserve"> </t>
    </r>
    <r>
      <rPr>
        <sz val="10"/>
        <color rgb="FF000000"/>
        <rFont val="Malgun Gothic Semilight"/>
        <family val="3"/>
        <charset val="129"/>
      </rPr>
      <t xml:space="preserve">플레어로부터</t>
    </r>
    <r>
      <rPr>
        <sz val="10"/>
        <color rgb="FF000000"/>
        <rFont val="MS PGothic"/>
        <family val="3"/>
        <charset val="128"/>
      </rPr>
      <t xml:space="preserve"> </t>
    </r>
    <r>
      <rPr>
        <sz val="10"/>
        <color rgb="FF000000"/>
        <rFont val="Malgun Gothic Semilight"/>
        <family val="3"/>
        <charset val="129"/>
      </rPr>
      <t xml:space="preserve">라이프로</t>
    </r>
    <r>
      <rPr>
        <sz val="10"/>
        <color rgb="FF000000"/>
        <rFont val="MS PGothic"/>
        <family val="3"/>
        <charset val="128"/>
      </rPr>
      <t xml:space="preserve"> </t>
    </r>
    <r>
      <rPr>
        <sz val="10"/>
        <color rgb="FF000000"/>
        <rFont val="Malgun Gothic Semilight"/>
        <family val="3"/>
        <charset val="129"/>
      </rPr>
      <t xml:space="preserve">벛꽃결정을</t>
    </r>
    <r>
      <rPr>
        <sz val="10"/>
        <color rgb="FF000000"/>
        <rFont val="MS PGothic"/>
        <family val="3"/>
        <charset val="128"/>
      </rPr>
      <t xml:space="preserve"> 4</t>
    </r>
    <r>
      <rPr>
        <sz val="10"/>
        <color rgb="FF000000"/>
        <rFont val="Malgun Gothic Semilight"/>
        <family val="3"/>
        <charset val="129"/>
      </rPr>
      <t xml:space="preserve">개</t>
    </r>
    <r>
      <rPr>
        <sz val="10"/>
        <color rgb="FF000000"/>
        <rFont val="MS PGothic"/>
        <family val="3"/>
        <charset val="128"/>
      </rPr>
      <t xml:space="preserve"> </t>
    </r>
    <r>
      <rPr>
        <sz val="10"/>
        <color rgb="FF000000"/>
        <rFont val="Malgun Gothic Semilight"/>
        <family val="3"/>
        <charset val="129"/>
      </rPr>
      <t xml:space="preserve">이동시킨다</t>
    </r>
    <r>
      <rPr>
        <sz val="10"/>
        <color rgb="FF000000"/>
        <rFont val="MS PGothic"/>
        <family val="3"/>
        <charset val="128"/>
      </rPr>
      <t xml:space="preserve">. </t>
    </r>
    <r>
      <rPr>
        <sz val="10"/>
        <color rgb="FF000000"/>
        <rFont val="Malgun Gothic Semilight"/>
        <family val="3"/>
        <charset val="129"/>
      </rPr>
      <t xml:space="preserve">그</t>
    </r>
    <r>
      <rPr>
        <sz val="10"/>
        <color rgb="FF000000"/>
        <rFont val="MS PGothic"/>
        <family val="3"/>
        <charset val="128"/>
      </rPr>
      <t xml:space="preserve"> </t>
    </r>
    <r>
      <rPr>
        <sz val="10"/>
        <color rgb="FF000000"/>
        <rFont val="Malgun Gothic Semilight"/>
        <family val="3"/>
        <charset val="129"/>
      </rPr>
      <t xml:space="preserve">후</t>
    </r>
    <r>
      <rPr>
        <sz val="10"/>
        <color rgb="FF000000"/>
        <rFont val="MS PGothic"/>
        <family val="3"/>
        <charset val="128"/>
      </rPr>
      <t xml:space="preserve">, </t>
    </r>
    <r>
      <rPr>
        <sz val="10"/>
        <color rgb="FF000000"/>
        <rFont val="Malgun Gothic Semilight"/>
        <family val="3"/>
        <charset val="129"/>
      </rPr>
      <t xml:space="preserve">이</t>
    </r>
    <r>
      <rPr>
        <sz val="10"/>
        <color rgb="FF000000"/>
        <rFont val="MS PGothic"/>
        <family val="3"/>
        <charset val="128"/>
      </rPr>
      <t xml:space="preserve"> </t>
    </r>
    <r>
      <rPr>
        <sz val="10"/>
        <color rgb="FF000000"/>
        <rFont val="Malgun Gothic Semilight"/>
        <family val="3"/>
        <charset val="129"/>
      </rPr>
      <t xml:space="preserve">부여패</t>
    </r>
    <r>
      <rPr>
        <sz val="10"/>
        <color rgb="FF000000"/>
        <rFont val="MS PGothic"/>
        <family val="3"/>
        <charset val="128"/>
      </rPr>
      <t xml:space="preserve"> </t>
    </r>
    <r>
      <rPr>
        <sz val="10"/>
        <color rgb="FF000000"/>
        <rFont val="Malgun Gothic Semilight"/>
        <family val="3"/>
        <charset val="129"/>
      </rPr>
      <t xml:space="preserve">위의</t>
    </r>
    <r>
      <rPr>
        <sz val="10"/>
        <color rgb="FF000000"/>
        <rFont val="MS PGothic"/>
        <family val="3"/>
        <charset val="128"/>
      </rPr>
      <t xml:space="preserve"> </t>
    </r>
    <r>
      <rPr>
        <sz val="10"/>
        <color rgb="FF000000"/>
        <rFont val="Malgun Gothic Semilight"/>
        <family val="3"/>
        <charset val="129"/>
      </rPr>
      <t xml:space="preserve">벛꽃결정을</t>
    </r>
    <r>
      <rPr>
        <sz val="10"/>
        <color rgb="FF000000"/>
        <rFont val="MS PGothic"/>
        <family val="3"/>
        <charset val="128"/>
      </rPr>
      <t xml:space="preserve"> </t>
    </r>
    <r>
      <rPr>
        <sz val="10"/>
        <color rgb="FF000000"/>
        <rFont val="Malgun Gothic Semilight"/>
        <family val="3"/>
        <charset val="129"/>
      </rPr>
      <t xml:space="preserve">모두</t>
    </r>
    <r>
      <rPr>
        <sz val="10"/>
        <color rgb="FF000000"/>
        <rFont val="MS PGothic"/>
        <family val="3"/>
        <charset val="128"/>
      </rPr>
      <t xml:space="preserve"> </t>
    </r>
    <r>
      <rPr>
        <sz val="10"/>
        <color rgb="FF000000"/>
        <rFont val="Malgun Gothic Semilight"/>
        <family val="3"/>
        <charset val="129"/>
      </rPr>
      <t xml:space="preserve">더스트로</t>
    </r>
    <r>
      <rPr>
        <sz val="10"/>
        <color rgb="FF000000"/>
        <rFont val="MS PGothic"/>
        <family val="3"/>
        <charset val="128"/>
      </rPr>
      <t xml:space="preserve"> </t>
    </r>
    <r>
      <rPr>
        <sz val="10"/>
        <color rgb="FF000000"/>
        <rFont val="Malgun Gothic Semilight"/>
        <family val="3"/>
        <charset val="129"/>
      </rPr>
      <t xml:space="preserve">이동시키고</t>
    </r>
    <r>
      <rPr>
        <sz val="10"/>
        <color rgb="FF000000"/>
        <rFont val="MS PGothic"/>
        <family val="3"/>
        <charset val="128"/>
      </rPr>
      <t xml:space="preserve">,
</t>
    </r>
    <r>
      <rPr>
        <sz val="10"/>
        <color rgb="FF000000"/>
        <rFont val="Malgun Gothic Semilight"/>
        <family val="3"/>
        <charset val="129"/>
      </rPr>
      <t xml:space="preserve">이</t>
    </r>
    <r>
      <rPr>
        <sz val="10"/>
        <color rgb="FF000000"/>
        <rFont val="MS PGothic"/>
        <family val="3"/>
        <charset val="128"/>
      </rPr>
      <t xml:space="preserve"> </t>
    </r>
    <r>
      <rPr>
        <sz val="10"/>
        <color rgb="FF000000"/>
        <rFont val="Malgun Gothic Semilight"/>
        <family val="3"/>
        <charset val="129"/>
      </rPr>
      <t xml:space="preserve">카드를</t>
    </r>
    <r>
      <rPr>
        <sz val="10"/>
        <color rgb="FF000000"/>
        <rFont val="MS PGothic"/>
        <family val="3"/>
        <charset val="128"/>
      </rPr>
      <t xml:space="preserve"> </t>
    </r>
    <r>
      <rPr>
        <sz val="10"/>
        <color rgb="FF000000"/>
        <rFont val="Malgun Gothic Semilight"/>
        <family val="3"/>
        <charset val="129"/>
      </rPr>
      <t xml:space="preserve">게임에서</t>
    </r>
    <r>
      <rPr>
        <sz val="10"/>
        <color rgb="FF000000"/>
        <rFont val="MS PGothic"/>
        <family val="3"/>
        <charset val="128"/>
      </rPr>
      <t xml:space="preserve"> </t>
    </r>
    <r>
      <rPr>
        <sz val="10"/>
        <color rgb="FF000000"/>
        <rFont val="Malgun Gothic Semilight"/>
        <family val="3"/>
        <charset val="129"/>
      </rPr>
      <t xml:space="preserve">제외한다</t>
    </r>
    <r>
      <rPr>
        <sz val="10"/>
        <color rgb="FF000000"/>
        <rFont val="MS PGothic"/>
        <family val="3"/>
        <charset val="128"/>
      </rPr>
      <t xml:space="preserve">.</t>
    </r>
  </si>
  <si>
    <t xml:space="preserve">Initialize: Move 4 Sakura tokens from your Life to your Flare.
Ongoing: Sakura tokens cannot leave this card except by this card's effects.
Ongoing: If you would lose the game when your Life is 0, instead move 4 Sakura tokens from your Flare to your Life, move all Sakura tokens from this card to Shadow, and remove this card from the game.</t>
  </si>
  <si>
    <t xml:space="preserve">23-akina-o-s-4</t>
  </si>
  <si>
    <t xml:space="preserve">源上安岐那の御明算</t>
  </si>
  <si>
    <t xml:space="preserve">みなかみあきなのごめいさん</t>
  </si>
  <si>
    <t xml:space="preserve">源上安歧那的妙算</t>
  </si>
  <si>
    <t xml:space="preserve">미나카미 아키나의 정확한 계산</t>
  </si>
  <si>
    <t xml:space="preserve">Akina's Revelatory Audit</t>
  </si>
  <si>
    <r>
      <rPr>
        <sz val="10"/>
        <rFont val="MS PGothic"/>
        <family val="3"/>
        <charset val="128"/>
      </rPr>
      <t xml:space="preserve">間合制限（0-7）　投資券
回収を行ってもよい。そうした場合、</t>
    </r>
    <r>
      <rPr>
        <sz val="11"/>
        <rFont val="MS PGothic"/>
        <family val="3"/>
        <charset val="128"/>
      </rPr>
      <t xml:space="preserve">基本動作《纏い》を2回まで行い、このカードを取り除く。
【使用済】あなたの開始フェイズの開始時に基本動作《宿し》を1回行ってもよい。</t>
    </r>
  </si>
  <si>
    <t xml:space="preserve">距离限制（0-7） 投资券
可以进行回收。若如此做，进行最多2次基本动作《装附》，将此卡移出游戏。
【已使用】你的准备阶段开始时，可以进行一次基本动作《聚气》。</t>
  </si>
  <si>
    <r>
      <rPr>
        <sz val="10"/>
        <color rgb="FF000000"/>
        <rFont val="MS PGothic"/>
        <family val="3"/>
        <charset val="128"/>
      </rPr>
      <t xml:space="preserve"> </t>
    </r>
    <r>
      <rPr>
        <sz val="10"/>
        <color rgb="FF000000"/>
        <rFont val="Malgun Gothic Semilight"/>
        <family val="3"/>
        <charset val="129"/>
      </rPr>
      <t xml:space="preserve">간격제한</t>
    </r>
    <r>
      <rPr>
        <sz val="10"/>
        <color rgb="FF000000"/>
        <rFont val="MS PGothic"/>
        <family val="3"/>
        <charset val="128"/>
      </rPr>
      <t xml:space="preserve">(0-7) </t>
    </r>
    <r>
      <rPr>
        <sz val="10"/>
        <color rgb="FF000000"/>
        <rFont val="Malgun Gothic Semilight"/>
        <family val="3"/>
        <charset val="129"/>
      </rPr>
      <t xml:space="preserve">투자권
회수를</t>
    </r>
    <r>
      <rPr>
        <sz val="10"/>
        <color rgb="FF000000"/>
        <rFont val="MS PGothic"/>
        <family val="3"/>
        <charset val="128"/>
      </rPr>
      <t xml:space="preserve"> </t>
    </r>
    <r>
      <rPr>
        <sz val="10"/>
        <color rgb="FF000000"/>
        <rFont val="Malgun Gothic Semilight"/>
        <family val="3"/>
        <charset val="129"/>
      </rPr>
      <t xml:space="preserve">수행해도</t>
    </r>
    <r>
      <rPr>
        <sz val="10"/>
        <color rgb="FF000000"/>
        <rFont val="MS PGothic"/>
        <family val="3"/>
        <charset val="128"/>
      </rPr>
      <t xml:space="preserve"> </t>
    </r>
    <r>
      <rPr>
        <sz val="10"/>
        <color rgb="FF000000"/>
        <rFont val="Malgun Gothic Semilight"/>
        <family val="3"/>
        <charset val="129"/>
      </rPr>
      <t xml:space="preserve">된다</t>
    </r>
    <r>
      <rPr>
        <sz val="10"/>
        <color rgb="FF000000"/>
        <rFont val="MS PGothic"/>
        <family val="3"/>
        <charset val="128"/>
      </rPr>
      <t xml:space="preserve">. </t>
    </r>
    <r>
      <rPr>
        <sz val="10"/>
        <color rgb="FF000000"/>
        <rFont val="Malgun Gothic Semilight"/>
        <family val="3"/>
        <charset val="129"/>
      </rPr>
      <t xml:space="preserve">그렇게</t>
    </r>
    <r>
      <rPr>
        <sz val="10"/>
        <color rgb="FF000000"/>
        <rFont val="MS PGothic"/>
        <family val="3"/>
        <charset val="128"/>
      </rPr>
      <t xml:space="preserve"> </t>
    </r>
    <r>
      <rPr>
        <sz val="10"/>
        <color rgb="FF000000"/>
        <rFont val="Malgun Gothic Semilight"/>
        <family val="3"/>
        <charset val="129"/>
      </rPr>
      <t xml:space="preserve">한</t>
    </r>
    <r>
      <rPr>
        <sz val="10"/>
        <color rgb="FF000000"/>
        <rFont val="MS PGothic"/>
        <family val="3"/>
        <charset val="128"/>
      </rPr>
      <t xml:space="preserve"> </t>
    </r>
    <r>
      <rPr>
        <sz val="10"/>
        <color rgb="FF000000"/>
        <rFont val="Malgun Gothic Semilight"/>
        <family val="3"/>
        <charset val="129"/>
      </rPr>
      <t xml:space="preserve">경우</t>
    </r>
    <r>
      <rPr>
        <sz val="10"/>
        <color rgb="FF000000"/>
        <rFont val="MS PGothic"/>
        <family val="3"/>
        <charset val="128"/>
      </rPr>
      <t xml:space="preserve">, </t>
    </r>
    <r>
      <rPr>
        <sz val="10"/>
        <color rgb="FF000000"/>
        <rFont val="Malgun Gothic Semilight"/>
        <family val="3"/>
        <charset val="129"/>
      </rPr>
      <t xml:space="preserve">기본동작</t>
    </r>
    <r>
      <rPr>
        <sz val="10"/>
        <color rgb="FF000000"/>
        <rFont val="MS PGothic"/>
        <family val="3"/>
        <charset val="128"/>
      </rPr>
      <t xml:space="preserve"> 《</t>
    </r>
    <r>
      <rPr>
        <sz val="10"/>
        <color rgb="FF000000"/>
        <rFont val="Malgun Gothic Semilight"/>
        <family val="3"/>
        <charset val="129"/>
      </rPr>
      <t xml:space="preserve">휘감기</t>
    </r>
    <r>
      <rPr>
        <sz val="10"/>
        <color rgb="FF000000"/>
        <rFont val="MS PGothic"/>
        <family val="3"/>
        <charset val="128"/>
      </rPr>
      <t xml:space="preserve">》</t>
    </r>
    <r>
      <rPr>
        <sz val="10"/>
        <color rgb="FF000000"/>
        <rFont val="Malgun Gothic Semilight"/>
        <family val="3"/>
        <charset val="129"/>
      </rPr>
      <t xml:space="preserve">를</t>
    </r>
    <r>
      <rPr>
        <sz val="10"/>
        <color rgb="FF000000"/>
        <rFont val="MS PGothic"/>
        <family val="3"/>
        <charset val="128"/>
      </rPr>
      <t xml:space="preserve"> 2</t>
    </r>
    <r>
      <rPr>
        <sz val="10"/>
        <color rgb="FF000000"/>
        <rFont val="Malgun Gothic Semilight"/>
        <family val="3"/>
        <charset val="129"/>
      </rPr>
      <t xml:space="preserve">회까지</t>
    </r>
    <r>
      <rPr>
        <sz val="10"/>
        <color rgb="FF000000"/>
        <rFont val="MS PGothic"/>
        <family val="3"/>
        <charset val="128"/>
      </rPr>
      <t xml:space="preserve"> </t>
    </r>
    <r>
      <rPr>
        <sz val="10"/>
        <color rgb="FF000000"/>
        <rFont val="Malgun Gothic Semilight"/>
        <family val="3"/>
        <charset val="129"/>
      </rPr>
      <t xml:space="preserve">수행한</t>
    </r>
    <r>
      <rPr>
        <sz val="10"/>
        <color rgb="FF000000"/>
        <rFont val="MS PGothic"/>
        <family val="3"/>
        <charset val="128"/>
      </rPr>
      <t xml:space="preserve"> </t>
    </r>
    <r>
      <rPr>
        <sz val="10"/>
        <color rgb="FF000000"/>
        <rFont val="Malgun Gothic Semilight"/>
        <family val="3"/>
        <charset val="129"/>
      </rPr>
      <t xml:space="preserve">후</t>
    </r>
    <r>
      <rPr>
        <sz val="10"/>
        <color rgb="FF000000"/>
        <rFont val="MS PGothic"/>
        <family val="3"/>
        <charset val="128"/>
      </rPr>
      <t xml:space="preserve">, </t>
    </r>
    <r>
      <rPr>
        <sz val="10"/>
        <color rgb="FF000000"/>
        <rFont val="Malgun Gothic Semilight"/>
        <family val="3"/>
        <charset val="129"/>
      </rPr>
      <t xml:space="preserve">이</t>
    </r>
    <r>
      <rPr>
        <sz val="10"/>
        <color rgb="FF000000"/>
        <rFont val="MS PGothic"/>
        <family val="3"/>
        <charset val="128"/>
      </rPr>
      <t xml:space="preserve"> </t>
    </r>
    <r>
      <rPr>
        <sz val="10"/>
        <color rgb="FF000000"/>
        <rFont val="Malgun Gothic Semilight"/>
        <family val="3"/>
        <charset val="129"/>
      </rPr>
      <t xml:space="preserve">카드를</t>
    </r>
    <r>
      <rPr>
        <sz val="10"/>
        <color rgb="FF000000"/>
        <rFont val="MS PGothic"/>
        <family val="3"/>
        <charset val="128"/>
      </rPr>
      <t xml:space="preserve"> </t>
    </r>
    <r>
      <rPr>
        <sz val="10"/>
        <color rgb="FF000000"/>
        <rFont val="Malgun Gothic Semilight"/>
        <family val="3"/>
        <charset val="129"/>
      </rPr>
      <t xml:space="preserve">게임에서</t>
    </r>
    <r>
      <rPr>
        <sz val="10"/>
        <color rgb="FF000000"/>
        <rFont val="MS PGothic"/>
        <family val="3"/>
        <charset val="128"/>
      </rPr>
      <t xml:space="preserve"> </t>
    </r>
    <r>
      <rPr>
        <sz val="10"/>
        <color rgb="FF000000"/>
        <rFont val="Malgun Gothic Semilight"/>
        <family val="3"/>
        <charset val="129"/>
      </rPr>
      <t xml:space="preserve">제외한다</t>
    </r>
    <r>
      <rPr>
        <sz val="10"/>
        <color rgb="FF000000"/>
        <rFont val="MS PGothic"/>
        <family val="3"/>
        <charset val="128"/>
      </rPr>
      <t xml:space="preserve">.
【</t>
    </r>
    <r>
      <rPr>
        <sz val="10"/>
        <color rgb="FF000000"/>
        <rFont val="Malgun Gothic Semilight"/>
        <family val="3"/>
        <charset val="129"/>
      </rPr>
      <t xml:space="preserve">사용됨</t>
    </r>
    <r>
      <rPr>
        <sz val="10"/>
        <color rgb="FF000000"/>
        <rFont val="MS PGothic"/>
        <family val="3"/>
        <charset val="128"/>
      </rPr>
      <t xml:space="preserve">】 </t>
    </r>
    <r>
      <rPr>
        <sz val="10"/>
        <color rgb="FF000000"/>
        <rFont val="Malgun Gothic Semilight"/>
        <family val="3"/>
        <charset val="129"/>
      </rPr>
      <t xml:space="preserve">당신의</t>
    </r>
    <r>
      <rPr>
        <sz val="10"/>
        <color rgb="FF000000"/>
        <rFont val="MS PGothic"/>
        <family val="3"/>
        <charset val="128"/>
      </rPr>
      <t xml:space="preserve"> </t>
    </r>
    <r>
      <rPr>
        <sz val="10"/>
        <color rgb="FF000000"/>
        <rFont val="Malgun Gothic Semilight"/>
        <family val="3"/>
        <charset val="129"/>
      </rPr>
      <t xml:space="preserve">개시</t>
    </r>
    <r>
      <rPr>
        <sz val="10"/>
        <color rgb="FF000000"/>
        <rFont val="MS PGothic"/>
        <family val="3"/>
        <charset val="128"/>
      </rPr>
      <t xml:space="preserve"> </t>
    </r>
    <r>
      <rPr>
        <sz val="10"/>
        <color rgb="FF000000"/>
        <rFont val="Malgun Gothic Semilight"/>
        <family val="3"/>
        <charset val="129"/>
      </rPr>
      <t xml:space="preserve">페이즈</t>
    </r>
    <r>
      <rPr>
        <sz val="10"/>
        <color rgb="FF000000"/>
        <rFont val="MS PGothic"/>
        <family val="3"/>
        <charset val="128"/>
      </rPr>
      <t xml:space="preserve"> </t>
    </r>
    <r>
      <rPr>
        <sz val="10"/>
        <color rgb="FF000000"/>
        <rFont val="Malgun Gothic Semilight"/>
        <family val="3"/>
        <charset val="129"/>
      </rPr>
      <t xml:space="preserve">시작에</t>
    </r>
    <r>
      <rPr>
        <sz val="10"/>
        <color rgb="FF000000"/>
        <rFont val="MS PGothic"/>
        <family val="3"/>
        <charset val="128"/>
      </rPr>
      <t xml:space="preserve"> </t>
    </r>
    <r>
      <rPr>
        <sz val="10"/>
        <color rgb="FF000000"/>
        <rFont val="Malgun Gothic Semilight"/>
        <family val="3"/>
        <charset val="129"/>
      </rPr>
      <t xml:space="preserve">기본동작</t>
    </r>
    <r>
      <rPr>
        <sz val="10"/>
        <color rgb="FF000000"/>
        <rFont val="MS PGothic"/>
        <family val="3"/>
        <charset val="128"/>
      </rPr>
      <t xml:space="preserve"> 《</t>
    </r>
    <r>
      <rPr>
        <sz val="10"/>
        <color rgb="FF000000"/>
        <rFont val="Malgun Gothic Semilight"/>
        <family val="3"/>
        <charset val="129"/>
      </rPr>
      <t xml:space="preserve">품기</t>
    </r>
    <r>
      <rPr>
        <sz val="10"/>
        <color rgb="FF000000"/>
        <rFont val="MS PGothic"/>
        <family val="3"/>
        <charset val="128"/>
      </rPr>
      <t xml:space="preserve">》</t>
    </r>
    <r>
      <rPr>
        <sz val="10"/>
        <color rgb="FF000000"/>
        <rFont val="Malgun Gothic Semilight"/>
        <family val="3"/>
        <charset val="129"/>
      </rPr>
      <t xml:space="preserve">를</t>
    </r>
    <r>
      <rPr>
        <sz val="10"/>
        <color rgb="FF000000"/>
        <rFont val="MS PGothic"/>
        <family val="3"/>
        <charset val="128"/>
      </rPr>
      <t xml:space="preserve"> 1</t>
    </r>
    <r>
      <rPr>
        <sz val="10"/>
        <color rgb="FF000000"/>
        <rFont val="Malgun Gothic Semilight"/>
        <family val="3"/>
        <charset val="129"/>
      </rPr>
      <t xml:space="preserve">번</t>
    </r>
    <r>
      <rPr>
        <sz val="10"/>
        <color rgb="FF000000"/>
        <rFont val="MS PGothic"/>
        <family val="3"/>
        <charset val="128"/>
      </rPr>
      <t xml:space="preserve"> </t>
    </r>
    <r>
      <rPr>
        <sz val="10"/>
        <color rgb="FF000000"/>
        <rFont val="Malgun Gothic Semilight"/>
        <family val="3"/>
        <charset val="129"/>
      </rPr>
      <t xml:space="preserve">수행해도</t>
    </r>
    <r>
      <rPr>
        <sz val="10"/>
        <color rgb="FF000000"/>
        <rFont val="MS PGothic"/>
        <family val="3"/>
        <charset val="128"/>
      </rPr>
      <t xml:space="preserve"> </t>
    </r>
    <r>
      <rPr>
        <sz val="10"/>
        <color rgb="FF000000"/>
        <rFont val="Malgun Gothic Semilight"/>
        <family val="3"/>
        <charset val="129"/>
      </rPr>
      <t xml:space="preserve">된다</t>
    </r>
    <r>
      <rPr>
        <sz val="10"/>
        <color rgb="FF000000"/>
        <rFont val="MS PGothic"/>
        <family val="3"/>
        <charset val="128"/>
      </rPr>
      <t xml:space="preserve">.</t>
    </r>
  </si>
  <si>
    <t xml:space="preserve">Range Restriction (0-7) Investment
You may Divest. If you do, perform up to 2 Recover basic actions and remove this card from the game.
Devoted: At the beginning of your turn, you may perform a Focus basic action.</t>
  </si>
  <si>
    <t xml:space="preserve">24-shisui-o-n-1</t>
  </si>
  <si>
    <t xml:space="preserve">shisui</t>
  </si>
  <si>
    <t xml:space="preserve">鋸斬り</t>
  </si>
  <si>
    <t xml:space="preserve">のこぎり</t>
  </si>
  <si>
    <t xml:space="preserve">锯斩</t>
  </si>
  <si>
    <t xml:space="preserve">톱날 베기</t>
  </si>
  <si>
    <t xml:space="preserve">Hack</t>
  </si>
  <si>
    <t xml:space="preserve">24-shisui-o-n-2</t>
  </si>
  <si>
    <t xml:space="preserve">刻み刃</t>
  </si>
  <si>
    <t xml:space="preserve">きざみやいば</t>
  </si>
  <si>
    <t xml:space="preserve">碎切刃</t>
  </si>
  <si>
    <t xml:space="preserve">파고드는 칼날</t>
  </si>
  <si>
    <t xml:space="preserve">Carve</t>
  </si>
  <si>
    <t xml:space="preserve">{1/1}</t>
  </si>
  <si>
    <t xml:space="preserve">【攻撃後】攻撃『適正距離2-3、{1/2}、【常時】相手のオーラに置かれたあなたの裂傷トークンの個数が相手のオーラ以上ならば、相手はオーラへのダメージを選べない』を行う。</t>
  </si>
  <si>
    <t xml:space="preserve">【攻击后】进行一次“攻击距离2-3 伤害{1/2} 【常时】若敌装中有不少于敌装的裂伤指示物，则对手不能选择承受对装伤害”的攻击。</t>
  </si>
  <si>
    <t xml:space="preserve">【공격후】 공격 『적정거리 2-3, {1/2}, 【상시】 상대의 오라에 놓여있는 당신의 열상 토큰의 갯수가 상대의 오라 이상이라면, 상대는 오라 데미지를 선택할 수 없다.』을 수행한다.</t>
  </si>
  <si>
    <t xml:space="preserve">After Attack: You attack with "Range: 2-3, Damage: {1/2}, Forced: If the number of your Laceration tokens on your opponent's Aura is greater than or equal to their Aura, your opponent cannot choose to take this attack's damage to Aura."</t>
  </si>
  <si>
    <t xml:space="preserve">24-shisui-o-n-3</t>
  </si>
  <si>
    <t xml:space="preserve">反乱撃</t>
  </si>
  <si>
    <t xml:space="preserve">はんらんげき</t>
  </si>
  <si>
    <t xml:space="preserve">反乱击</t>
  </si>
  <si>
    <t xml:space="preserve">반란격</t>
  </si>
  <si>
    <t xml:space="preserve">Revolt</t>
  </si>
  <si>
    <t xml:space="preserve">【常時】あなたがこのターン中にダメージを受けているならば、この《攻撃》は+1/+1となる。
【攻撃後】あなたがこのターン中にダメージを2回以上受けているならば、基本動作《纏い》を1回行う。</t>
  </si>
  <si>
    <t xml:space="preserve">【常时】若你在本回合中受过伤害的话，此《攻击》得+1/+1。
【攻击后】若你在本回合中受过至少两次伤害的话，进行一次基本动作《装附》。</t>
  </si>
  <si>
    <t xml:space="preserve">【상시】 이번 턴에 당신이 데미지를 받았다면, 이 《공격》은 +1/+1 된다.
【공격후】 이번 턴에 당신이 데미지를 2번 이상 받았다면, 기본동작 《휘감기》를 1회 수행한다.</t>
  </si>
  <si>
    <t xml:space="preserve">Forced: This attack gains +1/+1 if you've taken damage this turn.
After Attack: If you've taken damage twice or more this turn, perform a Recover basic action.</t>
  </si>
  <si>
    <t xml:space="preserve">24-shisui-o-n-4</t>
  </si>
  <si>
    <t xml:space="preserve">徹底抗戦</t>
  </si>
  <si>
    <t xml:space="preserve">てっていこうせん</t>
  </si>
  <si>
    <t xml:space="preserve">彻底抗战</t>
  </si>
  <si>
    <t xml:space="preserve">철저항전</t>
  </si>
  <si>
    <t xml:space="preserve">Insurrection</t>
  </si>
  <si>
    <t xml:space="preserve">1-7</t>
  </si>
  <si>
    <t xml:space="preserve">{2/3}</t>
  </si>
  <si>
    <t xml:space="preserve">対応不可
【攻撃後】相手を畏縮させ、あなたのオーラかライフかフレアに裂傷を1与える。</t>
  </si>
  <si>
    <t xml:space="preserve">不可被对应
【攻击后】令对手畏缩，对自装、自命或自气造成1点裂伤。</t>
  </si>
  <si>
    <r>
      <rPr>
        <sz val="10"/>
        <color rgb="FF000000"/>
        <rFont val="Malgun Gothic Semilight"/>
        <family val="3"/>
        <charset val="129"/>
      </rPr>
      <t xml:space="preserve">대응불가
</t>
    </r>
    <r>
      <rPr>
        <sz val="10"/>
        <color rgb="FF000000"/>
        <rFont val="MS PGothic"/>
        <family val="3"/>
        <charset val="128"/>
      </rPr>
      <t xml:space="preserve">【</t>
    </r>
    <r>
      <rPr>
        <sz val="10"/>
        <color rgb="FF000000"/>
        <rFont val="Malgun Gothic Semilight"/>
        <family val="3"/>
        <charset val="129"/>
      </rPr>
      <t xml:space="preserve">공격후</t>
    </r>
    <r>
      <rPr>
        <sz val="10"/>
        <color rgb="FF000000"/>
        <rFont val="MS PGothic"/>
        <family val="3"/>
        <charset val="128"/>
      </rPr>
      <t xml:space="preserve">】 </t>
    </r>
    <r>
      <rPr>
        <sz val="10"/>
        <color rgb="FF000000"/>
        <rFont val="Malgun Gothic Semilight"/>
        <family val="3"/>
        <charset val="129"/>
      </rPr>
      <t xml:space="preserve">상대를</t>
    </r>
    <r>
      <rPr>
        <sz val="10"/>
        <color rgb="FF000000"/>
        <rFont val="MS PGothic"/>
        <family val="3"/>
        <charset val="128"/>
      </rPr>
      <t xml:space="preserve"> </t>
    </r>
    <r>
      <rPr>
        <sz val="10"/>
        <color rgb="FF000000"/>
        <rFont val="Malgun Gothic Semilight"/>
        <family val="3"/>
        <charset val="129"/>
      </rPr>
      <t xml:space="preserve">위축시키고</t>
    </r>
    <r>
      <rPr>
        <sz val="10"/>
        <color rgb="FF000000"/>
        <rFont val="MS PGothic"/>
        <family val="3"/>
        <charset val="128"/>
      </rPr>
      <t xml:space="preserve">, </t>
    </r>
    <r>
      <rPr>
        <sz val="10"/>
        <color rgb="FF000000"/>
        <rFont val="Malgun Gothic Semilight"/>
        <family val="3"/>
        <charset val="129"/>
      </rPr>
      <t xml:space="preserve">당신은</t>
    </r>
    <r>
      <rPr>
        <sz val="10"/>
        <color rgb="FF000000"/>
        <rFont val="MS PGothic"/>
        <family val="3"/>
        <charset val="128"/>
      </rPr>
      <t xml:space="preserve"> </t>
    </r>
    <r>
      <rPr>
        <sz val="10"/>
        <color rgb="FF000000"/>
        <rFont val="Malgun Gothic Semilight"/>
        <family val="3"/>
        <charset val="129"/>
      </rPr>
      <t xml:space="preserve">오라</t>
    </r>
    <r>
      <rPr>
        <sz val="10"/>
        <color rgb="FF000000"/>
        <rFont val="MS PGothic"/>
        <family val="3"/>
        <charset val="128"/>
      </rPr>
      <t xml:space="preserve"> </t>
    </r>
    <r>
      <rPr>
        <sz val="10"/>
        <color rgb="FF000000"/>
        <rFont val="Malgun Gothic Semilight"/>
        <family val="3"/>
        <charset val="129"/>
      </rPr>
      <t xml:space="preserve">또는</t>
    </r>
    <r>
      <rPr>
        <sz val="10"/>
        <color rgb="FF000000"/>
        <rFont val="MS PGothic"/>
        <family val="3"/>
        <charset val="128"/>
      </rPr>
      <t xml:space="preserve"> </t>
    </r>
    <r>
      <rPr>
        <sz val="10"/>
        <color rgb="FF000000"/>
        <rFont val="Malgun Gothic Semilight"/>
        <family val="3"/>
        <charset val="129"/>
      </rPr>
      <t xml:space="preserve">플레어</t>
    </r>
    <r>
      <rPr>
        <sz val="10"/>
        <color rgb="FF000000"/>
        <rFont val="MS PGothic"/>
        <family val="3"/>
        <charset val="128"/>
      </rPr>
      <t xml:space="preserve"> </t>
    </r>
    <r>
      <rPr>
        <sz val="10"/>
        <color rgb="FF000000"/>
        <rFont val="Malgun Gothic Semilight"/>
        <family val="3"/>
        <charset val="129"/>
      </rPr>
      <t xml:space="preserve">또는</t>
    </r>
    <r>
      <rPr>
        <sz val="10"/>
        <color rgb="FF000000"/>
        <rFont val="MS PGothic"/>
        <family val="3"/>
        <charset val="128"/>
      </rPr>
      <t xml:space="preserve"> </t>
    </r>
    <r>
      <rPr>
        <sz val="10"/>
        <color rgb="FF000000"/>
        <rFont val="Malgun Gothic Semilight"/>
        <family val="3"/>
        <charset val="129"/>
      </rPr>
      <t xml:space="preserve">라이프에</t>
    </r>
    <r>
      <rPr>
        <sz val="10"/>
        <color rgb="FF000000"/>
        <rFont val="MS PGothic"/>
        <family val="3"/>
        <charset val="128"/>
      </rPr>
      <t xml:space="preserve"> </t>
    </r>
    <r>
      <rPr>
        <sz val="10"/>
        <color rgb="FF000000"/>
        <rFont val="Malgun Gothic Semilight"/>
        <family val="3"/>
        <charset val="129"/>
      </rPr>
      <t xml:space="preserve">열상을</t>
    </r>
    <r>
      <rPr>
        <sz val="10"/>
        <color rgb="FF000000"/>
        <rFont val="MS PGothic"/>
        <family val="3"/>
        <charset val="128"/>
      </rPr>
      <t xml:space="preserve"> 1 </t>
    </r>
    <r>
      <rPr>
        <sz val="10"/>
        <color rgb="FF000000"/>
        <rFont val="Malgun Gothic Semilight"/>
        <family val="3"/>
        <charset val="129"/>
      </rPr>
      <t xml:space="preserve">받는다</t>
    </r>
    <r>
      <rPr>
        <sz val="10"/>
        <color rgb="FF000000"/>
        <rFont val="MS PGothic"/>
        <family val="3"/>
        <charset val="128"/>
      </rPr>
      <t xml:space="preserve">.</t>
    </r>
  </si>
  <si>
    <t xml:space="preserve">No Reactions
After Attack: Flinch your opponent. Lacerate your Aura, Flare, or Life once.</t>
  </si>
  <si>
    <t xml:space="preserve">24-shisui-o-n-5</t>
  </si>
  <si>
    <t xml:space="preserve">茨道</t>
  </si>
  <si>
    <t xml:space="preserve">いばらみち</t>
  </si>
  <si>
    <t xml:space="preserve">荆路</t>
  </si>
  <si>
    <t xml:space="preserve">가시밭길</t>
  </si>
  <si>
    <t xml:space="preserve">Travail</t>
  </si>
  <si>
    <t xml:space="preserve">間合→ダスト：2
あなたのオーラかフレアに裂傷を1与える。現在の間合が0ならば、代わりにライフに裂傷を1与える。</t>
  </si>
  <si>
    <t xml:space="preserve">距→2→虚
对自装或自气造成1点裂伤。当前的距为0的话，改为对自命造成1点裂伤。</t>
  </si>
  <si>
    <r>
      <rPr>
        <sz val="10"/>
        <color rgb="FF000000"/>
        <rFont val="MS PGothic"/>
        <family val="3"/>
        <charset val="128"/>
      </rPr>
      <t xml:space="preserve">간격→더스트</t>
    </r>
    <r>
      <rPr>
        <sz val="10"/>
        <color rgb="FF000000"/>
        <rFont val="Calibri"/>
        <family val="3"/>
        <charset val="1"/>
      </rPr>
      <t xml:space="preserve">:2
</t>
    </r>
    <r>
      <rPr>
        <sz val="10"/>
        <color rgb="FF000000"/>
        <rFont val="MS PGothic"/>
        <family val="3"/>
        <charset val="128"/>
      </rPr>
      <t xml:space="preserve">당신은 오라 또는 플레어에 열상을 </t>
    </r>
    <r>
      <rPr>
        <sz val="10"/>
        <color rgb="FF000000"/>
        <rFont val="Calibri"/>
        <family val="3"/>
        <charset val="1"/>
      </rPr>
      <t xml:space="preserve">1 </t>
    </r>
    <r>
      <rPr>
        <sz val="10"/>
        <color rgb="FF000000"/>
        <rFont val="MS PGothic"/>
        <family val="3"/>
        <charset val="128"/>
      </rPr>
      <t xml:space="preserve">받는다</t>
    </r>
    <r>
      <rPr>
        <sz val="10"/>
        <color rgb="FF000000"/>
        <rFont val="Calibri"/>
        <family val="3"/>
        <charset val="1"/>
      </rPr>
      <t xml:space="preserve">. </t>
    </r>
    <r>
      <rPr>
        <sz val="10"/>
        <color rgb="FF000000"/>
        <rFont val="MS PGothic"/>
        <family val="3"/>
        <charset val="128"/>
      </rPr>
      <t xml:space="preserve">현재 간격이 </t>
    </r>
    <r>
      <rPr>
        <sz val="10"/>
        <color rgb="FF000000"/>
        <rFont val="Calibri"/>
        <family val="3"/>
        <charset val="1"/>
      </rPr>
      <t xml:space="preserve">0</t>
    </r>
    <r>
      <rPr>
        <sz val="10"/>
        <color rgb="FF000000"/>
        <rFont val="MS PGothic"/>
        <family val="3"/>
        <charset val="128"/>
      </rPr>
      <t xml:space="preserve">이라면 대신 라이프에 열상을 </t>
    </r>
    <r>
      <rPr>
        <sz val="10"/>
        <color rgb="FF000000"/>
        <rFont val="Calibri"/>
        <family val="3"/>
        <charset val="1"/>
      </rPr>
      <t xml:space="preserve">1 </t>
    </r>
    <r>
      <rPr>
        <sz val="10"/>
        <color rgb="FF000000"/>
        <rFont val="MS PGothic"/>
        <family val="3"/>
        <charset val="128"/>
      </rPr>
      <t xml:space="preserve">받는다</t>
    </r>
    <r>
      <rPr>
        <sz val="10"/>
        <color rgb="FF000000"/>
        <rFont val="Calibri"/>
        <family val="3"/>
        <charset val="1"/>
      </rPr>
      <t xml:space="preserve">.</t>
    </r>
  </si>
  <si>
    <t xml:space="preserve">Distance (2)→ Shadow
Lacerate your Aura or Flare once. If the current Distance is 0, instead Lacerate your Life once.</t>
  </si>
  <si>
    <t xml:space="preserve">24-shisui-o-n-6</t>
  </si>
  <si>
    <t xml:space="preserve">金屑纏い</t>
  </si>
  <si>
    <t xml:space="preserve">かなくずまとい</t>
  </si>
  <si>
    <t xml:space="preserve">铁屑缠身</t>
  </si>
  <si>
    <t xml:space="preserve">쇳가루 휘감기</t>
  </si>
  <si>
    <t xml:space="preserve">Fragile Mend</t>
  </si>
  <si>
    <t xml:space="preserve">基本動作《纏い》を2回行う。その後、以下から1つを選ぶ。
・あなたと相手のオーラに裂傷を1与える。
・あなたと相手のフレアに裂傷を1与える。</t>
  </si>
  <si>
    <t xml:space="preserve">进行两次基本动作《装附》。那之后，选择一项：
●对自装和敌装各造成1点裂伤；
●对自气和敌气各造成1点裂伤。</t>
  </si>
  <si>
    <r>
      <rPr>
        <sz val="10"/>
        <color rgb="FF000000"/>
        <rFont val="MS PGothic"/>
        <family val="3"/>
        <charset val="128"/>
      </rPr>
      <t xml:space="preserve">기본동작 《휘감기》를 </t>
    </r>
    <r>
      <rPr>
        <sz val="10"/>
        <color rgb="FF000000"/>
        <rFont val="Calibri"/>
        <family val="3"/>
        <charset val="1"/>
      </rPr>
      <t xml:space="preserve">2</t>
    </r>
    <r>
      <rPr>
        <sz val="10"/>
        <color rgb="FF000000"/>
        <rFont val="MS PGothic"/>
        <family val="3"/>
        <charset val="128"/>
      </rPr>
      <t xml:space="preserve">번 수행한다</t>
    </r>
    <r>
      <rPr>
        <sz val="10"/>
        <color rgb="FF000000"/>
        <rFont val="Calibri"/>
        <family val="3"/>
        <charset val="1"/>
      </rPr>
      <t xml:space="preserve">. </t>
    </r>
    <r>
      <rPr>
        <sz val="10"/>
        <color rgb="FF000000"/>
        <rFont val="MS PGothic"/>
        <family val="3"/>
        <charset val="128"/>
      </rPr>
      <t xml:space="preserve">그 후</t>
    </r>
    <r>
      <rPr>
        <sz val="10"/>
        <color rgb="FF000000"/>
        <rFont val="Calibri"/>
        <family val="3"/>
        <charset val="1"/>
      </rPr>
      <t xml:space="preserve">, </t>
    </r>
    <r>
      <rPr>
        <sz val="10"/>
        <color rgb="FF000000"/>
        <rFont val="MS PGothic"/>
        <family val="3"/>
        <charset val="128"/>
      </rPr>
      <t xml:space="preserve">아래에서 </t>
    </r>
    <r>
      <rPr>
        <sz val="10"/>
        <color rgb="FF000000"/>
        <rFont val="Calibri"/>
        <family val="3"/>
        <charset val="1"/>
      </rPr>
      <t xml:space="preserve">1</t>
    </r>
    <r>
      <rPr>
        <sz val="10"/>
        <color rgb="FF000000"/>
        <rFont val="MS PGothic"/>
        <family val="3"/>
        <charset val="128"/>
      </rPr>
      <t xml:space="preserve">가지를 선택한다</t>
    </r>
    <r>
      <rPr>
        <sz val="10"/>
        <color rgb="FF000000"/>
        <rFont val="Calibri"/>
        <family val="3"/>
        <charset val="1"/>
      </rPr>
      <t xml:space="preserve">.
</t>
    </r>
    <r>
      <rPr>
        <sz val="10"/>
        <color rgb="FF000000"/>
        <rFont val="MS PGothic"/>
        <family val="3"/>
        <charset val="128"/>
      </rPr>
      <t xml:space="preserve">・당신과 상대의 오라에 열상을 </t>
    </r>
    <r>
      <rPr>
        <sz val="10"/>
        <color rgb="FF000000"/>
        <rFont val="Calibri"/>
        <family val="3"/>
        <charset val="1"/>
      </rPr>
      <t xml:space="preserve">1 </t>
    </r>
    <r>
      <rPr>
        <sz val="10"/>
        <color rgb="FF000000"/>
        <rFont val="MS PGothic"/>
        <family val="3"/>
        <charset val="128"/>
      </rPr>
      <t xml:space="preserve">준다</t>
    </r>
    <r>
      <rPr>
        <sz val="10"/>
        <color rgb="FF000000"/>
        <rFont val="Calibri"/>
        <family val="3"/>
        <charset val="1"/>
      </rPr>
      <t xml:space="preserve">.
</t>
    </r>
    <r>
      <rPr>
        <sz val="10"/>
        <color rgb="FF000000"/>
        <rFont val="MS PGothic"/>
        <family val="3"/>
        <charset val="128"/>
      </rPr>
      <t xml:space="preserve">・당신과 상대의 플레어에 열상을 </t>
    </r>
    <r>
      <rPr>
        <sz val="10"/>
        <color rgb="FF000000"/>
        <rFont val="Calibri"/>
        <family val="3"/>
        <charset val="1"/>
      </rPr>
      <t xml:space="preserve">1 </t>
    </r>
    <r>
      <rPr>
        <sz val="10"/>
        <color rgb="FF000000"/>
        <rFont val="MS PGothic"/>
        <family val="3"/>
        <charset val="128"/>
      </rPr>
      <t xml:space="preserve">준다</t>
    </r>
    <r>
      <rPr>
        <sz val="10"/>
        <color rgb="FF000000"/>
        <rFont val="Calibri"/>
        <family val="3"/>
        <charset val="1"/>
      </rPr>
      <t xml:space="preserve">.</t>
    </r>
  </si>
  <si>
    <t xml:space="preserve">Perform 2 Recover basic actions, then choose one:
・Lacerate each players' Aura once.
・Lacerate each players' Flare once.</t>
  </si>
  <si>
    <t xml:space="preserve">24-shisui-o-n-7</t>
  </si>
  <si>
    <t xml:space="preserve">黒き鎧</t>
  </si>
  <si>
    <t xml:space="preserve">くろきよろい</t>
  </si>
  <si>
    <t xml:space="preserve">黑铠</t>
  </si>
  <si>
    <t xml:space="preserve">검은 갑주</t>
  </si>
  <si>
    <t xml:space="preserve">Ebon Armor</t>
  </si>
  <si>
    <t xml:space="preserve">【展開時】このカードの上に桜花結晶をX個ダストから置く。Xはあなたがこのターン中にダメージを受けた回数の2倍に等しい。Xが4以上ならばもう1つ置く。
【展開中】相手の《攻撃》は+0/-1となり、その解決後にこの付与札の上の桜花結晶を2つダストに送る。</t>
  </si>
  <si>
    <t xml:space="preserve">【展开时】从虚中将X个樱花结晶置于此牌上。X为本回合你受到过伤害的次数的两倍。X不小于4的话则额外再放置1个。
【展开中】对手的《攻击》得+0/-1，且结算后将此付与牌上的2个樱花结晶移至虚。</t>
  </si>
  <si>
    <t xml:space="preserve">【전개시】 더스트에서 벚꽃결정을 X개 가져와 이 카드 위에 놓는다. X는 이번 턴에 당신이 데미지를 받은 횟수의 2배와 같다. X가 4 이상이라면 1개 더 놓는다.
【전개중】 상대의 《공격》은 +0/-1 되고, 그 공격의 해결 후에 이 카드 위에 놓여진 벛꽃결정을 2개 더스트로 보낸다.</t>
  </si>
  <si>
    <t xml:space="preserve">Initialize: Move X Sakura tokens from Shadow to this card, where X is twice the number of times you've taken damage this turn. If X is 4 or more, move 1 additional token.
Ongoing: Your opponent's attacks get +0/-1. After one resolves, move 2 Sakura tokens from this card to Shadow.</t>
  </si>
  <si>
    <t xml:space="preserve">24-shisui-o-s-1</t>
  </si>
  <si>
    <t xml:space="preserve">ハドマギリ</t>
  </si>
  <si>
    <t xml:space="preserve">红莲狱斩切</t>
  </si>
  <si>
    <t xml:space="preserve">Padma</t>
  </si>
  <si>
    <t xml:space="preserve">하도마기리</t>
  </si>
  <si>
    <t xml:space="preserve">Seventh Circle - Padma</t>
  </si>
  <si>
    <t xml:space="preserve">【常時】このカードが対応している《攻撃》があるならば、その《攻撃》の解決後にこのカードの効果を解決する。
任意の数の領域を選び、それらに置かれたあなたの裂傷トークンを任意の順でダメージ化する。その後、攻撃『適正距離1-4、2/1、対応不可（通常札）、【常時】この《攻撃》は+0/+Xとなる。Xはあなたがこのターン中にダメージを受けた回数の半分（切り上げ）に等しい』を行う。</t>
  </si>
  <si>
    <t xml:space="preserve">【常时】若此牌对应了一个《攻击》，则在那个《攻击》结算之后结算此牌的效果。
选择任意个区域，将这些区域中你放置的裂伤指示物以任意顺序伤害化。那之后，进行一次“攻击距离1-4 伤害2/1 不可被对应（通常牌） 【常时】此《攻击》得+0/+X，X为本你在本回合受到过的伤害的次数的一半（向上取整）”的攻击。</t>
  </si>
  <si>
    <t xml:space="preserve"> 【상시】 이 카드가 대응하고 있는 《공격》이 있다면, 그 《공격》을 해결한 후에 이 카드의 효과를 해결한다.
임의의 수의 영역을 고른 뒤 그 곳에 놓인 당신의 열상 토큰을 원하는 순서대로 데미지화 한다. 그 후, 공격 『적정거리 1-4, 2/1, 대응불가(통상패), 【상시】 이 《공격》은 +0/+X 된다. X는 이번 턴에 당신이 데미지를 받은 횟수의 절반(올림)과 같다.』을 수행한다.</t>
  </si>
  <si>
    <t xml:space="preserve">Forced: If this card was played as a Reaction to an attack, resolve its effects after that attack resolves.
Choose any number of zones. Apply the damage of your Laceration tokens in those zones in the order of your choosing. Then, you attack with "Range: 1-4, Damage: 2/1, No Reactions (Normal), Forced: This attack gains +0/+X, where X is half the number of times you've taken damage this turn, rounded up."</t>
  </si>
  <si>
    <t xml:space="preserve">24-shisui-o-s-2</t>
  </si>
  <si>
    <t xml:space="preserve">ウバラザキ</t>
  </si>
  <si>
    <t xml:space="preserve">青莲狱花开</t>
  </si>
  <si>
    <t xml:space="preserve">Utpala</t>
  </si>
  <si>
    <t xml:space="preserve">우바라자키</t>
  </si>
  <si>
    <t xml:space="preserve">Sixth Circle - Utpala</t>
  </si>
  <si>
    <t xml:space="preserve">{2/1}</t>
  </si>
  <si>
    <t xml:space="preserve">{2}</t>
  </si>
  <si>
    <t xml:space="preserve">【攻撃後】相手がライフへのダメージを選んだならば、このターンにあなたが次に行うオーラへのダメージが2以下の《攻撃》のダメージは裂傷化する。
----
【再起】あなたのオーラとフレアの合計が6以下である。</t>
  </si>
  <si>
    <t xml:space="preserve">【攻击后】对手选择承受对命伤害的话，本回合中你的对装伤害不大于2的《攻击》造成的伤害裂伤化。
----
【再起】自装和自气合计不大于6。</t>
  </si>
  <si>
    <t xml:space="preserve">【공격후】 상대가 라이프 데미지를 선택했다면, 이 턴에 당신이 다음에 수행하는 오라 데미지가 2 이하인 《공격》을 열상화한다.
----
【재기】 당신의 오라와 플레어의 합계가 6 이하이다.</t>
  </si>
  <si>
    <t xml:space="preserve">After Attack: If your opponent chose to take damage to Life, the Damage from your next attack this turn that has 2 or less Damage to Aura becomes Lacerated.
Resurgence: Your total Aura and Flare is 6 or less.</t>
  </si>
  <si>
    <t xml:space="preserve">24-shisui-o-s-3</t>
  </si>
  <si>
    <t xml:space="preserve">アブダグイ</t>
  </si>
  <si>
    <t xml:space="preserve">寒疱狱尽噬</t>
  </si>
  <si>
    <t xml:space="preserve">arbuda</t>
  </si>
  <si>
    <t xml:space="preserve">아부다구이</t>
  </si>
  <si>
    <t xml:space="preserve">First Circle - Arbuda</t>
  </si>
  <si>
    <t xml:space="preserve">対応した《攻撃》のダメージを打ち消す。そうした場合、あなたは{X/Y}の裂傷を受ける。X/Yは打ち消したダメージの値に等しい。
----
【即再起】あなたがこのターンに3回目のダメージを受ける。</t>
  </si>
  <si>
    <t xml:space="preserve">打消被对应的《攻击》的伤害。若如此做，你受到{X/Y}的裂伤。X/Y的值和被打消的伤害相同。
----
【即再起】你承受本回合第三次伤害。</t>
  </si>
  <si>
    <r>
      <rPr>
        <sz val="10"/>
        <color rgb="FF000000"/>
        <rFont val="MS PGothic"/>
        <family val="3"/>
        <charset val="128"/>
      </rPr>
      <t xml:space="preserve">대응한 《공격》의 데미지를 무효화한다</t>
    </r>
    <r>
      <rPr>
        <sz val="10"/>
        <color rgb="FF000000"/>
        <rFont val="Calibri"/>
        <family val="3"/>
        <charset val="1"/>
      </rPr>
      <t xml:space="preserve">.
</t>
    </r>
    <r>
      <rPr>
        <sz val="10"/>
        <color rgb="FF000000"/>
        <rFont val="MS PGothic"/>
        <family val="3"/>
        <charset val="128"/>
      </rPr>
      <t xml:space="preserve">그렇게 했다면</t>
    </r>
    <r>
      <rPr>
        <sz val="10"/>
        <color rgb="FF000000"/>
        <rFont val="Calibri"/>
        <family val="3"/>
        <charset val="1"/>
      </rPr>
      <t xml:space="preserve">, </t>
    </r>
    <r>
      <rPr>
        <sz val="10"/>
        <color rgb="FF000000"/>
        <rFont val="MS PGothic"/>
        <family val="3"/>
        <charset val="128"/>
      </rPr>
      <t xml:space="preserve">당신은 열상 </t>
    </r>
    <r>
      <rPr>
        <sz val="10"/>
        <color rgb="FF000000"/>
        <rFont val="Calibri"/>
        <family val="3"/>
        <charset val="1"/>
      </rPr>
      <t xml:space="preserve">{X/Y}</t>
    </r>
    <r>
      <rPr>
        <sz val="10"/>
        <color rgb="FF000000"/>
        <rFont val="MS PGothic"/>
        <family val="3"/>
        <charset val="128"/>
      </rPr>
      <t xml:space="preserve">을 받는다</t>
    </r>
    <r>
      <rPr>
        <sz val="10"/>
        <color rgb="FF000000"/>
        <rFont val="Calibri"/>
        <family val="3"/>
        <charset val="1"/>
      </rPr>
      <t xml:space="preserve">. X/Y</t>
    </r>
    <r>
      <rPr>
        <sz val="10"/>
        <color rgb="FF000000"/>
        <rFont val="MS PGothic"/>
        <family val="3"/>
        <charset val="128"/>
      </rPr>
      <t xml:space="preserve">는 무효화한 데미지와 같다</t>
    </r>
    <r>
      <rPr>
        <sz val="10"/>
        <color rgb="FF000000"/>
        <rFont val="Calibri"/>
        <family val="3"/>
        <charset val="1"/>
      </rPr>
      <t xml:space="preserve">.
</t>
    </r>
    <r>
      <rPr>
        <sz val="10"/>
        <color rgb="FF000000"/>
        <rFont val="MS PGothic"/>
        <family val="3"/>
        <charset val="128"/>
      </rPr>
      <t xml:space="preserve">----
【즉재기】 이번 턴에 당신이 </t>
    </r>
    <r>
      <rPr>
        <sz val="10"/>
        <color rgb="FF000000"/>
        <rFont val="Calibri"/>
        <family val="3"/>
        <charset val="1"/>
      </rPr>
      <t xml:space="preserve">3</t>
    </r>
    <r>
      <rPr>
        <sz val="10"/>
        <color rgb="FF000000"/>
        <rFont val="MS PGothic"/>
        <family val="3"/>
        <charset val="128"/>
      </rPr>
      <t xml:space="preserve">번째 데미지를 받았다</t>
    </r>
    <r>
      <rPr>
        <sz val="10"/>
        <color rgb="FF000000"/>
        <rFont val="Calibri"/>
        <family val="3"/>
        <charset val="1"/>
      </rPr>
      <t xml:space="preserve">.</t>
    </r>
  </si>
  <si>
    <t xml:space="preserve">Cancel the damage of the attack you played this card as a Reaction to. If you did, Lacerate yourself for {X/Y}, where X and Y are the Damage values of that attack.
Immediate Resurgence: You take damage for the third time in a turn.</t>
  </si>
  <si>
    <t xml:space="preserve">24-shisui-o-s-4</t>
  </si>
  <si>
    <t xml:space="preserve">桑畑志水の死に所</t>
  </si>
  <si>
    <t xml:space="preserve">くわはたしすいのしにどころ</t>
  </si>
  <si>
    <t xml:space="preserve">桑畑志水的死所</t>
  </si>
  <si>
    <t xml:space="preserve">쿠와하타 시스이가 죽는 곳</t>
  </si>
  <si>
    <t xml:space="preserve">Shisui's Last Gasp</t>
  </si>
  <si>
    <t xml:space="preserve">【展開時】このカードの上に桜花結晶をX個相手のフレアから置く。相手のフレアがあなたのフレアより大きいならば、Xはその差に等しい。そうでないならばXは0である。
【展開中】あなたは敗北しない。
【展開中】あなたのライフが0ならば、相手は集中力を支払えない。</t>
  </si>
  <si>
    <t xml:space="preserve">【展开时】从敌气中将X个樱花结晶置于此牌上。若敌气比自气更多则X为那个差值，若否则X为0。
【展开中】你不会输掉这局游戏。
【展开中】自命为0时，对手无法支付集中力。</t>
  </si>
  <si>
    <r>
      <rPr>
        <sz val="10"/>
        <color rgb="FF000000"/>
        <rFont val="MS PGothic"/>
        <family val="3"/>
        <charset val="128"/>
      </rPr>
      <t xml:space="preserve"> 【</t>
    </r>
    <r>
      <rPr>
        <sz val="10"/>
        <color rgb="FF000000"/>
        <rFont val="Malgun Gothic Semilight"/>
        <family val="3"/>
        <charset val="129"/>
      </rPr>
      <t xml:space="preserve">전개시</t>
    </r>
    <r>
      <rPr>
        <sz val="10"/>
        <color rgb="FF000000"/>
        <rFont val="MS PGothic"/>
        <family val="3"/>
        <charset val="128"/>
      </rPr>
      <t xml:space="preserve">】 </t>
    </r>
    <r>
      <rPr>
        <sz val="10"/>
        <color rgb="FF000000"/>
        <rFont val="Malgun Gothic Semilight"/>
        <family val="3"/>
        <charset val="129"/>
      </rPr>
      <t xml:space="preserve">상대의</t>
    </r>
    <r>
      <rPr>
        <sz val="10"/>
        <color rgb="FF000000"/>
        <rFont val="MS PGothic"/>
        <family val="3"/>
        <charset val="128"/>
      </rPr>
      <t xml:space="preserve"> </t>
    </r>
    <r>
      <rPr>
        <sz val="10"/>
        <color rgb="FF000000"/>
        <rFont val="Malgun Gothic Semilight"/>
        <family val="3"/>
        <charset val="129"/>
      </rPr>
      <t xml:space="preserve">플레어에서</t>
    </r>
    <r>
      <rPr>
        <sz val="10"/>
        <color rgb="FF000000"/>
        <rFont val="MS PGothic"/>
        <family val="3"/>
        <charset val="128"/>
      </rPr>
      <t xml:space="preserve"> </t>
    </r>
    <r>
      <rPr>
        <sz val="10"/>
        <color rgb="FF000000"/>
        <rFont val="Malgun Gothic Semilight"/>
        <family val="3"/>
        <charset val="129"/>
      </rPr>
      <t xml:space="preserve">벚꽃결정을</t>
    </r>
    <r>
      <rPr>
        <sz val="10"/>
        <color rgb="FF000000"/>
        <rFont val="MS PGothic"/>
        <family val="3"/>
        <charset val="128"/>
      </rPr>
      <t xml:space="preserve"> X</t>
    </r>
    <r>
      <rPr>
        <sz val="10"/>
        <color rgb="FF000000"/>
        <rFont val="Malgun Gothic Semilight"/>
        <family val="3"/>
        <charset val="129"/>
      </rPr>
      <t xml:space="preserve">개</t>
    </r>
    <r>
      <rPr>
        <sz val="10"/>
        <color rgb="FF000000"/>
        <rFont val="MS PGothic"/>
        <family val="3"/>
        <charset val="128"/>
      </rPr>
      <t xml:space="preserve"> </t>
    </r>
    <r>
      <rPr>
        <sz val="10"/>
        <color rgb="FF000000"/>
        <rFont val="Malgun Gothic Semilight"/>
        <family val="3"/>
        <charset val="129"/>
      </rPr>
      <t xml:space="preserve">가져와</t>
    </r>
    <r>
      <rPr>
        <sz val="10"/>
        <color rgb="FF000000"/>
        <rFont val="MS PGothic"/>
        <family val="3"/>
        <charset val="128"/>
      </rPr>
      <t xml:space="preserve"> </t>
    </r>
    <r>
      <rPr>
        <sz val="10"/>
        <color rgb="FF000000"/>
        <rFont val="Malgun Gothic Semilight"/>
        <family val="3"/>
        <charset val="129"/>
      </rPr>
      <t xml:space="preserve">이</t>
    </r>
    <r>
      <rPr>
        <sz val="10"/>
        <color rgb="FF000000"/>
        <rFont val="MS PGothic"/>
        <family val="3"/>
        <charset val="128"/>
      </rPr>
      <t xml:space="preserve"> </t>
    </r>
    <r>
      <rPr>
        <sz val="10"/>
        <color rgb="FF000000"/>
        <rFont val="Malgun Gothic Semilight"/>
        <family val="3"/>
        <charset val="129"/>
      </rPr>
      <t xml:space="preserve">카드</t>
    </r>
    <r>
      <rPr>
        <sz val="10"/>
        <color rgb="FF000000"/>
        <rFont val="MS PGothic"/>
        <family val="3"/>
        <charset val="128"/>
      </rPr>
      <t xml:space="preserve"> </t>
    </r>
    <r>
      <rPr>
        <sz val="10"/>
        <color rgb="FF000000"/>
        <rFont val="Malgun Gothic Semilight"/>
        <family val="3"/>
        <charset val="129"/>
      </rPr>
      <t xml:space="preserve">위에</t>
    </r>
    <r>
      <rPr>
        <sz val="10"/>
        <color rgb="FF000000"/>
        <rFont val="MS PGothic"/>
        <family val="3"/>
        <charset val="128"/>
      </rPr>
      <t xml:space="preserve"> </t>
    </r>
    <r>
      <rPr>
        <sz val="10"/>
        <color rgb="FF000000"/>
        <rFont val="Malgun Gothic Semilight"/>
        <family val="3"/>
        <charset val="129"/>
      </rPr>
      <t xml:space="preserve">놓는다</t>
    </r>
    <r>
      <rPr>
        <sz val="10"/>
        <color rgb="FF000000"/>
        <rFont val="MS PGothic"/>
        <family val="3"/>
        <charset val="128"/>
      </rPr>
      <t xml:space="preserve">. </t>
    </r>
    <r>
      <rPr>
        <sz val="10"/>
        <color rgb="FF000000"/>
        <rFont val="Malgun Gothic Semilight"/>
        <family val="3"/>
        <charset val="129"/>
      </rPr>
      <t xml:space="preserve">상대의</t>
    </r>
    <r>
      <rPr>
        <sz val="10"/>
        <color rgb="FF000000"/>
        <rFont val="MS PGothic"/>
        <family val="3"/>
        <charset val="128"/>
      </rPr>
      <t xml:space="preserve"> </t>
    </r>
    <r>
      <rPr>
        <sz val="10"/>
        <color rgb="FF000000"/>
        <rFont val="Malgun Gothic Semilight"/>
        <family val="3"/>
        <charset val="129"/>
      </rPr>
      <t xml:space="preserve">플레어가</t>
    </r>
    <r>
      <rPr>
        <sz val="10"/>
        <color rgb="FF000000"/>
        <rFont val="MS PGothic"/>
        <family val="3"/>
        <charset val="128"/>
      </rPr>
      <t xml:space="preserve"> </t>
    </r>
    <r>
      <rPr>
        <sz val="10"/>
        <color rgb="FF000000"/>
        <rFont val="Malgun Gothic Semilight"/>
        <family val="3"/>
        <charset val="129"/>
      </rPr>
      <t xml:space="preserve">당신의</t>
    </r>
    <r>
      <rPr>
        <sz val="10"/>
        <color rgb="FF000000"/>
        <rFont val="MS PGothic"/>
        <family val="3"/>
        <charset val="128"/>
      </rPr>
      <t xml:space="preserve"> </t>
    </r>
    <r>
      <rPr>
        <sz val="10"/>
        <color rgb="FF000000"/>
        <rFont val="Malgun Gothic Semilight"/>
        <family val="3"/>
        <charset val="129"/>
      </rPr>
      <t xml:space="preserve">플레어보다</t>
    </r>
    <r>
      <rPr>
        <sz val="10"/>
        <color rgb="FF000000"/>
        <rFont val="MS PGothic"/>
        <family val="3"/>
        <charset val="128"/>
      </rPr>
      <t xml:space="preserve"> </t>
    </r>
    <r>
      <rPr>
        <sz val="10"/>
        <color rgb="FF000000"/>
        <rFont val="Malgun Gothic Semilight"/>
        <family val="3"/>
        <charset val="129"/>
      </rPr>
      <t xml:space="preserve">많다면</t>
    </r>
    <r>
      <rPr>
        <sz val="10"/>
        <color rgb="FF000000"/>
        <rFont val="MS PGothic"/>
        <family val="3"/>
        <charset val="128"/>
      </rPr>
      <t xml:space="preserve">, X</t>
    </r>
    <r>
      <rPr>
        <sz val="10"/>
        <color rgb="FF000000"/>
        <rFont val="Malgun Gothic Semilight"/>
        <family val="3"/>
        <charset val="129"/>
      </rPr>
      <t xml:space="preserve">는</t>
    </r>
    <r>
      <rPr>
        <sz val="10"/>
        <color rgb="FF000000"/>
        <rFont val="MS PGothic"/>
        <family val="3"/>
        <charset val="128"/>
      </rPr>
      <t xml:space="preserve"> </t>
    </r>
    <r>
      <rPr>
        <sz val="10"/>
        <color rgb="FF000000"/>
        <rFont val="Malgun Gothic Semilight"/>
        <family val="3"/>
        <charset val="129"/>
      </rPr>
      <t xml:space="preserve">그</t>
    </r>
    <r>
      <rPr>
        <sz val="10"/>
        <color rgb="FF000000"/>
        <rFont val="MS PGothic"/>
        <family val="3"/>
        <charset val="128"/>
      </rPr>
      <t xml:space="preserve"> </t>
    </r>
    <r>
      <rPr>
        <sz val="10"/>
        <color rgb="FF000000"/>
        <rFont val="Malgun Gothic Semilight"/>
        <family val="3"/>
        <charset val="129"/>
      </rPr>
      <t xml:space="preserve">차이와</t>
    </r>
    <r>
      <rPr>
        <sz val="10"/>
        <color rgb="FF000000"/>
        <rFont val="MS PGothic"/>
        <family val="3"/>
        <charset val="128"/>
      </rPr>
      <t xml:space="preserve"> </t>
    </r>
    <r>
      <rPr>
        <sz val="10"/>
        <color rgb="FF000000"/>
        <rFont val="Malgun Gothic Semilight"/>
        <family val="3"/>
        <charset val="129"/>
      </rPr>
      <t xml:space="preserve">같다</t>
    </r>
    <r>
      <rPr>
        <sz val="10"/>
        <color rgb="FF000000"/>
        <rFont val="MS PGothic"/>
        <family val="3"/>
        <charset val="128"/>
      </rPr>
      <t xml:space="preserve">. </t>
    </r>
    <r>
      <rPr>
        <sz val="10"/>
        <color rgb="FF000000"/>
        <rFont val="Malgun Gothic Semilight"/>
        <family val="3"/>
        <charset val="129"/>
      </rPr>
      <t xml:space="preserve">그렇지</t>
    </r>
    <r>
      <rPr>
        <sz val="10"/>
        <color rgb="FF000000"/>
        <rFont val="MS PGothic"/>
        <family val="3"/>
        <charset val="128"/>
      </rPr>
      <t xml:space="preserve"> </t>
    </r>
    <r>
      <rPr>
        <sz val="10"/>
        <color rgb="FF000000"/>
        <rFont val="Malgun Gothic Semilight"/>
        <family val="3"/>
        <charset val="129"/>
      </rPr>
      <t xml:space="preserve">않다면</t>
    </r>
    <r>
      <rPr>
        <sz val="10"/>
        <color rgb="FF000000"/>
        <rFont val="MS PGothic"/>
        <family val="3"/>
        <charset val="128"/>
      </rPr>
      <t xml:space="preserve"> X</t>
    </r>
    <r>
      <rPr>
        <sz val="10"/>
        <color rgb="FF000000"/>
        <rFont val="Malgun Gothic Semilight"/>
        <family val="3"/>
        <charset val="129"/>
      </rPr>
      <t xml:space="preserve">는</t>
    </r>
    <r>
      <rPr>
        <sz val="10"/>
        <color rgb="FF000000"/>
        <rFont val="MS PGothic"/>
        <family val="3"/>
        <charset val="128"/>
      </rPr>
      <t xml:space="preserve"> 0</t>
    </r>
    <r>
      <rPr>
        <sz val="10"/>
        <color rgb="FF000000"/>
        <rFont val="Malgun Gothic Semilight"/>
        <family val="3"/>
        <charset val="129"/>
      </rPr>
      <t xml:space="preserve">이다</t>
    </r>
    <r>
      <rPr>
        <sz val="10"/>
        <color rgb="FF000000"/>
        <rFont val="MS PGothic"/>
        <family val="3"/>
        <charset val="128"/>
      </rPr>
      <t xml:space="preserve">.
【</t>
    </r>
    <r>
      <rPr>
        <sz val="10"/>
        <color rgb="FF000000"/>
        <rFont val="Malgun Gothic Semilight"/>
        <family val="3"/>
        <charset val="129"/>
      </rPr>
      <t xml:space="preserve">전개중</t>
    </r>
    <r>
      <rPr>
        <sz val="10"/>
        <color rgb="FF000000"/>
        <rFont val="MS PGothic"/>
        <family val="3"/>
        <charset val="128"/>
      </rPr>
      <t xml:space="preserve">】 </t>
    </r>
    <r>
      <rPr>
        <sz val="10"/>
        <color rgb="FF000000"/>
        <rFont val="Malgun Gothic Semilight"/>
        <family val="3"/>
        <charset val="129"/>
      </rPr>
      <t xml:space="preserve">당신은</t>
    </r>
    <r>
      <rPr>
        <sz val="10"/>
        <color rgb="FF000000"/>
        <rFont val="MS PGothic"/>
        <family val="3"/>
        <charset val="128"/>
      </rPr>
      <t xml:space="preserve"> </t>
    </r>
    <r>
      <rPr>
        <sz val="10"/>
        <color rgb="FF000000"/>
        <rFont val="Malgun Gothic Semilight"/>
        <family val="3"/>
        <charset val="129"/>
      </rPr>
      <t xml:space="preserve">패배하지</t>
    </r>
    <r>
      <rPr>
        <sz val="10"/>
        <color rgb="FF000000"/>
        <rFont val="MS PGothic"/>
        <family val="3"/>
        <charset val="128"/>
      </rPr>
      <t xml:space="preserve"> </t>
    </r>
    <r>
      <rPr>
        <sz val="10"/>
        <color rgb="FF000000"/>
        <rFont val="Malgun Gothic Semilight"/>
        <family val="3"/>
        <charset val="129"/>
      </rPr>
      <t xml:space="preserve">않는다</t>
    </r>
    <r>
      <rPr>
        <sz val="10"/>
        <color rgb="FF000000"/>
        <rFont val="MS PGothic"/>
        <family val="3"/>
        <charset val="128"/>
      </rPr>
      <t xml:space="preserve">.
【</t>
    </r>
    <r>
      <rPr>
        <sz val="10"/>
        <color rgb="FF000000"/>
        <rFont val="Malgun Gothic Semilight"/>
        <family val="3"/>
        <charset val="129"/>
      </rPr>
      <t xml:space="preserve">전개중</t>
    </r>
    <r>
      <rPr>
        <sz val="10"/>
        <color rgb="FF000000"/>
        <rFont val="MS PGothic"/>
        <family val="3"/>
        <charset val="128"/>
      </rPr>
      <t xml:space="preserve">】 </t>
    </r>
    <r>
      <rPr>
        <sz val="10"/>
        <color rgb="FF000000"/>
        <rFont val="Malgun Gothic Semilight"/>
        <family val="3"/>
        <charset val="129"/>
      </rPr>
      <t xml:space="preserve">당신의</t>
    </r>
    <r>
      <rPr>
        <sz val="10"/>
        <color rgb="FF000000"/>
        <rFont val="MS PGothic"/>
        <family val="3"/>
        <charset val="128"/>
      </rPr>
      <t xml:space="preserve"> </t>
    </r>
    <r>
      <rPr>
        <sz val="10"/>
        <color rgb="FF000000"/>
        <rFont val="Malgun Gothic Semilight"/>
        <family val="3"/>
        <charset val="129"/>
      </rPr>
      <t xml:space="preserve">라이프가</t>
    </r>
    <r>
      <rPr>
        <sz val="10"/>
        <color rgb="FF000000"/>
        <rFont val="MS PGothic"/>
        <family val="3"/>
        <charset val="128"/>
      </rPr>
      <t xml:space="preserve"> 0</t>
    </r>
    <r>
      <rPr>
        <sz val="10"/>
        <color rgb="FF000000"/>
        <rFont val="Malgun Gothic Semilight"/>
        <family val="3"/>
        <charset val="129"/>
      </rPr>
      <t xml:space="preserve">이라면</t>
    </r>
    <r>
      <rPr>
        <sz val="10"/>
        <color rgb="FF000000"/>
        <rFont val="MS PGothic"/>
        <family val="3"/>
        <charset val="128"/>
      </rPr>
      <t xml:space="preserve">, </t>
    </r>
    <r>
      <rPr>
        <sz val="10"/>
        <color rgb="FF000000"/>
        <rFont val="Malgun Gothic Semilight"/>
        <family val="3"/>
        <charset val="129"/>
      </rPr>
      <t xml:space="preserve">상대는</t>
    </r>
    <r>
      <rPr>
        <sz val="10"/>
        <color rgb="FF000000"/>
        <rFont val="MS PGothic"/>
        <family val="3"/>
        <charset val="128"/>
      </rPr>
      <t xml:space="preserve"> </t>
    </r>
    <r>
      <rPr>
        <sz val="10"/>
        <color rgb="FF000000"/>
        <rFont val="Malgun Gothic Semilight"/>
        <family val="3"/>
        <charset val="129"/>
      </rPr>
      <t xml:space="preserve">집중력을</t>
    </r>
    <r>
      <rPr>
        <sz val="10"/>
        <color rgb="FF000000"/>
        <rFont val="MS PGothic"/>
        <family val="3"/>
        <charset val="128"/>
      </rPr>
      <t xml:space="preserve"> </t>
    </r>
    <r>
      <rPr>
        <sz val="10"/>
        <color rgb="FF000000"/>
        <rFont val="Malgun Gothic Semilight"/>
        <family val="3"/>
        <charset val="129"/>
      </rPr>
      <t xml:space="preserve">지불할</t>
    </r>
    <r>
      <rPr>
        <sz val="10"/>
        <color rgb="FF000000"/>
        <rFont val="MS PGothic"/>
        <family val="3"/>
        <charset val="128"/>
      </rPr>
      <t xml:space="preserve"> </t>
    </r>
    <r>
      <rPr>
        <sz val="10"/>
        <color rgb="FF000000"/>
        <rFont val="Malgun Gothic Semilight"/>
        <family val="3"/>
        <charset val="129"/>
      </rPr>
      <t xml:space="preserve">수</t>
    </r>
    <r>
      <rPr>
        <sz val="10"/>
        <color rgb="FF000000"/>
        <rFont val="MS PGothic"/>
        <family val="3"/>
        <charset val="128"/>
      </rPr>
      <t xml:space="preserve"> </t>
    </r>
    <r>
      <rPr>
        <sz val="10"/>
        <color rgb="FF000000"/>
        <rFont val="Malgun Gothic Semilight"/>
        <family val="3"/>
        <charset val="129"/>
      </rPr>
      <t xml:space="preserve">없다</t>
    </r>
    <r>
      <rPr>
        <sz val="10"/>
        <color rgb="FF000000"/>
        <rFont val="MS PGothic"/>
        <family val="3"/>
        <charset val="128"/>
      </rPr>
      <t xml:space="preserve">.</t>
    </r>
  </si>
  <si>
    <t xml:space="preserve">Initialize: Move X Sakura tokens from your opponent's Flare to this card. If your opponent has more Flare than you, X is equal to the difference. Otherwise, X is 0.
Ongoing: You cannot lose the game.
Ongoing: As long as your Life is 0, your opponent can't spend Vigor.</t>
  </si>
  <si>
    <t xml:space="preserve">【攻撃後】傘の開閉を行ってもよい。</t>
  </si>
  <si>
    <t xml:space="preserve">【攻击后】可以进行一次伞的开合操作。</t>
  </si>
  <si>
    <t xml:space="preserve">【공격후】 우산의 개폐를 수행해도 된다.</t>
  </si>
  <si>
    <r>
      <rPr>
        <b val="true"/>
        <i val="true"/>
        <sz val="10"/>
        <rFont val="宋体"/>
        <family val="0"/>
        <charset val="128"/>
      </rPr>
      <t xml:space="preserve">
After Attack: You may o</t>
    </r>
    <r>
      <rPr>
        <sz val="10"/>
        <color rgb="FF000000"/>
        <rFont val="SimSun"/>
        <family val="0"/>
        <charset val="128"/>
      </rPr>
      <t xml:space="preserve">pen your umbrella.</t>
    </r>
  </si>
  <si>
    <t xml:space="preserve">対応不可（切札）
【常時】この《攻撃》が行われた時、相手のオーラが1以下ならば、この《攻撃》のオーラへのダメージとライフへのダメージを入れ替える。</t>
  </si>
  <si>
    <t xml:space="preserve">不可被对应（王牌）
【常时】进行此《攻击》时若敌装不大于1，交换此《攻击》的对装伤害和对命伤害。</t>
  </si>
  <si>
    <t xml:space="preserve">대응불가(비장패)
【상시】 이 《공격》을 수행할 때, 상대의 오라가 1 이하라면, 이 《공격》의 오라 데미지와 라이프 데미지를 서로 바꾼다</t>
  </si>
  <si>
    <t xml:space="preserve">No Reactions (Special)
Forced: When this Attack is launched, if your opponent's Aura is 1 or less, swap this Attack's Aura damage and Life damage values.</t>
  </si>
  <si>
    <t xml:space="preserve">【展開時】あなたは捨て札を好きな枚数だけ伏せ札にする。
【展開中】あなたが伏せ札から使用するカードの矢印は両矢印（⇔）になる。
【展開中/使用済】山札を再構成する直前に設置を持つ《攻撃》でないカードを追加で1枚伏せ札から使用できる。</t>
  </si>
  <si>
    <t xml:space="preserve">【展开时】你将任意数量的弃牌盖伏。
【展开中】你从盖牌中使用的牌的箭头视为双箭头（↔）。
【展开中/已使用】重铸牌库前可以从盖牌追加使用一张具有设置的非《攻击》的牌。</t>
  </si>
  <si>
    <t xml:space="preserve">【전개시】 당신은 버림패를 원하는 숫자만큼 덮은패로 보내도 된다.
【전개중】 당신이 덮은패에서 사용하는 카드의 화살표는 양방향 화살표(↔)가 된다.
【전개중/사용됨】 패산을 재구성하기 직전에 설치를 가지는 《공격》이 아닌 카드를 추가로 1장 덮은패에서 사용해도 된다.</t>
  </si>
  <si>
    <t xml:space="preserve">Initialize: You may move any number of cards from your played pile to your discard pile.
Ongoing: Arrows on your cards you play from your discard pile become double arrows (⇔).
Ongoing/Devoted: You may play 1 extra non-Attack card with Trap from your discard pile just before you reshuffle your deck.</t>
  </si>
  <si>
    <t xml:space="preserve">【展開時】集中力を1支払い、計略を準備してもよい。
【展開時/破棄時】計略を実行し、次の計略を準備する。
[神算] 攻撃『適正距離0, 2, 4、2/1、不可避、【攻撃後】相手は手札から1枚と捨て札か伏せ札から1枚を選び、それらを山札の底に任意の順番で置く』を行う。
[鬼謀] 攻撃『適正距離1, 3, 5、2/2、不可避、【攻撃後】相手の山札の上から1枚を捨て札にして、1枚を伏せ札にする』を行う。</t>
  </si>
  <si>
    <t xml:space="preserve">【展开时】可以支付1点集中力来准备计略。
【展开时/破弃时】实行当前计略，准备下个计略。
----
[神算] 进行一次“攻击距离0,2,4 伤害2/1 不可被闪避 【攻击后】对手从手牌中选择1张牌并从弃牌或者盖牌中选择1张牌，将那些牌以任意顺序置于牌库底”的攻击。
----
[鬼谋] 进行一次“攻击距离1,3,5 伤害2/2 不可被闪避 【攻击后】对手从牌库顶弃掉1张牌，盖伏1张牌”的攻击。</t>
  </si>
  <si>
    <t xml:space="preserve">【전개시】 집중력 1을 지불하고, 계략을 준비해도 된다.
【전개시/파기시】 계략을 실행하고, 다음번 계략을 준비한다.
「신산」 공격 『 적정거리 0,2,4, 2/1, 불가피, 【공격후】 상대는 손패에서 1장, 버림패나 덮은패에서 1장의 카드를 고른 뒤 그들을 패산 아래에 임의의 순서로 놓는다.』를 수행한다.
「귀모」 공격 『적정거리 1,3,5, 2/2, 불가피, 【공격후】 상대의 패산 위의 카드 1장을 버림패로, 1장을 덮은패로 보낸다.』를 수행한다.</t>
  </si>
  <si>
    <t xml:space="preserve">Initialize: You may spend 1 Vigor to prepare a new Plan.
Initialize/Disenchant: Enact your current Plan, then prepare your next one.
Divine - You attack with "Range: 0, 2, 4, Damage: 2/1, Unavoidable, After Attack: Your opponent chooses 1 card from their hand and 1 card from either their played or discard piles, then puts the chosen cards at the bottom of their deck in any order."
Devious - You attack with "Range: 1, 3, 5, Damage: 2/2, Unavoidable, After Attack: Put 1 card from the top of your opponent's deck into their played pile, then 1 more into their discard pile."</t>
  </si>
  <si>
    <t xml:space="preserve">暗器</t>
  </si>
  <si>
    <t xml:space="preserve">あんき</t>
  </si>
  <si>
    <t xml:space="preserve">암기</t>
  </si>
  <si>
    <t xml:space="preserve">Concealed Weapon</t>
  </si>
  <si>
    <t xml:space="preserve">全力化：【常時】この《攻撃》は+1/+2となる。
全力化：【攻撃後】相手はあなたの毒袋を見てその中から1枚を選び、それを相手の手札に加える。
【攻撃後】相手の手札に毒カードがあるならば、基本動作《纏い》を1回行う。</t>
  </si>
  <si>
    <t xml:space="preserve">（毒袋領域を右クリックすることで、相手に毒袋の中身を見せることが可能）</t>
  </si>
  <si>
    <t xml:space="preserve">全力化：【常时】此《攻击》得+1/+2。
全力化：【攻击后】对手查看你的毒袋并从中选择1张加入手牌。
【攻击后】对手手牌中有毒牌的话，进行1次基本动作《装附》。</t>
  </si>
  <si>
    <t xml:space="preserve">（在毒袋区域右键可以让对手查看毒袋）</t>
  </si>
  <si>
    <t xml:space="preserve">전력화: 【상시】 이 《공격》은 +1/+2 된다.
전력화: 【공격후】 상대는 당신의 독주머니를 보고 그 중에서 1장을 골라 그것을 상대의 손패에 추가한다.
【공격후】 상대의 손패에 독 카드가 있다면, 기본동작 《휘감기》를 1회 수행한다.</t>
  </si>
  <si>
    <t xml:space="preserve">All-Out: Forced: This Attack gains +1/+2.
All-Out: After Attack: Your opponent looks at your Poison pouch and chooses 1 card from it, then puts it into their hand.
After Attack: If your opponent has a Poison card in their hand, perform the Recover basic action once.</t>
  </si>
  <si>
    <t xml:space="preserve">燃焼
全力化：【常時】この《攻撃》は距離拡大（近1）と距離拡大（遠1）を得て、+2/+2となる。
【攻撃後】全力化していないならば、あなたの燃焼済の造花結晶を2つ回復する。
</t>
  </si>
  <si>
    <t xml:space="preserve">燃烧
全力化：【常时】此《攻击》获得距离扩大（近1）和距离扩大（远1），且得+2/+2。
【攻击后】若非全力化，则回复你2个已燃烧的造花结晶。</t>
  </si>
  <si>
    <t xml:space="preserve">연소
전력화: 【상시】 이 《공격》은 거리확대(근1)과 거리확대(원1)을 얻고 +2/+2 된다.
【공격후】 전력화로 사용하지 않았다면, 당신의 연소상태의 조화결정을 2개 회복한다.</t>
  </si>
  <si>
    <t xml:space="preserve">Combust
All-Out: Forced: This Attack gets 1 increased Range in both the near and distant directions, and gains +2/+2.
After Attack: If this card was not played as All-Out, recover 2 burned Artificial Sakura tokens.</t>
  </si>
  <si>
    <t xml:space="preserve">----
&lt;攻&gt; 相手の伏せ札が0枚ならば相手の山札の上から1枚を伏せ札にする。相手は伏せ札から1枚を選ぶ。あなたはカード名を1つ宣言し、相手は選んだカードを捨て札にする。そのカード名が一致したらこのカードの上にゲーム外から桜花結晶を1つ置く。2つになったら世紀の大発見を行う。
----
【使用済】あなたが山札を再構成した時ならびに《全力》カードを使用した時、このターンの終了フェイズにこのカードをコストを支払わずに使用してもよい。</t>
  </si>
  <si>
    <t xml:space="preserve">----
&lt;攻&gt; 若对手盖牌为0张则盖伏对手牌库顶1张牌。对手选择其盖牌区中的1张牌。你宣言1个牌名，并弃置所选择的牌。若你宣言的牌名与所选择牌的牌名一致，则从游戏外将1个樱花结晶移至此牌上。达到2个后，进行世纪的大发现。
----
【已使用】你重铸牌库时或者使用《全力》牌时，那个回合的结束阶段可以免费使用此牌。</t>
  </si>
  <si>
    <t xml:space="preserve">「世纪的大发现」～查看对手的所有王牌。这之后选择你或者对手，将所选玩家寄宿的女神的王牌中在眼前构筑时没有被选上的5张，从游戏外以未使用的状态获得。再将『终极探索』移出游戏并从追加牌区以未使用的状态获得王牌『壮绝旅途』。</t>
  </si>
  <si>
    <t xml:space="preserve">----
&lt;공&gt; 상대의 덮은패가 0장이라면 상대의 패산 위에서 1장 덮은패로 보낸다. 상대는 덮음패에서 카드를 1장 선택한다. 당신은 카드 이름을 1개 선언하고, 상대는 선택한 카드를 버림패로 만든다. 그 카드의 이름이 일치했다면, 게임 바깥에서 벚꽃결정을 1개 가져와 이 카드 위에 놓는다. 벚꽃결정이 2개가 되었다면, 세기의 대발견을 수행한다.
----
【사용됨】 당신이 패산을 재구성했거나 《전력》 카드를 사용했을 때, 그 턴의 종료 페이즈에 이 카드를 소모값을 지불하지 않고 사용해도 된다.</t>
  </si>
  <si>
    <r>
      <rPr>
        <b val="true"/>
        <i val="true"/>
        <sz val="10"/>
        <rFont val="宋体"/>
        <family val="0"/>
        <charset val="1"/>
      </rPr>
      <t xml:space="preserve">Mechanism (ATK)</t>
    </r>
    <r>
      <rPr>
        <sz val="10"/>
        <rFont val="宋体"/>
        <family val="0"/>
        <charset val="1"/>
      </rPr>
      <t xml:space="preserve"> - If your opponent's discard pile has 0 cards in it, put 1 card from the top of your opponent's deck into their discard. Your opponent chooses a card in their discard pile, then you declare a card name. Put your opponent's chosen card into their played pile. If the name matched, move 1 Sakura token from Out-of-Game to this card. If there are 2 Sakura tokens on this card, you make the Discovery of the Century.
----------
</t>
    </r>
    <r>
      <rPr>
        <b val="true"/>
        <sz val="10"/>
        <rFont val="宋体"/>
        <family val="0"/>
        <charset val="1"/>
      </rPr>
      <t xml:space="preserve">Devoted: When you reshuffle your deck or play a Throughout card, at the end of this turn you may play this card ignoring any costs. (This effect can stack for multiple uses)</t>
    </r>
  </si>
  <si>
    <t xml:space="preserve">終端
【使用済】あなたか相手の終了フェイズにダストが13以上ならば、終焉の影が蘇る。その後、このカードを取り除き、あなたの追加札から「望我」を使用済で得て、カードを1枚引き、あなたのライフが6以上ならば、ライフが5になるように桜花結晶をダストに移動させる。</t>
  </si>
  <si>
    <t xml:space="preserve">终端
【已使用】若在你或者对手的结束阶段虚有13或以上的话，则终焉之影苏醒。然后将此牌移出游戏，从追加牌区以已使用状态获得王牌『夙愿』，并抓1张牌。自命有6或更多的话，留下其中5个其他全部移至虚。</t>
  </si>
  <si>
    <t xml:space="preserve">「终焉之影苏醒」～将你手牌、牌库、盖牌区、弃牌区与付与区中的所有非王牌移出游戏（付与牌的破弃时效果不发动），从追加牌区将『万象乖离残灭之影』『灭吾之身静以思』『终焉、降临吧』置入弃牌区，然后重铸牌库。</t>
  </si>
  <si>
    <t xml:space="preserve">종단
【사용됨】 당신 또는 상대의 종료 페이즈에, 더스트가 13 이상이라면, 종언의 그림자가 되살아난다. 그 후 이 카드를 게임에서 제외하고, 당신의 추가패에서 「망아」를 사용된 상태로 얻고, 카드를 1장 뽑은 뒤, 당신의 라이프가 6 이상이라면, 라이프가 5가 될 때까지 라이프에서 더스트로 벛꽃결정을 이동시킨다.</t>
  </si>
  <si>
    <t xml:space="preserve">Terminal
Devoted: If Shadow is 13 or more at the end of either player's turn, The End is Nigh. Then, remove this card from the game, add your set aside "желание" (Desire) to your Special cards face-up, draw a card, and if your Life is 6 or more move Sakura tokens from it to Shadow until your Life is 5.</t>
  </si>
  <si>
    <t xml:space="preserve">追加札または達成済から構想カードを1枚準備する。達成済から準備したらこのカードを取り除く。
【使用済】相手の開始フェイズの開始時に、あなたが直前のターンに構想を進めていないならば、このカードを未使用に戻す。そうした場合、相手は集中力を1得る。
</t>
  </si>
  <si>
    <t xml:space="preserve">从追加牌区或从已达成的构想牌中准备1张构想。从已达成的构想牌中准备的话将此牌移出游戏。
【已使用】在对手的准备阶段开始时，若你在上个回合没有推进构想的话，将此牌变为未使用的状态。若如此做，对手获得1点集中力。</t>
  </si>
  <si>
    <t xml:space="preserve">추가패 또는 달성완료에서 구상 카드를 1장 준비한다. 달성완료에서 준비했다면, 이 카드를 게임에서 제외한다.
【사용됨】 상대의 개시 페이즈 시작에, 당신이 직전 턴에 구상을 진행하지 않았다면, 이 카드를 미사용 상태로 되돌린다. 그렇게 했다면, 상대는 집중력을 1 얻는다.</t>
  </si>
  <si>
    <t xml:space="preserve">Prepare one of your set-aside or Achieved Plot cards. If it was an Achieved Plot card, remove this card from the game.
Devoted: At the beginning of your opponent's turn, if you did not progress a Plot on your previous turn, turn this card face-down. If you do, your opponent gains 1 Vigor.</t>
  </si>
  <si>
    <t xml:space="preserve">(+1) 【常時】この《攻撃》は+1/+0となる。
----
(+1) 【攻撃後】相手のオーラが4以下ならば、相オーラ→自オーラ：1</t>
  </si>
  <si>
    <t xml:space="preserve">(+1) 【常时】此《攻击》得+1/+0。
----
(+1) 【攻击后】敌装仅4或以下的话，敌装→1→自装</t>
  </si>
  <si>
    <t xml:space="preserve">(+1) 【상시】 이 《공격》은 +1/+0 된다.
----
(+1) 【공격후】 상대의 오라가 4 이하라면, 오라(상대)→오라(자신): 1</t>
  </si>
  <si>
    <t xml:space="preserve">(+1): Forced: This Attack gains +1/+0.
----
(+1): After Attack: If your opponent's Aura is 4 or less, Opponent's Aura (1)→ Your Aura</t>
  </si>
  <si>
    <t xml:space="preserve">以下を3回まで選ぶ。 同じものを複数回選んでもよい。
・間合→ダスト：1
・あなたのライフが8以下ならば、あなたの禁忌ゲージを1上げる。そうした場合、自オーラ→自ライフ：1</t>
  </si>
  <si>
    <t xml:space="preserve">选择以下最多3次，可以重复选择：
·距→1→虚
·自命不大于8的话，你的禁忌槽上升1。若如此做，自装→1→自命</t>
  </si>
  <si>
    <t xml:space="preserve">아래에서 3번 선택한다. 같은 것을 여러 번 선택해도 된다.
・간격→더스트:1
・당신의 라이프가 8 이하라면, 당신의 금기 게이지를 1 올린다. 그렇게 했다면, 오라(자신)→라이프(자신):1</t>
  </si>
  <si>
    <r>
      <rPr>
        <sz val="10"/>
        <color rgb="FF000000"/>
        <rFont val="MS PGothic"/>
        <family val="3"/>
        <charset val="128"/>
      </rPr>
      <t xml:space="preserve">Choose up to 3. You may choose the same option more than once:
</t>
    </r>
    <r>
      <rPr>
        <sz val="11"/>
        <color rgb="FF000000"/>
        <rFont val="MS PGothic"/>
        <family val="0"/>
        <charset val="128"/>
      </rPr>
      <t xml:space="preserve">・Distance (1)→ Shadow
・If your Life is 8 or less, increase your Taboo gauge by 1. If you do, Your Aura (1)→ Your Life</t>
    </r>
  </si>
  <si>
    <t xml:space="preserve">偽証（偽証は対応では行えない）
間合→自フレア：1</t>
  </si>
  <si>
    <t xml:space="preserve">伪证（不能在对应时伪证）
距→1→自气</t>
  </si>
  <si>
    <t xml:space="preserve">위증（위증은 대응으로 사용할 수 없다）
간격→플레어(자신)：1</t>
  </si>
  <si>
    <r>
      <rPr>
        <sz val="10"/>
        <color rgb="FF000000"/>
        <rFont val="Arial"/>
        <family val="2"/>
        <charset val="1"/>
      </rPr>
      <t xml:space="preserve">Falsehood (You cannot play cards face-down as a Reaction to an attack.)
Distance (1)→ </t>
    </r>
    <r>
      <rPr>
        <sz val="10"/>
        <color rgb="FF000000"/>
        <rFont val="Arial"/>
        <family val="2"/>
        <charset val="128"/>
      </rPr>
      <t xml:space="preserve">Your Flare</t>
    </r>
  </si>
  <si>
    <r>
      <rPr>
        <sz val="10"/>
        <rFont val="MS PGothic"/>
        <family val="3"/>
        <charset val="128"/>
      </rPr>
      <t xml:space="preserve">隙　投資券
【展開時】相オーラ→自オーラ：1
1以上の集中力を全て支払ってもよい。 そうした場合、この矢印効果をもう1回行う。
</t>
    </r>
    <r>
      <rPr>
        <sz val="11"/>
        <rFont val="MS PGothic"/>
        <family val="3"/>
        <charset val="128"/>
      </rPr>
      <t xml:space="preserve">【破棄時】攻撃『適正距離2-5、1/0』を行ってもよい。</t>
    </r>
  </si>
  <si>
    <t xml:space="preserve">破绽 投资券
【展开时】敌装→1→自装
可以支付所有集中力（至少1点），若如此做，重复1次这个箭头效果。
【破弃时】进行一次“攻击距离2-5、伤害1/0”的攻击。</t>
  </si>
  <si>
    <t xml:space="preserve">빈틈, 투자권
【전개시】 오라(상대)→오라(자신):1
집중력이 1 이상 있다면 전부 지불해도 된다. 그렇게 했다면, 이 화살표 효과를 1회 더 수행한다.
【파기시】 공격 『적정거리 2-5, 1/0』을 수행해도 된다.</t>
  </si>
  <si>
    <t xml:space="preserve">Unguarded, Investment
Initialize: Opponent's Aura (1)→ Your Aura. If you have 1 or more Vigor, you may spend all of your Vigor. If you do, perform this arrow effect once more.
Disenchant: You may attack with "Range: 2-5, Damage: 1/0".</t>
  </si>
  <si>
    <r>
      <rPr>
        <sz val="10"/>
        <rFont val="MS PGothic"/>
        <family val="3"/>
        <charset val="128"/>
      </rPr>
      <t xml:space="preserve">間合制限（0-6）　投資券
回収を行ってもよい。そうした場合、</t>
    </r>
    <r>
      <rPr>
        <sz val="11"/>
        <rFont val="MS PGothic"/>
        <family val="3"/>
        <charset val="128"/>
      </rPr>
      <t xml:space="preserve">基本動作《纏い》を2回まで行い、このカードを取り除く。
【使用済】あなたのメインフェイズの開始時に、あなたは回収を行う代わりに基本動作《宿し》を1回行ってもよい。</t>
    </r>
  </si>
  <si>
    <t xml:space="preserve">距离限制（0-6） 投资券
可以进行回收。若如此做，进行最多2次基本动作《装附》，将此卡移出游戏。
【已使用】你的准备阶段开始时，可以进行一次基本动作《聚气》代替使用回收。</t>
  </si>
  <si>
    <t xml:space="preserve">간격제한(0-6) 투자권
회수를 수행해도 된다. 그렇게 한 경우, 기본동작 《휘감기》를 2번까지 수행하고, 이 카드를 게임에서 제외한다.
【사용됨】 당신의 메인 페이즈 시작에, 당신은 회수를 수행하는 대신 기본동작 《품기》를 1번 수행해도 된다.</t>
  </si>
  <si>
    <t xml:space="preserve">Range Restriction (0-6), Investment
You may Divest. If you do, perform up to 2 Recover basic actions and remove this card from the game.
Devoted: At the beginning of your main phase, you may perform 1 Focus basic action instead of Divesting.</t>
  </si>
  <si>
    <t xml:space="preserve">黒き絆</t>
  </si>
  <si>
    <t xml:space="preserve">黑色牵绊</t>
  </si>
  <si>
    <t xml:space="preserve">검은 인연</t>
  </si>
  <si>
    <t xml:space="preserve">Blackened Bonds</t>
  </si>
  <si>
    <t xml:space="preserve">以下から異なるX個までを選ぶ。Xはあなたがこのターンにダメージを受けた回数に等しい。
・対応した《攻撃》を +0/-1する。
・相手を畏縮させる。
・相手は相手のオーラかフレアかライフから1つ選ぶ。 あなたはそこに裂傷を1与える。
</t>
  </si>
  <si>
    <t xml:space="preserve">选择以下不同的最多X个，X等于你在本回合受到的伤害次数：
·被对应的《攻击》得+0/-1；
·令对手畏缩；
·对手选择敌装、敌命、敌气中的1个，你给予那个区域1点裂伤。</t>
  </si>
  <si>
    <t xml:space="preserve">	
아래에서 서로 다른 X가지를 선택한다. X는 당신이 이번 턴에 데미지를 입은 횟수와 동일하다.
・대응한 《공격》은 +0/-1 된다.
・상대를 위축시킨다
・상대는 상대의 오라, 라이프, 플레어 중 하나를 고른다. 당신은 그곳에 열상 하나를 준다.</t>
  </si>
  <si>
    <r>
      <rPr>
        <sz val="10"/>
        <color rgb="FF000000"/>
        <rFont val="MS PGothic"/>
        <family val="3"/>
        <charset val="128"/>
      </rPr>
      <t xml:space="preserve">Choose X different options from the following. X is equal to the number of times you've taken damage this turn.
</t>
    </r>
    <r>
      <rPr>
        <sz val="11"/>
        <color rgb="FF000000"/>
        <rFont val="MS PGothic"/>
        <family val="0"/>
        <charset val="128"/>
      </rPr>
      <t xml:space="preserve">・The Attack this reacted to gains +0/-1.
・Flinch your opponent.
・Your opponent chooses 1 area from among their Aura, Flare, or Life. Add 1 Laceration to the chosen area.</t>
    </r>
  </si>
  <si>
    <t xml:space="preserve">【常時】このカードが対応している《攻撃》があるならば、その《攻撃》の解決後にこのカードの効果を解決する。
開始フェイズと同様の手順であなたの裂傷トークンを全てダメージ化する。その後、攻撃『適正距離1-4、2/1、対応不可（通常札）、【常時】この《攻撃》は+0/+Xとなる。Xはあなたがこのターン中にダメージを受けた回数の半分（切り捨て）に等しい』を行う。</t>
  </si>
  <si>
    <t xml:space="preserve">【常时】若此牌对应了一个《攻击》，则在那个《攻击》结算之后结算此牌的效果。
如同准备阶段一样顺序将你的裂伤指示物全部伤害化。那之后，进行一次“攻击距离1-4 伤害2/1 不可被对应（通常牌） 【常时】此《攻击》得+0/+X，X为本你在本回合受到过的伤害的次数的一半（向下取整）”的攻击。</t>
  </si>
  <si>
    <t xml:space="preserve">【상시】 이 카드가 대응하고 있는 《공격》이 있다면, 그 《공격》을 해결한 후에 이 카드의 효과를 해결한다.
개시 페이즈와 동일한 순서로 당신의 열상 토큰을 모두 데미지화 한다. 그 후, 공격 『적정거리 1-4, 2/1, 대응불가(통상패), 【상시】 이 《공격》은 +0/+X 된다. X는 이번 턴 동안 데미지를 받은 횟수의 절반(내림)과 같다.』을 수행한다.</t>
  </si>
  <si>
    <t xml:space="preserve">Forced: If this card is used as a reaction to an Attack, after that Attack resolves this card's effect activates.
Exactly like the process during start of turn, convert all of your Laceration tokens into damage. Afterward, attack with "Range: 1-4, Damage: 2/1, No Reactions (Normal), Forced: This attack gains +0/+X, where X is equal to half the number of times you've taken damage this turn (rounded down)."</t>
  </si>
  <si>
    <t xml:space="preserve">22-renri-a1-n-2</t>
  </si>
  <si>
    <t xml:space="preserve">欺瞞の霧</t>
  </si>
  <si>
    <t xml:space="preserve">ぎまんのきり</t>
  </si>
  <si>
    <t xml:space="preserve">欺瞒之雾</t>
  </si>
  <si>
    <t xml:space="preserve">기만의 안개</t>
  </si>
  <si>
    <t xml:space="preserve">Fog of Deception</t>
  </si>
  <si>
    <t xml:space="preserve">【常時】このカードを、相手が眼前構築で選びうる他のメガミの《付与》でない通常札として通常の方法で使用を宣言しても よい。そうした場合、相手は相手の手札、伏せ札、捨て札からそのカードを公開できる。 公開されたならば、このカードは使用されずに捨て札となる。</t>
  </si>
  <si>
    <t xml:space="preserve">【常时】此卡可以宣言当做，对手在眼前构筑选择的其他女神的非《付于》的通常牌，以正常的方式使用。若如此做，对手可以从其手牌、盖牌、弃牌中将那张牌公开。若公开的话，此牌使用失败并就这样弃掉。</t>
  </si>
  <si>
    <t xml:space="preserve">【상시】 이 카드를, 상대가 안전구축에서 고를 수 있는 다른 여신의 《부여》가 아닌 통상패로서 통상의 방법으로 사용을 선언해도 된다.
그렇게 했다면, 상대는 상대의 손패, 덮은패, 버림패로부터 해당 카드를 공개해도 된다. 공개되었다면, 이 카드는 사용되지 않고 버림패가 된다.</t>
  </si>
  <si>
    <t xml:space="preserve">Forced: You may declare this card as if it were any non-Renri non-Enhancement Normal card that your opponent could have chosen during deck construction, being played within the regular timing rules of that card. When you do, your opponent may reveal the copied card from their hand, discard or played pile. If they reveal it, place this card in your played pile without being played.</t>
  </si>
  <si>
    <t xml:space="preserve">22-renri-a1-n-5</t>
  </si>
  <si>
    <t xml:space="preserve">神授</t>
  </si>
  <si>
    <t xml:space="preserve">しんじゅ</t>
  </si>
  <si>
    <t xml:space="preserve">신수</t>
  </si>
  <si>
    <t xml:space="preserve">Divine Gift</t>
  </si>
  <si>
    <t xml:space="preserve">この「神授」を山札の上に置き、その後に遺物にある通常札1枚と交換する。
【常時】山札を再構成する直前にこの「神授」 が捨て札にあるならば、 このカードを使用してもよい。
</t>
  </si>
  <si>
    <t xml:space="preserve">（使用済み領域に出し、右クリックすることで効果を発動可能）</t>
  </si>
  <si>
    <t xml:space="preserve">将此「神授」置于牌库顶，那之后将其和遗物中的1张通常牌交换。
【常时】在重铸牌库前弃牌中有这张「神授」的话，可以使用这张牌。</t>
  </si>
  <si>
    <t xml:space="preserve">（移动到已使用区域并右键就可以发动效果）</t>
  </si>
  <si>
    <t xml:space="preserve">이「신수」를 패산 위에 놓고, 그 후에 유물에 있는 통상패 한 장과 교환한다.
【상시】패산을 재구성하기 직전에, 이 「신수」가 버림패에 있다면, 이 카드를 사용해도 된다.</t>
  </si>
  <si>
    <t xml:space="preserve">（사용됨 영역에서 꺼내서 우클릭으로 효과 발동 가능）</t>
  </si>
  <si>
    <t xml:space="preserve">Put this "Divine Gift" on the top of your deck, then exchange it with a Noral card in your Relic.
Forced: You may use this "Divine Gift" from played pile just before you reshuffle your deck.</t>
  </si>
  <si>
    <t xml:space="preserve">(You can activate the effect by placing it in a used area and right-clicking.)</t>
  </si>
  <si>
    <t xml:space="preserve">22-renri-a1-n-5-ex1</t>
  </si>
  <si>
    <t xml:space="preserve">偽りの武器</t>
  </si>
  <si>
    <t xml:space="preserve">いつわりのぶき</t>
  </si>
  <si>
    <t xml:space="preserve">虚伪的武器</t>
  </si>
  <si>
    <t xml:space="preserve">거짓의 무기</t>
  </si>
  <si>
    <t xml:space="preserve">Fabricated Weapon</t>
  </si>
  <si>
    <t xml:space="preserve">偽証設置　偽証　回帰
【攻撃後】偽火―あなたがこのターンで3枚目に使うカードが 《攻撃》 カードならば、その《攻撃》は+0/+1となる。
</t>
  </si>
  <si>
    <t xml:space="preserve">（表向きにした後に右クリックすることで回帰させることが可能）</t>
  </si>
  <si>
    <t xml:space="preserve">伪证设置 伪证 回归 
【攻击后】伪火～你在本回合使用的第3张牌是《攻击》牌的话，那个《攻击》得+0/+1。</t>
  </si>
  <si>
    <t xml:space="preserve">（正面表示后右键就可以令其回归）</t>
  </si>
  <si>
    <t xml:space="preserve">위증설치 위증 회귀
【공격후】위화 - 당신이 이번 턴에 3번째로 사용하는 카드가 《공격》카드라면, 그 《공격》은 +0/+1된다.</t>
  </si>
  <si>
    <t xml:space="preserve">（앞면 표시로 한 뒤에 우클릭으로 회귀시키기 가능）</t>
  </si>
  <si>
    <t xml:space="preserve">FalseTrap Falsehood Return
After Attack: False Inferno - If the third card you play this turn is an attack card, that attack gains +0/+1.</t>
  </si>
  <si>
    <t xml:space="preserve">(You can return by right-clicking after turning it face up)</t>
  </si>
  <si>
    <t xml:space="preserve">22-renri-a1-n-5-ex2</t>
  </si>
  <si>
    <t xml:space="preserve">刃の本質</t>
  </si>
  <si>
    <t xml:space="preserve">やいばのほんしつ</t>
  </si>
  <si>
    <t xml:space="preserve">刃之本质</t>
  </si>
  <si>
    <t xml:space="preserve">검의 본질</t>
  </si>
  <si>
    <t xml:space="preserve">Essence of Sword</t>
  </si>
  <si>
    <t xml:space="preserve">偽証　回帰
【常時】奉納―「ロルレロラルロ」の上に桜花結晶があるならば、この《攻撃》は+0/+1となる。
【常時】このカードを回帰した時、相手の集中力は0になる。
（このカードはザンカのカードとして扱う）</t>
  </si>
  <si>
    <t xml:space="preserve">伪证 回归 
【常时】奉纳～有樱花结晶放置于「晓丒旳绝雾」之上的话，此《攻击》得+0/+1。
【常时】此牌回归时，对手的集中力变成0。
（将此牌视为斩华的牌）</t>
  </si>
  <si>
    <t xml:space="preserve">위증 회귀
【상시】봉납 - 「로루레로라루로」위에 벛꽃결정이 놓여 있다면, 이《공격》은 +0/+1 된다.
【상시】이 카드가 회귀할 때, 상대의 집중력은 0이 된다.
(이 카드는 여신 '잔카'의 카드로 취급한다.)</t>
  </si>
  <si>
    <t xml:space="preserve">Falsehood Return
Forced: Oblation - If there are Sakura tokens on "Resolution", this attack gains +0/+1.
Forced: When this card returns, your opponent's vigor becomes 0.
(Treat this card as a Zanka card.)</t>
  </si>
  <si>
    <t xml:space="preserve">22-renri-a1-n-5-ex3</t>
  </si>
  <si>
    <t xml:space="preserve">最初の桜鈴</t>
  </si>
  <si>
    <t xml:space="preserve">さいしょのさくらすず</t>
  </si>
  <si>
    <t xml:space="preserve">最初的樱铃</t>
  </si>
  <si>
    <t xml:space="preserve">최초의 벚꽃방울</t>
  </si>
  <si>
    <t xml:space="preserve">Primal Sakura Bell</t>
  </si>
  <si>
    <t xml:space="preserve">偽証　回帰
基本動作を1回行う。 このカードが反証されていないならば、さらにもう1回行う。
光輝―ダストが5以下ならば伏せ札からカードを1枚選び、山札の一番下に置く。
【常時】このカードが回帰した時、ダスト→自ライフ：1
（このカードはヲウカのカードとして扱う）</t>
  </si>
  <si>
    <t xml:space="preserve">伪证 回归 
进行1次基本动作。此牌未被反证时，额外进行1次。
光辉～若虚不超过5，则将1张盖牌置于牌库底。
【常时】此牌回归时：虚→1→自命
（将此牌视为樱华的牌）</t>
  </si>
  <si>
    <t xml:space="preserve">위증 회귀
기본동작을 1번 수행한다. 이 카드가 반증되지 않았다면 1번 더 수행한다.
광휘 - 더스트가 5개 이하라면, 덮음패에서 카드를 1장 선택하여 패산 아래에 놓는다.
【상시】이 카드가 회귀할 때, 더스트→라이프(자신):1
(이 카드는 여신 '오우카'의 카드로 취급한다.)</t>
  </si>
  <si>
    <t xml:space="preserve">Falsehood Return
Perform a basic action. If this was not refuted, perform one more.
Luminosity - If there are 5 or less Sakura tokens on Shadow, choose a card in your discard pile and put it on bottom of your deck.
Forced: When this card returns, Shadow (2)→Your Life.
(Treat this card as a Ouka card.)</t>
  </si>
  <si>
    <t xml:space="preserve">22-renri-a1-s-1</t>
  </si>
  <si>
    <t xml:space="preserve">ロルレロラルロ</t>
  </si>
  <si>
    <t xml:space="preserve">＝＝＝＝＝＝＝</t>
  </si>
  <si>
    <t xml:space="preserve">晓丒旳绝雾</t>
  </si>
  <si>
    <t xml:space="preserve">小丑的觉悟</t>
  </si>
  <si>
    <t xml:space="preserve">로루레라라리로</t>
  </si>
  <si>
    <t xml:space="preserve">Resolution</t>
  </si>
  <si>
    <t xml:space="preserve">【使用済】あなたの終了フェイズに納3として、そのうちの1つをライフから納める形でこのカードを使用してもよい。
【展開中】あなたのメインフェイズの開始時にカード を1枚引いてもよい。
【展開中】相手が焦燥で受けるダメージが2/1になる。
【展開中】あなたの偽証が反証されなかったならば、 そのカードを公開してもよい。それが偽物だったならば、集中力を1得る。
</t>
  </si>
  <si>
    <t xml:space="preserve">【已使用】在你的结束阶段，可以将这张牌当做纳为3且其中1个来自自命的方式使用此牌。
【展开中】在你的主要阶段开始时可以抽1张牌。
【展开中】对手受到的焦躁伤害变成2/1。
【展开中】若你的伪证未被反证，你可以公开之，若那是假的则你获得1点集中力。</t>
  </si>
  <si>
    <t xml:space="preserve">【사용됨】 당신의 종료 페이즈에 이 카드를 봉납 3으로, 그 중 1개를 라이프에서 봉납하며 사용해도 된다.
【전개중】 당신의 메인 페이즈의 시작에, 카드를 1장 뽑아도 된다.
【전개중】 상대가 받는 초조 데미지는 2/1이 된다.
【전개중】 당신의 위증이 반증되지 않았다면, 이 카드를 공개해도 된다. 그것이 거짓이었다면, 집중력을 1 얻는다.</t>
  </si>
  <si>
    <t xml:space="preserve">Devoted: At the end of your turn, you may play this card as if its Charge were 3, but you must pay one of its charge from Your Life.
Ongoing: At the beginning of your main phase, you may draw a card.
Ongoing: The Burnout damage that your opponent takes becomes 2/1.
Ongoing: If your Falsehood was not refuted, you may reveal that card. If it was a fake, you gain 1 Vigor.</t>
  </si>
  <si>
    <r>
      <rPr>
        <sz val="10"/>
        <color rgb="FF000000"/>
        <rFont val="MS PGothic"/>
        <family val="0"/>
        <charset val="1"/>
      </rPr>
      <t xml:space="preserve">【攻</t>
    </r>
    <r>
      <rPr>
        <sz val="10"/>
        <color rgb="FF000000"/>
        <rFont val="NSimSun"/>
        <family val="0"/>
        <charset val="1"/>
      </rPr>
      <t xml:space="preserve">击</t>
    </r>
    <r>
      <rPr>
        <sz val="10"/>
        <color rgb="FF000000"/>
        <rFont val="MS PGothic"/>
        <family val="0"/>
        <charset val="1"/>
      </rPr>
      <t xml:space="preserve">后】你</t>
    </r>
    <r>
      <rPr>
        <sz val="10"/>
        <color rgb="FF000000"/>
        <rFont val="NSimSun"/>
        <family val="0"/>
        <charset val="1"/>
      </rPr>
      <t xml:space="preserve">获</t>
    </r>
    <r>
      <rPr>
        <sz val="10"/>
        <color rgb="FF000000"/>
        <rFont val="MS PGothic"/>
        <family val="0"/>
        <charset val="1"/>
      </rPr>
      <t xml:space="preserve">得1点集中力。</t>
    </r>
  </si>
  <si>
    <t xml:space="preserve">【공격후】당신은 집중력을 1 얻는다.</t>
  </si>
  <si>
    <t xml:space="preserve">----
【即再起】进行了伞的开合操作。</t>
  </si>
  <si>
    <t xml:space="preserve">【展開時】集中力を1支払い、計略を準備してもよい。
【展開時/破棄時】計略を実行し、次の計略を準備する。
[神算] 攻撃『適正距離1, 3, 5、2/2、不可避、【攻撃後】相手は相手の手札から1枚を選び、山札の底に置く』を行う。
[鬼謀] 攻撃『適正距離0, 2, 4、2/2、不可避、【攻撃後】相手の山札の上から1枚を捨て札にして、1枚を伏せ札にする』を行う。</t>
  </si>
  <si>
    <t xml:space="preserve">【展开时】可以支付1点集中力来准备计略。
【展开时/破弃时】实行当前计略，准备下个计略。
----
[神算] 进行一次“攻击距离1,3,5 伤害2/2 不可被闪避 【攻击后】对手从其手牌中选择1张牌置于牌库底”的攻击。
----
[鬼谋] 进行一次“攻击距离2,4,6 伤害2/2 不可被闪避 【攻击后】对手从牌库顶弃掉1张牌，盖伏1张牌”的攻击。</t>
  </si>
  <si>
    <t xml:space="preserve">【전개시】집중력 1을 지불하면서 계략을 준비해도 좋다.
【전개시/파기시】계략을 실행하고, 다음 계략을 준비한다.
----
[신산] 공격 『 적정거리 1,3,5, 2/2, 불가피, 【공격후】 상대는 손패에서 1장과 버림패 또는 덮은패에서 1장의 선택하고, 그들을 패산 아래에 원하는 순서로 놓는다.』를 수행한다.
----
[귀모] 공격 『적정거리 2.4.6, 2/2, 불가피, 【공격후】 상대의 패산 위의 카드 1장을 버림패로 만들고, 1장을 덮은패로 만든다.』를 수행한다.</t>
  </si>
  <si>
    <r>
      <rPr>
        <sz val="10"/>
        <rFont val="MS PGothic"/>
        <family val="3"/>
        <charset val="128"/>
      </rPr>
      <t xml:space="preserve">隙　投資券
【展開時】相オーラ→自オーラ：1
集中力を1支払ってもよい。 そうした場合、この矢印効果をもう1回行う。
</t>
    </r>
    <r>
      <rPr>
        <sz val="11"/>
        <rFont val="MS PGothic"/>
        <family val="3"/>
        <charset val="128"/>
      </rPr>
      <t xml:space="preserve">【破棄時】攻撃『適正距離2-5、1/0』を行ってもよい。</t>
    </r>
  </si>
  <si>
    <r>
      <rPr>
        <sz val="10"/>
        <color rgb="FF000000"/>
        <rFont val="MS PGothic"/>
        <family val="0"/>
        <charset val="1"/>
      </rPr>
      <t xml:space="preserve">破绽 投资券
【展开时】敌装→1→自装
可以支付1集中力，若如此做，重复1次这个箭头效果。
【破弃时】</t>
    </r>
    <r>
      <rPr>
        <sz val="10"/>
        <color rgb="FFFF0000"/>
        <rFont val="MS PGothic"/>
        <family val="0"/>
        <charset val="1"/>
      </rPr>
      <t xml:space="preserve">可以</t>
    </r>
    <r>
      <rPr>
        <sz val="10"/>
        <color rgb="FF000000"/>
        <rFont val="MS PGothic"/>
        <family val="0"/>
        <charset val="1"/>
      </rPr>
      <t xml:space="preserve">进行一次“攻击距离2-5、伤害1/0”的攻击。</t>
    </r>
  </si>
  <si>
    <t xml:space="preserve">빈틈, 투자권
【전개시】 오라(상대)→오라(자신):1
집중력 1을 지불해도 된다. 그렇게 한 경우, 이 화살표 효과를 1번 더 수행한다.
【파기시】 공격 『적정거리 2-5, 1/0』을 수행해도 된다.</t>
  </si>
  <si>
    <r>
      <rPr>
        <sz val="10"/>
        <color rgb="FF000000"/>
        <rFont val="MS PGothic"/>
        <family val="3"/>
        <charset val="128"/>
      </rPr>
      <t xml:space="preserve">Unguarded, Investment
Initialize: Opponent's Aura (1)→ Your Aura. </t>
    </r>
    <r>
      <rPr>
        <sz val="9"/>
        <color rgb="FF000000"/>
        <rFont val="SimSun"/>
        <family val="0"/>
        <charset val="128"/>
      </rPr>
      <t xml:space="preserve">○○○○</t>
    </r>
    <r>
      <rPr>
        <sz val="10"/>
        <color rgb="FF000000"/>
        <rFont val="MS PGothic"/>
        <family val="3"/>
        <charset val="128"/>
      </rPr>
      <t xml:space="preserve">. If you do, perform this arrow effect once more.
Disenchant: You may attack with "Range: 2-5, Damage: 1/0".</t>
    </r>
  </si>
  <si>
    <r>
      <rPr>
        <sz val="10"/>
        <rFont val="MS PGothic"/>
        <family val="3"/>
        <charset val="128"/>
      </rPr>
      <t xml:space="preserve">間合制限（0-7）　投資券
回収を行ってもよい。そうした場合、</t>
    </r>
    <r>
      <rPr>
        <sz val="11"/>
        <rFont val="MS PGothic"/>
        <family val="3"/>
        <charset val="128"/>
      </rPr>
      <t xml:space="preserve">基本動作《纏い》を2回まで行い、このカードを取り除く。
【使用済】あなたのメインフェイズの開始時に、あなたは回収を行う代わりに基本動作《宿し》を1回行ってもよい。</t>
    </r>
  </si>
  <si>
    <t xml:space="preserve">距离限制（0-7） 投资券
可以进行回收。若如此做，进行最多2次基本动作《装附》，将此卡移出游戏。
【已使用】你的准备阶段开始时，可以进行一次基本动作《聚气》代替使用回收。</t>
  </si>
  <si>
    <t xml:space="preserve">간격제한(0-7) 투자권
회수를 수행해도 된다. 그렇게 한 경우, 기본동작 《휘감기》를 2번까지 수행하고, 이 카드를 게임에서 제외한다.
【사용됨】 당신의 메인 페이즈 시작에, 당신은 회수를 수행하는 대신 기본동작 《품기》를 1번 수행해도 된다.</t>
  </si>
  <si>
    <t xml:space="preserve">Range Restriction (0-7), Investment
You may Divest. If you do, perform up to 2 Recover basic actions and remove this card from the game.
Devoted: At the beginning of your main phase, you may perform 1 Focus basic action instead of Divesting.</t>
  </si>
  <si>
    <t xml:space="preserve">間合制限（0-4）
基本動作《纏い》を2回行う。あなたはあなたのオーラかフレアを選ぶ。相手は相手のオーラかフレアを選ぶ。選ばれた領域に裂傷を1ずつ与える。</t>
  </si>
  <si>
    <t xml:space="preserve">距离限制（0-4）
进行2次基本动作《装附》。你选择自装或者自气，对手选择敌装或者敌气。给与所选区域各1点裂伤。</t>
  </si>
  <si>
    <t xml:space="preserve">간격제한 (0-4)
기본동작 《휘감기》를 2번 수행한다.
당신은 당신의 오라와 플레어 중 하나의 영역을 선택한다.
상대는 상대의 오라와 플레어 중 하나의 영역을 선택한다.
선택한 각 영역에 열상을 1씩 준다.</t>
  </si>
  <si>
    <r>
      <rPr>
        <sz val="10"/>
        <color rgb="FF000000"/>
        <rFont val="MS PGothic"/>
        <family val="0"/>
        <charset val="1"/>
      </rPr>
      <t xml:space="preserve">【攻击后】对手选择承受对命伤害的话，本回合中你的</t>
    </r>
    <r>
      <rPr>
        <sz val="10"/>
        <color rgb="FFFF0000"/>
        <rFont val="MS PGothic"/>
        <family val="0"/>
        <charset val="1"/>
      </rPr>
      <t xml:space="preserve">下一次</t>
    </r>
    <r>
      <rPr>
        <sz val="10"/>
        <color rgb="FF000000"/>
        <rFont val="MS PGothic"/>
        <family val="0"/>
        <charset val="1"/>
      </rPr>
      <t xml:space="preserve">对装伤害不大于2的《攻击》造成的伤害裂伤化。
----
【再起】自装和自气合计不大于6。</t>
    </r>
  </si>
  <si>
    <t xml:space="preserve">【展開中】八相―相手が各ターンで初めて《攻撃》を行った時、あなたのオーラが1以下または他のメガミの切札が使用済ならば、その《攻撃》は対応不可を失い、-1/+0となる。
【展開時/破棄時】サイネの切札が使用済ならば、このターン中あなたの切札の消費は1少なくなる。
</t>
  </si>
  <si>
    <t xml:space="preserve">【展开中】八相～若自装中樱花结晶数仅1个或更少或你有已使用状态的其他女神的王牌，则每回合对手的第一次《攻击》失去不可被对应、得-1/+0。
【展开时/破弃时】若你有已使用状态的细音的王牌，则在这个回合中你使用王牌的费用减小1。</t>
  </si>
  <si>
    <t xml:space="preserve">【전개중】팔상- 상대가 각 턴에 처음으로 《공격》을 수행할 때, 당신의 오라가 1 이하 또는 다른 여신의 비장패가 사용됨 상태라면, 그 《공격》은 대응불가를 잃고, -1/+0 된다.
【전개시/파기시】사이네의 비장패가 사용됨 상태라면, 이 턴 중에 당신의 비장패의 소모값은 1 감소한다.
(0 미만이 되지는 않는다)</t>
  </si>
  <si>
    <t xml:space="preserve">【常時】トコヨの切札が使用済ならば、この《攻撃》は対応不可を得る。
【攻撃後】境地―あなたの集中力が2または他のメガミの切札が使用済ならば、このカードを山札の上か底に置く。
</t>
  </si>
  <si>
    <t xml:space="preserve">【常时】若你有已使用状态的常世的王牌，则此《攻击》得不可被对应。
【攻击后】境地～若你的集中力为2，或你有已使用状态的其他女神的王牌，则将此牌置于你的牌库顶或者牌库底。</t>
  </si>
  <si>
    <t xml:space="preserve">【상시】 토코요의 비장패가 사용됨 상태라면, 이 《공격》은 대응불가를 얻는다.
【공격후】 경지-당신의 집중력이 2이거나, 또는 다른 여신의 비장패가 사용됨 상태라면, 이 카드를 패산 위 또는 아래에 놓는다.</t>
  </si>
  <si>
    <t xml:space="preserve">02_04-saine_tokoyo-A1-n-1_4</t>
  </si>
  <si>
    <t xml:space="preserve">合奏</t>
  </si>
  <si>
    <t xml:space="preserve">がっそう</t>
  </si>
  <si>
    <t xml:space="preserve">합주</t>
  </si>
  <si>
    <t xml:space="preserve">【攻撃後】サイネの切札が使用済ならば、相オーラ→ダスト：1
【攻撃後】八相/境地―あなたのオーラが1以下またはあなたの集中力が2ならば、ダスト→間合：1
【攻撃後】トコヨの切札が使用済ならば、ダスト→自オーラ：1
（このカードはサイネとトコヨのカードである）
</t>
  </si>
  <si>
    <t xml:space="preserve">【攻击后】若你有已使用状态的细音的王牌，敌装→1→虚
【攻击后】八相/境地～若自装中樱花结晶数仅1个或更少或你的集中力为2，虚→1→距
【攻击后】若你有已使用状态的常世的王牌，虚→1→自装
（此牌同时视为细音和常世的牌）</t>
  </si>
  <si>
    <t xml:space="preserve">【공격후】사이네의 비장패가 사용됨 상태라면, 오라(상대)→더스트:1
【공격후】팔상/경지-당신의 오라가 1 이하 또는 당신의 집중력이 2라면, 더스트→간격:1
【공격후】토코요의 비장패가 사용됨 상태라면, 더스트→오라(자신):1
(이 카드는 사이네와 토코요의 카드이다)</t>
  </si>
  <si>
    <t xml:space="preserve">    /** 《合奏》 */ export const SAINE_TOKOYO_A1_N_1_4: TCardId = '02_04-saine_tokoyo-A1-n-1_4';</t>
  </si>
  <si>
    <t xml:space="preserve">にじゅうそう だんそうひょうめい</t>
  </si>
  <si>
    <t xml:space="preserve">【常時】八相―あなたのオーラが1以下ならば、このカードの消費は1少なくなる。
このターン中、あなたは《攻撃》を行えない。
【使用済】あなたの他のメガミによる《攻撃》は+0/+1となる。
----
【即再起】あなたが《攻撃》によりライフに1以上のダメージを受ける。</t>
  </si>
  <si>
    <t xml:space="preserve">【常时】八相～若自装中樱花结晶数仅1个或更少，此牌的消耗减少1。
 在本回合中，你不能进行《攻击》。
 【已使用】你的其他女神的《攻击》得+0/+1。
 ----
 【即再起】自命因《攻击》受到至少1点的伤害。</t>
  </si>
  <si>
    <t xml:space="preserve">	
【상시】 팔상 - 당신의 오라가 1 이하라면, 이 카드의 소모값이 1 감소한다. 이 턴 동안, 당신은 공격할 수 없다.
【사용됨】 당신의 다른 여신에 의한 《공격》은 +0/+1 된다.
【즉재기】 당신이 《공격》으로 인해 라이프 데미지를 1 이상 받는다.</t>
  </si>
  <si>
    <t xml:space="preserve">にじゅうそう すいだんようめい</t>
  </si>
  <si>
    <t xml:space="preserve">【常時】境地―あなたの集中力が2ならば、このカードの消費は1小さくなる。
このターン中、あなたは集中力を支払えない。
【使用済】あなたが他のメガミのカードで対応した時、捨て札か伏せ札のカードを1枚選び、それを山札の底に置いてもよい。
----
【即再起】あなたが《攻撃》によりライフに1以上のダメージを受ける。</t>
  </si>
  <si>
    <t xml:space="preserve">【常时】境地～若你的集中力为2，此牌的消耗减少1。
 在本回合中，你不能支付集中力。
 【已使用】你用其他女神的牌进行对应时，可以从弃牌或盖牌中选择1张牌置于牌库底。
 ----
 【即再起】自命因《攻击》受到至少1点的伤害。</t>
  </si>
  <si>
    <t xml:space="preserve">【상시】경지- 당신의 집중력이 2라면, 이 카드의 소비값은 1 감소한다.
이 턴 중에, 당신은 집중력을 지불할 수 없다.
【사용됨】 당신이 다른 여신의 카드로 대응했을 때, 당신의 버림패나 덮은패에서 카드를 한 장 선택해, 패산 아래에 놓아도 된다.
【즉재기】 당신이 《공격》으로 인해 라이프에 데미지를 1 이상 받는다.</t>
  </si>
  <si>
    <t xml:space="preserve">05-oboro-a2-n-1</t>
  </si>
  <si>
    <t xml:space="preserve">ホロ苦無</t>
  </si>
  <si>
    <t xml:space="preserve">ほろくない</t>
  </si>
  <si>
    <t xml:space="preserve">全息苦无</t>
  </si>
  <si>
    <t xml:space="preserve">홀로 쿠나이</t>
  </si>
  <si>
    <t xml:space="preserve">1,3,5</t>
  </si>
  <si>
    <t xml:space="preserve">設置
【攻撃後】パーツを1つ組み立てる。
【常時】使用されたこのカードが捨て札になるならば、代わりに伏せ札にしてもよい。
</t>
  </si>
  <si>
    <t xml:space="preserve">设置
【攻击后】组装1个部件。
【常时】被使用的此牌弃置时，可以改为盖伏。</t>
  </si>
  <si>
    <t xml:space="preserve">설치
【공격후】파츠를 1개 조립한다
【상시】사용된 이 카드가 버림패로 보내진다면, 대신 덮음패로 보내도 된다.</t>
  </si>
  <si>
    <t xml:space="preserve">05-oboro-a2-s-1</t>
  </si>
  <si>
    <t xml:space="preserve">ギガ介</t>
  </si>
  <si>
    <t xml:space="preserve">ギガすけ</t>
  </si>
  <si>
    <t xml:space="preserve">千兆介 </t>
  </si>
  <si>
    <t xml:space="preserve">기가스케</t>
  </si>
  <si>
    <t xml:space="preserve">16</t>
  </si>
  <si>
    <t xml:space="preserve">【常時】このカードの消費はあなたの伏せ札の枚数と組み立てられたパーツの数の合計だけ少なくなる。
【攻撃後】攻撃『適正距離3-4、2/1』を3回行う。
</t>
  </si>
  <si>
    <t xml:space="preserve">【常时】此牌的消费会减少你的盖牌和组装的部件数的和。
【攻击后】进行3次“攻击距离3-4 伤害2/1”的攻击。</t>
  </si>
  <si>
    <t xml:space="preserve">【상시】이 카드의 소비값은 당신의 덮은패 숫자와 조립한 파츠의 숫자의 합계만큼 감소한다.
【공격후】 공격 『적정거리 3-4, 2/1』을 3번 수행한다.</t>
  </si>
  <si>
    <t xml:space="preserve">05-oboro-a2-s-3</t>
  </si>
  <si>
    <t xml:space="preserve">朧文書・電子神渉</t>
  </si>
  <si>
    <t xml:space="preserve">おぼろもんじょ　でんしかんしょう</t>
  </si>
  <si>
    <t xml:space="preserve">胧文书·电子神涉</t>
  </si>
  <si>
    <t xml:space="preserve">흐릿한 문서: 전자신섭</t>
  </si>
  <si>
    <t xml:space="preserve">パーツを1つ組み立て、基本動作を1回まで行う。
【使用済】山札を再構成する直前に、組み立てられているパーツが1つ以下になるように解体してもよい。そうした場合、パーツをX個組み立てる。Xは伏せ札の枚数の半分(切り上げ)に等しい。
</t>
  </si>
  <si>
    <t xml:space="preserve">组装1个部件，进行最多1次基本动作。
【已使用】重铸牌库之前，可以解体到只剩最多1个部件。若如此做，组装X个部件。X是盖牌数的一半（向上取整）。</t>
  </si>
  <si>
    <t xml:space="preserve">파츠를 1개 조립한 후, 기본행동을 1회까지 수행한다.
【사용됨】패산을 재구성하기 전에, 조립된 파츠가 1개 이하가 될 때까지 해체해도 된다. 그렇게 했다면, 파츠를 X개 조립한다. X는 덮은패의 장수의 절반(소숫점 이하 올림)과 동일하다.</t>
  </si>
  <si>
    <t xml:space="preserve">05-oboro-a2-mp-1</t>
  </si>
  <si>
    <t xml:space="preserve">メインパーツX</t>
  </si>
  <si>
    <t xml:space="preserve">基础部件X</t>
  </si>
  <si>
    <t xml:space="preserve">메인 파츠 X</t>
  </si>
  <si>
    <t xml:space="preserve">メインパーツ</t>
  </si>
  <si>
    <t xml:space="preserve">デジ設置</t>
  </si>
  <si>
    <t xml:space="preserve">（公開・使用する場合、このカードを「使用済み」領域へ移動）</t>
  </si>
  <si>
    <t xml:space="preserve">数码设置</t>
  </si>
  <si>
    <t xml:space="preserve">（需展示·使用的时候、将此牌移到「已使用」区域）</t>
  </si>
  <si>
    <t xml:space="preserve">디지설치</t>
  </si>
  <si>
    <t xml:space="preserve">（공개 및 사용하는 경우, 이 카드를 「사용됨」 영역으로 이동)</t>
  </si>
  <si>
    <t xml:space="preserve">05-oboro-a2-mp-2</t>
  </si>
  <si>
    <t xml:space="preserve">メインパーツY</t>
  </si>
  <si>
    <t xml:space="preserve">基础部件Y</t>
  </si>
  <si>
    <t xml:space="preserve">메인 파츠 Y</t>
  </si>
  <si>
    <t xml:space="preserve">3,6</t>
  </si>
  <si>
    <t xml:space="preserve">05-oboro-a2-mp-3</t>
  </si>
  <si>
    <t xml:space="preserve">メインパーツZ</t>
  </si>
  <si>
    <t xml:space="preserve">基础部件Z</t>
  </si>
  <si>
    <t xml:space="preserve">메인 파츠 Z</t>
  </si>
  <si>
    <t xml:space="preserve">デジ設置
【攻撃後】相手がライフへのダメージを選んだならば、相手を畏縮させる。</t>
  </si>
  <si>
    <t xml:space="preserve">数码设置
【攻击后】对手选择承受对命伤害的话，令对手畏缩。</t>
  </si>
  <si>
    <t xml:space="preserve">디지설치
【공격후】상대가 라이프 데미지를 선택했다면, 상대를 위축시킨다.</t>
  </si>
  <si>
    <t xml:space="preserve">05-oboro-a2-cp-1</t>
  </si>
  <si>
    <t xml:space="preserve">カスタムパーツA</t>
  </si>
  <si>
    <t xml:space="preserve">定制部件A</t>
  </si>
  <si>
    <t xml:space="preserve">커스텀 파츠 A</t>
  </si>
  <si>
    <t xml:space="preserve">カスタムパーツ</t>
  </si>
  <si>
    <t xml:space="preserve">&lt;壱&gt; 対応不可（《付与》）
----
&lt;弐&gt; 対応不可（《攻撃》）
----
&lt;参&gt; 対応不可（《行動》）
----
&lt;肆&gt; 対応不可（通常札）</t>
  </si>
  <si>
    <t xml:space="preserve">&lt;壹&gt; 不可被对应(《付与》)
----
&lt;贰&gt; 不可被对应(《攻击》)
----
&lt;叁&gt; 不可被对应(《行动》)
----
&lt;肆&gt; 不可被对应(通常牌)</t>
  </si>
  <si>
    <t xml:space="preserve">&lt;1단계&gt; 대응불가(《부여》)
----
&lt;2단계&gt; 대응불가(《공격》)
----
&lt;3단계&gt; 대응불가(《행동》)
----
&lt;4단계&gt; 대응불가(통상패)</t>
  </si>
  <si>
    <t xml:space="preserve">05-oboro-a2-cp-2</t>
  </si>
  <si>
    <t xml:space="preserve">カスタムパーツB</t>
  </si>
  <si>
    <t xml:space="preserve">定制部件B</t>
  </si>
  <si>
    <t xml:space="preserve">커스텀 파츠 B</t>
  </si>
  <si>
    <t xml:space="preserve">&lt;壱&gt; 【常時】この《攻撃》は+0/+0となる。
----
&lt;弐&gt; 【常時】この《攻撃》は+0/+1となる。
----
&lt;参&gt; 【常時】この《攻撃》は+1/+0となる。
----
&lt;肆&gt; 【常時】この《攻撃》は+1/+1となる。</t>
  </si>
  <si>
    <t xml:space="preserve">&lt;壹&gt; 【常时】此《攻击》得+0/+0。
----
&lt;贰&gt; 【常时】此《攻击》得+0/+1。
----
&lt;叁&gt; 【常时】此《攻击》得+1/+0。
----
&lt;肆&gt; 【常时】此《攻击》得+1/+1。</t>
  </si>
  <si>
    <t xml:space="preserve">&lt;1단계&gt; 【상시】 이 《공격》은 +0/+0 된다.
----
&lt;2단계&gt; 【상시】 이 《공격》은 +0/+1 된다.
----
&lt;3단계&gt; 【상시】 이 《공격》은 +1/+0 된다.
----
&lt;4단계&gt; 【상시】 이 《공격》은 +1/+1 된다.</t>
  </si>
  <si>
    <t xml:space="preserve">05-oboro-a2-cp-3</t>
  </si>
  <si>
    <t xml:space="preserve">カスタムパーツC</t>
  </si>
  <si>
    <t xml:space="preserve">定制部件C</t>
  </si>
  <si>
    <t xml:space="preserve">커스텀 파츠 C</t>
  </si>
  <si>
    <t xml:space="preserve">&lt;壱&gt; 【攻撃後】ダスト→間合：1
----
&lt;弐&gt; 【攻撃後】ダスト⇔間合：1
----
&lt;参&gt; 【攻撃後】ダスト⇔間合：1
----
&lt;肆&gt; 【攻撃後】ダスト⇔間合：1
あなたは集中力を1得る。</t>
  </si>
  <si>
    <t xml:space="preserve">&lt;壹&gt; 【攻击后】虚→1→距
----
&lt;贰&gt; 【攻击后】虚←1→距
----
&lt;叁&gt; 【攻击后】虚←1→距
----
&lt;肆&gt; 【攻击后】虚←1→距
你获得1点集中力。</t>
  </si>
  <si>
    <t xml:space="preserve">&lt;1단계&gt; 【공격후】 더스트→간격:1
----
&lt;2단계&gt; 【공격후】 더스트→간격:1
----
&lt;3단계&gt; 【공격후】 더스트→간격:1
----
&lt;4단계&gt; 【공격후】 더스트→간격:1
당신은 집중력을 1 얻는다.</t>
  </si>
  <si>
    <t xml:space="preserve">05-oboro-a2-cp-4</t>
  </si>
  <si>
    <t xml:space="preserve">カスタムパーツD</t>
  </si>
  <si>
    <t xml:space="preserve">定制部件D</t>
  </si>
  <si>
    <t xml:space="preserve">커스텀 파츠 D</t>
  </si>
  <si>
    <t xml:space="preserve">&lt;壱&gt; 【攻撃後】捨て札を1枚まで選び、それを伏せ札にする。
----
&lt;弐&gt; 【攻撃後】伏せ札からカードを1枚まで選び、それを山札の底に置く。
----
&lt;参&gt; 【攻撃後】伏せ札からカードを2枚まで選び、それらを好きな順で山札の底に置く。
----
&lt;肆&gt; 【攻撃後】捨て札か伏せ札からカードを2枚まで選び、それらを好きな順で山札の底に置く。
</t>
  </si>
  <si>
    <t xml:space="preserve">&lt;壹&gt; 【攻击后】选择最多1张弃牌，将其盖伏。
----
&lt;贰&gt; 【攻击后】选择最多1张盖牌，将其置入牌库底。
----
&lt;叁&gt; 【攻击后】选择最多2张盖牌，将其以任意顺序置入牌库底。
----
&lt;肆&gt; 【攻击后】从盖牌和弃牌中选择最多2张牌，将其以任意顺序置入牌库底。</t>
  </si>
  <si>
    <t xml:space="preserve">&lt;1단계&gt; 【공격후】버림패를 1장까지 고른 뒤, 그것을 덮은패로 보낸다.
----
&lt;2단계&gt; 덮은패에서 카드를 1장까지 고른 뒤, 그것을 패산의 아래에 넣는다.
----
&lt;3단계&gt; 덮은패에서 카드를 2장까지 고른 뒤, 그것을 원하는 순서대로 패산의 아래에 넣는다.
----
&lt;4단계&gt; 버림패와 덮은패에서 카드를 2장까지 고른 뒤, 그것을 원하는 순서대로 패산의 아래에 넣는다.</t>
  </si>
  <si>
    <t xml:space="preserve">25-misora-o-n-1</t>
  </si>
  <si>
    <t xml:space="preserve">misora</t>
  </si>
  <si>
    <t xml:space="preserve">弓流し</t>
  </si>
  <si>
    <t xml:space="preserve">ゆみながし</t>
  </si>
  <si>
    <t xml:space="preserve">弓流</t>
  </si>
  <si>
    <t xml:space="preserve">활 흘리기</t>
  </si>
  <si>
    <t xml:space="preserve">【常時】照準が合っているならば、この《攻撃》のオーラへのダメージは「-」になる。
【攻撃後】現在の間合と照準が等しいならば、ダスト→自オーラ：1
</t>
  </si>
  <si>
    <t xml:space="preserve">【常时】对上瞄准的话，此《攻击》对装伤害变为「-」。
【攻击后】当前的距等于瞄准的话，虚→1→自装</t>
  </si>
  <si>
    <t xml:space="preserve">（对上瞄准指当前距和瞄准都处于该《攻击》的攻击距离之内）</t>
  </si>
  <si>
    <t xml:space="preserve">【상시】조준이 맞았다면, 이 《공격》의 오라 데미지는 「-」이 된다
【공격후】현재 간격과 조준이 동일하다면
더스트→오라(자신):1</t>
  </si>
  <si>
    <t xml:space="preserve">25-misora-o-n-2</t>
  </si>
  <si>
    <t xml:space="preserve">狙い蹴り</t>
  </si>
  <si>
    <t xml:space="preserve">ねらいげり</t>
  </si>
  <si>
    <t xml:space="preserve">蹴击</t>
  </si>
  <si>
    <t xml:space="preserve">노려차기</t>
  </si>
  <si>
    <t xml:space="preserve">【攻撃後】あなたの照準を1増加させるか、1減少させてもよい。</t>
  </si>
  <si>
    <t xml:space="preserve">【攻击后】可以把你的瞄准增加或者减少1。</t>
  </si>
  <si>
    <t xml:space="preserve">【공격후】당신의 조준을 1 증가시키거나 1 감소시켜도 된다.</t>
  </si>
  <si>
    <t xml:space="preserve">25-misora-o-n-3</t>
  </si>
  <si>
    <t xml:space="preserve">風孔</t>
  </si>
  <si>
    <t xml:space="preserve">かざあな</t>
  </si>
  <si>
    <t xml:space="preserve">风穴</t>
  </si>
  <si>
    <t xml:space="preserve">바람구멍</t>
  </si>
  <si>
    <t xml:space="preserve">【攻撃後】現在の間合と照準を比べて以下のいずれかを行う。
・現在の間合＞照準…間合→ダスト：1
・現在の間合＝照準…ダスト→自オーラ：1
・現在の間合＜照準…ダスト→間合：1
</t>
  </si>
  <si>
    <t xml:space="preserve">【攻击后】比较当前的距和瞄准进行以下一项：
・当前的距＞瞄准…距→1→虚
・当前的距＝瞄准…虚→1→自装
・当前的距＜瞄准…虚→1→距</t>
  </si>
  <si>
    <t xml:space="preserve">【공격후】현재 간격과 조준을 비교하여 다음 중 하나를 수행한다.
현재 간격 &gt; 조준: 간격→더스트:1
현재 간격 = 조준: 더스트→오라(자신):1
현재 간격 &lt; 조준: 더스트→간격:1</t>
  </si>
  <si>
    <t xml:space="preserve">25-misora-o-n-4</t>
  </si>
  <si>
    <t xml:space="preserve">甲矢乙矢</t>
  </si>
  <si>
    <t xml:space="preserve">はやおとや</t>
  </si>
  <si>
    <t xml:space="preserve">갑시을시</t>
  </si>
  <si>
    <t xml:space="preserve">5-15</t>
  </si>
  <si>
    <t xml:space="preserve">5/1</t>
  </si>
  <si>
    <t xml:space="preserve">追尾
【攻撃後】相手は手札から《攻撃》カード1枚を捨て札にする。それが行えない場合、相手は手札を公開し、相手の山札の上から3枚を伏せ札にする。
</t>
  </si>
  <si>
    <t xml:space="preserve">追踪
【攻击后】对手从手牌中弃置1张《攻击》牌。若不能如此做，则公开对手手牌，并将对手牌库顶3张牌盖伏。</t>
  </si>
  <si>
    <t xml:space="preserve">추미
【공격후】상대는 손패에서 《공격》카드 1장을 덮은패로 만든다.
그렇게 하지 못한다면, 상대는 손패를 공개한 뒤 상대의 패산 위에서 3장을 덮음패로 만든다.</t>
  </si>
  <si>
    <t xml:space="preserve">25-misora-o-n-5</t>
  </si>
  <si>
    <t xml:space="preserve">精密化</t>
  </si>
  <si>
    <t xml:space="preserve">せいみつか</t>
  </si>
  <si>
    <t xml:space="preserve">정밀화</t>
  </si>
  <si>
    <t xml:space="preserve">集中力を1得る。
このターンにあなたが次に行う他のメガミの通常札によるオーラへのダメージが「-」でない《攻撃》は、照準が合っているならば+1/+1となる。
</t>
  </si>
  <si>
    <t xml:space="preserve">获得1点集中力。
本回合中你的下一次其他女神的基于通常牌的对装伤害不为「-」的《攻击》，在对上瞄准时得+1/+1。</t>
  </si>
  <si>
    <t xml:space="preserve">집중력을 1 얻는다.
이 턴에 당신이 다음에 수행하는 다른 여신의 통상패에 의한 오라 데미지가 「-」가 아닌 《공격》은, 조준이 맞다면 +1/+1된다.</t>
  </si>
  <si>
    <t xml:space="preserve">25-misora-o-n-6</t>
  </si>
  <si>
    <t xml:space="preserve">追尾撃</t>
  </si>
  <si>
    <t xml:space="preserve">ついびげき</t>
  </si>
  <si>
    <t xml:space="preserve">追踪箭</t>
  </si>
  <si>
    <t xml:space="preserve">추미격</t>
  </si>
  <si>
    <t xml:space="preserve">眼前構築で選んでいない他のメガミのカードまたは伏せ札のカードから、《全力》でない《攻撃》の通常札1枚を選び、それに追尾を与えて使用する。ゲーム外から使用したそのカードが領域を移動するならば、代わりに裏向きで取り除く。(眼前構築で選んでいない状態に戻る)</t>
  </si>
  <si>
    <t xml:space="preserve">（このカードを右クリックすることで、眼前構築で選んでいないカードを取得可能。また、使用したカードを右クリックすることで取り除くことができる）</t>
  </si>
  <si>
    <t xml:space="preserve">从盖牌中或者眼前构筑时未选取的其他女神的牌中，选1张非《全力》的《攻击》通常牌，使用之且视其具有追踪。从游戏外使用了的那张牌在区域移动时会改为面朝下移出游戏。（回到眼前构筑时未选取的状态）</t>
  </si>
  <si>
    <t xml:space="preserve">（右键这张牌，以获取眼前构筑时未选取的牌。并且，使用的牌可以被右键移除）</t>
  </si>
  <si>
    <t xml:space="preserve">안전구축에서 선택하지 않은 다른 여신의 카드, 또는 덮은패로부터 《전력》이 아닌 《공격》을 하나 선택한 뒤, 그것을 추미를 부여하여 사용한다. 게임 외에서 사용한 카드가 다른 영역으로 이동할 때는 대신 그 카드를 뒷면으로 제거한다.
(안전구축에서 선택되지 않은 상태로 되돌린다.)</t>
  </si>
  <si>
    <t xml:space="preserve">(이 카드를 우클릭해서 안전구축에서 고르지 않은 카드를 획득할 수 있음. 그리고 사용한 카드를 우클릭해서 제거할 수 있음)</t>
  </si>
  <si>
    <t xml:space="preserve">25-misora-o-n-7</t>
  </si>
  <si>
    <t xml:space="preserve">空の翼</t>
  </si>
  <si>
    <t xml:space="preserve">そらのつばさ</t>
  </si>
  <si>
    <t xml:space="preserve">碧空翼</t>
  </si>
  <si>
    <t xml:space="preserve">하늘의 날개</t>
  </si>
  <si>
    <t xml:space="preserve">終端　間合制限（0-3）
【展開時】相オーラ→間合：2
【破棄時】このターン中、現在の間合は1増加し、達人の間合は1大きくなる。
</t>
  </si>
  <si>
    <t xml:space="preserve">终端 距离限制(0-3)
【展开时】敌装→2→距
【破弃时】在本回合中，当前的距的值增加1，达人距离的值也加1。</t>
  </si>
  <si>
    <t xml:space="preserve">종단, 간격제한(0-3)
【전개시】오라(상대)→간격:2
【파기시】이 턴 중 현재 간격이 1 증가하고, 달인의 간격이 1 증가한다.</t>
  </si>
  <si>
    <t xml:space="preserve">25-misora-o-s-1</t>
  </si>
  <si>
    <t xml:space="preserve">ミハテヌハテ</t>
  </si>
  <si>
    <t xml:space="preserve">未竟终末</t>
  </si>
  <si>
    <t xml:space="preserve">끝 없는 끝</t>
  </si>
  <si>
    <t xml:space="preserve">追尾　対応不可
【常時】Xは3にこのカードの上の桜花結晶の数の2倍を加えた値に等しい。
【攻撃後】Xが7以上ならば、相手の山札を全て伏せ札にする。
【使用済】あなたの終了フェイズにこのカードの上にダストから1つ桜花結晶を置き、このカードを未使用に戻す。
</t>
  </si>
  <si>
    <t xml:space="preserve">追踪 不可被对应
【常时】X等于本牌上的樱花结晶数的两倍加3的值。
【攻击后】X大于等于7的话，盖伏对手的全部牌库。
【已使用】在你的结束步骤，从虚将1个樱花结晶置于此牌上，将此牌返回未使用的状态。</t>
  </si>
  <si>
    <t xml:space="preserve">추미, 대응불가
【상시】X는 3에 이 카드 위의 벛꽃결정 수의 2배를 더한 숫자와 동일하다.
【공격후】X가 7 이상이라면, 상대의 패산을 모두 덮은 패로 만든다.
【사용됨】당신의 종료 페이즈에 이 카드 위에 더스트로부터 벛꽃결정을 1개 놓은 뒤, 이 카드를 미사용으로 되돌린다.</t>
  </si>
  <si>
    <t xml:space="preserve">25-misora-o-s-2</t>
  </si>
  <si>
    <t xml:space="preserve">ツクモノクモ</t>
  </si>
  <si>
    <t xml:space="preserve">作祟妖云</t>
  </si>
  <si>
    <t xml:space="preserve">구름 수 놓은 구름</t>
  </si>
  <si>
    <t xml:space="preserve">【展開中】照準があるならば、現在の問合は照準に等しくなる。
【展開中】あなたは基本動作《前進》と《離脱》を行えない。
</t>
  </si>
  <si>
    <t xml:space="preserve">【展开中】有瞄准的话，当前的距等于瞄准。
【展开中】你不能进行基本动作《前进》或《离脱》。</t>
  </si>
  <si>
    <t xml:space="preserve">【전개중】조준이 있다면 현재 간격은 조준과 동일한 것으로 취급한다.
【전개중】당신은 기본동작 《전진》과 《이탈》을 수행할 수 없다.</t>
  </si>
  <si>
    <t xml:space="preserve">25-misora-o-s-3</t>
  </si>
  <si>
    <t xml:space="preserve">カカゲルカゲ</t>
  </si>
  <si>
    <t xml:space="preserve">揭帘悬影</t>
  </si>
  <si>
    <t xml:space="preserve">그늘 드리운 그늘</t>
  </si>
  <si>
    <t xml:space="preserve">【展開時】対応した通常札による《攻撃》の適正距離があなたの照準を含むならば、対応した《攻撃》を打ち消し、そのカードをこのカードの下に封印する。
【破棄時】このカードに封印されたカードを相手の捨て札に戻す。
</t>
  </si>
  <si>
    <t xml:space="preserve">【展开时】被对应的基于通常牌的《攻击》的攻击距离包含瞄准的话，打消被对应的《攻击》，并将其封印在此牌下。
【破弃时】将封印在此牌下的牌返回对手的弃牌。</t>
  </si>
  <si>
    <t xml:space="preserve">【전개시】대응한 통상패에 의한 《공격》의 적정거리에 당신의 조준이 포함되어 있다면, 대응한 《공격》을 무효화한 뒤, 그 카드를 이 카드의 아래에 봉인한다.
【파기시】 이 카드에 봉인된 카드를 상대의 버림패로 되돌린다.</t>
  </si>
  <si>
    <t xml:space="preserve">25-misora-o-s-4</t>
  </si>
  <si>
    <t xml:space="preserve">ミソラノソラ</t>
  </si>
  <si>
    <t xml:space="preserve">碧落御空</t>
  </si>
  <si>
    <t xml:space="preserve">하늘 너머 하늘</t>
  </si>
  <si>
    <t xml:space="preserve">【展開中】現在の間合は5増加する。
【破棄時】相ライフ→間合：1、相オーラ→間合：1、相フレア→間合：1
【使用済】このカードは使用できない。
</t>
  </si>
  <si>
    <t xml:space="preserve">【展开中】当前的距的值增加5。
【破弃时】敌命→1→距、敌装→1→距、敌气→1→距
【已使用】此牌不能被使用。</t>
  </si>
  <si>
    <t xml:space="preserve">【전개중】현재의 간격이 5 증가한다.
【파기시】라이프(상대)→간격:1
오라(상대)→간격:1
플레어(상대)→간격:1
【사용됨】이 카드는 사용할 수 없다.</t>
  </si>
  <si>
    <t xml:space="preserve">体捌き</t>
  </si>
  <si>
    <t xml:space="preserve">たいさばき</t>
  </si>
  <si>
    <t xml:space="preserve">身法</t>
  </si>
  <si>
    <t xml:space="preserve">몸놀림</t>
  </si>
  <si>
    <t xml:space="preserve">このターンにあなたが次に行う《攻撃》は距離拡大（遠1）を得る。
あなたのライフが相手のライフよりも小さいならば、基本動作を2回まで行う。</t>
  </si>
  <si>
    <t xml:space="preserve">本回合你的下一次《攻击》获得距离扩大（远1）。
自命小于敌命时，进行最多2次基本动作。</t>
  </si>
  <si>
    <t xml:space="preserve">이번 턴에 당신이 수행하는 다음번 《공격》은 거리확대(원1)을 얻는다.
당신의 라이프가 상대의 라이프보다 적다면, 기본행동을 2회까지 수행한다.</t>
  </si>
  <si>
    <t xml:space="preserve">傘の開閉を行う。その後、ダスト→自オーラ：1
【常時】あなたが傘の開閉を行った時、このカードを手札から公開してもよい。そうした場合、 ダスト→自オーラ：1</t>
  </si>
  <si>
    <t xml:space="preserve">进行伞的开合操作。之后：虚→1→自装
【常时】当你进行伞的开合操作时，你可以从手牌中展示此牌。若如此做，则：虚→1→自装</t>
  </si>
  <si>
    <r>
      <rPr>
        <sz val="11"/>
        <color rgb="FF0032FF"/>
        <rFont val="MS PGothic"/>
        <family val="0"/>
        <charset val="1"/>
      </rPr>
      <t xml:space="preserve">우산의 개폐를 수행한다. 그 후,
더스트→오라(자신):1
</t>
    </r>
    <r>
      <rPr>
        <sz val="11"/>
        <color rgb="FF000000"/>
        <rFont val="Arial"/>
        <family val="0"/>
        <charset val="1"/>
      </rPr>
      <t xml:space="preserve">
 </t>
    </r>
    <r>
      <rPr>
        <sz val="11"/>
        <color rgb="FF000000"/>
        <rFont val="MS PGothic"/>
        <family val="0"/>
        <charset val="1"/>
      </rPr>
      <t xml:space="preserve">【상시】당신이 우산의 개폐를 행했을 때</t>
    </r>
    <r>
      <rPr>
        <sz val="11"/>
        <color rgb="FF000000"/>
        <rFont val="Arial"/>
        <family val="0"/>
        <charset val="1"/>
      </rPr>
      <t xml:space="preserve">, </t>
    </r>
    <r>
      <rPr>
        <sz val="11"/>
        <color rgb="FF000000"/>
        <rFont val="MS PGothic"/>
        <family val="0"/>
        <charset val="1"/>
      </rPr>
      <t xml:space="preserve">이 카드를 손패에서 공개해도 좋다</t>
    </r>
    <r>
      <rPr>
        <sz val="11"/>
        <color rgb="FF000000"/>
        <rFont val="Arial"/>
        <family val="0"/>
        <charset val="1"/>
      </rPr>
      <t xml:space="preserve">. </t>
    </r>
    <r>
      <rPr>
        <sz val="11"/>
        <color rgb="FF000000"/>
        <rFont val="MS PGothic"/>
        <family val="0"/>
        <charset val="1"/>
      </rPr>
      <t xml:space="preserve">그럴 경우</t>
    </r>
    <r>
      <rPr>
        <sz val="11"/>
        <color rgb="FF000000"/>
        <rFont val="Arial"/>
        <family val="0"/>
        <charset val="1"/>
      </rPr>
      <t xml:space="preserve">, </t>
    </r>
    <r>
      <rPr>
        <sz val="11"/>
        <color rgb="FF000000"/>
        <rFont val="MS PGothic"/>
        <family val="0"/>
        <charset val="1"/>
      </rPr>
      <t xml:space="preserve">더스트→자신 오라：</t>
    </r>
    <r>
      <rPr>
        <sz val="11"/>
        <color rgb="FF000000"/>
        <rFont val="Arial"/>
        <family val="0"/>
        <charset val="1"/>
      </rPr>
      <t xml:space="preserve">1</t>
    </r>
  </si>
  <si>
    <r>
      <rPr>
        <i val="true"/>
        <sz val="10"/>
        <color rgb="FF0032FF"/>
        <rFont val="宋体"/>
        <family val="0"/>
        <charset val="1"/>
      </rPr>
      <t xml:space="preserve">○○○
</t>
    </r>
    <r>
      <rPr>
        <b val="true"/>
        <sz val="10"/>
        <color rgb="FF0032FF"/>
        <rFont val="宋体"/>
        <family val="0"/>
        <charset val="1"/>
      </rPr>
      <t xml:space="preserve">Forced:</t>
    </r>
    <r>
      <rPr>
        <sz val="10"/>
        <color rgb="FF0032FF"/>
        <rFont val="宋体"/>
        <family val="0"/>
        <charset val="1"/>
      </rPr>
      <t xml:space="preserve"> Whenever you open or close your umbrella, you may reveal this card from your hand and:
</t>
    </r>
    <r>
      <rPr>
        <b val="true"/>
        <sz val="10"/>
        <color rgb="FF0032FF"/>
        <rFont val="宋体"/>
        <family val="0"/>
        <charset val="1"/>
      </rPr>
      <t xml:space="preserve">Shadow (1)→ Your Aura</t>
    </r>
  </si>
  <si>
    <t xml:space="preserve">遠心 
あなたと相手の山札を全て捨て札にする。
このターンの終了フェイズに山札を再構成する。
あなたの捨て札にある異なる《全力》でないカードを2枚まで選び、任意の順番で使用する。</t>
  </si>
  <si>
    <t xml:space="preserve">远心
弃掉你和对手的全部牌库。
在本回合结束步骤重铸牌库。
从你的弃牌区选择至多2张不同的非《全力》的牌，以任意顺序使用它们。</t>
  </si>
  <si>
    <r>
      <rPr>
        <sz val="11"/>
        <color rgb="FF000000"/>
        <rFont val="MS PGothic"/>
        <family val="0"/>
        <charset val="1"/>
      </rPr>
      <t xml:space="preserve">원심 
</t>
    </r>
    <r>
      <rPr>
        <sz val="9"/>
        <color rgb="FF0032FF"/>
        <rFont val="SimSun"/>
        <family val="0"/>
        <charset val="1"/>
      </rPr>
      <t xml:space="preserve">당신과 상대의 패산을 모두 버림패로 보낸다.
이 턴의 종료 페이즈에 패산을 재구성한다.
</t>
    </r>
    <r>
      <rPr>
        <sz val="11"/>
        <color rgb="FF000000"/>
        <rFont val="MS PGothic"/>
        <family val="0"/>
        <charset val="1"/>
      </rPr>
      <t xml:space="preserve"> 당신의 버림패에 있는 다른 《전력》이 아닌 카드를 2장까지 골라, 임의의 순서로 사용한다.</t>
    </r>
  </si>
  <si>
    <r>
      <rPr>
        <b val="true"/>
        <i val="true"/>
        <sz val="10"/>
        <color rgb="FF000000"/>
        <rFont val="宋体"/>
        <family val="0"/>
        <charset val="1"/>
      </rPr>
      <t xml:space="preserve">Centrifuge
</t>
    </r>
    <r>
      <rPr>
        <sz val="9"/>
        <color rgb="FF0032FF"/>
        <rFont val="SimSun"/>
        <family val="0"/>
        <charset val="1"/>
      </rPr>
      <t xml:space="preserve">
○○○
○○○
</t>
    </r>
    <r>
      <rPr>
        <sz val="10"/>
        <color rgb="FF000000"/>
        <rFont val="宋体"/>
        <family val="0"/>
        <charset val="1"/>
      </rPr>
      <t xml:space="preserve">
Choose up to two non-Throughout cards in your played pile. Play the chosen cards in any order.</t>
    </r>
  </si>
  <si>
    <t xml:space="preserve">燃焼 
【攻撃後】基本動作を1回まで行い、騎動を行う。</t>
  </si>
  <si>
    <t xml:space="preserve">燃烧
【攻击后】进行最多1次基本动作，进行骑动。</t>
  </si>
  <si>
    <r>
      <rPr>
        <sz val="11"/>
        <color rgb="FF000000"/>
        <rFont val="MS PGothic"/>
        <family val="0"/>
        <charset val="1"/>
      </rPr>
      <t xml:space="preserve">연소 
 【공격후】</t>
    </r>
    <r>
      <rPr>
        <sz val="9"/>
        <color rgb="FF0032FF"/>
        <rFont val="SimSun"/>
        <family val="0"/>
        <charset val="1"/>
      </rPr>
      <t xml:space="preserve">기본동작을 1회까지 수행한 뒤, 기동을 수행한다.</t>
    </r>
  </si>
  <si>
    <r>
      <rPr>
        <b val="true"/>
        <i val="true"/>
        <sz val="10"/>
        <color rgb="FF000000"/>
        <rFont val="宋体"/>
        <family val="0"/>
        <charset val="1"/>
      </rPr>
      <t xml:space="preserve">Combust
</t>
    </r>
    <r>
      <rPr>
        <b val="true"/>
        <sz val="10"/>
        <color rgb="FF000000"/>
        <rFont val="宋体"/>
        <family val="0"/>
        <charset val="1"/>
      </rPr>
      <t xml:space="preserve">After Attack: </t>
    </r>
    <r>
      <rPr>
        <sz val="9"/>
        <color rgb="FF0032FF"/>
        <rFont val="SimSun"/>
        <family val="0"/>
        <charset val="1"/>
      </rPr>
      <t xml:space="preserve">○○</t>
    </r>
  </si>
  <si>
    <t xml:space="preserve">【展開中】あなたが造花結晶を燃焼させるならば、マシンから燃焼済に移動させるのではなく、燃焼済からマシンに移動させる。
（燃焼済の造花結晶が不足していたら燃焼できない）</t>
  </si>
  <si>
    <t xml:space="preserve">【展开中】你燃烧造花结晶时，不是从引擎往已燃烧移动，而是从已燃烧往引擎移动。
（已燃烧的造花结晶不足的话则无法燃烧）</t>
  </si>
  <si>
    <t xml:space="preserve">【전개중】당신이 조화결정을 연소시킬 때마다, 머신의 조화결정을 연소됨으로 이동시키는 대신 연소된 조화결정을 머신으로 이동시킨다.
(연소됨 상태의 조화결정이 부족하다면 연소할 수 없다.)</t>
  </si>
  <si>
    <t xml:space="preserve">以下から1つを選ぶ。
・相手を畏縮させ、風神ゲージと雷神ゲージを1ずつ上げる。
・雷神ゲージを2倍にする。
その後、風神ゲージか雷神ゲージが7以上ならば、攻撃『適正距離0-10、1/-』を行い、基本動作を2回まで行う。</t>
  </si>
  <si>
    <t xml:space="preserve">选择一项：
●令对手畏缩，风神槽与雷神槽的值各增加1；
●雷神槽的值加倍。
这之后，风神槽或雷神槽有7或以上的话，进行一次“攻击距离0-10 伤害1/-”的攻击，进行最多2次基本动作。</t>
  </si>
  <si>
    <t xml:space="preserve">아래에서 1가지를 선택한다.
상대를 위축시키고, 풍신 게이지와 뇌신 게이지를 1씩 올린다.
뇌신 게이지를 2배로 만든다.
그 후, 풍신 게이지 또는 뇌신 게이지가 7 이상이라면, 공격 『적정거리 0-10, 1/-』을 수행한 뒤, 기본행동을 2회까지 수행한다.</t>
  </si>
  <si>
    <t xml:space="preserve">対応不可（通常札）
【攻撃後】開花-この「突撃霊式」を追加札の「神霊ヲウカ」と交換してもよい。そうした場合、その「神霊ヲウカ」を山札の底に置いてもよい。交換したならば、ダスト→自ライフ：1</t>
  </si>
  <si>
    <t xml:space="preserve">不可被对应（通常牌）
【攻击后】开花～你可以将这张『突击灵式』与追加牌区的『神灵樱华』交换。若如此做，则你可以将『神灵樱华』置于你的牌库底。若进行了交换：
虚→1→自命</t>
  </si>
  <si>
    <r>
      <rPr>
        <sz val="10"/>
        <color rgb="FF000000"/>
        <rFont val="MS PGothic"/>
        <family val="0"/>
        <charset val="1"/>
      </rPr>
      <t xml:space="preserve">대응불가(통상패)
【공격후】개화 - 이 『돌격령식』을 추가패의
『신령 오우카』와 교환할 수 있다.
그렇게 하면, 교환한 『신령 오우카』를 패산 맨 밑에 놓을 수 있다. </t>
    </r>
    <r>
      <rPr>
        <sz val="10"/>
        <color rgb="FF0032FF"/>
        <rFont val="MS PGothic"/>
        <family val="0"/>
        <charset val="1"/>
      </rPr>
      <t xml:space="preserve">교환하였다면,
더스트→라이프(자신):1</t>
    </r>
  </si>
  <si>
    <r>
      <rPr>
        <sz val="10"/>
        <color rgb="FF000000"/>
        <rFont val="ＭＳ Ｐゴシック"/>
        <family val="0"/>
        <charset val="1"/>
      </rPr>
      <t xml:space="preserve">No Reactions (Normal)
</t>
    </r>
    <r>
      <rPr>
        <b val="true"/>
        <i val="true"/>
        <sz val="10"/>
        <color rgb="FF000000"/>
        <rFont val="宋体"/>
        <family val="0"/>
        <charset val="1"/>
      </rPr>
      <t xml:space="preserve">After Attack: Bloom - You may exchange this card with your set aside "Divine Spirit: Ouka". If you do, you may put that card on the bottom of your deck.</t>
    </r>
    <r>
      <rPr>
        <sz val="10"/>
        <color rgb="FF0032FF"/>
        <rFont val="MS PGothic"/>
        <family val="0"/>
        <charset val="1"/>
      </rPr>
      <t xml:space="preserve">○○</t>
    </r>
  </si>
  <si>
    <t xml:space="preserve">（このカードは使用しても効果はない）
【常時】山札を再構成する直前にこのカードが捨て札にあるならば、 この「神授」を山札の上に置いてもよい。そうした場合、この「神授」を遺物にある通常札1枚と交換する。
</t>
  </si>
  <si>
    <t xml:space="preserve">（使用済み領域上で右クリックすることにより効果を発動可能）</t>
  </si>
  <si>
    <t xml:space="preserve">（使用此牌没有任何效果）
【常时】在重铸牌库前弃牌中有这张「神授」的话，可以将此「神授」置于牌库顶，若如此做，那之后将将此「神授」和遗物中的1张通常牌交换。</t>
  </si>
  <si>
    <t xml:space="preserve">(이 카드는 사용해도 효과가 없다.)
【상시】패산을 재구성하기 직전에 이 「신수」가 버림패에 있다면, 이 「신수」를 패산 위에 놓아도 된다. 그렇게 했다면, 이「신수」를 유물에 있는 통상패 한 장과 교환한다.</t>
  </si>
  <si>
    <r>
      <rPr>
        <sz val="10"/>
        <color rgb="FF000000"/>
        <rFont val="MS PGothic"/>
        <family val="0"/>
        <charset val="1"/>
      </rPr>
      <t xml:space="preserve"> </t>
    </r>
    <r>
      <rPr>
        <sz val="10"/>
        <color rgb="FF000000"/>
        <rFont val="Malgun Gothic Semilight"/>
        <family val="0"/>
        <charset val="1"/>
      </rPr>
      <t xml:space="preserve">투자권
</t>
    </r>
    <r>
      <rPr>
        <sz val="10"/>
        <color rgb="FF000000"/>
        <rFont val="MS PGothic"/>
        <family val="0"/>
        <charset val="1"/>
      </rPr>
      <t xml:space="preserve">【</t>
    </r>
    <r>
      <rPr>
        <sz val="10"/>
        <color rgb="FF000000"/>
        <rFont val="Malgun Gothic Semilight"/>
        <family val="0"/>
        <charset val="1"/>
      </rPr>
      <t xml:space="preserve">상시</t>
    </r>
    <r>
      <rPr>
        <sz val="10"/>
        <color rgb="FF000000"/>
        <rFont val="MS PGothic"/>
        <family val="0"/>
        <charset val="1"/>
      </rPr>
      <t xml:space="preserve">】 </t>
    </r>
    <r>
      <rPr>
        <sz val="10"/>
        <color rgb="FF000000"/>
        <rFont val="Malgun Gothic Semilight"/>
        <family val="0"/>
        <charset val="1"/>
      </rPr>
      <t xml:space="preserve">당신의</t>
    </r>
    <r>
      <rPr>
        <sz val="10"/>
        <color rgb="FF000000"/>
        <rFont val="MS PGothic"/>
        <family val="0"/>
        <charset val="1"/>
      </rPr>
      <t xml:space="preserve"> </t>
    </r>
    <r>
      <rPr>
        <sz val="10"/>
        <color rgb="FF000000"/>
        <rFont val="Malgun Gothic Semilight"/>
        <family val="0"/>
        <charset val="1"/>
      </rPr>
      <t xml:space="preserve">자본이</t>
    </r>
    <r>
      <rPr>
        <sz val="10"/>
        <color rgb="FF000000"/>
        <rFont val="MS PGothic"/>
        <family val="0"/>
        <charset val="1"/>
      </rPr>
      <t xml:space="preserve"> </t>
    </r>
    <r>
      <rPr>
        <sz val="10"/>
        <color rgb="FF000000"/>
        <rFont val="Malgun Gothic Semilight"/>
        <family val="0"/>
        <charset val="1"/>
      </rPr>
      <t xml:space="preserve">상대의</t>
    </r>
    <r>
      <rPr>
        <sz val="10"/>
        <color rgb="FF000000"/>
        <rFont val="MS PGothic"/>
        <family val="0"/>
        <charset val="1"/>
      </rPr>
      <t xml:space="preserve"> </t>
    </r>
    <r>
      <rPr>
        <sz val="10"/>
        <color rgb="FF000000"/>
        <rFont val="Malgun Gothic Semilight"/>
        <family val="0"/>
        <charset val="1"/>
      </rPr>
      <t xml:space="preserve">자본보다</t>
    </r>
    <r>
      <rPr>
        <sz val="10"/>
        <color rgb="FF000000"/>
        <rFont val="MS PGothic"/>
        <family val="0"/>
        <charset val="1"/>
      </rPr>
      <t xml:space="preserve"> </t>
    </r>
    <r>
      <rPr>
        <sz val="10"/>
        <color rgb="FF000000"/>
        <rFont val="Malgun Gothic Semilight"/>
        <family val="0"/>
        <charset val="1"/>
      </rPr>
      <t xml:space="preserve">크다면</t>
    </r>
    <r>
      <rPr>
        <sz val="10"/>
        <color rgb="FF000000"/>
        <rFont val="MS PGothic"/>
        <family val="0"/>
        <charset val="1"/>
      </rPr>
      <t xml:space="preserve">, </t>
    </r>
    <r>
      <rPr>
        <sz val="10"/>
        <color rgb="FF000000"/>
        <rFont val="Malgun Gothic Semilight"/>
        <family val="0"/>
        <charset val="1"/>
      </rPr>
      <t xml:space="preserve">이</t>
    </r>
    <r>
      <rPr>
        <sz val="10"/>
        <color rgb="FF000000"/>
        <rFont val="MS PGothic"/>
        <family val="0"/>
        <charset val="1"/>
      </rPr>
      <t xml:space="preserve"> 《</t>
    </r>
    <r>
      <rPr>
        <sz val="10"/>
        <color rgb="FF000000"/>
        <rFont val="Malgun Gothic Semilight"/>
        <family val="0"/>
        <charset val="1"/>
      </rPr>
      <t xml:space="preserve">공격</t>
    </r>
    <r>
      <rPr>
        <sz val="10"/>
        <color rgb="FF000000"/>
        <rFont val="MS PGothic"/>
        <family val="0"/>
        <charset val="1"/>
      </rPr>
      <t xml:space="preserve">》</t>
    </r>
    <r>
      <rPr>
        <sz val="10"/>
        <color rgb="FF000000"/>
        <rFont val="Malgun Gothic Semilight"/>
        <family val="0"/>
        <charset val="1"/>
      </rPr>
      <t xml:space="preserve">은</t>
    </r>
    <r>
      <rPr>
        <sz val="10"/>
        <color rgb="FF000000"/>
        <rFont val="MS PGothic"/>
        <family val="0"/>
        <charset val="1"/>
      </rPr>
      <t xml:space="preserve"> +0/+1 </t>
    </r>
    <r>
      <rPr>
        <sz val="10"/>
        <color rgb="FF000000"/>
        <rFont val="Malgun Gothic Semilight"/>
        <family val="0"/>
        <charset val="1"/>
      </rPr>
      <t xml:space="preserve">된다</t>
    </r>
    <r>
      <rPr>
        <sz val="10"/>
        <color rgb="FF000000"/>
        <rFont val="MS PGothic"/>
        <family val="0"/>
        <charset val="1"/>
      </rPr>
      <t xml:space="preserve">.</t>
    </r>
  </si>
  <si>
    <r>
      <rPr>
        <sz val="11"/>
        <color rgb="FF0032FF"/>
        <rFont val="MS PGothic"/>
        <family val="0"/>
        <charset val="1"/>
      </rPr>
      <t xml:space="preserve">우산의 개폐를 수행한다</t>
    </r>
    <r>
      <rPr>
        <sz val="11"/>
        <color rgb="FF0032FF"/>
        <rFont val="MS PGothic"/>
        <family val="0"/>
        <charset val="128"/>
      </rPr>
      <t xml:space="preserve">. </t>
    </r>
    <r>
      <rPr>
        <sz val="11"/>
        <color rgb="FF0032FF"/>
        <rFont val="MS PGothic"/>
        <family val="0"/>
        <charset val="1"/>
      </rPr>
      <t xml:space="preserve">그 후</t>
    </r>
    <r>
      <rPr>
        <sz val="11"/>
        <color rgb="FF0032FF"/>
        <rFont val="MS PGothic"/>
        <family val="0"/>
        <charset val="128"/>
      </rPr>
      <t xml:space="preserve">,
</t>
    </r>
    <r>
      <rPr>
        <sz val="11"/>
        <color rgb="FF0032FF"/>
        <rFont val="MS PGothic"/>
        <family val="0"/>
        <charset val="1"/>
      </rPr>
      <t xml:space="preserve">더스트→오라</t>
    </r>
    <r>
      <rPr>
        <sz val="11"/>
        <color rgb="FF0032FF"/>
        <rFont val="MS PGothic"/>
        <family val="0"/>
        <charset val="128"/>
      </rPr>
      <t xml:space="preserve">(</t>
    </r>
    <r>
      <rPr>
        <sz val="11"/>
        <color rgb="FF0032FF"/>
        <rFont val="MS PGothic"/>
        <family val="0"/>
        <charset val="1"/>
      </rPr>
      <t xml:space="preserve">자신</t>
    </r>
    <r>
      <rPr>
        <sz val="11"/>
        <color rgb="FF0032FF"/>
        <rFont val="MS PGothic"/>
        <family val="0"/>
        <charset val="128"/>
      </rPr>
      <t xml:space="preserve">):1
</t>
    </r>
    <r>
      <rPr>
        <sz val="11"/>
        <color rgb="FF0032FF"/>
        <rFont val="MS PGothic"/>
        <family val="0"/>
        <charset val="1"/>
      </rPr>
      <t xml:space="preserve">
</t>
    </r>
    <r>
      <rPr>
        <sz val="11"/>
        <color rgb="FF000000"/>
        <rFont val="Arial"/>
        <family val="0"/>
        <charset val="128"/>
      </rPr>
      <t xml:space="preserve"> </t>
    </r>
    <r>
      <rPr>
        <sz val="11"/>
        <color rgb="FF000000"/>
        <rFont val="MS PGothic"/>
        <family val="0"/>
        <charset val="1"/>
      </rPr>
      <t xml:space="preserve">【상시】당신이 우산의 개폐를 행했을 때</t>
    </r>
    <r>
      <rPr>
        <sz val="11"/>
        <color rgb="FF000000"/>
        <rFont val="Arial"/>
        <family val="0"/>
        <charset val="128"/>
      </rPr>
      <t xml:space="preserve">, </t>
    </r>
    <r>
      <rPr>
        <sz val="11"/>
        <color rgb="FF000000"/>
        <rFont val="MS PGothic"/>
        <family val="0"/>
        <charset val="1"/>
      </rPr>
      <t xml:space="preserve">이 카드를 손패에서 공개해도 좋다</t>
    </r>
    <r>
      <rPr>
        <sz val="11"/>
        <color rgb="FF000000"/>
        <rFont val="Arial"/>
        <family val="0"/>
        <charset val="128"/>
      </rPr>
      <t xml:space="preserve">. </t>
    </r>
    <r>
      <rPr>
        <sz val="11"/>
        <color rgb="FF000000"/>
        <rFont val="MS PGothic"/>
        <family val="0"/>
        <charset val="1"/>
      </rPr>
      <t xml:space="preserve">그럴 경우</t>
    </r>
    <r>
      <rPr>
        <sz val="11"/>
        <color rgb="FF000000"/>
        <rFont val="Arial"/>
        <family val="0"/>
        <charset val="128"/>
      </rPr>
      <t xml:space="preserve">, </t>
    </r>
    <r>
      <rPr>
        <sz val="11"/>
        <color rgb="FF000000"/>
        <rFont val="MS PGothic"/>
        <family val="0"/>
        <charset val="1"/>
      </rPr>
      <t xml:space="preserve">더스트→자신 오라：</t>
    </r>
    <r>
      <rPr>
        <sz val="11"/>
        <color rgb="FF000000"/>
        <rFont val="Arial"/>
        <family val="0"/>
        <charset val="128"/>
      </rPr>
      <t xml:space="preserve">1</t>
    </r>
  </si>
  <si>
    <r>
      <rPr>
        <sz val="10"/>
        <color rgb="FF000000"/>
        <rFont val="MS PGothic"/>
        <family val="0"/>
        <charset val="1"/>
      </rPr>
      <t xml:space="preserve">대응불가</t>
    </r>
    <r>
      <rPr>
        <sz val="10"/>
        <color rgb="FF000000"/>
        <rFont val="MS PGothic"/>
        <family val="0"/>
        <charset val="128"/>
      </rPr>
      <t xml:space="preserve">(</t>
    </r>
    <r>
      <rPr>
        <sz val="10"/>
        <color rgb="FF000000"/>
        <rFont val="MS PGothic"/>
        <family val="0"/>
        <charset val="1"/>
      </rPr>
      <t xml:space="preserve">통상패</t>
    </r>
    <r>
      <rPr>
        <sz val="10"/>
        <color rgb="FF000000"/>
        <rFont val="MS PGothic"/>
        <family val="0"/>
        <charset val="128"/>
      </rPr>
      <t xml:space="preserve">)
</t>
    </r>
    <r>
      <rPr>
        <sz val="10"/>
        <color rgb="FF000000"/>
        <rFont val="MS PGothic"/>
        <family val="0"/>
        <charset val="1"/>
      </rPr>
      <t xml:space="preserve">【공격후】개화 </t>
    </r>
    <r>
      <rPr>
        <sz val="10"/>
        <color rgb="FF000000"/>
        <rFont val="MS PGothic"/>
        <family val="0"/>
        <charset val="128"/>
      </rPr>
      <t xml:space="preserve">- </t>
    </r>
    <r>
      <rPr>
        <sz val="10"/>
        <color rgb="FF000000"/>
        <rFont val="MS PGothic"/>
        <family val="0"/>
        <charset val="1"/>
      </rPr>
      <t xml:space="preserve">이 『돌격령식』을 추가패의
『신령 오우카』와 교환할 수 있다</t>
    </r>
    <r>
      <rPr>
        <sz val="10"/>
        <color rgb="FF000000"/>
        <rFont val="MS PGothic"/>
        <family val="0"/>
        <charset val="128"/>
      </rPr>
      <t xml:space="preserve">.
</t>
    </r>
    <r>
      <rPr>
        <sz val="10"/>
        <color rgb="FF000000"/>
        <rFont val="MS PGothic"/>
        <family val="0"/>
        <charset val="1"/>
      </rPr>
      <t xml:space="preserve">그렇게 하면</t>
    </r>
    <r>
      <rPr>
        <sz val="10"/>
        <color rgb="FF000000"/>
        <rFont val="MS PGothic"/>
        <family val="0"/>
        <charset val="128"/>
      </rPr>
      <t xml:space="preserve">, </t>
    </r>
    <r>
      <rPr>
        <sz val="10"/>
        <color rgb="FF000000"/>
        <rFont val="MS PGothic"/>
        <family val="0"/>
        <charset val="1"/>
      </rPr>
      <t xml:space="preserve">교환한 『신령 오우카』를 패산 맨 밑에 놓을 수 있다</t>
    </r>
    <r>
      <rPr>
        <sz val="10"/>
        <color rgb="FF000000"/>
        <rFont val="MS PGothic"/>
        <family val="0"/>
        <charset val="128"/>
      </rPr>
      <t xml:space="preserve">. </t>
    </r>
    <r>
      <rPr>
        <sz val="10"/>
        <color rgb="FF0032FF"/>
        <rFont val="MS PGothic"/>
        <family val="0"/>
        <charset val="1"/>
      </rPr>
      <t xml:space="preserve">교환하였다면</t>
    </r>
    <r>
      <rPr>
        <sz val="10"/>
        <color rgb="FF0032FF"/>
        <rFont val="MS PGothic"/>
        <family val="0"/>
        <charset val="128"/>
      </rPr>
      <t xml:space="preserve">,
</t>
    </r>
    <r>
      <rPr>
        <sz val="10"/>
        <color rgb="FF0032FF"/>
        <rFont val="MS PGothic"/>
        <family val="0"/>
        <charset val="1"/>
      </rPr>
      <t xml:space="preserve">더스트→라이프</t>
    </r>
    <r>
      <rPr>
        <sz val="10"/>
        <color rgb="FF0032FF"/>
        <rFont val="MS PGothic"/>
        <family val="0"/>
        <charset val="128"/>
      </rPr>
      <t xml:space="preserve">(</t>
    </r>
    <r>
      <rPr>
        <sz val="10"/>
        <color rgb="FF0032FF"/>
        <rFont val="MS PGothic"/>
        <family val="0"/>
        <charset val="1"/>
      </rPr>
      <t xml:space="preserve">자신</t>
    </r>
    <r>
      <rPr>
        <sz val="10"/>
        <color rgb="FF0032FF"/>
        <rFont val="MS PGothic"/>
        <family val="0"/>
        <charset val="128"/>
      </rPr>
      <t xml:space="preserve">):1</t>
    </r>
  </si>
  <si>
    <t xml:space="preserve">【攻撃後】対応した切札でなく、オーラへのダメージが「-」でない《攻撃》のダメージを打ち消す。 
【攻撃後】相手はカードを1枚引く。</t>
  </si>
  <si>
    <t xml:space="preserve">【攻击后】打消被对应的《攻击》非王牌且对装伤害不为「-」的攻击将造成的伤害（其攻击后效果依然结算）。
【攻击后】对手抓1张牌。</t>
  </si>
  <si>
    <t xml:space="preserve">【공격후】 대응한 비장패가 아니며 오라 데미지가「-」 가 아닌 《공격》의 데미지를 무효화한다.
【공격후】 상대는 카드를 1장 뽑는다.</t>
  </si>
  <si>
    <t xml:space="preserve">遠心 
以下を2回まで選ぶ。同じものを複数回選んでもよい。
・あなたの山札を全て捨て札にする。
・あなたの捨て札にある《全力》でないカードを選び、使用する。この方法で使用した《付与》でないカードが捨て札になるならば、代わりに伏せ札にする。
</t>
  </si>
  <si>
    <t xml:space="preserve">远心
选择进行以下效果最多2次，相同效果可重复选择：
●弃掉你的全部牌库。
●选择并使用你弃牌中非《全力》的一张牌。以此法使用的非《付于》的牌若将置入弃牌，改为盖伏。</t>
  </si>
  <si>
    <t xml:space="preserve">원심
아래에서 2번까지 선택한다. 같은 것을 여러번 선택해도 된다.
・당신의 패산을 전부 버림패로 만든다.
・당신의 버림패에 있는 《전력》이 아닌 카드를 선택해 사용한다. 이 방법으로 사용한 부여가 아닌 카드가 버림패가 된다면, 대신 덮음패로 만든다.</t>
  </si>
  <si>
    <t xml:space="preserve">以下から1つを選ぶ。
・相手を畏縮させ、風神ゲージと雷神ゲージを1ずつ上げる。
・雷神ゲージを2倍にする。
その後、風神ゲージか雷神ゲージが7以上ならば、相手のオーラに1ダメージを与え、基本動作を2回まで行う。</t>
  </si>
  <si>
    <t xml:space="preserve">选择一项：
●令对手畏缩，风神槽与雷神槽的值各增加1；
●雷神槽的值加倍。
这之后，风神槽或雷神槽有7或以上的话，给予敌装1点伤害，进行最多2次基本动作。</t>
  </si>
  <si>
    <t xml:space="preserve">投資券
【常時】あなたの資本が相手の資本より3以上大きいならば、この《攻撃》は+0/+1となる。
【攻撃後】あなたの資本が相手の資本以下ならば、このカードを伏せ札にする。</t>
  </si>
  <si>
    <t xml:space="preserve">投资券
【常时】你的资本比对手的资本多至少3的话，此攻击得+0/+1。
【攻击后】你的资本不比对手的资本多的话，盖伏此卡。</t>
  </si>
  <si>
    <t xml:space="preserve">투자권
【상시】 당신의 자본이 상대의 자본보다 3이상 많다면, 이 《공격》은 +0/+1 된다.
【공격후】당신의 자본이 상대의 자본 이하라면, 이 카드를 덮음패로 만든다.</t>
  </si>
  <si>
    <t xml:space="preserve">このターン中、《攻撃》は全ての適正距離が1減少する。
（例えば3-4は2-3となる）</t>
  </si>
  <si>
    <t xml:space="preserve">这个回合中，《攻击》的所有攻击距离减少1。
（例如攻击距离3-4的攻击会变成2-3的攻击）</t>
  </si>
  <si>
    <r>
      <rPr>
        <sz val="10"/>
        <color rgb="FF000000"/>
        <rFont val="MS PGothic"/>
        <family val="3"/>
        <charset val="128"/>
      </rPr>
      <t xml:space="preserve">당신은 집중력을 </t>
    </r>
    <r>
      <rPr>
        <sz val="10"/>
        <color rgb="FF000000"/>
        <rFont val="Calibri"/>
        <family val="0"/>
        <charset val="128"/>
      </rPr>
      <t xml:space="preserve">1 </t>
    </r>
    <r>
      <rPr>
        <sz val="10"/>
        <color rgb="FF000000"/>
        <rFont val="MS PGothic"/>
        <family val="3"/>
        <charset val="128"/>
      </rPr>
      <t xml:space="preserve">얻는다</t>
    </r>
    <r>
      <rPr>
        <sz val="10"/>
        <color rgb="FF000000"/>
        <rFont val="Calibri"/>
        <family val="0"/>
        <charset val="128"/>
      </rPr>
      <t xml:space="preserve">.
</t>
    </r>
    <r>
      <rPr>
        <sz val="10"/>
        <color rgb="FF000000"/>
        <rFont val="MS PGothic"/>
        <family val="3"/>
        <charset val="128"/>
      </rPr>
      <t xml:space="preserve">이번 턴 동안</t>
    </r>
    <r>
      <rPr>
        <sz val="10"/>
        <color rgb="FF000000"/>
        <rFont val="Calibri"/>
        <family val="0"/>
        <charset val="128"/>
      </rPr>
      <t xml:space="preserve">, </t>
    </r>
    <r>
      <rPr>
        <sz val="10"/>
        <color rgb="FF000000"/>
        <rFont val="MS PGothic"/>
        <family val="3"/>
        <charset val="128"/>
      </rPr>
      <t xml:space="preserve">《공격》은 모든 적정거리가 </t>
    </r>
    <r>
      <rPr>
        <sz val="10"/>
        <color rgb="FF000000"/>
        <rFont val="Calibri"/>
        <family val="0"/>
        <charset val="128"/>
      </rPr>
      <t xml:space="preserve">1 </t>
    </r>
    <r>
      <rPr>
        <sz val="10"/>
        <color rgb="FF000000"/>
        <rFont val="MS PGothic"/>
        <family val="3"/>
        <charset val="128"/>
      </rPr>
      <t xml:space="preserve">감소한다</t>
    </r>
    <r>
      <rPr>
        <sz val="10"/>
        <color rgb="FF000000"/>
        <rFont val="Calibri"/>
        <family val="0"/>
        <charset val="128"/>
      </rPr>
      <t xml:space="preserve">.
(</t>
    </r>
    <r>
      <rPr>
        <sz val="10"/>
        <color rgb="FF000000"/>
        <rFont val="MS PGothic"/>
        <family val="3"/>
        <charset val="128"/>
      </rPr>
      <t xml:space="preserve">예를 들어 </t>
    </r>
    <r>
      <rPr>
        <sz val="10"/>
        <color rgb="FF000000"/>
        <rFont val="Calibri"/>
        <family val="0"/>
        <charset val="128"/>
      </rPr>
      <t xml:space="preserve">3-4</t>
    </r>
    <r>
      <rPr>
        <sz val="10"/>
        <color rgb="FF000000"/>
        <rFont val="MS PGothic"/>
        <family val="3"/>
        <charset val="128"/>
      </rPr>
      <t xml:space="preserve">는 </t>
    </r>
    <r>
      <rPr>
        <sz val="10"/>
        <color rgb="FF000000"/>
        <rFont val="Calibri"/>
        <family val="0"/>
        <charset val="128"/>
      </rPr>
      <t xml:space="preserve">2-3</t>
    </r>
    <r>
      <rPr>
        <sz val="10"/>
        <color rgb="FF000000"/>
        <rFont val="MS PGothic"/>
        <family val="3"/>
        <charset val="128"/>
      </rPr>
      <t xml:space="preserve">이 된다</t>
    </r>
    <r>
      <rPr>
        <sz val="10"/>
        <color rgb="FF000000"/>
        <rFont val="Calibri"/>
        <family val="0"/>
        <charset val="128"/>
      </rPr>
      <t xml:space="preserve">)</t>
    </r>
  </si>
  <si>
    <t xml:space="preserve">間合制限（0-3）
【展開時】相フレア→間合：2
【展開中】この付与札の上の桜花結晶がダストへと送られるならば、それは代わりに相手のフレアへと移動する。</t>
  </si>
  <si>
    <t xml:space="preserve">距离限制（0-3）
【展开时】敌气→2→距
【展开中】此付于牌上的樱花结晶将移至虚时，改为移至敌气。</t>
  </si>
  <si>
    <t xml:space="preserve">간격제한(0-3)
【전개시】 플레어(상대)→간격:2
【전개중】이 부여패 위에 놓인 벚꽃결정이 더스트로 보내진다면, 그 벚꽃결정은 대신 플레어(상대)로 이동한다.</t>
  </si>
  <si>
    <t xml:space="preserve">Range Restriction (0-3)
Initialize: Opponent's Flare (2)→ Distance
〇〇</t>
  </si>
  <si>
    <t xml:space="preserve">【攻撃後】相手を畏縮させ、あなたのオーラかライフかフレアに裂傷を1与える。</t>
  </si>
  <si>
    <t xml:space="preserve">【攻击后】令对手畏缩，对自装、自命或自气造成1点裂伤。</t>
  </si>
  <si>
    <r>
      <rPr>
        <sz val="10"/>
        <color rgb="FF000000"/>
        <rFont val="MS PGothic"/>
        <family val="3"/>
        <charset val="128"/>
      </rPr>
      <t xml:space="preserve">【공격후】 상대를 위축시키고</t>
    </r>
    <r>
      <rPr>
        <sz val="10"/>
        <color rgb="FF000000"/>
        <rFont val="MS PGothic"/>
        <family val="0"/>
        <charset val="128"/>
      </rPr>
      <t xml:space="preserve">, </t>
    </r>
    <r>
      <rPr>
        <sz val="10"/>
        <color rgb="FF000000"/>
        <rFont val="MS PGothic"/>
        <family val="3"/>
        <charset val="128"/>
      </rPr>
      <t xml:space="preserve">당신은 오라 또는 플레어 또는 라이프에 열상을 </t>
    </r>
    <r>
      <rPr>
        <sz val="10"/>
        <color rgb="FF000000"/>
        <rFont val="MS PGothic"/>
        <family val="0"/>
        <charset val="128"/>
      </rPr>
      <t xml:space="preserve">1 </t>
    </r>
    <r>
      <rPr>
        <sz val="10"/>
        <color rgb="FF000000"/>
        <rFont val="MS PGothic"/>
        <family val="3"/>
        <charset val="128"/>
      </rPr>
      <t xml:space="preserve">받는다</t>
    </r>
    <r>
      <rPr>
        <sz val="10"/>
        <color rgb="FF000000"/>
        <rFont val="MS PGothic"/>
        <family val="0"/>
        <charset val="128"/>
      </rPr>
      <t xml:space="preserve">.</t>
    </r>
  </si>
  <si>
    <t xml:space="preserve">After Attack: Flinch your opponent. Lacerate your Aura, Flare, or Life once.</t>
  </si>
  <si>
    <t xml:space="preserve">26-innealra-o-n-1</t>
  </si>
  <si>
    <t xml:space="preserve">innealra</t>
  </si>
  <si>
    <t xml:space="preserve">槍振るい</t>
  </si>
  <si>
    <t xml:space="preserve">やりふるい</t>
  </si>
  <si>
    <t xml:space="preserve">挥枪</t>
  </si>
  <si>
    <t xml:space="preserve">창 휘두르기</t>
  </si>
  <si>
    <t xml:space="preserve">【攻撃後】共鳴する。</t>
  </si>
  <si>
    <t xml:space="preserve">【攻击后】进行共鸣。</t>
  </si>
  <si>
    <t xml:space="preserve">【공격후】공명한다</t>
  </si>
  <si>
    <t xml:space="preserve">26-innealra-o-n-5</t>
  </si>
  <si>
    <t xml:space="preserve">雨露霜雪</t>
  </si>
  <si>
    <t xml:space="preserve">うろそうせつ</t>
  </si>
  <si>
    <t xml:space="preserve">우로상설</t>
  </si>
  <si>
    <t xml:space="preserve">基本動作を1回まで行う。
過去、現在、未来の順で運命の効果を解決する。
（共鳴ではないので、運命は動かない）</t>
  </si>
  <si>
    <t xml:space="preserve">进行最多1次基本动作。
 以过去、现在、未来的顺序结算命运的效果。
 （因为并非共鸣所以不会变动命运）</t>
  </si>
  <si>
    <t xml:space="preserve">기본행동을 1회까지 수행한다.
과거 -&gt; 현재 -&gt; 미래 순으로 운명의 효과를 해결한다.
(공명이 아니므로 운명은 움직이지 않는다.)</t>
  </si>
  <si>
    <t xml:space="preserve">26-innealra-o-n-7</t>
  </si>
  <si>
    <t xml:space="preserve">変転</t>
  </si>
  <si>
    <t xml:space="preserve">へんてん</t>
  </si>
  <si>
    <t xml:space="preserve">变转</t>
  </si>
  <si>
    <t xml:space="preserve">변전</t>
  </si>
  <si>
    <t xml:space="preserve">【展開時】ダスト→自オーラ：1
【破棄時】過去の運命をまだ見ぬ運命へと動かしてもよい。</t>
  </si>
  <si>
    <t xml:space="preserve">【展开时】虚→1→自装
 【破弃时】可以将过去的命运移去未知的命运。</t>
  </si>
  <si>
    <t xml:space="preserve">【전개시】더스트→오라(자신):1
【파기시】과거의 운명을 보지 못한 운명으로 이동시켜도 된다.</t>
  </si>
  <si>
    <t xml:space="preserve">26-innealra-o-s-4</t>
  </si>
  <si>
    <t xml:space="preserve">イニルノルニル・アザナエル</t>
  </si>
  <si>
    <t xml:space="preserve">造神·命运交缠</t>
  </si>
  <si>
    <t xml:space="preserve">이니르노르닐·아자나엘</t>
  </si>
  <si>
    <t xml:space="preserve">【展開時】手札を好きな枚数だけ伏せ札にする。その枚数に等しい回数まで基本動作を行う。
【展開中】運命を糾える運命へと導く。
【使用済】このカードは使用できない。</t>
  </si>
  <si>
    <t xml:space="preserve">【展开时】盖伏任意数量手牌，执行最多那个数量的基本动作。
 【展开中】将命运导向交缠的命运。
 【使用后】此卡不能被使用。</t>
  </si>
  <si>
    <t xml:space="preserve">【전개시】손패에서 원하는 만큼의 카드를 덮음패로 만든다. 그 장수와 같은 횟수까지 기본동작을 수행한다.
【전개중】운명을 얽힌 운명으로 인도한다.
【사용됨】이 카드는 사용할 수 없다.</t>
  </si>
  <si>
    <t xml:space="preserve">26-innealra-o1-n-2</t>
  </si>
  <si>
    <t xml:space="preserve">O1</t>
  </si>
  <si>
    <t xml:space="preserve">26-innealra-o-n-2</t>
  </si>
  <si>
    <t xml:space="preserve">呪詛</t>
  </si>
  <si>
    <t xml:space="preserve">じゅそ</t>
  </si>
  <si>
    <t xml:space="preserve">诅咒</t>
  </si>
  <si>
    <t xml:space="preserve">저주</t>
  </si>
  <si>
    <t xml:space="preserve">【常時】あなたがこのターン中に共鳴しているならば、この《攻撃》は+0/+1となる。
【常時】あなたがこのターン中に他のメガミのカードを使用しているならば、この《攻撃》は距離拡大（遠2）を得る。</t>
  </si>
  <si>
    <t xml:space="preserve">【常时】若本回合你有进行共鸣的话，此《攻击》得+0/+1。
 【常时】若本回合你有使用其他女神的牌的话，此《攻击》得距离扩大（远2）。</t>
  </si>
  <si>
    <t xml:space="preserve">【상시】당신이 이번 턴에 공명하였다면, 이 《공격》은 +0/+1된다.
【상시】당신이 이번 턴에 다른 여신의 카드를 사용하였다면, 이 《공격》은 거리확대(원2)를 얻는다.</t>
  </si>
  <si>
    <t xml:space="preserve">26-innealra-o1-n-3</t>
  </si>
  <si>
    <t xml:space="preserve">26-innealra-o-n-3</t>
  </si>
  <si>
    <t xml:space="preserve">祖槍</t>
  </si>
  <si>
    <t xml:space="preserve">そそう</t>
  </si>
  <si>
    <t xml:space="preserve">祖枪</t>
  </si>
  <si>
    <t xml:space="preserve">선조의 창</t>
  </si>
  <si>
    <t xml:space="preserve">【攻撃後】以下から1つを選ぶ。この《攻撃》が対応されたならば、代わりに相手が選ぶ。
・共鳴する。
・過去の運命をまだ見ぬ運命へと動かす。</t>
  </si>
  <si>
    <t xml:space="preserve">【攻击后】选择以下一项。此《攻击》被对应的话，改为对手进行选择：
 ●进行共鸣。
 ●将过去的命运移去未知的命运。</t>
  </si>
  <si>
    <t xml:space="preserve">【공격후】다음 중 하나를 선택한다. 이 《공격》이 대응되었다면 대신 상대가 선택한다.
・공명한다
・과거의 운명을 보지 못한 운명으로 이동시킨다.</t>
  </si>
  <si>
    <t xml:space="preserve">26-innealra-o1-n-4</t>
  </si>
  <si>
    <t xml:space="preserve">26-innealra-o-n-4</t>
  </si>
  <si>
    <t xml:space="preserve">悔恨</t>
  </si>
  <si>
    <t xml:space="preserve">かいこん</t>
  </si>
  <si>
    <t xml:space="preserve">회환</t>
  </si>
  <si>
    <t xml:space="preserve">相手を畏縮させる。
共鳴する。</t>
  </si>
  <si>
    <t xml:space="preserve">令对手畏缩。
 进行共鸣。</t>
  </si>
  <si>
    <t xml:space="preserve">상대를 위축시킨다.
공명한다.</t>
  </si>
  <si>
    <t xml:space="preserve">26-innealra-o1-n-6</t>
  </si>
  <si>
    <t xml:space="preserve">26-innealra-o-n-6</t>
  </si>
  <si>
    <t xml:space="preserve">憂き意志</t>
  </si>
  <si>
    <t xml:space="preserve">うきいし</t>
  </si>
  <si>
    <t xml:space="preserve">忧愁意志</t>
  </si>
  <si>
    <t xml:space="preserve">쓰라린 의지</t>
  </si>
  <si>
    <t xml:space="preserve">【展開時/破棄時】相手は相手の伏せ札か手札から1枚を捨て札にする。</t>
  </si>
  <si>
    <t xml:space="preserve">【展开时/破弃时】对手从盖牌或者手牌中弃1张牌。</t>
  </si>
  <si>
    <t xml:space="preserve">【전개시/파기시】상대는 상대의 덮음패 또는 손패에서 1장을 버림패로 만든다.</t>
  </si>
  <si>
    <t xml:space="preserve">26-innealra-o1-s-1</t>
  </si>
  <si>
    <t xml:space="preserve">26-innealra-o-s-1</t>
  </si>
  <si>
    <t xml:space="preserve">スピエル・サラバエル</t>
  </si>
  <si>
    <t xml:space="preserve">逝枪·风蚀形销</t>
  </si>
  <si>
    <t xml:space="preserve">spear</t>
  </si>
  <si>
    <t xml:space="preserve">스피엘·사라바엘</t>
  </si>
  <si>
    <t xml:space="preserve">【常時】この《攻撃》は距離拡大（近X）と距離拡大（遠Y）を得る。Xは相手の使用済の切札の枚数に等しい。Yは相手の捨て札の枚数に等しい。
----
【再起】あなたがこのターン中に2回以上共鳴している。</t>
  </si>
  <si>
    <t xml:space="preserve">【常时】此攻击得距离扩大(近X)和距离扩大(远Y)。X为对手已使用的王牌数，Y为对手的弃牌数。
 ----
 【再起】你在本回合进行了至少2次共鸣。</t>
  </si>
  <si>
    <t xml:space="preserve">【상시】이 《공격》은 거리확대(근X)와 거리확대(원Y)을 얻는다.
X는 상대가 사용한 비장패의 숫자와 동일하다.
Y는 상대의 버림패의 숫자와 동일하다.
【재기】당신이 이번 턴에 2회 이상 공명하였다.</t>
  </si>
  <si>
    <t xml:space="preserve">26-innealra-o1-s-2</t>
  </si>
  <si>
    <t xml:space="preserve">26-innealra-o-s-2</t>
  </si>
  <si>
    <t xml:space="preserve">イヤルカス・シラマカス</t>
  </si>
  <si>
    <t xml:space="preserve">沉掩·洇雪消锋</t>
  </si>
  <si>
    <t xml:space="preserve">iarmhar cás</t>
  </si>
  <si>
    <t xml:space="preserve">이얄카스·시라마카스</t>
  </si>
  <si>
    <t xml:space="preserve">【展開中】相手の《攻撃》はダメージが元々の値から加算されない。
（代入、入れ替えなどは行われる）</t>
  </si>
  <si>
    <t xml:space="preserve">【展开中】对手的《攻击》不能在基础值上进行增加。
 （代入、交换数值可以进行）</t>
  </si>
  <si>
    <t xml:space="preserve">【전개중】상대의 《공격》은 데미지가 본래 수치에서 가산되지 않는다
(수치의 대입이나 교체 등은 가능하다.)</t>
  </si>
  <si>
    <t xml:space="preserve">26-innealra-o1-s-3</t>
  </si>
  <si>
    <t xml:space="preserve">26-innealra-o-s-3</t>
  </si>
  <si>
    <t xml:space="preserve">イム・クレナズム</t>
  </si>
  <si>
    <t xml:space="preserve">倚身·渐暮迟徊</t>
  </si>
  <si>
    <t xml:space="preserve">im</t>
  </si>
  <si>
    <t xml:space="preserve">임·크레나즘</t>
  </si>
  <si>
    <t xml:space="preserve">【使用済】相手の捨て札にあるカードは山札の再構成により移動しない。
【使用済】相手が山札の再構成を行った後、このカードを取り除く。</t>
  </si>
  <si>
    <t xml:space="preserve">【已使用】对手的弃牌不会因为重铸牌库而移动。
 【已使用】对手重铸牌库之后，将此卡移出游戏。</t>
  </si>
  <si>
    <t xml:space="preserve">【사용됨】상대의 버림패에 있는 카드는 패산을 재구성할 때 이동하지 않는다
【사용됨】상대가 패산을 재구성을 수행할 때, 이 카드를 게임에서 제외한다.</t>
  </si>
  <si>
    <t xml:space="preserve">26-innealra-o2-n-2</t>
  </si>
  <si>
    <t xml:space="preserve">O2</t>
  </si>
  <si>
    <t xml:space="preserve">刃砕き</t>
  </si>
  <si>
    <t xml:space="preserve">やいばくだき</t>
  </si>
  <si>
    <t xml:space="preserve">碎刃</t>
  </si>
  <si>
    <t xml:space="preserve">칼날 부수기</t>
  </si>
  <si>
    <t xml:space="preserve">【常時】あなたがこのターン中に共鳴しているならば、この《攻撃》は+0/+1となる。
【常時】あなたがこのターン中に他のメガミのカードを使用しているならば、この《攻撃》は+0/+1となる。</t>
  </si>
  <si>
    <t xml:space="preserve">【常时】你在本回合中进行过共鸣的话，此《攻击》得+0/+1。
 【常时】你在本回合中使用过其他女神的牌的话，此《攻击》得+0/+1。</t>
  </si>
  <si>
    <t xml:space="preserve">
【상시】당신이 이번 턴에 공명하였다면, 이 《공격》은 +0/+1된다.
【상시】당신이 이번 턴에 다른 여신의 카드를 사용하였다면, 이 《공격》은 +0/+1된다.</t>
  </si>
  <si>
    <t xml:space="preserve">26-innealra-o2-n-3</t>
  </si>
  <si>
    <t xml:space="preserve">鳴槍</t>
  </si>
  <si>
    <t xml:space="preserve">めいそう</t>
  </si>
  <si>
    <t xml:space="preserve">鸣枪</t>
  </si>
  <si>
    <t xml:space="preserve">울림의 창</t>
  </si>
  <si>
    <t xml:space="preserve">【공격후】다음 중 하나를 선택한다. 이 《공격》이 대응되었다면 대신 상대가 선택한다.
공명한다
과거의 운명을 보지 못한 운명으로 이동시킨다.</t>
  </si>
  <si>
    <t xml:space="preserve">26-innealra-o2-n-4</t>
  </si>
  <si>
    <t xml:space="preserve">当惑</t>
  </si>
  <si>
    <t xml:space="preserve">とうわく</t>
  </si>
  <si>
    <t xml:space="preserve">为难</t>
  </si>
  <si>
    <t xml:space="preserve">당혹</t>
  </si>
  <si>
    <r>
      <rPr>
        <sz val="10.5"/>
        <color rgb="FF000000"/>
        <rFont val="MS PGothic"/>
        <family val="3"/>
        <charset val="128"/>
      </rPr>
      <t xml:space="preserve">基本動作《纏い》か《後退》を1回まで行う。
</t>
    </r>
    <r>
      <rPr>
        <sz val="11"/>
        <color rgb="FF000000"/>
        <rFont val="MS PGothic"/>
        <family val="3"/>
        <charset val="128"/>
      </rPr>
      <t xml:space="preserve">共鳴する。</t>
    </r>
  </si>
  <si>
    <t xml:space="preserve">进行基本动作《装附》或《后退》合计最多1次。
 进行共鸣。</t>
  </si>
  <si>
    <t xml:space="preserve">기본동작 《휘감기》 또는 《후퇴》를 최대 1회 수행한다.
공명한다.</t>
  </si>
  <si>
    <t xml:space="preserve">26-innealra-o2-n-6</t>
  </si>
  <si>
    <t xml:space="preserve">脆き意志</t>
  </si>
  <si>
    <t xml:space="preserve">もろきいし</t>
  </si>
  <si>
    <t xml:space="preserve">脆弱意志</t>
  </si>
  <si>
    <t xml:space="preserve">나약한 의지</t>
  </si>
  <si>
    <t xml:space="preserve">【展開中】基本動作《纏い》以外で相手のオーラへと桜花結晶が移動するならば、それは代わりにこのカードの上へと移動する。
【展開中】相手が基本動作《纏い》を行った時、その解決後にこのカードの上から桜花結晶を1つダストに送る。</t>
  </si>
  <si>
    <t xml:space="preserve">【展开中】樱花结晶因基本动作《装附》以外的原因向敌装移动的话，改为移到此卡上。
 【展开中】对手进行基本动作《装附》时，结算后从将此卡上的1个樱花结晶移去虚。</t>
  </si>
  <si>
    <t xml:space="preserve">【전개중】기본동작 《휘감기》 외의 방법으로 상대의 오라로 벚꽃결정이 이동하려 한다면, 대신 그 결정은 이 카드 위로 이동한다.
【전개중】상대가 기본동작 《휘감기》를 수행할 때, 그 동작의 해결 후 이 카드 위에서 벚꽃결정 하나를 더스트로 보낸다.</t>
  </si>
  <si>
    <t xml:space="preserve">26-innealra-o2-s-1</t>
  </si>
  <si>
    <t xml:space="preserve">スピエル・ウレエル</t>
  </si>
  <si>
    <t xml:space="preserve">思枪·悲悯忧叹</t>
  </si>
  <si>
    <t xml:space="preserve">스피엘·우리엘</t>
  </si>
  <si>
    <t xml:space="preserve">26-innealra-o2-s-2</t>
  </si>
  <si>
    <t xml:space="preserve">スナハイド・ドウズレド</t>
  </si>
  <si>
    <t xml:space="preserve">穿针·同受异诛</t>
  </si>
  <si>
    <t xml:space="preserve">snáthaid</t>
  </si>
  <si>
    <t xml:space="preserve">스나하이드·도즐레드</t>
  </si>
  <si>
    <t xml:space="preserve">【展開中】相手の《攻撃》は-1/+0となる。
【展開中】相手の《攻撃》の解決後に、相手のオーラに1ダメージを与える。</t>
  </si>
  <si>
    <t xml:space="preserve">【展开中】对手的《攻击》得-1/+0。
 【展开中】对手的《攻击》结算后，给予敌装1点伤害。</t>
  </si>
  <si>
    <t xml:space="preserve">【전개중】상대의 《공격》은 -1/+0 된다.
【전개중】상대의 《공격》의 해결 후, 상대는 오라에 1 피해를 입는다.</t>
  </si>
  <si>
    <t xml:space="preserve">26-innealra-o2-s-3</t>
  </si>
  <si>
    <t xml:space="preserve">シキリス・ホリス</t>
  </si>
  <si>
    <r>
      <rPr>
        <sz val="11"/>
        <color rgb="FF000000"/>
        <rFont val="MS PGothic"/>
        <family val="0"/>
        <charset val="128"/>
      </rPr>
      <t xml:space="preserve">同受异诛</t>
    </r>
    <r>
      <rPr>
        <sz val="11"/>
        <color rgb="FF000000"/>
        <rFont val="MS PGothic"/>
        <family val="0"/>
        <charset val="1"/>
      </rPr>
      <t xml:space="preserve">·欲壑难填</t>
    </r>
  </si>
  <si>
    <t xml:space="preserve">scrios</t>
  </si>
  <si>
    <t xml:space="preserve">시키리스·호리스</t>
  </si>
  <si>
    <t xml:space="preserve">【常時】この《攻撃》のダメージにより移動する桜花結晶はダストやフレアでなく間合に動かす。
----
【再起】あなたがこのターン中に2回以上共鳴している。</t>
  </si>
  <si>
    <t xml:space="preserve">【常时】因此《攻击》造成的伤害将移动的樱花结晶改为移去距。
 ----
 【再起】你在本回合进行了至少2次共鸣。</t>
  </si>
  <si>
    <t xml:space="preserve">【상시】이 《공격》의 데미지로 이동하는 벚꽃결정은 더스트나 플레어가 아니라 간격으로 이동시킨다.
【재기】당신이 이번 턴에 2회 이상 공명하였다.</t>
  </si>
  <si>
    <t xml:space="preserve">26-innealra-o3-n-2</t>
  </si>
  <si>
    <t xml:space="preserve">O3</t>
  </si>
  <si>
    <t xml:space="preserve">星空包み</t>
  </si>
  <si>
    <t xml:space="preserve">ほしぞらつつみ</t>
  </si>
  <si>
    <t xml:space="preserve">星空裹缚</t>
  </si>
  <si>
    <t xml:space="preserve">별하늘 보따리</t>
  </si>
  <si>
    <t xml:space="preserve">【常時】あなたがこのターン中に共鳴しているならば、この《攻撃》は+1/+0となる。
【常時】あなたがこのターン中に他のメガミのカードを使用しているならば、この《攻撃》のダメージにより移動する桜花結晶はダストやフレアでなくロストに動かす。</t>
  </si>
  <si>
    <t xml:space="preserve">【常时】你在本回合中进行过共鸣的话，此《攻击》得+1/+0。
 【常时】你在本回合中使用过其他女神的牌的话，因此《攻击》造成的伤害将移动的樱花结晶改为移去迷失。</t>
  </si>
  <si>
    <t xml:space="preserve">【상시】당신이 이번 턴에 공명하였다면, 이 《공격》은 +1/+0된다.
【상시】당신이 이번 턴에 다른 여신의 카드를 사용하였다면, 이 《공격》의 데미지로 이동하는 벚꽃결정은 더스트나 플레어가 아니라 로스트로 이동시킨다.</t>
  </si>
  <si>
    <t xml:space="preserve">26-innealra-o3-n-3</t>
  </si>
  <si>
    <t xml:space="preserve">怪槍</t>
  </si>
  <si>
    <t xml:space="preserve">けそう</t>
  </si>
  <si>
    <t xml:space="preserve">怪枪</t>
  </si>
  <si>
    <t xml:space="preserve">이형의 창</t>
  </si>
  <si>
    <t xml:space="preserve">26-innealra-o3-n-4</t>
  </si>
  <si>
    <t xml:space="preserve">諦観</t>
  </si>
  <si>
    <t xml:space="preserve">ていかん</t>
  </si>
  <si>
    <t xml:space="preserve">达观</t>
  </si>
  <si>
    <t xml:space="preserve">체관</t>
  </si>
  <si>
    <r>
      <rPr>
        <sz val="10.5"/>
        <color rgb="FF000000"/>
        <rFont val="MS PGothic"/>
        <family val="3"/>
        <charset val="128"/>
      </rPr>
      <t xml:space="preserve">基本動作《宿し》か《前進》を1回まで行う。
</t>
    </r>
    <r>
      <rPr>
        <sz val="11"/>
        <color rgb="FF000000"/>
        <rFont val="MS PGothic"/>
        <family val="3"/>
        <charset val="128"/>
      </rPr>
      <t xml:space="preserve">共鳴する。</t>
    </r>
  </si>
  <si>
    <t xml:space="preserve">进行基本动作《聚气》或《前进》合计最多1次。
 进行共鸣。</t>
  </si>
  <si>
    <t xml:space="preserve">기본동작 《품기》 또는 《전진》을 최대 1회 수행한다.
공명한다.</t>
  </si>
  <si>
    <t xml:space="preserve">26-innealra-o3-n-6</t>
  </si>
  <si>
    <t xml:space="preserve">儚き意志</t>
  </si>
  <si>
    <t xml:space="preserve">はかなきいし</t>
  </si>
  <si>
    <t xml:space="preserve">缥缈意志</t>
  </si>
  <si>
    <t xml:space="preserve">덧없는 의지</t>
  </si>
  <si>
    <t xml:space="preserve">【展開時】過去の運命をまだ見ぬ運命へと動かしてもよい。
【展開中】達人の間合は1小さくなる。</t>
  </si>
  <si>
    <t xml:space="preserve">【展开时】可以将过去的命运移去未知的命运。
 【展开中】达人距离的数值减少1。</t>
  </si>
  <si>
    <t xml:space="preserve">【전개시】과거의 운명을 보지 못한 운명으로 이동시켜도 된다.
【전개중】달인의 간격이 1 감소한다.</t>
  </si>
  <si>
    <t xml:space="preserve">26-innealra-o3-s-1</t>
  </si>
  <si>
    <t xml:space="preserve">スピエル・ナガラエル</t>
  </si>
  <si>
    <t xml:space="preserve">时枪·永世长存</t>
  </si>
  <si>
    <t xml:space="preserve">스피엘·나가라엘</t>
  </si>
  <si>
    <t xml:space="preserve">【常時】このカードの消費の支払いにより移動する桜花結晶はダストでなくロストに動かす。
----
【再起】あなたがこのターン中に2回以上共鳴している。</t>
  </si>
  <si>
    <t xml:space="preserve">【常时】因支付此卡费用而将移动的樱花结晶改为移去迷失。
 ----
 【再起】你在本回合进行了至少2次共鸣。</t>
  </si>
  <si>
    <t xml:space="preserve">【상시】이 카드의 비용으로 지불하여 이동하는 벚꽃결정은 더스트가 아니라 로스트로 이동시킨다.
【재기】당신이 이번 턴에 2회 이상 공명하였다.</t>
  </si>
  <si>
    <t xml:space="preserve">26-innealra-o3-s-2</t>
  </si>
  <si>
    <t xml:space="preserve">アイリアス・アルアス</t>
  </si>
  <si>
    <t xml:space="preserve">断念·或有他朝</t>
  </si>
  <si>
    <t xml:space="preserve">éirigh as</t>
  </si>
  <si>
    <t xml:space="preserve">아이리아스·아루아스</t>
  </si>
  <si>
    <t xml:space="preserve">【常時】このカードの消費の支払いにより移動する桜花結晶はダストでなくロストに動かす。
【常時】使用するに際し、間合から桜花結晶を納めてもよい。</t>
  </si>
  <si>
    <t xml:space="preserve">【常时】因支付此卡费用而将移动的樱花结晶改为移去迷失。
 【常时】使用此卡时可以从距中拿取纳所需的樱花结晶。</t>
  </si>
  <si>
    <t xml:space="preserve">【상시】이 카드의 비용으로 지불할 때 이동하는 벚꽃결정은 더스트가 아니라 로스트로 이동한다.
【상시】이 카드를 사용할 때, 봉납을 간격에서 가져와도 된다.</t>
  </si>
  <si>
    <t xml:space="preserve">26-innealra-o3-s-3</t>
  </si>
  <si>
    <t xml:space="preserve">クレーニャ・アンニャ</t>
  </si>
  <si>
    <t xml:space="preserve">‌宙宇·玄奥无明</t>
  </si>
  <si>
    <t xml:space="preserve">cruinne</t>
  </si>
  <si>
    <t xml:space="preserve">크레냐·안냐</t>
  </si>
  <si>
    <t xml:space="preserve">過去の運命をまだ見ぬ運命へと動かしてもよい。
【使用済】あなたの開始フェイズの開始時に攻撃『適正距離X、2/1、不可避、【常時】Xはロストに等しい』を行ってもよい。そうした場合、このカードを取り除く。</t>
  </si>
  <si>
    <t xml:space="preserve">可以将过去的命运移去未知的命运。
 【已使用】你的准备步骤开始时，可以进行一次“攻击距离X 伤害2/1 不可避 【常时】X等于迷失的值”的攻击。若如此做，将此卡移出游戏。</t>
  </si>
  <si>
    <t xml:space="preserve">과거의 운명을 보지 못한 운명으로 이동시켜도 된다.
【사용됨】당신의 개시 페이지의 시작시에 공격『적정거리 X, 2/1, 불가피, 【상시】X는 로스트의 숫자와 동일하다.』를 수행해도 된다. 그렇게 했다면, 이 카드를 게임에서 제외한다.</t>
  </si>
  <si>
    <t xml:space="preserve">ｘ</t>
  </si>
  <si>
    <t xml:space="preserve">x</t>
  </si>
  <si>
    <t xml:space="preserve">26-innealra-o1-f-1</t>
  </si>
  <si>
    <t xml:space="preserve">かえりみ</t>
  </si>
  <si>
    <t xml:space="preserve">悔顾</t>
  </si>
  <si>
    <t xml:space="preserve">회고</t>
  </si>
  <si>
    <t xml:space="preserve">運命</t>
  </si>
  <si>
    <t xml:space="preserve">このターン中、あなたは《攻撃》を行えない。
現在の間合が5以下ならば、相オーラ→間合：1
この運命が過去にあるならば、もう1回行う。</t>
  </si>
  <si>
    <t xml:space="preserve">（クリックでまだ見ぬ運命へと移動）</t>
  </si>
  <si>
    <t xml:space="preserve">本回合中你不能进行《攻击》。
 现在距为5或更少的话，敌装→1→距
 此命运是过去的命运的话，重复一次。</t>
  </si>
  <si>
    <t xml:space="preserve">（点击即可将其移去未知的命运）</t>
  </si>
  <si>
    <t xml:space="preserve">이번 턴에, 당신은《공격》을 수행할 수 없다.
현재 간격이 5 이하라면,
오라(상대)→간격:1
이 운명이 과거에 있다면, 다시 한번 수행한다.</t>
  </si>
  <si>
    <t xml:space="preserve">26-innealra-o1-f-1a</t>
  </si>
  <si>
    <t xml:space="preserve">交缠的悔顾</t>
  </si>
  <si>
    <t xml:space="preserve">얽힌 회고</t>
  </si>
  <si>
    <t xml:space="preserve">このターン中、あなたは通常札を使用できない。
相手のライフに1ダメージを与える。</t>
  </si>
  <si>
    <t xml:space="preserve">本回合中你不能使用通常牌。
 给予敌命1点伤害。</t>
  </si>
  <si>
    <t xml:space="preserve">이번 턴에, 당신은 통상패를 사용할 수 없다.
상대 라이프에 1 데미지를 준다.</t>
  </si>
  <si>
    <t xml:space="preserve">26-innealra-o1-f-2</t>
  </si>
  <si>
    <t xml:space="preserve">くやみ</t>
  </si>
  <si>
    <t xml:space="preserve">悼悔</t>
  </si>
  <si>
    <t xml:space="preserve">후회</t>
  </si>
  <si>
    <t xml:space="preserve">このターン中、あなたは基本動作《前進》と《後退》を行えない。
相フレア→相オーラ：1</t>
  </si>
  <si>
    <t xml:space="preserve">本回合中你不能进行基本动作《前进》和《后退》。
 敌气→1→敌装</t>
  </si>
  <si>
    <t xml:space="preserve">이번 턴에, 당신은 기본동작 《전진》과《후진》을 수행할 수 없다.
플레어(상대)→오라(상대):1</t>
  </si>
  <si>
    <t xml:space="preserve">26-innealra-o1-f-2a</t>
  </si>
  <si>
    <t xml:space="preserve">交缠的悼悔</t>
  </si>
  <si>
    <t xml:space="preserve">얽힌 후회</t>
  </si>
  <si>
    <t xml:space="preserve">このターン中、あなたは基本動作を行えない。
相手のライフに1ダメージを与える。</t>
  </si>
  <si>
    <t xml:space="preserve">本回合中你不能进行基本动作。
 给予敌命1点伤害。</t>
  </si>
  <si>
    <t xml:space="preserve">이번 턴에, 당신은 기본동작을 수행할 수 없다.
상대 라이프에 1 데미지를 준다.</t>
  </si>
  <si>
    <t xml:space="preserve">26-innealra-o1-f-3</t>
  </si>
  <si>
    <t xml:space="preserve">うらみ</t>
  </si>
  <si>
    <t xml:space="preserve">怨艾</t>
  </si>
  <si>
    <t xml:space="preserve">원한</t>
  </si>
  <si>
    <t xml:space="preserve">この運命が過去にあるならば、相手のライフに1ダメージを与える。そうした場合、あなたは手札から《対応》カード1枚を捨て札にする。それが行えない場合、あなたは手札を公開する。</t>
  </si>
  <si>
    <t xml:space="preserve">此命运是过去的命运的话，给予敌命1点伤害。若如此做，你从手牌中舍弃1张《对应》牌，若不能这么做则将手牌公开。</t>
  </si>
  <si>
    <t xml:space="preserve">이 운명이 과거에 있다면, 상대의 라이프에 1 데미지를 준다. 그렇게 했다면, 당신은 손패에서 《대응》카드 1장을 버림패로 만든다. 그렇게 하지 못했을경우, 당신은 손패를 공개한다.</t>
  </si>
  <si>
    <t xml:space="preserve">26-innealra-o1-f-3a</t>
  </si>
  <si>
    <t xml:space="preserve">交缠的怨艾</t>
  </si>
  <si>
    <t xml:space="preserve">얽힌 원한</t>
  </si>
  <si>
    <t xml:space="preserve">このターン中にあなたが通常札を使用していないならば、相手のライフに1ダメージを与える。</t>
  </si>
  <si>
    <t xml:space="preserve">若本回合中你没有使用过通常牌，则给予敌命1点伤害。</t>
  </si>
  <si>
    <t xml:space="preserve">이번 턴에 당신이 통상패를 사용하지 않았다면, 상대 라이프에 1 데미지를 준다.</t>
  </si>
  <si>
    <t xml:space="preserve">26-innealra-o1-f-4</t>
  </si>
  <si>
    <t xml:space="preserve">まどろみ</t>
  </si>
  <si>
    <t xml:space="preserve">微憩</t>
  </si>
  <si>
    <t xml:space="preserve">선잠</t>
  </si>
  <si>
    <t xml:space="preserve">あなたと相手の山札の上から1枚を伏せ札にする。
この運命が過去にあるならば、もう1回行う。</t>
  </si>
  <si>
    <t xml:space="preserve">你和对手各将牌库顶牌盖伏。
 此命运是过去的命运的话，重复一次。</t>
  </si>
  <si>
    <t xml:space="preserve">당신과 상대의 패산 위의 카드 1장을 덮음패로 만든다. 이 운명이 과거에 있다면, 한번 더 수행한다.</t>
  </si>
  <si>
    <t xml:space="preserve">26-innealra-o1-f-4a</t>
  </si>
  <si>
    <t xml:space="preserve">交缠的微憩</t>
  </si>
  <si>
    <t xml:space="preserve">얽힌 선잠</t>
  </si>
  <si>
    <t xml:space="preserve">このターン中にあなたが基本動作を行っていないならば、相手のライフに1ダメージを与える。</t>
  </si>
  <si>
    <t xml:space="preserve">若本回合中你没有进行过基本动作，则给予敌命1点伤害。</t>
  </si>
  <si>
    <t xml:space="preserve">이번 턴에 당신이 기본동작을 수행하지 않았다면, 상대 라이프에 1 데미지를 준다.</t>
  </si>
  <si>
    <t xml:space="preserve">26-innealra-o2-f-1</t>
  </si>
  <si>
    <t xml:space="preserve">とまどい</t>
  </si>
  <si>
    <t xml:space="preserve">迷茫</t>
  </si>
  <si>
    <t xml:space="preserve">당황</t>
  </si>
  <si>
    <t xml:space="preserve">相オーラ→相フレア：1
相手のオーラが5以上ならば、この矢印で動く桜花結晶は1つ多くなる。</t>
  </si>
  <si>
    <t xml:space="preserve">敌装→1→敌气
 敌装有5个或更多樱花结晶的话，这个箭头行动多移动1个樱花结晶。</t>
  </si>
  <si>
    <t xml:space="preserve">오라(상대)→플레어(상대):1
상대의 오라가 5 이상이라면, 이 화살표로 움직이는 벚꽃결정이 1개 늘어난다.</t>
  </si>
  <si>
    <t xml:space="preserve">26-innealra-o2-f-1a</t>
  </si>
  <si>
    <t xml:space="preserve">交缠的迷茫</t>
  </si>
  <si>
    <t xml:space="preserve">얽힌 당황</t>
  </si>
  <si>
    <t xml:space="preserve">相オーラ→自フレア：2</t>
  </si>
  <si>
    <t xml:space="preserve">敌装→2→自气</t>
  </si>
  <si>
    <t xml:space="preserve">오라(상대)→플레어(당신):2</t>
  </si>
  <si>
    <t xml:space="preserve">26-innealra-o2-f-2</t>
  </si>
  <si>
    <t xml:space="preserve">うつろい</t>
  </si>
  <si>
    <t xml:space="preserve">空虚</t>
  </si>
  <si>
    <t xml:space="preserve">서성이다</t>
  </si>
  <si>
    <t xml:space="preserve">現在の間合に応じて以下を行う。
5以上…間合→ダスト：2
3以下…ダスト→間合：2</t>
  </si>
  <si>
    <t xml:space="preserve">根据当前距进行以下行动：
 5或更多…距→2→虚
 3或更少…虚→2→距</t>
  </si>
  <si>
    <t xml:space="preserve">현재 간격에 따라 다음을 수행한다:
5이상: 간격→더스트:2
3이하: 더스트→간격:2</t>
  </si>
  <si>
    <t xml:space="preserve">26-innealra-o2-f-2a</t>
  </si>
  <si>
    <t xml:space="preserve">交缠的空虚</t>
  </si>
  <si>
    <t xml:space="preserve">뒤얽힌 서성임</t>
  </si>
  <si>
    <t xml:space="preserve">間合⇔ダスト：3
あなたはこの効果で本来より少ない個数の桜花結晶を動かしてもよい。</t>
  </si>
  <si>
    <t xml:space="preserve">距←3→虚
 结算上述效果时，你可以选择移动更少的樱花结晶。</t>
  </si>
  <si>
    <t xml:space="preserve">간격↔더스트:3
당신은 이 효과로 벚꽃결정을 원래보다 더 적게 이동시켜도 된다.</t>
  </si>
  <si>
    <t xml:space="preserve">26-innealra-o2-f-3</t>
  </si>
  <si>
    <t xml:space="preserve">ちりまがい</t>
  </si>
  <si>
    <t xml:space="preserve">纷乱</t>
  </si>
  <si>
    <t xml:space="preserve">혼란하다</t>
  </si>
  <si>
    <t xml:space="preserve">あなたは畏縮する。
攻撃『適正距離3-5、2/2』を行う。</t>
  </si>
  <si>
    <t xml:space="preserve">令你畏缩。
 进行一次“攻击距离3-5 伤害2/2”的攻击。</t>
  </si>
  <si>
    <t xml:space="preserve">당신은 위축된다.
공격『적정거리 3-5, 2/2』를 수행한다.</t>
  </si>
  <si>
    <t xml:space="preserve">26-innealra-o2-f-3a</t>
  </si>
  <si>
    <t xml:space="preserve">交缠的纷乱</t>
  </si>
  <si>
    <t xml:space="preserve">뒤얽힌 혼란함</t>
  </si>
  <si>
    <t xml:space="preserve">攻撃『適正距離2-5、3/2』を行う。</t>
  </si>
  <si>
    <t xml:space="preserve">进行一次“攻击距离2-5 伤害3/2”的攻击。</t>
  </si>
  <si>
    <t xml:space="preserve">공격『적정거리 2-5, 3/2』를 수행한다.</t>
  </si>
  <si>
    <t xml:space="preserve">26-innealra-o2-f-4</t>
  </si>
  <si>
    <t xml:space="preserve">あがない</t>
  </si>
  <si>
    <t xml:space="preserve">救赎</t>
  </si>
  <si>
    <t xml:space="preserve">사죄하다</t>
  </si>
  <si>
    <t xml:space="preserve">ダスト→自オーラ：2
ダスト→相オーラ：1</t>
  </si>
  <si>
    <t xml:space="preserve">虚→2→自装
 虚→1→敌装</t>
  </si>
  <si>
    <t xml:space="preserve">더스트→오라(자신):2
더스트→오라(상대):1</t>
  </si>
  <si>
    <t xml:space="preserve">26-innealra-o2-f-4a</t>
  </si>
  <si>
    <t xml:space="preserve">交缠的救赎</t>
  </si>
  <si>
    <t xml:space="preserve">뒤얽힌 사죄</t>
  </si>
  <si>
    <t xml:space="preserve">ダスト→自オーラ：3</t>
  </si>
  <si>
    <t xml:space="preserve">虚→3→自装</t>
  </si>
  <si>
    <t xml:space="preserve">더스트→오라(자신):3</t>
  </si>
  <si>
    <t xml:space="preserve">26-innealra-o3-f-1</t>
  </si>
  <si>
    <t xml:space="preserve">あこがれ</t>
  </si>
  <si>
    <t xml:space="preserve">憧憬</t>
  </si>
  <si>
    <t xml:space="preserve">동경하다</t>
  </si>
  <si>
    <t xml:space="preserve">ロスト→ダスト：3
この効果で3個以上の桜花結晶が移動したならば、攻撃『適正距離0-3、3/1』を行う。</t>
  </si>
  <si>
    <t xml:space="preserve">迷失→3→虚
 若因此效果移动了3个或更多樱花结晶，进行一次“攻击距离0-3 伤害3/1”的攻击。</t>
  </si>
  <si>
    <t xml:space="preserve">로스트→더스트:3
이 효과로 3개 이상의 벚꽃결정이 이동했다면 공격『적정거리 0-3, 3/1, 』을 수행한다.</t>
  </si>
  <si>
    <t xml:space="preserve">26-innealra-o3-f-1a</t>
  </si>
  <si>
    <t xml:space="preserve">交缠的憧憬</t>
  </si>
  <si>
    <t xml:space="preserve">뒤얽힌 동경</t>
  </si>
  <si>
    <t xml:space="preserve">攻撃『適正距離0-X、3/5、対応不可、【常時】Xはロストに等しい』を行う。
ロスト→ダスト：∞</t>
  </si>
  <si>
    <t xml:space="preserve">进行一次“攻击距离0-X 伤害3/5 不可被对应 【常时】X等于迷失的值”的攻击。
 迷失→∞→虚</t>
  </si>
  <si>
    <t xml:space="preserve">공격『적정거리 0-X, 3/5, 대응불가,【상시】X는 로스트의 숫자와 동일하다.』을 수행한다.
로스트→더스트:모두</t>
  </si>
  <si>
    <t xml:space="preserve">26-innealra-o3-f-2</t>
  </si>
  <si>
    <t xml:space="preserve">うなだれ</t>
  </si>
  <si>
    <t xml:space="preserve">垂首</t>
  </si>
  <si>
    <t xml:space="preserve">낙담</t>
  </si>
  <si>
    <t xml:space="preserve">ルールによる共鳴ならば以下を行う。
あなたは集中力を1得て、自オーラ→ロスト：1
そうでないならば以下を行う。
相手を畏縮させ、ロスト→ダスト：1</t>
  </si>
  <si>
    <t xml:space="preserve">因角色规则进行共鸣的话结算以下行动：
 你获得1点集中力，自装→1→迷失
 若非如此则结算以下行动：
 令对手畏缩、迷失→1→虚</t>
  </si>
  <si>
    <t xml:space="preserve">규칙에 의한 공명이라면 다음을 수행한다:
당신은 집중력을 1 얻은 뒤, 오라→로스트:1
아니라면 다음을 수행한다:
상대를 위축시킨 뒤, 로스트→더스트:1</t>
  </si>
  <si>
    <t xml:space="preserve">26-innealra-o3-f-2a</t>
  </si>
  <si>
    <t xml:space="preserve">交缠的垂首</t>
  </si>
  <si>
    <t xml:space="preserve">얽힌 낙담</t>
  </si>
  <si>
    <t xml:space="preserve">相ライフ→ロスト：1</t>
  </si>
  <si>
    <t xml:space="preserve">敌命→1→迷失</t>
  </si>
  <si>
    <t xml:space="preserve">라이프(상대)→로스트:1</t>
  </si>
  <si>
    <t xml:space="preserve">26-innealra-o3-f-3</t>
  </si>
  <si>
    <t xml:space="preserve">のがれ</t>
  </si>
  <si>
    <t xml:space="preserve">逃避</t>
  </si>
  <si>
    <t xml:space="preserve">달아나다</t>
  </si>
  <si>
    <t xml:space="preserve">ルールによる共鳴ならば以下を行う。
間合→ロスト：1
そうでないならば以下を行う。
間合→ダスト：1　　ロスト→ダスト：1</t>
  </si>
  <si>
    <t xml:space="preserve">因角色规则进行共鸣的话结算以下行动：
 距→1→迷失
 若非如此则结算以下行动：
 距→1→虚 迷失→1→虚</t>
  </si>
  <si>
    <t xml:space="preserve">규칙에 의한 공명이라면 다음을 수행한다:
간격→로스트:1
아니라면 다음을 수행한다:
간격→더스트:1, 로스트→더스트:1</t>
  </si>
  <si>
    <t xml:space="preserve">26-innealra-o3-f-3a</t>
  </si>
  <si>
    <t xml:space="preserve">交缠的逃避</t>
  </si>
  <si>
    <t xml:space="preserve">뒤얽힌 달아남</t>
  </si>
  <si>
    <t xml:space="preserve">間合→ロスト：1
間合→ダスト：1</t>
  </si>
  <si>
    <t xml:space="preserve">距→1→迷失
 距→1→虚</t>
  </si>
  <si>
    <t xml:space="preserve">간격→로스트:1
간격→더스트:1</t>
  </si>
  <si>
    <t xml:space="preserve">26-innealra-o3-f-4</t>
  </si>
  <si>
    <t xml:space="preserve">かすれ</t>
  </si>
  <si>
    <t xml:space="preserve">恍惚</t>
  </si>
  <si>
    <t xml:space="preserve">말 흐리다</t>
  </si>
  <si>
    <t xml:space="preserve">ルールによる共鳴ならば以下を行う。
ダスト→ロスト：2
そうでないならば以下を行う。
ダスト→ロスト：1</t>
  </si>
  <si>
    <t xml:space="preserve">因角色规则进行共鸣的话结算以下行动：
 虚→2→迷失
 若非如此则结算以下行动：
 虚→1→迷失</t>
  </si>
  <si>
    <t xml:space="preserve">규칙에 의한 공명이라면 다음을 수행한다:
더스트→로스트:2
아니라면 다음을 수행한다:
더스트→로스트:1</t>
  </si>
  <si>
    <t xml:space="preserve">26-innealra-o3-f-4a</t>
  </si>
  <si>
    <t xml:space="preserve">交缠的恍惚</t>
  </si>
  <si>
    <t xml:space="preserve">뒤얽힌 말흐림</t>
  </si>
  <si>
    <t xml:space="preserve">相オーラ→ロスト：1
相フレア→ロスト：1</t>
  </si>
  <si>
    <t xml:space="preserve">敌装→1→迷失
 敌气→1→迷失</t>
  </si>
  <si>
    <t xml:space="preserve">오라(상대)→로스트:1
플레어(상대)→로스트:1</t>
  </si>
  <si>
    <t xml:space="preserve">【常時】順風ならば、この《攻撃》は+1/+2となる。
【攻撃後】逆風ならば、
ダスト→間合：2
を行い、このカードを未使用に戻す。</t>
  </si>
  <si>
    <t xml:space="preserve">【常时】若顺风，此《攻击》得+1/+2。
【攻击后】若逆风，则：虚→2→距。
然后将此牌变为未使用的状态。</t>
  </si>
  <si>
    <t xml:space="preserve">【상시】순풍이라면, 이 《공격》은 +1/+2된다.
【공격시】역풍이라면,
더스트→간격：2
을 하고, 이 카드를 미사용으로 되돌린다.</t>
  </si>
  <si>
    <t xml:space="preserve">Forced: If there is a tailwind, this attack gains +1/+2.
After Attack: If there is a headwind, Shadow (2)→ Distance, then turn this card face-down.</t>
  </si>
  <si>
    <t xml:space="preserve">(+3) あなたのフレアにある桜花結晶全てをダストに送る。追加札から「暁」を未使用で得る。</t>
  </si>
  <si>
    <t xml:space="preserve">投資券
【常時】あなたの資本が相手の資本より大きいならば、この《攻撃》は+0/+1となる。
【攻撃後】あなたの資本が相手の資本以下ならば、このカードを伏せ札にする。</t>
  </si>
  <si>
    <r>
      <rPr>
        <sz val="11"/>
        <color rgb="FF000000"/>
        <rFont val="SimSun"/>
        <family val="0"/>
        <charset val="134"/>
      </rPr>
      <t xml:space="preserve">投资券
</t>
    </r>
    <r>
      <rPr>
        <sz val="9"/>
        <color rgb="FF000000"/>
        <rFont val="SimSun"/>
        <family val="0"/>
        <charset val="128"/>
      </rPr>
      <t xml:space="preserve">【常时】你的资本比对手的资本更多的话，此攻击得+0/+1</t>
    </r>
    <r>
      <rPr>
        <sz val="11"/>
        <color rgb="FF000000"/>
        <rFont val="SimSun"/>
        <family val="0"/>
        <charset val="134"/>
      </rPr>
      <t xml:space="preserve">。
【攻击后】你的资本不比对手的资本多的话，盖伏此卡。</t>
    </r>
  </si>
  <si>
    <r>
      <rPr>
        <sz val="11"/>
        <color rgb="FF000000"/>
        <rFont val="SimSun"/>
        <family val="0"/>
        <charset val="134"/>
      </rPr>
      <t xml:space="preserve">투자권
</t>
    </r>
    <r>
      <rPr>
        <sz val="10"/>
        <color rgb="FF000000"/>
        <rFont val="MS PGothic"/>
        <family val="0"/>
        <charset val="128"/>
      </rPr>
      <t xml:space="preserve">【</t>
    </r>
    <r>
      <rPr>
        <sz val="10"/>
        <color rgb="FF000000"/>
        <rFont val="Malgun Gothic Semilight"/>
        <family val="0"/>
        <charset val="128"/>
      </rPr>
      <t xml:space="preserve">상시</t>
    </r>
    <r>
      <rPr>
        <sz val="10"/>
        <color rgb="FF000000"/>
        <rFont val="MS PGothic"/>
        <family val="0"/>
        <charset val="128"/>
      </rPr>
      <t xml:space="preserve">】 </t>
    </r>
    <r>
      <rPr>
        <sz val="10"/>
        <color rgb="FF000000"/>
        <rFont val="Malgun Gothic Semilight"/>
        <family val="0"/>
        <charset val="128"/>
      </rPr>
      <t xml:space="preserve">당신의</t>
    </r>
    <r>
      <rPr>
        <sz val="10"/>
        <color rgb="FF000000"/>
        <rFont val="MS PGothic"/>
        <family val="0"/>
        <charset val="128"/>
      </rPr>
      <t xml:space="preserve"> </t>
    </r>
    <r>
      <rPr>
        <sz val="10"/>
        <color rgb="FF000000"/>
        <rFont val="Malgun Gothic Semilight"/>
        <family val="0"/>
        <charset val="128"/>
      </rPr>
      <t xml:space="preserve">자본이</t>
    </r>
    <r>
      <rPr>
        <sz val="10"/>
        <color rgb="FF000000"/>
        <rFont val="MS PGothic"/>
        <family val="0"/>
        <charset val="128"/>
      </rPr>
      <t xml:space="preserve"> </t>
    </r>
    <r>
      <rPr>
        <sz val="10"/>
        <color rgb="FF000000"/>
        <rFont val="Malgun Gothic Semilight"/>
        <family val="0"/>
        <charset val="128"/>
      </rPr>
      <t xml:space="preserve">상대의</t>
    </r>
    <r>
      <rPr>
        <sz val="10"/>
        <color rgb="FF000000"/>
        <rFont val="MS PGothic"/>
        <family val="0"/>
        <charset val="128"/>
      </rPr>
      <t xml:space="preserve"> </t>
    </r>
    <r>
      <rPr>
        <sz val="10"/>
        <color rgb="FF000000"/>
        <rFont val="Malgun Gothic Semilight"/>
        <family val="0"/>
        <charset val="128"/>
      </rPr>
      <t xml:space="preserve">자본보다</t>
    </r>
    <r>
      <rPr>
        <sz val="10"/>
        <color rgb="FF000000"/>
        <rFont val="MS PGothic"/>
        <family val="0"/>
        <charset val="128"/>
      </rPr>
      <t xml:space="preserve"> </t>
    </r>
    <r>
      <rPr>
        <sz val="10"/>
        <color rgb="FF000000"/>
        <rFont val="Malgun Gothic Semilight"/>
        <family val="0"/>
        <charset val="128"/>
      </rPr>
      <t xml:space="preserve">크다면</t>
    </r>
    <r>
      <rPr>
        <sz val="10"/>
        <color rgb="FF000000"/>
        <rFont val="MS PGothic"/>
        <family val="0"/>
        <charset val="128"/>
      </rPr>
      <t xml:space="preserve">, </t>
    </r>
    <r>
      <rPr>
        <sz val="10"/>
        <color rgb="FF000000"/>
        <rFont val="Malgun Gothic Semilight"/>
        <family val="0"/>
        <charset val="128"/>
      </rPr>
      <t xml:space="preserve">이</t>
    </r>
    <r>
      <rPr>
        <sz val="10"/>
        <color rgb="FF000000"/>
        <rFont val="MS PGothic"/>
        <family val="0"/>
        <charset val="128"/>
      </rPr>
      <t xml:space="preserve"> 《</t>
    </r>
    <r>
      <rPr>
        <sz val="10"/>
        <color rgb="FF000000"/>
        <rFont val="Malgun Gothic Semilight"/>
        <family val="0"/>
        <charset val="128"/>
      </rPr>
      <t xml:space="preserve">공격</t>
    </r>
    <r>
      <rPr>
        <sz val="10"/>
        <color rgb="FF000000"/>
        <rFont val="MS PGothic"/>
        <family val="0"/>
        <charset val="128"/>
      </rPr>
      <t xml:space="preserve">》</t>
    </r>
    <r>
      <rPr>
        <sz val="10"/>
        <color rgb="FF000000"/>
        <rFont val="Malgun Gothic Semilight"/>
        <family val="0"/>
        <charset val="128"/>
      </rPr>
      <t xml:space="preserve">은</t>
    </r>
    <r>
      <rPr>
        <sz val="10"/>
        <color rgb="FF000000"/>
        <rFont val="MS PGothic"/>
        <family val="0"/>
        <charset val="128"/>
      </rPr>
      <t xml:space="preserve"> +0/+1 </t>
    </r>
    <r>
      <rPr>
        <sz val="10"/>
        <color rgb="FF000000"/>
        <rFont val="Malgun Gothic Semilight"/>
        <family val="0"/>
        <charset val="128"/>
      </rPr>
      <t xml:space="preserve">된다</t>
    </r>
    <r>
      <rPr>
        <sz val="10"/>
        <color rgb="FF000000"/>
        <rFont val="MS PGothic"/>
        <family val="0"/>
        <charset val="128"/>
      </rPr>
      <t xml:space="preserve">.
</t>
    </r>
    <r>
      <rPr>
        <sz val="11"/>
        <color rgb="FF000000"/>
        <rFont val="SimSun"/>
        <family val="0"/>
        <charset val="134"/>
      </rPr>
      <t xml:space="preserve">【공격후】당신의 자본이 상대의 자본 이하라면, 이 카드를 덮음패로 만든다.</t>
    </r>
  </si>
  <si>
    <t xml:space="preserve">【展開時/破棄時】過去の運命をまだ見ぬ運命へと動かしてもよい。
【常時】この付与札の上の桜花結晶がダストへと送られるならば、代わりにロストへと移動する。</t>
  </si>
  <si>
    <t xml:space="preserve">過去の運命をまだ見ぬ運命へと動かしてもよい。
自オーラ⇔ロスト：1
【使用済】各ターンの開始フェイズの開始時に攻撃『適正距離0-10、1/1、不可避、【常時】この《攻撃》のダメージにより移動する桜花結晶はダストやフレアではなくロストに動かす』を行う。その後、このカードを取り除く。</t>
  </si>
  <si>
    <t xml:space="preserve">相手を畏縮させる。
連火―このカードがこのターンに使用した3枚目以降のカードならば、このターンにあなたが次に行う他のメガミによるオーラへのダメージが3以下の《攻撃》は+1/+1となる。</t>
  </si>
  <si>
    <t xml:space="preserve">Motive</t>
  </si>
  <si>
    <t xml:space="preserve">偽証
間合→自フレア：1</t>
  </si>
  <si>
    <t xml:space="preserve">伪证
距→1→自气</t>
  </si>
  <si>
    <t xml:space="preserve">위증
간격→플레어(자신)：1</t>
  </si>
  <si>
    <t xml:space="preserve">終端
手札のカードを1枚まで選び、それと追加札の「闘神」を兵舎に徴兵済で置く。
【使用済】あなたが兵舎から使用した《攻撃》カードによる《攻撃》は+1/+0となる。</t>
  </si>
  <si>
    <t xml:space="preserve">【常時】この《攻撃》のオーラへのダメージにより移動する桜花結晶はダストでなく間合に動かす。
----
【再起】あなたがこのターン中に2回以上共鳴している。</t>
  </si>
  <si>
    <t xml:space="preserve">ロスト→ダスト：3
攻撃『適正距離0-3、X/1』を行う。Xはこの矢印（→）で移動した桜花結晶の数に等しい。</t>
  </si>
  <si>
    <t xml:space="preserve">メガミID</t>
  </si>
  <si>
    <t xml:space="preserve">象徴武器</t>
  </si>
  <si>
    <t xml:space="preserve">象徴武器（中国語）</t>
  </si>
  <si>
    <t xml:space="preserve">象徴武器（中国語G1）</t>
  </si>
  <si>
    <t xml:space="preserve">象徴武器（韓国語）</t>
  </si>
  <si>
    <t xml:space="preserve">象徴武器（英語）</t>
  </si>
  <si>
    <t xml:space="preserve">NO</t>
  </si>
  <si>
    <t xml:space="preserve">ベース</t>
  </si>
  <si>
    <t xml:space="preserve">アナザーコード</t>
  </si>
  <si>
    <t xml:space="preserve">シーズン3から</t>
  </si>
  <si>
    <t xml:space="preserve">シーズン4から</t>
  </si>
  <si>
    <t xml:space="preserve">シーズン5から</t>
  </si>
  <si>
    <t xml:space="preserve">シーズン6から</t>
  </si>
  <si>
    <t xml:space="preserve">シーズン7から</t>
  </si>
  <si>
    <t xml:space="preserve">シーズン7-2から</t>
  </si>
  <si>
    <t xml:space="preserve">シーズン8から</t>
  </si>
  <si>
    <t xml:space="preserve">ユリナ</t>
  </si>
  <si>
    <t xml:space="preserve">摇波</t>
  </si>
  <si>
    <t xml:space="preserve">유리나</t>
  </si>
  <si>
    <t xml:space="preserve">Yurina</t>
  </si>
  <si>
    <t xml:space="preserve">刀</t>
  </si>
  <si>
    <t xml:space="preserve">도</t>
  </si>
  <si>
    <t xml:space="preserve">Katana</t>
  </si>
  <si>
    <t xml:space="preserve">01</t>
  </si>
  <si>
    <t xml:space="preserve">yurina-a1</t>
  </si>
  <si>
    <t xml:space="preserve">第一章ユリナ</t>
  </si>
  <si>
    <t xml:space="preserve">第一章摇波</t>
  </si>
  <si>
    <t xml:space="preserve">제1장 유리나</t>
  </si>
  <si>
    <t xml:space="preserve">First Chapter Yurina</t>
  </si>
  <si>
    <t xml:space="preserve">古刀</t>
  </si>
  <si>
    <t xml:space="preserve">고도</t>
  </si>
  <si>
    <t xml:space="preserve">Kotō</t>
  </si>
  <si>
    <t xml:space="preserve">yurina-a2</t>
  </si>
  <si>
    <t xml:space="preserve">調停者ユリナ</t>
  </si>
  <si>
    <t xml:space="preserve">调停者摇波</t>
  </si>
  <si>
    <r>
      <rPr>
        <sz val="10"/>
        <color rgb="FF000000"/>
        <rFont val="Malgun Gothic Semilight"/>
        <family val="3"/>
        <charset val="129"/>
      </rPr>
      <t xml:space="preserve">조정자</t>
    </r>
    <r>
      <rPr>
        <sz val="10"/>
        <color rgb="FF000000"/>
        <rFont val="돋움"/>
        <family val="3"/>
        <charset val="129"/>
      </rPr>
      <t xml:space="preserve"> </t>
    </r>
    <r>
      <rPr>
        <sz val="10"/>
        <color rgb="FF000000"/>
        <rFont val="Malgun Gothic Semilight"/>
        <family val="3"/>
        <charset val="129"/>
      </rPr>
      <t xml:space="preserve">유리나</t>
    </r>
  </si>
  <si>
    <t xml:space="preserve">Arbitrator Yurina</t>
  </si>
  <si>
    <t xml:space="preserve">心</t>
  </si>
  <si>
    <t xml:space="preserve">마음</t>
  </si>
  <si>
    <t xml:space="preserve">Heart</t>
  </si>
  <si>
    <t xml:space="preserve">サイネ</t>
  </si>
  <si>
    <t xml:space="preserve">细音</t>
  </si>
  <si>
    <t xml:space="preserve">사이네</t>
  </si>
  <si>
    <t xml:space="preserve">Saine</t>
  </si>
  <si>
    <t xml:space="preserve">薙刀</t>
  </si>
  <si>
    <t xml:space="preserve">장도</t>
  </si>
  <si>
    <t xml:space="preserve">Naginata</t>
  </si>
  <si>
    <t xml:space="preserve">02</t>
  </si>
  <si>
    <t xml:space="preserve">saine-a1</t>
  </si>
  <si>
    <t xml:space="preserve">第二章サイネ</t>
  </si>
  <si>
    <t xml:space="preserve">第二章细音</t>
  </si>
  <si>
    <t xml:space="preserve">제2장 사이네</t>
  </si>
  <si>
    <t xml:space="preserve">Second Chapter Saine</t>
  </si>
  <si>
    <t xml:space="preserve">琵琶</t>
  </si>
  <si>
    <t xml:space="preserve">비파</t>
  </si>
  <si>
    <t xml:space="preserve">Biwa</t>
  </si>
  <si>
    <t xml:space="preserve">saine-a2</t>
  </si>
  <si>
    <t xml:space="preserve">徒神サイネ</t>
  </si>
  <si>
    <t xml:space="preserve">徒神细音</t>
  </si>
  <si>
    <t xml:space="preserve">허무신 사이네</t>
  </si>
  <si>
    <t xml:space="preserve">Adagami Saine</t>
  </si>
  <si>
    <t xml:space="preserve">拒絶</t>
  </si>
  <si>
    <t xml:space="preserve">拒绝</t>
  </si>
  <si>
    <t xml:space="preserve">거절</t>
  </si>
  <si>
    <t xml:space="preserve">Refuse</t>
  </si>
  <si>
    <t xml:space="preserve">ヒミカ</t>
  </si>
  <si>
    <t xml:space="preserve">绯弥香</t>
  </si>
  <si>
    <t xml:space="preserve">히미카</t>
  </si>
  <si>
    <t xml:space="preserve">Himika</t>
  </si>
  <si>
    <t xml:space="preserve">銃</t>
  </si>
  <si>
    <t xml:space="preserve">铳</t>
  </si>
  <si>
    <t xml:space="preserve">火枪</t>
  </si>
  <si>
    <t xml:space="preserve">총</t>
  </si>
  <si>
    <t xml:space="preserve">Arquebus</t>
  </si>
  <si>
    <t xml:space="preserve">03</t>
  </si>
  <si>
    <t xml:space="preserve">himika-a1</t>
  </si>
  <si>
    <t xml:space="preserve">原初ヒミカ</t>
  </si>
  <si>
    <t xml:space="preserve">原初绯弥香</t>
  </si>
  <si>
    <t xml:space="preserve">원초 히미카</t>
  </si>
  <si>
    <t xml:space="preserve">Originally Himika</t>
  </si>
  <si>
    <t xml:space="preserve">炎</t>
  </si>
  <si>
    <t xml:space="preserve">불꽃</t>
  </si>
  <si>
    <t xml:space="preserve">Flame</t>
  </si>
  <si>
    <t xml:space="preserve">トコヨ</t>
  </si>
  <si>
    <t xml:space="preserve">常世</t>
  </si>
  <si>
    <t xml:space="preserve">토코요</t>
  </si>
  <si>
    <t xml:space="preserve">Tokoyo</t>
  </si>
  <si>
    <t xml:space="preserve">扇</t>
  </si>
  <si>
    <t xml:space="preserve">부채</t>
  </si>
  <si>
    <t xml:space="preserve">Fan</t>
  </si>
  <si>
    <t xml:space="preserve">04</t>
  </si>
  <si>
    <t xml:space="preserve">tokoyo-a1</t>
  </si>
  <si>
    <t xml:space="preserve">旅芸人トコヨ</t>
  </si>
  <si>
    <t xml:space="preserve">旅艺人常世</t>
  </si>
  <si>
    <t xml:space="preserve">음유시인 토코요</t>
  </si>
  <si>
    <t xml:space="preserve">Bard Tokoyo</t>
  </si>
  <si>
    <t xml:space="preserve">笛</t>
  </si>
  <si>
    <t xml:space="preserve">피리</t>
  </si>
  <si>
    <t xml:space="preserve">Flute</t>
  </si>
  <si>
    <t xml:space="preserve">tokoyo-a2</t>
  </si>
  <si>
    <t xml:space="preserve">徒神トコヨ</t>
  </si>
  <si>
    <t xml:space="preserve">徒神常世</t>
  </si>
  <si>
    <t xml:space="preserve">허무신 토코요</t>
  </si>
  <si>
    <t xml:space="preserve">Adagami Tokoyo</t>
  </si>
  <si>
    <t xml:space="preserve">恐怖</t>
  </si>
  <si>
    <t xml:space="preserve">恐惧</t>
  </si>
  <si>
    <t xml:space="preserve">공포</t>
  </si>
  <si>
    <t xml:space="preserve">Fear</t>
  </si>
  <si>
    <t xml:space="preserve">オボロ</t>
  </si>
  <si>
    <t xml:space="preserve">胧</t>
  </si>
  <si>
    <t xml:space="preserve">오보로</t>
  </si>
  <si>
    <t xml:space="preserve">Oboro</t>
  </si>
  <si>
    <t xml:space="preserve">忍</t>
  </si>
  <si>
    <t xml:space="preserve">인술</t>
  </si>
  <si>
    <t xml:space="preserve">Ninjutsu</t>
  </si>
  <si>
    <t xml:space="preserve">05</t>
  </si>
  <si>
    <t xml:space="preserve">oboro-a1</t>
  </si>
  <si>
    <t xml:space="preserve">第三章オボロ</t>
  </si>
  <si>
    <t xml:space="preserve">第三章胧</t>
  </si>
  <si>
    <t xml:space="preserve">제3장 오보로</t>
  </si>
  <si>
    <t xml:space="preserve">Third Chapter Oboro</t>
  </si>
  <si>
    <t xml:space="preserve">戦略</t>
  </si>
  <si>
    <t xml:space="preserve">战略</t>
  </si>
  <si>
    <t xml:space="preserve">전략</t>
  </si>
  <si>
    <t xml:space="preserve">Strategy</t>
  </si>
  <si>
    <t xml:space="preserve">ユキヒ</t>
  </si>
  <si>
    <t xml:space="preserve">雪灯</t>
  </si>
  <si>
    <t xml:space="preserve">유키히</t>
  </si>
  <si>
    <t xml:space="preserve">Yukihi</t>
  </si>
  <si>
    <t xml:space="preserve">傘/簪</t>
  </si>
  <si>
    <t xml:space="preserve">伞/簪</t>
  </si>
  <si>
    <t xml:space="preserve">우산/비녀</t>
  </si>
  <si>
    <t xml:space="preserve">Umbrella/Hairpin</t>
  </si>
  <si>
    <t xml:space="preserve">06</t>
  </si>
  <si>
    <t xml:space="preserve">yukihi-a1</t>
  </si>
  <si>
    <t xml:space="preserve">社交界ユキヒ</t>
  </si>
  <si>
    <t xml:space="preserve">社交界雪灯</t>
  </si>
  <si>
    <t xml:space="preserve">사교계 유키히</t>
  </si>
  <si>
    <t xml:space="preserve">Society Yukihi</t>
  </si>
  <si>
    <t xml:space="preserve">社交</t>
  </si>
  <si>
    <t xml:space="preserve">사교</t>
  </si>
  <si>
    <t xml:space="preserve">Society</t>
  </si>
  <si>
    <t xml:space="preserve">シンラ</t>
  </si>
  <si>
    <t xml:space="preserve">森罗</t>
  </si>
  <si>
    <t xml:space="preserve">신라</t>
  </si>
  <si>
    <t xml:space="preserve">Shinra</t>
  </si>
  <si>
    <t xml:space="preserve">書</t>
  </si>
  <si>
    <t xml:space="preserve">书</t>
  </si>
  <si>
    <t xml:space="preserve">서책</t>
  </si>
  <si>
    <t xml:space="preserve">Scroll</t>
  </si>
  <si>
    <t xml:space="preserve">07</t>
  </si>
  <si>
    <t xml:space="preserve">shinra-a1</t>
  </si>
  <si>
    <t xml:space="preserve">教主シンラ</t>
  </si>
  <si>
    <t xml:space="preserve">教主森罗</t>
  </si>
  <si>
    <t xml:space="preserve">교주 신라</t>
  </si>
  <si>
    <t xml:space="preserve">Hierarch Shinra</t>
  </si>
  <si>
    <t xml:space="preserve">経典</t>
  </si>
  <si>
    <t xml:space="preserve">经卷</t>
  </si>
  <si>
    <t xml:space="preserve">经典</t>
  </si>
  <si>
    <t xml:space="preserve">경전</t>
  </si>
  <si>
    <t xml:space="preserve">Classics</t>
  </si>
  <si>
    <t xml:space="preserve">08</t>
  </si>
  <si>
    <t xml:space="preserve">ハガネ</t>
  </si>
  <si>
    <t xml:space="preserve">破钟</t>
  </si>
  <si>
    <t xml:space="preserve">하가네</t>
  </si>
  <si>
    <t xml:space="preserve">Hagane</t>
  </si>
  <si>
    <t xml:space="preserve">鎚</t>
  </si>
  <si>
    <t xml:space="preserve">锤</t>
  </si>
  <si>
    <t xml:space="preserve">망치</t>
  </si>
  <si>
    <t xml:space="preserve">Hammer</t>
  </si>
  <si>
    <t xml:space="preserve">hagane-a1</t>
  </si>
  <si>
    <t xml:space="preserve">鍛治師ハガネ</t>
  </si>
  <si>
    <t xml:space="preserve">锻造师破钟</t>
  </si>
  <si>
    <t xml:space="preserve">대장장이 하가네</t>
  </si>
  <si>
    <t xml:space="preserve">Blacksmith Hagane</t>
  </si>
  <si>
    <t xml:space="preserve">金床</t>
  </si>
  <si>
    <t xml:space="preserve">铁砧</t>
  </si>
  <si>
    <t xml:space="preserve">모루</t>
  </si>
  <si>
    <t xml:space="preserve">Anvil</t>
  </si>
  <si>
    <t xml:space="preserve">チカゲ</t>
  </si>
  <si>
    <t xml:space="preserve">千影</t>
  </si>
  <si>
    <t xml:space="preserve">치카게</t>
  </si>
  <si>
    <t xml:space="preserve">Chikage</t>
  </si>
  <si>
    <t xml:space="preserve">독</t>
  </si>
  <si>
    <t xml:space="preserve">Poison</t>
  </si>
  <si>
    <t xml:space="preserve">09</t>
  </si>
  <si>
    <t xml:space="preserve">chikage-a1</t>
  </si>
  <si>
    <t xml:space="preserve">第四章チカゲ</t>
  </si>
  <si>
    <t xml:space="preserve">第四章千影</t>
  </si>
  <si>
    <t xml:space="preserve">제4장 치카게</t>
  </si>
  <si>
    <t xml:space="preserve">Fourth Chapter Chikage</t>
  </si>
  <si>
    <t xml:space="preserve">絆</t>
  </si>
  <si>
    <t xml:space="preserve">绊</t>
  </si>
  <si>
    <t xml:space="preserve">인연</t>
  </si>
  <si>
    <t xml:space="preserve">Kizuna</t>
  </si>
  <si>
    <t xml:space="preserve">クルル</t>
  </si>
  <si>
    <t xml:space="preserve">枢</t>
  </si>
  <si>
    <t xml:space="preserve">쿠루루</t>
  </si>
  <si>
    <t xml:space="preserve">Kururu</t>
  </si>
  <si>
    <t xml:space="preserve">絡繰</t>
  </si>
  <si>
    <t xml:space="preserve">机关</t>
  </si>
  <si>
    <t xml:space="preserve">机巧</t>
  </si>
  <si>
    <t xml:space="preserve">자동장치</t>
  </si>
  <si>
    <t xml:space="preserve">Karakuri</t>
  </si>
  <si>
    <t xml:space="preserve">10</t>
  </si>
  <si>
    <t xml:space="preserve">kururu-a1</t>
  </si>
  <si>
    <t xml:space="preserve">探索者クルル</t>
  </si>
  <si>
    <t xml:space="preserve">探索者枢</t>
  </si>
  <si>
    <t xml:space="preserve">탐색자 쿠루루</t>
  </si>
  <si>
    <t xml:space="preserve">Explorer Kururu</t>
  </si>
  <si>
    <t xml:space="preserve">機器</t>
  </si>
  <si>
    <t xml:space="preserve">机器</t>
  </si>
  <si>
    <t xml:space="preserve">기계</t>
  </si>
  <si>
    <t xml:space="preserve">Machanism</t>
  </si>
  <si>
    <t xml:space="preserve">kururu-a2</t>
  </si>
  <si>
    <t xml:space="preserve">徒神クルル</t>
  </si>
  <si>
    <t xml:space="preserve">徒神枢</t>
  </si>
  <si>
    <t xml:space="preserve">허무신 쿠루루</t>
  </si>
  <si>
    <t xml:space="preserve">Adagami Kururu</t>
  </si>
  <si>
    <t xml:space="preserve">友情</t>
  </si>
  <si>
    <t xml:space="preserve">우정</t>
  </si>
  <si>
    <t xml:space="preserve">Friendship</t>
  </si>
  <si>
    <t xml:space="preserve">サリヤ</t>
  </si>
  <si>
    <t xml:space="preserve">萨莉娅</t>
  </si>
  <si>
    <t xml:space="preserve">탈리야</t>
  </si>
  <si>
    <t xml:space="preserve">Thallya</t>
  </si>
  <si>
    <t xml:space="preserve">乗騎</t>
  </si>
  <si>
    <t xml:space="preserve">骑</t>
  </si>
  <si>
    <t xml:space="preserve">车</t>
  </si>
  <si>
    <t xml:space="preserve">기승</t>
  </si>
  <si>
    <t xml:space="preserve">Mount</t>
  </si>
  <si>
    <t xml:space="preserve">11</t>
  </si>
  <si>
    <t xml:space="preserve">thallya-a1</t>
  </si>
  <si>
    <t xml:space="preserve">帰還サリヤ</t>
  </si>
  <si>
    <t xml:space="preserve">回返萨莉娅</t>
  </si>
  <si>
    <t xml:space="preserve">归还萨莉娅</t>
  </si>
  <si>
    <t xml:space="preserve">귀환 탈리야</t>
  </si>
  <si>
    <t xml:space="preserve">Return Thallya</t>
  </si>
  <si>
    <t xml:space="preserve">新型</t>
  </si>
  <si>
    <t xml:space="preserve">신형</t>
  </si>
  <si>
    <t xml:space="preserve">New Form</t>
  </si>
  <si>
    <t xml:space="preserve">ライラ</t>
  </si>
  <si>
    <t xml:space="preserve">雷螺</t>
  </si>
  <si>
    <t xml:space="preserve">라이라</t>
  </si>
  <si>
    <t xml:space="preserve">Raira</t>
  </si>
  <si>
    <t xml:space="preserve">爪</t>
  </si>
  <si>
    <t xml:space="preserve">손톱</t>
  </si>
  <si>
    <t xml:space="preserve">Claw</t>
  </si>
  <si>
    <t xml:space="preserve">12</t>
  </si>
  <si>
    <t xml:space="preserve">raira-a1</t>
  </si>
  <si>
    <t xml:space="preserve">祈祷師ライラ</t>
  </si>
  <si>
    <t xml:space="preserve">祈祷师雷螺</t>
  </si>
  <si>
    <t xml:space="preserve">기도사 라이라</t>
  </si>
  <si>
    <t xml:space="preserve">Prayer Raira</t>
  </si>
  <si>
    <t xml:space="preserve">飓</t>
  </si>
  <si>
    <t xml:space="preserve">岚</t>
  </si>
  <si>
    <t xml:space="preserve">Storm</t>
  </si>
  <si>
    <t xml:space="preserve">ウツロ</t>
  </si>
  <si>
    <t xml:space="preserve">虚路</t>
  </si>
  <si>
    <t xml:space="preserve">우츠로</t>
  </si>
  <si>
    <t xml:space="preserve">Utsuro</t>
  </si>
  <si>
    <t xml:space="preserve">鎌</t>
  </si>
  <si>
    <t xml:space="preserve">镰</t>
  </si>
  <si>
    <t xml:space="preserve">대낫</t>
  </si>
  <si>
    <t xml:space="preserve">Scythe</t>
  </si>
  <si>
    <t xml:space="preserve">13</t>
  </si>
  <si>
    <t xml:space="preserve">utsuro-a1</t>
  </si>
  <si>
    <t xml:space="preserve">終章ウツロ</t>
  </si>
  <si>
    <t xml:space="preserve">终章虚路</t>
  </si>
  <si>
    <t xml:space="preserve">종장 우츠로</t>
  </si>
  <si>
    <t xml:space="preserve">Final Chapter Utsuro</t>
  </si>
  <si>
    <t xml:space="preserve">塵</t>
  </si>
  <si>
    <t xml:space="preserve">尘</t>
  </si>
  <si>
    <t xml:space="preserve">먼지</t>
  </si>
  <si>
    <t xml:space="preserve">Dust</t>
  </si>
  <si>
    <t xml:space="preserve">ホノカ</t>
  </si>
  <si>
    <t xml:space="preserve">仄佳</t>
  </si>
  <si>
    <t xml:space="preserve">호노카</t>
  </si>
  <si>
    <t xml:space="preserve">Honoka</t>
  </si>
  <si>
    <t xml:space="preserve">旗</t>
  </si>
  <si>
    <t xml:space="preserve">깃발</t>
  </si>
  <si>
    <t xml:space="preserve">Flag</t>
  </si>
  <si>
    <t xml:space="preserve">14</t>
  </si>
  <si>
    <t xml:space="preserve">honoka-a1</t>
  </si>
  <si>
    <t xml:space="preserve">桜花拝ホノカ</t>
  </si>
  <si>
    <t xml:space="preserve">拜樱仄佳</t>
  </si>
  <si>
    <t xml:space="preserve">樱花拜仄佳</t>
  </si>
  <si>
    <t xml:space="preserve">오우카 호노카</t>
  </si>
  <si>
    <t xml:space="preserve">Sakuraist Honoka</t>
  </si>
  <si>
    <t xml:space="preserve">勾玉</t>
  </si>
  <si>
    <t xml:space="preserve">곡옥</t>
  </si>
  <si>
    <t xml:space="preserve">Magatama</t>
  </si>
  <si>
    <t xml:space="preserve">コルヌ</t>
  </si>
  <si>
    <t xml:space="preserve">凝努</t>
  </si>
  <si>
    <t xml:space="preserve">코르누</t>
  </si>
  <si>
    <t xml:space="preserve">Korunu</t>
  </si>
  <si>
    <t xml:space="preserve">橇</t>
  </si>
  <si>
    <t xml:space="preserve">썰매날</t>
  </si>
  <si>
    <t xml:space="preserve">Skate blade</t>
  </si>
  <si>
    <t xml:space="preserve">15</t>
  </si>
  <si>
    <t xml:space="preserve">ヤツハ</t>
  </si>
  <si>
    <t xml:space="preserve">八叶</t>
  </si>
  <si>
    <t xml:space="preserve">야츠하</t>
  </si>
  <si>
    <t xml:space="preserve">Yatsuha</t>
  </si>
  <si>
    <t xml:space="preserve">鏡</t>
  </si>
  <si>
    <t xml:space="preserve">镜</t>
  </si>
  <si>
    <t xml:space="preserve">거울</t>
  </si>
  <si>
    <t xml:space="preserve">Mirror</t>
  </si>
  <si>
    <t xml:space="preserve">yatsuha-a1</t>
  </si>
  <si>
    <t xml:space="preserve">完全態ヤツハ</t>
  </si>
  <si>
    <r>
      <rPr>
        <sz val="10"/>
        <color rgb="FF000000"/>
        <rFont val="MS PGothic"/>
        <family val="3"/>
        <charset val="128"/>
      </rPr>
      <t xml:space="preserve">完全</t>
    </r>
    <r>
      <rPr>
        <sz val="10"/>
        <color rgb="FF000000"/>
        <rFont val="NSimSun"/>
        <family val="3"/>
        <charset val="134"/>
      </rPr>
      <t xml:space="preserve">态</t>
    </r>
    <r>
      <rPr>
        <sz val="10"/>
        <color rgb="FF000000"/>
        <rFont val="MS PGothic"/>
        <family val="3"/>
        <charset val="128"/>
      </rPr>
      <t xml:space="preserve">八叶</t>
    </r>
  </si>
  <si>
    <t xml:space="preserve">完全态八叶</t>
  </si>
  <si>
    <t xml:space="preserve">완전태 야츠하</t>
  </si>
  <si>
    <t xml:space="preserve">Perfect Yatsuha</t>
  </si>
  <si>
    <t xml:space="preserve">花</t>
  </si>
  <si>
    <t xml:space="preserve">꽃</t>
  </si>
  <si>
    <t xml:space="preserve">Flowers</t>
  </si>
  <si>
    <t xml:space="preserve">yatsuha-aa1</t>
  </si>
  <si>
    <t xml:space="preserve">自我ヤツハ</t>
  </si>
  <si>
    <t xml:space="preserve">自我八叶</t>
  </si>
  <si>
    <r>
      <rPr>
        <sz val="10"/>
        <color rgb="FF000000"/>
        <rFont val="Malgun Gothic Semilight"/>
        <family val="3"/>
        <charset val="129"/>
      </rPr>
      <t xml:space="preserve">자아</t>
    </r>
    <r>
      <rPr>
        <sz val="10"/>
        <color rgb="FF000000"/>
        <rFont val="돋움"/>
        <family val="3"/>
        <charset val="129"/>
      </rPr>
      <t xml:space="preserve"> </t>
    </r>
    <r>
      <rPr>
        <sz val="10"/>
        <color rgb="FF000000"/>
        <rFont val="Malgun Gothic Semilight"/>
        <family val="3"/>
        <charset val="129"/>
      </rPr>
      <t xml:space="preserve">야츠하</t>
    </r>
  </si>
  <si>
    <t xml:space="preserve">Yatsuha Realized</t>
  </si>
  <si>
    <t xml:space="preserve">魂</t>
  </si>
  <si>
    <t xml:space="preserve">혼</t>
  </si>
  <si>
    <t xml:space="preserve">Soul</t>
  </si>
  <si>
    <t xml:space="preserve">ハツミ</t>
  </si>
  <si>
    <t xml:space="preserve">初海</t>
  </si>
  <si>
    <t xml:space="preserve">하츠미</t>
  </si>
  <si>
    <t xml:space="preserve">Hatsumi</t>
  </si>
  <si>
    <t xml:space="preserve">櫂</t>
  </si>
  <si>
    <t xml:space="preserve">桨</t>
  </si>
  <si>
    <t xml:space="preserve">棹</t>
  </si>
  <si>
    <t xml:space="preserve">노</t>
  </si>
  <si>
    <t xml:space="preserve">Quant</t>
  </si>
  <si>
    <t xml:space="preserve">17</t>
  </si>
  <si>
    <t xml:space="preserve">hatsumi-a1</t>
  </si>
  <si>
    <t xml:space="preserve">徒神ハツミ</t>
  </si>
  <si>
    <t xml:space="preserve">徒神初海</t>
  </si>
  <si>
    <t xml:space="preserve">허무신 하츠미</t>
  </si>
  <si>
    <t xml:space="preserve">Adagami Hatsumi</t>
  </si>
  <si>
    <t xml:space="preserve">信頼</t>
  </si>
  <si>
    <t xml:space="preserve">信赖</t>
  </si>
  <si>
    <t xml:space="preserve">신뢰</t>
  </si>
  <si>
    <t xml:space="preserve">Trust</t>
  </si>
  <si>
    <t xml:space="preserve">ミズキ</t>
  </si>
  <si>
    <t xml:space="preserve">水津城</t>
  </si>
  <si>
    <t xml:space="preserve">미즈키</t>
  </si>
  <si>
    <t xml:space="preserve">Mizuki</t>
  </si>
  <si>
    <t xml:space="preserve">兜</t>
  </si>
  <si>
    <t xml:space="preserve">盔</t>
  </si>
  <si>
    <t xml:space="preserve">투구</t>
  </si>
  <si>
    <t xml:space="preserve">Armet</t>
  </si>
  <si>
    <t xml:space="preserve">18</t>
  </si>
  <si>
    <t xml:space="preserve">メグミ</t>
  </si>
  <si>
    <t xml:space="preserve">希</t>
  </si>
  <si>
    <t xml:space="preserve">메구미</t>
  </si>
  <si>
    <t xml:space="preserve">Megumi</t>
  </si>
  <si>
    <t xml:space="preserve">唐棹</t>
  </si>
  <si>
    <t xml:space="preserve">连枷</t>
  </si>
  <si>
    <t xml:space="preserve">梿枷</t>
  </si>
  <si>
    <t xml:space="preserve">도리깨</t>
  </si>
  <si>
    <t xml:space="preserve">19</t>
  </si>
  <si>
    <t xml:space="preserve">カナヱ</t>
  </si>
  <si>
    <t xml:space="preserve">叶慧</t>
  </si>
  <si>
    <t xml:space="preserve">카나에</t>
  </si>
  <si>
    <t xml:space="preserve">Kanawe</t>
  </si>
  <si>
    <t xml:space="preserve">仮面</t>
  </si>
  <si>
    <t xml:space="preserve">假面</t>
  </si>
  <si>
    <t xml:space="preserve">面具</t>
  </si>
  <si>
    <t xml:space="preserve">가면</t>
  </si>
  <si>
    <t xml:space="preserve">Masks</t>
  </si>
  <si>
    <t xml:space="preserve">20</t>
  </si>
  <si>
    <t xml:space="preserve">カムヰ</t>
  </si>
  <si>
    <t xml:space="preserve">神威</t>
  </si>
  <si>
    <t xml:space="preserve">神居</t>
  </si>
  <si>
    <t xml:space="preserve">카무이</t>
  </si>
  <si>
    <t xml:space="preserve">Kamuwi</t>
  </si>
  <si>
    <t xml:space="preserve">剣</t>
  </si>
  <si>
    <t xml:space="preserve">剑</t>
  </si>
  <si>
    <t xml:space="preserve">검</t>
  </si>
  <si>
    <t xml:space="preserve">Sword</t>
  </si>
  <si>
    <t xml:space="preserve">21</t>
  </si>
  <si>
    <t xml:space="preserve">レンリ</t>
  </si>
  <si>
    <t xml:space="preserve">恋离</t>
  </si>
  <si>
    <t xml:space="preserve">렌리</t>
  </si>
  <si>
    <t xml:space="preserve">Renri</t>
  </si>
  <si>
    <t xml:space="preserve">衣</t>
  </si>
  <si>
    <t xml:space="preserve">옷</t>
  </si>
  <si>
    <t xml:space="preserve">Robe</t>
  </si>
  <si>
    <t xml:space="preserve">22</t>
  </si>
  <si>
    <t xml:space="preserve">アキナ</t>
  </si>
  <si>
    <t xml:space="preserve">安歧那</t>
  </si>
  <si>
    <t xml:space="preserve">아키나</t>
  </si>
  <si>
    <t xml:space="preserve">Akina</t>
  </si>
  <si>
    <t xml:space="preserve">算盤</t>
  </si>
  <si>
    <t xml:space="preserve">算盘</t>
  </si>
  <si>
    <t xml:space="preserve">주판</t>
  </si>
  <si>
    <t xml:space="preserve">Abacus</t>
  </si>
  <si>
    <t xml:space="preserve">23</t>
  </si>
  <si>
    <t xml:space="preserve">シスイ</t>
  </si>
  <si>
    <t xml:space="preserve">志水</t>
  </si>
  <si>
    <t xml:space="preserve">시스이</t>
  </si>
  <si>
    <t xml:space="preserve">Shisui</t>
  </si>
  <si>
    <t xml:space="preserve">鋸</t>
  </si>
  <si>
    <t xml:space="preserve">锯</t>
  </si>
  <si>
    <t xml:space="preserve">톱</t>
  </si>
  <si>
    <t xml:space="preserve">Saw</t>
  </si>
  <si>
    <t xml:space="preserve">renri-a1</t>
  </si>
  <si>
    <t xml:space="preserve">歴史家レンリ</t>
  </si>
  <si>
    <t xml:space="preserve">史学家恋离</t>
  </si>
  <si>
    <t xml:space="preserve">역사가 렌리</t>
  </si>
  <si>
    <t xml:space="preserve">Historian Renri</t>
  </si>
  <si>
    <t xml:space="preserve">遺物</t>
  </si>
  <si>
    <t xml:space="preserve">유물</t>
  </si>
  <si>
    <t xml:space="preserve">Relic</t>
  </si>
  <si>
    <t xml:space="preserve">innealra-o1</t>
  </si>
  <si>
    <t xml:space="preserve">イニル・イヌル</t>
  </si>
  <si>
    <t xml:space="preserve">造神·忆瑠</t>
  </si>
  <si>
    <t xml:space="preserve">이니르 이누르</t>
  </si>
  <si>
    <t xml:space="preserve">過去</t>
  </si>
  <si>
    <t xml:space="preserve">过去</t>
  </si>
  <si>
    <t xml:space="preserve">과거</t>
  </si>
  <si>
    <t xml:space="preserve">26</t>
  </si>
  <si>
    <t xml:space="preserve">innealra-o2</t>
  </si>
  <si>
    <t xml:space="preserve">イニル・マヒル</t>
  </si>
  <si>
    <t xml:space="preserve">造神·真昼</t>
  </si>
  <si>
    <t xml:space="preserve">이니르 마히르</t>
  </si>
  <si>
    <t xml:space="preserve">現在</t>
  </si>
  <si>
    <t xml:space="preserve">现在</t>
  </si>
  <si>
    <t xml:space="preserve">현재</t>
  </si>
  <si>
    <t xml:space="preserve">innealra-o3</t>
  </si>
  <si>
    <t xml:space="preserve">イニル・アクル</t>
  </si>
  <si>
    <t xml:space="preserve">造神·明来</t>
  </si>
  <si>
    <t xml:space="preserve">이니르 아쿠르</t>
  </si>
  <si>
    <t xml:space="preserve">未来</t>
  </si>
  <si>
    <t xml:space="preserve">미래</t>
  </si>
  <si>
    <t xml:space="preserve">QA</t>
  </si>
  <si>
    <t xml:space="preserve">normal</t>
  </si>
  <si>
    <t xml:space="preserve">attack</t>
  </si>
  <si>
    <t xml:space="preserve">special</t>
  </si>
  <si>
    <t xml:space="preserve">action</t>
  </si>
  <si>
    <t xml:space="preserve">extra</t>
  </si>
  <si>
    <t xml:space="preserve">variable</t>
  </si>
  <si>
    <t xml:space="preserve">reaction</t>
  </si>
  <si>
    <t xml:space="preserve">storm</t>
  </si>
  <si>
    <t xml:space="preserve">fullpower</t>
  </si>
  <si>
    <t xml:space="preserve">troop</t>
  </si>
  <si>
    <t xml:space="preserve">enhance</t>
  </si>
  <si>
    <t xml:space="preserve">plan</t>
  </si>
  <si>
    <t xml:space="preserve">mainParts</t>
  </si>
  <si>
    <t xml:space="preserve">customParts</t>
  </si>
  <si>
    <t xml:space="preserve">fate</t>
  </si>
</sst>
</file>

<file path=xl/styles.xml><?xml version="1.0" encoding="utf-8"?>
<styleSheet xmlns="http://schemas.openxmlformats.org/spreadsheetml/2006/main">
  <numFmts count="2">
    <numFmt numFmtId="164" formatCode="General"/>
    <numFmt numFmtId="165" formatCode="@"/>
  </numFmts>
  <fonts count="145">
    <font>
      <sz val="11"/>
      <color rgb="FF000000"/>
      <name val="MS PGothic"/>
      <family val="0"/>
      <charset val="1"/>
    </font>
    <font>
      <sz val="10"/>
      <name val="Arial"/>
      <family val="0"/>
      <charset val="128"/>
    </font>
    <font>
      <sz val="10"/>
      <name val="Arial"/>
      <family val="0"/>
      <charset val="128"/>
    </font>
    <font>
      <sz val="10"/>
      <name val="Arial"/>
      <family val="0"/>
      <charset val="128"/>
    </font>
    <font>
      <sz val="12"/>
      <name val="宋体"/>
      <family val="3"/>
      <charset val="128"/>
    </font>
    <font>
      <sz val="11"/>
      <color rgb="FF000000"/>
      <name val="MS PGothic"/>
      <family val="3"/>
      <charset val="128"/>
    </font>
    <font>
      <sz val="10"/>
      <color rgb="FF000000"/>
      <name val="Arial"/>
      <family val="2"/>
      <charset val="1"/>
    </font>
    <font>
      <sz val="10"/>
      <color rgb="FF000000"/>
      <name val="MS PGothic"/>
      <family val="3"/>
      <charset val="128"/>
    </font>
    <font>
      <sz val="9"/>
      <color rgb="FF000000"/>
      <name val="SimSun"/>
      <family val="0"/>
      <charset val="1"/>
    </font>
    <font>
      <sz val="10"/>
      <color rgb="FF000000"/>
      <name val="SimSun"/>
      <family val="0"/>
      <charset val="1"/>
    </font>
    <font>
      <sz val="9"/>
      <color rgb="FF0000FF"/>
      <name val="ＭＳ ゴシック"/>
      <family val="3"/>
      <charset val="128"/>
    </font>
    <font>
      <sz val="9"/>
      <color rgb="FFC0504D"/>
      <name val="ＭＳ ゴシック"/>
      <family val="3"/>
      <charset val="128"/>
    </font>
    <font>
      <sz val="9"/>
      <color rgb="FF77933C"/>
      <name val="ＭＳ ゴシック"/>
      <family val="3"/>
      <charset val="128"/>
    </font>
    <font>
      <sz val="10"/>
      <color rgb="FFFF0000"/>
      <name val="MS PGothic"/>
      <family val="3"/>
      <charset val="128"/>
    </font>
    <font>
      <sz val="10"/>
      <color rgb="FF000000"/>
      <name val="SimSun"/>
      <family val="3"/>
      <charset val="134"/>
    </font>
    <font>
      <sz val="9"/>
      <name val="宋体"/>
      <family val="0"/>
      <charset val="1"/>
    </font>
    <font>
      <b val="true"/>
      <sz val="10"/>
      <name val="Arial"/>
      <family val="2"/>
      <charset val="1"/>
    </font>
    <font>
      <i val="true"/>
      <sz val="10"/>
      <name val="宋体"/>
      <family val="0"/>
      <charset val="1"/>
    </font>
    <font>
      <sz val="10"/>
      <name val="宋体"/>
      <family val="0"/>
      <charset val="1"/>
    </font>
    <font>
      <b val="true"/>
      <sz val="10"/>
      <name val="宋体"/>
      <family val="0"/>
      <charset val="1"/>
    </font>
    <font>
      <b val="true"/>
      <i val="true"/>
      <sz val="10"/>
      <name val="宋体"/>
      <family val="0"/>
      <charset val="1"/>
    </font>
    <font>
      <b val="true"/>
      <sz val="10"/>
      <color rgb="FF000000"/>
      <name val="Arial"/>
      <family val="2"/>
      <charset val="1"/>
    </font>
    <font>
      <sz val="10"/>
      <name val="Arial"/>
      <family val="2"/>
      <charset val="1"/>
    </font>
    <font>
      <sz val="11"/>
      <color rgb="FF000000"/>
      <name val="SimSun"/>
      <family val="0"/>
      <charset val="1"/>
    </font>
    <font>
      <b val="true"/>
      <i val="true"/>
      <sz val="10"/>
      <color rgb="FF000000"/>
      <name val="SimSun"/>
      <family val="0"/>
      <charset val="134"/>
    </font>
    <font>
      <b val="true"/>
      <sz val="10"/>
      <color rgb="FF000000"/>
      <name val="SimSun"/>
      <family val="0"/>
      <charset val="134"/>
    </font>
    <font>
      <sz val="10"/>
      <name val="MS Gothic"/>
      <family val="3"/>
      <charset val="128"/>
    </font>
    <font>
      <sz val="11"/>
      <color rgb="FF000000"/>
      <name val="ＭＳ Ｐゴシック"/>
      <family val="3"/>
      <charset val="128"/>
    </font>
    <font>
      <sz val="9"/>
      <color rgb="FF2A2A2A"/>
      <name val="MS PGothic"/>
      <family val="3"/>
      <charset val="128"/>
    </font>
    <font>
      <sz val="10"/>
      <color rgb="FF2A2A2A"/>
      <name val="SimSun"/>
      <family val="3"/>
      <charset val="134"/>
    </font>
    <font>
      <sz val="11"/>
      <color rgb="FF2A2A2A"/>
      <name val="MS PGothic"/>
      <family val="3"/>
      <charset val="128"/>
    </font>
    <font>
      <b val="true"/>
      <i val="true"/>
      <sz val="10"/>
      <color rgb="FF000000"/>
      <name val="Arial"/>
      <family val="2"/>
      <charset val="1"/>
    </font>
    <font>
      <b val="true"/>
      <sz val="10"/>
      <name val="ＭＳ Ｐゴシック"/>
      <family val="3"/>
      <charset val="128"/>
    </font>
    <font>
      <b val="true"/>
      <i val="true"/>
      <sz val="10"/>
      <color rgb="FF000000"/>
      <name val="MS PGothic"/>
      <family val="3"/>
      <charset val="128"/>
    </font>
    <font>
      <sz val="9"/>
      <color rgb="FFFF0000"/>
      <name val="ＭＳ ゴシック"/>
      <family val="3"/>
      <charset val="128"/>
    </font>
    <font>
      <sz val="9"/>
      <color rgb="FF000000"/>
      <name val="Arial"/>
      <family val="2"/>
      <charset val="1"/>
    </font>
    <font>
      <sz val="9"/>
      <color rgb="FF000000"/>
      <name val="SimSun"/>
      <family val="0"/>
      <charset val="134"/>
    </font>
    <font>
      <sz val="9"/>
      <color rgb="FF000000"/>
      <name val="BatangChe"/>
      <family val="3"/>
      <charset val="129"/>
    </font>
    <font>
      <sz val="9"/>
      <color rgb="FF000000"/>
      <name val="宋体"/>
      <family val="0"/>
      <charset val="1"/>
    </font>
    <font>
      <sz val="10"/>
      <color rgb="FF000000"/>
      <name val="SimSun"/>
      <family val="0"/>
      <charset val="134"/>
    </font>
    <font>
      <sz val="10"/>
      <color rgb="FF000000"/>
      <name val="ＭＳ Ｐゴシック"/>
      <family val="3"/>
      <charset val="128"/>
    </font>
    <font>
      <sz val="10"/>
      <color rgb="FF000000"/>
      <name val="宋体"/>
      <family val="0"/>
      <charset val="1"/>
    </font>
    <font>
      <sz val="10"/>
      <name val="ＭＳ Ｐゴシック"/>
      <family val="3"/>
      <charset val="128"/>
    </font>
    <font>
      <sz val="11"/>
      <color rgb="FF000000"/>
      <name val="Arial"/>
      <family val="2"/>
      <charset val="1"/>
    </font>
    <font>
      <sz val="10"/>
      <color rgb="FFFF0000"/>
      <name val="SimSun"/>
      <family val="0"/>
      <charset val="134"/>
    </font>
    <font>
      <sz val="11"/>
      <color rgb="FF000000"/>
      <name val="SimSun"/>
      <family val="3"/>
      <charset val="134"/>
    </font>
    <font>
      <b val="true"/>
      <i val="true"/>
      <sz val="10"/>
      <color rgb="FF000000"/>
      <name val="宋体"/>
      <family val="0"/>
      <charset val="1"/>
    </font>
    <font>
      <sz val="10"/>
      <color rgb="FFFF0000"/>
      <name val="宋体"/>
      <family val="0"/>
      <charset val="1"/>
    </font>
    <font>
      <b val="true"/>
      <sz val="10"/>
      <color rgb="FF000000"/>
      <name val="宋体"/>
      <family val="0"/>
      <charset val="1"/>
    </font>
    <font>
      <sz val="9"/>
      <color rgb="FFFF0000"/>
      <name val="SimSun"/>
      <family val="0"/>
      <charset val="134"/>
    </font>
    <font>
      <i val="true"/>
      <sz val="10"/>
      <color rgb="FF000000"/>
      <name val="ＭＳ ゴシック"/>
      <family val="3"/>
      <charset val="128"/>
    </font>
    <font>
      <sz val="10"/>
      <color rgb="FF000000"/>
      <name val="ＭＳ ゴシック"/>
      <family val="3"/>
      <charset val="128"/>
    </font>
    <font>
      <b val="true"/>
      <sz val="10"/>
      <color rgb="FF000000"/>
      <name val="SimSun"/>
      <family val="0"/>
      <charset val="1"/>
    </font>
    <font>
      <sz val="10"/>
      <name val="宋体"/>
      <family val="3"/>
      <charset val="128"/>
    </font>
    <font>
      <sz val="10"/>
      <color rgb="FF000000"/>
      <name val="NSimSun"/>
      <family val="3"/>
      <charset val="134"/>
    </font>
    <font>
      <sz val="10"/>
      <color rgb="FF212121"/>
      <name val="Inherit"/>
      <family val="3"/>
      <charset val="128"/>
    </font>
    <font>
      <sz val="10"/>
      <color rgb="FF000000"/>
      <name val="MS PGothic"/>
      <family val="3"/>
      <charset val="134"/>
    </font>
    <font>
      <sz val="9"/>
      <color rgb="FF000000"/>
      <name val="MS PGothic"/>
      <family val="3"/>
      <charset val="128"/>
    </font>
    <font>
      <sz val="11"/>
      <color rgb="FF000000"/>
      <name val="NSimSun"/>
      <family val="3"/>
      <charset val="134"/>
    </font>
    <font>
      <b val="true"/>
      <sz val="9"/>
      <color rgb="FF000000"/>
      <name val="SimSun"/>
      <family val="0"/>
      <charset val="134"/>
    </font>
    <font>
      <sz val="10"/>
      <name val="MS PGothic"/>
      <family val="3"/>
      <charset val="128"/>
    </font>
    <font>
      <sz val="9"/>
      <color rgb="FF000000"/>
      <name val="MS Gothic"/>
      <family val="3"/>
      <charset val="128"/>
    </font>
    <font>
      <sz val="9"/>
      <color rgb="FF000000"/>
      <name val="宋体"/>
      <family val="3"/>
      <charset val="134"/>
    </font>
    <font>
      <sz val="10"/>
      <color rgb="FF0000FF"/>
      <name val="MS PGothic"/>
      <family val="3"/>
      <charset val="128"/>
    </font>
    <font>
      <sz val="9"/>
      <color rgb="FF0000FF"/>
      <name val="MS PGothic"/>
      <family val="3"/>
      <charset val="128"/>
    </font>
    <font>
      <sz val="10"/>
      <color rgb="FF2A2A2A"/>
      <name val="SimSun"/>
      <family val="0"/>
      <charset val="134"/>
    </font>
    <font>
      <sz val="11"/>
      <color rgb="FF2A2A2A"/>
      <name val="Arial"/>
      <family val="2"/>
      <charset val="1"/>
    </font>
    <font>
      <i val="true"/>
      <sz val="10"/>
      <name val="SimSun"/>
      <family val="0"/>
      <charset val="134"/>
    </font>
    <font>
      <sz val="9"/>
      <color rgb="FF000000"/>
      <name val="SimSun"/>
      <family val="3"/>
      <charset val="134"/>
    </font>
    <font>
      <b val="true"/>
      <sz val="10"/>
      <name val="SimSun"/>
      <family val="0"/>
      <charset val="134"/>
    </font>
    <font>
      <sz val="11"/>
      <color rgb="FF0000FF"/>
      <name val="MS PGothic"/>
      <family val="3"/>
      <charset val="128"/>
    </font>
    <font>
      <b val="true"/>
      <sz val="10"/>
      <name val="MS PGothic"/>
      <family val="3"/>
      <charset val="128"/>
    </font>
    <font>
      <sz val="9"/>
      <color rgb="FF000000"/>
      <name val="ＭＳ Ｐゴシック"/>
      <family val="3"/>
      <charset val="128"/>
    </font>
    <font>
      <sz val="9"/>
      <color rgb="FF000000"/>
      <name val="ＭＳ Ｐゴシック"/>
      <family val="3"/>
      <charset val="134"/>
    </font>
    <font>
      <sz val="11"/>
      <name val="MS PGothic"/>
      <family val="3"/>
      <charset val="128"/>
    </font>
    <font>
      <sz val="10"/>
      <color rgb="FFFF0000"/>
      <name val="SimSun"/>
      <family val="3"/>
      <charset val="134"/>
    </font>
    <font>
      <i val="true"/>
      <sz val="10"/>
      <name val="Arial"/>
      <family val="2"/>
      <charset val="1"/>
    </font>
    <font>
      <sz val="9"/>
      <color rgb="FF000000"/>
      <name val="NSimSun"/>
      <family val="3"/>
      <charset val="134"/>
    </font>
    <font>
      <sz val="10"/>
      <color rgb="FF000000"/>
      <name val="Malgun Gothic Semilight"/>
      <family val="3"/>
      <charset val="129"/>
    </font>
    <font>
      <sz val="10"/>
      <color rgb="FF000000"/>
      <name val="ＭＳ Ｐゴシック"/>
      <family val="3"/>
      <charset val="134"/>
    </font>
    <font>
      <sz val="10"/>
      <name val="돋움"/>
      <family val="3"/>
      <charset val="129"/>
    </font>
    <font>
      <sz val="10"/>
      <color rgb="FF000000"/>
      <name val="돋움"/>
      <family val="3"/>
      <charset val="129"/>
    </font>
    <font>
      <sz val="10"/>
      <color rgb="FF4F81BD"/>
      <name val="ＭＳ Ｐゴシック"/>
      <family val="3"/>
      <charset val="128"/>
    </font>
    <font>
      <sz val="10"/>
      <color rgb="FF000000"/>
      <name val="맑은 고딕"/>
      <family val="3"/>
      <charset val="129"/>
    </font>
    <font>
      <sz val="10"/>
      <name val="맑은 고딕"/>
      <family val="3"/>
      <charset val="129"/>
    </font>
    <font>
      <sz val="10"/>
      <name val="Malgun Gothic Semilight"/>
      <family val="3"/>
      <charset val="129"/>
    </font>
    <font>
      <sz val="11"/>
      <color rgb="FF000000"/>
      <name val="맑은 고딕"/>
      <family val="3"/>
      <charset val="129"/>
    </font>
    <font>
      <strike val="true"/>
      <sz val="10"/>
      <color rgb="FF000000"/>
      <name val="MS PGothic"/>
      <family val="3"/>
      <charset val="128"/>
    </font>
    <font>
      <sz val="10"/>
      <color rgb="FFD9D9D9"/>
      <name val="Arial"/>
      <family val="2"/>
      <charset val="1"/>
    </font>
    <font>
      <sz val="11"/>
      <color rgb="FF000000"/>
      <name val="SimSun"/>
      <family val="0"/>
      <charset val="134"/>
    </font>
    <font>
      <sz val="11"/>
      <color rgb="FF000000"/>
      <name val="Malgun Gothic Semilight"/>
      <family val="3"/>
      <charset val="129"/>
    </font>
    <font>
      <i val="true"/>
      <sz val="10"/>
      <color rgb="FF000000"/>
      <name val="ＭＳ Ｐゴシック"/>
      <family val="3"/>
      <charset val="128"/>
    </font>
    <font>
      <sz val="10"/>
      <name val="SimSun"/>
      <family val="0"/>
      <charset val="134"/>
    </font>
    <font>
      <sz val="10"/>
      <color rgb="FF000000"/>
      <name val="MS PGothic"/>
      <family val="0"/>
      <charset val="1"/>
    </font>
    <font>
      <sz val="10"/>
      <color rgb="FF000000"/>
      <name val="Calibri"/>
      <family val="3"/>
      <charset val="1"/>
    </font>
    <font>
      <b val="true"/>
      <i val="true"/>
      <sz val="10"/>
      <name val="宋体"/>
      <family val="0"/>
      <charset val="128"/>
    </font>
    <font>
      <sz val="10"/>
      <color rgb="FF000000"/>
      <name val="SimSun"/>
      <family val="0"/>
      <charset val="128"/>
    </font>
    <font>
      <sz val="11"/>
      <color rgb="FF000000"/>
      <name val="MS PGothic"/>
      <family val="0"/>
      <charset val="128"/>
    </font>
    <font>
      <sz val="10"/>
      <color rgb="FF000000"/>
      <name val="Arial"/>
      <family val="2"/>
      <charset val="128"/>
    </font>
    <font>
      <strike val="true"/>
      <sz val="11"/>
      <color rgb="FF000000"/>
      <name val="MS PGothic"/>
      <family val="3"/>
      <charset val="128"/>
    </font>
    <font>
      <sz val="10"/>
      <color rgb="FF000000"/>
      <name val="NSimSun"/>
      <family val="0"/>
      <charset val="1"/>
    </font>
    <font>
      <sz val="10"/>
      <color rgb="FFFF0000"/>
      <name val="MS PGothic"/>
      <family val="0"/>
      <charset val="1"/>
    </font>
    <font>
      <sz val="9"/>
      <color rgb="FF000000"/>
      <name val="SimSun"/>
      <family val="0"/>
      <charset val="128"/>
    </font>
    <font>
      <sz val="9"/>
      <color rgb="FF000000"/>
      <name val="MS PGothic"/>
      <family val="0"/>
      <charset val="1"/>
    </font>
    <font>
      <sz val="10"/>
      <color rgb="FF000000"/>
      <name val="Dotum"/>
      <family val="0"/>
      <charset val="1"/>
    </font>
    <font>
      <b val="true"/>
      <i val="true"/>
      <sz val="10"/>
      <color rgb="FF000000"/>
      <name val="MS PGothic"/>
      <family val="0"/>
      <charset val="1"/>
    </font>
    <font>
      <sz val="9"/>
      <color rgb="FF0000FF"/>
      <name val="ＭＳ ゴシック"/>
      <family val="0"/>
      <charset val="1"/>
    </font>
    <font>
      <sz val="9"/>
      <color rgb="FFC0504D"/>
      <name val="ＭＳ ゴシック"/>
      <family val="0"/>
      <charset val="1"/>
    </font>
    <font>
      <sz val="9"/>
      <color rgb="FF77933C"/>
      <name val="ＭＳ ゴシック"/>
      <family val="0"/>
      <charset val="1"/>
    </font>
    <font>
      <sz val="10"/>
      <color rgb="FF000000"/>
      <name val="Arial"/>
      <family val="0"/>
      <charset val="1"/>
    </font>
    <font>
      <sz val="11"/>
      <color rgb="FF0032FF"/>
      <name val="MS PGothic"/>
      <family val="0"/>
      <charset val="1"/>
    </font>
    <font>
      <sz val="11"/>
      <color rgb="FF000000"/>
      <name val="Arial"/>
      <family val="0"/>
      <charset val="1"/>
    </font>
    <font>
      <i val="true"/>
      <sz val="10"/>
      <color rgb="FF0032FF"/>
      <name val="宋体"/>
      <family val="0"/>
      <charset val="1"/>
    </font>
    <font>
      <b val="true"/>
      <sz val="10"/>
      <color rgb="FF0032FF"/>
      <name val="宋体"/>
      <family val="0"/>
      <charset val="1"/>
    </font>
    <font>
      <sz val="10"/>
      <color rgb="FF0032FF"/>
      <name val="宋体"/>
      <family val="0"/>
      <charset val="1"/>
    </font>
    <font>
      <sz val="9"/>
      <color rgb="FF0032FF"/>
      <name val="SimSun"/>
      <family val="0"/>
      <charset val="1"/>
    </font>
    <font>
      <sz val="10"/>
      <color rgb="FF4F81BD"/>
      <name val="MS PGothic"/>
      <family val="0"/>
      <charset val="1"/>
    </font>
    <font>
      <sz val="10"/>
      <color rgb="FF0032FF"/>
      <name val="MS PGothic"/>
      <family val="0"/>
      <charset val="1"/>
    </font>
    <font>
      <sz val="10"/>
      <color rgb="FF000000"/>
      <name val="ＭＳ Ｐゴシック"/>
      <family val="0"/>
      <charset val="1"/>
    </font>
    <font>
      <sz val="10"/>
      <color rgb="FF000000"/>
      <name val="Malgun Gothic Semilight"/>
      <family val="0"/>
      <charset val="1"/>
    </font>
    <font>
      <sz val="11"/>
      <color rgb="FF000000"/>
      <name val="Dotum"/>
      <family val="0"/>
      <charset val="1"/>
    </font>
    <font>
      <b val="true"/>
      <i val="true"/>
      <sz val="11"/>
      <color rgb="FF000000"/>
      <name val="MS PGothic"/>
      <family val="0"/>
      <charset val="1"/>
    </font>
    <font>
      <b val="true"/>
      <sz val="11"/>
      <color rgb="FF0000FF"/>
      <name val="ＭＳ ゴシック"/>
      <family val="0"/>
      <charset val="1"/>
    </font>
    <font>
      <sz val="11"/>
      <color rgb="FFC0504D"/>
      <name val="ＭＳ ゴシック"/>
      <family val="0"/>
      <charset val="1"/>
    </font>
    <font>
      <sz val="11"/>
      <color rgb="FF77933C"/>
      <name val="ＭＳ ゴシック"/>
      <family val="0"/>
      <charset val="1"/>
    </font>
    <font>
      <sz val="11"/>
      <color rgb="FF0032FF"/>
      <name val="MS PGothic"/>
      <family val="0"/>
      <charset val="128"/>
    </font>
    <font>
      <sz val="11"/>
      <color rgb="FF000000"/>
      <name val="Arial"/>
      <family val="0"/>
      <charset val="128"/>
    </font>
    <font>
      <sz val="10"/>
      <color rgb="FF000000"/>
      <name val="MS PGothic"/>
      <family val="0"/>
      <charset val="128"/>
    </font>
    <font>
      <sz val="10"/>
      <color rgb="FF0032FF"/>
      <name val="MS PGothic"/>
      <family val="0"/>
      <charset val="128"/>
    </font>
    <font>
      <sz val="11"/>
      <color rgb="FF4F81BD"/>
      <name val="MS PGothic"/>
      <family val="0"/>
      <charset val="1"/>
    </font>
    <font>
      <b val="true"/>
      <i val="true"/>
      <sz val="11"/>
      <color rgb="FF000000"/>
      <name val="宋体"/>
      <family val="0"/>
      <charset val="1"/>
    </font>
    <font>
      <b val="true"/>
      <i val="true"/>
      <sz val="11"/>
      <color rgb="FF000000"/>
      <name val="MS PGothic"/>
      <family val="3"/>
      <charset val="128"/>
    </font>
    <font>
      <sz val="10"/>
      <color rgb="FF000000"/>
      <name val="Calibri"/>
      <family val="0"/>
      <charset val="128"/>
    </font>
    <font>
      <sz val="10.5"/>
      <color rgb="FF000000"/>
      <name val="MS PGothic"/>
      <family val="3"/>
      <charset val="128"/>
    </font>
    <font>
      <sz val="11"/>
      <color rgb="FF000000"/>
      <name val="ＭＳ Ｐゴシック"/>
      <family val="3"/>
      <charset val="1"/>
    </font>
    <font>
      <b val="true"/>
      <sz val="11"/>
      <color rgb="FF0000FF"/>
      <name val="ＭＳ Ｐゴシック"/>
      <family val="3"/>
      <charset val="1"/>
    </font>
    <font>
      <sz val="11"/>
      <color rgb="FFC0504D"/>
      <name val="ＭＳ Ｐゴシック"/>
      <family val="3"/>
      <charset val="1"/>
    </font>
    <font>
      <sz val="11"/>
      <color rgb="FF77933C"/>
      <name val="ＭＳ Ｐゴシック"/>
      <family val="3"/>
      <charset val="1"/>
    </font>
    <font>
      <b val="true"/>
      <i val="true"/>
      <sz val="11"/>
      <color rgb="FF000000"/>
      <name val="ＭＳ Ｐゴシック"/>
      <family val="3"/>
      <charset val="1"/>
    </font>
    <font>
      <sz val="10"/>
      <color rgb="FF000000"/>
      <name val="Malgun Gothic Semilight"/>
      <family val="0"/>
      <charset val="128"/>
    </font>
    <font>
      <sz val="11"/>
      <name val="ＭＳ Ｐゴシック"/>
      <family val="3"/>
      <charset val="128"/>
    </font>
    <font>
      <sz val="11"/>
      <color rgb="FF4F81BD"/>
      <name val="ＭＳ Ｐゴシック"/>
      <family val="3"/>
      <charset val="1"/>
    </font>
    <font>
      <sz val="10"/>
      <color rgb="FF000000"/>
      <name val="Dotum"/>
      <family val="3"/>
      <charset val="128"/>
    </font>
    <font>
      <sz val="10"/>
      <color rgb="FF000000"/>
      <name val="돋움"/>
      <family val="3"/>
      <charset val="128"/>
    </font>
    <font>
      <sz val="11"/>
      <color rgb="FF000000"/>
      <name val="Calibri"/>
      <family val="2"/>
      <charset val="1"/>
    </font>
  </fonts>
  <fills count="10">
    <fill>
      <patternFill patternType="none"/>
    </fill>
    <fill>
      <patternFill patternType="gray125"/>
    </fill>
    <fill>
      <patternFill patternType="solid">
        <fgColor rgb="FFBFBFBF"/>
        <bgColor rgb="FFCCCCCC"/>
      </patternFill>
    </fill>
    <fill>
      <patternFill patternType="solid">
        <fgColor rgb="FFFFFFFF"/>
        <bgColor rgb="FFFFFFE0"/>
      </patternFill>
    </fill>
    <fill>
      <patternFill patternType="solid">
        <fgColor rgb="FFFDEADA"/>
        <bgColor rgb="FFEEEEEE"/>
      </patternFill>
    </fill>
    <fill>
      <patternFill patternType="solid">
        <fgColor rgb="FFFFFFCC"/>
        <bgColor rgb="FFFFFFD7"/>
      </patternFill>
    </fill>
    <fill>
      <patternFill patternType="solid">
        <fgColor rgb="FFFFFFE0"/>
        <bgColor rgb="FFFFFFD7"/>
      </patternFill>
    </fill>
    <fill>
      <patternFill patternType="solid">
        <fgColor rgb="FFFFFFD7"/>
        <bgColor rgb="FFFFFFE0"/>
      </patternFill>
    </fill>
    <fill>
      <patternFill patternType="solid">
        <fgColor rgb="FFB2B2B2"/>
        <bgColor rgb="FFBFBFBF"/>
      </patternFill>
    </fill>
    <fill>
      <patternFill patternType="solid">
        <fgColor rgb="FFEEEEEE"/>
        <bgColor rgb="FFFDEADA"/>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fals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4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5" fontId="7" fillId="2" borderId="0" xfId="0" applyFont="true" applyBorder="tru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5" fontId="8" fillId="0" borderId="0" xfId="0" applyFont="true" applyBorder="false" applyAlignment="true" applyProtection="true">
      <alignment horizontal="general" vertical="top" textRotation="0" wrapText="false" indent="0" shrinkToFit="false"/>
      <protection locked="true" hidden="false"/>
    </xf>
    <xf numFmtId="165" fontId="9" fillId="0" borderId="0" xfId="0" applyFont="true" applyBorder="false" applyAlignment="true" applyProtection="true">
      <alignment horizontal="general" vertical="center" textRotation="0" wrapText="false" indent="0" shrinkToFit="false"/>
      <protection locked="true" hidden="false"/>
    </xf>
    <xf numFmtId="165" fontId="0"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1" fillId="0" borderId="0" xfId="21" applyFont="true" applyBorder="false" applyAlignment="true" applyProtection="true">
      <alignment horizontal="general" vertical="center" textRotation="0" wrapText="false" indent="0" shrinkToFit="false"/>
      <protection locked="true" hidden="false"/>
    </xf>
    <xf numFmtId="164" fontId="12" fillId="0" borderId="0" xfId="21" applyFont="true" applyBorder="false" applyAlignment="true" applyProtection="true">
      <alignment horizontal="general" vertical="center" textRotation="0" wrapText="false" indent="0" shrinkToFit="false"/>
      <protection locked="true" hidden="false"/>
    </xf>
    <xf numFmtId="165" fontId="8" fillId="0" borderId="0" xfId="0" applyFont="true" applyBorder="false" applyAlignment="true" applyProtection="true">
      <alignment horizontal="general" vertical="top" textRotation="0" wrapText="true" indent="0" shrinkToFit="false"/>
      <protection locked="true" hidden="false"/>
    </xf>
    <xf numFmtId="165" fontId="9" fillId="0" borderId="0" xfId="0" applyFont="true" applyBorder="false" applyAlignment="true" applyProtection="true">
      <alignment horizontal="general" vertical="center" textRotation="0" wrapText="true" indent="0" shrinkToFit="false"/>
      <protection locked="true" hidden="false"/>
    </xf>
    <xf numFmtId="165" fontId="5" fillId="0" borderId="1" xfId="0" applyFont="true" applyBorder="true" applyAlignment="true" applyProtection="true">
      <alignment horizontal="general" vertical="center" textRotation="0" wrapText="true" indent="0" shrinkToFit="false"/>
      <protection locked="true" hidden="false"/>
    </xf>
    <xf numFmtId="165" fontId="13" fillId="0" borderId="0" xfId="0" applyFont="true" applyBorder="false" applyAlignment="true" applyProtection="true">
      <alignment horizontal="general" vertical="center" textRotation="0" wrapText="false" indent="0" shrinkToFit="false"/>
      <protection locked="true" hidden="false"/>
    </xf>
    <xf numFmtId="165" fontId="14" fillId="0" borderId="0" xfId="0" applyFont="true" applyBorder="false" applyAlignment="true" applyProtection="true">
      <alignment horizontal="general" vertical="center" textRotation="0" wrapText="false" indent="0" shrinkToFit="false"/>
      <protection locked="true" hidden="false"/>
    </xf>
    <xf numFmtId="165" fontId="15" fillId="0" borderId="0" xfId="0" applyFont="true" applyBorder="fals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22"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4" fontId="25"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5" fontId="27" fillId="0" borderId="1" xfId="0" applyFont="true" applyBorder="true" applyAlignment="true" applyProtection="true">
      <alignment horizontal="general" vertical="center" textRotation="0" wrapText="true" indent="0" shrinkToFit="false"/>
      <protection locked="true" hidden="false"/>
    </xf>
    <xf numFmtId="164" fontId="28" fillId="0" borderId="0" xfId="0" applyFont="true" applyBorder="false" applyAlignment="true" applyProtection="true">
      <alignment horizontal="general" vertical="center"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30" fillId="0" borderId="1" xfId="0" applyFont="true" applyBorder="true" applyAlignment="true" applyProtection="true">
      <alignment horizontal="general"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center" textRotation="0" wrapText="true" indent="0" shrinkToFit="false"/>
      <protection locked="true" hidden="false"/>
    </xf>
    <xf numFmtId="164" fontId="29" fillId="0" borderId="0" xfId="0" applyFont="true" applyBorder="fals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5" fontId="7" fillId="3" borderId="0" xfId="0" applyFont="true" applyBorder="true" applyAlignment="true" applyProtection="true">
      <alignment horizontal="general" vertical="center" textRotation="0" wrapText="false" indent="0" shrinkToFit="false"/>
      <protection locked="true" hidden="false"/>
    </xf>
    <xf numFmtId="164" fontId="33" fillId="0" borderId="0" xfId="0" applyFont="true" applyBorder="false" applyAlignment="true" applyProtection="true">
      <alignment horizontal="general" vertical="bottom" textRotation="0" wrapText="true" indent="0" shrinkToFit="false"/>
      <protection locked="true" hidden="false"/>
    </xf>
    <xf numFmtId="164" fontId="34"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35" fillId="3"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5" fontId="36" fillId="0" borderId="0" xfId="0" applyFont="true" applyBorder="false" applyAlignment="true" applyProtection="true">
      <alignment horizontal="general" vertical="top" textRotation="0" wrapText="true" indent="0" shrinkToFit="false"/>
      <protection locked="true" hidden="false"/>
    </xf>
    <xf numFmtId="164" fontId="39" fillId="0" borderId="0" xfId="0" applyFont="true" applyBorder="false" applyAlignment="true" applyProtection="true">
      <alignment horizontal="general"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true" indent="0" shrinkToFit="false"/>
      <protection locked="true" hidden="false"/>
    </xf>
    <xf numFmtId="165" fontId="43" fillId="0" borderId="1"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44" fillId="0" borderId="0" xfId="0" applyFont="true" applyBorder="false" applyAlignment="true" applyProtection="true">
      <alignment horizontal="general" vertical="center"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44" fillId="0" borderId="0" xfId="0" applyFont="true" applyBorder="false" applyAlignment="true" applyProtection="true">
      <alignment horizontal="general" vertical="center" textRotation="0" wrapText="false" indent="0" shrinkToFit="false"/>
      <protection locked="true" hidden="false"/>
    </xf>
    <xf numFmtId="164" fontId="45"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true" indent="0" shrinkToFit="false"/>
      <protection locked="true" hidden="false"/>
    </xf>
    <xf numFmtId="164" fontId="41" fillId="0" borderId="0" xfId="0" applyFont="true" applyBorder="false" applyAlignment="true" applyProtection="true">
      <alignment horizontal="general" vertical="center" textRotation="0" wrapText="true" indent="0" shrinkToFit="false"/>
      <protection locked="true" hidden="false"/>
    </xf>
    <xf numFmtId="164" fontId="47" fillId="0" borderId="0" xfId="0" applyFont="true" applyBorder="false" applyAlignment="true" applyProtection="true">
      <alignment horizontal="general" vertical="center" textRotation="0" wrapText="true" indent="0" shrinkToFit="false"/>
      <protection locked="true" hidden="false"/>
    </xf>
    <xf numFmtId="165" fontId="39" fillId="0" borderId="0" xfId="0" applyFont="true" applyBorder="false" applyAlignment="true" applyProtection="true">
      <alignment horizontal="general" vertical="center" textRotation="0" wrapText="false" indent="0" shrinkToFit="false"/>
      <protection locked="true" hidden="false"/>
    </xf>
    <xf numFmtId="164" fontId="48"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5" fontId="40" fillId="0" borderId="0" xfId="0" applyFont="true" applyBorder="false" applyAlignment="true" applyProtection="true">
      <alignment horizontal="general" vertical="center" textRotation="0" wrapText="false" indent="0" shrinkToFit="false"/>
      <protection locked="true" hidden="false"/>
    </xf>
    <xf numFmtId="165" fontId="49" fillId="0" borderId="0" xfId="0" applyFont="true" applyBorder="false" applyAlignment="true" applyProtection="true">
      <alignment horizontal="general" vertical="top" textRotation="0" wrapText="true" indent="0" shrinkToFit="false"/>
      <protection locked="true" hidden="false"/>
    </xf>
    <xf numFmtId="165" fontId="13" fillId="2" borderId="0" xfId="0" applyFont="true" applyBorder="true" applyAlignment="true" applyProtection="true">
      <alignment horizontal="general" vertical="center" textRotation="0" wrapText="false" indent="0" shrinkToFit="false"/>
      <protection locked="true" hidden="false"/>
    </xf>
    <xf numFmtId="165" fontId="13" fillId="0" borderId="0" xfId="0" applyFont="true" applyBorder="false" applyAlignment="true" applyProtection="true">
      <alignment horizontal="general" vertical="center" textRotation="0" wrapText="true" indent="0" shrinkToFit="false"/>
      <protection locked="true" hidden="false"/>
    </xf>
    <xf numFmtId="165" fontId="44" fillId="0" borderId="0" xfId="0" applyFont="true" applyBorder="false" applyAlignment="true" applyProtection="true">
      <alignment horizontal="general" vertical="center" textRotation="0" wrapText="true" indent="0" shrinkToFit="false"/>
      <protection locked="true" hidden="false"/>
    </xf>
    <xf numFmtId="164" fontId="34"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50" fillId="0" borderId="0" xfId="0" applyFont="true" applyBorder="false" applyAlignment="true" applyProtection="true">
      <alignment horizontal="general" vertical="bottom" textRotation="0" wrapText="tru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center" textRotation="0" wrapText="true" indent="0" shrinkToFit="false"/>
      <protection locked="true" hidden="false"/>
    </xf>
    <xf numFmtId="165" fontId="40" fillId="0" borderId="0" xfId="0" applyFont="true" applyBorder="false" applyAlignment="true" applyProtection="true">
      <alignment horizontal="general" vertical="center" textRotation="0" wrapText="true" indent="0" shrinkToFit="false"/>
      <protection locked="true" hidden="false"/>
    </xf>
    <xf numFmtId="164" fontId="52" fillId="0" borderId="0" xfId="0" applyFont="true" applyBorder="false" applyAlignment="true" applyProtection="true">
      <alignment horizontal="general" vertical="bottom" textRotation="0" wrapText="true" indent="0" shrinkToFit="false"/>
      <protection locked="true" hidden="false"/>
    </xf>
    <xf numFmtId="164" fontId="55" fillId="3" borderId="0" xfId="0" applyFont="true" applyBorder="true" applyAlignment="true" applyProtection="true">
      <alignment horizontal="left" vertical="bottom" textRotation="0" wrapText="true" indent="0" shrinkToFit="false"/>
      <protection locked="true" hidden="false"/>
    </xf>
    <xf numFmtId="165" fontId="56" fillId="0" borderId="0" xfId="0" applyFont="true" applyBorder="false" applyAlignment="true" applyProtection="true">
      <alignment horizontal="general" vertical="center" textRotation="0" wrapText="false" indent="0" shrinkToFit="false"/>
      <protection locked="true" hidden="false"/>
    </xf>
    <xf numFmtId="165" fontId="0"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false" applyAlignment="true" applyProtection="true">
      <alignment horizontal="left"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7" fillId="0" borderId="0" xfId="21" applyFont="true" applyBorder="false" applyAlignment="true" applyProtection="true">
      <alignment horizontal="general" vertical="center" textRotation="0" wrapText="false" indent="0" shrinkToFit="false"/>
      <protection locked="true" hidden="false"/>
    </xf>
    <xf numFmtId="164" fontId="5" fillId="0" borderId="0" xfId="21" applyFont="true" applyBorder="false" applyAlignment="true" applyProtection="true">
      <alignment horizontal="general" vertical="center" textRotation="0" wrapText="false" indent="0" shrinkToFit="false"/>
      <protection locked="true" hidden="false"/>
    </xf>
    <xf numFmtId="164" fontId="57" fillId="0" borderId="0" xfId="21" applyFont="true" applyBorder="false" applyAlignment="true" applyProtection="true">
      <alignment horizontal="general" vertical="center" textRotation="0" wrapText="false" indent="0" shrinkToFit="false"/>
      <protection locked="true" hidden="false"/>
    </xf>
    <xf numFmtId="165" fontId="62" fillId="0" borderId="0" xfId="21" applyFont="true" applyBorder="true" applyAlignment="true" applyProtection="true">
      <alignment horizontal="general" vertical="top" textRotation="0" wrapText="false" indent="0" shrinkToFit="false"/>
      <protection locked="true" hidden="false"/>
    </xf>
    <xf numFmtId="165" fontId="7" fillId="2" borderId="0" xfId="21" applyFont="true" applyBorder="true" applyAlignment="true" applyProtection="true">
      <alignment horizontal="general" vertical="center" textRotation="0" wrapText="false" indent="0" shrinkToFit="false"/>
      <protection locked="true" hidden="false"/>
    </xf>
    <xf numFmtId="165" fontId="7" fillId="0" borderId="0" xfId="21" applyFont="true" applyBorder="false" applyAlignment="true" applyProtection="true">
      <alignment horizontal="general" vertical="center" textRotation="0" wrapText="true" indent="0" shrinkToFit="false"/>
      <protection locked="true" hidden="false"/>
    </xf>
    <xf numFmtId="164" fontId="7" fillId="0" borderId="0" xfId="21" applyFont="true" applyBorder="false" applyAlignment="true" applyProtection="true">
      <alignment horizontal="general" vertical="center" textRotation="0" wrapText="false" indent="0" shrinkToFit="false"/>
      <protection locked="true" hidden="false"/>
    </xf>
    <xf numFmtId="165" fontId="9" fillId="0" borderId="0" xfId="21" applyFont="true" applyBorder="false" applyAlignment="true" applyProtection="true">
      <alignment horizontal="general" vertical="center" textRotation="0" wrapText="false" indent="0" shrinkToFit="false"/>
      <protection locked="true" hidden="false"/>
    </xf>
    <xf numFmtId="165" fontId="63" fillId="0" borderId="0" xfId="21" applyFont="true" applyBorder="false" applyAlignment="true" applyProtection="true">
      <alignment horizontal="general" vertical="center" textRotation="0" wrapText="false" indent="0" shrinkToFit="false"/>
      <protection locked="true" hidden="false"/>
    </xf>
    <xf numFmtId="165" fontId="63" fillId="0" borderId="0" xfId="21" applyFont="true" applyBorder="false" applyAlignment="true" applyProtection="true">
      <alignment horizontal="general" vertical="center" textRotation="0" wrapText="true" indent="0" shrinkToFit="false"/>
      <protection locked="true" hidden="false"/>
    </xf>
    <xf numFmtId="165" fontId="62" fillId="0" borderId="0" xfId="21" applyFont="true" applyBorder="true" applyAlignment="true" applyProtection="true">
      <alignment horizontal="general" vertical="top" textRotation="0" wrapText="true" indent="0" shrinkToFit="false"/>
      <protection locked="true" hidden="false"/>
    </xf>
    <xf numFmtId="165" fontId="9" fillId="0" borderId="0" xfId="21" applyFont="true" applyBorder="false" applyAlignment="true" applyProtection="true">
      <alignment horizontal="general" vertical="center" textRotation="0" wrapText="true" indent="0" shrinkToFit="false"/>
      <protection locked="true" hidden="false"/>
    </xf>
    <xf numFmtId="165" fontId="5" fillId="0" borderId="1" xfId="21" applyFont="true" applyBorder="true" applyAlignment="true" applyProtection="true">
      <alignment horizontal="general" vertical="center" textRotation="0" wrapText="true" indent="0" shrinkToFit="false"/>
      <protection locked="true" hidden="false"/>
    </xf>
    <xf numFmtId="164" fontId="10" fillId="0" borderId="0" xfId="21" applyFont="true" applyBorder="false" applyAlignment="true" applyProtection="true">
      <alignment horizontal="general" vertical="center" textRotation="0" wrapText="false" indent="0" shrinkToFit="false"/>
      <protection locked="true" hidden="false"/>
    </xf>
    <xf numFmtId="164" fontId="22" fillId="0" borderId="0" xfId="21" applyFont="true" applyBorder="false" applyAlignment="true" applyProtection="true">
      <alignment horizontal="general" vertical="bottom" textRotation="0" wrapText="true" indent="0" shrinkToFit="false"/>
      <protection locked="true" hidden="false"/>
    </xf>
    <xf numFmtId="164" fontId="23" fillId="0" borderId="0" xfId="21" applyFont="true" applyBorder="false" applyAlignment="true" applyProtection="true">
      <alignment horizontal="general" vertical="center" textRotation="0" wrapText="false" indent="0" shrinkToFit="false"/>
      <protection locked="true" hidden="false"/>
    </xf>
    <xf numFmtId="164" fontId="64" fillId="0" borderId="0" xfId="21" applyFont="true" applyBorder="false" applyAlignment="true" applyProtection="true">
      <alignment horizontal="general" vertical="center" textRotation="0" wrapText="true" indent="0" shrinkToFit="false"/>
      <protection locked="true" hidden="false"/>
    </xf>
    <xf numFmtId="164" fontId="28" fillId="0" borderId="0" xfId="21" applyFont="true" applyBorder="false" applyAlignment="true" applyProtection="true">
      <alignment horizontal="general" vertical="center" textRotation="0" wrapText="true" indent="0" shrinkToFit="false"/>
      <protection locked="true" hidden="false"/>
    </xf>
    <xf numFmtId="164" fontId="65" fillId="0" borderId="0" xfId="21" applyFont="true" applyBorder="false" applyAlignment="true" applyProtection="true">
      <alignment horizontal="general" vertical="center" textRotation="0" wrapText="true" indent="0" shrinkToFit="false"/>
      <protection locked="true" hidden="false"/>
    </xf>
    <xf numFmtId="164" fontId="30" fillId="0" borderId="1" xfId="21" applyFont="true" applyBorder="true" applyAlignment="true" applyProtection="true">
      <alignment horizontal="general" vertical="center" textRotation="0" wrapText="true" indent="0" shrinkToFit="false"/>
      <protection locked="true" hidden="false"/>
    </xf>
    <xf numFmtId="164" fontId="67" fillId="0" borderId="0" xfId="21" applyFont="true" applyBorder="false" applyAlignment="true" applyProtection="true">
      <alignment horizontal="general" vertical="bottom" textRotation="0" wrapText="true" indent="0" shrinkToFit="false"/>
      <protection locked="true" hidden="false"/>
    </xf>
    <xf numFmtId="164" fontId="9" fillId="0" borderId="0" xfId="21" applyFont="true" applyBorder="false" applyAlignment="true" applyProtection="true">
      <alignment horizontal="general" vertical="center" textRotation="0" wrapText="true" indent="0" shrinkToFit="false"/>
      <protection locked="true" hidden="false"/>
    </xf>
    <xf numFmtId="164" fontId="16" fillId="0" borderId="0" xfId="21" applyFont="true" applyBorder="false" applyAlignment="true" applyProtection="true">
      <alignment horizontal="general" vertical="bottom" textRotation="0" wrapText="true" indent="0" shrinkToFit="false"/>
      <protection locked="true" hidden="false"/>
    </xf>
    <xf numFmtId="165" fontId="68" fillId="0" borderId="0" xfId="21" applyFont="true" applyBorder="true" applyAlignment="true" applyProtection="true">
      <alignment horizontal="general" vertical="top" textRotation="0" wrapText="true" indent="0" shrinkToFit="false"/>
      <protection locked="true" hidden="false"/>
    </xf>
    <xf numFmtId="164" fontId="69" fillId="0" borderId="0" xfId="21" applyFont="true" applyBorder="false" applyAlignment="true" applyProtection="true">
      <alignment horizontal="general" vertical="bottom" textRotation="0" wrapText="true" indent="0" shrinkToFit="false"/>
      <protection locked="true" hidden="false"/>
    </xf>
    <xf numFmtId="165" fontId="5" fillId="0" borderId="0" xfId="21" applyFont="true" applyBorder="false" applyAlignment="true" applyProtection="true">
      <alignment horizontal="general" vertical="center" textRotation="0" wrapText="false" indent="0" shrinkToFit="false"/>
      <protection locked="true" hidden="false"/>
    </xf>
    <xf numFmtId="165" fontId="70" fillId="0" borderId="0" xfId="21" applyFont="true" applyBorder="false" applyAlignment="true" applyProtection="true">
      <alignment horizontal="general" vertical="center" textRotation="0" wrapText="false" indent="0" shrinkToFit="false"/>
      <protection locked="true" hidden="false"/>
    </xf>
    <xf numFmtId="164" fontId="28" fillId="0" borderId="0" xfId="21" applyFont="true" applyBorder="false" applyAlignment="true" applyProtection="true">
      <alignment horizontal="general" vertical="center" textRotation="0" wrapText="false" indent="0" shrinkToFit="false"/>
      <protection locked="true" hidden="false"/>
    </xf>
    <xf numFmtId="164" fontId="5" fillId="0" borderId="0" xfId="21" applyFont="true" applyBorder="false" applyAlignment="true" applyProtection="true">
      <alignment horizontal="general" vertical="center" textRotation="0" wrapText="true" indent="0" shrinkToFit="false"/>
      <protection locked="true" hidden="false"/>
    </xf>
    <xf numFmtId="164" fontId="27" fillId="0" borderId="0" xfId="21" applyFont="true" applyBorder="false" applyAlignment="true" applyProtection="true">
      <alignment horizontal="general" vertical="center" textRotation="0" wrapText="false" indent="0" shrinkToFit="false"/>
      <protection locked="true" hidden="false"/>
    </xf>
    <xf numFmtId="165" fontId="40" fillId="0" borderId="0" xfId="21" applyFont="true" applyBorder="false" applyAlignment="true" applyProtection="true">
      <alignment horizontal="general" vertical="center" textRotation="0" wrapText="false" indent="0" shrinkToFit="false"/>
      <protection locked="true" hidden="false"/>
    </xf>
    <xf numFmtId="165" fontId="72" fillId="0" borderId="0" xfId="21" applyFont="true" applyBorder="false" applyAlignment="true" applyProtection="true">
      <alignment horizontal="general" vertical="top" textRotation="0" wrapText="false" indent="0" shrinkToFit="false"/>
      <protection locked="true" hidden="false"/>
    </xf>
    <xf numFmtId="165" fontId="40" fillId="2" borderId="0" xfId="21" applyFont="true" applyBorder="true" applyAlignment="true" applyProtection="true">
      <alignment horizontal="general" vertical="center" textRotation="0" wrapText="false" indent="0" shrinkToFit="false"/>
      <protection locked="true" hidden="false"/>
    </xf>
    <xf numFmtId="165" fontId="40" fillId="0" borderId="0" xfId="21" applyFont="true" applyBorder="false" applyAlignment="true" applyProtection="true">
      <alignment horizontal="general" vertical="center" textRotation="0" wrapText="true" indent="0" shrinkToFit="false"/>
      <protection locked="true" hidden="false"/>
    </xf>
    <xf numFmtId="164" fontId="40" fillId="0" borderId="0" xfId="21" applyFont="true" applyBorder="false" applyAlignment="true" applyProtection="true">
      <alignment horizontal="general" vertical="center" textRotation="0" wrapText="false" indent="0" shrinkToFit="false"/>
      <protection locked="true" hidden="false"/>
    </xf>
    <xf numFmtId="165" fontId="42" fillId="0" borderId="0" xfId="21" applyFont="true" applyBorder="false" applyAlignment="true" applyProtection="true">
      <alignment horizontal="general" vertical="center" textRotation="0" wrapText="true" indent="0" shrinkToFit="false"/>
      <protection locked="true" hidden="false"/>
    </xf>
    <xf numFmtId="165" fontId="72" fillId="0" borderId="0" xfId="21" applyFont="true" applyBorder="false" applyAlignment="true" applyProtection="true">
      <alignment horizontal="general" vertical="top" textRotation="0" wrapText="true" indent="0" shrinkToFit="false"/>
      <protection locked="true" hidden="false"/>
    </xf>
    <xf numFmtId="165" fontId="41" fillId="0" borderId="0" xfId="0" applyFont="true" applyBorder="true" applyAlignment="true" applyProtection="true">
      <alignment horizontal="general" vertical="center" textRotation="0" wrapText="false" indent="0" shrinkToFit="false"/>
      <protection locked="true" hidden="false"/>
    </xf>
    <xf numFmtId="165" fontId="73" fillId="0" borderId="0" xfId="21" applyFont="true" applyBorder="false" applyAlignment="true" applyProtection="true">
      <alignment horizontal="general" vertical="top" textRotation="0" wrapText="true" indent="0" shrinkToFit="false"/>
      <protection locked="true" hidden="false"/>
    </xf>
    <xf numFmtId="165" fontId="14" fillId="0" borderId="0" xfId="0" applyFont="true" applyBorder="false" applyAlignment="true" applyProtection="true">
      <alignment horizontal="left" vertical="center" textRotation="0" wrapText="true" indent="0" shrinkToFit="false"/>
      <protection locked="true" hidden="false"/>
    </xf>
    <xf numFmtId="164" fontId="41" fillId="0" borderId="0" xfId="0" applyFont="true" applyBorder="true" applyAlignment="true" applyProtection="true">
      <alignment horizontal="general" vertical="bottom" textRotation="0" wrapText="false" indent="0" shrinkToFit="false"/>
      <protection locked="true" hidden="false"/>
    </xf>
    <xf numFmtId="164" fontId="40" fillId="0" borderId="0" xfId="21" applyFont="true" applyBorder="false" applyAlignment="true" applyProtection="true">
      <alignment horizontal="left" vertical="bottom" textRotation="0" wrapText="true" indent="0" shrinkToFit="false"/>
      <protection locked="true" hidden="false"/>
    </xf>
    <xf numFmtId="165" fontId="41" fillId="0" borderId="0" xfId="0" applyFont="true" applyBorder="false" applyAlignment="true" applyProtection="true">
      <alignment horizontal="left" vertical="center" textRotation="0" wrapText="true" indent="0" shrinkToFit="false"/>
      <protection locked="true" hidden="false"/>
    </xf>
    <xf numFmtId="164" fontId="72" fillId="0" borderId="0" xfId="21" applyFont="true" applyBorder="false" applyAlignment="true" applyProtection="true">
      <alignment horizontal="general" vertical="top" textRotation="0" wrapText="true" indent="0" shrinkToFit="false"/>
      <protection locked="true" hidden="false"/>
    </xf>
    <xf numFmtId="165" fontId="75" fillId="0" borderId="0" xfId="0" applyFont="true" applyBorder="false" applyAlignment="true" applyProtection="true">
      <alignment horizontal="left" vertical="center" textRotation="0" wrapText="true" indent="0" shrinkToFit="false"/>
      <protection locked="true" hidden="false"/>
    </xf>
    <xf numFmtId="164" fontId="40" fillId="0" borderId="0" xfId="21" applyFont="true" applyBorder="false" applyAlignment="true" applyProtection="true">
      <alignment horizontal="general" vertical="bottom" textRotation="0" wrapText="false" indent="0" shrinkToFit="false"/>
      <protection locked="true" hidden="false"/>
    </xf>
    <xf numFmtId="165" fontId="78" fillId="0" borderId="0" xfId="21" applyFont="true" applyBorder="false" applyAlignment="true" applyProtection="true">
      <alignment horizontal="general" vertical="center" textRotation="0" wrapText="true" indent="0" shrinkToFit="false"/>
      <protection locked="true" hidden="false"/>
    </xf>
    <xf numFmtId="165" fontId="72" fillId="0" borderId="0" xfId="0" applyFont="true" applyBorder="false" applyAlignment="true" applyProtection="true">
      <alignment horizontal="general" vertical="top"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5" fontId="40" fillId="0" borderId="0" xfId="0" applyFont="true" applyBorder="true" applyAlignment="true" applyProtection="true">
      <alignment horizontal="general" vertical="center" textRotation="0" wrapText="false" indent="0" shrinkToFit="false"/>
      <protection locked="true" hidden="false"/>
    </xf>
    <xf numFmtId="165" fontId="40" fillId="3" borderId="0" xfId="0" applyFont="true" applyBorder="false" applyAlignment="true" applyProtection="true">
      <alignment horizontal="general" vertical="center" textRotation="0" wrapText="false" indent="0" shrinkToFit="false"/>
      <protection locked="true" hidden="false"/>
    </xf>
    <xf numFmtId="165" fontId="42" fillId="0" borderId="0" xfId="0" applyFont="true" applyBorder="false" applyAlignment="true" applyProtection="true">
      <alignment horizontal="general" vertical="center" textRotation="0" wrapText="true" indent="0" shrinkToFit="false"/>
      <protection locked="true" hidden="false"/>
    </xf>
    <xf numFmtId="165" fontId="72" fillId="0" borderId="0" xfId="0" applyFont="true" applyBorder="false" applyAlignment="true" applyProtection="true">
      <alignment horizontal="general" vertical="top" textRotation="0" wrapText="true" indent="0" shrinkToFit="false"/>
      <protection locked="true" hidden="false"/>
    </xf>
    <xf numFmtId="164" fontId="40" fillId="0" borderId="0" xfId="0" applyFont="true" applyBorder="false" applyAlignment="true" applyProtection="true">
      <alignment horizontal="left" vertical="bottom" textRotation="0" wrapText="true" indent="0" shrinkToFit="false"/>
      <protection locked="true" hidden="false"/>
    </xf>
    <xf numFmtId="165" fontId="40" fillId="3" borderId="0" xfId="0" applyFont="true" applyBorder="true" applyAlignment="true" applyProtection="true">
      <alignment horizontal="general" vertical="center" textRotation="0" wrapText="false" indent="0" shrinkToFit="false"/>
      <protection locked="true" hidden="false"/>
    </xf>
    <xf numFmtId="165" fontId="40" fillId="3" borderId="0" xfId="0" applyFont="true" applyBorder="true" applyAlignment="true" applyProtection="true">
      <alignment horizontal="general" vertical="center" textRotation="0" wrapText="true" indent="0" shrinkToFit="false"/>
      <protection locked="true" hidden="false"/>
    </xf>
    <xf numFmtId="164" fontId="27" fillId="0" borderId="0" xfId="0" applyFont="true" applyBorder="false" applyAlignment="true" applyProtection="true">
      <alignment horizontal="general" vertical="center" textRotation="0" wrapText="false" indent="0" shrinkToFit="false"/>
      <protection locked="true" hidden="false"/>
    </xf>
    <xf numFmtId="165" fontId="40" fillId="2" borderId="0" xfId="0" applyFont="true" applyBorder="true" applyAlignment="true" applyProtection="true">
      <alignment horizontal="general" vertical="center" textRotation="0" wrapText="false" indent="0" shrinkToFit="false"/>
      <protection locked="true" hidden="false"/>
    </xf>
    <xf numFmtId="164" fontId="40" fillId="0" borderId="0" xfId="0" applyFont="true" applyBorder="false" applyAlignment="true" applyProtection="true">
      <alignment horizontal="left" vertical="bottom" textRotation="0" wrapText="false" indent="0" shrinkToFit="false"/>
      <protection locked="true" hidden="false"/>
    </xf>
    <xf numFmtId="165" fontId="77" fillId="0" borderId="0" xfId="0" applyFont="true" applyBorder="false" applyAlignment="true" applyProtection="true">
      <alignment horizontal="general" vertical="top" textRotation="0" wrapText="true" indent="0" shrinkToFit="false"/>
      <protection locked="true" hidden="false"/>
    </xf>
    <xf numFmtId="165" fontId="40" fillId="4" borderId="0" xfId="0" applyFont="true" applyBorder="false" applyAlignment="true" applyProtection="true">
      <alignment horizontal="general" vertical="center" textRotation="0" wrapText="false" indent="0" shrinkToFit="false"/>
      <protection locked="true" hidden="false"/>
    </xf>
    <xf numFmtId="165" fontId="72" fillId="4" borderId="0" xfId="0" applyFont="true" applyBorder="false" applyAlignment="true" applyProtection="true">
      <alignment horizontal="general" vertical="top" textRotation="0" wrapText="false" indent="0" shrinkToFit="false"/>
      <protection locked="true" hidden="false"/>
    </xf>
    <xf numFmtId="164" fontId="40" fillId="4" borderId="0" xfId="0" applyFont="true" applyBorder="false" applyAlignment="true" applyProtection="true">
      <alignment horizontal="general" vertical="bottom" textRotation="0" wrapText="false" indent="0" shrinkToFit="false"/>
      <protection locked="true" hidden="false"/>
    </xf>
    <xf numFmtId="165" fontId="40" fillId="4" borderId="0" xfId="0" applyFont="true" applyBorder="true" applyAlignment="true" applyProtection="true">
      <alignment horizontal="general" vertical="center" textRotation="0" wrapText="false" indent="0" shrinkToFit="false"/>
      <protection locked="true" hidden="false"/>
    </xf>
    <xf numFmtId="165" fontId="42" fillId="4" borderId="0" xfId="0" applyFont="true" applyBorder="false" applyAlignment="true" applyProtection="true">
      <alignment horizontal="general" vertical="center" textRotation="0" wrapText="true" indent="0" shrinkToFit="false"/>
      <protection locked="true" hidden="false"/>
    </xf>
    <xf numFmtId="165" fontId="72" fillId="4" borderId="0" xfId="0" applyFont="true" applyBorder="false" applyAlignment="true" applyProtection="true">
      <alignment horizontal="general" vertical="top" textRotation="0" wrapText="true" indent="0" shrinkToFit="false"/>
      <protection locked="true" hidden="false"/>
    </xf>
    <xf numFmtId="165" fontId="40" fillId="4" borderId="0" xfId="0" applyFont="true" applyBorder="false" applyAlignment="true" applyProtection="true">
      <alignment horizontal="general" vertical="center" textRotation="0" wrapText="true" indent="0" shrinkToFit="false"/>
      <protection locked="true" hidden="false"/>
    </xf>
    <xf numFmtId="165" fontId="77" fillId="4" borderId="0" xfId="0" applyFont="true" applyBorder="false" applyAlignment="true" applyProtection="true">
      <alignment horizontal="general" vertical="top" textRotation="0" wrapText="true" indent="0" shrinkToFit="false"/>
      <protection locked="true" hidden="false"/>
    </xf>
    <xf numFmtId="164" fontId="40" fillId="4" borderId="0" xfId="0" applyFont="true" applyBorder="false" applyAlignment="true" applyProtection="true">
      <alignment horizontal="left" vertical="bottom" textRotation="0" wrapText="true" indent="0" shrinkToFit="false"/>
      <protection locked="true" hidden="false"/>
    </xf>
    <xf numFmtId="164" fontId="42" fillId="0" borderId="0" xfId="0" applyFont="true" applyBorder="false" applyAlignment="true" applyProtection="true">
      <alignment horizontal="left" vertical="bottom" textRotation="0" wrapText="true" indent="0" shrinkToFit="false"/>
      <protection locked="true" hidden="false"/>
    </xf>
    <xf numFmtId="164" fontId="42" fillId="0" borderId="0" xfId="0" applyFont="true" applyBorder="false" applyAlignment="true" applyProtection="true">
      <alignment horizontal="general" vertical="bottom" textRotation="0" wrapText="true" indent="0" shrinkToFit="false"/>
      <protection locked="true" hidden="false"/>
    </xf>
    <xf numFmtId="165" fontId="27"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center" textRotation="0" wrapText="false" indent="0" shrinkToFit="false"/>
      <protection locked="true" hidden="false"/>
    </xf>
    <xf numFmtId="165" fontId="79" fillId="0" borderId="0" xfId="0" applyFont="true" applyBorder="false" applyAlignment="true" applyProtection="tru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bottom" textRotation="0" wrapText="true" indent="0" shrinkToFit="false"/>
      <protection locked="true" hidden="false"/>
    </xf>
    <xf numFmtId="164" fontId="40" fillId="0" borderId="0" xfId="0" applyFont="true" applyBorder="false" applyAlignment="true" applyProtection="true">
      <alignment horizontal="general" vertical="bottom" textRotation="0" wrapText="true" indent="0" shrinkToFit="false"/>
      <protection locked="true" hidden="false"/>
    </xf>
    <xf numFmtId="165" fontId="73" fillId="0" borderId="0" xfId="0" applyFont="true" applyBorder="false" applyAlignment="true" applyProtection="true">
      <alignment horizontal="general" vertical="top" textRotation="0" wrapText="true" indent="0" shrinkToFit="false"/>
      <protection locked="true" hidden="false"/>
    </xf>
    <xf numFmtId="164" fontId="72" fillId="0" borderId="0" xfId="21" applyFont="true" applyBorder="false" applyAlignment="true" applyProtection="true">
      <alignment horizontal="general" vertical="center" textRotation="0" wrapText="false" indent="0" shrinkToFit="false"/>
      <protection locked="true" hidden="false"/>
    </xf>
    <xf numFmtId="165" fontId="8" fillId="0" borderId="0" xfId="21" applyFont="true" applyBorder="false" applyAlignment="true" applyProtection="true">
      <alignment horizontal="general" vertical="top" textRotation="0" wrapText="false" indent="0" shrinkToFit="false"/>
      <protection locked="true" hidden="false"/>
    </xf>
    <xf numFmtId="164" fontId="6" fillId="0" borderId="0" xfId="21" applyFont="true" applyBorder="false" applyAlignment="true" applyProtection="true">
      <alignment horizontal="general" vertical="bottom" textRotation="0" wrapText="false" indent="0" shrinkToFit="false"/>
      <protection locked="true" hidden="false"/>
    </xf>
    <xf numFmtId="165" fontId="8" fillId="0" borderId="0" xfId="21" applyFont="true" applyBorder="false" applyAlignment="true" applyProtection="true">
      <alignment horizontal="general" vertical="top" textRotation="0" wrapText="true" indent="0" shrinkToFit="false"/>
      <protection locked="true" hidden="false"/>
    </xf>
    <xf numFmtId="164" fontId="9" fillId="0" borderId="0" xfId="21" applyFont="true" applyBorder="false" applyAlignment="true" applyProtection="true">
      <alignment horizontal="general" vertical="center" textRotation="0" wrapText="false" indent="0" shrinkToFit="false"/>
      <protection locked="true" hidden="false"/>
    </xf>
    <xf numFmtId="164" fontId="40" fillId="0" borderId="0" xfId="21" applyFont="true" applyBorder="false" applyAlignment="true" applyProtection="true">
      <alignment horizontal="left" vertical="bottom" textRotation="0" wrapText="false" indent="0" shrinkToFit="false"/>
      <protection locked="true" hidden="false"/>
    </xf>
    <xf numFmtId="165" fontId="40" fillId="4" borderId="0" xfId="21" applyFont="true" applyBorder="false" applyAlignment="true" applyProtection="true">
      <alignment horizontal="general" vertical="center" textRotation="0" wrapText="false" indent="0" shrinkToFit="false"/>
      <protection locked="true" hidden="false"/>
    </xf>
    <xf numFmtId="165" fontId="72" fillId="4" borderId="0" xfId="21" applyFont="true" applyBorder="false" applyAlignment="true" applyProtection="true">
      <alignment horizontal="general" vertical="top" textRotation="0" wrapText="false" indent="0" shrinkToFit="false"/>
      <protection locked="true" hidden="false"/>
    </xf>
    <xf numFmtId="164" fontId="40" fillId="4" borderId="0" xfId="21" applyFont="true" applyBorder="false" applyAlignment="true" applyProtection="true">
      <alignment horizontal="general" vertical="bottom" textRotation="0" wrapText="false" indent="0" shrinkToFit="false"/>
      <protection locked="true" hidden="false"/>
    </xf>
    <xf numFmtId="165" fontId="40" fillId="4" borderId="0" xfId="21" applyFont="true" applyBorder="true" applyAlignment="true" applyProtection="true">
      <alignment horizontal="general" vertical="center" textRotation="0" wrapText="false" indent="0" shrinkToFit="false"/>
      <protection locked="true" hidden="false"/>
    </xf>
    <xf numFmtId="165" fontId="42" fillId="4" borderId="0" xfId="21" applyFont="true" applyBorder="false" applyAlignment="true" applyProtection="true">
      <alignment horizontal="general" vertical="center" textRotation="0" wrapText="true" indent="0" shrinkToFit="false"/>
      <protection locked="true" hidden="false"/>
    </xf>
    <xf numFmtId="165" fontId="72" fillId="4" borderId="0" xfId="21" applyFont="true" applyBorder="false" applyAlignment="true" applyProtection="true">
      <alignment horizontal="general" vertical="top" textRotation="0" wrapText="true" indent="0" shrinkToFit="false"/>
      <protection locked="true" hidden="false"/>
    </xf>
    <xf numFmtId="165" fontId="40" fillId="4" borderId="0" xfId="21" applyFont="true" applyBorder="false" applyAlignment="true" applyProtection="true">
      <alignment horizontal="general" vertical="center" textRotation="0" wrapText="true" indent="0" shrinkToFit="false"/>
      <protection locked="true" hidden="false"/>
    </xf>
    <xf numFmtId="164" fontId="40" fillId="4" borderId="0" xfId="21" applyFont="true" applyBorder="false" applyAlignment="true" applyProtection="true">
      <alignment horizontal="left" vertical="bottom" textRotation="0" wrapText="true" indent="0" shrinkToFit="false"/>
      <protection locked="true" hidden="false"/>
    </xf>
    <xf numFmtId="165" fontId="5" fillId="0" borderId="0" xfId="21" applyFont="true" applyBorder="false" applyAlignment="true" applyProtection="true">
      <alignment horizontal="general" vertical="bottom" textRotation="0" wrapText="false" indent="0" shrinkToFit="false"/>
      <protection locked="true" hidden="false"/>
    </xf>
    <xf numFmtId="164" fontId="21" fillId="0" borderId="0" xfId="21" applyFont="true" applyBorder="false" applyAlignment="true" applyProtection="true">
      <alignment horizontal="general" vertical="bottom" textRotation="0" wrapText="true" indent="0" shrinkToFit="false"/>
      <protection locked="true" hidden="false"/>
    </xf>
    <xf numFmtId="164" fontId="6" fillId="0" borderId="0" xfId="21" applyFont="true" applyBorder="false" applyAlignment="true" applyProtection="true">
      <alignment horizontal="general" vertical="bottom" textRotation="0" wrapText="true" indent="0" shrinkToFit="false"/>
      <protection locked="true" hidden="false"/>
    </xf>
    <xf numFmtId="164" fontId="40" fillId="0" borderId="0" xfId="21" applyFont="true" applyBorder="false" applyAlignment="true" applyProtection="true">
      <alignment horizontal="general" vertical="bottom" textRotation="0" wrapText="true" indent="0" shrinkToFit="false"/>
      <protection locked="true" hidden="false"/>
    </xf>
    <xf numFmtId="165" fontId="77" fillId="0" borderId="0" xfId="21" applyFont="true" applyBorder="false" applyAlignment="true" applyProtection="true">
      <alignment horizontal="general" vertical="top" textRotation="0" wrapText="true" indent="0" shrinkToFit="false"/>
      <protection locked="true" hidden="false"/>
    </xf>
    <xf numFmtId="165" fontId="80" fillId="0" borderId="0" xfId="21" applyFont="true" applyBorder="false" applyAlignment="true" applyProtection="true">
      <alignment horizontal="general" vertical="center" textRotation="0" wrapText="true" indent="0" shrinkToFit="false"/>
      <protection locked="true" hidden="false"/>
    </xf>
    <xf numFmtId="164" fontId="42" fillId="0" borderId="0" xfId="21" applyFont="true" applyBorder="false" applyAlignment="true" applyProtection="true">
      <alignment horizontal="general" vertical="bottom" textRotation="0" wrapText="true" indent="0" shrinkToFit="false"/>
      <protection locked="true" hidden="false"/>
    </xf>
    <xf numFmtId="165" fontId="5" fillId="0" borderId="0" xfId="21" applyFont="true" applyBorder="true" applyAlignment="true" applyProtection="true">
      <alignment horizontal="general" vertical="center" textRotation="0" wrapText="true" indent="0" shrinkToFit="false"/>
      <protection locked="true" hidden="false"/>
    </xf>
    <xf numFmtId="165" fontId="81" fillId="0" borderId="0" xfId="21" applyFont="true" applyBorder="false" applyAlignment="true" applyProtection="true">
      <alignment horizontal="general" vertical="center" textRotation="0" wrapText="false" indent="0" shrinkToFit="false"/>
      <protection locked="true" hidden="false"/>
    </xf>
    <xf numFmtId="165" fontId="54" fillId="0" borderId="0" xfId="21" applyFont="true" applyBorder="false" applyAlignment="true" applyProtection="true">
      <alignment horizontal="general" vertical="center" textRotation="0" wrapText="true" indent="0" shrinkToFit="false"/>
      <protection locked="true" hidden="false"/>
    </xf>
    <xf numFmtId="165" fontId="82" fillId="0" borderId="0" xfId="21" applyFont="true" applyBorder="false" applyAlignment="true" applyProtection="true">
      <alignment horizontal="general" vertical="center" textRotation="0" wrapText="true" indent="0" shrinkToFit="false"/>
      <protection locked="true" hidden="false"/>
    </xf>
    <xf numFmtId="165" fontId="8" fillId="0" borderId="0" xfId="21" applyFont="true" applyBorder="false" applyAlignment="true" applyProtection="true">
      <alignment horizontal="general" vertical="center" textRotation="0" wrapText="false" indent="0" shrinkToFit="false"/>
      <protection locked="true" hidden="false"/>
    </xf>
    <xf numFmtId="165" fontId="54" fillId="0" borderId="0" xfId="0" applyFont="true" applyBorder="false" applyAlignment="true" applyProtection="true">
      <alignment horizontal="general" vertical="center" textRotation="0" wrapText="true" indent="0" shrinkToFit="false"/>
      <protection locked="true" hidden="false"/>
    </xf>
    <xf numFmtId="165" fontId="83" fillId="0" borderId="0" xfId="0" applyFont="true" applyBorder="false" applyAlignment="true" applyProtection="true">
      <alignment horizontal="general" vertical="center" textRotation="0" wrapText="true" indent="0" shrinkToFit="false"/>
      <protection locked="true" hidden="false"/>
    </xf>
    <xf numFmtId="165" fontId="7" fillId="0" borderId="0"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true" applyAlignment="true" applyProtection="true">
      <alignment horizontal="left" vertical="bottom" textRotation="0" wrapText="true" indent="0" shrinkToFit="false"/>
      <protection locked="true" hidden="false"/>
    </xf>
    <xf numFmtId="164" fontId="83" fillId="0" borderId="0" xfId="21" applyFont="true" applyBorder="false" applyAlignment="true" applyProtection="true">
      <alignment horizontal="general" vertical="bottom" textRotation="0" wrapText="true" indent="0" shrinkToFit="false"/>
      <protection locked="true" hidden="false"/>
    </xf>
    <xf numFmtId="165" fontId="60" fillId="0" borderId="0" xfId="0" applyFont="true" applyBorder="true" applyAlignment="true" applyProtection="true">
      <alignment horizontal="general" vertical="center" textRotation="0" wrapText="true" indent="0" shrinkToFit="false"/>
      <protection locked="true" hidden="false"/>
    </xf>
    <xf numFmtId="165" fontId="84" fillId="0" borderId="0" xfId="21" applyFont="true" applyBorder="false" applyAlignment="true" applyProtection="true">
      <alignment horizontal="general" vertical="center" textRotation="0" wrapText="true" indent="0" shrinkToFit="false"/>
      <protection locked="true" hidden="false"/>
    </xf>
    <xf numFmtId="165" fontId="7" fillId="0" borderId="0" xfId="0" applyFont="true" applyBorder="true" applyAlignment="true" applyProtection="true">
      <alignment horizontal="general" vertical="center" textRotation="0" wrapText="false" indent="0" shrinkToFit="false"/>
      <protection locked="true" hidden="false"/>
    </xf>
    <xf numFmtId="165" fontId="85" fillId="0" borderId="0" xfId="21" applyFont="true" applyBorder="false" applyAlignment="true" applyProtection="true">
      <alignment horizontal="general" vertical="center" textRotation="0" wrapText="true" indent="0" shrinkToFit="false"/>
      <protection locked="true" hidden="false"/>
    </xf>
    <xf numFmtId="165" fontId="7" fillId="5" borderId="0" xfId="21" applyFont="true" applyBorder="false" applyAlignment="true" applyProtection="true">
      <alignment horizontal="general" vertical="center" textRotation="0" wrapText="true" indent="0" shrinkToFit="false"/>
      <protection locked="true" hidden="false"/>
    </xf>
    <xf numFmtId="165" fontId="42" fillId="5" borderId="0" xfId="21" applyFont="true" applyBorder="false" applyAlignment="true" applyProtection="true">
      <alignment horizontal="general" vertical="center" textRotation="0" wrapText="true" indent="0" shrinkToFit="false"/>
      <protection locked="true" hidden="false"/>
    </xf>
    <xf numFmtId="165" fontId="7" fillId="5" borderId="0" xfId="0" applyFont="true" applyBorder="true" applyAlignment="true" applyProtection="true">
      <alignment horizontal="general" vertical="center" textRotation="0" wrapText="true" indent="0" shrinkToFit="false"/>
      <protection locked="true" hidden="false"/>
    </xf>
    <xf numFmtId="164" fontId="6" fillId="5" borderId="0" xfId="0" applyFont="true" applyBorder="true" applyAlignment="true" applyProtection="true">
      <alignment horizontal="general" vertical="bottom" textRotation="0" wrapText="false" indent="0" shrinkToFit="false"/>
      <protection locked="true" hidden="false"/>
    </xf>
    <xf numFmtId="165" fontId="8" fillId="5" borderId="0" xfId="21" applyFont="true" applyBorder="false" applyAlignment="true" applyProtection="true">
      <alignment horizontal="general" vertical="top" textRotation="0" wrapText="true" indent="0" shrinkToFit="false"/>
      <protection locked="true" hidden="false"/>
    </xf>
    <xf numFmtId="164" fontId="6" fillId="5" borderId="0" xfId="0" applyFont="true" applyBorder="true" applyAlignment="true" applyProtection="true">
      <alignment horizontal="general" vertical="bottom" textRotation="0" wrapText="true" indent="0" shrinkToFit="false"/>
      <protection locked="true" hidden="false"/>
    </xf>
    <xf numFmtId="165" fontId="86" fillId="0" borderId="1" xfId="21" applyFont="true" applyBorder="true" applyAlignment="true" applyProtection="true">
      <alignment horizontal="general" vertical="center" textRotation="0" wrapText="true" indent="0" shrinkToFit="false"/>
      <protection locked="true" hidden="false"/>
    </xf>
    <xf numFmtId="165" fontId="7" fillId="4" borderId="0" xfId="21" applyFont="true" applyBorder="false" applyAlignment="true" applyProtection="true">
      <alignment horizontal="general" vertical="center" textRotation="0" wrapText="false" indent="0" shrinkToFit="false"/>
      <protection locked="true" hidden="false"/>
    </xf>
    <xf numFmtId="165" fontId="8" fillId="4" borderId="0" xfId="21" applyFont="true" applyBorder="false" applyAlignment="true" applyProtection="true">
      <alignment horizontal="general" vertical="top" textRotation="0" wrapText="false" indent="0" shrinkToFit="false"/>
      <protection locked="true" hidden="false"/>
    </xf>
    <xf numFmtId="164" fontId="23" fillId="4" borderId="0" xfId="21" applyFont="true" applyBorder="false" applyAlignment="true" applyProtection="true">
      <alignment horizontal="general" vertical="center" textRotation="0" wrapText="false" indent="0" shrinkToFit="false"/>
      <protection locked="true" hidden="false"/>
    </xf>
    <xf numFmtId="165" fontId="7" fillId="4" borderId="0" xfId="21" applyFont="true" applyBorder="true" applyAlignment="true" applyProtection="true">
      <alignment horizontal="general" vertical="center" textRotation="0" wrapText="false" indent="0" shrinkToFit="false"/>
      <protection locked="true" hidden="false"/>
    </xf>
    <xf numFmtId="165" fontId="7" fillId="4" borderId="0" xfId="21" applyFont="true" applyBorder="false" applyAlignment="true" applyProtection="true">
      <alignment horizontal="general" vertical="center" textRotation="0" wrapText="true" indent="0" shrinkToFit="false"/>
      <protection locked="true" hidden="false"/>
    </xf>
    <xf numFmtId="164" fontId="9" fillId="4" borderId="0" xfId="21" applyFont="true" applyBorder="false" applyAlignment="true" applyProtection="true">
      <alignment horizontal="general" vertical="center" textRotation="0" wrapText="true" indent="0" shrinkToFit="false"/>
      <protection locked="true" hidden="false"/>
    </xf>
    <xf numFmtId="165" fontId="5" fillId="4" borderId="1" xfId="21" applyFont="true" applyBorder="true" applyAlignment="true" applyProtection="true">
      <alignment horizontal="general" vertical="center" textRotation="0" wrapText="true" indent="0" shrinkToFit="false"/>
      <protection locked="true" hidden="false"/>
    </xf>
    <xf numFmtId="164" fontId="10" fillId="4" borderId="0" xfId="21" applyFont="true" applyBorder="false" applyAlignment="true" applyProtection="true">
      <alignment horizontal="general" vertical="center" textRotation="0" wrapText="false" indent="0" shrinkToFit="false"/>
      <protection locked="true" hidden="false"/>
    </xf>
    <xf numFmtId="164" fontId="11" fillId="4" borderId="0" xfId="21" applyFont="true" applyBorder="false" applyAlignment="true" applyProtection="true">
      <alignment horizontal="general" vertical="center" textRotation="0" wrapText="false" indent="0" shrinkToFit="false"/>
      <protection locked="true" hidden="false"/>
    </xf>
    <xf numFmtId="164" fontId="12" fillId="4" borderId="0" xfId="21" applyFont="true" applyBorder="false" applyAlignment="true" applyProtection="true">
      <alignment horizontal="general" vertical="center" textRotation="0" wrapText="false" indent="0" shrinkToFit="false"/>
      <protection locked="true" hidden="false"/>
    </xf>
    <xf numFmtId="164" fontId="5" fillId="4" borderId="0" xfId="21" applyFont="true" applyBorder="false" applyAlignment="true" applyProtection="true">
      <alignment horizontal="general" vertical="center" textRotation="0" wrapText="false" indent="0" shrinkToFit="false"/>
      <protection locked="true" hidden="false"/>
    </xf>
    <xf numFmtId="164" fontId="7" fillId="0" borderId="0" xfId="21" applyFont="true" applyBorder="false" applyAlignment="true" applyProtection="true">
      <alignment horizontal="general" vertical="center" textRotation="0" wrapText="true" indent="0" shrinkToFit="false"/>
      <protection locked="true" hidden="false"/>
    </xf>
    <xf numFmtId="165" fontId="87" fillId="0" borderId="0" xfId="0" applyFont="true" applyBorder="false" applyAlignment="true" applyProtection="true">
      <alignment horizontal="general" vertical="center" textRotation="0" wrapText="false" indent="0" shrinkToFit="false"/>
      <protection locked="true" hidden="false"/>
    </xf>
    <xf numFmtId="164" fontId="88" fillId="5"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8" fillId="5" borderId="0" xfId="21" applyFont="true" applyBorder="false" applyAlignment="true" applyProtection="true">
      <alignment horizontal="general" vertical="top" textRotation="0" wrapText="true" indent="0" shrinkToFit="false"/>
      <protection locked="true" hidden="false"/>
    </xf>
    <xf numFmtId="164" fontId="22" fillId="5" borderId="0" xfId="0" applyFont="true" applyBorder="false" applyAlignment="true" applyProtection="true">
      <alignment horizontal="general" vertical="bottom" textRotation="0" wrapText="false" indent="0" shrinkToFit="false"/>
      <protection locked="true" hidden="false"/>
    </xf>
    <xf numFmtId="165" fontId="36" fillId="0" borderId="0" xfId="21" applyFont="true" applyBorder="false" applyAlignment="true" applyProtection="true">
      <alignment horizontal="general" vertical="top" textRotation="0" wrapText="false" indent="0" shrinkToFit="false"/>
      <protection locked="true" hidden="false"/>
    </xf>
    <xf numFmtId="165" fontId="39" fillId="0" borderId="0" xfId="21" applyFont="true" applyBorder="false" applyAlignment="true" applyProtection="true">
      <alignment horizontal="general" vertical="center" textRotation="0" wrapText="false" indent="0" shrinkToFit="false"/>
      <protection locked="true" hidden="false"/>
    </xf>
    <xf numFmtId="165" fontId="36" fillId="6" borderId="0" xfId="21" applyFont="true" applyBorder="false" applyAlignment="true" applyProtection="true">
      <alignment horizontal="general" vertical="top" textRotation="0" wrapText="true" indent="0" shrinkToFit="false"/>
      <protection locked="true" hidden="false"/>
    </xf>
    <xf numFmtId="165" fontId="36" fillId="0" borderId="0" xfId="21" applyFont="true" applyBorder="false" applyAlignment="true" applyProtection="true">
      <alignment horizontal="general" vertical="top" textRotation="0" wrapText="true" indent="0" shrinkToFit="false"/>
      <protection locked="true" hidden="false"/>
    </xf>
    <xf numFmtId="165" fontId="7" fillId="6" borderId="0" xfId="21" applyFont="true" applyBorder="false" applyAlignment="true" applyProtection="true">
      <alignment horizontal="general" vertical="center" textRotation="0" wrapText="true" indent="0" shrinkToFit="false"/>
      <protection locked="true" hidden="false"/>
    </xf>
    <xf numFmtId="164" fontId="42" fillId="6" borderId="0" xfId="21" applyFont="true" applyBorder="false" applyAlignment="true" applyProtection="true">
      <alignment horizontal="left" vertical="bottom" textRotation="0" wrapText="true" indent="0" shrinkToFit="false"/>
      <protection locked="true" hidden="false"/>
    </xf>
    <xf numFmtId="164" fontId="19" fillId="0" borderId="0" xfId="21" applyFont="true" applyBorder="false" applyAlignment="true" applyProtection="true">
      <alignment horizontal="left" vertical="bottom" textRotation="0" wrapText="true" indent="0" shrinkToFit="false"/>
      <protection locked="true" hidden="false"/>
    </xf>
    <xf numFmtId="164" fontId="89" fillId="0" borderId="0" xfId="21" applyFont="true" applyBorder="false" applyAlignment="true" applyProtection="true">
      <alignment horizontal="general" vertical="center" textRotation="0" wrapText="false" indent="0" shrinkToFit="false"/>
      <protection locked="true" hidden="false"/>
    </xf>
    <xf numFmtId="164" fontId="39" fillId="5" borderId="0" xfId="21" applyFont="true" applyBorder="false" applyAlignment="true" applyProtection="true">
      <alignment horizontal="general" vertical="center" textRotation="0" wrapText="true" indent="0" shrinkToFit="false"/>
      <protection locked="true" hidden="false"/>
    </xf>
    <xf numFmtId="164" fontId="71" fillId="0" borderId="0" xfId="21" applyFont="true" applyBorder="false" applyAlignment="true" applyProtection="true">
      <alignment horizontal="general" vertical="bottom" textRotation="0" wrapText="true" indent="0" shrinkToFit="false"/>
      <protection locked="true" hidden="false"/>
    </xf>
    <xf numFmtId="164" fontId="44" fillId="0" borderId="0" xfId="21" applyFont="true" applyBorder="false" applyAlignment="true" applyProtection="true">
      <alignment horizontal="general" vertical="center" textRotation="0" wrapText="true" indent="0" shrinkToFit="false"/>
      <protection locked="true" hidden="false"/>
    </xf>
    <xf numFmtId="165" fontId="43" fillId="0" borderId="1" xfId="21" applyFont="true" applyBorder="true" applyAlignment="true" applyProtection="true">
      <alignment horizontal="general" vertical="center" textRotation="0" wrapText="true" indent="0" shrinkToFit="false"/>
      <protection locked="true" hidden="false"/>
    </xf>
    <xf numFmtId="164" fontId="91" fillId="0" borderId="0" xfId="21" applyFont="true" applyBorder="false" applyAlignment="true" applyProtection="true">
      <alignment horizontal="general" vertical="bottom" textRotation="0" wrapText="true" indent="0" shrinkToFit="false"/>
      <protection locked="true" hidden="false"/>
    </xf>
    <xf numFmtId="164" fontId="46" fillId="0" borderId="0" xfId="21" applyFont="true" applyBorder="false" applyAlignment="true" applyProtection="true">
      <alignment horizontal="general" vertical="bottom" textRotation="0" wrapText="true" indent="0" shrinkToFit="false"/>
      <protection locked="true" hidden="false"/>
    </xf>
    <xf numFmtId="164" fontId="39" fillId="5" borderId="0" xfId="21" applyFont="true" applyBorder="false" applyAlignment="true" applyProtection="true">
      <alignment horizontal="general" vertical="center" textRotation="0" wrapText="false" indent="0" shrinkToFit="false"/>
      <protection locked="true" hidden="false"/>
    </xf>
    <xf numFmtId="164" fontId="39" fillId="0" borderId="0" xfId="21" applyFont="true" applyBorder="false" applyAlignment="true" applyProtection="true">
      <alignment horizontal="general" vertical="center" textRotation="0" wrapText="false" indent="0" shrinkToFit="false"/>
      <protection locked="true" hidden="false"/>
    </xf>
    <xf numFmtId="164" fontId="42" fillId="0" borderId="0" xfId="21" applyFont="true" applyBorder="false" applyAlignment="true" applyProtection="true">
      <alignment horizontal="general" vertical="bottom" textRotation="0" wrapText="false" indent="0" shrinkToFit="false"/>
      <protection locked="true" hidden="false"/>
    </xf>
    <xf numFmtId="165" fontId="39" fillId="0" borderId="0" xfId="21" applyFont="true" applyBorder="false" applyAlignment="true" applyProtection="true">
      <alignment horizontal="general" vertical="center" textRotation="0" wrapText="true" indent="0" shrinkToFit="false"/>
      <protection locked="true" hidden="false"/>
    </xf>
    <xf numFmtId="165" fontId="39" fillId="5" borderId="0" xfId="21" applyFont="true" applyBorder="false" applyAlignment="true" applyProtection="true">
      <alignment horizontal="general" vertical="center" textRotation="0" wrapText="true" indent="0" shrinkToFit="false"/>
      <protection locked="true" hidden="false"/>
    </xf>
    <xf numFmtId="165" fontId="36" fillId="5" borderId="0" xfId="21" applyFont="true" applyBorder="false" applyAlignment="true" applyProtection="true">
      <alignment horizontal="general" vertical="top" textRotation="0" wrapText="true" indent="0" shrinkToFit="false"/>
      <protection locked="true" hidden="false"/>
    </xf>
    <xf numFmtId="164" fontId="6" fillId="0" borderId="0" xfId="21" applyFont="true" applyBorder="true" applyAlignment="true" applyProtection="true">
      <alignment horizontal="general" vertical="bottom" textRotation="0" wrapText="false" indent="0" shrinkToFit="false"/>
      <protection locked="true" hidden="false"/>
    </xf>
    <xf numFmtId="164" fontId="6" fillId="5" borderId="0" xfId="21" applyFont="true" applyBorder="true" applyAlignment="true" applyProtection="true">
      <alignment horizontal="general" vertical="bottom" textRotation="0" wrapText="true" indent="0" shrinkToFit="false"/>
      <protection locked="true" hidden="false"/>
    </xf>
    <xf numFmtId="165" fontId="27" fillId="0" borderId="0" xfId="21" applyFont="true" applyBorder="false" applyAlignment="true" applyProtection="true">
      <alignment horizontal="general" vertical="bottom" textRotation="0" wrapText="false" indent="0" shrinkToFit="false"/>
      <protection locked="true" hidden="false"/>
    </xf>
    <xf numFmtId="165" fontId="72" fillId="6" borderId="0" xfId="21" applyFont="true" applyBorder="false" applyAlignment="true" applyProtection="true">
      <alignment horizontal="general" vertical="top" textRotation="0" wrapText="true" indent="0" shrinkToFit="false"/>
      <protection locked="true" hidden="false"/>
    </xf>
    <xf numFmtId="165" fontId="72" fillId="5" borderId="0" xfId="21" applyFont="true" applyBorder="false" applyAlignment="true" applyProtection="true">
      <alignment horizontal="general" vertical="top" textRotation="0" wrapText="true" indent="0" shrinkToFit="false"/>
      <protection locked="true" hidden="false"/>
    </xf>
    <xf numFmtId="164" fontId="42" fillId="0" borderId="0" xfId="21" applyFont="true" applyBorder="false" applyAlignment="true" applyProtection="true">
      <alignment horizontal="general" vertical="center" textRotation="0" wrapText="true" indent="0" shrinkToFit="false"/>
      <protection locked="true" hidden="false"/>
    </xf>
    <xf numFmtId="165" fontId="77" fillId="6" borderId="0" xfId="21" applyFont="true" applyBorder="false" applyAlignment="true" applyProtection="true">
      <alignment horizontal="general" vertical="top" textRotation="0" wrapText="true" indent="0" shrinkToFit="false"/>
      <protection locked="true" hidden="false"/>
    </xf>
    <xf numFmtId="164" fontId="7" fillId="0" borderId="0" xfId="21" applyFont="true" applyBorder="false" applyAlignment="true" applyProtection="true">
      <alignment horizontal="general" vertical="bottom" textRotation="0" wrapText="false" indent="0" shrinkToFit="false"/>
      <protection locked="true" hidden="false"/>
    </xf>
    <xf numFmtId="165" fontId="54" fillId="0" borderId="0" xfId="21" applyFont="true" applyBorder="false" applyAlignment="true" applyProtection="true">
      <alignment horizontal="general" vertical="center" textRotation="0" wrapText="false" indent="0" shrinkToFit="false"/>
      <protection locked="true" hidden="false"/>
    </xf>
    <xf numFmtId="165" fontId="40" fillId="0" borderId="0" xfId="21" applyFont="true" applyBorder="true" applyAlignment="true" applyProtection="true">
      <alignment horizontal="general" vertical="center" textRotation="0" wrapText="false" indent="0" shrinkToFit="false"/>
      <protection locked="true" hidden="false"/>
    </xf>
    <xf numFmtId="165" fontId="36" fillId="0" borderId="0" xfId="0" applyFont="true" applyBorder="false" applyAlignment="true" applyProtection="true">
      <alignment horizontal="general" vertical="top" textRotation="0" wrapText="false" indent="0" shrinkToFit="false"/>
      <protection locked="true" hidden="false"/>
    </xf>
    <xf numFmtId="164" fontId="89" fillId="0" borderId="0" xfId="0" applyFont="true" applyBorder="false" applyAlignment="true" applyProtection="true">
      <alignment horizontal="general" vertical="center" textRotation="0" wrapText="false" indent="0" shrinkToFit="false"/>
      <protection locked="true" hidden="false"/>
    </xf>
    <xf numFmtId="165" fontId="36" fillId="5" borderId="0" xfId="0" applyFont="true" applyBorder="false" applyAlignment="true" applyProtection="true">
      <alignment horizontal="general" vertical="top" textRotation="0" wrapText="true" indent="0" shrinkToFit="false"/>
      <protection locked="true" hidden="false"/>
    </xf>
    <xf numFmtId="164" fontId="92" fillId="0" borderId="0" xfId="0" applyFont="true" applyBorder="false" applyAlignment="true" applyProtection="true">
      <alignment horizontal="general" vertical="center" textRotation="0" wrapText="true" indent="0" shrinkToFit="false"/>
      <protection locked="true" hidden="false"/>
    </xf>
    <xf numFmtId="165" fontId="5" fillId="5" borderId="1" xfId="0" applyFont="true" applyBorder="true" applyAlignment="true" applyProtection="true">
      <alignment horizontal="general" vertical="center" textRotation="0" wrapText="true" indent="0" shrinkToFit="false"/>
      <protection locked="true" hidden="false"/>
    </xf>
    <xf numFmtId="164" fontId="20" fillId="5" borderId="0" xfId="0" applyFont="true" applyBorder="false" applyAlignment="true" applyProtection="true">
      <alignment horizontal="general" vertical="bottom" textRotation="0" wrapText="true" indent="0" shrinkToFit="false"/>
      <protection locked="true" hidden="false"/>
    </xf>
    <xf numFmtId="164" fontId="93" fillId="0" borderId="0" xfId="0" applyFont="true" applyBorder="true" applyAlignment="true" applyProtection="true">
      <alignment horizontal="general" vertical="bottom" textRotation="0" wrapText="false" indent="0" shrinkToFit="false"/>
      <protection locked="true" hidden="false"/>
    </xf>
    <xf numFmtId="164" fontId="60" fillId="0" borderId="0" xfId="21" applyFont="true" applyBorder="false" applyAlignment="true" applyProtection="true">
      <alignment horizontal="general" vertical="center" textRotation="0" wrapText="true" indent="0" shrinkToFit="false"/>
      <protection locked="true" hidden="false"/>
    </xf>
    <xf numFmtId="164" fontId="39" fillId="0" borderId="0" xfId="21" applyFont="true" applyBorder="false" applyAlignment="true" applyProtection="true">
      <alignment horizontal="general" vertical="center" textRotation="0" wrapText="true" indent="0" shrinkToFit="false"/>
      <protection locked="true" hidden="false"/>
    </xf>
    <xf numFmtId="164" fontId="93" fillId="0" borderId="0" xfId="0" applyFont="true" applyBorder="true" applyAlignment="true" applyProtection="true">
      <alignment horizontal="general" vertical="bottom" textRotation="0" wrapText="true" indent="0" shrinkToFit="false"/>
      <protection locked="true" hidden="false"/>
    </xf>
    <xf numFmtId="165" fontId="36" fillId="5" borderId="0" xfId="21" applyFont="true" applyBorder="false" applyAlignment="true" applyProtection="true">
      <alignment horizontal="general" vertical="top" textRotation="0" wrapText="false" indent="0" shrinkToFit="false"/>
      <protection locked="true" hidden="false"/>
    </xf>
    <xf numFmtId="164" fontId="89" fillId="5" borderId="0" xfId="21"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7" fillId="5" borderId="0" xfId="0" applyFont="true" applyBorder="false" applyAlignment="true" applyProtection="true">
      <alignment horizontal="general" vertical="center" textRotation="0" wrapText="true" indent="0" shrinkToFit="false"/>
      <protection locked="true" hidden="false"/>
    </xf>
    <xf numFmtId="164" fontId="74" fillId="0" borderId="0" xfId="21"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78" fillId="5" borderId="0" xfId="21" applyFont="true" applyBorder="false" applyAlignment="true" applyProtection="true">
      <alignment horizontal="general" vertical="center" textRotation="0" wrapText="true" indent="0" shrinkToFit="false"/>
      <protection locked="true" hidden="false"/>
    </xf>
    <xf numFmtId="164" fontId="95" fillId="0" borderId="0" xfId="0" applyFont="true" applyBorder="false" applyAlignment="true" applyProtection="true">
      <alignment horizontal="general" vertical="bottom" textRotation="0" wrapText="true" indent="0" shrinkToFit="false"/>
      <protection locked="true" hidden="false"/>
    </xf>
    <xf numFmtId="164" fontId="18" fillId="5" borderId="0" xfId="0" applyFont="true" applyBorder="false" applyAlignment="true" applyProtection="true">
      <alignment horizontal="general" vertical="bottom" textRotation="0" wrapText="true" indent="0" shrinkToFit="false"/>
      <protection locked="true" hidden="false"/>
    </xf>
    <xf numFmtId="164" fontId="42" fillId="0" borderId="0" xfId="0" applyFont="true" applyBorder="false" applyAlignment="true" applyProtection="true">
      <alignment horizontal="general" vertical="center" textRotation="0" wrapText="true" indent="0" shrinkToFit="false"/>
      <protection locked="true" hidden="false"/>
    </xf>
    <xf numFmtId="165" fontId="7" fillId="7" borderId="0" xfId="21" applyFont="true" applyBorder="false" applyAlignment="true" applyProtection="true">
      <alignment horizontal="general" vertical="center" textRotation="0" wrapText="false" indent="0" shrinkToFit="false"/>
      <protection locked="true" hidden="false"/>
    </xf>
    <xf numFmtId="165" fontId="81" fillId="7" borderId="0" xfId="21" applyFont="true" applyBorder="false" applyAlignment="true" applyProtection="true">
      <alignment horizontal="general" vertical="center" textRotation="0" wrapText="false" indent="0" shrinkToFit="false"/>
      <protection locked="true" hidden="false"/>
    </xf>
    <xf numFmtId="165" fontId="40" fillId="7" borderId="0" xfId="21" applyFont="true" applyBorder="false" applyAlignment="true" applyProtection="true">
      <alignment horizontal="general" vertical="center" textRotation="0" wrapText="false" indent="0" shrinkToFit="false"/>
      <protection locked="true" hidden="false"/>
    </xf>
    <xf numFmtId="165" fontId="20" fillId="5"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5" fillId="0" borderId="0" xfId="21" applyFont="true" applyBorder="false" applyAlignment="true" applyProtection="true">
      <alignment horizontal="general" vertical="bottom" textRotation="0" wrapText="false" indent="0" shrinkToFit="false"/>
      <protection locked="true" hidden="false"/>
    </xf>
    <xf numFmtId="165" fontId="7" fillId="7" borderId="0" xfId="21" applyFont="true" applyBorder="false" applyAlignment="true" applyProtection="true">
      <alignment horizontal="general" vertical="center" textRotation="0" wrapText="true" indent="0" shrinkToFit="false"/>
      <protection locked="true" hidden="false"/>
    </xf>
    <xf numFmtId="164" fontId="99" fillId="0" borderId="0" xfId="21" applyFont="true" applyBorder="false" applyAlignment="true" applyProtection="true">
      <alignment horizontal="general" vertical="bottom" textRotation="0" wrapText="false" indent="0" shrinkToFit="false"/>
      <protection locked="true" hidden="false"/>
    </xf>
    <xf numFmtId="165" fontId="93" fillId="0" borderId="0" xfId="0" applyFont="true" applyBorder="false" applyAlignment="true" applyProtection="true">
      <alignment horizontal="general" vertical="center" textRotation="0" wrapText="false" indent="0" shrinkToFit="false"/>
      <protection locked="true" hidden="false"/>
    </xf>
    <xf numFmtId="165" fontId="8" fillId="0" borderId="0" xfId="0" applyFont="true" applyBorder="false" applyAlignment="true" applyProtection="true">
      <alignment horizontal="general" vertical="center" textRotation="0" wrapText="true" indent="0" shrinkToFit="false"/>
      <protection locked="true" hidden="false"/>
    </xf>
    <xf numFmtId="165" fontId="93" fillId="0" borderId="0" xfId="0" applyFont="true" applyBorder="false" applyAlignment="true" applyProtection="true">
      <alignment horizontal="general" vertical="center" textRotation="0" wrapText="true" indent="0" shrinkToFit="false"/>
      <protection locked="true" hidden="false"/>
    </xf>
    <xf numFmtId="165" fontId="93" fillId="5" borderId="0" xfId="21" applyFont="true" applyBorder="false" applyAlignment="true" applyProtection="true">
      <alignment horizontal="general" vertical="top" textRotation="0" wrapText="true" indent="0" shrinkToFit="false"/>
      <protection locked="true" hidden="false"/>
    </xf>
    <xf numFmtId="165" fontId="7" fillId="0" borderId="0" xfId="21" applyFont="true" applyBorder="true" applyAlignment="true" applyProtection="true">
      <alignment horizontal="general" vertical="center" textRotation="0" wrapText="false" indent="0" shrinkToFit="false"/>
      <protection locked="true" hidden="false"/>
    </xf>
    <xf numFmtId="165" fontId="93" fillId="0" borderId="0" xfId="21" applyFont="true" applyBorder="false" applyAlignment="true" applyProtection="true">
      <alignment horizontal="general" vertical="top" textRotation="0" wrapText="true" indent="0" shrinkToFit="false"/>
      <protection locked="true" hidden="false"/>
    </xf>
    <xf numFmtId="165" fontId="93" fillId="7" borderId="0" xfId="0" applyFont="true" applyBorder="false" applyAlignment="true" applyProtection="true">
      <alignment horizontal="general" vertical="center" textRotation="0" wrapText="false" indent="0" shrinkToFit="false"/>
      <protection locked="true" hidden="false"/>
    </xf>
    <xf numFmtId="164" fontId="5" fillId="7" borderId="0" xfId="21"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center" textRotation="0" wrapText="false" indent="0" shrinkToFit="false"/>
      <protection locked="true" hidden="false"/>
    </xf>
    <xf numFmtId="165" fontId="103" fillId="0" borderId="0" xfId="0" applyFont="true" applyBorder="false" applyAlignment="true" applyProtection="true">
      <alignment horizontal="general" vertical="top" textRotation="0" wrapText="false" indent="0" shrinkToFit="false"/>
      <protection locked="true" hidden="false"/>
    </xf>
    <xf numFmtId="165" fontId="93" fillId="2" borderId="0" xfId="0" applyFont="true" applyBorder="true" applyAlignment="true" applyProtection="true">
      <alignment horizontal="general" vertical="center" textRotation="0" wrapText="false" indent="0" shrinkToFit="false"/>
      <protection locked="true" hidden="false"/>
    </xf>
    <xf numFmtId="164" fontId="93" fillId="0" borderId="0" xfId="0" applyFont="true" applyBorder="false" applyAlignment="true" applyProtection="true">
      <alignment horizontal="general" vertical="center" textRotation="0" wrapText="false" indent="0" shrinkToFit="false"/>
      <protection locked="true" hidden="false"/>
    </xf>
    <xf numFmtId="165" fontId="93" fillId="7" borderId="0" xfId="0" applyFont="true" applyBorder="true" applyAlignment="true" applyProtection="true">
      <alignment horizontal="general" vertical="center" textRotation="0" wrapText="false" indent="0" shrinkToFit="false"/>
      <protection locked="true" hidden="false"/>
    </xf>
    <xf numFmtId="165" fontId="104" fillId="7" borderId="0" xfId="0" applyFont="true" applyBorder="true" applyAlignment="true" applyProtection="true">
      <alignment horizontal="general" vertical="center" textRotation="0" wrapText="false" indent="0" shrinkToFit="false"/>
      <protection locked="true" hidden="false"/>
    </xf>
    <xf numFmtId="164" fontId="93" fillId="7" borderId="0" xfId="0" applyFont="true" applyBorder="false" applyAlignment="true" applyProtection="true">
      <alignment horizontal="general" vertical="center" textRotation="0" wrapText="true" indent="0" shrinkToFit="false"/>
      <protection locked="true" hidden="false"/>
    </xf>
    <xf numFmtId="164" fontId="105" fillId="0" borderId="0" xfId="0" applyFont="true" applyBorder="false" applyAlignment="true" applyProtection="true">
      <alignment horizontal="general" vertical="bottom" textRotation="0" wrapText="true" indent="0" shrinkToFit="false"/>
      <protection locked="true" hidden="false"/>
    </xf>
    <xf numFmtId="165" fontId="93" fillId="7" borderId="0" xfId="0" applyFont="true" applyBorder="true" applyAlignment="true" applyProtection="true">
      <alignment horizontal="general" vertical="center" textRotation="0" wrapText="true" indent="0" shrinkToFit="false"/>
      <protection locked="true" hidden="false"/>
    </xf>
    <xf numFmtId="164" fontId="106" fillId="0" borderId="0" xfId="0" applyFont="true" applyBorder="false" applyAlignment="true" applyProtection="true">
      <alignment horizontal="general" vertical="center" textRotation="0" wrapText="false" indent="0" shrinkToFit="false"/>
      <protection locked="true" hidden="false"/>
    </xf>
    <xf numFmtId="164" fontId="107" fillId="0" borderId="0" xfId="0" applyFont="true" applyBorder="false" applyAlignment="true" applyProtection="true">
      <alignment horizontal="general" vertical="center" textRotation="0" wrapText="false" indent="0" shrinkToFit="false"/>
      <protection locked="true" hidden="false"/>
    </xf>
    <xf numFmtId="164" fontId="108" fillId="0" borderId="0" xfId="0" applyFont="true" applyBorder="false" applyAlignment="true" applyProtection="true">
      <alignment horizontal="general" vertical="center" textRotation="0" wrapText="false" indent="0" shrinkToFit="false"/>
      <protection locked="true" hidden="false"/>
    </xf>
    <xf numFmtId="164" fontId="109" fillId="0" borderId="0" xfId="0" applyFont="true" applyBorder="false" applyAlignment="true" applyProtection="true">
      <alignment horizontal="general" vertical="bottom" textRotation="0" wrapText="false" indent="0" shrinkToFit="false"/>
      <protection locked="true" hidden="false"/>
    </xf>
    <xf numFmtId="164" fontId="93" fillId="0" borderId="0" xfId="0" applyFont="true" applyBorder="false" applyAlignment="true" applyProtection="true">
      <alignment horizontal="general" vertical="center" textRotation="0" wrapText="true" indent="0" shrinkToFit="false"/>
      <protection locked="true" hidden="false"/>
    </xf>
    <xf numFmtId="164" fontId="110" fillId="5" borderId="1" xfId="0" applyFont="true" applyBorder="true" applyAlignment="true" applyProtection="true">
      <alignment horizontal="general" vertical="center" textRotation="0" wrapText="true" indent="0" shrinkToFit="false"/>
      <protection locked="true" hidden="false"/>
    </xf>
    <xf numFmtId="164" fontId="112" fillId="5" borderId="0" xfId="0" applyFont="true" applyBorder="true" applyAlignment="true" applyProtection="true">
      <alignment horizontal="general" vertical="bottom" textRotation="0" wrapText="true" indent="0" shrinkToFit="false"/>
      <protection locked="true" hidden="false"/>
    </xf>
    <xf numFmtId="165" fontId="0" fillId="5" borderId="1" xfId="0" applyFont="true" applyBorder="true" applyAlignment="true" applyProtection="true">
      <alignment horizontal="general" vertical="center" textRotation="0" wrapText="true" indent="0" shrinkToFit="false"/>
      <protection locked="true" hidden="false"/>
    </xf>
    <xf numFmtId="164" fontId="46" fillId="5" borderId="0" xfId="0" applyFont="true" applyBorder="true" applyAlignment="true" applyProtection="true">
      <alignment horizontal="general" vertical="bottom" textRotation="0" wrapText="true" indent="0" shrinkToFit="false"/>
      <protection locked="true" hidden="false"/>
    </xf>
    <xf numFmtId="165" fontId="46" fillId="5" borderId="1" xfId="0" applyFont="true" applyBorder="true" applyAlignment="true" applyProtection="true">
      <alignment horizontal="general" vertical="center" textRotation="0" wrapText="true" indent="0" shrinkToFit="false"/>
      <protection locked="true" hidden="false"/>
    </xf>
    <xf numFmtId="165" fontId="104" fillId="0" borderId="0" xfId="0" applyFont="true" applyBorder="false" applyAlignment="true" applyProtection="true">
      <alignment horizontal="general" vertical="center" textRotation="0" wrapText="false" indent="0" shrinkToFit="false"/>
      <protection locked="true" hidden="false"/>
    </xf>
    <xf numFmtId="165" fontId="116" fillId="0" borderId="0" xfId="0" applyFont="true" applyBorder="false" applyAlignment="true" applyProtection="true">
      <alignment horizontal="general" vertical="center" textRotation="0" wrapText="true" indent="0" shrinkToFit="false"/>
      <protection locked="true" hidden="false"/>
    </xf>
    <xf numFmtId="164" fontId="109" fillId="0" borderId="0" xfId="0" applyFont="true" applyBorder="false" applyAlignment="true" applyProtection="true">
      <alignment horizontal="general" vertical="center" textRotation="0" wrapText="false" indent="0" shrinkToFit="false"/>
      <protection locked="true" hidden="false"/>
    </xf>
    <xf numFmtId="165" fontId="93" fillId="5" borderId="0" xfId="0" applyFont="true" applyBorder="true" applyAlignment="true" applyProtection="true">
      <alignment horizontal="general" vertical="center" textRotation="0" wrapText="true" indent="0" shrinkToFit="false"/>
      <protection locked="true" hidden="false"/>
    </xf>
    <xf numFmtId="164" fontId="118" fillId="5" borderId="0" xfId="0" applyFont="true" applyBorder="true" applyAlignment="true" applyProtection="true">
      <alignment horizontal="general" vertical="bottom" textRotation="0" wrapText="true" indent="0" shrinkToFit="false"/>
      <protection locked="true" hidden="false"/>
    </xf>
    <xf numFmtId="164" fontId="23" fillId="5" borderId="0" xfId="0" applyFont="true" applyBorder="true" applyAlignment="true" applyProtection="true">
      <alignment horizontal="general" vertical="center" textRotation="0" wrapText="false" indent="0" shrinkToFit="false"/>
      <protection locked="true" hidden="false"/>
    </xf>
    <xf numFmtId="164" fontId="103" fillId="0" borderId="0" xfId="0" applyFont="true" applyBorder="false" applyAlignment="true" applyProtection="true">
      <alignment horizontal="general" vertical="center" textRotation="0" wrapText="false" indent="0" shrinkToFit="false"/>
      <protection locked="true" hidden="false"/>
    </xf>
    <xf numFmtId="165" fontId="27" fillId="0" borderId="0" xfId="21" applyFont="true" applyBorder="false" applyAlignment="true" applyProtection="true">
      <alignment horizontal="general" vertical="center" textRotation="0" wrapText="false" indent="0" shrinkToFit="false"/>
      <protection locked="true" hidden="false"/>
    </xf>
    <xf numFmtId="165" fontId="27" fillId="0" borderId="0" xfId="21" applyFont="true" applyBorder="false" applyAlignment="true" applyProtection="true">
      <alignment horizontal="general" vertical="top" textRotation="0" wrapText="false" indent="0" shrinkToFit="false"/>
      <protection locked="true" hidden="false"/>
    </xf>
    <xf numFmtId="165" fontId="27" fillId="2" borderId="0" xfId="21" applyFont="true" applyBorder="true" applyAlignment="true" applyProtection="true">
      <alignment horizontal="general" vertical="center" textRotation="0" wrapText="false" indent="0" shrinkToFit="false"/>
      <protection locked="true" hidden="false"/>
    </xf>
    <xf numFmtId="165" fontId="27" fillId="0" borderId="0" xfId="21" applyFont="true" applyBorder="false" applyAlignment="true" applyProtection="true">
      <alignment horizontal="general" vertical="center" textRotation="0" wrapText="true" indent="0" shrinkToFit="false"/>
      <protection locked="true" hidden="false"/>
    </xf>
    <xf numFmtId="165" fontId="0" fillId="0" borderId="0" xfId="0" applyFont="true" applyBorder="true" applyAlignment="true" applyProtection="true">
      <alignment horizontal="general" vertical="center" textRotation="0" wrapText="false" indent="0" shrinkToFit="false"/>
      <protection locked="true" hidden="false"/>
    </xf>
    <xf numFmtId="165" fontId="0" fillId="0" borderId="0" xfId="0" applyFont="true" applyBorder="false" applyAlignment="true" applyProtection="true">
      <alignment horizontal="general" vertical="top" textRotation="0" wrapText="false" indent="0" shrinkToFit="false"/>
      <protection locked="true" hidden="false"/>
    </xf>
    <xf numFmtId="165" fontId="120" fillId="0" borderId="0" xfId="0" applyFont="true" applyBorder="true" applyAlignment="true" applyProtection="true">
      <alignment horizontal="general" vertical="center" textRotation="0" wrapText="false" indent="0" shrinkToFit="false"/>
      <protection locked="true" hidden="false"/>
    </xf>
    <xf numFmtId="165" fontId="0" fillId="7" borderId="0" xfId="0" applyFont="true" applyBorder="true" applyAlignment="true" applyProtection="true">
      <alignment horizontal="general" vertical="center" textRotation="0" wrapText="false" indent="0" shrinkToFit="false"/>
      <protection locked="true" hidden="false"/>
    </xf>
    <xf numFmtId="165" fontId="0" fillId="2" borderId="0" xfId="0" applyFont="true" applyBorder="true" applyAlignment="true" applyProtection="true">
      <alignment horizontal="general" vertical="center" textRotation="0" wrapText="false" indent="0" shrinkToFit="false"/>
      <protection locked="true" hidden="false"/>
    </xf>
    <xf numFmtId="165" fontId="0" fillId="0" borderId="0" xfId="0" applyFont="true" applyBorder="false" applyAlignment="true" applyProtection="true">
      <alignment horizontal="general" vertical="center" textRotation="0" wrapText="true" indent="0" shrinkToFit="false"/>
      <protection locked="true" hidden="false"/>
    </xf>
    <xf numFmtId="165" fontId="23"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21"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true" applyAlignment="true" applyProtection="true">
      <alignment horizontal="general" vertical="center" textRotation="0" wrapText="true" indent="0" shrinkToFit="false"/>
      <protection locked="true" hidden="false"/>
    </xf>
    <xf numFmtId="164" fontId="122" fillId="0" borderId="0" xfId="0" applyFont="true" applyBorder="false" applyAlignment="true" applyProtection="true">
      <alignment horizontal="general" vertical="center" textRotation="0" wrapText="false" indent="0" shrinkToFit="false"/>
      <protection locked="true" hidden="false"/>
    </xf>
    <xf numFmtId="164" fontId="123" fillId="0" borderId="0" xfId="0" applyFont="true" applyBorder="false" applyAlignment="true" applyProtection="true">
      <alignment horizontal="general" vertical="center" textRotation="0" wrapText="false" indent="0" shrinkToFit="false"/>
      <protection locked="true" hidden="false"/>
    </xf>
    <xf numFmtId="164" fontId="124" fillId="0" borderId="0" xfId="0" applyFont="true" applyBorder="false" applyAlignment="true" applyProtection="true">
      <alignment horizontal="general" vertical="center" textRotation="0" wrapText="false" indent="0" shrinkToFit="false"/>
      <protection locked="true" hidden="false"/>
    </xf>
    <xf numFmtId="165" fontId="23" fillId="0" borderId="0" xfId="0" applyFont="true" applyBorder="false" applyAlignment="true" applyProtection="true">
      <alignment horizontal="general" vertical="top" textRotation="0" wrapText="false" indent="0" shrinkToFit="false"/>
      <protection locked="true" hidden="false"/>
    </xf>
    <xf numFmtId="164" fontId="111" fillId="0" borderId="0" xfId="0" applyFont="true" applyBorder="false" applyAlignment="true" applyProtection="true">
      <alignment horizontal="general" vertical="bottom" textRotation="0" wrapText="false" indent="0" shrinkToFit="false"/>
      <protection locked="true" hidden="false"/>
    </xf>
    <xf numFmtId="164" fontId="110" fillId="0" borderId="1" xfId="0" applyFont="true" applyBorder="true" applyAlignment="true" applyProtection="true">
      <alignment horizontal="general" vertical="center" textRotation="0" wrapText="true" indent="0" shrinkToFit="false"/>
      <protection locked="true" hidden="false"/>
    </xf>
    <xf numFmtId="165" fontId="23" fillId="0" borderId="0" xfId="0" applyFont="true" applyBorder="false" applyAlignment="true" applyProtection="true">
      <alignment horizontal="general" vertical="center" textRotation="0" wrapText="false" indent="0" shrinkToFit="false"/>
      <protection locked="true" hidden="false"/>
    </xf>
    <xf numFmtId="164" fontId="111" fillId="0" borderId="0" xfId="0" applyFont="true" applyBorder="false" applyAlignment="true" applyProtection="true">
      <alignment horizontal="general" vertical="center" textRotation="0" wrapText="false" indent="0" shrinkToFit="false"/>
      <protection locked="true" hidden="false"/>
    </xf>
    <xf numFmtId="165" fontId="93" fillId="0" borderId="0" xfId="0" applyFont="true" applyBorder="true" applyAlignment="true" applyProtection="true">
      <alignment horizontal="general" vertical="center" textRotation="0" wrapText="true" indent="0" shrinkToFit="false"/>
      <protection locked="true" hidden="false"/>
    </xf>
    <xf numFmtId="165" fontId="129" fillId="0" borderId="0" xfId="0" applyFont="true" applyBorder="false" applyAlignment="true" applyProtection="true">
      <alignment horizontal="general" vertical="center" textRotation="0" wrapText="true" indent="0" shrinkToFit="false"/>
      <protection locked="true" hidden="false"/>
    </xf>
    <xf numFmtId="164" fontId="130" fillId="5" borderId="0" xfId="0" applyFont="true" applyBorder="true" applyAlignment="true" applyProtection="true">
      <alignment horizontal="general" vertical="bottom" textRotation="0" wrapText="true" indent="0" shrinkToFit="false"/>
      <protection locked="true" hidden="false"/>
    </xf>
    <xf numFmtId="165" fontId="5" fillId="3" borderId="0" xfId="0" applyFont="true" applyBorder="true" applyAlignment="true" applyProtection="true">
      <alignment horizontal="general" vertical="center" textRotation="0" wrapText="false" indent="0" shrinkToFit="false"/>
      <protection locked="true" hidden="false"/>
    </xf>
    <xf numFmtId="165" fontId="5" fillId="0" borderId="0" xfId="0" applyFont="true" applyBorder="false" applyAlignment="true" applyProtection="true">
      <alignment horizontal="general" vertical="center" textRotation="0" wrapText="false" indent="0" shrinkToFit="false"/>
      <protection locked="true" hidden="false"/>
    </xf>
    <xf numFmtId="165" fontId="5" fillId="0" borderId="0" xfId="0" applyFont="true" applyBorder="false" applyAlignment="true" applyProtection="true">
      <alignment horizontal="general" vertical="center" textRotation="0" wrapText="true" indent="0" shrinkToFit="false"/>
      <protection locked="true" hidden="false"/>
    </xf>
    <xf numFmtId="165" fontId="89" fillId="0" borderId="0" xfId="0" applyFont="true" applyBorder="false" applyAlignment="true" applyProtection="true">
      <alignment horizontal="general" vertical="top" textRotation="0" wrapText="true" indent="0" shrinkToFit="false"/>
      <protection locked="true" hidden="false"/>
    </xf>
    <xf numFmtId="164" fontId="89" fillId="0" borderId="0" xfId="0" applyFont="true" applyBorder="false" applyAlignment="true" applyProtection="true">
      <alignment horizontal="general" vertical="center" textRotation="0" wrapText="true" indent="0" shrinkToFit="false"/>
      <protection locked="true" hidden="false"/>
    </xf>
    <xf numFmtId="165" fontId="89" fillId="5" borderId="0" xfId="0" applyFont="true" applyBorder="false" applyAlignment="true" applyProtection="true">
      <alignment horizontal="general" vertical="top" textRotation="0" wrapText="true" indent="0" shrinkToFit="false"/>
      <protection locked="true" hidden="false"/>
    </xf>
    <xf numFmtId="164" fontId="131" fillId="0" borderId="0" xfId="0" applyFont="true" applyBorder="false" applyAlignment="true" applyProtection="true">
      <alignment horizontal="general" vertical="bottom" textRotation="0" wrapText="true" indent="0" shrinkToFit="false"/>
      <protection locked="true" hidden="false"/>
    </xf>
    <xf numFmtId="164" fontId="89" fillId="0" borderId="0" xfId="21" applyFont="true" applyBorder="false" applyAlignment="true" applyProtection="true">
      <alignment horizontal="general" vertical="center" textRotation="0" wrapText="true" indent="0" shrinkToFit="false"/>
      <protection locked="true" hidden="false"/>
    </xf>
    <xf numFmtId="165" fontId="120" fillId="0" borderId="0" xfId="0" applyFont="true" applyBorder="false" applyAlignment="true" applyProtection="true">
      <alignment horizontal="general" vertical="center" textRotation="0" wrapText="false" indent="0" shrinkToFit="false"/>
      <protection locked="true" hidden="false"/>
    </xf>
    <xf numFmtId="164" fontId="23" fillId="0" borderId="0" xfId="0" applyFont="true" applyBorder="true" applyAlignment="true" applyProtection="true">
      <alignment horizontal="general" vertical="center" textRotation="0" wrapText="false" indent="0" shrinkToFit="false"/>
      <protection locked="true" hidden="false"/>
    </xf>
    <xf numFmtId="165" fontId="0" fillId="7" borderId="0" xfId="0" applyFont="true" applyBorder="false" applyAlignment="true" applyProtection="true">
      <alignment horizontal="general" vertical="center" textRotation="0" wrapText="true" indent="0" shrinkToFit="false"/>
      <protection locked="true" hidden="false"/>
    </xf>
    <xf numFmtId="165" fontId="7" fillId="7" borderId="0" xfId="0" applyFont="true" applyBorder="false" applyAlignment="true" applyProtection="true">
      <alignment horizontal="general" vertical="center" textRotation="0" wrapText="true" indent="0" shrinkToFit="false"/>
      <protection locked="true" hidden="false"/>
    </xf>
    <xf numFmtId="165" fontId="5" fillId="7"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133" fillId="0" borderId="0" xfId="0" applyFont="true" applyBorder="false" applyAlignment="true" applyProtection="true">
      <alignment horizontal="general" vertical="center" textRotation="0" wrapText="true" indent="0" shrinkToFit="false"/>
      <protection locked="true" hidden="false"/>
    </xf>
    <xf numFmtId="164" fontId="97" fillId="7"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5" fontId="0" fillId="8" borderId="0" xfId="0" applyFont="true" applyBorder="false" applyAlignment="true" applyProtection="true">
      <alignment horizontal="general" vertical="bottom" textRotation="0" wrapText="false" indent="0" shrinkToFit="false"/>
      <protection locked="true" hidden="false"/>
    </xf>
    <xf numFmtId="165" fontId="5" fillId="8" borderId="0" xfId="0" applyFont="true" applyBorder="false" applyAlignment="true" applyProtection="true">
      <alignment horizontal="general" vertical="center" textRotation="0" wrapText="false" indent="0" shrinkToFit="false"/>
      <protection locked="true" hidden="false"/>
    </xf>
    <xf numFmtId="165" fontId="5" fillId="8" borderId="0" xfId="0" applyFont="true" applyBorder="false" applyAlignment="true" applyProtection="true">
      <alignment horizontal="general" vertical="center" textRotation="0" wrapText="true" indent="0" shrinkToFit="false"/>
      <protection locked="true" hidden="false"/>
    </xf>
    <xf numFmtId="165" fontId="89" fillId="8" borderId="0" xfId="0" applyFont="true" applyBorder="false" applyAlignment="true" applyProtection="true">
      <alignment horizontal="general" vertical="top" textRotation="0" wrapText="true" indent="0" shrinkToFit="false"/>
      <protection locked="true" hidden="false"/>
    </xf>
    <xf numFmtId="164" fontId="89" fillId="8" borderId="0" xfId="0" applyFont="true" applyBorder="false" applyAlignment="true" applyProtection="true">
      <alignment horizontal="general" vertical="center" textRotation="0" wrapText="true" indent="0" shrinkToFit="false"/>
      <protection locked="true" hidden="false"/>
    </xf>
    <xf numFmtId="165" fontId="0" fillId="8" borderId="0" xfId="0" applyFont="true" applyBorder="false" applyAlignment="true" applyProtection="true">
      <alignment horizontal="general" vertical="center" textRotation="0" wrapText="true" indent="0" shrinkToFit="false"/>
      <protection locked="true" hidden="false"/>
    </xf>
    <xf numFmtId="164" fontId="131" fillId="8" borderId="0" xfId="0" applyFont="true" applyBorder="false" applyAlignment="true" applyProtection="true">
      <alignment horizontal="general" vertical="bottom" textRotation="0" wrapText="true" indent="0" shrinkToFit="false"/>
      <protection locked="true" hidden="false"/>
    </xf>
    <xf numFmtId="164" fontId="5" fillId="8" borderId="0" xfId="0" applyFont="true" applyBorder="false" applyAlignment="true" applyProtection="true">
      <alignment horizontal="general" vertical="center" textRotation="0" wrapText="true" indent="0" shrinkToFit="false"/>
      <protection locked="true" hidden="false"/>
    </xf>
    <xf numFmtId="165" fontId="0" fillId="8" borderId="0" xfId="0" applyFont="true" applyBorder="false" applyAlignment="true" applyProtection="true">
      <alignment horizontal="general" vertical="center" textRotation="0" wrapText="false" indent="0" shrinkToFit="false"/>
      <protection locked="true" hidden="false"/>
    </xf>
    <xf numFmtId="164" fontId="97" fillId="0" borderId="0" xfId="0" applyFont="true" applyBorder="false" applyAlignment="true" applyProtection="true">
      <alignment horizontal="general" vertical="bottom" textRotation="0" wrapText="false" indent="0" shrinkToFit="false"/>
      <protection locked="true" hidden="false"/>
    </xf>
    <xf numFmtId="164" fontId="134" fillId="0" borderId="0" xfId="21" applyFont="true" applyBorder="false" applyAlignment="true" applyProtection="true">
      <alignment horizontal="general" vertical="center" textRotation="0" wrapText="false" indent="0" shrinkToFit="false"/>
      <protection locked="true" hidden="false"/>
    </xf>
    <xf numFmtId="164" fontId="134" fillId="0" borderId="0" xfId="0" applyFont="true" applyBorder="false" applyAlignment="false" applyProtection="false">
      <alignment horizontal="general" vertical="bottom" textRotation="0" wrapText="false" indent="0" shrinkToFit="false"/>
      <protection locked="true" hidden="false"/>
    </xf>
    <xf numFmtId="165" fontId="134" fillId="0" borderId="0" xfId="21" applyFont="true" applyBorder="false" applyAlignment="true" applyProtection="true">
      <alignment horizontal="general" vertical="center" textRotation="0" wrapText="false" indent="0" shrinkToFit="false"/>
      <protection locked="true" hidden="false"/>
    </xf>
    <xf numFmtId="165" fontId="134" fillId="0" borderId="0" xfId="21" applyFont="true" applyBorder="false" applyAlignment="true" applyProtection="true">
      <alignment horizontal="general" vertical="top" textRotation="0" wrapText="false" indent="0" shrinkToFit="false"/>
      <protection locked="true" hidden="false"/>
    </xf>
    <xf numFmtId="165" fontId="134" fillId="2" borderId="0" xfId="21" applyFont="true" applyBorder="true" applyAlignment="true" applyProtection="true">
      <alignment horizontal="general" vertical="center" textRotation="0" wrapText="false" indent="0" shrinkToFit="false"/>
      <protection locked="true" hidden="false"/>
    </xf>
    <xf numFmtId="165" fontId="134" fillId="0" borderId="0" xfId="21" applyFont="true" applyBorder="false" applyAlignment="true" applyProtection="true">
      <alignment horizontal="general" vertical="center" textRotation="0" wrapText="true" indent="0" shrinkToFit="false"/>
      <protection locked="true" hidden="false"/>
    </xf>
    <xf numFmtId="164" fontId="134" fillId="0" borderId="0" xfId="0" applyFont="true" applyBorder="false" applyAlignment="true" applyProtection="true">
      <alignment horizontal="general" vertical="bottom" textRotation="0" wrapText="false" indent="0" shrinkToFit="false"/>
      <protection locked="true" hidden="false"/>
    </xf>
    <xf numFmtId="165" fontId="134" fillId="0" borderId="0" xfId="0" applyFont="true" applyBorder="false" applyAlignment="true" applyProtection="true">
      <alignment horizontal="general" vertical="bottom" textRotation="0" wrapText="false" indent="0" shrinkToFit="false"/>
      <protection locked="true" hidden="false"/>
    </xf>
    <xf numFmtId="164" fontId="134" fillId="0" borderId="0" xfId="0" applyFont="true" applyBorder="false" applyAlignment="true" applyProtection="true">
      <alignment horizontal="general" vertical="bottom" textRotation="0" wrapText="true" indent="0" shrinkToFit="false"/>
      <protection locked="true" hidden="false"/>
    </xf>
    <xf numFmtId="164" fontId="135" fillId="0" borderId="0" xfId="0" applyFont="true" applyBorder="false" applyAlignment="true" applyProtection="true">
      <alignment horizontal="general" vertical="center" textRotation="0" wrapText="false" indent="0" shrinkToFit="false"/>
      <protection locked="true" hidden="false"/>
    </xf>
    <xf numFmtId="164" fontId="136" fillId="0" borderId="0" xfId="0" applyFont="true" applyBorder="false" applyAlignment="true" applyProtection="true">
      <alignment horizontal="general" vertical="center" textRotation="0" wrapText="false" indent="0" shrinkToFit="false"/>
      <protection locked="true" hidden="false"/>
    </xf>
    <xf numFmtId="164" fontId="137" fillId="0" borderId="0" xfId="0" applyFont="true" applyBorder="false" applyAlignment="true" applyProtection="true">
      <alignment horizontal="general" vertical="center" textRotation="0" wrapText="false" indent="0" shrinkToFit="false"/>
      <protection locked="true" hidden="false"/>
    </xf>
    <xf numFmtId="164" fontId="134" fillId="0" borderId="0" xfId="0" applyFont="true" applyBorder="false" applyAlignment="true" applyProtection="true">
      <alignment horizontal="general" vertical="center" textRotation="0" wrapText="false" indent="0" shrinkToFit="false"/>
      <protection locked="true" hidden="false"/>
    </xf>
    <xf numFmtId="165" fontId="134" fillId="0" borderId="0" xfId="0" applyFont="true" applyBorder="false" applyAlignment="true" applyProtection="true">
      <alignment horizontal="general" vertical="center" textRotation="0" wrapText="false" indent="0" shrinkToFit="false"/>
      <protection locked="true" hidden="false"/>
    </xf>
    <xf numFmtId="165" fontId="134" fillId="0" borderId="0" xfId="0" applyFont="true" applyBorder="true" applyAlignment="true" applyProtection="true">
      <alignment horizontal="general" vertical="center" textRotation="0" wrapText="false" indent="0" shrinkToFit="false"/>
      <protection locked="true" hidden="false"/>
    </xf>
    <xf numFmtId="165" fontId="134" fillId="0" borderId="0" xfId="0" applyFont="true" applyBorder="false" applyAlignment="true" applyProtection="true">
      <alignment horizontal="general" vertical="top" textRotation="0" wrapText="false" indent="0" shrinkToFit="false"/>
      <protection locked="true" hidden="false"/>
    </xf>
    <xf numFmtId="165" fontId="134" fillId="0" borderId="0" xfId="0" applyFont="true" applyBorder="false" applyAlignment="true" applyProtection="true">
      <alignment horizontal="general" vertical="center" textRotation="0" wrapText="true" indent="0" shrinkToFit="false"/>
      <protection locked="true" hidden="false"/>
    </xf>
    <xf numFmtId="165" fontId="134" fillId="0" borderId="0" xfId="0" applyFont="true" applyBorder="false" applyAlignment="true" applyProtection="true">
      <alignment horizontal="general" vertical="top" textRotation="0" wrapText="true" indent="0" shrinkToFit="false"/>
      <protection locked="true" hidden="false"/>
    </xf>
    <xf numFmtId="164" fontId="134" fillId="0" borderId="0" xfId="0" applyFont="true" applyBorder="false" applyAlignment="true" applyProtection="true">
      <alignment horizontal="general" vertical="center" textRotation="0" wrapText="true" indent="0" shrinkToFit="false"/>
      <protection locked="true" hidden="false"/>
    </xf>
    <xf numFmtId="164" fontId="138" fillId="0" borderId="0" xfId="0" applyFont="true" applyBorder="false" applyAlignment="true" applyProtection="true">
      <alignment horizontal="general" vertical="bottom" textRotation="0" wrapText="true" indent="0" shrinkToFit="false"/>
      <protection locked="true" hidden="false"/>
    </xf>
    <xf numFmtId="165" fontId="134" fillId="0" borderId="0" xfId="0" applyFont="true" applyBorder="true" applyAlignment="true" applyProtection="true">
      <alignment horizontal="general" vertical="center" textRotation="0" wrapText="true" indent="0" shrinkToFit="false"/>
      <protection locked="true" hidden="false"/>
    </xf>
    <xf numFmtId="164" fontId="134" fillId="0" borderId="0" xfId="21" applyFont="true" applyBorder="true" applyAlignment="true" applyProtection="true">
      <alignment horizontal="general" vertical="bottom" textRotation="0" wrapText="false" indent="0" shrinkToFit="false"/>
      <protection locked="true" hidden="false"/>
    </xf>
    <xf numFmtId="164" fontId="134" fillId="0" borderId="0" xfId="21" applyFont="true" applyBorder="false" applyAlignment="true" applyProtection="true">
      <alignment horizontal="general" vertical="center" textRotation="0" wrapText="true" indent="0" shrinkToFit="false"/>
      <protection locked="true" hidden="false"/>
    </xf>
    <xf numFmtId="165" fontId="134" fillId="6" borderId="0" xfId="21" applyFont="true" applyBorder="false" applyAlignment="true" applyProtection="true">
      <alignment horizontal="general" vertical="top" textRotation="0" wrapText="true" indent="0" shrinkToFit="false"/>
      <protection locked="true" hidden="false"/>
    </xf>
    <xf numFmtId="165" fontId="134" fillId="0" borderId="0" xfId="21" applyFont="true" applyBorder="false" applyAlignment="true" applyProtection="true">
      <alignment horizontal="general" vertical="top" textRotation="0" wrapText="true" indent="0" shrinkToFit="false"/>
      <protection locked="true" hidden="false"/>
    </xf>
    <xf numFmtId="165" fontId="134" fillId="7" borderId="1" xfId="21" applyFont="true" applyBorder="true" applyAlignment="true" applyProtection="true">
      <alignment horizontal="general" vertical="center" textRotation="0" wrapText="true" indent="0" shrinkToFit="false"/>
      <protection locked="true" hidden="false"/>
    </xf>
    <xf numFmtId="164" fontId="134" fillId="0" borderId="0" xfId="21" applyFont="true" applyBorder="true" applyAlignment="true" applyProtection="true">
      <alignment horizontal="general" vertical="bottom" textRotation="0" wrapText="true" indent="0" shrinkToFit="false"/>
      <protection locked="true" hidden="false"/>
    </xf>
    <xf numFmtId="165" fontId="89" fillId="0" borderId="0" xfId="0" applyFont="true" applyBorder="false" applyAlignment="true" applyProtection="true">
      <alignment horizontal="general" vertical="top" textRotation="0" wrapText="true" indent="0" shrinkToFit="false"/>
      <protection locked="true" hidden="false"/>
    </xf>
    <xf numFmtId="165" fontId="0" fillId="0" borderId="0" xfId="0" applyFont="true" applyBorder="false" applyAlignment="true" applyProtection="true">
      <alignment horizontal="general" vertical="center" textRotation="0" wrapText="true" indent="0" shrinkToFit="false"/>
      <protection locked="true" hidden="false"/>
    </xf>
    <xf numFmtId="164" fontId="23"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true" applyAlignment="true" applyProtection="true">
      <alignment horizontal="general" vertical="center" textRotation="0" wrapText="false" indent="0" shrinkToFit="false"/>
      <protection locked="true" hidden="false"/>
    </xf>
    <xf numFmtId="165" fontId="5" fillId="0" borderId="0" xfId="0" applyFont="true" applyBorder="false" applyAlignment="true" applyProtection="true">
      <alignment horizontal="general" vertical="center" textRotation="0" wrapText="false" indent="0" shrinkToFit="false"/>
      <protection locked="true" hidden="false"/>
    </xf>
    <xf numFmtId="165" fontId="5" fillId="0" borderId="0" xfId="0" applyFont="true" applyBorder="false" applyAlignment="true" applyProtection="true">
      <alignment horizontal="general" vertical="center" textRotation="0" wrapText="true" indent="0" shrinkToFit="false"/>
      <protection locked="true" hidden="false"/>
    </xf>
    <xf numFmtId="164" fontId="89" fillId="0" borderId="0" xfId="0" applyFont="true" applyBorder="false" applyAlignment="true" applyProtection="true">
      <alignment horizontal="general" vertical="center" textRotation="0" wrapText="true" indent="0" shrinkToFit="false"/>
      <protection locked="true" hidden="false"/>
    </xf>
    <xf numFmtId="164" fontId="131"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center" textRotation="0" wrapText="false" indent="0" shrinkToFit="false"/>
      <protection locked="true" hidden="false"/>
    </xf>
    <xf numFmtId="165" fontId="134" fillId="7" borderId="0" xfId="0" applyFont="true" applyBorder="false" applyAlignment="true" applyProtection="true">
      <alignment horizontal="general" vertical="top" textRotation="0" wrapText="true" indent="0" shrinkToFit="false"/>
      <protection locked="true" hidden="false"/>
    </xf>
    <xf numFmtId="164" fontId="42" fillId="0" borderId="0" xfId="0" applyFont="true" applyBorder="false" applyAlignment="true" applyProtection="true">
      <alignment horizontal="general" vertical="bottom" textRotation="0" wrapText="true" indent="0" shrinkToFit="false"/>
      <protection locked="true" hidden="false"/>
    </xf>
    <xf numFmtId="165" fontId="134" fillId="0" borderId="0" xfId="0" applyFont="true" applyBorder="false" applyAlignment="true" applyProtection="true">
      <alignment horizontal="general" vertical="top" textRotation="0" wrapText="true" indent="0" shrinkToFit="false"/>
      <protection locked="true" hidden="false"/>
    </xf>
    <xf numFmtId="165" fontId="5" fillId="0" borderId="0" xfId="21" applyFont="true" applyBorder="false" applyAlignment="true" applyProtection="true">
      <alignment horizontal="general" vertical="center" textRotation="0" wrapText="true" indent="0" shrinkToFit="false"/>
      <protection locked="true" hidden="false"/>
    </xf>
    <xf numFmtId="164" fontId="140" fillId="0" borderId="0" xfId="21" applyFont="true" applyBorder="false" applyAlignment="true" applyProtection="true">
      <alignment horizontal="general" vertical="center" textRotation="0" wrapText="true" indent="0" shrinkToFit="false"/>
      <protection locked="true" hidden="false"/>
    </xf>
    <xf numFmtId="165" fontId="140" fillId="0" borderId="0" xfId="21" applyFont="true" applyBorder="false" applyAlignment="true" applyProtection="true">
      <alignment horizontal="general" vertical="center" textRotation="0" wrapText="true" indent="0" shrinkToFit="false"/>
      <protection locked="true" hidden="false"/>
    </xf>
    <xf numFmtId="165" fontId="58" fillId="6" borderId="0" xfId="21" applyFont="true" applyBorder="false" applyAlignment="true" applyProtection="true">
      <alignment horizontal="general" vertical="top" textRotation="0" wrapText="true" indent="0" shrinkToFit="false"/>
      <protection locked="true" hidden="false"/>
    </xf>
    <xf numFmtId="165" fontId="27" fillId="0" borderId="0" xfId="21" applyFont="true" applyBorder="false" applyAlignment="true" applyProtection="true">
      <alignment horizontal="general" vertical="top" textRotation="0" wrapText="true" indent="0" shrinkToFit="false"/>
      <protection locked="true" hidden="false"/>
    </xf>
    <xf numFmtId="165" fontId="27" fillId="7" borderId="0" xfId="21" applyFont="true" applyBorder="false" applyAlignment="true" applyProtection="true">
      <alignment horizontal="general" vertical="center" textRotation="0" wrapText="true" indent="0" shrinkToFit="false"/>
      <protection locked="true" hidden="false"/>
    </xf>
    <xf numFmtId="164" fontId="140" fillId="0" borderId="0" xfId="21" applyFont="true" applyBorder="false" applyAlignment="true" applyProtection="true">
      <alignment horizontal="general" vertical="bottom" textRotation="0" wrapText="true" indent="0" shrinkToFit="false"/>
      <protection locked="true" hidden="false"/>
    </xf>
    <xf numFmtId="164" fontId="97" fillId="0" borderId="0" xfId="0" applyFont="true" applyBorder="false" applyAlignment="true" applyProtection="true">
      <alignment horizontal="general" vertical="bottom" textRotation="0" wrapText="false" indent="0" shrinkToFit="false"/>
      <protection locked="true" hidden="false"/>
    </xf>
    <xf numFmtId="165" fontId="141" fillId="0" borderId="0" xfId="0" applyFont="true" applyBorder="false" applyAlignment="true" applyProtection="true">
      <alignment horizontal="general" vertical="center" textRotation="0" wrapText="true" indent="0" shrinkToFit="false"/>
      <protection locked="true" hidden="false"/>
    </xf>
    <xf numFmtId="165" fontId="134" fillId="0" borderId="1" xfId="0" applyFont="true" applyBorder="true" applyAlignment="true" applyProtection="true">
      <alignment horizontal="general" vertical="center" textRotation="0" wrapText="true" indent="0" shrinkToFit="false"/>
      <protection locked="true" hidden="false"/>
    </xf>
    <xf numFmtId="164" fontId="138" fillId="0" borderId="0" xfId="0" applyFont="true" applyBorder="true" applyAlignment="true" applyProtection="true">
      <alignment horizontal="general" vertical="bottom" textRotation="0" wrapText="true" indent="0" shrinkToFit="false"/>
      <protection locked="true" hidden="false"/>
    </xf>
    <xf numFmtId="164" fontId="134" fillId="0" borderId="0" xfId="0" applyFont="true" applyBorder="true" applyAlignment="true" applyProtection="true">
      <alignment horizontal="general" vertical="center" textRotation="0" wrapText="false" indent="0" shrinkToFit="false"/>
      <protection locked="true" hidden="false"/>
    </xf>
    <xf numFmtId="165" fontId="7" fillId="5" borderId="0" xfId="0" applyFont="true" applyBorder="false" applyAlignment="true" applyProtection="true">
      <alignment horizontal="general" vertical="center" textRotation="0" wrapText="false" indent="0" shrinkToFit="false"/>
      <protection locked="true" hidden="false"/>
    </xf>
    <xf numFmtId="165" fontId="78" fillId="5" borderId="0" xfId="0" applyFont="true" applyBorder="false" applyAlignment="true" applyProtection="true">
      <alignment horizontal="general" vertical="center" textRotation="0" wrapText="false" indent="0" shrinkToFit="false"/>
      <protection locked="true" hidden="false"/>
    </xf>
    <xf numFmtId="165" fontId="7" fillId="5" borderId="0" xfId="0" applyFont="true" applyBorder="true" applyAlignment="true" applyProtection="true">
      <alignment horizontal="general" vertical="center" textRotation="0" wrapText="false" indent="0" shrinkToFit="false"/>
      <protection locked="true" hidden="false"/>
    </xf>
    <xf numFmtId="165" fontId="81" fillId="0" borderId="0" xfId="0" applyFont="true" applyBorder="false" applyAlignment="true" applyProtection="true">
      <alignment horizontal="general" vertical="center" textRotation="0" wrapText="false" indent="0" shrinkToFit="false"/>
      <protection locked="true" hidden="false"/>
    </xf>
    <xf numFmtId="165" fontId="142" fillId="0" borderId="0" xfId="0" applyFont="true" applyBorder="false" applyAlignment="true" applyProtection="true">
      <alignment horizontal="general" vertical="center" textRotation="0" wrapText="false" indent="0" shrinkToFit="false"/>
      <protection locked="true" hidden="false"/>
    </xf>
    <xf numFmtId="165" fontId="60" fillId="0" borderId="0" xfId="0" applyFont="true" applyBorder="false" applyAlignment="true" applyProtection="true">
      <alignment horizontal="general" vertical="center" textRotation="0" wrapText="false" indent="0" shrinkToFit="false"/>
      <protection locked="true" hidden="false"/>
    </xf>
    <xf numFmtId="165" fontId="54" fillId="0" borderId="0" xfId="0" applyFont="true" applyBorder="false" applyAlignment="true" applyProtection="true">
      <alignment horizontal="general" vertical="center" textRotation="0" wrapText="false" indent="0" shrinkToFit="false"/>
      <protection locked="true" hidden="false"/>
    </xf>
    <xf numFmtId="165" fontId="81" fillId="5" borderId="0" xfId="0" applyFont="true" applyBorder="false" applyAlignment="true" applyProtection="true">
      <alignment horizontal="general" vertical="center" textRotation="0" wrapText="false" indent="0" shrinkToFit="false"/>
      <protection locked="true" hidden="false"/>
    </xf>
    <xf numFmtId="165" fontId="7" fillId="7" borderId="0" xfId="0" applyFont="true" applyBorder="false" applyAlignment="true" applyProtection="true">
      <alignment horizontal="general" vertical="center" textRotation="0" wrapText="false" indent="0" shrinkToFit="false"/>
      <protection locked="true" hidden="false"/>
    </xf>
    <xf numFmtId="165" fontId="7" fillId="7" borderId="0" xfId="0" applyFont="true" applyBorder="true" applyAlignment="true" applyProtection="true">
      <alignment horizontal="general" vertical="center" textRotation="0" wrapText="false" indent="0" shrinkToFit="false"/>
      <protection locked="true" hidden="false"/>
    </xf>
    <xf numFmtId="165" fontId="143" fillId="0" borderId="0" xfId="0" applyFont="true" applyBorder="true" applyAlignment="true" applyProtection="true">
      <alignment horizontal="general" vertical="center" textRotation="0" wrapText="false" indent="0" shrinkToFit="false"/>
      <protection locked="true" hidden="false"/>
    </xf>
    <xf numFmtId="165" fontId="143" fillId="7" borderId="0" xfId="0" applyFont="true" applyBorder="true" applyAlignment="true" applyProtection="true">
      <alignment horizontal="general" vertical="center" textRotation="0" wrapText="false" indent="0" shrinkToFit="false"/>
      <protection locked="true" hidden="false"/>
    </xf>
    <xf numFmtId="165" fontId="81" fillId="7" borderId="0" xfId="0" applyFont="true" applyBorder="false" applyAlignment="true" applyProtection="true">
      <alignment horizontal="general" vertical="center" textRotation="0" wrapText="false" indent="0" shrinkToFit="false"/>
      <protection locked="true" hidden="false"/>
    </xf>
    <xf numFmtId="165" fontId="7" fillId="9" borderId="0" xfId="0" applyFont="true" applyBorder="true" applyAlignment="true" applyProtection="true">
      <alignment horizontal="general" vertical="center" textRotation="0" wrapText="false" indent="0" shrinkToFit="false"/>
      <protection locked="true" hidden="false"/>
    </xf>
    <xf numFmtId="164" fontId="144" fillId="0" borderId="0" xfId="0" applyFont="true" applyBorder="false" applyAlignment="true" applyProtection="true">
      <alignment horizontal="general" vertical="center"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 name="標準 2" xfId="21"/>
    <cellStyle name="標準 3" xfId="22"/>
    <cellStyle name="標準 4"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808080"/>
      <rgbColor rgb="FF9999FF"/>
      <rgbColor rgb="FFC0504D"/>
      <rgbColor rgb="FFFFFFCC"/>
      <rgbColor rgb="FFEEEEEE"/>
      <rgbColor rgb="FF660066"/>
      <rgbColor rgb="FFFF8080"/>
      <rgbColor rgb="FF0066CC"/>
      <rgbColor rgb="FFCCCCCC"/>
      <rgbColor rgb="FF000080"/>
      <rgbColor rgb="FFFF00FF"/>
      <rgbColor rgb="FFFFFF00"/>
      <rgbColor rgb="FF00FFFF"/>
      <rgbColor rgb="FF800080"/>
      <rgbColor rgb="FF800000"/>
      <rgbColor rgb="FF008080"/>
      <rgbColor rgb="FF0032FF"/>
      <rgbColor rgb="FF00CCFF"/>
      <rgbColor rgb="FFFDEADA"/>
      <rgbColor rgb="FFFFFFE0"/>
      <rgbColor rgb="FFFFFFD7"/>
      <rgbColor rgb="FF99CCFF"/>
      <rgbColor rgb="FFFF99CC"/>
      <rgbColor rgb="FFCC99FF"/>
      <rgbColor rgb="FFD9D9D9"/>
      <rgbColor rgb="FF3366FF"/>
      <rgbColor rgb="FF33CCCC"/>
      <rgbColor rgb="FF99CC00"/>
      <rgbColor rgb="FFFFCC00"/>
      <rgbColor rgb="FFFF9900"/>
      <rgbColor rgb="FFFF6600"/>
      <rgbColor rgb="FF4F81BD"/>
      <rgbColor rgb="FFB2B2B2"/>
      <rgbColor rgb="FF003366"/>
      <rgbColor rgb="FF339966"/>
      <rgbColor rgb="FF003300"/>
      <rgbColor rgb="FF212121"/>
      <rgbColor rgb="FF993300"/>
      <rgbColor rgb="FF993366"/>
      <rgbColor rgb="FF333399"/>
      <rgbColor rgb="FF2A2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externalLink" Target="externalLinks/externalLink1.xml"/><Relationship Id="rId21" Type="http://schemas.openxmlformats.org/officeDocument/2006/relationships/externalLink" Target="externalLinks/externalLink2.xml"/><Relationship Id="rId22" Type="http://schemas.openxmlformats.org/officeDocument/2006/relationships/externalLink" Target="externalLinks/externalLink3.xml"/><Relationship Id="rId23" Type="http://schemas.openxmlformats.org/officeDocument/2006/relationships/externalLink" Target="externalLinks/externalLink4.xml"/><Relationship Id="rId24"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cards_s8.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ards_s8-2.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cards_s9.xlsx" TargetMode="External"/>
</Relationships>
</file>

<file path=xl/externalLinks/_rels/externalLink4.xml.rels><?xml version="1.0" encoding="UTF-8"?>
<Relationships xmlns="http://schemas.openxmlformats.org/package/2006/relationships"><Relationship Id="rId1" Type="http://schemas.openxmlformats.org/officeDocument/2006/relationships/externalLinkPath" Target="cards_s9-2.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メガミ"/>
      <sheetName val="マスタ"/>
    </sheetNames>
    <sheetDataSet>
      <sheetData sheetId="0"/>
      <sheetData sheetId="1">
        <row r="1">
          <cell r="A1" t="str">
            <v>通常札</v>
          </cell>
        </row>
        <row r="1">
          <cell r="D1" t="str">
            <v>攻撃</v>
          </cell>
        </row>
        <row r="2">
          <cell r="A2" t="str">
            <v>切札</v>
          </cell>
        </row>
        <row r="2">
          <cell r="D2" t="str">
            <v>行動</v>
          </cell>
        </row>
        <row r="3">
          <cell r="A3" t="str">
            <v>追加札</v>
          </cell>
        </row>
        <row r="3">
          <cell r="D3" t="str">
            <v>不定</v>
          </cell>
        </row>
        <row r="4">
          <cell r="A4" t="str">
            <v>transform</v>
          </cell>
        </row>
        <row r="4">
          <cell r="D4" t="str">
            <v>対応</v>
          </cell>
        </row>
        <row r="5">
          <cell r="A5" t="str">
            <v>嵐</v>
          </cell>
        </row>
        <row r="5">
          <cell r="D5" t="str">
            <v>全力</v>
          </cell>
        </row>
        <row r="6">
          <cell r="A6" t="str">
            <v>兵員</v>
          </cell>
        </row>
        <row r="6">
          <cell r="D6" t="str">
            <v>付与</v>
          </cell>
        </row>
        <row r="7">
          <cell r="A7" t="str">
            <v>構想</v>
          </cell>
        </row>
        <row r="7">
          <cell r="D7" t="str">
            <v>attack</v>
          </cell>
        </row>
        <row r="8">
          <cell r="A8" t="str">
            <v>normal</v>
          </cell>
        </row>
        <row r="8">
          <cell r="D8" t="str">
            <v>action</v>
          </cell>
        </row>
        <row r="9">
          <cell r="A9" t="str">
            <v>special</v>
          </cell>
        </row>
        <row r="9">
          <cell r="D9" t="str">
            <v>variable</v>
          </cell>
        </row>
        <row r="10">
          <cell r="A10" t="str">
            <v>extra</v>
          </cell>
        </row>
        <row r="10">
          <cell r="D10" t="str">
            <v>reaction</v>
          </cell>
        </row>
        <row r="11">
          <cell r="A11" t="str">
            <v>transform</v>
          </cell>
        </row>
        <row r="11">
          <cell r="D11" t="str">
            <v>fullpower</v>
          </cell>
        </row>
        <row r="12">
          <cell r="A12" t="str">
            <v>storm</v>
          </cell>
        </row>
        <row r="12">
          <cell r="D12" t="str">
            <v>enhance</v>
          </cell>
        </row>
        <row r="13">
          <cell r="A13" t="str">
            <v>troop</v>
          </cell>
        </row>
        <row r="14">
          <cell r="A14" t="str">
            <v>plan</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externalLink>
</file>

<file path=xl/externalLinks/externalLink3.xml><?xml version="1.0" encoding="utf-8"?>
<externalLink xmlns="http://schemas.openxmlformats.org/spreadsheetml/2006/main">
  <externalBook xmlns:r="http://schemas.openxmlformats.org/officeDocument/2006/relationships" r:id="rId1"/>
</externalLink>
</file>

<file path=xl/externalLinks/externalLink4.xml><?xml version="1.0" encoding="utf-8"?>
<externalLink xmlns="http://schemas.openxmlformats.org/spreadsheetml/2006/main">
  <externalBook xmlns:r="http://schemas.openxmlformats.org/officeDocument/2006/relationships" r:id="rId1"/>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P76" activePane="bottomRight" state="frozen"/>
      <selection pane="topLeft" activeCell="A1" activeCellId="0" sqref="A1"/>
      <selection pane="topRight" activeCell="P1" activeCellId="0" sqref="P1"/>
      <selection pane="bottomLeft" activeCell="A76" activeCellId="0" sqref="A76"/>
      <selection pane="bottomRight" activeCell="AD116" activeCellId="0" sqref="AD116"/>
    </sheetView>
  </sheetViews>
  <sheetFormatPr defaultColWidth="8.546875" defaultRowHeight="13.5" customHeight="false" zeroHeight="false" outlineLevelRow="0" outlineLevelCol="0"/>
  <cols>
    <col collapsed="false" customWidth="true" hidden="false" outlineLevel="0" max="1" min="1" style="1" width="12.62"/>
    <col collapsed="false" customWidth="true" hidden="false" outlineLevel="0" max="3" min="2" style="1" width="6.88"/>
    <col collapsed="false" customWidth="true" hidden="false" outlineLevel="0" max="4" min="4" style="1" width="11.12"/>
    <col collapsed="false" customWidth="true" hidden="false" outlineLevel="0" max="5" min="5" style="1" width="14.12"/>
    <col collapsed="false" customWidth="true" hidden="false" outlineLevel="0" max="10" min="6" style="1" width="16.38"/>
    <col collapsed="false" customWidth="true" hidden="false" outlineLevel="0" max="11" min="11" style="1" width="14.12"/>
    <col collapsed="false" customWidth="true" hidden="false" outlineLevel="0" max="12" min="12" style="1" width="16.38"/>
    <col collapsed="false" customWidth="true" hidden="false" outlineLevel="0" max="13" min="13" style="1" width="6.88"/>
    <col collapsed="false" customWidth="true" hidden="false" outlineLevel="0" max="14" min="14" style="1" width="4.87"/>
    <col collapsed="false" customWidth="true" hidden="false" outlineLevel="0" max="15" min="15" style="1" width="14.12"/>
    <col collapsed="false" customWidth="true" hidden="false" outlineLevel="0" max="16" min="16" style="1" width="14.27"/>
    <col collapsed="false" customWidth="true" hidden="false" outlineLevel="0" max="17" min="17" style="1" width="3.87"/>
    <col collapsed="false" customWidth="true" hidden="false" outlineLevel="0" max="19" min="18" style="1" width="6.88"/>
    <col collapsed="false" customWidth="true" hidden="false" outlineLevel="0" max="23" min="20" style="1" width="9.76"/>
    <col collapsed="false" customWidth="true" hidden="false" outlineLevel="0" max="27" min="24" style="1" width="6.88"/>
    <col collapsed="false" customWidth="true" hidden="false" outlineLevel="0" max="28" min="28" style="1" width="57.37"/>
    <col collapsed="false" customWidth="true" hidden="false" outlineLevel="0" max="29" min="29" style="1" width="9"/>
    <col collapsed="false" customWidth="true" hidden="false" outlineLevel="0" max="30" min="30" style="1" width="45.5"/>
    <col collapsed="false" customWidth="true" hidden="false" outlineLevel="0" max="31" min="31" style="1" width="9"/>
    <col collapsed="false" customWidth="true" hidden="false" outlineLevel="0" max="33" min="32" style="1" width="45.5"/>
    <col collapsed="false" customWidth="true" hidden="false" outlineLevel="0" max="34" min="34" style="1" width="42.88"/>
    <col collapsed="false" customWidth="true" hidden="false" outlineLevel="0" max="39" min="35" style="1" width="18.77"/>
    <col collapsed="false" customWidth="true" hidden="false" outlineLevel="0" max="40" min="40" style="1" width="45.12"/>
    <col collapsed="false" customWidth="true" hidden="false" outlineLevel="0" max="41" min="41" style="1" width="50.88"/>
    <col collapsed="false" customWidth="true" hidden="false" outlineLevel="0" max="42" min="42" style="1" width="21.38"/>
    <col collapsed="false" customWidth="true" hidden="false" outlineLevel="0" max="1025" min="43" style="1" width="12.62"/>
  </cols>
  <sheetData>
    <row r="1" customFormat="false" ht="11.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2" t="s">
        <v>21</v>
      </c>
      <c r="W1" s="3" t="s">
        <v>20</v>
      </c>
      <c r="X1" s="2" t="s">
        <v>22</v>
      </c>
      <c r="Y1" s="2" t="s">
        <v>23</v>
      </c>
      <c r="Z1" s="2" t="s">
        <v>24</v>
      </c>
      <c r="AA1" s="2" t="s">
        <v>25</v>
      </c>
      <c r="AB1" s="2" t="s">
        <v>26</v>
      </c>
      <c r="AC1" s="2" t="s">
        <v>27</v>
      </c>
      <c r="AD1" s="2" t="s">
        <v>28</v>
      </c>
      <c r="AE1" s="2" t="s">
        <v>29</v>
      </c>
      <c r="AF1" s="2" t="s">
        <v>30</v>
      </c>
      <c r="AG1" s="4" t="s">
        <v>31</v>
      </c>
      <c r="AH1" s="2" t="s">
        <v>32</v>
      </c>
      <c r="AI1" s="2" t="s">
        <v>20</v>
      </c>
      <c r="AJ1" s="2" t="s">
        <v>33</v>
      </c>
      <c r="AK1" s="2" t="s">
        <v>34</v>
      </c>
      <c r="AL1" s="2" t="s">
        <v>35</v>
      </c>
      <c r="AM1" s="2" t="s">
        <v>36</v>
      </c>
      <c r="AN1" s="5"/>
      <c r="AO1" s="5"/>
    </row>
    <row r="2" customFormat="false" ht="12" hidden="false" customHeight="true" outlineLevel="0" collapsed="false">
      <c r="A2" s="2" t="s">
        <v>37</v>
      </c>
      <c r="B2" s="2" t="s">
        <v>38</v>
      </c>
      <c r="C2" s="2"/>
      <c r="D2" s="2"/>
      <c r="E2" s="2" t="s">
        <v>39</v>
      </c>
      <c r="F2" s="2" t="s">
        <v>40</v>
      </c>
      <c r="G2" s="6" t="s">
        <v>41</v>
      </c>
      <c r="H2" s="7" t="s">
        <v>41</v>
      </c>
      <c r="I2" s="6"/>
      <c r="J2" s="7" t="s">
        <v>42</v>
      </c>
      <c r="K2" s="7" t="s">
        <v>43</v>
      </c>
      <c r="L2" s="2"/>
      <c r="M2" s="2" t="s">
        <v>44</v>
      </c>
      <c r="N2" s="2"/>
      <c r="O2" s="2"/>
      <c r="P2" s="2"/>
      <c r="Q2" s="2"/>
      <c r="R2" s="2" t="s">
        <v>45</v>
      </c>
      <c r="S2" s="2"/>
      <c r="T2" s="2" t="s">
        <v>46</v>
      </c>
      <c r="U2" s="3"/>
      <c r="V2" s="2" t="s">
        <v>47</v>
      </c>
      <c r="W2" s="3"/>
      <c r="X2" s="2"/>
      <c r="Y2" s="2"/>
      <c r="Z2" s="2"/>
      <c r="AA2" s="2"/>
      <c r="AB2" s="4"/>
      <c r="AC2" s="4"/>
      <c r="AE2" s="4"/>
      <c r="AF2" s="4"/>
      <c r="AG2" s="8"/>
      <c r="AH2" s="4"/>
      <c r="AI2" s="3"/>
      <c r="AJ2" s="3"/>
      <c r="AK2" s="3"/>
      <c r="AL2" s="3"/>
      <c r="AM2" s="3"/>
      <c r="AN2" s="9"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'"&amp;VLOOKUP(S2,マスタ!$D$1:$E$99,2,0)&amp;"'","")&amp;IF(T2&lt;&gt;"",", range: '"&amp;T2&amp;"'","")&amp;IF(V2&lt;&gt;"",", damage: '"&amp;V2&amp;"'","")&amp;IF(X2&lt;&gt;"",", capacity: '"&amp;X2&amp;"'","")&amp;IF(Y2&lt;&gt;"",", cost: '"&amp;Y2&amp;"'","")&amp;", text: '"&amp;SUBSTITUTE(SUBSTITUTE(AB2, CHAR(13), ""),CHAR(10),"\n")&amp;IF(AC2&lt;&gt;"", "', textAdditional: '"&amp;SUBSTITUTE(SUBSTITUTE(AC2, CHAR(13), ""),CHAR(10),"\n"), "")&amp;"', textZh: '"&amp;SUBSTITUTE(SUBSTITUTE(SUBSTITUTE(AD2, CHAR(13), ""),CHAR(10),"\n"),"'","\'")&amp;"', textZhG1: '"&amp;SUBSTITUTE(SUBSTITUTE(SUBSTITUTE(AF2, CHAR(13), ""),CHAR(10),"\n"),"'","\'")&amp;IF(AE2&lt;&gt;"", "', textZhAdditional: '"&amp;SUBSTITUTE(SUBSTITUTE(AE2, CHAR(13), ""),CHAR(10),"\n"), "")&amp;"', textKo: '"&amp;SUBSTITUTE(SUBSTITUTE(SUBSTITUTE(AG2, CHAR(13), ""),CHAR(10),"\n"),"'","\'")&amp;"', textEn: '"&amp;SUBSTITUTE(SUBSTITUTE(SUBSTITUTE(AH2, CHAR(13), ""),CHAR(10),"\n"),"'","\'")&amp;"'"&amp;IF(Z2="○",", sealable: true","")&amp;IF(AA2="○",", removable: true","")&amp;"}")</f>
        <v>'01-yurina-o-n-1': {megami: 'yurina', name: '斬', nameEn: 'Slash', nameZh: '斩', nameZhG1: '斩', nameKo: '참', ruby: 'ざん', rubyEn: '', baseType: 'normal', type: 'attack', range: '3-4', damage: '3/1', text: '', textZh: '', textZhG1: '', textKo: '', textEn: ''}</v>
      </c>
      <c r="AO2" s="10" t="str">
        <f aca="false">IF($A2&lt;&gt;"", "    /** 《"&amp;$E2&amp;"》 */ export const "&amp;SUBSTITUTE(UPPER(IF(MID($A2, 3, 1)="-", RIGHT($A2,LEN($A2)-3), $A2)), "-", "_")&amp;": TCardId = '"&amp;$A2&amp;"';", "")</f>
        <v>    /** 《斬》 */ export const YURINA_O_N_1: TCardId = '01-yurina-o-n-1';</v>
      </c>
      <c r="AP2" s="11" t="str">
        <f aca="false">IF($A2&lt;&gt;"", "    | '"&amp;$A2&amp;"'", "")</f>
        <v>    | '01-yurina-o-n-1'</v>
      </c>
    </row>
    <row r="3" customFormat="false" ht="12" hidden="false" customHeight="true" outlineLevel="0" collapsed="false">
      <c r="A3" s="2" t="s">
        <v>48</v>
      </c>
      <c r="B3" s="2" t="s">
        <v>38</v>
      </c>
      <c r="C3" s="2" t="s">
        <v>49</v>
      </c>
      <c r="D3" s="2" t="s">
        <v>37</v>
      </c>
      <c r="E3" s="2" t="s">
        <v>50</v>
      </c>
      <c r="F3" s="2" t="s">
        <v>51</v>
      </c>
      <c r="G3" s="6" t="s">
        <v>50</v>
      </c>
      <c r="H3" s="7" t="s">
        <v>50</v>
      </c>
      <c r="I3" s="6"/>
      <c r="J3" s="7" t="s">
        <v>52</v>
      </c>
      <c r="K3" s="7" t="s">
        <v>53</v>
      </c>
      <c r="L3" s="2"/>
      <c r="M3" s="2" t="s">
        <v>44</v>
      </c>
      <c r="N3" s="2"/>
      <c r="O3" s="2"/>
      <c r="P3" s="2"/>
      <c r="Q3" s="2"/>
      <c r="R3" s="2" t="s">
        <v>45</v>
      </c>
      <c r="S3" s="2"/>
      <c r="T3" s="2" t="s">
        <v>54</v>
      </c>
      <c r="U3" s="3"/>
      <c r="V3" s="2" t="s">
        <v>55</v>
      </c>
      <c r="W3" s="3"/>
      <c r="X3" s="2"/>
      <c r="Y3" s="2"/>
      <c r="Z3" s="2"/>
      <c r="AA3" s="2"/>
      <c r="AB3" s="4" t="s">
        <v>56</v>
      </c>
      <c r="AC3" s="4"/>
      <c r="AD3" s="12" t="s">
        <v>57</v>
      </c>
      <c r="AE3" s="4"/>
      <c r="AF3" s="13" t="s">
        <v>58</v>
      </c>
      <c r="AG3" s="14" t="s">
        <v>59</v>
      </c>
      <c r="AH3" s="4" t="s">
        <v>60</v>
      </c>
      <c r="AI3" s="3"/>
      <c r="AJ3" s="3"/>
      <c r="AK3" s="3"/>
      <c r="AL3" s="3"/>
      <c r="AM3" s="3"/>
      <c r="AN3" s="9"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'"&amp;VLOOKUP(S3,マスタ!$D$1:$E$99,2,0)&amp;"'","")&amp;IF(T3&lt;&gt;"",", range: '"&amp;T3&amp;"'","")&amp;IF(V3&lt;&gt;"",", damage: '"&amp;V3&amp;"'","")&amp;IF(X3&lt;&gt;"",", capacity: '"&amp;X3&amp;"'","")&amp;IF(Y3&lt;&gt;"",", cost: '"&amp;Y3&amp;"'","")&amp;", text: '"&amp;SUBSTITUTE(SUBSTITUTE(AB3, CHAR(13), ""),CHAR(10),"\n")&amp;IF(AC3&lt;&gt;"", "', textAdditional: '"&amp;SUBSTITUTE(SUBSTITUTE(AC3, CHAR(13), ""),CHAR(10),"\n"), "")&amp;"', textZh: '"&amp;SUBSTITUTE(SUBSTITUTE(SUBSTITUTE(AD3, CHAR(13), ""),CHAR(10),"\n"),"'","\'")&amp;"', textZhG1: '"&amp;SUBSTITUTE(SUBSTITUTE(SUBSTITUTE(AF3, CHAR(13), ""),CHAR(10),"\n"),"'","\'")&amp;IF(AE3&lt;&gt;"", "', textZhAdditional: '"&amp;SUBSTITUTE(SUBSTITUTE(AE3, CHAR(13), ""),CHAR(10),"\n"), "")&amp;"', textKo: '"&amp;SUBSTITUTE(SUBSTITUTE(SUBSTITUTE(AG3, CHAR(13), ""),CHAR(10),"\n"),"'","\'")&amp;"', textEn: '"&amp;SUBSTITUTE(SUBSTITUTE(SUBSTITUTE(AH3, CHAR(13), ""),CHAR(10),"\n"),"'","\'")&amp;"'"&amp;IF(Z3="○",", sealable: true","")&amp;IF(AA3="○",", removable: true","")&amp;"}")</f>
        <v>, '01-yurina-A1-n-1': {megami: 'yurina', anotherID: 'A1', replace: '01-yurina-o-n-1', name: '乱打', nameEn: 'Wild Swing', nameZh: '乱打', nameZhG1: '乱打', nameKo: '난타', ruby: 'らんだ', rubyEn: '', baseType: 'normal', type: 'attack', range: '2', damage: '2/1', text: '【常時】決死-あなたのライフが3以下ならば、この《攻撃》は+0/+2となり、対応不可を得る。', textZh: '【常时】决死～若自命中的樱花结晶数小于等于3，则此《攻击》得+0/+2和不可被对应。', textZhG1: '【常时】决死-若自命中的樱花结晶的数目小于3，则此《攻击》得+0/+2和不可被对应。', textKo: '【상시】결사-당신의 라이프가 3 이하라면, 이 《공격》은 +0/+2가 되고, 대응불가를 얻는다.', textEn: 'Forced: Resolve - If your Life is 3 or less, this attack gains +0/+2 and No Reactions.'}</v>
      </c>
      <c r="AO3" s="10" t="str">
        <f aca="false">IF($A3&lt;&gt;"", "    /** 《"&amp;$E3&amp;"》 */ export const "&amp;SUBSTITUTE(UPPER(IF(MID($A3, 3, 1)="-", RIGHT($A3,LEN($A3)-3), $A3)), "-", "_")&amp;": TCardId = '"&amp;$A3&amp;"';", "")</f>
        <v>    /** 《乱打》 */ export const YURINA_A1_N_1: TCardId = '01-yurina-A1-n-1';</v>
      </c>
      <c r="AP3" s="11" t="str">
        <f aca="false">IF($A3&lt;&gt;"", "    | '"&amp;$A3&amp;"'", "")</f>
        <v>    | '01-yurina-A1-n-1'</v>
      </c>
    </row>
    <row r="4" customFormat="false" ht="12" hidden="false" customHeight="true" outlineLevel="0" collapsed="false">
      <c r="A4" s="2" t="s">
        <v>61</v>
      </c>
      <c r="B4" s="2" t="s">
        <v>38</v>
      </c>
      <c r="C4" s="2"/>
      <c r="D4" s="2"/>
      <c r="E4" s="2" t="s">
        <v>62</v>
      </c>
      <c r="F4" s="2" t="s">
        <v>63</v>
      </c>
      <c r="G4" s="6" t="s">
        <v>64</v>
      </c>
      <c r="H4" s="7" t="s">
        <v>64</v>
      </c>
      <c r="I4" s="6"/>
      <c r="J4" s="7" t="s">
        <v>65</v>
      </c>
      <c r="K4" s="7" t="s">
        <v>66</v>
      </c>
      <c r="L4" s="2"/>
      <c r="M4" s="2" t="s">
        <v>44</v>
      </c>
      <c r="N4" s="15"/>
      <c r="O4" s="15"/>
      <c r="P4" s="15"/>
      <c r="Q4" s="15"/>
      <c r="R4" s="2" t="s">
        <v>45</v>
      </c>
      <c r="S4" s="2"/>
      <c r="T4" s="2" t="s">
        <v>67</v>
      </c>
      <c r="U4" s="3"/>
      <c r="V4" s="2" t="s">
        <v>68</v>
      </c>
      <c r="W4" s="3"/>
      <c r="X4" s="2"/>
      <c r="Y4" s="2"/>
      <c r="Z4" s="2"/>
      <c r="AA4" s="2"/>
      <c r="AB4" s="4" t="s">
        <v>69</v>
      </c>
      <c r="AC4" s="4"/>
      <c r="AD4" s="12" t="s">
        <v>70</v>
      </c>
      <c r="AE4" s="4"/>
      <c r="AF4" s="13" t="s">
        <v>71</v>
      </c>
      <c r="AG4" s="14" t="s">
        <v>72</v>
      </c>
      <c r="AH4" s="4" t="s">
        <v>73</v>
      </c>
      <c r="AI4" s="3"/>
      <c r="AJ4" s="3"/>
      <c r="AK4" s="3"/>
      <c r="AL4" s="3"/>
      <c r="AM4" s="3"/>
      <c r="AN4" s="9"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'"&amp;VLOOKUP(S4,マスタ!$D$1:$E$99,2,0)&amp;"'","")&amp;IF(T4&lt;&gt;"",", range: '"&amp;T4&amp;"'","")&amp;IF(V4&lt;&gt;"",", damage: '"&amp;V4&amp;"'","")&amp;IF(X4&lt;&gt;"",", capacity: '"&amp;X4&amp;"'","")&amp;IF(Y4&lt;&gt;"",", cost: '"&amp;Y4&amp;"'","")&amp;", text: '"&amp;SUBSTITUTE(SUBSTITUTE(AB4, CHAR(13), ""),CHAR(10),"\n")&amp;IF(AC4&lt;&gt;"", "', textAdditional: '"&amp;SUBSTITUTE(SUBSTITUTE(AC4, CHAR(13), ""),CHAR(10),"\n"), "")&amp;"', textZh: '"&amp;SUBSTITUTE(SUBSTITUTE(SUBSTITUTE(AD4, CHAR(13), ""),CHAR(10),"\n"),"'","\'")&amp;"', textZhG1: '"&amp;SUBSTITUTE(SUBSTITUTE(SUBSTITUTE(AF4, CHAR(13), ""),CHAR(10),"\n"),"'","\'")&amp;IF(AE4&lt;&gt;"", "', textZhAdditional: '"&amp;SUBSTITUTE(SUBSTITUTE(AE4, CHAR(13), ""),CHAR(10),"\n"), "")&amp;"', textKo: '"&amp;SUBSTITUTE(SUBSTITUTE(SUBSTITUTE(AG4, CHAR(13), ""),CHAR(10),"\n"),"'","\'")&amp;"', textEn: '"&amp;SUBSTITUTE(SUBSTITUTE(SUBSTITUTE(AH4, CHAR(13), ""),CHAR(10),"\n"),"'","\'")&amp;"'"&amp;IF(Z4="○",", sealable: true","")&amp;IF(AA4="○",", removable: true","")&amp;"}")</f>
        <v>, '01-yurina-o-n-2': {megami: 'yurina', name: '一閃', nameEn: 'Brandish', nameZh: '一闪', nameZhG1: '一闪', nameKo: '일섬', ruby: 'いっせん', rubyEn: '', baseType: 'normal', type: 'attack', range: '3', damage: '2/2', text: '【常時】決死-あなたのライフが3以下ならば、この《攻撃》は+1/+0となる。', textZh: '【常时】决死～若自命中的樱花结晶数小于等于3，则此《攻击》得+1/+0。', textZhG1: '【常时】决死-若自命中的樱花结晶的数目小于3，则此《攻击》得+1/+0。', textKo: '【상시】결사-당신의 라이프가 3 이하라면, 이 《공격》은 +1/+0이 된다.', textEn: 'Forced: Resolve - This attack gains +1/+0 if your Life is 3 or less.'}</v>
      </c>
      <c r="AO4" s="10" t="str">
        <f aca="false">IF($A4&lt;&gt;"", "    /** 《"&amp;$E4&amp;"》 */ export const "&amp;SUBSTITUTE(UPPER(IF(MID($A4, 3, 1)="-", RIGHT($A4,LEN($A4)-3), $A4)), "-", "_")&amp;": TCardId = '"&amp;$A4&amp;"';", "")</f>
        <v>    /** 《一閃》 */ export const YURINA_O_N_2: TCardId = '01-yurina-o-n-2';</v>
      </c>
      <c r="AP4" s="11" t="str">
        <f aca="false">IF($A4&lt;&gt;"", "    | '"&amp;$A4&amp;"'", "")</f>
        <v>    | '01-yurina-o-n-2'</v>
      </c>
    </row>
    <row r="5" customFormat="false" ht="12" hidden="false" customHeight="true" outlineLevel="0" collapsed="false">
      <c r="A5" s="2" t="s">
        <v>74</v>
      </c>
      <c r="B5" s="2" t="s">
        <v>38</v>
      </c>
      <c r="C5" s="2"/>
      <c r="D5" s="2"/>
      <c r="E5" s="2" t="s">
        <v>75</v>
      </c>
      <c r="F5" s="2" t="s">
        <v>76</v>
      </c>
      <c r="G5" s="6" t="s">
        <v>77</v>
      </c>
      <c r="H5" s="16" t="s">
        <v>77</v>
      </c>
      <c r="I5" s="6"/>
      <c r="J5" s="7" t="s">
        <v>78</v>
      </c>
      <c r="K5" s="7" t="s">
        <v>79</v>
      </c>
      <c r="L5" s="2"/>
      <c r="M5" s="2" t="s">
        <v>44</v>
      </c>
      <c r="N5" s="2"/>
      <c r="O5" s="2"/>
      <c r="P5" s="2"/>
      <c r="Q5" s="2"/>
      <c r="R5" s="2" t="s">
        <v>45</v>
      </c>
      <c r="S5" s="2"/>
      <c r="T5" s="2" t="s">
        <v>80</v>
      </c>
      <c r="U5" s="3"/>
      <c r="V5" s="2" t="s">
        <v>55</v>
      </c>
      <c r="W5" s="3"/>
      <c r="X5" s="2"/>
      <c r="Y5" s="2"/>
      <c r="Z5" s="2"/>
      <c r="AA5" s="2"/>
      <c r="AB5" s="4" t="s">
        <v>81</v>
      </c>
      <c r="AC5" s="4"/>
      <c r="AD5" s="12" t="s">
        <v>82</v>
      </c>
      <c r="AE5" s="4"/>
      <c r="AF5" s="13" t="s">
        <v>83</v>
      </c>
      <c r="AG5" s="14" t="s">
        <v>84</v>
      </c>
      <c r="AH5" s="4" t="s">
        <v>85</v>
      </c>
      <c r="AI5" s="3"/>
      <c r="AJ5" s="3"/>
      <c r="AK5" s="3"/>
      <c r="AL5" s="3"/>
      <c r="AM5" s="3"/>
      <c r="AN5" s="9" t="str">
        <f aca="false">IF(A5="", "", IF(ROW()&gt;=3, ", ", "")&amp;"'"&amp;A5&amp;"':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'"&amp;VLOOKUP(S5,マスタ!$D$1:$E$99,2,0)&amp;"'","")&amp;IF(T5&lt;&gt;"",", range: '"&amp;T5&amp;"'","")&amp;IF(V5&lt;&gt;"",", damage: '"&amp;V5&amp;"'","")&amp;IF(X5&lt;&gt;"",", capacity: '"&amp;X5&amp;"'","")&amp;IF(Y5&lt;&gt;"",", cost: '"&amp;Y5&amp;"'","")&amp;", text: '"&amp;SUBSTITUTE(SUBSTITUTE(AB5, CHAR(13), ""),CHAR(10),"\n")&amp;IF(AC5&lt;&gt;"", "', textAdditional: '"&amp;SUBSTITUTE(SUBSTITUTE(AC5, CHAR(13), ""),CHAR(10),"\n"), "")&amp;"', textZh: '"&amp;SUBSTITUTE(SUBSTITUTE(SUBSTITUTE(AD5, CHAR(13), ""),CHAR(10),"\n"),"'","\'")&amp;"', textZhG1: '"&amp;SUBSTITUTE(SUBSTITUTE(SUBSTITUTE(AF5, CHAR(13), ""),CHAR(10),"\n"),"'","\'")&amp;IF(AE5&lt;&gt;"", "', textZhAdditional: '"&amp;SUBSTITUTE(SUBSTITUTE(AE5, CHAR(13), ""),CHAR(10),"\n"), "")&amp;"', textKo: '"&amp;SUBSTITUTE(SUBSTITUTE(SUBSTITUTE(AG5, CHAR(13), ""),CHAR(10),"\n"),"'","\'")&amp;"', textEn: '"&amp;SUBSTITUTE(SUBSTITUTE(SUBSTITUTE(AH5, CHAR(13), ""),CHAR(10),"\n"),"'","\'")&amp;"'"&amp;IF(Z5="○",", sealable: true","")&amp;IF(AA5="○",", removable: true","")&amp;"}")</f>
        <v>, '01-yurina-o-n-3': {megami: 'yurina', name: '柄打ち', nameEn: 'Hilt Strike', nameZh: '柄击', nameZhG1: '柄击', nameKo: '자루치기', ruby: 'つかうち', rubyEn: '', baseType: 'normal', type: 'attack', range: '1-2', damage: '2/1', text: '【攻撃後】決死-あなたのライフが3以下ならば、このターンにあなたが次に行う《攻撃》は+1/+0となる。', textZh: '【攻击后】决死～若自命中的樱花结晶数小于等于3，则本回合你的下一次《攻击》得+1/+0。', textZhG1: '【攻击后】决死-若自命中的樱花结晶的数目小于3，则本回合你的下一次《攻击》得+1/+0。', textKo: '【공격후】결사-당신의 라이프가 3 이하라면, 이 턴에 당신이 다음에 행하는 《공격》은 +1/+0이 된다.', textEn: 'After Attack: Resolve - The next attack you make this turn gains +1/+0 if your Life is 3 or less.'}</v>
      </c>
      <c r="AO5" s="10" t="str">
        <f aca="false">IF($A5&lt;&gt;"", "    /** 《"&amp;$E5&amp;"》 */ export const "&amp;SUBSTITUTE(UPPER(IF(MID($A5, 3, 1)="-", RIGHT($A5,LEN($A5)-3), $A5)), "-", "_")&amp;": TCardId = '"&amp;$A5&amp;"';", "")</f>
        <v>    /** 《柄打ち》 */ export const YURINA_O_N_3: TCardId = '01-yurina-o-n-3';</v>
      </c>
      <c r="AP5" s="11" t="str">
        <f aca="false">IF($A5&lt;&gt;"", "    | '"&amp;$A5&amp;"'", "")</f>
        <v>    | '01-yurina-o-n-3'</v>
      </c>
    </row>
    <row r="6" customFormat="false" ht="12" hidden="false" customHeight="true" outlineLevel="0" collapsed="false">
      <c r="A6" s="2" t="s">
        <v>86</v>
      </c>
      <c r="B6" s="2" t="s">
        <v>38</v>
      </c>
      <c r="C6" s="2"/>
      <c r="D6" s="2"/>
      <c r="E6" s="2" t="s">
        <v>87</v>
      </c>
      <c r="F6" s="2" t="s">
        <v>88</v>
      </c>
      <c r="G6" s="6" t="s">
        <v>87</v>
      </c>
      <c r="H6" s="7" t="s">
        <v>89</v>
      </c>
      <c r="I6" s="6"/>
      <c r="J6" s="7" t="s">
        <v>90</v>
      </c>
      <c r="K6" s="7" t="s">
        <v>91</v>
      </c>
      <c r="L6" s="2"/>
      <c r="M6" s="2" t="s">
        <v>44</v>
      </c>
      <c r="N6" s="2"/>
      <c r="O6" s="2"/>
      <c r="P6" s="2"/>
      <c r="Q6" s="2"/>
      <c r="R6" s="2" t="s">
        <v>45</v>
      </c>
      <c r="S6" s="2" t="s">
        <v>92</v>
      </c>
      <c r="T6" s="2" t="s">
        <v>93</v>
      </c>
      <c r="U6" s="3"/>
      <c r="V6" s="2" t="s">
        <v>94</v>
      </c>
      <c r="W6" s="3"/>
      <c r="X6" s="2"/>
      <c r="Y6" s="2"/>
      <c r="Z6" s="2"/>
      <c r="AA6" s="2"/>
      <c r="AB6" s="4" t="s">
        <v>95</v>
      </c>
      <c r="AC6" s="4"/>
      <c r="AD6" s="12" t="s">
        <v>96</v>
      </c>
      <c r="AE6" s="4"/>
      <c r="AF6" s="13" t="s">
        <v>97</v>
      </c>
      <c r="AG6" s="14" t="s">
        <v>98</v>
      </c>
      <c r="AH6" s="4" t="s">
        <v>99</v>
      </c>
      <c r="AI6" s="3"/>
      <c r="AJ6" s="3"/>
      <c r="AK6" s="3"/>
      <c r="AL6" s="3"/>
      <c r="AM6" s="3"/>
      <c r="AN6" s="9"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'"&amp;VLOOKUP(S6,マスタ!$D$1:$E$99,2,0)&amp;"'","")&amp;IF(T6&lt;&gt;"",", range: '"&amp;T6&amp;"'","")&amp;IF(V6&lt;&gt;"",", damage: '"&amp;V6&amp;"'","")&amp;IF(X6&lt;&gt;"",", capacity: '"&amp;X6&amp;"'","")&amp;IF(Y6&lt;&gt;"",", cost: '"&amp;Y6&amp;"'","")&amp;", text: '"&amp;SUBSTITUTE(SUBSTITUTE(AB6, CHAR(13), ""),CHAR(10),"\n")&amp;IF(AC6&lt;&gt;"", "', textAdditional: '"&amp;SUBSTITUTE(SUBSTITUTE(AC6, CHAR(13), ""),CHAR(10),"\n"), "")&amp;"', textZh: '"&amp;SUBSTITUTE(SUBSTITUTE(SUBSTITUTE(AD6, CHAR(13), ""),CHAR(10),"\n"),"'","\'")&amp;"', textZhG1: '"&amp;SUBSTITUTE(SUBSTITUTE(SUBSTITUTE(AF6, CHAR(13), ""),CHAR(10),"\n"),"'","\'")&amp;IF(AE6&lt;&gt;"", "', textZhAdditional: '"&amp;SUBSTITUTE(SUBSTITUTE(AE6, CHAR(13), ""),CHAR(10),"\n"), "")&amp;"', textKo: '"&amp;SUBSTITUTE(SUBSTITUTE(SUBSTITUTE(AG6, CHAR(13), ""),CHAR(10),"\n"),"'","\'")&amp;"', textEn: '"&amp;SUBSTITUTE(SUBSTITUTE(SUBSTITUTE(AH6, CHAR(13), ""),CHAR(10),"\n"),"'","\'")&amp;"'"&amp;IF(Z6="○",", sealable: true","")&amp;IF(AA6="○",", removable: true","")&amp;"}")</f>
        <v>, '01-yurina-o-n-4': {megami: 'yurina', name: '居合', nameEn: 'Art of Drawing', nameZh: '居合', nameZhG1: '居合斩', nameKo: '거합', ruby: 'いあい', rubyEn: '', baseType: 'normal', type: 'attack', subType: 'fullpower', range: '2-4', damage: '4/3', text: '【常時】現在の間合が2以下ならば、この攻撃は-1/-1となる。', textZh: '【常时】若当前距离小于等于2，则此《攻击》得-1/-1。', textZhG1: '【常时】若当前距离小于2，则此《攻击》得-1/-1。', textKo: '【상시】현재 간격이 2 이하라면, 이 공격은 -1/-1이 된다.', textEn: 'Forced: If the current Distance is 2 or less, this attack gets -1/-1.'}</v>
      </c>
      <c r="AO6" s="10" t="str">
        <f aca="false">IF($A6&lt;&gt;"", "    /** 《"&amp;$E6&amp;"》 */ export const "&amp;SUBSTITUTE(UPPER(IF(MID($A6, 3, 1)="-", RIGHT($A6,LEN($A6)-3), $A6)), "-", "_")&amp;": TCardId = '"&amp;$A6&amp;"';", "")</f>
        <v>    /** 《居合》 */ export const YURINA_O_N_4: TCardId = '01-yurina-o-n-4';</v>
      </c>
      <c r="AP6" s="11" t="str">
        <f aca="false">IF($A6&lt;&gt;"", "    | '"&amp;$A6&amp;"'", "")</f>
        <v>    | '01-yurina-o-n-4'</v>
      </c>
    </row>
    <row r="7" customFormat="false" ht="12" hidden="false" customHeight="true" outlineLevel="0" collapsed="false">
      <c r="A7" s="2" t="s">
        <v>100</v>
      </c>
      <c r="B7" s="2" t="s">
        <v>38</v>
      </c>
      <c r="C7" s="2"/>
      <c r="D7" s="2"/>
      <c r="E7" s="2" t="s">
        <v>101</v>
      </c>
      <c r="F7" s="2" t="s">
        <v>102</v>
      </c>
      <c r="G7" s="6" t="s">
        <v>103</v>
      </c>
      <c r="H7" s="7" t="s">
        <v>104</v>
      </c>
      <c r="I7" s="6"/>
      <c r="J7" s="7" t="s">
        <v>105</v>
      </c>
      <c r="K7" s="7" t="s">
        <v>106</v>
      </c>
      <c r="L7" s="2"/>
      <c r="M7" s="2" t="s">
        <v>44</v>
      </c>
      <c r="N7" s="2"/>
      <c r="O7" s="2"/>
      <c r="P7" s="2"/>
      <c r="Q7" s="2"/>
      <c r="R7" s="2" t="s">
        <v>107</v>
      </c>
      <c r="S7" s="2"/>
      <c r="T7" s="2"/>
      <c r="U7" s="3"/>
      <c r="V7" s="2"/>
      <c r="W7" s="3"/>
      <c r="X7" s="2"/>
      <c r="Y7" s="2"/>
      <c r="Z7" s="2"/>
      <c r="AA7" s="2"/>
      <c r="AB7" s="4" t="s">
        <v>108</v>
      </c>
      <c r="AC7" s="4"/>
      <c r="AD7" s="12" t="s">
        <v>109</v>
      </c>
      <c r="AE7" s="4"/>
      <c r="AF7" s="13" t="s">
        <v>110</v>
      </c>
      <c r="AG7" s="14" t="s">
        <v>111</v>
      </c>
      <c r="AH7" s="4" t="s">
        <v>112</v>
      </c>
      <c r="AI7" s="3"/>
      <c r="AJ7" s="3"/>
      <c r="AK7" s="3"/>
      <c r="AL7" s="3"/>
      <c r="AM7" s="3"/>
      <c r="AN7" s="9"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'"&amp;VLOOKUP(S7,マスタ!$D$1:$E$99,2,0)&amp;"'","")&amp;IF(T7&lt;&gt;"",", range: '"&amp;T7&amp;"'","")&amp;IF(V7&lt;&gt;"",", damage: '"&amp;V7&amp;"'","")&amp;IF(X7&lt;&gt;"",", capacity: '"&amp;X7&amp;"'","")&amp;IF(Y7&lt;&gt;"",", cost: '"&amp;Y7&amp;"'","")&amp;", text: '"&amp;SUBSTITUTE(SUBSTITUTE(AB7, CHAR(13), ""),CHAR(10),"\n")&amp;IF(AC7&lt;&gt;"", "', textAdditional: '"&amp;SUBSTITUTE(SUBSTITUTE(AC7, CHAR(13), ""),CHAR(10),"\n"), "")&amp;"', textZh: '"&amp;SUBSTITUTE(SUBSTITUTE(SUBSTITUTE(AD7, CHAR(13), ""),CHAR(10),"\n"),"'","\'")&amp;"', textZhG1: '"&amp;SUBSTITUTE(SUBSTITUTE(SUBSTITUTE(AF7, CHAR(13), ""),CHAR(10),"\n"),"'","\'")&amp;IF(AE7&lt;&gt;"", "', textZhAdditional: '"&amp;SUBSTITUTE(SUBSTITUTE(AE7, CHAR(13), ""),CHAR(10),"\n"), "")&amp;"', textKo: '"&amp;SUBSTITUTE(SUBSTITUTE(SUBSTITUTE(AG7, CHAR(13), ""),CHAR(10),"\n"),"'","\'")&amp;"', textEn: '"&amp;SUBSTITUTE(SUBSTITUTE(SUBSTITUTE(AH7, CHAR(13), ""),CHAR(10),"\n"),"'","\'")&amp;"'"&amp;IF(Z7="○",", sealable: true","")&amp;IF(AA7="○",", removable: true","")&amp;"}")</f>
        <v>, '01-yurina-o-n-5': {megami: 'yurina', name: '足捌き', nameEn: 'Footwork', nameZh: '运足', nameZhG1: '疾跑', nameKo: '발놀림', ruby: 'あしさばき', rubyEn: '', baseType: 'normal', type: 'action', text: '現在の間合が4以上ならば、間合→ダスト：2\n現在の間合が1以下ならば、ダスト→間合：2', textZh: '若当前距离大于等于4，则：距→2→虚。 \n若当前距离小于等于1，则：虚→2→距。', textZhG1: '若当前距离大于4，则距（2）→虚。 \n若当前距离小于1，则虚（2）→距。', textKo: '현재 간격이 4 이상이라면、간격→더스트：2\n현재 간격이 1이하라면, 더스트→간격：2', textEn: 'If the current Distance is 4 or more:\nDistance (2)→ Shadow\n\nIf the current Distance is 1 or less:\nShadow (2)→ Distance'}</v>
      </c>
      <c r="AO7" s="10" t="str">
        <f aca="false">IF($A7&lt;&gt;"", "    /** 《"&amp;$E7&amp;"》 */ export const "&amp;SUBSTITUTE(UPPER(IF(MID($A7, 3, 1)="-", RIGHT($A7,LEN($A7)-3), $A7)), "-", "_")&amp;": TCardId = '"&amp;$A7&amp;"';", "")</f>
        <v>    /** 《足捌き》 */ export const YURINA_O_N_5: TCardId = '01-yurina-o-n-5';</v>
      </c>
      <c r="AP7" s="11" t="str">
        <f aca="false">IF($A7&lt;&gt;"", "    | '"&amp;$A7&amp;"'", "")</f>
        <v>    | '01-yurina-o-n-5'</v>
      </c>
    </row>
    <row r="8" customFormat="false" ht="12" hidden="false" customHeight="true" outlineLevel="0" collapsed="false">
      <c r="A8" s="2" t="s">
        <v>113</v>
      </c>
      <c r="B8" s="2" t="s">
        <v>38</v>
      </c>
      <c r="C8" s="2"/>
      <c r="D8" s="2"/>
      <c r="E8" s="2" t="s">
        <v>114</v>
      </c>
      <c r="F8" s="2" t="s">
        <v>115</v>
      </c>
      <c r="G8" s="6" t="s">
        <v>116</v>
      </c>
      <c r="H8" s="7" t="s">
        <v>117</v>
      </c>
      <c r="I8" s="6"/>
      <c r="J8" s="7" t="s">
        <v>118</v>
      </c>
      <c r="K8" s="7" t="s">
        <v>119</v>
      </c>
      <c r="L8" s="2"/>
      <c r="M8" s="2" t="s">
        <v>44</v>
      </c>
      <c r="N8" s="2"/>
      <c r="O8" s="2"/>
      <c r="P8" s="2"/>
      <c r="Q8" s="2"/>
      <c r="R8" s="2" t="s">
        <v>120</v>
      </c>
      <c r="S8" s="2"/>
      <c r="T8" s="2"/>
      <c r="U8" s="3"/>
      <c r="V8" s="2"/>
      <c r="W8" s="3"/>
      <c r="X8" s="2" t="s">
        <v>54</v>
      </c>
      <c r="Y8" s="2"/>
      <c r="Z8" s="2"/>
      <c r="AA8" s="2"/>
      <c r="AB8" s="4" t="s">
        <v>121</v>
      </c>
      <c r="AC8" s="4"/>
      <c r="AD8" s="12" t="s">
        <v>122</v>
      </c>
      <c r="AE8" s="4"/>
      <c r="AF8" s="13" t="s">
        <v>123</v>
      </c>
      <c r="AG8" s="14" t="s">
        <v>124</v>
      </c>
      <c r="AH8" s="4" t="s">
        <v>125</v>
      </c>
      <c r="AI8" s="3"/>
      <c r="AJ8" s="3"/>
      <c r="AK8" s="3"/>
      <c r="AL8" s="3"/>
      <c r="AM8" s="3"/>
      <c r="AN8" s="9"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'"&amp;VLOOKUP(S8,マスタ!$D$1:$E$99,2,0)&amp;"'","")&amp;IF(T8&lt;&gt;"",", range: '"&amp;T8&amp;"'","")&amp;IF(V8&lt;&gt;"",", damage: '"&amp;V8&amp;"'","")&amp;IF(X8&lt;&gt;"",", capacity: '"&amp;X8&amp;"'","")&amp;IF(Y8&lt;&gt;"",", cost: '"&amp;Y8&amp;"'","")&amp;", text: '"&amp;SUBSTITUTE(SUBSTITUTE(AB8, CHAR(13), ""),CHAR(10),"\n")&amp;IF(AC8&lt;&gt;"", "', textAdditional: '"&amp;SUBSTITUTE(SUBSTITUTE(AC8, CHAR(13), ""),CHAR(10),"\n"), "")&amp;"', textZh: '"&amp;SUBSTITUTE(SUBSTITUTE(SUBSTITUTE(AD8, CHAR(13), ""),CHAR(10),"\n"),"'","\'")&amp;"', textZhG1: '"&amp;SUBSTITUTE(SUBSTITUTE(SUBSTITUTE(AF8, CHAR(13), ""),CHAR(10),"\n"),"'","\'")&amp;IF(AE8&lt;&gt;"", "', textZhAdditional: '"&amp;SUBSTITUTE(SUBSTITUTE(AE8, CHAR(13), ""),CHAR(10),"\n"), "")&amp;"', textKo: '"&amp;SUBSTITUTE(SUBSTITUTE(SUBSTITUTE(AG8, CHAR(13), ""),CHAR(10),"\n"),"'","\'")&amp;"', textEn: '"&amp;SUBSTITUTE(SUBSTITUTE(SUBSTITUTE(AH8, CHAR(13), ""),CHAR(10),"\n"),"'","\'")&amp;"'"&amp;IF(Z8="○",", sealable: true","")&amp;IF(AA8="○",", removable: true","")&amp;"}")</f>
        <v>, '01-yurina-o-n-6': {megami: 'yurina', name: '圧気', nameEn: 'Overawe', nameZh: '威压', nameZhG1: '气合斩', nameKo: '압기', ruby: 'あっき', rubyEn: '', baseType: 'normal', type: 'enhance', capacity: '2', text: '隙\n【破棄時】攻撃『適正距離1-4、3/-』を行う。', textZh: '破绽\n【破弃时】进行一次“攻击距离1-4、伤害3/-”的攻击。', textZhG1: '破绽\n【破弃时】进行一次“攻击距离1-4 伤害3/-”的攻击。', textKo: '빈틈\n 【파기시】공격『적정거리1-4、3/-』을 행한다.', textEn: 'Unguarded\nDisenchant: You attack with "Range: 1-4, Damage: 3/-".'}</v>
      </c>
      <c r="AO8" s="10" t="str">
        <f aca="false">IF($A8&lt;&gt;"", "    /** 《"&amp;$E8&amp;"》 */ export const "&amp;SUBSTITUTE(UPPER(IF(MID($A8, 3, 1)="-", RIGHT($A8,LEN($A8)-3), $A8)), "-", "_")&amp;": TCardId = '"&amp;$A8&amp;"';", "")</f>
        <v>    /** 《圧気》 */ export const YURINA_O_N_6: TCardId = '01-yurina-o-n-6';</v>
      </c>
      <c r="AP8" s="11" t="str">
        <f aca="false">IF($A8&lt;&gt;"", "    | '"&amp;$A8&amp;"'", "")</f>
        <v>    | '01-yurina-o-n-6'</v>
      </c>
    </row>
    <row r="9" customFormat="false" ht="12" hidden="false" customHeight="true" outlineLevel="0" collapsed="false">
      <c r="A9" s="2" t="s">
        <v>126</v>
      </c>
      <c r="B9" s="2" t="s">
        <v>38</v>
      </c>
      <c r="C9" s="2" t="s">
        <v>49</v>
      </c>
      <c r="D9" s="2" t="s">
        <v>113</v>
      </c>
      <c r="E9" s="2" t="s">
        <v>127</v>
      </c>
      <c r="F9" s="2" t="s">
        <v>128</v>
      </c>
      <c r="G9" s="6" t="s">
        <v>129</v>
      </c>
      <c r="H9" s="7" t="s">
        <v>130</v>
      </c>
      <c r="I9" s="6"/>
      <c r="J9" s="7" t="s">
        <v>131</v>
      </c>
      <c r="K9" s="7" t="s">
        <v>132</v>
      </c>
      <c r="L9" s="2"/>
      <c r="M9" s="2" t="s">
        <v>44</v>
      </c>
      <c r="N9" s="2"/>
      <c r="O9" s="2"/>
      <c r="P9" s="2"/>
      <c r="Q9" s="2"/>
      <c r="R9" s="2" t="s">
        <v>120</v>
      </c>
      <c r="S9" s="2" t="s">
        <v>133</v>
      </c>
      <c r="T9" s="2"/>
      <c r="U9" s="3"/>
      <c r="V9" s="2"/>
      <c r="W9" s="3"/>
      <c r="X9" s="2" t="s">
        <v>134</v>
      </c>
      <c r="Y9" s="2"/>
      <c r="Z9" s="2"/>
      <c r="AA9" s="2"/>
      <c r="AB9" s="4" t="s">
        <v>135</v>
      </c>
      <c r="AC9" s="4"/>
      <c r="AD9" s="12" t="s">
        <v>136</v>
      </c>
      <c r="AE9" s="4"/>
      <c r="AF9" s="13" t="s">
        <v>137</v>
      </c>
      <c r="AG9" s="14" t="s">
        <v>138</v>
      </c>
      <c r="AH9" s="4" t="s">
        <v>139</v>
      </c>
      <c r="AI9" s="3"/>
      <c r="AJ9" s="3"/>
      <c r="AK9" s="3"/>
      <c r="AL9" s="3"/>
      <c r="AM9" s="3"/>
      <c r="AN9" s="9"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'"&amp;VLOOKUP(S9,マスタ!$D$1:$E$99,2,0)&amp;"'","")&amp;IF(T9&lt;&gt;"",", range: '"&amp;T9&amp;"'","")&amp;IF(V9&lt;&gt;"",", damage: '"&amp;V9&amp;"'","")&amp;IF(X9&lt;&gt;"",", capacity: '"&amp;X9&amp;"'","")&amp;IF(Y9&lt;&gt;"",", cost: '"&amp;Y9&amp;"'","")&amp;", text: '"&amp;SUBSTITUTE(SUBSTITUTE(AB9, CHAR(13), ""),CHAR(10),"\n")&amp;IF(AC9&lt;&gt;"", "', textAdditional: '"&amp;SUBSTITUTE(SUBSTITUTE(AC9, CHAR(13), ""),CHAR(10),"\n"), "")&amp;"', textZh: '"&amp;SUBSTITUTE(SUBSTITUTE(SUBSTITUTE(AD9, CHAR(13), ""),CHAR(10),"\n"),"'","\'")&amp;"', textZhG1: '"&amp;SUBSTITUTE(SUBSTITUTE(SUBSTITUTE(AF9, CHAR(13), ""),CHAR(10),"\n"),"'","\'")&amp;IF(AE9&lt;&gt;"", "', textZhAdditional: '"&amp;SUBSTITUTE(SUBSTITUTE(AE9, CHAR(13), ""),CHAR(10),"\n"), "")&amp;"', textKo: '"&amp;SUBSTITUTE(SUBSTITUTE(SUBSTITUTE(AG9, CHAR(13), ""),CHAR(10),"\n"),"'","\'")&amp;"', textEn: '"&amp;SUBSTITUTE(SUBSTITUTE(SUBSTITUTE(AH9, CHAR(13), ""),CHAR(10),"\n"),"'","\'")&amp;"'"&amp;IF(Z9="○",", sealable: true","")&amp;IF(AA9="○",", removable: true","")&amp;"}")</f>
        <v>, '01-yurina-A1-n-6': {megami: 'yurina', anotherID: 'A1', replace: '01-yurina-o-n-6', name: '癇癪玉', nameEn: 'Outrage', nameZh: '掌心雷', nameZhG1: '暴砂雷', nameKo: '콩알탄', ruby: 'かんしゃくだま ', rubyEn: '', baseType: 'normal', type: 'enhance', subType: 'reaction', capacity: '１', text: '【破棄時】攻撃『適正距離0-4、1/-、対応不可、【攻撃後】相手を畏縮させる』を行う。', textZh: '【破弃时】进行一次“攻击距离0-4、伤害1/-、不可被对应、【攻击后】令对手畏缩”的攻击。', textZhG1: '【破弃时】进行一次“攻击距离0-4 伤害1/- 不可被对应，【攻击后】对手畏缩”的攻击。', textKo: '【파기시】공격『적정거리0-4、1/-、대응불가、【공격후】상대를 위축시킨다』를 행한다.', textEn: 'Disenchant: You attack with "Range: 0-4, Damage: 1/-, No Reactions, After Attack: Flinch your opponent."'}</v>
      </c>
      <c r="AO9" s="10" t="str">
        <f aca="false">IF($A9&lt;&gt;"", "    /** 《"&amp;$E9&amp;"》 */ export const "&amp;SUBSTITUTE(UPPER(IF(MID($A9, 3, 1)="-", RIGHT($A9,LEN($A9)-3), $A9)), "-", "_")&amp;": TCardId = '"&amp;$A9&amp;"';", "")</f>
        <v>    /** 《癇癪玉》 */ export const YURINA_A1_N_6: TCardId = '01-yurina-A1-n-6';</v>
      </c>
      <c r="AP9" s="11" t="str">
        <f aca="false">IF($A9&lt;&gt;"", "    | '"&amp;$A9&amp;"'", "")</f>
        <v>    | '01-yurina-A1-n-6'</v>
      </c>
    </row>
    <row r="10" customFormat="false" ht="12" hidden="false" customHeight="true" outlineLevel="0" collapsed="false">
      <c r="A10" s="2" t="s">
        <v>140</v>
      </c>
      <c r="B10" s="2" t="s">
        <v>38</v>
      </c>
      <c r="C10" s="2"/>
      <c r="D10" s="2"/>
      <c r="E10" s="2" t="s">
        <v>141</v>
      </c>
      <c r="F10" s="2" t="s">
        <v>142</v>
      </c>
      <c r="G10" s="6" t="s">
        <v>143</v>
      </c>
      <c r="H10" s="7" t="s">
        <v>143</v>
      </c>
      <c r="I10" s="6"/>
      <c r="J10" s="7" t="s">
        <v>144</v>
      </c>
      <c r="K10" s="7" t="s">
        <v>145</v>
      </c>
      <c r="L10" s="2"/>
      <c r="M10" s="2" t="s">
        <v>44</v>
      </c>
      <c r="N10" s="2"/>
      <c r="O10" s="2"/>
      <c r="P10" s="2"/>
      <c r="Q10" s="2"/>
      <c r="R10" s="2" t="s">
        <v>120</v>
      </c>
      <c r="S10" s="2" t="s">
        <v>92</v>
      </c>
      <c r="T10" s="2"/>
      <c r="U10" s="3"/>
      <c r="V10" s="2"/>
      <c r="W10" s="3"/>
      <c r="X10" s="2" t="s">
        <v>146</v>
      </c>
      <c r="Y10" s="2"/>
      <c r="Z10" s="2"/>
      <c r="AA10" s="2"/>
      <c r="AB10" s="4" t="s">
        <v>147</v>
      </c>
      <c r="AC10" s="4"/>
      <c r="AD10" s="12" t="s">
        <v>148</v>
      </c>
      <c r="AE10" s="4"/>
      <c r="AF10" s="13" t="s">
        <v>149</v>
      </c>
      <c r="AG10" s="14" t="s">
        <v>150</v>
      </c>
      <c r="AH10" s="4" t="s">
        <v>151</v>
      </c>
      <c r="AI10" s="3"/>
      <c r="AJ10" s="3"/>
      <c r="AK10" s="3"/>
      <c r="AL10" s="3"/>
      <c r="AM10" s="3"/>
      <c r="AN10" s="9"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'"&amp;VLOOKUP(S10,マスタ!$D$1:$E$99,2,0)&amp;"'","")&amp;IF(T10&lt;&gt;"",", range: '"&amp;T10&amp;"'","")&amp;IF(V10&lt;&gt;"",", damage: '"&amp;V10&amp;"'","")&amp;IF(X10&lt;&gt;"",", capacity: '"&amp;X10&amp;"'","")&amp;IF(Y10&lt;&gt;"",", cost: '"&amp;Y10&amp;"'","")&amp;", text: '"&amp;SUBSTITUTE(SUBSTITUTE(AB10, CHAR(13), ""),CHAR(10),"\n")&amp;IF(AC10&lt;&gt;"", "', textAdditional: '"&amp;SUBSTITUTE(SUBSTITUTE(AC10, CHAR(13), ""),CHAR(10),"\n"), "")&amp;"', textZh: '"&amp;SUBSTITUTE(SUBSTITUTE(SUBSTITUTE(AD10, CHAR(13), ""),CHAR(10),"\n"),"'","\'")&amp;"', textZhG1: '"&amp;SUBSTITUTE(SUBSTITUTE(SUBSTITUTE(AF10, CHAR(13), ""),CHAR(10),"\n"),"'","\'")&amp;IF(AE10&lt;&gt;"", "', textZhAdditional: '"&amp;SUBSTITUTE(SUBSTITUTE(AE10, CHAR(13), ""),CHAR(10),"\n"), "")&amp;"', textKo: '"&amp;SUBSTITUTE(SUBSTITUTE(SUBSTITUTE(AG10, CHAR(13), ""),CHAR(10),"\n"),"'","\'")&amp;"', textEn: '"&amp;SUBSTITUTE(SUBSTITUTE(SUBSTITUTE(AH10, CHAR(13), ""),CHAR(10),"\n"),"'","\'")&amp;"'"&amp;IF(Z10="○",", sealable: true","")&amp;IF(AA10="○",", removable: true","")&amp;"}")</f>
        <v>, '01-yurina-o-n-7': {megami: 'yurina', name: '気炎万丈', nameEn: 'Spirit of Fire', nameZh: '气焰万丈', nameZhG1: '气焰万丈', nameKo: '기염만장', ruby: 'きえんばんじょう', rubyEn: '', baseType: 'normal', type: 'enhance', subType: 'fullpower', capacity: '4', text: '【展開中】決死-あなたのライフが3以下ならば、あなたの他のメガミによる《攻撃》は+1/+1となるとともに超克を得る。', textZh: '【展开中】决死～若自命中的樱花结晶数小于等于3，则你的另一柱女神的《攻击》得+1/+1和超克。', textZhG1: '【展开中】决死-若自命中的樱花结晶的数目小于3，则你的另一柱女武神的《攻击》得+1/+1和超克。', textKo: '【전개중】결사-당신의 라이프가 3 이하라면, 당신의 다른 여신에 의한 《공격》은 +1/+1이 되며 초극을 얻는다.', textEn: 'Ongoing: Resolve - All your other Megami\'s attacks gain +1/+1 and Overwhelm if your Life is 3 or less.'}</v>
      </c>
      <c r="AO10" s="10" t="str">
        <f aca="false">IF($A10&lt;&gt;"", "    /** 《"&amp;$E10&amp;"》 */ export const "&amp;SUBSTITUTE(UPPER(IF(MID($A10, 3, 1)="-", RIGHT($A10,LEN($A10)-3), $A10)), "-", "_")&amp;": TCardId = '"&amp;$A10&amp;"';", "")</f>
        <v>    /** 《気炎万丈》 */ export const YURINA_O_N_7: TCardId = '01-yurina-o-n-7';</v>
      </c>
      <c r="AP10" s="11" t="str">
        <f aca="false">IF($A10&lt;&gt;"", "    | '"&amp;$A10&amp;"'", "")</f>
        <v>    | '01-yurina-o-n-7'</v>
      </c>
    </row>
    <row r="11" customFormat="false" ht="12" hidden="false" customHeight="true" outlineLevel="0" collapsed="false">
      <c r="A11" s="2" t="s">
        <v>152</v>
      </c>
      <c r="B11" s="2" t="s">
        <v>38</v>
      </c>
      <c r="C11" s="2"/>
      <c r="D11" s="2"/>
      <c r="E11" s="2" t="s">
        <v>153</v>
      </c>
      <c r="F11" s="2" t="s">
        <v>154</v>
      </c>
      <c r="G11" s="6" t="s">
        <v>153</v>
      </c>
      <c r="H11" s="7" t="s">
        <v>153</v>
      </c>
      <c r="I11" s="6"/>
      <c r="J11" s="7" t="s">
        <v>155</v>
      </c>
      <c r="K11" s="7" t="s">
        <v>156</v>
      </c>
      <c r="L11" s="2"/>
      <c r="M11" s="2" t="s">
        <v>157</v>
      </c>
      <c r="N11" s="2"/>
      <c r="O11" s="2"/>
      <c r="P11" s="2"/>
      <c r="Q11" s="2"/>
      <c r="R11" s="2" t="s">
        <v>45</v>
      </c>
      <c r="S11" s="2"/>
      <c r="T11" s="2" t="s">
        <v>46</v>
      </c>
      <c r="U11" s="3"/>
      <c r="V11" s="2" t="s">
        <v>158</v>
      </c>
      <c r="W11" s="3"/>
      <c r="X11" s="2"/>
      <c r="Y11" s="2" t="s">
        <v>159</v>
      </c>
      <c r="Z11" s="2"/>
      <c r="AA11" s="2"/>
      <c r="AB11" s="4"/>
      <c r="AC11" s="4"/>
      <c r="AD11" s="12"/>
      <c r="AE11" s="4"/>
      <c r="AF11" s="13"/>
      <c r="AG11" s="8"/>
      <c r="AH11" s="4"/>
      <c r="AI11" s="3"/>
      <c r="AJ11" s="3"/>
      <c r="AK11" s="3"/>
      <c r="AL11" s="3"/>
      <c r="AM11" s="3"/>
      <c r="AN11" s="9"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'"&amp;VLOOKUP(S11,マスタ!$D$1:$E$99,2,0)&amp;"'","")&amp;IF(T11&lt;&gt;"",", range: '"&amp;T11&amp;"'","")&amp;IF(V11&lt;&gt;"",", damage: '"&amp;V11&amp;"'","")&amp;IF(X11&lt;&gt;"",", capacity: '"&amp;X11&amp;"'","")&amp;IF(Y11&lt;&gt;"",", cost: '"&amp;Y11&amp;"'","")&amp;", text: '"&amp;SUBSTITUTE(SUBSTITUTE(AB11, CHAR(13), ""),CHAR(10),"\n")&amp;IF(AC11&lt;&gt;"", "', textAdditional: '"&amp;SUBSTITUTE(SUBSTITUTE(AC11, CHAR(13), ""),CHAR(10),"\n"), "")&amp;"', textZh: '"&amp;SUBSTITUTE(SUBSTITUTE(SUBSTITUTE(AD11, CHAR(13), ""),CHAR(10),"\n"),"'","\'")&amp;"', textZhG1: '"&amp;SUBSTITUTE(SUBSTITUTE(SUBSTITUTE(AF11, CHAR(13), ""),CHAR(10),"\n"),"'","\'")&amp;IF(AE11&lt;&gt;"", "', textZhAdditional: '"&amp;SUBSTITUTE(SUBSTITUTE(AE11, CHAR(13), ""),CHAR(10),"\n"), "")&amp;"', textKo: '"&amp;SUBSTITUTE(SUBSTITUTE(SUBSTITUTE(AG11, CHAR(13), ""),CHAR(10),"\n"),"'","\'")&amp;"', textEn: '"&amp;SUBSTITUTE(SUBSTITUTE(SUBSTITUTE(AH11, CHAR(13), ""),CHAR(10),"\n"),"'","\'")&amp;"'"&amp;IF(Z11="○",", sealable: true","")&amp;IF(AA11="○",", removable: true","")&amp;"}")</f>
        <v>, '01-yurina-o-s-1': {megami: 'yurina', name: '月影落', nameEn: 'Tsukikage Crush', nameZh: '月影落', nameZhG1: '月影落', nameKo: '달그림자 떨어지니', ruby: 'つきかげおとし', rubyEn: '', baseType: 'special', type: 'attack', range: '3-4', damage: '4/4', cost: '7', text: '', textZh: '', textZhG1: '', textKo: '', textEn: ''}</v>
      </c>
      <c r="AO11" s="10" t="str">
        <f aca="false">IF($A11&lt;&gt;"", "    /** 《"&amp;$E11&amp;"》 */ export const "&amp;SUBSTITUTE(UPPER(IF(MID($A11, 3, 1)="-", RIGHT($A11,LEN($A11)-3), $A11)), "-", "_")&amp;": TCardId = '"&amp;$A11&amp;"';", "")</f>
        <v>    /** 《月影落》 */ export const YURINA_O_S_1: TCardId = '01-yurina-o-s-1';</v>
      </c>
      <c r="AP11" s="11" t="str">
        <f aca="false">IF($A11&lt;&gt;"", "    | '"&amp;$A11&amp;"'", "")</f>
        <v>    | '01-yurina-o-s-1'</v>
      </c>
    </row>
    <row r="12" customFormat="false" ht="12" hidden="false" customHeight="true" outlineLevel="0" collapsed="false">
      <c r="A12" s="2" t="s">
        <v>160</v>
      </c>
      <c r="B12" s="2" t="s">
        <v>38</v>
      </c>
      <c r="C12" s="2"/>
      <c r="D12" s="2"/>
      <c r="E12" s="2" t="s">
        <v>161</v>
      </c>
      <c r="F12" s="2" t="s">
        <v>162</v>
      </c>
      <c r="G12" s="6" t="s">
        <v>163</v>
      </c>
      <c r="H12" s="7" t="s">
        <v>163</v>
      </c>
      <c r="I12" s="6"/>
      <c r="J12" s="7" t="s">
        <v>164</v>
      </c>
      <c r="K12" s="7" t="s">
        <v>165</v>
      </c>
      <c r="L12" s="2"/>
      <c r="M12" s="2" t="s">
        <v>157</v>
      </c>
      <c r="N12" s="2"/>
      <c r="O12" s="2"/>
      <c r="P12" s="2"/>
      <c r="Q12" s="2"/>
      <c r="R12" s="2" t="s">
        <v>45</v>
      </c>
      <c r="S12" s="2" t="s">
        <v>133</v>
      </c>
      <c r="T12" s="2" t="s">
        <v>166</v>
      </c>
      <c r="U12" s="3"/>
      <c r="V12" s="2" t="s">
        <v>167</v>
      </c>
      <c r="W12" s="3"/>
      <c r="X12" s="2"/>
      <c r="Y12" s="2" t="s">
        <v>67</v>
      </c>
      <c r="Z12" s="2"/>
      <c r="AA12" s="2"/>
      <c r="AB12" s="4" t="s">
        <v>168</v>
      </c>
      <c r="AC12" s="4"/>
      <c r="AD12" s="12" t="s">
        <v>169</v>
      </c>
      <c r="AE12" s="4"/>
      <c r="AF12" s="13" t="s">
        <v>170</v>
      </c>
      <c r="AG12" s="14" t="s">
        <v>171</v>
      </c>
      <c r="AH12" s="4" t="s">
        <v>172</v>
      </c>
      <c r="AI12" s="3"/>
      <c r="AJ12" s="3"/>
      <c r="AK12" s="3"/>
      <c r="AL12" s="3"/>
      <c r="AM12" s="3"/>
      <c r="AN12" s="9" t="str">
        <f aca="false">IF(A12="", "", IF(ROW()&gt;=3, ", ", "")&amp;"'"&amp;A12&amp;"':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'"&amp;VLOOKUP(S12,マスタ!$D$1:$E$99,2,0)&amp;"'","")&amp;IF(T12&lt;&gt;"",", range: '"&amp;T12&amp;"'","")&amp;IF(V12&lt;&gt;"",", damage: '"&amp;V12&amp;"'","")&amp;IF(X12&lt;&gt;"",", capacity: '"&amp;X12&amp;"'","")&amp;IF(Y12&lt;&gt;"",", cost: '"&amp;Y12&amp;"'","")&amp;", text: '"&amp;SUBSTITUTE(SUBSTITUTE(AB12, CHAR(13), ""),CHAR(10),"\n")&amp;IF(AC12&lt;&gt;"", "', textAdditional: '"&amp;SUBSTITUTE(SUBSTITUTE(AC12, CHAR(13), ""),CHAR(10),"\n"), "")&amp;"', textZh: '"&amp;SUBSTITUTE(SUBSTITUTE(SUBSTITUTE(AD12, CHAR(13), ""),CHAR(10),"\n"),"'","\'")&amp;"', textZhG1: '"&amp;SUBSTITUTE(SUBSTITUTE(SUBSTITUTE(AF12, CHAR(13), ""),CHAR(10),"\n"),"'","\'")&amp;IF(AE12&lt;&gt;"", "', textZhAdditional: '"&amp;SUBSTITUTE(SUBSTITUTE(AE12, CHAR(13), ""),CHAR(10),"\n"), "")&amp;"', textKo: '"&amp;SUBSTITUTE(SUBSTITUTE(SUBSTITUTE(AG12, CHAR(13), ""),CHAR(10),"\n"),"'","\'")&amp;"', textEn: '"&amp;SUBSTITUTE(SUBSTITUTE(SUBSTITUTE(AH12, CHAR(13), ""),CHAR(10),"\n"),"'","\'")&amp;"'"&amp;IF(Z12="○",", sealable: true","")&amp;IF(AA12="○",", removable: true","")&amp;"}")</f>
        <v>, '01-yurina-o-s-2': {megami: 'yurina', name: '浦波嵐', nameEn: 'Uranami Storm', nameZh: '浦波岚', nameZhG1: '浦波岚', nameKo: '해안에 파랑 일며', ruby: 'うらなみあらし', rubyEn: '', baseType: 'special', type: 'attack', subType: 'reaction', range: '0-10', damage: '2/-', cost: '3', text: '【攻撃後】対応した《攻撃》は-2/+0となる。', textZh: '【攻击后】被对应的《攻击》得-2/+0。', textZhG1: '【攻击后】被对应的《攻击》得-2/-0。', textKo: '【공격후】대응한 《공격》은 -2/+0이 된다.', textEn: 'After Attack: The attack this card was played as a Reaction to gets -2/+0.'}</v>
      </c>
      <c r="AO12" s="10" t="str">
        <f aca="false">IF($A12&lt;&gt;"", "    /** 《"&amp;$E12&amp;"》 */ export const "&amp;SUBSTITUTE(UPPER(IF(MID($A12, 3, 1)="-", RIGHT($A12,LEN($A12)-3), $A12)), "-", "_")&amp;": TCardId = '"&amp;$A12&amp;"';", "")</f>
        <v>    /** 《浦波嵐》 */ export const YURINA_O_S_2: TCardId = '01-yurina-o-s-2';</v>
      </c>
      <c r="AP12" s="11" t="str">
        <f aca="false">IF($A12&lt;&gt;"", "    | '"&amp;$A12&amp;"'", "")</f>
        <v>    | '01-yurina-o-s-2'</v>
      </c>
    </row>
    <row r="13" customFormat="false" ht="12" hidden="false" customHeight="true" outlineLevel="0" collapsed="false">
      <c r="A13" s="2" t="s">
        <v>173</v>
      </c>
      <c r="B13" s="2" t="s">
        <v>38</v>
      </c>
      <c r="C13" s="2" t="s">
        <v>49</v>
      </c>
      <c r="D13" s="2" t="s">
        <v>160</v>
      </c>
      <c r="E13" s="2" t="s">
        <v>174</v>
      </c>
      <c r="F13" s="2" t="s">
        <v>175</v>
      </c>
      <c r="G13" s="6" t="s">
        <v>176</v>
      </c>
      <c r="H13" s="7" t="s">
        <v>176</v>
      </c>
      <c r="I13" s="6"/>
      <c r="J13" s="7" t="s">
        <v>177</v>
      </c>
      <c r="K13" s="7" t="s">
        <v>178</v>
      </c>
      <c r="L13" s="2"/>
      <c r="M13" s="2" t="s">
        <v>157</v>
      </c>
      <c r="N13" s="2"/>
      <c r="O13" s="2"/>
      <c r="P13" s="2"/>
      <c r="Q13" s="2"/>
      <c r="R13" s="2" t="s">
        <v>45</v>
      </c>
      <c r="S13" s="2" t="s">
        <v>133</v>
      </c>
      <c r="T13" s="2" t="s">
        <v>166</v>
      </c>
      <c r="U13" s="3"/>
      <c r="V13" s="2" t="s">
        <v>179</v>
      </c>
      <c r="W13" s="3"/>
      <c r="X13" s="2"/>
      <c r="Y13" s="2" t="s">
        <v>180</v>
      </c>
      <c r="Z13" s="2"/>
      <c r="AA13" s="2"/>
      <c r="AB13" s="4" t="s">
        <v>181</v>
      </c>
      <c r="AC13" s="4"/>
      <c r="AD13" s="12" t="s">
        <v>182</v>
      </c>
      <c r="AE13" s="4"/>
      <c r="AF13" s="13" t="s">
        <v>183</v>
      </c>
      <c r="AG13" s="14" t="s">
        <v>184</v>
      </c>
      <c r="AH13" s="4" t="s">
        <v>185</v>
      </c>
      <c r="AI13" s="3"/>
      <c r="AJ13" s="3"/>
      <c r="AK13" s="3"/>
      <c r="AL13" s="3"/>
      <c r="AM13" s="3"/>
      <c r="AN13" s="9" t="str">
        <f aca="false">IF(A13="", "", IF(ROW()&gt;=3, ", ", "")&amp;"'"&amp;A13&amp;"':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'"&amp;VLOOKUP(S13,マスタ!$D$1:$E$99,2,0)&amp;"'","")&amp;IF(T13&lt;&gt;"",", range: '"&amp;T13&amp;"'","")&amp;IF(V13&lt;&gt;"",", damage: '"&amp;V13&amp;"'","")&amp;IF(X13&lt;&gt;"",", capacity: '"&amp;X13&amp;"'","")&amp;IF(Y13&lt;&gt;"",", cost: '"&amp;Y13&amp;"'","")&amp;", text: '"&amp;SUBSTITUTE(SUBSTITUTE(AB13, CHAR(13), ""),CHAR(10),"\n")&amp;IF(AC13&lt;&gt;"", "', textAdditional: '"&amp;SUBSTITUTE(SUBSTITUTE(AC13, CHAR(13), ""),CHAR(10),"\n"), "")&amp;"', textZh: '"&amp;SUBSTITUTE(SUBSTITUTE(SUBSTITUTE(AD13, CHAR(13), ""),CHAR(10),"\n"),"'","\'")&amp;"', textZhG1: '"&amp;SUBSTITUTE(SUBSTITUTE(SUBSTITUTE(AF13, CHAR(13), ""),CHAR(10),"\n"),"'","\'")&amp;IF(AE13&lt;&gt;"", "', textZhAdditional: '"&amp;SUBSTITUTE(SUBSTITUTE(AE13, CHAR(13), ""),CHAR(10),"\n"), "")&amp;"', textKo: '"&amp;SUBSTITUTE(SUBSTITUTE(SUBSTITUTE(AG13, CHAR(13), ""),CHAR(10),"\n"),"'","\'")&amp;"', textEn: '"&amp;SUBSTITUTE(SUBSTITUTE(SUBSTITUTE(AH13, CHAR(13), ""),CHAR(10),"\n"),"'","\'")&amp;"'"&amp;IF(Z13="○",", sealable: true","")&amp;IF(AA13="○",", removable: true","")&amp;"}")</f>
        <v>, '01-yurina-A1-s-2': {megami: 'yurina', anotherID: 'A1', replace: '01-yurina-o-s-2', name: '不完全浦波嵐', nameEn: 'Imperfect Uranami Storm', nameZh: '不完全浦波岚', nameZhG1: '不完全浦波岚', nameKo: '불완전 해안에 파랑 일며', ruby: 'ふかんぜんうらなみあらし', rubyEn: '', baseType: 'special', type: 'attack', subType: 'reaction', range: '0-10', damage: '3/-', cost: '5', text: '【攻撃後】対応した《攻撃》は-3/+0となる。', textZh: '【攻击后】被对应的《攻击》得-3/+0。', textZhG1: '【攻击后】被对应的《攻击》得-3/-0。', textKo: '【공격후】대응한 《공격》은 -3/+0이 된다.', textEn: 'After Attack: The attack this card was played as a Reaction to gets -3/+0.'}</v>
      </c>
      <c r="AO13" s="10" t="str">
        <f aca="false">IF($A13&lt;&gt;"", "    /** 《"&amp;$E13&amp;"》 */ export const "&amp;SUBSTITUTE(UPPER(IF(MID($A13, 3, 1)="-", RIGHT($A13,LEN($A13)-3), $A13)), "-", "_")&amp;": TCardId = '"&amp;$A13&amp;"';", "")</f>
        <v>    /** 《不完全浦波嵐》 */ export const YURINA_A1_S_2: TCardId = '01-yurina-A1-s-2';</v>
      </c>
      <c r="AP13" s="11" t="str">
        <f aca="false">IF($A13&lt;&gt;"", "    | '"&amp;$A13&amp;"'", "")</f>
        <v>    | '01-yurina-A1-s-2'</v>
      </c>
    </row>
    <row r="14" customFormat="false" ht="12" hidden="false" customHeight="true" outlineLevel="0" collapsed="false">
      <c r="A14" s="2" t="s">
        <v>186</v>
      </c>
      <c r="B14" s="2" t="s">
        <v>38</v>
      </c>
      <c r="C14" s="2"/>
      <c r="D14" s="2"/>
      <c r="E14" s="2" t="s">
        <v>187</v>
      </c>
      <c r="F14" s="2" t="s">
        <v>188</v>
      </c>
      <c r="G14" s="6" t="s">
        <v>187</v>
      </c>
      <c r="H14" s="7" t="s">
        <v>187</v>
      </c>
      <c r="I14" s="6"/>
      <c r="J14" s="7" t="s">
        <v>189</v>
      </c>
      <c r="K14" s="7" t="s">
        <v>190</v>
      </c>
      <c r="L14" s="2"/>
      <c r="M14" s="2" t="s">
        <v>157</v>
      </c>
      <c r="N14" s="2"/>
      <c r="O14" s="2"/>
      <c r="P14" s="2"/>
      <c r="Q14" s="2"/>
      <c r="R14" s="2" t="s">
        <v>107</v>
      </c>
      <c r="S14" s="2"/>
      <c r="T14" s="2"/>
      <c r="U14" s="3"/>
      <c r="V14" s="2"/>
      <c r="W14" s="3"/>
      <c r="X14" s="2"/>
      <c r="Y14" s="2" t="s">
        <v>54</v>
      </c>
      <c r="Z14" s="2"/>
      <c r="AA14" s="2"/>
      <c r="AB14" s="4" t="s">
        <v>191</v>
      </c>
      <c r="AC14" s="4"/>
      <c r="AD14" s="12" t="s">
        <v>192</v>
      </c>
      <c r="AE14" s="4"/>
      <c r="AF14" s="13" t="s">
        <v>193</v>
      </c>
      <c r="AG14" s="14" t="s">
        <v>194</v>
      </c>
      <c r="AH14" s="4" t="s">
        <v>195</v>
      </c>
      <c r="AI14" s="3"/>
      <c r="AJ14" s="3"/>
      <c r="AK14" s="3"/>
      <c r="AL14" s="3"/>
      <c r="AM14" s="3"/>
      <c r="AN14" s="9" t="str">
        <f aca="false">IF(A14="", "", IF(ROW()&gt;=3, ", ", "")&amp;"'"&amp;A14&amp;"':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'"&amp;VLOOKUP(S14,マスタ!$D$1:$E$99,2,0)&amp;"'","")&amp;IF(T14&lt;&gt;"",", range: '"&amp;T14&amp;"'","")&amp;IF(V14&lt;&gt;"",", damage: '"&amp;V14&amp;"'","")&amp;IF(X14&lt;&gt;"",", capacity: '"&amp;X14&amp;"'","")&amp;IF(Y14&lt;&gt;"",", cost: '"&amp;Y14&amp;"'","")&amp;", text: '"&amp;SUBSTITUTE(SUBSTITUTE(AB14, CHAR(13), ""),CHAR(10),"\n")&amp;IF(AC14&lt;&gt;"", "', textAdditional: '"&amp;SUBSTITUTE(SUBSTITUTE(AC14, CHAR(13), ""),CHAR(10),"\n"), "")&amp;"', textZh: '"&amp;SUBSTITUTE(SUBSTITUTE(SUBSTITUTE(AD14, CHAR(13), ""),CHAR(10),"\n"),"'","\'")&amp;"', textZhG1: '"&amp;SUBSTITUTE(SUBSTITUTE(SUBSTITUTE(AF14, CHAR(13), ""),CHAR(10),"\n"),"'","\'")&amp;IF(AE14&lt;&gt;"", "', textZhAdditional: '"&amp;SUBSTITUTE(SUBSTITUTE(AE14, CHAR(13), ""),CHAR(10),"\n"), "")&amp;"', textKo: '"&amp;SUBSTITUTE(SUBSTITUTE(SUBSTITUTE(AG14, CHAR(13), ""),CHAR(10),"\n"),"'","\'")&amp;"', textEn: '"&amp;SUBSTITUTE(SUBSTITUTE(SUBSTITUTE(AH14, CHAR(13), ""),CHAR(10),"\n"),"'","\'")&amp;"'"&amp;IF(Z14="○",", sealable: true","")&amp;IF(AA14="○",", removable: true","")&amp;"}")</f>
        <v>, '01-yurina-o-s-3': {megami: 'yurina', name: '浮舟宿', nameEn: 'Ukifune Serene', nameZh: '浮舟宿', nameZhG1: '浮舟宿', nameKo: '쪽배에서 쉬노니', ruby: 'うきふねやどし', rubyEn: '', baseType: 'special', type: 'action', cost: '2', text: 'ダスト→自オーラ：5 \n----\n【即再起】決死-あなたのライフが3以下になる。', textZh: '虚→5→自装 \n----\n【即再起】决死～自命中的樱花结晶数小于等于3。', textZhG1: '虚（5）→自装 \n----\n【即再起】：决死-自命中的樱花结晶的数目小于3。', textKo: '더스트→자신 오라：5   \n----  \n【즉재기】결사-당신의 라이프가 3 이하가 된다.', textEn: 'Shadow (5)→ Your Aura\n----\nImmediate Resurgence: Resolve - Your Life becomes 3 or less (from 4 or more).'}</v>
      </c>
      <c r="AO14" s="10" t="str">
        <f aca="false">IF($A14&lt;&gt;"", "    /** 《"&amp;$E14&amp;"》 */ export const "&amp;SUBSTITUTE(UPPER(IF(MID($A14, 3, 1)="-", RIGHT($A14,LEN($A14)-3), $A14)), "-", "_")&amp;": TCardId = '"&amp;$A14&amp;"';", "")</f>
        <v>    /** 《浮舟宿》 */ export const YURINA_O_S_3: TCardId = '01-yurina-o-s-3';</v>
      </c>
      <c r="AP14" s="11" t="str">
        <f aca="false">IF($A14&lt;&gt;"", "    | '"&amp;$A14&amp;"'", "")</f>
        <v>    | '01-yurina-o-s-3'</v>
      </c>
    </row>
    <row r="15" customFormat="false" ht="12" hidden="false" customHeight="true" outlineLevel="0" collapsed="false">
      <c r="A15" s="2" t="s">
        <v>196</v>
      </c>
      <c r="B15" s="2" t="s">
        <v>38</v>
      </c>
      <c r="C15" s="2"/>
      <c r="D15" s="2"/>
      <c r="E15" s="2" t="s">
        <v>197</v>
      </c>
      <c r="F15" s="2" t="s">
        <v>198</v>
      </c>
      <c r="G15" s="6" t="s">
        <v>199</v>
      </c>
      <c r="H15" s="7" t="s">
        <v>199</v>
      </c>
      <c r="I15" s="6"/>
      <c r="J15" s="7" t="s">
        <v>200</v>
      </c>
      <c r="K15" s="7" t="s">
        <v>201</v>
      </c>
      <c r="L15" s="2"/>
      <c r="M15" s="2" t="s">
        <v>157</v>
      </c>
      <c r="N15" s="2"/>
      <c r="O15" s="2"/>
      <c r="P15" s="2"/>
      <c r="Q15" s="2"/>
      <c r="R15" s="2" t="s">
        <v>45</v>
      </c>
      <c r="S15" s="2" t="s">
        <v>92</v>
      </c>
      <c r="T15" s="2" t="s">
        <v>202</v>
      </c>
      <c r="U15" s="3"/>
      <c r="V15" s="2" t="s">
        <v>203</v>
      </c>
      <c r="W15" s="3"/>
      <c r="X15" s="2"/>
      <c r="Y15" s="2" t="s">
        <v>180</v>
      </c>
      <c r="Z15" s="2"/>
      <c r="AA15" s="2"/>
      <c r="AB15" s="4" t="s">
        <v>204</v>
      </c>
      <c r="AC15" s="4"/>
      <c r="AD15" s="12" t="s">
        <v>205</v>
      </c>
      <c r="AE15" s="4"/>
      <c r="AF15" s="13" t="s">
        <v>206</v>
      </c>
      <c r="AG15" s="14" t="s">
        <v>207</v>
      </c>
      <c r="AH15" s="4" t="s">
        <v>208</v>
      </c>
      <c r="AI15" s="3"/>
      <c r="AJ15" s="3"/>
      <c r="AK15" s="3"/>
      <c r="AL15" s="3"/>
      <c r="AM15" s="3"/>
      <c r="AN15" s="9" t="str">
        <f aca="false">IF(A15="", "", IF(ROW()&gt;=3, ", ", "")&amp;"'"&amp;A15&amp;"':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'"&amp;VLOOKUP(S15,マスタ!$D$1:$E$99,2,0)&amp;"'","")&amp;IF(T15&lt;&gt;"",", range: '"&amp;T15&amp;"'","")&amp;IF(V15&lt;&gt;"",", damage: '"&amp;V15&amp;"'","")&amp;IF(X15&lt;&gt;"",", capacity: '"&amp;X15&amp;"'","")&amp;IF(Y15&lt;&gt;"",", cost: '"&amp;Y15&amp;"'","")&amp;", text: '"&amp;SUBSTITUTE(SUBSTITUTE(AB15, CHAR(13), ""),CHAR(10),"\n")&amp;IF(AC15&lt;&gt;"", "', textAdditional: '"&amp;SUBSTITUTE(SUBSTITUTE(AC15, CHAR(13), ""),CHAR(10),"\n"), "")&amp;"', textZh: '"&amp;SUBSTITUTE(SUBSTITUTE(SUBSTITUTE(AD15, CHAR(13), ""),CHAR(10),"\n"),"'","\'")&amp;"', textZhG1: '"&amp;SUBSTITUTE(SUBSTITUTE(SUBSTITUTE(AF15, CHAR(13), ""),CHAR(10),"\n"),"'","\'")&amp;IF(AE15&lt;&gt;"", "', textZhAdditional: '"&amp;SUBSTITUTE(SUBSTITUTE(AE15, CHAR(13), ""),CHAR(10),"\n"), "")&amp;"', textKo: '"&amp;SUBSTITUTE(SUBSTITUTE(SUBSTITUTE(AG15, CHAR(13), ""),CHAR(10),"\n"),"'","\'")&amp;"', textEn: '"&amp;SUBSTITUTE(SUBSTITUTE(SUBSTITUTE(AH15, CHAR(13), ""),CHAR(10),"\n"),"'","\'")&amp;"'"&amp;IF(Z15="○",", sealable: true","")&amp;IF(AA15="○",", removable: true","")&amp;"}")</f>
        <v>, '01-yurina-o-s-4': {megami: 'yurina', name: '天音揺波の底力', nameEn: 'Yurina\'s Final Blow', nameZh: '天音摇波的底力', nameZhG1: '天音摇波的底力', nameKo: '아마네 유리나의 저력', ruby: 'あまねゆりなのそこぢから', rubyEn: '', baseType: 'special', type: 'attack', subType: 'fullpower', range: '1-4', damage: '5/5', cost: '5', text: '【常時】決死-あなたのライフが3以下でないと、このカードは使用できない。', textZh: '【常时】决死～仅当自命中的樱花结晶数小于等于3时，才可以使用此牌。', textZhG1: '【常时】决死-只能当自命中的樱花结晶的数目小于3时使用此牌。', textKo: '【상시】결사-당신의 라이프가 3 이하가 아니면, 이 카드는 사용 할 수 없다.', textEn: 'Forced: Resolve - You can\'t play this card unless your Life is 3 or less.'}</v>
      </c>
      <c r="AO15" s="10" t="str">
        <f aca="false">IF($A15&lt;&gt;"", "    /** 《"&amp;$E15&amp;"》 */ export const "&amp;SUBSTITUTE(UPPER(IF(MID($A15, 3, 1)="-", RIGHT($A15,LEN($A15)-3), $A15)), "-", "_")&amp;": TCardId = '"&amp;$A15&amp;"';", "")</f>
        <v>    /** 《天音揺波の底力》 */ export const YURINA_O_S_4: TCardId = '01-yurina-o-s-4';</v>
      </c>
      <c r="AP15" s="11" t="str">
        <f aca="false">IF($A15&lt;&gt;"", "    | '"&amp;$A15&amp;"'", "")</f>
        <v>    | '01-yurina-o-s-4'</v>
      </c>
    </row>
    <row r="16" customFormat="false" ht="12" hidden="false" customHeight="true" outlineLevel="0" collapsed="false">
      <c r="A16" s="2"/>
      <c r="B16" s="2"/>
      <c r="C16" s="2"/>
      <c r="D16" s="2"/>
      <c r="E16" s="2"/>
      <c r="F16" s="2"/>
      <c r="G16" s="6"/>
      <c r="H16" s="7"/>
      <c r="I16" s="6"/>
      <c r="J16" s="7"/>
      <c r="K16" s="7"/>
      <c r="L16" s="2"/>
      <c r="M16" s="2"/>
      <c r="N16" s="2"/>
      <c r="O16" s="2"/>
      <c r="P16" s="2"/>
      <c r="Q16" s="2"/>
      <c r="R16" s="2"/>
      <c r="S16" s="2"/>
      <c r="T16" s="2"/>
      <c r="U16" s="3"/>
      <c r="V16" s="2"/>
      <c r="W16" s="3"/>
      <c r="X16" s="2"/>
      <c r="Y16" s="2"/>
      <c r="Z16" s="2"/>
      <c r="AA16" s="2"/>
      <c r="AB16" s="4"/>
      <c r="AC16" s="4"/>
      <c r="AD16" s="12"/>
      <c r="AE16" s="4"/>
      <c r="AF16" s="13"/>
      <c r="AG16" s="8"/>
      <c r="AH16" s="4"/>
      <c r="AI16" s="3"/>
      <c r="AJ16" s="3"/>
      <c r="AK16" s="3"/>
      <c r="AL16" s="3"/>
      <c r="AM16" s="3"/>
      <c r="AN16" s="9" t="str">
        <f aca="false">IF(A16="", "", IF(ROW()&gt;=3, ", ", "")&amp;"'"&amp;A16&amp;"':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'"&amp;VLOOKUP(S16,マスタ!$D$1:$E$99,2,0)&amp;"'","")&amp;IF(T16&lt;&gt;"",", range: '"&amp;T16&amp;"'","")&amp;IF(V16&lt;&gt;"",", damage: '"&amp;V16&amp;"'","")&amp;IF(X16&lt;&gt;"",", capacity: '"&amp;X16&amp;"'","")&amp;IF(Y16&lt;&gt;"",", cost: '"&amp;Y16&amp;"'","")&amp;", text: '"&amp;SUBSTITUTE(SUBSTITUTE(AB16, CHAR(13), ""),CHAR(10),"\n")&amp;IF(AC16&lt;&gt;"", "', textAdditional: '"&amp;SUBSTITUTE(SUBSTITUTE(AC16, CHAR(13), ""),CHAR(10),"\n"), "")&amp;"', textZh: '"&amp;SUBSTITUTE(SUBSTITUTE(SUBSTITUTE(AD16, CHAR(13), ""),CHAR(10),"\n"),"'","\'")&amp;"', textZhG1: '"&amp;SUBSTITUTE(SUBSTITUTE(SUBSTITUTE(AF16, CHAR(13), ""),CHAR(10),"\n"),"'","\'")&amp;IF(AE16&lt;&gt;"", "', textZhAdditional: '"&amp;SUBSTITUTE(SUBSTITUTE(AE16, CHAR(13), ""),CHAR(10),"\n"), "")&amp;"', textKo: '"&amp;SUBSTITUTE(SUBSTITUTE(SUBSTITUTE(AG16, CHAR(13), ""),CHAR(10),"\n"),"'","\'")&amp;"', textEn: '"&amp;SUBSTITUTE(SUBSTITUTE(SUBSTITUTE(AH16, CHAR(13), ""),CHAR(10),"\n"),"'","\'")&amp;"'"&amp;IF(Z16="○",", sealable: true","")&amp;IF(AA16="○",", removable: true","")&amp;"}")</f>
        <v/>
      </c>
      <c r="AO16" s="10" t="str">
        <f aca="false">IF($A16&lt;&gt;"", "    /** 《"&amp;$E16&amp;"》 */ export const "&amp;SUBSTITUTE(UPPER(IF(MID($A16, 3, 1)="-", RIGHT($A16,LEN($A16)-3), $A16)), "-", "_")&amp;": TCardId = '"&amp;$A16&amp;"';", "")</f>
        <v/>
      </c>
      <c r="AP16" s="11" t="str">
        <f aca="false">IF($A16&lt;&gt;"", "    | '"&amp;$A16&amp;"'", "")</f>
        <v/>
      </c>
    </row>
    <row r="17" customFormat="false" ht="12" hidden="false" customHeight="true" outlineLevel="0" collapsed="false">
      <c r="A17" s="2" t="s">
        <v>209</v>
      </c>
      <c r="B17" s="2" t="s">
        <v>210</v>
      </c>
      <c r="C17" s="2"/>
      <c r="D17" s="2"/>
      <c r="E17" s="2" t="s">
        <v>211</v>
      </c>
      <c r="F17" s="2" t="s">
        <v>212</v>
      </c>
      <c r="G17" s="6" t="s">
        <v>213</v>
      </c>
      <c r="H17" s="7" t="s">
        <v>214</v>
      </c>
      <c r="I17" s="6"/>
      <c r="J17" s="7" t="s">
        <v>215</v>
      </c>
      <c r="K17" s="7" t="s">
        <v>216</v>
      </c>
      <c r="L17" s="2"/>
      <c r="M17" s="2" t="s">
        <v>44</v>
      </c>
      <c r="N17" s="2"/>
      <c r="O17" s="2"/>
      <c r="P17" s="2"/>
      <c r="Q17" s="2"/>
      <c r="R17" s="2" t="s">
        <v>45</v>
      </c>
      <c r="S17" s="2"/>
      <c r="T17" s="2" t="s">
        <v>217</v>
      </c>
      <c r="U17" s="3"/>
      <c r="V17" s="2" t="s">
        <v>55</v>
      </c>
      <c r="W17" s="3"/>
      <c r="X17" s="2"/>
      <c r="Y17" s="2"/>
      <c r="Z17" s="2"/>
      <c r="AA17" s="2"/>
      <c r="AB17" s="4" t="s">
        <v>218</v>
      </c>
      <c r="AC17" s="4"/>
      <c r="AD17" s="12" t="s">
        <v>219</v>
      </c>
      <c r="AE17" s="4"/>
      <c r="AF17" s="13" t="s">
        <v>220</v>
      </c>
      <c r="AG17" s="14" t="s">
        <v>221</v>
      </c>
      <c r="AH17" s="4" t="s">
        <v>222</v>
      </c>
      <c r="AI17" s="3"/>
      <c r="AJ17" s="3"/>
      <c r="AK17" s="3"/>
      <c r="AL17" s="3"/>
      <c r="AM17" s="3"/>
      <c r="AN17" s="9" t="str">
        <f aca="false">IF(A17="", "", IF(ROW()&gt;=3, ", ", "")&amp;"'"&amp;A17&amp;"':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'"&amp;VLOOKUP(S17,マスタ!$D$1:$E$99,2,0)&amp;"'","")&amp;IF(T17&lt;&gt;"",", range: '"&amp;T17&amp;"'","")&amp;IF(V17&lt;&gt;"",", damage: '"&amp;V17&amp;"'","")&amp;IF(X17&lt;&gt;"",", capacity: '"&amp;X17&amp;"'","")&amp;IF(Y17&lt;&gt;"",", cost: '"&amp;Y17&amp;"'","")&amp;", text: '"&amp;SUBSTITUTE(SUBSTITUTE(AB17, CHAR(13), ""),CHAR(10),"\n")&amp;IF(AC17&lt;&gt;"", "', textAdditional: '"&amp;SUBSTITUTE(SUBSTITUTE(AC17, CHAR(13), ""),CHAR(10),"\n"), "")&amp;"', textZh: '"&amp;SUBSTITUTE(SUBSTITUTE(SUBSTITUTE(AD17, CHAR(13), ""),CHAR(10),"\n"),"'","\'")&amp;"', textZhG1: '"&amp;SUBSTITUTE(SUBSTITUTE(SUBSTITUTE(AF17, CHAR(13), ""),CHAR(10),"\n"),"'","\'")&amp;IF(AE17&lt;&gt;"", "', textZhAdditional: '"&amp;SUBSTITUTE(SUBSTITUTE(AE17, CHAR(13), ""),CHAR(10),"\n"), "")&amp;"', textKo: '"&amp;SUBSTITUTE(SUBSTITUTE(SUBSTITUTE(AG17, CHAR(13), ""),CHAR(10),"\n"),"'","\'")&amp;"', textEn: '"&amp;SUBSTITUTE(SUBSTITUTE(SUBSTITUTE(AH17, CHAR(13), ""),CHAR(10),"\n"),"'","\'")&amp;"'"&amp;IF(Z17="○",", sealable: true","")&amp;IF(AA17="○",", removable: true","")&amp;"}")</f>
        <v>, '02-saine-o-n-1': {megami: 'saine', name: '八方振り', nameEn: 'Swing Rush', nameZh: '八方斩', nameZhG1: '八面斩', nameKo: '팔방 휘두르기', ruby: 'はっぽうぶり', rubyEn: '', baseType: 'normal', type: 'attack', range: '4-5', damage: '2/1', text: '【攻撃後】八相-あなたのオーラが0ならば、攻撃『適正距離4-5、2/1』を行う。', textZh: '【攻击后】八相～若自装中没有樱花结晶，则进行一次“攻击距离4-5、伤害2/1”的攻击。', textZhG1: '【攻击后】八相-若自装中没有樱花结晶，则进行一次“攻击距离4-5 伤害2/1”的攻击。', textKo: '【공격후】팔상-당신의 오라가 0이라면, 공격『적정거리4-5、2/1』을 행한다.', textEn: 'After Attack: Idea - You attack with "Range: 4-5, Damage: 2/1" if you have no Sakura tokens on your Aura.'}</v>
      </c>
      <c r="AO17" s="10" t="str">
        <f aca="false">IF($A17&lt;&gt;"", "    /** 《"&amp;$E17&amp;"》 */ export const "&amp;SUBSTITUTE(UPPER(IF(MID($A17, 3, 1)="-", RIGHT($A17,LEN($A17)-3), $A17)), "-", "_")&amp;": TCardId = '"&amp;$A17&amp;"';", "")</f>
        <v>    /** 《八方振り》 */ export const SAINE_O_N_1: TCardId = '02-saine-o-n-1';</v>
      </c>
      <c r="AP17" s="11" t="str">
        <f aca="false">IF($A17&lt;&gt;"", "    | '"&amp;$A17&amp;"'", "")</f>
        <v>    | '02-saine-o-n-1'</v>
      </c>
    </row>
    <row r="18" customFormat="false" ht="12" hidden="false" customHeight="true" outlineLevel="0" collapsed="false">
      <c r="A18" s="2" t="s">
        <v>223</v>
      </c>
      <c r="B18" s="2" t="s">
        <v>210</v>
      </c>
      <c r="C18" s="2"/>
      <c r="D18" s="2"/>
      <c r="E18" s="2" t="s">
        <v>224</v>
      </c>
      <c r="F18" s="2" t="s">
        <v>225</v>
      </c>
      <c r="G18" s="6" t="s">
        <v>226</v>
      </c>
      <c r="H18" s="7" t="s">
        <v>226</v>
      </c>
      <c r="I18" s="6"/>
      <c r="J18" s="7" t="s">
        <v>227</v>
      </c>
      <c r="K18" s="7" t="s">
        <v>228</v>
      </c>
      <c r="L18" s="2"/>
      <c r="M18" s="2" t="s">
        <v>44</v>
      </c>
      <c r="N18" s="2"/>
      <c r="O18" s="2"/>
      <c r="P18" s="2"/>
      <c r="Q18" s="2"/>
      <c r="R18" s="2" t="s">
        <v>45</v>
      </c>
      <c r="S18" s="2" t="s">
        <v>133</v>
      </c>
      <c r="T18" s="2" t="s">
        <v>217</v>
      </c>
      <c r="U18" s="3"/>
      <c r="V18" s="2" t="s">
        <v>47</v>
      </c>
      <c r="W18" s="3"/>
      <c r="X18" s="2"/>
      <c r="Y18" s="2"/>
      <c r="Z18" s="2"/>
      <c r="AA18" s="2"/>
      <c r="AB18" s="4"/>
      <c r="AC18" s="4"/>
      <c r="AD18" s="12"/>
      <c r="AE18" s="4"/>
      <c r="AF18" s="13"/>
      <c r="AG18" s="8"/>
      <c r="AH18" s="4"/>
      <c r="AI18" s="3"/>
      <c r="AJ18" s="3"/>
      <c r="AK18" s="3"/>
      <c r="AL18" s="3"/>
      <c r="AM18" s="3"/>
      <c r="AN18" s="9" t="str">
        <f aca="false">IF(A18="", "", IF(ROW()&gt;=3, ", ", "")&amp;"'"&amp;A18&amp;"':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'"&amp;VLOOKUP(S18,マスタ!$D$1:$E$99,2,0)&amp;"'","")&amp;IF(T18&lt;&gt;"",", range: '"&amp;T18&amp;"'","")&amp;IF(V18&lt;&gt;"",", damage: '"&amp;V18&amp;"'","")&amp;IF(X18&lt;&gt;"",", capacity: '"&amp;X18&amp;"'","")&amp;IF(Y18&lt;&gt;"",", cost: '"&amp;Y18&amp;"'","")&amp;", text: '"&amp;SUBSTITUTE(SUBSTITUTE(AB18, CHAR(13), ""),CHAR(10),"\n")&amp;IF(AC18&lt;&gt;"", "', textAdditional: '"&amp;SUBSTITUTE(SUBSTITUTE(AC18, CHAR(13), ""),CHAR(10),"\n"), "")&amp;"', textZh: '"&amp;SUBSTITUTE(SUBSTITUTE(SUBSTITUTE(AD18, CHAR(13), ""),CHAR(10),"\n"),"'","\'")&amp;"', textZhG1: '"&amp;SUBSTITUTE(SUBSTITUTE(SUBSTITUTE(AF18, CHAR(13), ""),CHAR(10),"\n"),"'","\'")&amp;IF(AE18&lt;&gt;"", "', textZhAdditional: '"&amp;SUBSTITUTE(SUBSTITUTE(AE18, CHAR(13), ""),CHAR(10),"\n"), "")&amp;"', textKo: '"&amp;SUBSTITUTE(SUBSTITUTE(SUBSTITUTE(AG18, CHAR(13), ""),CHAR(10),"\n"),"'","\'")&amp;"', textEn: '"&amp;SUBSTITUTE(SUBSTITUTE(SUBSTITUTE(AH18, CHAR(13), ""),CHAR(10),"\n"),"'","\'")&amp;"'"&amp;IF(Z18="○",", sealable: true","")&amp;IF(AA18="○",", removable: true","")&amp;"}")</f>
        <v>, '02-saine-o-n-2': {megami: 'saine', name: '薙斬り', nameEn: 'Cut Down', nameZh: '薙刀斩', nameZhG1: '薙刀斩', nameKo: '후려베기', ruby: 'なぎぎり', rubyEn: '', baseType: 'normal', type: 'attack', subType: 'reaction', range: '4-5', damage: '3/1', text: '', textZh: '', textZhG1: '', textKo: '', textEn: ''}</v>
      </c>
      <c r="AO18" s="10" t="str">
        <f aca="false">IF($A18&lt;&gt;"", "    /** 《"&amp;$E18&amp;"》 */ export const "&amp;SUBSTITUTE(UPPER(IF(MID($A18, 3, 1)="-", RIGHT($A18,LEN($A18)-3), $A18)), "-", "_")&amp;": TCardId = '"&amp;$A18&amp;"';", "")</f>
        <v>    /** 《薙斬り》 */ export const SAINE_O_N_2: TCardId = '02-saine-o-n-2';</v>
      </c>
      <c r="AP18" s="11" t="str">
        <f aca="false">IF($A18&lt;&gt;"", "    | '"&amp;$A18&amp;"'", "")</f>
        <v>    | '02-saine-o-n-2'</v>
      </c>
    </row>
    <row r="19" customFormat="false" ht="12" hidden="false" customHeight="true" outlineLevel="0" collapsed="false">
      <c r="A19" s="2" t="s">
        <v>229</v>
      </c>
      <c r="B19" s="2" t="s">
        <v>210</v>
      </c>
      <c r="C19" s="2"/>
      <c r="D19" s="2"/>
      <c r="E19" s="2" t="s">
        <v>230</v>
      </c>
      <c r="F19" s="2" t="s">
        <v>231</v>
      </c>
      <c r="G19" s="6" t="s">
        <v>232</v>
      </c>
      <c r="H19" s="7" t="s">
        <v>233</v>
      </c>
      <c r="I19" s="6"/>
      <c r="J19" s="7" t="s">
        <v>234</v>
      </c>
      <c r="K19" s="7" t="s">
        <v>235</v>
      </c>
      <c r="L19" s="2"/>
      <c r="M19" s="2" t="s">
        <v>44</v>
      </c>
      <c r="N19" s="2"/>
      <c r="O19" s="2"/>
      <c r="P19" s="2"/>
      <c r="Q19" s="2"/>
      <c r="R19" s="2" t="s">
        <v>45</v>
      </c>
      <c r="S19" s="2" t="s">
        <v>133</v>
      </c>
      <c r="T19" s="2" t="s">
        <v>236</v>
      </c>
      <c r="U19" s="3"/>
      <c r="V19" s="2" t="s">
        <v>237</v>
      </c>
      <c r="W19" s="3"/>
      <c r="X19" s="2"/>
      <c r="Y19" s="2"/>
      <c r="Z19" s="2"/>
      <c r="AA19" s="2"/>
      <c r="AB19" s="4" t="s">
        <v>238</v>
      </c>
      <c r="AC19" s="4"/>
      <c r="AD19" s="12" t="s">
        <v>239</v>
      </c>
      <c r="AE19" s="4"/>
      <c r="AF19" s="13" t="s">
        <v>240</v>
      </c>
      <c r="AG19" s="14" t="s">
        <v>241</v>
      </c>
      <c r="AH19" s="4" t="s">
        <v>242</v>
      </c>
      <c r="AI19" s="3"/>
      <c r="AJ19" s="3"/>
      <c r="AK19" s="3"/>
      <c r="AL19" s="3"/>
      <c r="AM19" s="3"/>
      <c r="AN19" s="9" t="str">
        <f aca="false">IF(A19="", "", IF(ROW()&gt;=3, ", ", "")&amp;"'"&amp;A19&amp;"':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'"&amp;VLOOKUP(S19,マスタ!$D$1:$E$99,2,0)&amp;"'","")&amp;IF(T19&lt;&gt;"",", range: '"&amp;T19&amp;"'","")&amp;IF(V19&lt;&gt;"",", damage: '"&amp;V19&amp;"'","")&amp;IF(X19&lt;&gt;"",", capacity: '"&amp;X19&amp;"'","")&amp;IF(Y19&lt;&gt;"",", cost: '"&amp;Y19&amp;"'","")&amp;", text: '"&amp;SUBSTITUTE(SUBSTITUTE(AB19, CHAR(13), ""),CHAR(10),"\n")&amp;IF(AC19&lt;&gt;"", "', textAdditional: '"&amp;SUBSTITUTE(SUBSTITUTE(AC19, CHAR(13), ""),CHAR(10),"\n"), "")&amp;"', textZh: '"&amp;SUBSTITUTE(SUBSTITUTE(SUBSTITUTE(AD19, CHAR(13), ""),CHAR(10),"\n"),"'","\'")&amp;"', textZhG1: '"&amp;SUBSTITUTE(SUBSTITUTE(SUBSTITUTE(AF19, CHAR(13), ""),CHAR(10),"\n"),"'","\'")&amp;IF(AE19&lt;&gt;"", "', textZhAdditional: '"&amp;SUBSTITUTE(SUBSTITUTE(AE19, CHAR(13), ""),CHAR(10),"\n"), "")&amp;"', textKo: '"&amp;SUBSTITUTE(SUBSTITUTE(SUBSTITUTE(AG19, CHAR(13), ""),CHAR(10),"\n"),"'","\'")&amp;"', textEn: '"&amp;SUBSTITUTE(SUBSTITUTE(SUBSTITUTE(AH19, CHAR(13), ""),CHAR(10),"\n"),"'","\'")&amp;"'"&amp;IF(Z19="○",", sealable: true","")&amp;IF(AA19="○",", removable: true","")&amp;"}")</f>
        <v>, '02-saine-o-n-3': {megami: 'saine', name: '返し刃', nameEn: 'Cut In', nameZh: '回马斩', nameZhG1: '反身斩', nameKo: '칼날 반환', ruby: 'かえしやいば', rubyEn: '', baseType: 'normal', type: 'attack', subType: 'reaction', range: '3-5', damage: '1/1', text: '【攻撃後】このカードを対応で使用したならば、攻撃『適正距離3-5、2/1、対応不可』を行う。', textZh: '【攻击后】若此牌作为对应使用，则进行一次“攻击距离3-5、伤害2/1、不可被对应”的攻击。', textZhG1: '【攻击后】若此牌作为对应使用，则进行一次“攻击距离3-5 伤害2/1 不可被对应”的攻击。', textKo: '【공격후】이 카드를 대응으로 사용했다면, 공격『적정거리3-5、2/1、대응불가』를 행한다.', textEn: 'After Attack: If this card was played as a Reaction, you attack with "Range: 3-5, Damage: 2/1, No Reactions".'}</v>
      </c>
      <c r="AO19" s="10" t="str">
        <f aca="false">IF($A19&lt;&gt;"", "    /** 《"&amp;$E19&amp;"》 */ export const "&amp;SUBSTITUTE(UPPER(IF(MID($A19, 3, 1)="-", RIGHT($A19,LEN($A19)-3), $A19)), "-", "_")&amp;": TCardId = '"&amp;$A19&amp;"';", "")</f>
        <v>    /** 《返し刃》 */ export const SAINE_O_N_3: TCardId = '02-saine-o-n-3';</v>
      </c>
      <c r="AP19" s="11" t="str">
        <f aca="false">IF($A19&lt;&gt;"", "    | '"&amp;$A19&amp;"'", "")</f>
        <v>    | '02-saine-o-n-3'</v>
      </c>
    </row>
    <row r="20" customFormat="false" ht="12" hidden="false" customHeight="true" outlineLevel="0" collapsed="false">
      <c r="A20" s="2" t="s">
        <v>243</v>
      </c>
      <c r="B20" s="2" t="s">
        <v>210</v>
      </c>
      <c r="C20" s="2" t="s">
        <v>49</v>
      </c>
      <c r="D20" s="2" t="s">
        <v>229</v>
      </c>
      <c r="E20" s="2" t="s">
        <v>244</v>
      </c>
      <c r="F20" s="2" t="s">
        <v>245</v>
      </c>
      <c r="G20" s="6" t="s">
        <v>246</v>
      </c>
      <c r="H20" s="7" t="s">
        <v>246</v>
      </c>
      <c r="I20" s="6"/>
      <c r="J20" s="7" t="s">
        <v>247</v>
      </c>
      <c r="K20" s="7" t="s">
        <v>248</v>
      </c>
      <c r="L20" s="2"/>
      <c r="M20" s="2" t="s">
        <v>44</v>
      </c>
      <c r="N20" s="2"/>
      <c r="O20" s="2"/>
      <c r="P20" s="2"/>
      <c r="Q20" s="2"/>
      <c r="R20" s="2" t="s">
        <v>107</v>
      </c>
      <c r="S20" s="2" t="s">
        <v>133</v>
      </c>
      <c r="T20" s="2"/>
      <c r="U20" s="3"/>
      <c r="V20" s="2"/>
      <c r="W20" s="3"/>
      <c r="X20" s="2"/>
      <c r="Y20" s="2"/>
      <c r="Z20" s="2"/>
      <c r="AA20" s="2"/>
      <c r="AB20" s="4" t="s">
        <v>249</v>
      </c>
      <c r="AC20" s="4"/>
      <c r="AD20" s="12" t="s">
        <v>250</v>
      </c>
      <c r="AE20" s="4"/>
      <c r="AF20" s="13" t="s">
        <v>251</v>
      </c>
      <c r="AG20" s="14" t="s">
        <v>252</v>
      </c>
      <c r="AH20" s="4" t="s">
        <v>253</v>
      </c>
      <c r="AI20" s="3"/>
      <c r="AJ20" s="3"/>
      <c r="AK20" s="3"/>
      <c r="AL20" s="3"/>
      <c r="AM20" s="3"/>
      <c r="AN20" s="9" t="str">
        <f aca="false">IF(A20="", "", IF(ROW()&gt;=3, ", ", "")&amp;"'"&amp;A20&amp;"':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'"&amp;VLOOKUP(S20,マスタ!$D$1:$E$99,2,0)&amp;"'","")&amp;IF(T20&lt;&gt;"",", range: '"&amp;T20&amp;"'","")&amp;IF(V20&lt;&gt;"",", damage: '"&amp;V20&amp;"'","")&amp;IF(X20&lt;&gt;"",", capacity: '"&amp;X20&amp;"'","")&amp;IF(Y20&lt;&gt;"",", cost: '"&amp;Y20&amp;"'","")&amp;", text: '"&amp;SUBSTITUTE(SUBSTITUTE(AB20, CHAR(13), ""),CHAR(10),"\n")&amp;IF(AC20&lt;&gt;"", "', textAdditional: '"&amp;SUBSTITUTE(SUBSTITUTE(AC20, CHAR(13), ""),CHAR(10),"\n"), "")&amp;"', textZh: '"&amp;SUBSTITUTE(SUBSTITUTE(SUBSTITUTE(AD20, CHAR(13), ""),CHAR(10),"\n"),"'","\'")&amp;"', textZhG1: '"&amp;SUBSTITUTE(SUBSTITUTE(SUBSTITUTE(AF20, CHAR(13), ""),CHAR(10),"\n"),"'","\'")&amp;IF(AE20&lt;&gt;"", "', textZhAdditional: '"&amp;SUBSTITUTE(SUBSTITUTE(AE20, CHAR(13), ""),CHAR(10),"\n"), "")&amp;"', textKo: '"&amp;SUBSTITUTE(SUBSTITUTE(SUBSTITUTE(AG20, CHAR(13), ""),CHAR(10),"\n"),"'","\'")&amp;"', textEn: '"&amp;SUBSTITUTE(SUBSTITUTE(SUBSTITUTE(AH20, CHAR(13), ""),CHAR(10),"\n"),"'","\'")&amp;"'"&amp;IF(Z20="○",", sealable: true","")&amp;IF(AA20="○",", removable: true","")&amp;"}")</f>
        <v>, '02-saine-A1-n-3': {megami: 'saine', anotherID: 'A1', replace: '02-saine-o-n-3', name: '氷の音', nameEn: 'Sound of Ice', nameZh: '冰之音', nameZhG1: '冰之音', nameKo: '얼음의 소리', ruby: 'ひのね', rubyEn: '', baseType: 'normal', type: 'action', subType: 'reaction', text: '相オーラ→ダスト：1\nこのカードを対応で使用したならば、さらに\n相オーラ→ダスト：1', textZh: '敌装→1→虚\n若此牌作为《对应》使用，则：敌装→1→虚', textZhG1: '敌装（1）→虚\n若此牌作为《对应》使用，则敌装（1）→虚。', textKo: '상대 오라→더스트：1  \n이 카드를 대응으로 사용했다면, 추가로 \n상대 오라→더스트：1', textEn: 'Opponent\'s Aura (1)→ Shadow\nIf this card was played as a Reaction:\nOpponent\'s Aura (1)→ Shadow (again)'}</v>
      </c>
      <c r="AO20" s="10" t="str">
        <f aca="false">IF($A20&lt;&gt;"", "    /** 《"&amp;$E20&amp;"》 */ export const "&amp;SUBSTITUTE(UPPER(IF(MID($A20, 3, 1)="-", RIGHT($A20,LEN($A20)-3), $A20)), "-", "_")&amp;": TCardId = '"&amp;$A20&amp;"';", "")</f>
        <v>    /** 《氷の音》 */ export const SAINE_A1_N_3: TCardId = '02-saine-A1-n-3';</v>
      </c>
      <c r="AP20" s="11" t="str">
        <f aca="false">IF($A20&lt;&gt;"", "    | '"&amp;$A20&amp;"'", "")</f>
        <v>    | '02-saine-A1-n-3'</v>
      </c>
    </row>
    <row r="21" customFormat="false" ht="12" hidden="false" customHeight="true" outlineLevel="0" collapsed="false">
      <c r="A21" s="2" t="s">
        <v>254</v>
      </c>
      <c r="B21" s="2" t="s">
        <v>210</v>
      </c>
      <c r="C21" s="2"/>
      <c r="D21" s="2"/>
      <c r="E21" s="2" t="s">
        <v>255</v>
      </c>
      <c r="F21" s="2" t="s">
        <v>256</v>
      </c>
      <c r="G21" s="6" t="s">
        <v>257</v>
      </c>
      <c r="H21" s="7" t="s">
        <v>257</v>
      </c>
      <c r="I21" s="6"/>
      <c r="J21" s="7" t="s">
        <v>258</v>
      </c>
      <c r="K21" s="7" t="s">
        <v>259</v>
      </c>
      <c r="L21" s="2"/>
      <c r="M21" s="2" t="s">
        <v>44</v>
      </c>
      <c r="N21" s="2"/>
      <c r="O21" s="2"/>
      <c r="P21" s="2"/>
      <c r="Q21" s="2"/>
      <c r="R21" s="2" t="s">
        <v>107</v>
      </c>
      <c r="S21" s="2"/>
      <c r="T21" s="2"/>
      <c r="U21" s="3"/>
      <c r="V21" s="2"/>
      <c r="W21" s="3"/>
      <c r="X21" s="2"/>
      <c r="Y21" s="2"/>
      <c r="Z21" s="2"/>
      <c r="AA21" s="2"/>
      <c r="AB21" s="4" t="s">
        <v>260</v>
      </c>
      <c r="AC21" s="4"/>
      <c r="AD21" s="12" t="s">
        <v>261</v>
      </c>
      <c r="AE21" s="4"/>
      <c r="AF21" s="13" t="s">
        <v>262</v>
      </c>
      <c r="AG21" s="14" t="s">
        <v>263</v>
      </c>
      <c r="AH21" s="4" t="s">
        <v>264</v>
      </c>
      <c r="AI21" s="3"/>
      <c r="AJ21" s="3"/>
      <c r="AK21" s="3"/>
      <c r="AL21" s="3"/>
      <c r="AM21" s="3"/>
      <c r="AN21" s="9" t="str">
        <f aca="false">IF(A21="", "", IF(ROW()&gt;=3, ", ", "")&amp;"'"&amp;A21&amp;"':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'"&amp;VLOOKUP(S21,マスタ!$D$1:$E$99,2,0)&amp;"'","")&amp;IF(T21&lt;&gt;"",", range: '"&amp;T21&amp;"'","")&amp;IF(V21&lt;&gt;"",", damage: '"&amp;V21&amp;"'","")&amp;IF(X21&lt;&gt;"",", capacity: '"&amp;X21&amp;"'","")&amp;IF(Y21&lt;&gt;"",", cost: '"&amp;Y21&amp;"'","")&amp;", text: '"&amp;SUBSTITUTE(SUBSTITUTE(AB21, CHAR(13), ""),CHAR(10),"\n")&amp;IF(AC21&lt;&gt;"", "', textAdditional: '"&amp;SUBSTITUTE(SUBSTITUTE(AC21, CHAR(13), ""),CHAR(10),"\n"), "")&amp;"', textZh: '"&amp;SUBSTITUTE(SUBSTITUTE(SUBSTITUTE(AD21, CHAR(13), ""),CHAR(10),"\n"),"'","\'")&amp;"', textZhG1: '"&amp;SUBSTITUTE(SUBSTITUTE(SUBSTITUTE(AF21, CHAR(13), ""),CHAR(10),"\n"),"'","\'")&amp;IF(AE21&lt;&gt;"", "', textZhAdditional: '"&amp;SUBSTITUTE(SUBSTITUTE(AE21, CHAR(13), ""),CHAR(10),"\n"), "")&amp;"', textKo: '"&amp;SUBSTITUTE(SUBSTITUTE(SUBSTITUTE(AG21, CHAR(13), ""),CHAR(10),"\n"),"'","\'")&amp;"', textEn: '"&amp;SUBSTITUTE(SUBSTITUTE(SUBSTITUTE(AH21, CHAR(13), ""),CHAR(10),"\n"),"'","\'")&amp;"'"&amp;IF(Z21="○",", sealable: true","")&amp;IF(AA21="○",", removable: true","")&amp;"}")</f>
        <v>, '02-saine-o-n-4': {megami: 'saine', name: '見切り', nameEn: 'Outclass', nameZh: '识破', nameZhG1: '识破', nameKo: '간파', ruby: 'みきり', rubyEn: '', baseType: 'normal', type: 'action', text: '【常時】八相-あなたのオーラが0ならば、このカードを《対応》を持つかのように相手の《攻撃》に割り込んで使用できる。\n間合⇔ダスト：1', textZh: '【常时】八相～若自装中没有樱花结晶，则此牌可以如《对应》牌一样对应《攻击》使用。\n距↔1↔虚', textZhG1: '【常时】八相-若自装中没有樱花结晶，则此牌额外具有《对应》副类别。\n距（1） ⇔ 虚', textKo: '【상시】팔상-당신의 오라가 0이라면, 이 카드를 《대응》을 갖는것과 같이 상대의 《공격》 에 끼어들어 사용 가능하다. \n간격⇔더스트：1', textEn: 'Forced: Idea - You may play this card as if it were a Reaction if you have no Sakura tokens on your Aura.\n\nDistance (1)⇔ Shadow'}</v>
      </c>
      <c r="AO21" s="10" t="str">
        <f aca="false">IF($A21&lt;&gt;"", "    /** 《"&amp;$E21&amp;"》 */ export const "&amp;SUBSTITUTE(UPPER(IF(MID($A21, 3, 1)="-", RIGHT($A21,LEN($A21)-3), $A21)), "-", "_")&amp;": TCardId = '"&amp;$A21&amp;"';", "")</f>
        <v>    /** 《見切り》 */ export const SAINE_O_N_4: TCardId = '02-saine-o-n-4';</v>
      </c>
      <c r="AP21" s="11" t="str">
        <f aca="false">IF($A21&lt;&gt;"", "    | '"&amp;$A21&amp;"'", "")</f>
        <v>    | '02-saine-o-n-4'</v>
      </c>
    </row>
    <row r="22" customFormat="false" ht="12" hidden="false" customHeight="true" outlineLevel="0" collapsed="false">
      <c r="A22" s="2" t="s">
        <v>265</v>
      </c>
      <c r="B22" s="2" t="s">
        <v>210</v>
      </c>
      <c r="C22" s="2"/>
      <c r="D22" s="2"/>
      <c r="E22" s="2" t="s">
        <v>266</v>
      </c>
      <c r="F22" s="2" t="s">
        <v>267</v>
      </c>
      <c r="G22" s="6" t="s">
        <v>268</v>
      </c>
      <c r="H22" s="7" t="s">
        <v>268</v>
      </c>
      <c r="I22" s="6"/>
      <c r="J22" s="7" t="s">
        <v>269</v>
      </c>
      <c r="K22" s="7" t="s">
        <v>270</v>
      </c>
      <c r="L22" s="2"/>
      <c r="M22" s="2" t="s">
        <v>44</v>
      </c>
      <c r="N22" s="2"/>
      <c r="O22" s="2"/>
      <c r="P22" s="2"/>
      <c r="Q22" s="2"/>
      <c r="R22" s="2" t="s">
        <v>120</v>
      </c>
      <c r="S22" s="2"/>
      <c r="T22" s="2"/>
      <c r="U22" s="3"/>
      <c r="V22" s="2"/>
      <c r="W22" s="3"/>
      <c r="X22" s="2" t="s">
        <v>67</v>
      </c>
      <c r="Y22" s="2"/>
      <c r="Z22" s="2"/>
      <c r="AA22" s="2"/>
      <c r="AB22" s="4" t="s">
        <v>271</v>
      </c>
      <c r="AC22" s="4"/>
      <c r="AD22" s="12" t="s">
        <v>272</v>
      </c>
      <c r="AE22" s="4"/>
      <c r="AF22" s="13" t="s">
        <v>273</v>
      </c>
      <c r="AG22" s="14" t="s">
        <v>274</v>
      </c>
      <c r="AH22" s="4" t="s">
        <v>275</v>
      </c>
      <c r="AI22" s="3"/>
      <c r="AJ22" s="3"/>
      <c r="AK22" s="3"/>
      <c r="AL22" s="3"/>
      <c r="AM22" s="3"/>
      <c r="AN22" s="9" t="str">
        <f aca="false">IF(A22="", "", IF(ROW()&gt;=3, ", ", "")&amp;"'"&amp;A22&amp;"':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'"&amp;VLOOKUP(S22,マスタ!$D$1:$E$99,2,0)&amp;"'","")&amp;IF(T22&lt;&gt;"",", range: '"&amp;T22&amp;"'","")&amp;IF(V22&lt;&gt;"",", damage: '"&amp;V22&amp;"'","")&amp;IF(X22&lt;&gt;"",", capacity: '"&amp;X22&amp;"'","")&amp;IF(Y22&lt;&gt;"",", cost: '"&amp;Y22&amp;"'","")&amp;", text: '"&amp;SUBSTITUTE(SUBSTITUTE(AB22, CHAR(13), ""),CHAR(10),"\n")&amp;IF(AC22&lt;&gt;"", "', textAdditional: '"&amp;SUBSTITUTE(SUBSTITUTE(AC22, CHAR(13), ""),CHAR(10),"\n"), "")&amp;"', textZh: '"&amp;SUBSTITUTE(SUBSTITUTE(SUBSTITUTE(AD22, CHAR(13), ""),CHAR(10),"\n"),"'","\'")&amp;"', textZhG1: '"&amp;SUBSTITUTE(SUBSTITUTE(SUBSTITUTE(AF22, CHAR(13), ""),CHAR(10),"\n"),"'","\'")&amp;IF(AE22&lt;&gt;"", "', textZhAdditional: '"&amp;SUBSTITUTE(SUBSTITUTE(AE22, CHAR(13), ""),CHAR(10),"\n"), "")&amp;"', textKo: '"&amp;SUBSTITUTE(SUBSTITUTE(SUBSTITUTE(AG22, CHAR(13), ""),CHAR(10),"\n"),"'","\'")&amp;"', textEn: '"&amp;SUBSTITUTE(SUBSTITUTE(SUBSTITUTE(AH22, CHAR(13), ""),CHAR(10),"\n"),"'","\'")&amp;"'"&amp;IF(Z22="○",", sealable: true","")&amp;IF(AA22="○",", removable: true","")&amp;"}")</f>
        <v>, '02-saine-o-n-5': {megami: 'saine', name: '圏域', nameEn: 'Space for Master', nameZh: '圈域', nameZhG1: '圈域', nameKo: '권역', ruby: 'けんいき', rubyEn: '', baseType: 'normal', type: 'enhance', capacity: '3', text: '【展開時】ダスト→間合：1\n【展開中】達人の間合は2大きくなる。', textZh: '【展开时】虚→1→距 \n【展开中】达人距离的值增大2。', textZhG1: '【展开时】虚（1）→距 \n【展开中】达人距离的值增大2。', textKo: '【전개시】더스트→간격：1  \n【전개중】달인의 간격은 2 크게 된다. ', textEn: 'Initialize: Shadow (1)→ Distance.\n\nOngoing: Increase the size of the Mastery Zone by 2.'}</v>
      </c>
      <c r="AO22" s="10" t="str">
        <f aca="false">IF($A22&lt;&gt;"", "    /** 《"&amp;$E22&amp;"》 */ export const "&amp;SUBSTITUTE(UPPER(IF(MID($A22, 3, 1)="-", RIGHT($A22,LEN($A22)-3), $A22)), "-", "_")&amp;": TCardId = '"&amp;$A22&amp;"';", "")</f>
        <v>    /** 《圏域》 */ export const SAINE_O_N_5: TCardId = '02-saine-o-n-5';</v>
      </c>
      <c r="AP22" s="11" t="str">
        <f aca="false">IF($A22&lt;&gt;"", "    | '"&amp;$A22&amp;"'", "")</f>
        <v>    | '02-saine-o-n-5'</v>
      </c>
    </row>
    <row r="23" customFormat="false" ht="12" hidden="false" customHeight="true" outlineLevel="0" collapsed="false">
      <c r="A23" s="2" t="s">
        <v>276</v>
      </c>
      <c r="B23" s="2" t="s">
        <v>210</v>
      </c>
      <c r="C23" s="2"/>
      <c r="D23" s="2"/>
      <c r="E23" s="2" t="s">
        <v>277</v>
      </c>
      <c r="F23" s="2" t="s">
        <v>278</v>
      </c>
      <c r="G23" s="6" t="s">
        <v>279</v>
      </c>
      <c r="H23" s="7" t="s">
        <v>279</v>
      </c>
      <c r="I23" s="6"/>
      <c r="J23" s="7" t="s">
        <v>280</v>
      </c>
      <c r="K23" s="7" t="s">
        <v>281</v>
      </c>
      <c r="L23" s="2"/>
      <c r="M23" s="2" t="s">
        <v>44</v>
      </c>
      <c r="N23" s="2"/>
      <c r="O23" s="2"/>
      <c r="P23" s="2"/>
      <c r="Q23" s="2"/>
      <c r="R23" s="2" t="s">
        <v>120</v>
      </c>
      <c r="S23" s="2" t="s">
        <v>133</v>
      </c>
      <c r="T23" s="2"/>
      <c r="U23" s="3"/>
      <c r="V23" s="2"/>
      <c r="W23" s="3"/>
      <c r="X23" s="2" t="s">
        <v>282</v>
      </c>
      <c r="Y23" s="2"/>
      <c r="Z23" s="2"/>
      <c r="AA23" s="2"/>
      <c r="AB23" s="4" t="s">
        <v>283</v>
      </c>
      <c r="AC23" s="4"/>
      <c r="AD23" s="12" t="s">
        <v>284</v>
      </c>
      <c r="AE23" s="4"/>
      <c r="AF23" s="13" t="s">
        <v>285</v>
      </c>
      <c r="AG23" s="14" t="s">
        <v>286</v>
      </c>
      <c r="AH23" s="4" t="s">
        <v>287</v>
      </c>
      <c r="AI23" s="3"/>
      <c r="AJ23" s="3"/>
      <c r="AK23" s="3"/>
      <c r="AL23" s="3"/>
      <c r="AM23" s="3"/>
      <c r="AN23" s="9" t="str">
        <f aca="false">IF(A23="", "", IF(ROW()&gt;=3, ", ", "")&amp;"'"&amp;A23&amp;"':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'"&amp;VLOOKUP(S23,マスタ!$D$1:$E$99,2,0)&amp;"'","")&amp;IF(T23&lt;&gt;"",", range: '"&amp;T23&amp;"'","")&amp;IF(V23&lt;&gt;"",", damage: '"&amp;V23&amp;"'","")&amp;IF(X23&lt;&gt;"",", capacity: '"&amp;X23&amp;"'","")&amp;IF(Y23&lt;&gt;"",", cost: '"&amp;Y23&amp;"'","")&amp;", text: '"&amp;SUBSTITUTE(SUBSTITUTE(AB23, CHAR(13), ""),CHAR(10),"\n")&amp;IF(AC23&lt;&gt;"", "', textAdditional: '"&amp;SUBSTITUTE(SUBSTITUTE(AC23, CHAR(13), ""),CHAR(10),"\n"), "")&amp;"', textZh: '"&amp;SUBSTITUTE(SUBSTITUTE(SUBSTITUTE(AD23, CHAR(13), ""),CHAR(10),"\n"),"'","\'")&amp;"', textZhG1: '"&amp;SUBSTITUTE(SUBSTITUTE(SUBSTITUTE(AF23, CHAR(13), ""),CHAR(10),"\n"),"'","\'")&amp;IF(AE23&lt;&gt;"", "', textZhAdditional: '"&amp;SUBSTITUTE(SUBSTITUTE(AE23, CHAR(13), ""),CHAR(10),"\n"), "")&amp;"', textKo: '"&amp;SUBSTITUTE(SUBSTITUTE(SUBSTITUTE(AG23, CHAR(13), ""),CHAR(10),"\n"),"'","\'")&amp;"', textEn: '"&amp;SUBSTITUTE(SUBSTITUTE(SUBSTITUTE(AH23, CHAR(13), ""),CHAR(10),"\n"),"'","\'")&amp;"'"&amp;IF(Z23="○",", sealable: true","")&amp;IF(AA23="○",", removable: true","")&amp;"}")</f>
        <v>, '02-saine-o-n-6': {megami: 'saine', name: '衝音晶', nameEn: 'Wavering Crystal', nameZh: '冲音晶', nameZhG1: '冲音晶', nameKo: '충음정', ruby: 'しょうおんしょう', rubyEn: '', baseType: 'normal', type: 'enhance', subType: 'reaction', capacity: '1', text: '【展開時】対応した《攻撃》は-1/+0となる。\n【破棄時】攻撃『適正距離0-10、1/-、対応不可』を行う。', textZh: '【展开时】被对应的《攻击》得-1/+0。\n【破弃时】进行一次“攻击距离0-10、伤害1/-、不可被对应”的攻击。', textZhG1: '【展开时】被对应的《攻击》得-1/-0 。\n【破弃时】进行一次“攻击距离0-10 伤害1/- 不可被对应”的攻击。', textKo: '【전개시】대응한 《공격》은 -1/+0이 된다.\n 【파기시】공격『적정거리0-10、1/-、대응불가』를 행한다.', textEn: 'Initialize: The attack you played this card as a Reaction to gets -1/+0.\n\nDisenchant: You attack with "Range: 0-10, Damage: 1/-, No Reactions".'}</v>
      </c>
      <c r="AO23" s="10" t="str">
        <f aca="false">IF($A23&lt;&gt;"", "    /** 《"&amp;$E23&amp;"》 */ export const "&amp;SUBSTITUTE(UPPER(IF(MID($A23, 3, 1)="-", RIGHT($A23,LEN($A23)-3), $A23)), "-", "_")&amp;": TCardId = '"&amp;$A23&amp;"';", "")</f>
        <v>    /** 《衝音晶》 */ export const SAINE_O_N_6: TCardId = '02-saine-o-n-6';</v>
      </c>
      <c r="AP23" s="11" t="str">
        <f aca="false">IF($A23&lt;&gt;"", "    | '"&amp;$A23&amp;"'", "")</f>
        <v>    | '02-saine-o-n-6'</v>
      </c>
    </row>
    <row r="24" customFormat="false" ht="12" hidden="false" customHeight="true" outlineLevel="0" collapsed="false">
      <c r="A24" s="2" t="s">
        <v>288</v>
      </c>
      <c r="B24" s="2" t="s">
        <v>210</v>
      </c>
      <c r="C24" s="2" t="s">
        <v>49</v>
      </c>
      <c r="D24" s="2" t="s">
        <v>276</v>
      </c>
      <c r="E24" s="2" t="s">
        <v>289</v>
      </c>
      <c r="F24" s="2" t="s">
        <v>290</v>
      </c>
      <c r="G24" s="6" t="s">
        <v>289</v>
      </c>
      <c r="H24" s="7" t="s">
        <v>289</v>
      </c>
      <c r="I24" s="6"/>
      <c r="J24" s="7" t="s">
        <v>291</v>
      </c>
      <c r="K24" s="7" t="s">
        <v>292</v>
      </c>
      <c r="L24" s="2"/>
      <c r="M24" s="2" t="s">
        <v>44</v>
      </c>
      <c r="N24" s="2"/>
      <c r="O24" s="2"/>
      <c r="P24" s="2"/>
      <c r="Q24" s="2"/>
      <c r="R24" s="2" t="s">
        <v>120</v>
      </c>
      <c r="S24" s="2"/>
      <c r="T24" s="2"/>
      <c r="U24" s="3"/>
      <c r="V24" s="2"/>
      <c r="W24" s="3"/>
      <c r="X24" s="2" t="s">
        <v>146</v>
      </c>
      <c r="Y24" s="2"/>
      <c r="Z24" s="2"/>
      <c r="AA24" s="2"/>
      <c r="AB24" s="4" t="s">
        <v>293</v>
      </c>
      <c r="AC24" s="4"/>
      <c r="AD24" s="12" t="s">
        <v>294</v>
      </c>
      <c r="AE24" s="4"/>
      <c r="AF24" s="13" t="s">
        <v>295</v>
      </c>
      <c r="AG24" s="14" t="s">
        <v>296</v>
      </c>
      <c r="AH24" s="4" t="s">
        <v>297</v>
      </c>
      <c r="AI24" s="3"/>
      <c r="AJ24" s="3"/>
      <c r="AK24" s="3"/>
      <c r="AL24" s="3"/>
      <c r="AM24" s="3"/>
      <c r="AN24" s="9" t="str">
        <f aca="false">IF(A24="", "", IF(ROW()&gt;=3, ", ", "")&amp;"'"&amp;A24&amp;"':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'"&amp;VLOOKUP(S24,マスタ!$D$1:$E$99,2,0)&amp;"'","")&amp;IF(T24&lt;&gt;"",", range: '"&amp;T24&amp;"'","")&amp;IF(V24&lt;&gt;"",", damage: '"&amp;V24&amp;"'","")&amp;IF(X24&lt;&gt;"",", capacity: '"&amp;X24&amp;"'","")&amp;IF(Y24&lt;&gt;"",", cost: '"&amp;Y24&amp;"'","")&amp;", text: '"&amp;SUBSTITUTE(SUBSTITUTE(AB24, CHAR(13), ""),CHAR(10),"\n")&amp;IF(AC24&lt;&gt;"", "', textAdditional: '"&amp;SUBSTITUTE(SUBSTITUTE(AC24, CHAR(13), ""),CHAR(10),"\n"), "")&amp;"', textZh: '"&amp;SUBSTITUTE(SUBSTITUTE(SUBSTITUTE(AD24, CHAR(13), ""),CHAR(10),"\n"),"'","\'")&amp;"', textZhG1: '"&amp;SUBSTITUTE(SUBSTITUTE(SUBSTITUTE(AF24, CHAR(13), ""),CHAR(10),"\n"),"'","\'")&amp;IF(AE24&lt;&gt;"", "', textZhAdditional: '"&amp;SUBSTITUTE(SUBSTITUTE(AE24, CHAR(13), ""),CHAR(10),"\n"), "")&amp;"', textKo: '"&amp;SUBSTITUTE(SUBSTITUTE(SUBSTITUTE(AG24, CHAR(13), ""),CHAR(10),"\n"),"'","\'")&amp;"', textEn: '"&amp;SUBSTITUTE(SUBSTITUTE(SUBSTITUTE(AH24, CHAR(13), ""),CHAR(10),"\n"),"'","\'")&amp;"'"&amp;IF(Z24="○",", sealable: true","")&amp;IF(AA24="○",", removable: true","")&amp;"}")</f>
        <v>, '02-saine-A1-n-6': {megami: 'saine', anotherID: 'A1', replace: '02-saine-o-n-6', name: '伴奏', nameEn: 'Accompaniment', nameZh: '伴奏', nameZhG1: '伴奏', nameKo: '반주', ruby: 'ばんそう', rubyEn: '', baseType: 'normal', type: 'enhance', capacity: '4', text: '【展開中】あなたの他のメガミの切札が1枚以上使用済ならば、各ターンの最初の相手の《攻撃》は-1/+0となる。\n【展開中】あなたのサイネの切札が1枚以上使用済ならば、各ターンにあなたが最初に使用する切札の消費は1少なくなる(0未満にはならない)。', textZh: '【展开中】若你有至少1张另一柱女神的王牌为已使用状态，则每回合对手的第一次《攻击》得-1/+0。\n【展开中】若你有至少1张细音的王牌为已使用状态，则每回合你使用的第一张王牌费用减小1（王牌的费用不会为负值）。', textZhG1: '【展开中】若你有至少一张另一柱女武神的王牌正面朝上，则每回合对手的第一次《攻击》得-1/+0 。\n【展开中】若你有至少一张细音的王牌正面朝上，则每回合你使用的第一张王牌费用减小1（王牌的消费不会为负）。', textKo: '【전개중】당신의 다른 여신의 비장패가 1장 이상 사용완료라면, 매 턴 첫 상대의 《공격》은 -1/+0이 된다.\n 【전개중】당신의 사이네의 비장패가 1장 이상 사용완료라면, 당신이 매 턴 처음 사용하는 비장패의 소비는 1 적게 된다(0미만으로는 되지 않는다).', textEn: 'Ongoing: If at least one of your other Megami\'s Special cards is Devoted, the first attack your opponent makes each turn gets -1/+0.\n\nOngoing: If at least one of your Saine\'s Special cards is Devoted, the first Special you play each turn costs 1 less to play.'}</v>
      </c>
      <c r="AO24" s="10" t="str">
        <f aca="false">IF($A24&lt;&gt;"", "    /** 《"&amp;$E24&amp;"》 */ export const "&amp;SUBSTITUTE(UPPER(IF(MID($A24, 3, 1)="-", RIGHT($A24,LEN($A24)-3), $A24)), "-", "_")&amp;": TCardId = '"&amp;$A24&amp;"';", "")</f>
        <v>    /** 《伴奏》 */ export const SAINE_A1_N_6: TCardId = '02-saine-A1-n-6';</v>
      </c>
      <c r="AP24" s="11" t="str">
        <f aca="false">IF($A24&lt;&gt;"", "    | '"&amp;$A24&amp;"'", "")</f>
        <v>    | '02-saine-A1-n-6'</v>
      </c>
    </row>
    <row r="25" customFormat="false" ht="12" hidden="false" customHeight="true" outlineLevel="0" collapsed="false">
      <c r="A25" s="2" t="s">
        <v>298</v>
      </c>
      <c r="B25" s="2" t="s">
        <v>210</v>
      </c>
      <c r="C25" s="2"/>
      <c r="D25" s="2"/>
      <c r="E25" s="2" t="s">
        <v>299</v>
      </c>
      <c r="F25" s="2" t="s">
        <v>300</v>
      </c>
      <c r="G25" s="6" t="s">
        <v>301</v>
      </c>
      <c r="H25" s="7" t="s">
        <v>301</v>
      </c>
      <c r="I25" s="6"/>
      <c r="J25" s="7" t="s">
        <v>302</v>
      </c>
      <c r="K25" s="7" t="s">
        <v>303</v>
      </c>
      <c r="L25" s="2"/>
      <c r="M25" s="2" t="s">
        <v>44</v>
      </c>
      <c r="N25" s="2"/>
      <c r="O25" s="2"/>
      <c r="P25" s="2"/>
      <c r="Q25" s="2"/>
      <c r="R25" s="2" t="s">
        <v>120</v>
      </c>
      <c r="S25" s="2" t="s">
        <v>92</v>
      </c>
      <c r="T25" s="2"/>
      <c r="U25" s="3"/>
      <c r="V25" s="2"/>
      <c r="W25" s="3"/>
      <c r="X25" s="2" t="s">
        <v>180</v>
      </c>
      <c r="Y25" s="2"/>
      <c r="Z25" s="2"/>
      <c r="AA25" s="2"/>
      <c r="AB25" s="4" t="s">
        <v>304</v>
      </c>
      <c r="AC25" s="4"/>
      <c r="AD25" s="17" t="s">
        <v>305</v>
      </c>
      <c r="AE25" s="4"/>
      <c r="AF25" s="13" t="s">
        <v>306</v>
      </c>
      <c r="AG25" s="14" t="s">
        <v>307</v>
      </c>
      <c r="AH25" s="4" t="s">
        <v>308</v>
      </c>
      <c r="AI25" s="3"/>
      <c r="AJ25" s="3"/>
      <c r="AK25" s="3"/>
      <c r="AL25" s="3"/>
      <c r="AM25" s="3"/>
      <c r="AN25" s="9" t="str">
        <f aca="false">IF(A25="", "", IF(ROW()&gt;=3, ", ", "")&amp;"'"&amp;A25&amp;"':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'"&amp;VLOOKUP(S25,マスタ!$D$1:$E$99,2,0)&amp;"'","")&amp;IF(T25&lt;&gt;"",", range: '"&amp;T25&amp;"'","")&amp;IF(V25&lt;&gt;"",", damage: '"&amp;V25&amp;"'","")&amp;IF(X25&lt;&gt;"",", capacity: '"&amp;X25&amp;"'","")&amp;IF(Y25&lt;&gt;"",", cost: '"&amp;Y25&amp;"'","")&amp;", text: '"&amp;SUBSTITUTE(SUBSTITUTE(AB25, CHAR(13), ""),CHAR(10),"\n")&amp;IF(AC25&lt;&gt;"", "', textAdditional: '"&amp;SUBSTITUTE(SUBSTITUTE(AC25, CHAR(13), ""),CHAR(10),"\n"), "")&amp;"', textZh: '"&amp;SUBSTITUTE(SUBSTITUTE(SUBSTITUTE(AD25, CHAR(13), ""),CHAR(10),"\n"),"'","\'")&amp;"', textZhG1: '"&amp;SUBSTITUTE(SUBSTITUTE(SUBSTITUTE(AF25, CHAR(13), ""),CHAR(10),"\n"),"'","\'")&amp;IF(AE25&lt;&gt;"", "', textZhAdditional: '"&amp;SUBSTITUTE(SUBSTITUTE(AE25, CHAR(13), ""),CHAR(10),"\n"), "")&amp;"', textKo: '"&amp;SUBSTITUTE(SUBSTITUTE(SUBSTITUTE(AG25, CHAR(13), ""),CHAR(10),"\n"),"'","\'")&amp;"', textEn: '"&amp;SUBSTITUTE(SUBSTITUTE(SUBSTITUTE(AH25, CHAR(13), ""),CHAR(10),"\n"),"'","\'")&amp;"'"&amp;IF(Z25="○",", sealable: true","")&amp;IF(AA25="○",", removable: true","")&amp;"}")</f>
        <v>, '02-saine-o-n-7': {megami: 'saine', name: '無音壁', nameEn: 'Silent Wall', nameZh: '无音壁', nameZhG1: '无音壁', nameKo: '무음벽', ruby: 'むおんへき', rubyEn: '', baseType: 'normal', type: 'enhance', subType: 'fullpower', capacity: '5', text: '【展開中】あなたへのダメージを解決するに際し、このカードの上に置かれた桜花結晶をあなたのオーラにあるかのように扱う。', textZh: '对你造成的伤害结算时，此牌上的樱花结晶视为在自装中。', textZhG1: '【展开中】当自装将要受到伤害时，移除此牌上的樱花结晶，直到伤害被防止或移除了此牌上最后一个樱花结晶为止。每以此法移除一个樱花结晶，便防止1点对装伤害。', textKo: '【전개중】당신으로의 대미지를 해결 할 때, 이 카드 위에 놓인 벚꽃 결정을 당신의 오라에 있는 것처럼 취급한다.', textEn: 'Ongoing: Treat Sakura tokens on this card as if they were on your Aura whenever you are dealt damage.'}</v>
      </c>
      <c r="AO25" s="10" t="str">
        <f aca="false">IF($A25&lt;&gt;"", "    /** 《"&amp;$E25&amp;"》 */ export const "&amp;SUBSTITUTE(UPPER(IF(MID($A25, 3, 1)="-", RIGHT($A25,LEN($A25)-3), $A25)), "-", "_")&amp;": TCardId = '"&amp;$A25&amp;"';", "")</f>
        <v>    /** 《無音壁》 */ export const SAINE_O_N_7: TCardId = '02-saine-o-n-7';</v>
      </c>
      <c r="AP25" s="11" t="str">
        <f aca="false">IF($A25&lt;&gt;"", "    | '"&amp;$A25&amp;"'", "")</f>
        <v>    | '02-saine-o-n-7'</v>
      </c>
    </row>
    <row r="26" customFormat="false" ht="12" hidden="false" customHeight="true" outlineLevel="0" collapsed="false">
      <c r="A26" s="2" t="s">
        <v>309</v>
      </c>
      <c r="B26" s="2" t="s">
        <v>210</v>
      </c>
      <c r="C26" s="2"/>
      <c r="D26" s="2"/>
      <c r="E26" s="2" t="s">
        <v>310</v>
      </c>
      <c r="F26" s="2" t="s">
        <v>311</v>
      </c>
      <c r="G26" s="6" t="s">
        <v>312</v>
      </c>
      <c r="H26" s="7" t="s">
        <v>312</v>
      </c>
      <c r="I26" s="6"/>
      <c r="J26" s="7" t="s">
        <v>313</v>
      </c>
      <c r="K26" s="7" t="s">
        <v>314</v>
      </c>
      <c r="L26" s="2"/>
      <c r="M26" s="2" t="s">
        <v>157</v>
      </c>
      <c r="N26" s="2"/>
      <c r="O26" s="2"/>
      <c r="P26" s="2"/>
      <c r="Q26" s="2"/>
      <c r="R26" s="2" t="s">
        <v>107</v>
      </c>
      <c r="S26" s="2"/>
      <c r="T26" s="2"/>
      <c r="U26" s="3"/>
      <c r="V26" s="2"/>
      <c r="W26" s="3"/>
      <c r="X26" s="2"/>
      <c r="Y26" s="2" t="s">
        <v>315</v>
      </c>
      <c r="Z26" s="2"/>
      <c r="AA26" s="2"/>
      <c r="AB26" s="4" t="s">
        <v>316</v>
      </c>
      <c r="AC26" s="4"/>
      <c r="AD26" s="12" t="s">
        <v>317</v>
      </c>
      <c r="AE26" s="4"/>
      <c r="AF26" s="13" t="s">
        <v>318</v>
      </c>
      <c r="AG26" s="14" t="s">
        <v>319</v>
      </c>
      <c r="AH26" s="4" t="s">
        <v>320</v>
      </c>
      <c r="AI26" s="3"/>
      <c r="AJ26" s="3"/>
      <c r="AK26" s="3"/>
      <c r="AL26" s="3"/>
      <c r="AM26" s="3"/>
      <c r="AN26" s="9" t="str">
        <f aca="false">IF(A26="", "", IF(ROW()&gt;=3, ", ", "")&amp;"'"&amp;A26&amp;"':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'"&amp;VLOOKUP(S26,マスタ!$D$1:$E$99,2,0)&amp;"'","")&amp;IF(T26&lt;&gt;"",", range: '"&amp;T26&amp;"'","")&amp;IF(V26&lt;&gt;"",", damage: '"&amp;V26&amp;"'","")&amp;IF(X26&lt;&gt;"",", capacity: '"&amp;X26&amp;"'","")&amp;IF(Y26&lt;&gt;"",", cost: '"&amp;Y26&amp;"'","")&amp;", text: '"&amp;SUBSTITUTE(SUBSTITUTE(AB26, CHAR(13), ""),CHAR(10),"\n")&amp;IF(AC26&lt;&gt;"", "', textAdditional: '"&amp;SUBSTITUTE(SUBSTITUTE(AC26, CHAR(13), ""),CHAR(10),"\n"), "")&amp;"', textZh: '"&amp;SUBSTITUTE(SUBSTITUTE(SUBSTITUTE(AD26, CHAR(13), ""),CHAR(10),"\n"),"'","\'")&amp;"', textZhG1: '"&amp;SUBSTITUTE(SUBSTITUTE(SUBSTITUTE(AF26, CHAR(13), ""),CHAR(10),"\n"),"'","\'")&amp;IF(AE26&lt;&gt;"", "', textZhAdditional: '"&amp;SUBSTITUTE(SUBSTITUTE(AE26, CHAR(13), ""),CHAR(10),"\n"), "")&amp;"', textKo: '"&amp;SUBSTITUTE(SUBSTITUTE(SUBSTITUTE(AG26, CHAR(13), ""),CHAR(10),"\n"),"'","\'")&amp;"', textEn: '"&amp;SUBSTITUTE(SUBSTITUTE(SUBSTITUTE(AH26, CHAR(13), ""),CHAR(10),"\n"),"'","\'")&amp;"'"&amp;IF(Z26="○",", sealable: true","")&amp;IF(AA26="○",", removable: true","")&amp;"}")</f>
        <v>, '02-saine-o-s-1': {megami: 'saine', name: '律動弧戟', nameEn: 'Rhythmic Arc', nameZh: '律动弧戟', nameZhG1: '律动弧戟', nameKo: '율동호극', ruby: 'りつどうこげき', rubyEn: '', baseType: 'special', type: 'action', cost: '6', text: '攻撃『適正距離3-4、1/1』を行う。\n攻撃『適正距離4-5、1/1』を行う。\n攻撃『適正距離3-5、2/2』を行う。', textZh: '进行一次“攻击距离3-4、伤害1/1”的攻击。\n进行一次“攻击距离4-5、伤害1/1”的攻击。\n进行一次“攻击距离3-5、伤害2/2”的攻击。', textZhG1: '进行一次“攻击距离3-4 伤害1/1”的攻击。\n进行一次“攻击距离4-5 伤害1/1”的攻击。\n进行一次“攻击距离3-5 伤害2/2”的攻击。', textKo: '공격『적정거리3-4、1/1』을 행한다.  공격『적정거리4-5、1/1』을 행한다.  공격『적정거리3-5、2/2』을 행한다.', textEn: 'You attack with\n"Range: 3-4, Damage: 1/1", \n"Range: 4-5, Damage: 1/1", and \n"Range: 3-5, Damage: 2/2" \nin this order.'}</v>
      </c>
      <c r="AO26" s="10" t="str">
        <f aca="false">IF($A26&lt;&gt;"", "    /** 《"&amp;$E26&amp;"》 */ export const "&amp;SUBSTITUTE(UPPER(IF(MID($A26, 3, 1)="-", RIGHT($A26,LEN($A26)-3), $A26)), "-", "_")&amp;": TCardId = '"&amp;$A26&amp;"';", "")</f>
        <v>    /** 《律動弧戟》 */ export const SAINE_O_S_1: TCardId = '02-saine-o-s-1';</v>
      </c>
      <c r="AP26" s="11" t="str">
        <f aca="false">IF($A26&lt;&gt;"", "    | '"&amp;$A26&amp;"'", "")</f>
        <v>    | '02-saine-o-s-1'</v>
      </c>
    </row>
    <row r="27" customFormat="false" ht="12" hidden="false" customHeight="true" outlineLevel="0" collapsed="false">
      <c r="A27" s="2" t="s">
        <v>321</v>
      </c>
      <c r="B27" s="2" t="s">
        <v>210</v>
      </c>
      <c r="C27" s="2"/>
      <c r="D27" s="2"/>
      <c r="E27" s="2" t="s">
        <v>322</v>
      </c>
      <c r="F27" s="2" t="s">
        <v>323</v>
      </c>
      <c r="G27" s="6" t="s">
        <v>324</v>
      </c>
      <c r="H27" s="7" t="s">
        <v>324</v>
      </c>
      <c r="I27" s="6"/>
      <c r="J27" s="7" t="s">
        <v>325</v>
      </c>
      <c r="K27" s="7" t="s">
        <v>326</v>
      </c>
      <c r="L27" s="2"/>
      <c r="M27" s="2" t="s">
        <v>157</v>
      </c>
      <c r="N27" s="2"/>
      <c r="O27" s="2"/>
      <c r="P27" s="2"/>
      <c r="Q27" s="2"/>
      <c r="R27" s="2" t="s">
        <v>107</v>
      </c>
      <c r="S27" s="2"/>
      <c r="T27" s="2"/>
      <c r="U27" s="3"/>
      <c r="V27" s="2"/>
      <c r="W27" s="3"/>
      <c r="X27" s="2"/>
      <c r="Y27" s="2" t="s">
        <v>327</v>
      </c>
      <c r="Z27" s="2"/>
      <c r="AA27" s="2"/>
      <c r="AB27" s="4" t="s">
        <v>328</v>
      </c>
      <c r="AC27" s="4"/>
      <c r="AD27" s="12" t="s">
        <v>329</v>
      </c>
      <c r="AE27" s="4"/>
      <c r="AF27" s="13" t="s">
        <v>330</v>
      </c>
      <c r="AG27" s="14" t="s">
        <v>331</v>
      </c>
      <c r="AH27" s="4" t="s">
        <v>332</v>
      </c>
      <c r="AI27" s="3"/>
      <c r="AJ27" s="3"/>
      <c r="AK27" s="3"/>
      <c r="AL27" s="3"/>
      <c r="AM27" s="3"/>
      <c r="AN27" s="9" t="str">
        <f aca="false">IF(A27="", "", IF(ROW()&gt;=3, ", ", "")&amp;"'"&amp;A27&amp;"':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'"&amp;VLOOKUP(S27,マスタ!$D$1:$E$99,2,0)&amp;"'","")&amp;IF(T27&lt;&gt;"",", range: '"&amp;T27&amp;"'","")&amp;IF(V27&lt;&gt;"",", damage: '"&amp;V27&amp;"'","")&amp;IF(X27&lt;&gt;"",", capacity: '"&amp;X27&amp;"'","")&amp;IF(Y27&lt;&gt;"",", cost: '"&amp;Y27&amp;"'","")&amp;", text: '"&amp;SUBSTITUTE(SUBSTITUTE(AB27, CHAR(13), ""),CHAR(10),"\n")&amp;IF(AC27&lt;&gt;"", "', textAdditional: '"&amp;SUBSTITUTE(SUBSTITUTE(AC27, CHAR(13), ""),CHAR(10),"\n"), "")&amp;"', textZh: '"&amp;SUBSTITUTE(SUBSTITUTE(SUBSTITUTE(AD27, CHAR(13), ""),CHAR(10),"\n"),"'","\'")&amp;"', textZhG1: '"&amp;SUBSTITUTE(SUBSTITUTE(SUBSTITUTE(AF27, CHAR(13), ""),CHAR(10),"\n"),"'","\'")&amp;IF(AE27&lt;&gt;"", "', textZhAdditional: '"&amp;SUBSTITUTE(SUBSTITUTE(AE27, CHAR(13), ""),CHAR(10),"\n"), "")&amp;"', textKo: '"&amp;SUBSTITUTE(SUBSTITUTE(SUBSTITUTE(AG27, CHAR(13), ""),CHAR(10),"\n"),"'","\'")&amp;"', textEn: '"&amp;SUBSTITUTE(SUBSTITUTE(SUBSTITUTE(AH27, CHAR(13), ""),CHAR(10),"\n"),"'","\'")&amp;"'"&amp;IF(Z27="○",", sealable: true","")&amp;IF(AA27="○",", removable: true","")&amp;"}")</f>
        <v>, '02-saine-o-s-2': {megami: 'saine', name: '響鳴共振', nameEn: 'Resonant Beat', nameZh: '响鸣共振', nameZhG1: '响鸣共振', nameKo: '항명공진', ruby: 'きょうめいきょうしん', rubyEn: '', baseType: 'special', type: 'action', cost: '8', text: '【常時】このカードの消費は相手のオーラの数だけ少なくなる。\n相オーラ→間合：2', textZh: '【常时】此牌的费用减小X，X等于敌装中的樱花结晶的数目。 \n敌装→2→距', textZhG1: '【常时】这张卡的费用减小X，X等于敌装中的樱花结晶的数目。 \n敌装（2）→距', textKo: '【상시】이 카드의 소비는 상대 오라의 수 만큼 적어진다.\n 상대 오라→간격：2', textEn: 'Forced: This card costs 1 less for each Sakura token on your opponent\'s Aura.\nOpponent\'s Aura (2)→ Distance'}</v>
      </c>
      <c r="AO27" s="10" t="str">
        <f aca="false">IF($A27&lt;&gt;"", "    /** 《"&amp;$E27&amp;"》 */ export const "&amp;SUBSTITUTE(UPPER(IF(MID($A27, 3, 1)="-", RIGHT($A27,LEN($A27)-3), $A27)), "-", "_")&amp;": TCardId = '"&amp;$A27&amp;"';", "")</f>
        <v>    /** 《響鳴共振》 */ export const SAINE_O_S_2: TCardId = '02-saine-o-s-2';</v>
      </c>
      <c r="AP27" s="11" t="str">
        <f aca="false">IF($A27&lt;&gt;"", "    | '"&amp;$A27&amp;"'", "")</f>
        <v>    | '02-saine-o-s-2'</v>
      </c>
    </row>
    <row r="28" customFormat="false" ht="12" hidden="false" customHeight="true" outlineLevel="0" collapsed="false">
      <c r="A28" s="2" t="s">
        <v>333</v>
      </c>
      <c r="B28" s="2" t="s">
        <v>210</v>
      </c>
      <c r="C28" s="2" t="s">
        <v>49</v>
      </c>
      <c r="D28" s="2" t="s">
        <v>321</v>
      </c>
      <c r="E28" s="2" t="s">
        <v>334</v>
      </c>
      <c r="F28" s="2" t="s">
        <v>335</v>
      </c>
      <c r="G28" s="6" t="s">
        <v>336</v>
      </c>
      <c r="H28" s="7" t="s">
        <v>336</v>
      </c>
      <c r="I28" s="6"/>
      <c r="J28" s="7" t="s">
        <v>337</v>
      </c>
      <c r="K28" s="7" t="s">
        <v>338</v>
      </c>
      <c r="L28" s="2"/>
      <c r="M28" s="2" t="s">
        <v>157</v>
      </c>
      <c r="N28" s="2"/>
      <c r="O28" s="2"/>
      <c r="P28" s="2"/>
      <c r="Q28" s="2"/>
      <c r="R28" s="2" t="s">
        <v>107</v>
      </c>
      <c r="S28" s="2"/>
      <c r="T28" s="2"/>
      <c r="U28" s="3"/>
      <c r="V28" s="2"/>
      <c r="W28" s="3"/>
      <c r="X28" s="2"/>
      <c r="Y28" s="2" t="s">
        <v>54</v>
      </c>
      <c r="Z28" s="2"/>
      <c r="AA28" s="2"/>
      <c r="AB28" s="4" t="s">
        <v>339</v>
      </c>
      <c r="AC28" s="4"/>
      <c r="AD28" s="12" t="s">
        <v>340</v>
      </c>
      <c r="AE28" s="4"/>
      <c r="AF28" s="13" t="s">
        <v>341</v>
      </c>
      <c r="AG28" s="14" t="s">
        <v>342</v>
      </c>
      <c r="AH28" s="4" t="s">
        <v>343</v>
      </c>
      <c r="AI28" s="3"/>
      <c r="AJ28" s="3"/>
      <c r="AK28" s="3"/>
      <c r="AL28" s="3"/>
      <c r="AM28" s="3"/>
      <c r="AN28" s="9" t="str">
        <f aca="false">IF(A28="", "", IF(ROW()&gt;=3, ", ", "")&amp;"'"&amp;A28&amp;"':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'"&amp;VLOOKUP(S28,マスタ!$D$1:$E$99,2,0)&amp;"'","")&amp;IF(T28&lt;&gt;"",", range: '"&amp;T28&amp;"'","")&amp;IF(V28&lt;&gt;"",", damage: '"&amp;V28&amp;"'","")&amp;IF(X28&lt;&gt;"",", capacity: '"&amp;X28&amp;"'","")&amp;IF(Y28&lt;&gt;"",", cost: '"&amp;Y28&amp;"'","")&amp;", text: '"&amp;SUBSTITUTE(SUBSTITUTE(AB28, CHAR(13), ""),CHAR(10),"\n")&amp;IF(AC28&lt;&gt;"", "', textAdditional: '"&amp;SUBSTITUTE(SUBSTITUTE(AC28, CHAR(13), ""),CHAR(10),"\n"), "")&amp;"', textZh: '"&amp;SUBSTITUTE(SUBSTITUTE(SUBSTITUTE(AD28, CHAR(13), ""),CHAR(10),"\n"),"'","\'")&amp;"', textZhG1: '"&amp;SUBSTITUTE(SUBSTITUTE(SUBSTITUTE(AF28, CHAR(13), ""),CHAR(10),"\n"),"'","\'")&amp;IF(AE28&lt;&gt;"", "', textZhAdditional: '"&amp;SUBSTITUTE(SUBSTITUTE(AE28, CHAR(13), ""),CHAR(10),"\n"), "")&amp;"', textKo: '"&amp;SUBSTITUTE(SUBSTITUTE(SUBSTITUTE(AG28, CHAR(13), ""),CHAR(10),"\n"),"'","\'")&amp;"', textEn: '"&amp;SUBSTITUTE(SUBSTITUTE(SUBSTITUTE(AH28, CHAR(13), ""),CHAR(10),"\n"),"'","\'")&amp;"'"&amp;IF(Z28="○",", sealable: true","")&amp;IF(AA28="○",", removable: true","")&amp;"}")</f>
        <v>, '02-saine-A1-s-2': {megami: 'saine', anotherID: 'A1', replace: '02-saine-o-s-2', name: '二重奏:弾奏氷瞑', nameEn: 'Duet: Chilling Tranquility', nameZh: '二重奏：弹奏冰瞑', nameZhG1: '二重奏：弹奏冰瞑', nameKo: '이중주:탄주빙명', ruby: 'にじゅうそう:だんそうひょうめい', rubyEn: '', baseType: 'special', type: 'action', cost: '2', text: '現在のフェイズを終了する。\n【使用済】あなたの他のメガミによる《攻撃》は+0/+1となる。\n----\n【即再起】あなたが再構成以外でライフに1以上のダメージを受ける。', textZh: '结束当前阶段。\n【已使用】你的另一柱女神的《攻击》得+0/+1。\n----\n【即再起】自命受到除重铸牌库以外的1点或以上的伤害。', textZhG1: '结束当前阶段。\n【已使用】你的另一柱女武神的《攻击》得+0/+1。\n----\n【即再起】自命受到除重铸牌库以外的1点以上的伤害。', textKo: '현재 페이즈를 종료한다.\n【사용완료】당신의 다른 여신에 의한 《공격》은 +0/+1이 된다.  \n----  \n【즉재기】당신이 재구성 이외로 라이프에 1 이상의 대미지를 받는다.', textEn: 'End the current phase.\n\nDevoted: All your other Megami\'s attacks gain +0/+1.\n----\nImmediate Resurgence: You take 1 or more damage to your Life, excluding reshuffle damage.'}</v>
      </c>
      <c r="AO28" s="10" t="str">
        <f aca="false">IF($A28&lt;&gt;"", "    /** 《"&amp;$E28&amp;"》 */ export const "&amp;SUBSTITUTE(UPPER(IF(MID($A28, 3, 1)="-", RIGHT($A28,LEN($A28)-3), $A28)), "-", "_")&amp;": TCardId = '"&amp;$A28&amp;"';", "")</f>
        <v>    /** 《二重奏:弾奏氷瞑》 */ export const SAINE_A1_S_2: TCardId = '02-saine-A1-s-2';</v>
      </c>
      <c r="AP28" s="11" t="str">
        <f aca="false">IF($A28&lt;&gt;"", "    | '"&amp;$A28&amp;"'", "")</f>
        <v>    | '02-saine-A1-s-2'</v>
      </c>
    </row>
    <row r="29" customFormat="false" ht="12" hidden="false" customHeight="true" outlineLevel="0" collapsed="false">
      <c r="A29" s="2" t="s">
        <v>344</v>
      </c>
      <c r="B29" s="2" t="s">
        <v>210</v>
      </c>
      <c r="C29" s="2"/>
      <c r="D29" s="2"/>
      <c r="E29" s="2" t="s">
        <v>345</v>
      </c>
      <c r="F29" s="2" t="s">
        <v>346</v>
      </c>
      <c r="G29" s="6" t="s">
        <v>347</v>
      </c>
      <c r="H29" s="7" t="s">
        <v>347</v>
      </c>
      <c r="I29" s="6"/>
      <c r="J29" s="7" t="s">
        <v>348</v>
      </c>
      <c r="K29" s="7" t="s">
        <v>349</v>
      </c>
      <c r="L29" s="2"/>
      <c r="M29" s="2" t="s">
        <v>157</v>
      </c>
      <c r="N29" s="2"/>
      <c r="O29" s="2"/>
      <c r="P29" s="2"/>
      <c r="Q29" s="2"/>
      <c r="R29" s="2" t="s">
        <v>45</v>
      </c>
      <c r="S29" s="2" t="s">
        <v>133</v>
      </c>
      <c r="T29" s="2" t="s">
        <v>166</v>
      </c>
      <c r="U29" s="3"/>
      <c r="V29" s="2" t="s">
        <v>237</v>
      </c>
      <c r="W29" s="3"/>
      <c r="X29" s="2"/>
      <c r="Y29" s="2" t="s">
        <v>54</v>
      </c>
      <c r="Z29" s="2"/>
      <c r="AA29" s="2"/>
      <c r="AB29" s="4" t="s">
        <v>350</v>
      </c>
      <c r="AC29" s="4"/>
      <c r="AD29" s="12" t="s">
        <v>351</v>
      </c>
      <c r="AE29" s="4"/>
      <c r="AF29" s="13" t="s">
        <v>352</v>
      </c>
      <c r="AG29" s="14" t="s">
        <v>353</v>
      </c>
      <c r="AH29" s="4" t="s">
        <v>354</v>
      </c>
      <c r="AI29" s="3"/>
      <c r="AJ29" s="3"/>
      <c r="AK29" s="3"/>
      <c r="AL29" s="3"/>
      <c r="AM29" s="3"/>
      <c r="AN29" s="9" t="str">
        <f aca="false">IF(A29="", "", IF(ROW()&gt;=3, ", ", "")&amp;"'"&amp;A29&amp;"':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'"&amp;VLOOKUP(S29,マスタ!$D$1:$E$99,2,0)&amp;"'","")&amp;IF(T29&lt;&gt;"",", range: '"&amp;T29&amp;"'","")&amp;IF(V29&lt;&gt;"",", damage: '"&amp;V29&amp;"'","")&amp;IF(X29&lt;&gt;"",", capacity: '"&amp;X29&amp;"'","")&amp;IF(Y29&lt;&gt;"",", cost: '"&amp;Y29&amp;"'","")&amp;", text: '"&amp;SUBSTITUTE(SUBSTITUTE(AB29, CHAR(13), ""),CHAR(10),"\n")&amp;IF(AC29&lt;&gt;"", "', textAdditional: '"&amp;SUBSTITUTE(SUBSTITUTE(AC29, CHAR(13), ""),CHAR(10),"\n"), "")&amp;"', textZh: '"&amp;SUBSTITUTE(SUBSTITUTE(SUBSTITUTE(AD29, CHAR(13), ""),CHAR(10),"\n"),"'","\'")&amp;"', textZhG1: '"&amp;SUBSTITUTE(SUBSTITUTE(SUBSTITUTE(AF29, CHAR(13), ""),CHAR(10),"\n"),"'","\'")&amp;IF(AE29&lt;&gt;"", "', textZhAdditional: '"&amp;SUBSTITUTE(SUBSTITUTE(AE29, CHAR(13), ""),CHAR(10),"\n"), "")&amp;"', textKo: '"&amp;SUBSTITUTE(SUBSTITUTE(SUBSTITUTE(AG29, CHAR(13), ""),CHAR(10),"\n"),"'","\'")&amp;"', textEn: '"&amp;SUBSTITUTE(SUBSTITUTE(SUBSTITUTE(AH29, CHAR(13), ""),CHAR(10),"\n"),"'","\'")&amp;"'"&amp;IF(Z29="○",", sealable: true","")&amp;IF(AA29="○",", removable: true","")&amp;"}")</f>
        <v>, '02-saine-o-s-3': {megami: 'saine', name: '音無砕氷', nameEn: 'Silent Icebreaker', nameZh: '音无碎冰', nameZhG1: '音无碎冰', nameKo: '음무쇄빙', ruby: 'おとなしさいひょう', rubyEn: '', baseType: 'special', type: 'attack', subType: 'reaction', range: '0-10', damage: '1/1', cost: '2', text: '【攻撃後】対応した《攻撃》は-1/-1となる。\n----\n【再起】八相-あなたのオーラが0である。', textZh: '【攻击后】被对应的《攻击》得-1/-1。\n----\n【再起】八相～自装中没有樱花结晶。', textZhG1: '【攻击后】被对应的《攻击》得-1/-1 。\n----\n【再起】：八相-自装等于0。', textKo: '【공격후】대응한 《공격》은 -1/-1이 된다.\n ----\n 【재기】팔상-당신의 오라가 0이다.', textEn: 'After Attack: The attack you played this card as a Reaction to gets -1/-1.\n----\nResurgence: Idea - You have no Sakura tokens on your Aura.'}</v>
      </c>
      <c r="AO29" s="10" t="str">
        <f aca="false">IF($A29&lt;&gt;"", "    /** 《"&amp;$E29&amp;"》 */ export const "&amp;SUBSTITUTE(UPPER(IF(MID($A29, 3, 1)="-", RIGHT($A29,LEN($A29)-3), $A29)), "-", "_")&amp;": TCardId = '"&amp;$A29&amp;"';", "")</f>
        <v>    /** 《音無砕氷》 */ export const SAINE_O_S_3: TCardId = '02-saine-o-s-3';</v>
      </c>
      <c r="AP29" s="11" t="str">
        <f aca="false">IF($A29&lt;&gt;"", "    | '"&amp;$A29&amp;"'", "")</f>
        <v>    | '02-saine-o-s-3'</v>
      </c>
    </row>
    <row r="30" customFormat="false" ht="12" hidden="false" customHeight="true" outlineLevel="0" collapsed="false">
      <c r="A30" s="2" t="s">
        <v>355</v>
      </c>
      <c r="B30" s="2" t="s">
        <v>210</v>
      </c>
      <c r="C30" s="2"/>
      <c r="D30" s="2"/>
      <c r="E30" s="2" t="s">
        <v>356</v>
      </c>
      <c r="F30" s="2" t="s">
        <v>357</v>
      </c>
      <c r="G30" s="6" t="s">
        <v>358</v>
      </c>
      <c r="H30" s="7" t="s">
        <v>359</v>
      </c>
      <c r="I30" s="6"/>
      <c r="J30" s="7" t="s">
        <v>360</v>
      </c>
      <c r="K30" s="7" t="s">
        <v>361</v>
      </c>
      <c r="L30" s="2"/>
      <c r="M30" s="2" t="s">
        <v>157</v>
      </c>
      <c r="N30" s="2"/>
      <c r="O30" s="2"/>
      <c r="P30" s="2"/>
      <c r="Q30" s="2"/>
      <c r="R30" s="2" t="s">
        <v>45</v>
      </c>
      <c r="S30" s="2" t="s">
        <v>133</v>
      </c>
      <c r="T30" s="2" t="s">
        <v>362</v>
      </c>
      <c r="U30" s="3"/>
      <c r="V30" s="2" t="s">
        <v>203</v>
      </c>
      <c r="W30" s="3"/>
      <c r="X30" s="2"/>
      <c r="Y30" s="2" t="s">
        <v>180</v>
      </c>
      <c r="Z30" s="2"/>
      <c r="AA30" s="2"/>
      <c r="AB30" s="4" t="s">
        <v>363</v>
      </c>
      <c r="AC30" s="4"/>
      <c r="AD30" s="12" t="s">
        <v>364</v>
      </c>
      <c r="AE30" s="4"/>
      <c r="AF30" s="13" t="s">
        <v>365</v>
      </c>
      <c r="AG30" s="14" t="s">
        <v>366</v>
      </c>
      <c r="AH30" s="4" t="s">
        <v>367</v>
      </c>
      <c r="AI30" s="3"/>
      <c r="AJ30" s="3"/>
      <c r="AK30" s="3"/>
      <c r="AL30" s="3"/>
      <c r="AM30" s="3"/>
      <c r="AN30" s="9" t="str">
        <f aca="false">IF(A30="", "", IF(ROW()&gt;=3, ", ", "")&amp;"'"&amp;A30&amp;"':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'"&amp;VLOOKUP(S30,マスタ!$D$1:$E$99,2,0)&amp;"'","")&amp;IF(T30&lt;&gt;"",", range: '"&amp;T30&amp;"'","")&amp;IF(V30&lt;&gt;"",", damage: '"&amp;V30&amp;"'","")&amp;IF(X30&lt;&gt;"",", capacity: '"&amp;X30&amp;"'","")&amp;IF(Y30&lt;&gt;"",", cost: '"&amp;Y30&amp;"'","")&amp;", text: '"&amp;SUBSTITUTE(SUBSTITUTE(AB30, CHAR(13), ""),CHAR(10),"\n")&amp;IF(AC30&lt;&gt;"", "', textAdditional: '"&amp;SUBSTITUTE(SUBSTITUTE(AC30, CHAR(13), ""),CHAR(10),"\n"), "")&amp;"', textZh: '"&amp;SUBSTITUTE(SUBSTITUTE(SUBSTITUTE(AD30, CHAR(13), ""),CHAR(10),"\n"),"'","\'")&amp;"', textZhG1: '"&amp;SUBSTITUTE(SUBSTITUTE(SUBSTITUTE(AF30, CHAR(13), ""),CHAR(10),"\n"),"'","\'")&amp;IF(AE30&lt;&gt;"", "', textZhAdditional: '"&amp;SUBSTITUTE(SUBSTITUTE(AE30, CHAR(13), ""),CHAR(10),"\n"), "")&amp;"', textKo: '"&amp;SUBSTITUTE(SUBSTITUTE(SUBSTITUTE(AG30, CHAR(13), ""),CHAR(10),"\n"),"'","\'")&amp;"', textEn: '"&amp;SUBSTITUTE(SUBSTITUTE(SUBSTITUTE(AH30, CHAR(13), ""),CHAR(10),"\n"),"'","\'")&amp;"'"&amp;IF(Z30="○",", sealable: true","")&amp;IF(AA30="○",", removable: true","")&amp;"}")</f>
        <v>, '02-saine-o-s-4': {megami: 'saine', name: '氷雨細音の果ての果て', nameEn: 'Saine\'s Final Stage', nameZh: '冰雨细音的终焉之末', nameZhG1: '冰雨细音的终焉', nameKo: '히사메 사이네의 최후의 종극', ruby: 'ひさめさいねのはてのはて', rubyEn: '', baseType: 'special', type: 'attack', subType: 'reaction', range: '1-5', damage: '5/5', cost: '5', text: '【常時】このカードは切札に対する対応でしか使用できない。', textZh: '【常时】仅当你对应王牌时可以使用此牌。', textZhG1: '【常时】只能当你对应王牌时使用此牌。', textKo: '【상시】이 카드는 비장패에 대한 대응으로만 사용한다.', textEn: 'Forced: This can only be played as a Reaction to a Special card.'}</v>
      </c>
      <c r="AO30" s="10" t="str">
        <f aca="false">IF($A30&lt;&gt;"", "    /** 《"&amp;$E30&amp;"》 */ export const "&amp;SUBSTITUTE(UPPER(IF(MID($A30, 3, 1)="-", RIGHT($A30,LEN($A30)-3), $A30)), "-", "_")&amp;": TCardId = '"&amp;$A30&amp;"';", "")</f>
        <v>    /** 《氷雨細音の果ての果て》 */ export const SAINE_O_S_4: TCardId = '02-saine-o-s-4';</v>
      </c>
      <c r="AP30" s="11" t="str">
        <f aca="false">IF($A30&lt;&gt;"", "    | '"&amp;$A30&amp;"'", "")</f>
        <v>    | '02-saine-o-s-4'</v>
      </c>
    </row>
    <row r="31" customFormat="false" ht="12" hidden="false" customHeight="true" outlineLevel="0" collapsed="false">
      <c r="A31" s="2"/>
      <c r="B31" s="2"/>
      <c r="C31" s="2"/>
      <c r="D31" s="2"/>
      <c r="E31" s="2"/>
      <c r="F31" s="2"/>
      <c r="G31" s="6"/>
      <c r="H31" s="7"/>
      <c r="I31" s="6"/>
      <c r="J31" s="7"/>
      <c r="K31" s="7"/>
      <c r="L31" s="2"/>
      <c r="M31" s="2"/>
      <c r="N31" s="2"/>
      <c r="O31" s="2"/>
      <c r="P31" s="2"/>
      <c r="Q31" s="2"/>
      <c r="R31" s="2"/>
      <c r="S31" s="2"/>
      <c r="T31" s="2"/>
      <c r="U31" s="3"/>
      <c r="V31" s="2"/>
      <c r="W31" s="3"/>
      <c r="X31" s="2"/>
      <c r="Y31" s="2"/>
      <c r="Z31" s="2"/>
      <c r="AA31" s="2"/>
      <c r="AB31" s="4"/>
      <c r="AC31" s="4"/>
      <c r="AD31" s="12"/>
      <c r="AE31" s="4"/>
      <c r="AF31" s="13"/>
      <c r="AG31" s="8"/>
      <c r="AH31" s="4"/>
      <c r="AI31" s="3"/>
      <c r="AJ31" s="3"/>
      <c r="AK31" s="3"/>
      <c r="AL31" s="3"/>
      <c r="AM31" s="3"/>
      <c r="AN31" s="9" t="str">
        <f aca="false">IF(A31="", "", IF(ROW()&gt;=3, ", ", "")&amp;"'"&amp;A31&amp;"':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'"&amp;VLOOKUP(S31,マスタ!$D$1:$E$99,2,0)&amp;"'","")&amp;IF(T31&lt;&gt;"",", range: '"&amp;T31&amp;"'","")&amp;IF(V31&lt;&gt;"",", damage: '"&amp;V31&amp;"'","")&amp;IF(X31&lt;&gt;"",", capacity: '"&amp;X31&amp;"'","")&amp;IF(Y31&lt;&gt;"",", cost: '"&amp;Y31&amp;"'","")&amp;", text: '"&amp;SUBSTITUTE(SUBSTITUTE(AB31, CHAR(13), ""),CHAR(10),"\n")&amp;IF(AC31&lt;&gt;"", "', textAdditional: '"&amp;SUBSTITUTE(SUBSTITUTE(AC31, CHAR(13), ""),CHAR(10),"\n"), "")&amp;"', textZh: '"&amp;SUBSTITUTE(SUBSTITUTE(SUBSTITUTE(AD31, CHAR(13), ""),CHAR(10),"\n"),"'","\'")&amp;"', textZhG1: '"&amp;SUBSTITUTE(SUBSTITUTE(SUBSTITUTE(AF31, CHAR(13), ""),CHAR(10),"\n"),"'","\'")&amp;IF(AE31&lt;&gt;"", "', textZhAdditional: '"&amp;SUBSTITUTE(SUBSTITUTE(AE31, CHAR(13), ""),CHAR(10),"\n"), "")&amp;"', textKo: '"&amp;SUBSTITUTE(SUBSTITUTE(SUBSTITUTE(AG31, CHAR(13), ""),CHAR(10),"\n"),"'","\'")&amp;"', textEn: '"&amp;SUBSTITUTE(SUBSTITUTE(SUBSTITUTE(AH31, CHAR(13), ""),CHAR(10),"\n"),"'","\'")&amp;"'"&amp;IF(Z31="○",", sealable: true","")&amp;IF(AA31="○",", removable: true","")&amp;"}")</f>
        <v/>
      </c>
      <c r="AO31" s="10" t="str">
        <f aca="false">IF($A31&lt;&gt;"", "    /** 《"&amp;$E31&amp;"》 */ export const "&amp;SUBSTITUTE(UPPER(IF(MID($A31, 3, 1)="-", RIGHT($A31,LEN($A31)-3), $A31)), "-", "_")&amp;": TCardId = '"&amp;$A31&amp;"';", "")</f>
        <v/>
      </c>
      <c r="AP31" s="11" t="str">
        <f aca="false">IF($A31&lt;&gt;"", "    | '"&amp;$A31&amp;"'", "")</f>
        <v/>
      </c>
    </row>
    <row r="32" customFormat="false" ht="12" hidden="false" customHeight="true" outlineLevel="0" collapsed="false">
      <c r="A32" s="2" t="s">
        <v>368</v>
      </c>
      <c r="B32" s="2" t="s">
        <v>369</v>
      </c>
      <c r="C32" s="2"/>
      <c r="D32" s="2"/>
      <c r="E32" s="2" t="s">
        <v>370</v>
      </c>
      <c r="F32" s="2"/>
      <c r="G32" s="6" t="s">
        <v>371</v>
      </c>
      <c r="H32" s="7" t="s">
        <v>371</v>
      </c>
      <c r="I32" s="6" t="s">
        <v>372</v>
      </c>
      <c r="J32" s="7" t="s">
        <v>373</v>
      </c>
      <c r="K32" s="7" t="s">
        <v>372</v>
      </c>
      <c r="L32" s="2"/>
      <c r="M32" s="2" t="s">
        <v>44</v>
      </c>
      <c r="N32" s="2"/>
      <c r="O32" s="2"/>
      <c r="P32" s="2"/>
      <c r="Q32" s="2"/>
      <c r="R32" s="2" t="s">
        <v>45</v>
      </c>
      <c r="S32" s="2"/>
      <c r="T32" s="2" t="s">
        <v>374</v>
      </c>
      <c r="U32" s="3"/>
      <c r="V32" s="2" t="s">
        <v>55</v>
      </c>
      <c r="W32" s="3"/>
      <c r="X32" s="2"/>
      <c r="Y32" s="2"/>
      <c r="Z32" s="2"/>
      <c r="AA32" s="2"/>
      <c r="AB32" s="4"/>
      <c r="AC32" s="4"/>
      <c r="AD32" s="12"/>
      <c r="AE32" s="4"/>
      <c r="AF32" s="13"/>
      <c r="AG32" s="8"/>
      <c r="AH32" s="4"/>
      <c r="AI32" s="3"/>
      <c r="AJ32" s="3"/>
      <c r="AK32" s="3"/>
      <c r="AL32" s="3"/>
      <c r="AM32" s="3"/>
      <c r="AN32" s="9" t="str">
        <f aca="false">IF(A32="", "", IF(ROW()&gt;=3, ", ", "")&amp;"'"&amp;A32&amp;"':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'"&amp;VLOOKUP(S32,マスタ!$D$1:$E$99,2,0)&amp;"'","")&amp;IF(T32&lt;&gt;"",", range: '"&amp;T32&amp;"'","")&amp;IF(V32&lt;&gt;"",", damage: '"&amp;V32&amp;"'","")&amp;IF(X32&lt;&gt;"",", capacity: '"&amp;X32&amp;"'","")&amp;IF(Y32&lt;&gt;"",", cost: '"&amp;Y32&amp;"'","")&amp;", text: '"&amp;SUBSTITUTE(SUBSTITUTE(AB32, CHAR(13), ""),CHAR(10),"\n")&amp;IF(AC32&lt;&gt;"", "', textAdditional: '"&amp;SUBSTITUTE(SUBSTITUTE(AC32, CHAR(13), ""),CHAR(10),"\n"), "")&amp;"', textZh: '"&amp;SUBSTITUTE(SUBSTITUTE(SUBSTITUTE(AD32, CHAR(13), ""),CHAR(10),"\n"),"'","\'")&amp;"', textZhG1: '"&amp;SUBSTITUTE(SUBSTITUTE(SUBSTITUTE(AF32, CHAR(13), ""),CHAR(10),"\n"),"'","\'")&amp;IF(AE32&lt;&gt;"", "', textZhAdditional: '"&amp;SUBSTITUTE(SUBSTITUTE(AE32, CHAR(13), ""),CHAR(10),"\n"), "")&amp;"', textKo: '"&amp;SUBSTITUTE(SUBSTITUTE(SUBSTITUTE(AG32, CHAR(13), ""),CHAR(10),"\n"),"'","\'")&amp;"', textEn: '"&amp;SUBSTITUTE(SUBSTITUTE(SUBSTITUTE(AH32, CHAR(13), ""),CHAR(10),"\n"),"'","\'")&amp;"'"&amp;IF(Z32="○",", sealable: true","")&amp;IF(AA32="○",", removable: true","")&amp;"}")</f>
        <v>, '03-himika-o-n-1': {megami: 'himika', name: 'シュート', nameEn: 'Shoot', nameZh: '射击', nameZhG1: '射击', nameKo: '슛', ruby: '', rubyEn: '', rubyZh: 'Shoot', baseType: 'normal', type: 'attack', range: '4-10', damage: '2/1', text: '', textZh: '', textZhG1: '', textKo: '', textEn: ''}</v>
      </c>
      <c r="AO32" s="10" t="str">
        <f aca="false">IF($A32&lt;&gt;"", "    /** 《"&amp;$E32&amp;"》 */ export const "&amp;SUBSTITUTE(UPPER(IF(MID($A32, 3, 1)="-", RIGHT($A32,LEN($A32)-3), $A32)), "-", "_")&amp;": TCardId = '"&amp;$A32&amp;"';", "")</f>
        <v>    /** 《シュート》 */ export const HIMIKA_O_N_1: TCardId = '03-himika-o-n-1';</v>
      </c>
      <c r="AP32" s="11" t="str">
        <f aca="false">IF($A32&lt;&gt;"", "    | '"&amp;$A32&amp;"'", "")</f>
        <v>    | '03-himika-o-n-1'</v>
      </c>
    </row>
    <row r="33" customFormat="false" ht="12" hidden="false" customHeight="true" outlineLevel="0" collapsed="false">
      <c r="A33" s="2" t="s">
        <v>375</v>
      </c>
      <c r="B33" s="2" t="s">
        <v>369</v>
      </c>
      <c r="C33" s="2"/>
      <c r="D33" s="2"/>
      <c r="E33" s="2" t="s">
        <v>376</v>
      </c>
      <c r="F33" s="2"/>
      <c r="G33" s="6" t="s">
        <v>377</v>
      </c>
      <c r="H33" s="7" t="s">
        <v>377</v>
      </c>
      <c r="I33" s="6" t="s">
        <v>378</v>
      </c>
      <c r="J33" s="7" t="s">
        <v>379</v>
      </c>
      <c r="K33" s="7" t="s">
        <v>380</v>
      </c>
      <c r="L33" s="2"/>
      <c r="M33" s="2" t="s">
        <v>44</v>
      </c>
      <c r="N33" s="2"/>
      <c r="O33" s="2"/>
      <c r="P33" s="2"/>
      <c r="Q33" s="2"/>
      <c r="R33" s="2" t="s">
        <v>45</v>
      </c>
      <c r="S33" s="2"/>
      <c r="T33" s="2" t="s">
        <v>381</v>
      </c>
      <c r="U33" s="3"/>
      <c r="V33" s="2" t="s">
        <v>55</v>
      </c>
      <c r="W33" s="3"/>
      <c r="X33" s="2"/>
      <c r="Y33" s="2"/>
      <c r="Z33" s="2"/>
      <c r="AA33" s="2"/>
      <c r="AB33" s="4" t="s">
        <v>382</v>
      </c>
      <c r="AC33" s="4"/>
      <c r="AD33" s="12" t="s">
        <v>383</v>
      </c>
      <c r="AE33" s="4"/>
      <c r="AF33" s="13" t="s">
        <v>384</v>
      </c>
      <c r="AG33" s="14" t="s">
        <v>385</v>
      </c>
      <c r="AH33" s="18" t="s">
        <v>386</v>
      </c>
      <c r="AI33" s="3"/>
      <c r="AJ33" s="3"/>
      <c r="AK33" s="3"/>
      <c r="AL33" s="3"/>
      <c r="AM33" s="3"/>
      <c r="AN33" s="9" t="str">
        <f aca="false">IF(A33="", "", IF(ROW()&gt;=3, ", ", "")&amp;"'"&amp;A33&amp;"':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'"&amp;VLOOKUP(S33,マスタ!$D$1:$E$99,2,0)&amp;"'","")&amp;IF(T33&lt;&gt;"",", range: '"&amp;T33&amp;"'","")&amp;IF(V33&lt;&gt;"",", damage: '"&amp;V33&amp;"'","")&amp;IF(X33&lt;&gt;"",", capacity: '"&amp;X33&amp;"'","")&amp;IF(Y33&lt;&gt;"",", cost: '"&amp;Y33&amp;"'","")&amp;", text: '"&amp;SUBSTITUTE(SUBSTITUTE(AB33, CHAR(13), ""),CHAR(10),"\n")&amp;IF(AC33&lt;&gt;"", "', textAdditional: '"&amp;SUBSTITUTE(SUBSTITUTE(AC33, CHAR(13), ""),CHAR(10),"\n"), "")&amp;"', textZh: '"&amp;SUBSTITUTE(SUBSTITUTE(SUBSTITUTE(AD33, CHAR(13), ""),CHAR(10),"\n"),"'","\'")&amp;"', textZhG1: '"&amp;SUBSTITUTE(SUBSTITUTE(SUBSTITUTE(AF33, CHAR(13), ""),CHAR(10),"\n"),"'","\'")&amp;IF(AE33&lt;&gt;"", "', textZhAdditional: '"&amp;SUBSTITUTE(SUBSTITUTE(AE33, CHAR(13), ""),CHAR(10),"\n"), "")&amp;"', textKo: '"&amp;SUBSTITUTE(SUBSTITUTE(SUBSTITUTE(AG33, CHAR(13), ""),CHAR(10),"\n"),"'","\'")&amp;"', textEn: '"&amp;SUBSTITUTE(SUBSTITUTE(SUBSTITUTE(AH33, CHAR(13), ""),CHAR(10),"\n"),"'","\'")&amp;"'"&amp;IF(Z33="○",", sealable: true","")&amp;IF(AA33="○",", removable: true","")&amp;"}")</f>
        <v>, '03-himika-o-n-2': {megami: 'himika', name: 'ラピッドファイア', nameEn: 'Quick Shot', nameZh: '速射', nameZhG1: '速射', nameKo: '래피드 파이어', ruby: '', rubyEn: '', rubyZh: 'Rapid Fire', baseType: 'normal', type: 'attack', range: '7-8', damage: '2/1', text: '【常時】連火-このカードがこのターンに使用した3枚目以降のカードならば、この《攻撃》は+1/+1となる。', textZh: '【常时】连火～若此牌是本回合你使用的第3张或更多的牌，则此《攻击》得+1/+1。', textZhG1: '【常时】连火-若本回合你已使用至少2张牌，则此《攻击》得+1/+1。', textKo: '【상시】연화-이 카드가 이 턴에 사용한 3장째 이후의 카드라면, 이 《공격》은 +1/+1이 된다.', textEn: 'Forced: Inferno - This attack gains +1/+1 if this is the third or later card you\'ve played this turn.'}</v>
      </c>
      <c r="AO33" s="10" t="str">
        <f aca="false">IF($A33&lt;&gt;"", "    /** 《"&amp;$E33&amp;"》 */ export const "&amp;SUBSTITUTE(UPPER(IF(MID($A33, 3, 1)="-", RIGHT($A33,LEN($A33)-3), $A33)), "-", "_")&amp;": TCardId = '"&amp;$A33&amp;"';", "")</f>
        <v>    /** 《ラピッドファイア》 */ export const HIMIKA_O_N_2: TCardId = '03-himika-o-n-2';</v>
      </c>
      <c r="AP33" s="11" t="str">
        <f aca="false">IF($A33&lt;&gt;"", "    | '"&amp;$A33&amp;"'", "")</f>
        <v>    | '03-himika-o-n-2'</v>
      </c>
    </row>
    <row r="34" customFormat="false" ht="12" hidden="false" customHeight="true" outlineLevel="0" collapsed="false">
      <c r="A34" s="2" t="s">
        <v>387</v>
      </c>
      <c r="B34" s="2" t="s">
        <v>369</v>
      </c>
      <c r="C34" s="2" t="s">
        <v>49</v>
      </c>
      <c r="D34" s="2" t="s">
        <v>375</v>
      </c>
      <c r="E34" s="2" t="s">
        <v>388</v>
      </c>
      <c r="F34" s="2" t="s">
        <v>389</v>
      </c>
      <c r="G34" s="6" t="s">
        <v>388</v>
      </c>
      <c r="H34" s="7" t="s">
        <v>388</v>
      </c>
      <c r="I34" s="6"/>
      <c r="J34" s="7" t="s">
        <v>390</v>
      </c>
      <c r="K34" s="7" t="s">
        <v>391</v>
      </c>
      <c r="L34" s="2"/>
      <c r="M34" s="2" t="s">
        <v>44</v>
      </c>
      <c r="N34" s="2"/>
      <c r="O34" s="2"/>
      <c r="P34" s="2"/>
      <c r="Q34" s="2"/>
      <c r="R34" s="2" t="s">
        <v>45</v>
      </c>
      <c r="S34" s="2"/>
      <c r="T34" s="2" t="s">
        <v>392</v>
      </c>
      <c r="U34" s="3"/>
      <c r="V34" s="2" t="s">
        <v>55</v>
      </c>
      <c r="W34" s="3"/>
      <c r="X34" s="2"/>
      <c r="Y34" s="2"/>
      <c r="Z34" s="2"/>
      <c r="AA34" s="2"/>
      <c r="AB34" s="4" t="s">
        <v>393</v>
      </c>
      <c r="AC34" s="4"/>
      <c r="AD34" s="12" t="s">
        <v>394</v>
      </c>
      <c r="AE34" s="4"/>
      <c r="AF34" s="13" t="s">
        <v>395</v>
      </c>
      <c r="AG34" s="14" t="s">
        <v>396</v>
      </c>
      <c r="AH34" s="19" t="s">
        <v>397</v>
      </c>
      <c r="AI34" s="3"/>
      <c r="AJ34" s="3"/>
      <c r="AK34" s="3"/>
      <c r="AL34" s="3"/>
      <c r="AM34" s="3"/>
      <c r="AN34" s="9" t="str">
        <f aca="false">IF(A34="", "", IF(ROW()&gt;=3, ", ", "")&amp;"'"&amp;A34&amp;"':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'"&amp;VLOOKUP(S34,マスタ!$D$1:$E$99,2,0)&amp;"'","")&amp;IF(T34&lt;&gt;"",", range: '"&amp;T34&amp;"'","")&amp;IF(V34&lt;&gt;"",", damage: '"&amp;V34&amp;"'","")&amp;IF(X34&lt;&gt;"",", capacity: '"&amp;X34&amp;"'","")&amp;IF(Y34&lt;&gt;"",", cost: '"&amp;Y34&amp;"'","")&amp;", text: '"&amp;SUBSTITUTE(SUBSTITUTE(AB34, CHAR(13), ""),CHAR(10),"\n")&amp;IF(AC34&lt;&gt;"", "', textAdditional: '"&amp;SUBSTITUTE(SUBSTITUTE(AC34, CHAR(13), ""),CHAR(10),"\n"), "")&amp;"', textZh: '"&amp;SUBSTITUTE(SUBSTITUTE(SUBSTITUTE(AD34, CHAR(13), ""),CHAR(10),"\n"),"'","\'")&amp;"', textZhG1: '"&amp;SUBSTITUTE(SUBSTITUTE(SUBSTITUTE(AF34, CHAR(13), ""),CHAR(10),"\n"),"'","\'")&amp;IF(AE34&lt;&gt;"", "', textZhAdditional: '"&amp;SUBSTITUTE(SUBSTITUTE(AE34, CHAR(13), ""),CHAR(10),"\n"), "")&amp;"', textKo: '"&amp;SUBSTITUTE(SUBSTITUTE(SUBSTITUTE(AG34, CHAR(13), ""),CHAR(10),"\n"),"'","\'")&amp;"', textEn: '"&amp;SUBSTITUTE(SUBSTITUTE(SUBSTITUTE(AH34, CHAR(13), ""),CHAR(10),"\n"),"'","\'")&amp;"'"&amp;IF(Z34="○",", sealable: true","")&amp;IF(AA34="○",", removable: true","")&amp;"}")</f>
        <v>, '03-himika-A1-n-2': {megami: 'himika', anotherID: 'A1', replace: '03-himika-o-n-2', name: '火炎流', nameEn: 'Path of Flame', nameZh: '火炎流', nameZhG1: '火炎流', nameKo: '화염류', ruby: 'かえんりゅう', rubyEn: '', baseType: 'normal', type: 'attack', range: '1-3', damage: '2/1', text: '【常時】連火-このカードがこのターンに使用した3枚目以降のカードならば、この《攻撃》は+0/+1となる。', textZh: '【常时】连火～若此牌是本回合你使用的第3张或更多的牌，则此《攻击》得+0/+1。', textZhG1: '【常时】连火-若本回合你已使用至少2张牌，则此《攻击》得+0/+1。', textKo: '【상시】연화-이 카드가 이 턴에 사용한 3장째 이후의 카드라면, 이 《공격》은 +0/+1이 된다.', textEn: 'Forced: Inferno - This attack gains +0/+1 if this is the third or later card you\'ve played this turn.'}</v>
      </c>
      <c r="AO34" s="10" t="str">
        <f aca="false">IF($A34&lt;&gt;"", "    /** 《"&amp;$E34&amp;"》 */ export const "&amp;SUBSTITUTE(UPPER(IF(MID($A34, 3, 1)="-", RIGHT($A34,LEN($A34)-3), $A34)), "-", "_")&amp;": TCardId = '"&amp;$A34&amp;"';", "")</f>
        <v>    /** 《火炎流》 */ export const HIMIKA_A1_N_2: TCardId = '03-himika-A1-n-2';</v>
      </c>
      <c r="AP34" s="11" t="str">
        <f aca="false">IF($A34&lt;&gt;"", "    | '"&amp;$A34&amp;"'", "")</f>
        <v>    | '03-himika-A1-n-2'</v>
      </c>
    </row>
    <row r="35" customFormat="false" ht="12" hidden="false" customHeight="true" outlineLevel="0" collapsed="false">
      <c r="A35" s="2" t="s">
        <v>398</v>
      </c>
      <c r="B35" s="2" t="s">
        <v>369</v>
      </c>
      <c r="C35" s="2"/>
      <c r="D35" s="2"/>
      <c r="E35" s="2" t="s">
        <v>399</v>
      </c>
      <c r="F35" s="2"/>
      <c r="G35" s="6" t="s">
        <v>400</v>
      </c>
      <c r="H35" s="7" t="s">
        <v>400</v>
      </c>
      <c r="I35" s="6" t="s">
        <v>401</v>
      </c>
      <c r="J35" s="7" t="s">
        <v>402</v>
      </c>
      <c r="K35" s="7" t="s">
        <v>403</v>
      </c>
      <c r="L35" s="2"/>
      <c r="M35" s="2" t="s">
        <v>44</v>
      </c>
      <c r="N35" s="2"/>
      <c r="O35" s="2"/>
      <c r="P35" s="2"/>
      <c r="Q35" s="2"/>
      <c r="R35" s="2" t="s">
        <v>45</v>
      </c>
      <c r="S35" s="2"/>
      <c r="T35" s="2" t="s">
        <v>404</v>
      </c>
      <c r="U35" s="3"/>
      <c r="V35" s="2" t="s">
        <v>405</v>
      </c>
      <c r="W35" s="3"/>
      <c r="X35" s="2"/>
      <c r="Y35" s="2"/>
      <c r="Z35" s="2"/>
      <c r="AA35" s="2"/>
      <c r="AB35" s="4" t="s">
        <v>406</v>
      </c>
      <c r="AC35" s="4"/>
      <c r="AD35" s="12" t="s">
        <v>407</v>
      </c>
      <c r="AE35" s="4"/>
      <c r="AF35" s="13" t="s">
        <v>408</v>
      </c>
      <c r="AG35" s="14" t="s">
        <v>409</v>
      </c>
      <c r="AH35" s="20" t="s">
        <v>410</v>
      </c>
      <c r="AI35" s="3"/>
      <c r="AJ35" s="3"/>
      <c r="AK35" s="3"/>
      <c r="AL35" s="3"/>
      <c r="AM35" s="3"/>
      <c r="AN35" s="9" t="str">
        <f aca="false">IF(A35="", "", IF(ROW()&gt;=3, ", ", "")&amp;"'"&amp;A35&amp;"':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'"&amp;VLOOKUP(S35,マスタ!$D$1:$E$99,2,0)&amp;"'","")&amp;IF(T35&lt;&gt;"",", range: '"&amp;T35&amp;"'","")&amp;IF(V35&lt;&gt;"",", damage: '"&amp;V35&amp;"'","")&amp;IF(X35&lt;&gt;"",", capacity: '"&amp;X35&amp;"'","")&amp;IF(Y35&lt;&gt;"",", cost: '"&amp;Y35&amp;"'","")&amp;", text: '"&amp;SUBSTITUTE(SUBSTITUTE(AB35, CHAR(13), ""),CHAR(10),"\n")&amp;IF(AC35&lt;&gt;"", "', textAdditional: '"&amp;SUBSTITUTE(SUBSTITUTE(AC35, CHAR(13), ""),CHAR(10),"\n"), "")&amp;"', textZh: '"&amp;SUBSTITUTE(SUBSTITUTE(SUBSTITUTE(AD35, CHAR(13), ""),CHAR(10),"\n"),"'","\'")&amp;"', textZhG1: '"&amp;SUBSTITUTE(SUBSTITUTE(SUBSTITUTE(AF35, CHAR(13), ""),CHAR(10),"\n"),"'","\'")&amp;IF(AE35&lt;&gt;"", "', textZhAdditional: '"&amp;SUBSTITUTE(SUBSTITUTE(AE35, CHAR(13), ""),CHAR(10),"\n"), "")&amp;"', textKo: '"&amp;SUBSTITUTE(SUBSTITUTE(SUBSTITUTE(AG35, CHAR(13), ""),CHAR(10),"\n"),"'","\'")&amp;"', textEn: '"&amp;SUBSTITUTE(SUBSTITUTE(SUBSTITUTE(AH35, CHAR(13), ""),CHAR(10),"\n"),"'","\'")&amp;"'"&amp;IF(Z35="○",", sealable: true","")&amp;IF(AA35="○",", removable: true","")&amp;"}")</f>
        <v>, '03-himika-o-n-3': {megami: 'himika', name: 'マグナムカノン', nameEn: 'Magnum', nameZh: '麦林加农炮', nameZhG1: '麦林加农炮', nameKo: '매그넘 캐논', ruby: '', rubyEn: '', rubyZh: 'Magnum Cannon', baseType: 'normal', type: 'attack', range: '5-8', damage: '3/2', text: '【攻撃後】自ライフ→ダスト：1', textZh: '【攻击后】自命→1→虚', textZhG1: '【攻击后】自命（1）→虚', textKo: '【공격후】자신 라이프→더스트：1', textEn: 'After Attack:\nYour Life (1)→ Shadow'}</v>
      </c>
      <c r="AO35" s="10" t="str">
        <f aca="false">IF($A35&lt;&gt;"", "    /** 《"&amp;$E35&amp;"》 */ export const "&amp;SUBSTITUTE(UPPER(IF(MID($A35, 3, 1)="-", RIGHT($A35,LEN($A35)-3), $A35)), "-", "_")&amp;": TCardId = '"&amp;$A35&amp;"';", "")</f>
        <v>    /** 《マグナムカノン》 */ export const HIMIKA_O_N_3: TCardId = '03-himika-o-n-3';</v>
      </c>
      <c r="AP35" s="11" t="str">
        <f aca="false">IF($A35&lt;&gt;"", "    | '"&amp;$A35&amp;"'", "")</f>
        <v>    | '03-himika-o-n-3'</v>
      </c>
    </row>
    <row r="36" customFormat="false" ht="12" hidden="false" customHeight="true" outlineLevel="0" collapsed="false">
      <c r="A36" s="2" t="s">
        <v>411</v>
      </c>
      <c r="B36" s="2" t="s">
        <v>369</v>
      </c>
      <c r="C36" s="2"/>
      <c r="D36" s="2"/>
      <c r="E36" s="2" t="s">
        <v>412</v>
      </c>
      <c r="F36" s="2"/>
      <c r="G36" s="6" t="s">
        <v>413</v>
      </c>
      <c r="H36" s="7" t="s">
        <v>414</v>
      </c>
      <c r="I36" s="6" t="s">
        <v>415</v>
      </c>
      <c r="J36" s="7" t="s">
        <v>416</v>
      </c>
      <c r="K36" s="7" t="s">
        <v>417</v>
      </c>
      <c r="L36" s="2"/>
      <c r="M36" s="2" t="s">
        <v>44</v>
      </c>
      <c r="N36" s="2"/>
      <c r="O36" s="2"/>
      <c r="P36" s="2"/>
      <c r="Q36" s="2"/>
      <c r="R36" s="2" t="s">
        <v>45</v>
      </c>
      <c r="S36" s="2" t="s">
        <v>92</v>
      </c>
      <c r="T36" s="2" t="s">
        <v>418</v>
      </c>
      <c r="U36" s="3"/>
      <c r="V36" s="2" t="s">
        <v>47</v>
      </c>
      <c r="W36" s="3"/>
      <c r="X36" s="2"/>
      <c r="Y36" s="2"/>
      <c r="Z36" s="2"/>
      <c r="AA36" s="2"/>
      <c r="AB36" s="4" t="s">
        <v>419</v>
      </c>
      <c r="AC36" s="4"/>
      <c r="AD36" s="12" t="s">
        <v>420</v>
      </c>
      <c r="AE36" s="4"/>
      <c r="AF36" s="4" t="s">
        <v>421</v>
      </c>
      <c r="AG36" s="14" t="s">
        <v>422</v>
      </c>
      <c r="AH36" s="19" t="s">
        <v>423</v>
      </c>
      <c r="AI36" s="3"/>
      <c r="AJ36" s="3"/>
      <c r="AK36" s="3"/>
      <c r="AL36" s="3"/>
      <c r="AM36" s="3"/>
      <c r="AN36" s="9" t="str">
        <f aca="false">IF(A36="", "", IF(ROW()&gt;=3, ", ", "")&amp;"'"&amp;A36&amp;"':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'"&amp;VLOOKUP(S36,マスタ!$D$1:$E$99,2,0)&amp;"'","")&amp;IF(T36&lt;&gt;"",", range: '"&amp;T36&amp;"'","")&amp;IF(V36&lt;&gt;"",", damage: '"&amp;V36&amp;"'","")&amp;IF(X36&lt;&gt;"",", capacity: '"&amp;X36&amp;"'","")&amp;IF(Y36&lt;&gt;"",", cost: '"&amp;Y36&amp;"'","")&amp;", text: '"&amp;SUBSTITUTE(SUBSTITUTE(AB36, CHAR(13), ""),CHAR(10),"\n")&amp;IF(AC36&lt;&gt;"", "', textAdditional: '"&amp;SUBSTITUTE(SUBSTITUTE(AC36, CHAR(13), ""),CHAR(10),"\n"), "")&amp;"', textZh: '"&amp;SUBSTITUTE(SUBSTITUTE(SUBSTITUTE(AD36, CHAR(13), ""),CHAR(10),"\n"),"'","\'")&amp;"', textZhG1: '"&amp;SUBSTITUTE(SUBSTITUTE(SUBSTITUTE(AF36, CHAR(13), ""),CHAR(10),"\n"),"'","\'")&amp;IF(AE36&lt;&gt;"", "', textZhAdditional: '"&amp;SUBSTITUTE(SUBSTITUTE(AE36, CHAR(13), ""),CHAR(10),"\n"), "")&amp;"', textKo: '"&amp;SUBSTITUTE(SUBSTITUTE(SUBSTITUTE(AG36, CHAR(13), ""),CHAR(10),"\n"),"'","\'")&amp;"', textEn: '"&amp;SUBSTITUTE(SUBSTITUTE(SUBSTITUTE(AH36, CHAR(13), ""),CHAR(10),"\n"),"'","\'")&amp;"'"&amp;IF(Z36="○",", sealable: true","")&amp;IF(AA36="○",", removable: true","")&amp;"}")</f>
        <v>, '03-himika-o-n-4': {megami: 'himika', name: 'フルバースト', nameEn: 'Barrage', nameZh: '全弹发射', nameZhG1: '完全爆破', nameKo: '풀 버스트', ruby: '', rubyEn: '', rubyZh: 'Full Burst', baseType: 'normal', type: 'attack', subType: 'fullpower', range: '5-9', damage: '3/1', text: '【常時】この《攻撃》がダメージを与えるならば、相手は片方を選ぶのではなく両方のダメージを受ける。', textZh: '【常时】此《攻击》对敌装和敌命均造成伤害。', textZhG1: '【常时】对方结算伤害时，装和命需要同时结算。', textKo: '【상시】이 《공격》이 대미지를 준다면, 상대는 한쪽을 고르는 것이 아닌 양방 모두의 대미지를 받는다.', textEn: 'Forced: This attack deals Damage to both Aura and Life.'}</v>
      </c>
      <c r="AO36" s="10" t="str">
        <f aca="false">IF($A36&lt;&gt;"", "    /** 《"&amp;$E36&amp;"》 */ export const "&amp;SUBSTITUTE(UPPER(IF(MID($A36, 3, 1)="-", RIGHT($A36,LEN($A36)-3), $A36)), "-", "_")&amp;": TCardId = '"&amp;$A36&amp;"';", "")</f>
        <v>    /** 《フルバースト》 */ export const HIMIKA_O_N_4: TCardId = '03-himika-o-n-4';</v>
      </c>
      <c r="AP36" s="11" t="str">
        <f aca="false">IF($A36&lt;&gt;"", "    | '"&amp;$A36&amp;"'", "")</f>
        <v>    | '03-himika-o-n-4'</v>
      </c>
    </row>
    <row r="37" customFormat="false" ht="12" hidden="false" customHeight="true" outlineLevel="0" collapsed="false">
      <c r="A37" s="2" t="s">
        <v>424</v>
      </c>
      <c r="B37" s="2" t="s">
        <v>369</v>
      </c>
      <c r="C37" s="2"/>
      <c r="D37" s="2"/>
      <c r="E37" s="2" t="s">
        <v>425</v>
      </c>
      <c r="F37" s="2"/>
      <c r="G37" s="6" t="s">
        <v>426</v>
      </c>
      <c r="H37" s="7" t="s">
        <v>427</v>
      </c>
      <c r="I37" s="6" t="s">
        <v>428</v>
      </c>
      <c r="J37" s="7" t="s">
        <v>429</v>
      </c>
      <c r="K37" s="7" t="s">
        <v>428</v>
      </c>
      <c r="L37" s="2"/>
      <c r="M37" s="2" t="s">
        <v>44</v>
      </c>
      <c r="N37" s="2"/>
      <c r="O37" s="2"/>
      <c r="P37" s="2"/>
      <c r="Q37" s="2"/>
      <c r="R37" s="2" t="s">
        <v>107</v>
      </c>
      <c r="S37" s="2"/>
      <c r="T37" s="2"/>
      <c r="U37" s="3"/>
      <c r="V37" s="2"/>
      <c r="W37" s="3"/>
      <c r="X37" s="2"/>
      <c r="Y37" s="2"/>
      <c r="Z37" s="2"/>
      <c r="AA37" s="2"/>
      <c r="AB37" s="4" t="s">
        <v>430</v>
      </c>
      <c r="AC37" s="4"/>
      <c r="AD37" s="12" t="s">
        <v>431</v>
      </c>
      <c r="AE37" s="4"/>
      <c r="AF37" s="13" t="s">
        <v>432</v>
      </c>
      <c r="AG37" s="14" t="s">
        <v>433</v>
      </c>
      <c r="AH37" s="21" t="s">
        <v>434</v>
      </c>
      <c r="AI37" s="3"/>
      <c r="AJ37" s="3"/>
      <c r="AK37" s="3"/>
      <c r="AL37" s="3"/>
      <c r="AM37" s="3"/>
      <c r="AN37" s="9" t="str">
        <f aca="false">IF(A37="", "", IF(ROW()&gt;=3, ", ", "")&amp;"'"&amp;A37&amp;"':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'"&amp;VLOOKUP(S37,マスタ!$D$1:$E$99,2,0)&amp;"'","")&amp;IF(T37&lt;&gt;"",", range: '"&amp;T37&amp;"'","")&amp;IF(V37&lt;&gt;"",", damage: '"&amp;V37&amp;"'","")&amp;IF(X37&lt;&gt;"",", capacity: '"&amp;X37&amp;"'","")&amp;IF(Y37&lt;&gt;"",", cost: '"&amp;Y37&amp;"'","")&amp;", text: '"&amp;SUBSTITUTE(SUBSTITUTE(AB37, CHAR(13), ""),CHAR(10),"\n")&amp;IF(AC37&lt;&gt;"", "', textAdditional: '"&amp;SUBSTITUTE(SUBSTITUTE(AC37, CHAR(13), ""),CHAR(10),"\n"), "")&amp;"', textZh: '"&amp;SUBSTITUTE(SUBSTITUTE(SUBSTITUTE(AD37, CHAR(13), ""),CHAR(10),"\n"),"'","\'")&amp;"', textZhG1: '"&amp;SUBSTITUTE(SUBSTITUTE(SUBSTITUTE(AF37, CHAR(13), ""),CHAR(10),"\n"),"'","\'")&amp;IF(AE37&lt;&gt;"", "', textZhAdditional: '"&amp;SUBSTITUTE(SUBSTITUTE(AE37, CHAR(13), ""),CHAR(10),"\n"), "")&amp;"', textKo: '"&amp;SUBSTITUTE(SUBSTITUTE(SUBSTITUTE(AG37, CHAR(13), ""),CHAR(10),"\n"),"'","\'")&amp;"', textEn: '"&amp;SUBSTITUTE(SUBSTITUTE(SUBSTITUTE(AH37, CHAR(13), ""),CHAR(10),"\n"),"'","\'")&amp;"'"&amp;IF(Z37="○",", sealable: true","")&amp;IF(AA37="○",", removable: true","")&amp;"}")</f>
        <v>, '03-himika-o-n-5': {megami: 'himika', name: 'バックステップ', nameEn: 'Backstep', nameZh: '后撤', nameZhG1: '后跳', nameKo: '백스탭', ruby: '', rubyEn: '', rubyZh: 'Backstep', baseType: 'normal', type: 'action', text: 'カードを1枚引く。 \nダスト→間合：1', textZh: '抓一张牌。 \n虚→1→距', textZhG1: '抓一张牌。 \n虚（1）→距', textKo: '카드를 1장 뽑는다.   더스트→간격：1', textEn: 'Draw a card.\n\nShadow (1)→ Distance'}</v>
      </c>
      <c r="AO37" s="10" t="str">
        <f aca="false">IF($A37&lt;&gt;"", "    /** 《"&amp;$E37&amp;"》 */ export const "&amp;SUBSTITUTE(UPPER(IF(MID($A37, 3, 1)="-", RIGHT($A37,LEN($A37)-3), $A37)), "-", "_")&amp;": TCardId = '"&amp;$A37&amp;"';", "")</f>
        <v>    /** 《バックステップ》 */ export const HIMIKA_O_N_5: TCardId = '03-himika-o-n-5';</v>
      </c>
      <c r="AP37" s="11" t="str">
        <f aca="false">IF($A37&lt;&gt;"", "    | '"&amp;$A37&amp;"'", "")</f>
        <v>    | '03-himika-o-n-5'</v>
      </c>
    </row>
    <row r="38" customFormat="false" ht="12" hidden="false" customHeight="true" outlineLevel="0" collapsed="false">
      <c r="A38" s="2" t="s">
        <v>435</v>
      </c>
      <c r="B38" s="2" t="s">
        <v>369</v>
      </c>
      <c r="C38" s="2" t="s">
        <v>49</v>
      </c>
      <c r="D38" s="2" t="s">
        <v>424</v>
      </c>
      <c r="E38" s="2" t="s">
        <v>436</v>
      </c>
      <c r="F38" s="2" t="s">
        <v>437</v>
      </c>
      <c r="G38" s="6" t="s">
        <v>438</v>
      </c>
      <c r="H38" s="7" t="s">
        <v>438</v>
      </c>
      <c r="I38" s="6"/>
      <c r="J38" s="7" t="s">
        <v>439</v>
      </c>
      <c r="K38" s="7" t="s">
        <v>440</v>
      </c>
      <c r="L38" s="2"/>
      <c r="M38" s="2" t="s">
        <v>44</v>
      </c>
      <c r="N38" s="2"/>
      <c r="O38" s="2"/>
      <c r="P38" s="2"/>
      <c r="Q38" s="2"/>
      <c r="R38" s="2" t="s">
        <v>107</v>
      </c>
      <c r="S38" s="2"/>
      <c r="T38" s="2"/>
      <c r="U38" s="3"/>
      <c r="V38" s="2"/>
      <c r="W38" s="3"/>
      <c r="X38" s="2"/>
      <c r="Y38" s="2"/>
      <c r="Z38" s="2"/>
      <c r="AA38" s="2"/>
      <c r="AB38" s="4" t="s">
        <v>441</v>
      </c>
      <c r="AC38" s="4"/>
      <c r="AD38" s="12" t="s">
        <v>442</v>
      </c>
      <c r="AE38" s="4"/>
      <c r="AF38" s="13" t="s">
        <v>443</v>
      </c>
      <c r="AG38" s="14" t="s">
        <v>444</v>
      </c>
      <c r="AH38" s="21" t="s">
        <v>445</v>
      </c>
      <c r="AI38" s="3"/>
      <c r="AJ38" s="3"/>
      <c r="AK38" s="3"/>
      <c r="AL38" s="3"/>
      <c r="AM38" s="3"/>
      <c r="AN38" s="9" t="str">
        <f aca="false">IF(A38="", "", IF(ROW()&gt;=3, ", ", "")&amp;"'"&amp;A38&amp;"':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'"&amp;VLOOKUP(S38,マスタ!$D$1:$E$99,2,0)&amp;"'","")&amp;IF(T38&lt;&gt;"",", range: '"&amp;T38&amp;"'","")&amp;IF(V38&lt;&gt;"",", damage: '"&amp;V38&amp;"'","")&amp;IF(X38&lt;&gt;"",", capacity: '"&amp;X38&amp;"'","")&amp;IF(Y38&lt;&gt;"",", cost: '"&amp;Y38&amp;"'","")&amp;", text: '"&amp;SUBSTITUTE(SUBSTITUTE(AB38, CHAR(13), ""),CHAR(10),"\n")&amp;IF(AC38&lt;&gt;"", "', textAdditional: '"&amp;SUBSTITUTE(SUBSTITUTE(AC38, CHAR(13), ""),CHAR(10),"\n"), "")&amp;"', textZh: '"&amp;SUBSTITUTE(SUBSTITUTE(SUBSTITUTE(AD38, CHAR(13), ""),CHAR(10),"\n"),"'","\'")&amp;"', textZhG1: '"&amp;SUBSTITUTE(SUBSTITUTE(SUBSTITUTE(AF38, CHAR(13), ""),CHAR(10),"\n"),"'","\'")&amp;IF(AE38&lt;&gt;"", "', textZhAdditional: '"&amp;SUBSTITUTE(SUBSTITUTE(AE38, CHAR(13), ""),CHAR(10),"\n"), "")&amp;"', textKo: '"&amp;SUBSTITUTE(SUBSTITUTE(SUBSTITUTE(AG38, CHAR(13), ""),CHAR(10),"\n"),"'","\'")&amp;"', textEn: '"&amp;SUBSTITUTE(SUBSTITUTE(SUBSTITUTE(AH38, CHAR(13), ""),CHAR(10),"\n"),"'","\'")&amp;"'"&amp;IF(Z38="○",", sealable: true","")&amp;IF(AA38="○",", removable: true","")&amp;"}")</f>
        <v>, '03-himika-A1-n-5': {megami: 'himika', anotherID: 'A1', replace: '03-himika-o-n-5', name: '殺意', nameEn: 'Killing Intent', nameZh: '杀意', nameZhG1: '杀意', nameKo: '살의', ruby: 'さつい', rubyEn: '', baseType: 'normal', type: 'action', text: 'あなたの手札が0枚ならば、相オーラ→ダスト：2', textZh: '若你没有手牌，则：敌装→2→虚。', textZhG1: '若你没有手牌，则敌装（2）→虚。', textKo: '당신의 손패가 0장이라면, 상대 오라→더스트：2', textEn: 'If you have no cards in your hand:\nOpponent\'s Aura (2)→ Shadow'}</v>
      </c>
      <c r="AO38" s="10" t="str">
        <f aca="false">IF($A38&lt;&gt;"", "    /** 《"&amp;$E38&amp;"》 */ export const "&amp;SUBSTITUTE(UPPER(IF(MID($A38, 3, 1)="-", RIGHT($A38,LEN($A38)-3), $A38)), "-", "_")&amp;": TCardId = '"&amp;$A38&amp;"';", "")</f>
        <v>    /** 《殺意》 */ export const HIMIKA_A1_N_5: TCardId = '03-himika-A1-n-5';</v>
      </c>
      <c r="AP38" s="11" t="str">
        <f aca="false">IF($A38&lt;&gt;"", "    | '"&amp;$A38&amp;"'", "")</f>
        <v>    | '03-himika-A1-n-5'</v>
      </c>
    </row>
    <row r="39" customFormat="false" ht="12" hidden="false" customHeight="true" outlineLevel="0" collapsed="false">
      <c r="A39" s="2" t="s">
        <v>446</v>
      </c>
      <c r="B39" s="2" t="s">
        <v>369</v>
      </c>
      <c r="C39" s="2"/>
      <c r="D39" s="2"/>
      <c r="E39" s="2" t="s">
        <v>447</v>
      </c>
      <c r="F39" s="2"/>
      <c r="G39" s="6" t="s">
        <v>448</v>
      </c>
      <c r="H39" s="7" t="s">
        <v>448</v>
      </c>
      <c r="I39" s="6" t="s">
        <v>449</v>
      </c>
      <c r="J39" s="7" t="s">
        <v>450</v>
      </c>
      <c r="K39" s="7" t="s">
        <v>449</v>
      </c>
      <c r="L39" s="2"/>
      <c r="M39" s="2" t="s">
        <v>44</v>
      </c>
      <c r="N39" s="2"/>
      <c r="O39" s="2"/>
      <c r="P39" s="2"/>
      <c r="Q39" s="2"/>
      <c r="R39" s="2" t="s">
        <v>107</v>
      </c>
      <c r="S39" s="2"/>
      <c r="T39" s="2"/>
      <c r="U39" s="3"/>
      <c r="V39" s="2"/>
      <c r="W39" s="3"/>
      <c r="X39" s="2"/>
      <c r="Y39" s="2"/>
      <c r="Z39" s="2"/>
      <c r="AA39" s="2"/>
      <c r="AB39" s="4" t="s">
        <v>451</v>
      </c>
      <c r="AC39" s="4"/>
      <c r="AD39" s="12" t="s">
        <v>452</v>
      </c>
      <c r="AE39" s="4"/>
      <c r="AF39" s="13" t="s">
        <v>453</v>
      </c>
      <c r="AG39" s="14" t="s">
        <v>454</v>
      </c>
      <c r="AH39" s="21" t="s">
        <v>455</v>
      </c>
      <c r="AI39" s="3"/>
      <c r="AJ39" s="3"/>
      <c r="AK39" s="3"/>
      <c r="AL39" s="3"/>
      <c r="AM39" s="3"/>
      <c r="AN39" s="9" t="str">
        <f aca="false">IF(A39="", "", IF(ROW()&gt;=3, ", ", "")&amp;"'"&amp;A39&amp;"':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'"&amp;VLOOKUP(S39,マスタ!$D$1:$E$99,2,0)&amp;"'","")&amp;IF(T39&lt;&gt;"",", range: '"&amp;T39&amp;"'","")&amp;IF(V39&lt;&gt;"",", damage: '"&amp;V39&amp;"'","")&amp;IF(X39&lt;&gt;"",", capacity: '"&amp;X39&amp;"'","")&amp;IF(Y39&lt;&gt;"",", cost: '"&amp;Y39&amp;"'","")&amp;", text: '"&amp;SUBSTITUTE(SUBSTITUTE(AB39, CHAR(13), ""),CHAR(10),"\n")&amp;IF(AC39&lt;&gt;"", "', textAdditional: '"&amp;SUBSTITUTE(SUBSTITUTE(AC39, CHAR(13), ""),CHAR(10),"\n"), "")&amp;"', textZh: '"&amp;SUBSTITUTE(SUBSTITUTE(SUBSTITUTE(AD39, CHAR(13), ""),CHAR(10),"\n"),"'","\'")&amp;"', textZhG1: '"&amp;SUBSTITUTE(SUBSTITUTE(SUBSTITUTE(AF39, CHAR(13), ""),CHAR(10),"\n"),"'","\'")&amp;IF(AE39&lt;&gt;"", "', textZhAdditional: '"&amp;SUBSTITUTE(SUBSTITUTE(AE39, CHAR(13), ""),CHAR(10),"\n"), "")&amp;"', textKo: '"&amp;SUBSTITUTE(SUBSTITUTE(SUBSTITUTE(AG39, CHAR(13), ""),CHAR(10),"\n"),"'","\'")&amp;"', textEn: '"&amp;SUBSTITUTE(SUBSTITUTE(SUBSTITUTE(AH39, CHAR(13), ""),CHAR(10),"\n"),"'","\'")&amp;"'"&amp;IF(Z39="○",", sealable: true","")&amp;IF(AA39="○",", removable: true","")&amp;"}")</f>
        <v>, '03-himika-o-n-6': {megami: 'himika', name: 'バックドラフト', nameEn: 'Backdraft', nameZh: '回燃', nameZhG1: '回燃', nameKo: '백드래프트', ruby: '', rubyEn: '', rubyZh: 'Backdraft', baseType: 'normal', type: 'action', text: '相手を畏縮させる。\n連火-このカードがこのターンに使用した3枚目以降のカードならば、このターンにあなたが次に行う他のメガミによる《攻撃》を+1/+1する。', textZh: '令对手畏缩。\n连火～若此牌是本回合你使用的第3张或更多的牌，则本回合你的另一柱女神的下一次《攻击》得+1/+1。', textZhG1: '对手畏缩。\n连火-若本回合你已使用至少2张牌，则本回合你的另一柱女武神的下一次《攻击》得+1/+1。', textKo: '상대를 위축시킨다。\n 연화-이 카드가 이 턴에 사용한 3장째 이후의 카드라면, 이 턴 당신이 다음에 행하는 다른 여신에 의한 《공격》을 +1/+1 한다.', textEn: 'Flinch your opponent.\n\nInferno - If this is the third or later card you\'ve played this turn, the next attack from your other Megami that you make this turn gains +1/+1.'}</v>
      </c>
      <c r="AO39" s="10" t="str">
        <f aca="false">IF($A39&lt;&gt;"", "    /** 《"&amp;$E39&amp;"》 */ export const "&amp;SUBSTITUTE(UPPER(IF(MID($A39, 3, 1)="-", RIGHT($A39,LEN($A39)-3), $A39)), "-", "_")&amp;": TCardId = '"&amp;$A39&amp;"';", "")</f>
        <v>    /** 《バックドラフト》 */ export const HIMIKA_O_N_6: TCardId = '03-himika-o-n-6';</v>
      </c>
      <c r="AP39" s="11" t="str">
        <f aca="false">IF($A39&lt;&gt;"", "    | '"&amp;$A39&amp;"'", "")</f>
        <v>    | '03-himika-o-n-6'</v>
      </c>
    </row>
    <row r="40" customFormat="false" ht="12" hidden="false" customHeight="true" outlineLevel="0" collapsed="false">
      <c r="A40" s="2" t="s">
        <v>456</v>
      </c>
      <c r="B40" s="2" t="s">
        <v>369</v>
      </c>
      <c r="C40" s="2"/>
      <c r="D40" s="2"/>
      <c r="E40" s="2" t="s">
        <v>457</v>
      </c>
      <c r="F40" s="2"/>
      <c r="G40" s="6" t="s">
        <v>458</v>
      </c>
      <c r="H40" s="7" t="s">
        <v>459</v>
      </c>
      <c r="I40" s="6" t="s">
        <v>460</v>
      </c>
      <c r="J40" s="7" t="s">
        <v>461</v>
      </c>
      <c r="K40" s="7" t="s">
        <v>460</v>
      </c>
      <c r="L40" s="2"/>
      <c r="M40" s="2" t="s">
        <v>44</v>
      </c>
      <c r="N40" s="2"/>
      <c r="O40" s="2"/>
      <c r="P40" s="2"/>
      <c r="Q40" s="2"/>
      <c r="R40" s="2" t="s">
        <v>120</v>
      </c>
      <c r="S40" s="2"/>
      <c r="T40" s="2"/>
      <c r="U40" s="3"/>
      <c r="V40" s="2"/>
      <c r="W40" s="3"/>
      <c r="X40" s="2" t="s">
        <v>67</v>
      </c>
      <c r="Y40" s="2"/>
      <c r="Z40" s="2"/>
      <c r="AA40" s="2"/>
      <c r="AB40" s="4" t="s">
        <v>462</v>
      </c>
      <c r="AC40" s="4"/>
      <c r="AD40" s="12" t="s">
        <v>463</v>
      </c>
      <c r="AE40" s="4"/>
      <c r="AF40" s="13" t="s">
        <v>464</v>
      </c>
      <c r="AG40" s="14" t="s">
        <v>465</v>
      </c>
      <c r="AH40" s="18" t="s">
        <v>466</v>
      </c>
      <c r="AI40" s="3"/>
      <c r="AJ40" s="3"/>
      <c r="AK40" s="3"/>
      <c r="AL40" s="3"/>
      <c r="AM40" s="3"/>
      <c r="AN40" s="9" t="str">
        <f aca="false">IF(A40="", "", IF(ROW()&gt;=3, ", ", "")&amp;"'"&amp;A40&amp;"':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'"&amp;VLOOKUP(S40,マスタ!$D$1:$E$99,2,0)&amp;"'","")&amp;IF(T40&lt;&gt;"",", range: '"&amp;T40&amp;"'","")&amp;IF(V40&lt;&gt;"",", damage: '"&amp;V40&amp;"'","")&amp;IF(X40&lt;&gt;"",", capacity: '"&amp;X40&amp;"'","")&amp;IF(Y40&lt;&gt;"",", cost: '"&amp;Y40&amp;"'","")&amp;", text: '"&amp;SUBSTITUTE(SUBSTITUTE(AB40, CHAR(13), ""),CHAR(10),"\n")&amp;IF(AC40&lt;&gt;"", "', textAdditional: '"&amp;SUBSTITUTE(SUBSTITUTE(AC40, CHAR(13), ""),CHAR(10),"\n"), "")&amp;"', textZh: '"&amp;SUBSTITUTE(SUBSTITUTE(SUBSTITUTE(AD40, CHAR(13), ""),CHAR(10),"\n"),"'","\'")&amp;"', textZhG1: '"&amp;SUBSTITUTE(SUBSTITUTE(SUBSTITUTE(AF40, CHAR(13), ""),CHAR(10),"\n"),"'","\'")&amp;IF(AE40&lt;&gt;"", "', textZhAdditional: '"&amp;SUBSTITUTE(SUBSTITUTE(AE40, CHAR(13), ""),CHAR(10),"\n"), "")&amp;"', textKo: '"&amp;SUBSTITUTE(SUBSTITUTE(SUBSTITUTE(AG40, CHAR(13), ""),CHAR(10),"\n"),"'","\'")&amp;"', textEn: '"&amp;SUBSTITUTE(SUBSTITUTE(SUBSTITUTE(AH40, CHAR(13), ""),CHAR(10),"\n"),"'","\'")&amp;"'"&amp;IF(Z40="○",", sealable: true","")&amp;IF(AA40="○",", removable: true","")&amp;"}")</f>
        <v>, '03-himika-o-n-7': {megami: 'himika', name: 'スモーク', nameEn: 'Smoke', nameZh: '烟幕', nameZhG1: '迷烟', nameKo: '스모크', ruby: '', rubyEn: '', rubyZh: 'Smoke', baseType: 'normal', type: 'enhance', capacity: '3', text: '【展開中】カードの矢印(→)により間合にある桜花結晶は移動しない。', textZh: '【展开中】距中的樱花结晶不能被卡牌上的箭头效果移出距。', textZhG1: '【展开中】所有从距中移出樱花结晶的卡牌效果无效。', textKo: '【전개중】간격에 있는 벚꽃 결정은 카드의 화살표(→)에 의해서는 이동하지 않는다.', textEn: 'Ongoing: Cards cannot move Sakura tokens from Distance using arrows (→).'}</v>
      </c>
      <c r="AO40" s="10" t="str">
        <f aca="false">IF($A40&lt;&gt;"", "    /** 《"&amp;$E40&amp;"》 */ export const "&amp;SUBSTITUTE(UPPER(IF(MID($A40, 3, 1)="-", RIGHT($A40,LEN($A40)-3), $A40)), "-", "_")&amp;": TCardId = '"&amp;$A40&amp;"';", "")</f>
        <v>    /** 《スモーク》 */ export const HIMIKA_O_N_7: TCardId = '03-himika-o-n-7';</v>
      </c>
      <c r="AP40" s="11" t="str">
        <f aca="false">IF($A40&lt;&gt;"", "    | '"&amp;$A40&amp;"'", "")</f>
        <v>    | '03-himika-o-n-7'</v>
      </c>
    </row>
    <row r="41" customFormat="false" ht="12" hidden="false" customHeight="true" outlineLevel="0" collapsed="false">
      <c r="A41" s="2" t="s">
        <v>467</v>
      </c>
      <c r="B41" s="2" t="s">
        <v>369</v>
      </c>
      <c r="C41" s="2"/>
      <c r="D41" s="2"/>
      <c r="E41" s="2" t="s">
        <v>468</v>
      </c>
      <c r="F41" s="2"/>
      <c r="G41" s="6" t="s">
        <v>469</v>
      </c>
      <c r="H41" s="7" t="s">
        <v>469</v>
      </c>
      <c r="I41" s="6" t="s">
        <v>470</v>
      </c>
      <c r="J41" s="7" t="s">
        <v>471</v>
      </c>
      <c r="K41" s="7" t="s">
        <v>470</v>
      </c>
      <c r="L41" s="2"/>
      <c r="M41" s="2" t="s">
        <v>157</v>
      </c>
      <c r="N41" s="2"/>
      <c r="O41" s="2"/>
      <c r="P41" s="2"/>
      <c r="Q41" s="2"/>
      <c r="R41" s="2" t="s">
        <v>45</v>
      </c>
      <c r="S41" s="2"/>
      <c r="T41" s="2" t="s">
        <v>472</v>
      </c>
      <c r="U41" s="3"/>
      <c r="V41" s="2" t="s">
        <v>47</v>
      </c>
      <c r="W41" s="3"/>
      <c r="X41" s="2"/>
      <c r="Y41" s="2" t="s">
        <v>473</v>
      </c>
      <c r="Z41" s="2"/>
      <c r="AA41" s="2"/>
      <c r="AB41" s="4"/>
      <c r="AC41" s="4"/>
      <c r="AD41" s="12"/>
      <c r="AE41" s="4"/>
      <c r="AF41" s="13"/>
      <c r="AG41" s="8"/>
      <c r="AH41" s="19"/>
      <c r="AI41" s="3"/>
      <c r="AJ41" s="3"/>
      <c r="AK41" s="3"/>
      <c r="AL41" s="3"/>
      <c r="AM41" s="3"/>
      <c r="AN41" s="9" t="str">
        <f aca="false">IF(A41="", "", IF(ROW()&gt;=3, ", ", "")&amp;"'"&amp;A41&amp;"':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'"&amp;VLOOKUP(S41,マスタ!$D$1:$E$99,2,0)&amp;"'","")&amp;IF(T41&lt;&gt;"",", range: '"&amp;T41&amp;"'","")&amp;IF(V41&lt;&gt;"",", damage: '"&amp;V41&amp;"'","")&amp;IF(X41&lt;&gt;"",", capacity: '"&amp;X41&amp;"'","")&amp;IF(Y41&lt;&gt;"",", cost: '"&amp;Y41&amp;"'","")&amp;", text: '"&amp;SUBSTITUTE(SUBSTITUTE(AB41, CHAR(13), ""),CHAR(10),"\n")&amp;IF(AC41&lt;&gt;"", "', textAdditional: '"&amp;SUBSTITUTE(SUBSTITUTE(AC41, CHAR(13), ""),CHAR(10),"\n"), "")&amp;"', textZh: '"&amp;SUBSTITUTE(SUBSTITUTE(SUBSTITUTE(AD41, CHAR(13), ""),CHAR(10),"\n"),"'","\'")&amp;"', textZhG1: '"&amp;SUBSTITUTE(SUBSTITUTE(SUBSTITUTE(AF41, CHAR(13), ""),CHAR(10),"\n"),"'","\'")&amp;IF(AE41&lt;&gt;"", "', textZhAdditional: '"&amp;SUBSTITUTE(SUBSTITUTE(AE41, CHAR(13), ""),CHAR(10),"\n"), "")&amp;"', textKo: '"&amp;SUBSTITUTE(SUBSTITUTE(SUBSTITUTE(AG41, CHAR(13), ""),CHAR(10),"\n"),"'","\'")&amp;"', textEn: '"&amp;SUBSTITUTE(SUBSTITUTE(SUBSTITUTE(AH41, CHAR(13), ""),CHAR(10),"\n"),"'","\'")&amp;"'"&amp;IF(Z41="○",", sealable: true","")&amp;IF(AA41="○",", removable: true","")&amp;"}")</f>
        <v>, '03-himika-o-s-1': {megami: 'himika', name: 'レッドバレット', nameEn: 'Red Bullet', nameZh: '真红凶弹', nameZhG1: '真红凶弹', nameKo: '레드 불릿', ruby: '', rubyEn: '', rubyZh: 'Red Bullet', baseType: 'special', type: 'attack', range: '5-10', damage: '3/1', cost: '0', text: '', textZh: '', textZhG1: '', textKo: '', textEn: ''}</v>
      </c>
      <c r="AO41" s="10" t="str">
        <f aca="false">IF($A41&lt;&gt;"", "    /** 《"&amp;$E41&amp;"》 */ export const "&amp;SUBSTITUTE(UPPER(IF(MID($A41, 3, 1)="-", RIGHT($A41,LEN($A41)-3), $A41)), "-", "_")&amp;": TCardId = '"&amp;$A41&amp;"';", "")</f>
        <v>    /** 《レッドバレット》 */ export const HIMIKA_O_S_1: TCardId = '03-himika-o-s-1';</v>
      </c>
      <c r="AP41" s="11" t="str">
        <f aca="false">IF($A41&lt;&gt;"", "    | '"&amp;$A41&amp;"'", "")</f>
        <v>    | '03-himika-o-s-1'</v>
      </c>
    </row>
    <row r="42" customFormat="false" ht="12" hidden="false" customHeight="true" outlineLevel="0" collapsed="false">
      <c r="A42" s="2" t="s">
        <v>474</v>
      </c>
      <c r="B42" s="2" t="s">
        <v>369</v>
      </c>
      <c r="C42" s="2"/>
      <c r="D42" s="2"/>
      <c r="E42" s="2" t="s">
        <v>475</v>
      </c>
      <c r="F42" s="2"/>
      <c r="G42" s="6" t="s">
        <v>476</v>
      </c>
      <c r="H42" s="7" t="s">
        <v>476</v>
      </c>
      <c r="I42" s="6" t="s">
        <v>477</v>
      </c>
      <c r="J42" s="7" t="s">
        <v>478</v>
      </c>
      <c r="K42" s="7" t="s">
        <v>477</v>
      </c>
      <c r="L42" s="2"/>
      <c r="M42" s="2" t="s">
        <v>157</v>
      </c>
      <c r="N42" s="2"/>
      <c r="O42" s="2"/>
      <c r="P42" s="2"/>
      <c r="Q42" s="2"/>
      <c r="R42" s="2" t="s">
        <v>45</v>
      </c>
      <c r="S42" s="2"/>
      <c r="T42" s="2" t="s">
        <v>479</v>
      </c>
      <c r="U42" s="3"/>
      <c r="V42" s="2" t="s">
        <v>68</v>
      </c>
      <c r="W42" s="3"/>
      <c r="X42" s="2"/>
      <c r="Y42" s="2" t="s">
        <v>180</v>
      </c>
      <c r="Z42" s="2"/>
      <c r="AA42" s="2"/>
      <c r="AB42" s="4" t="s">
        <v>480</v>
      </c>
      <c r="AC42" s="4"/>
      <c r="AD42" s="12" t="s">
        <v>481</v>
      </c>
      <c r="AE42" s="4"/>
      <c r="AF42" s="13" t="s">
        <v>482</v>
      </c>
      <c r="AG42" s="14" t="s">
        <v>483</v>
      </c>
      <c r="AH42" s="22" t="s">
        <v>484</v>
      </c>
      <c r="AI42" s="3"/>
      <c r="AJ42" s="3"/>
      <c r="AK42" s="3"/>
      <c r="AL42" s="3"/>
      <c r="AM42" s="3"/>
      <c r="AN42" s="9" t="str">
        <f aca="false">IF(A42="", "", IF(ROW()&gt;=3, ", ", "")&amp;"'"&amp;A42&amp;"':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'"&amp;VLOOKUP(S42,マスタ!$D$1:$E$99,2,0)&amp;"'","")&amp;IF(T42&lt;&gt;"",", range: '"&amp;T42&amp;"'","")&amp;IF(V42&lt;&gt;"",", damage: '"&amp;V42&amp;"'","")&amp;IF(X42&lt;&gt;"",", capacity: '"&amp;X42&amp;"'","")&amp;IF(Y42&lt;&gt;"",", cost: '"&amp;Y42&amp;"'","")&amp;", text: '"&amp;SUBSTITUTE(SUBSTITUTE(AB42, CHAR(13), ""),CHAR(10),"\n")&amp;IF(AC42&lt;&gt;"", "', textAdditional: '"&amp;SUBSTITUTE(SUBSTITUTE(AC42, CHAR(13), ""),CHAR(10),"\n"), "")&amp;"', textZh: '"&amp;SUBSTITUTE(SUBSTITUTE(SUBSTITUTE(AD42, CHAR(13), ""),CHAR(10),"\n"),"'","\'")&amp;"', textZhG1: '"&amp;SUBSTITUTE(SUBSTITUTE(SUBSTITUTE(AF42, CHAR(13), ""),CHAR(10),"\n"),"'","\'")&amp;IF(AE42&lt;&gt;"", "', textZhAdditional: '"&amp;SUBSTITUTE(SUBSTITUTE(AE42, CHAR(13), ""),CHAR(10),"\n"), "")&amp;"', textKo: '"&amp;SUBSTITUTE(SUBSTITUTE(SUBSTITUTE(AG42, CHAR(13), ""),CHAR(10),"\n"),"'","\'")&amp;"', textEn: '"&amp;SUBSTITUTE(SUBSTITUTE(SUBSTITUTE(AH42, CHAR(13), ""),CHAR(10),"\n"),"'","\'")&amp;"'"&amp;IF(Z42="○",", sealable: true","")&amp;IF(AA42="○",", removable: true","")&amp;"}")</f>
        <v>, '03-himika-o-s-2': {megami: 'himika', name: 'クリムゾンゼロ', nameEn: 'Crimson Zero', nameZh: '绯红零时', nameZhG1: '绯红零时', nameKo: '크림슨 제로', ruby: '', rubyEn: '', rubyZh: 'Crimson Zero', baseType: 'special', type: 'attack', range: '0-2', damage: '2/2', cost: '5', text: '【常時】この《攻撃》がダメージを与えるならば、相手は片方を選ぶのではなく両方のダメージを受ける。\n【常時】現在の間合が0ならば、この《攻撃》は対応不可を得る。', textZh: '【常时】此《攻击》对敌装和敌命均造成伤害。\n【常时】若当前距离为0，则此《攻击》得不可被对应。', textZhG1: '【常时】此牌对装和命均造成伤害。\n【常时】若当前距离等于0，则此《攻击》得不可被对应。', textKo: '【상시】이 《공격》이 대미지를 주었다면, 상대는 한쪽을 고르는 것이 아닌 양쪽의 대미지를 받는다.\n 【상시】현재 간격이 0이라면, 이 《공격》은 대응불가를 얻는다.', textEn: 'Forced: This attack deals Damage to both Aura and Life.\n\nForced: If the current Distance is 0, this attack gains No Reactions.'}</v>
      </c>
      <c r="AO42" s="10" t="str">
        <f aca="false">IF($A42&lt;&gt;"", "    /** 《"&amp;$E42&amp;"》 */ export const "&amp;SUBSTITUTE(UPPER(IF(MID($A42, 3, 1)="-", RIGHT($A42,LEN($A42)-3), $A42)), "-", "_")&amp;": TCardId = '"&amp;$A42&amp;"';", "")</f>
        <v>    /** 《クリムゾンゼロ》 */ export const HIMIKA_O_S_2: TCardId = '03-himika-o-s-2';</v>
      </c>
      <c r="AP42" s="11" t="str">
        <f aca="false">IF($A42&lt;&gt;"", "    | '"&amp;$A42&amp;"'", "")</f>
        <v>    | '03-himika-o-s-2'</v>
      </c>
    </row>
    <row r="43" customFormat="false" ht="62" hidden="false" customHeight="false" outlineLevel="0" collapsed="false">
      <c r="A43" s="2" t="s">
        <v>485</v>
      </c>
      <c r="B43" s="2" t="s">
        <v>369</v>
      </c>
      <c r="C43" s="2" t="s">
        <v>49</v>
      </c>
      <c r="D43" s="2" t="s">
        <v>474</v>
      </c>
      <c r="E43" s="2" t="s">
        <v>486</v>
      </c>
      <c r="F43" s="2" t="s">
        <v>487</v>
      </c>
      <c r="G43" s="6" t="s">
        <v>488</v>
      </c>
      <c r="H43" s="7" t="s">
        <v>488</v>
      </c>
      <c r="I43" s="6"/>
      <c r="J43" s="7" t="s">
        <v>489</v>
      </c>
      <c r="K43" s="7" t="s">
        <v>490</v>
      </c>
      <c r="L43" s="2"/>
      <c r="M43" s="2" t="s">
        <v>157</v>
      </c>
      <c r="N43" s="2"/>
      <c r="O43" s="2"/>
      <c r="P43" s="2"/>
      <c r="Q43" s="2"/>
      <c r="R43" s="2" t="s">
        <v>45</v>
      </c>
      <c r="S43" s="2" t="s">
        <v>92</v>
      </c>
      <c r="T43" s="2" t="s">
        <v>491</v>
      </c>
      <c r="U43" s="3"/>
      <c r="V43" s="2" t="s">
        <v>492</v>
      </c>
      <c r="W43" s="3"/>
      <c r="X43" s="2"/>
      <c r="Y43" s="2" t="s">
        <v>159</v>
      </c>
      <c r="Z43" s="2"/>
      <c r="AA43" s="2"/>
      <c r="AB43" s="4" t="s">
        <v>493</v>
      </c>
      <c r="AC43" s="4"/>
      <c r="AD43" s="12" t="s">
        <v>494</v>
      </c>
      <c r="AE43" s="4"/>
      <c r="AF43" s="13" t="s">
        <v>494</v>
      </c>
      <c r="AG43" s="14" t="s">
        <v>495</v>
      </c>
      <c r="AH43" s="23" t="s">
        <v>496</v>
      </c>
      <c r="AI43" s="3"/>
      <c r="AJ43" s="3"/>
      <c r="AK43" s="3"/>
      <c r="AL43" s="3"/>
      <c r="AM43" s="3"/>
      <c r="AN43" s="9" t="str">
        <f aca="false">IF(A43="", "", IF(ROW()&gt;=3, ", ", "")&amp;"'"&amp;A43&amp;"':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'"&amp;VLOOKUP(S43,マスタ!$D$1:$E$99,2,0)&amp;"'","")&amp;IF(T43&lt;&gt;"",", range: '"&amp;T43&amp;"'","")&amp;IF(V43&lt;&gt;"",", damage: '"&amp;V43&amp;"'","")&amp;IF(X43&lt;&gt;"",", capacity: '"&amp;X43&amp;"'","")&amp;IF(Y43&lt;&gt;"",", cost: '"&amp;Y43&amp;"'","")&amp;", text: '"&amp;SUBSTITUTE(SUBSTITUTE(AB43, CHAR(13), ""),CHAR(10),"\n")&amp;IF(AC43&lt;&gt;"", "', textAdditional: '"&amp;SUBSTITUTE(SUBSTITUTE(AC43, CHAR(13), ""),CHAR(10),"\n"), "")&amp;"', textZh: '"&amp;SUBSTITUTE(SUBSTITUTE(SUBSTITUTE(AD43, CHAR(13), ""),CHAR(10),"\n"),"'","\'")&amp;"', textZhG1: '"&amp;SUBSTITUTE(SUBSTITUTE(SUBSTITUTE(AF43, CHAR(13), ""),CHAR(10),"\n"),"'","\'")&amp;IF(AE43&lt;&gt;"", "', textZhAdditional: '"&amp;SUBSTITUTE(SUBSTITUTE(AE43, CHAR(13), ""),CHAR(10),"\n"), "")&amp;"', textKo: '"&amp;SUBSTITUTE(SUBSTITUTE(SUBSTITUTE(AG43, CHAR(13), ""),CHAR(10),"\n"),"'","\'")&amp;"', textEn: '"&amp;SUBSTITUTE(SUBSTITUTE(SUBSTITUTE(AH43, CHAR(13), ""),CHAR(10),"\n"),"'","\'")&amp;"'"&amp;IF(Z43="○",", sealable: true","")&amp;IF(AA43="○",", removable: true","")&amp;"}")</f>
        <v>, '03-himika-A1-s-2': {megami: 'himika', anotherID: 'A1', replace: '03-himika-o-s-2', name: '炎天・紅緋弥香', nameEn: 'Blazing Sun - Crimson Himika', nameZh: '炎天·红绯弥香', nameZhG1: '炎天·红绯弥香', nameKo: '염천·쿠레나이 히미카', ruby: 'えんてん・くれないひみか', rubyEn: '', baseType: 'special', type: 'attack', subType: 'fullpower', range: '0-6', damage: 'X/X', cost: '7', text: '対応不可 \n【常時】Xは7から現在の間合を引いた値に等しい。 \n【攻撃後】あなたは敗北する。', textZh: '不可被对应\n【常时】X等于7减去当前距离。\n【攻击后】你输掉这局游戏。', textZhG1: '不可被对应\n【常时】X等于7减去当前距离。\n【攻击后】你输掉这局游戏。', textKo: '대응불가 \n 【상시】X는 7에서 현재 간격을 뺀 수치와 같다.\n 【공격후】당신은 패배한다.', textEn: 'No Reactions\n\nForced: X is equal to 7 minus the current Distance.\n\nAfter Attack: You lose the game.'}</v>
      </c>
      <c r="AO43" s="10" t="str">
        <f aca="false">IF($A43&lt;&gt;"", "    /** 《"&amp;$E43&amp;"》 */ export const "&amp;SUBSTITUTE(UPPER(IF(MID($A43, 3, 1)="-", RIGHT($A43,LEN($A43)-3), $A43)), "-", "_")&amp;": TCardId = '"&amp;$A43&amp;"';", "")</f>
        <v>    /** 《炎天・紅緋弥香》 */ export const HIMIKA_A1_S_2: TCardId = '03-himika-A1-s-2';</v>
      </c>
      <c r="AP43" s="11" t="str">
        <f aca="false">IF($A43&lt;&gt;"", "    | '"&amp;$A43&amp;"'", "")</f>
        <v>    | '03-himika-A1-s-2'</v>
      </c>
    </row>
    <row r="44" customFormat="false" ht="12" hidden="false" customHeight="true" outlineLevel="0" collapsed="false">
      <c r="A44" s="2" t="s">
        <v>497</v>
      </c>
      <c r="B44" s="2" t="s">
        <v>369</v>
      </c>
      <c r="C44" s="2"/>
      <c r="D44" s="2"/>
      <c r="E44" s="2" t="s">
        <v>498</v>
      </c>
      <c r="F44" s="2"/>
      <c r="G44" s="6" t="s">
        <v>499</v>
      </c>
      <c r="H44" s="24" t="s">
        <v>499</v>
      </c>
      <c r="I44" s="6" t="s">
        <v>500</v>
      </c>
      <c r="J44" s="24" t="s">
        <v>501</v>
      </c>
      <c r="K44" s="25" t="s">
        <v>502</v>
      </c>
      <c r="L44" s="2"/>
      <c r="M44" s="2" t="s">
        <v>157</v>
      </c>
      <c r="N44" s="2"/>
      <c r="O44" s="2"/>
      <c r="P44" s="2"/>
      <c r="Q44" s="2"/>
      <c r="R44" s="2" t="s">
        <v>107</v>
      </c>
      <c r="S44" s="2"/>
      <c r="T44" s="2"/>
      <c r="U44" s="3"/>
      <c r="V44" s="2"/>
      <c r="W44" s="3"/>
      <c r="X44" s="2"/>
      <c r="Y44" s="2" t="s">
        <v>67</v>
      </c>
      <c r="Z44" s="2"/>
      <c r="AA44" s="2"/>
      <c r="AB44" s="4" t="s">
        <v>503</v>
      </c>
      <c r="AC44" s="4"/>
      <c r="AD44" s="12" t="s">
        <v>504</v>
      </c>
      <c r="AE44" s="4"/>
      <c r="AF44" s="13" t="s">
        <v>505</v>
      </c>
      <c r="AG44" s="14" t="s">
        <v>506</v>
      </c>
      <c r="AH44" s="25" t="s">
        <v>507</v>
      </c>
      <c r="AI44" s="3"/>
      <c r="AJ44" s="3"/>
      <c r="AK44" s="3"/>
      <c r="AL44" s="3"/>
      <c r="AM44" s="3"/>
      <c r="AN44" s="9" t="str">
        <f aca="false">IF(A44="", "", IF(ROW()&gt;=3, ", ", "")&amp;"'"&amp;A44&amp;"':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'"&amp;VLOOKUP(S44,マスタ!$D$1:$E$99,2,0)&amp;"'","")&amp;IF(T44&lt;&gt;"",", range: '"&amp;T44&amp;"'","")&amp;IF(V44&lt;&gt;"",", damage: '"&amp;V44&amp;"'","")&amp;IF(X44&lt;&gt;"",", capacity: '"&amp;X44&amp;"'","")&amp;IF(Y44&lt;&gt;"",", cost: '"&amp;Y44&amp;"'","")&amp;", text: '"&amp;SUBSTITUTE(SUBSTITUTE(AB44, CHAR(13), ""),CHAR(10),"\n")&amp;IF(AC44&lt;&gt;"", "', textAdditional: '"&amp;SUBSTITUTE(SUBSTITUTE(AC44, CHAR(13), ""),CHAR(10),"\n"), "")&amp;"', textZh: '"&amp;SUBSTITUTE(SUBSTITUTE(SUBSTITUTE(AD44, CHAR(13), ""),CHAR(10),"\n"),"'","\'")&amp;"', textZhG1: '"&amp;SUBSTITUTE(SUBSTITUTE(SUBSTITUTE(AF44, CHAR(13), ""),CHAR(10),"\n"),"'","\'")&amp;IF(AE44&lt;&gt;"", "', textZhAdditional: '"&amp;SUBSTITUTE(SUBSTITUTE(AE44, CHAR(13), ""),CHAR(10),"\n"), "")&amp;"', textKo: '"&amp;SUBSTITUTE(SUBSTITUTE(SUBSTITUTE(AG44, CHAR(13), ""),CHAR(10),"\n"),"'","\'")&amp;"', textEn: '"&amp;SUBSTITUTE(SUBSTITUTE(SUBSTITUTE(AH44, CHAR(13), ""),CHAR(10),"\n"),"'","\'")&amp;"'"&amp;IF(Z44="○",", sealable: true","")&amp;IF(AA44="○",", removable: true","")&amp;"}")</f>
        <v>, '03-himika-o-s-3': {megami: 'himika', name: 'スカーレットイマジン', nameEn: 'Scarlet Visions', nameZh: '猩红狂想', nameZhG1: '猩红狂想', nameKo: '스칼렛 이매진', ruby: '', rubyEn: '', rubyZh: 'Scarlet Imagine', baseType: 'special', type: 'action', cost: '3', text: 'カードを2枚引く。その後、あなたは手札を1枚伏せ札にする。', textZh: '抓2张牌，然后盖伏1张手牌。', textZhG1: '抓2张牌，然后盖伏一张牌。', textKo: '카드를 2장 뽑는다. 그 후, 당신은 손패를 1장 덮임패로 한다.', textEn: 'Draw two cards, then discard a card.'}</v>
      </c>
      <c r="AO44" s="10" t="str">
        <f aca="false">IF($A44&lt;&gt;"", "    /** 《"&amp;$E44&amp;"》 */ export const "&amp;SUBSTITUTE(UPPER(IF(MID($A44, 3, 1)="-", RIGHT($A44,LEN($A44)-3), $A44)), "-", "_")&amp;": TCardId = '"&amp;$A44&amp;"';", "")</f>
        <v>    /** 《スカーレットイマジン》 */ export const HIMIKA_O_S_3: TCardId = '03-himika-o-s-3';</v>
      </c>
      <c r="AP44" s="11" t="str">
        <f aca="false">IF($A44&lt;&gt;"", "    | '"&amp;$A44&amp;"'", "")</f>
        <v>    | '03-himika-o-s-3'</v>
      </c>
    </row>
    <row r="45" customFormat="false" ht="12" hidden="false" customHeight="true" outlineLevel="0" collapsed="false">
      <c r="A45" s="2" t="s">
        <v>508</v>
      </c>
      <c r="B45" s="2" t="s">
        <v>369</v>
      </c>
      <c r="C45" s="2"/>
      <c r="D45" s="2"/>
      <c r="E45" s="2" t="s">
        <v>509</v>
      </c>
      <c r="F45" s="2"/>
      <c r="G45" s="6" t="s">
        <v>510</v>
      </c>
      <c r="H45" s="24" t="s">
        <v>510</v>
      </c>
      <c r="I45" s="6" t="s">
        <v>511</v>
      </c>
      <c r="J45" s="24" t="s">
        <v>512</v>
      </c>
      <c r="K45" s="25" t="s">
        <v>511</v>
      </c>
      <c r="L45" s="2"/>
      <c r="M45" s="2" t="s">
        <v>157</v>
      </c>
      <c r="N45" s="2"/>
      <c r="O45" s="2"/>
      <c r="P45" s="2"/>
      <c r="Q45" s="2"/>
      <c r="R45" s="2" t="s">
        <v>107</v>
      </c>
      <c r="S45" s="2"/>
      <c r="T45" s="2"/>
      <c r="U45" s="3"/>
      <c r="V45" s="2"/>
      <c r="W45" s="3"/>
      <c r="X45" s="2"/>
      <c r="Y45" s="2" t="s">
        <v>54</v>
      </c>
      <c r="Z45" s="2"/>
      <c r="AA45" s="2"/>
      <c r="AB45" s="4" t="s">
        <v>513</v>
      </c>
      <c r="AC45" s="4"/>
      <c r="AD45" s="12" t="s">
        <v>514</v>
      </c>
      <c r="AE45" s="4"/>
      <c r="AF45" s="13" t="s">
        <v>515</v>
      </c>
      <c r="AG45" s="14" t="s">
        <v>516</v>
      </c>
      <c r="AH45" s="26" t="s">
        <v>517</v>
      </c>
      <c r="AI45" s="3"/>
      <c r="AJ45" s="3"/>
      <c r="AK45" s="3"/>
      <c r="AL45" s="3"/>
      <c r="AM45" s="3"/>
      <c r="AN45" s="9" t="str">
        <f aca="false">IF(A45="", "", IF(ROW()&gt;=3, ", ", "")&amp;"'"&amp;A45&amp;"':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'"&amp;VLOOKUP(S45,マスタ!$D$1:$E$99,2,0)&amp;"'","")&amp;IF(T45&lt;&gt;"",", range: '"&amp;T45&amp;"'","")&amp;IF(V45&lt;&gt;"",", damage: '"&amp;V45&amp;"'","")&amp;IF(X45&lt;&gt;"",", capacity: '"&amp;X45&amp;"'","")&amp;IF(Y45&lt;&gt;"",", cost: '"&amp;Y45&amp;"'","")&amp;", text: '"&amp;SUBSTITUTE(SUBSTITUTE(AB45, CHAR(13), ""),CHAR(10),"\n")&amp;IF(AC45&lt;&gt;"", "', textAdditional: '"&amp;SUBSTITUTE(SUBSTITUTE(AC45, CHAR(13), ""),CHAR(10),"\n"), "")&amp;"', textZh: '"&amp;SUBSTITUTE(SUBSTITUTE(SUBSTITUTE(AD45, CHAR(13), ""),CHAR(10),"\n"),"'","\'")&amp;"', textZhG1: '"&amp;SUBSTITUTE(SUBSTITUTE(SUBSTITUTE(AF45, CHAR(13), ""),CHAR(10),"\n"),"'","\'")&amp;IF(AE45&lt;&gt;"", "', textZhAdditional: '"&amp;SUBSTITUTE(SUBSTITUTE(AE45, CHAR(13), ""),CHAR(10),"\n"), "")&amp;"', textKo: '"&amp;SUBSTITUTE(SUBSTITUTE(SUBSTITUTE(AG45, CHAR(13), ""),CHAR(10),"\n"),"'","\'")&amp;"', textEn: '"&amp;SUBSTITUTE(SUBSTITUTE(SUBSTITUTE(AH45, CHAR(13), ""),CHAR(10),"\n"),"'","\'")&amp;"'"&amp;IF(Z45="○",", sealable: true","")&amp;IF(AA45="○",", removable: true","")&amp;"}")</f>
        <v>, '03-himika-o-s-4': {megami: 'himika', name: 'ヴァーミリオンフィールド', nameEn: 'Vermillion Field', nameZh: '真红领域', nameZhG1: '真红领域', nameKo: '버밀리온 필드', ruby: '', rubyEn: '', rubyZh: 'Vermillion Field', baseType: 'special', type: 'action', cost: '2', text: '連火-このカードがこのターンに使用した3枚目以降のカードならば、ダスト→間合：2\n----\n【再起】あなたの手札が0枚である。', textZh: '连火～若此牌是本回合你使用的第3张或更多的牌，则虚→2→距\n----\n【再起】你没有手牌。', textZhG1: '连火-若本回合你已使用至少2张牌，则虚（2）→距\n----\n【再起】：你没有手牌。', textKo: '연화-이 카드가 이 턴에 사용한 3장째 이후의 카드라면, 더스트→간격：2\n ----\n 【재기】당신의 손패가 0장이다.', textEn: 'Inferno - If this is the third or later card you\'ve played this turn:\nShadow (2)→ Distance\n----\nResurgence: You have no cards in your hand.'}</v>
      </c>
      <c r="AO45" s="10" t="str">
        <f aca="false">IF($A45&lt;&gt;"", "    /** 《"&amp;$E45&amp;"》 */ export const "&amp;SUBSTITUTE(UPPER(IF(MID($A45, 3, 1)="-", RIGHT($A45,LEN($A45)-3), $A45)), "-", "_")&amp;": TCardId = '"&amp;$A45&amp;"';", "")</f>
        <v>    /** 《ヴァーミリオンフィールド》 */ export const HIMIKA_O_S_4: TCardId = '03-himika-o-s-4';</v>
      </c>
      <c r="AP45" s="11" t="str">
        <f aca="false">IF($A45&lt;&gt;"", "    | '"&amp;$A45&amp;"'", "")</f>
        <v>    | '03-himika-o-s-4'</v>
      </c>
    </row>
    <row r="46" customFormat="false" ht="12" hidden="false" customHeight="true" outlineLevel="0" collapsed="false">
      <c r="A46" s="2"/>
      <c r="B46" s="2"/>
      <c r="C46" s="2"/>
      <c r="D46" s="2"/>
      <c r="E46" s="2"/>
      <c r="F46" s="2"/>
      <c r="G46" s="6"/>
      <c r="H46" s="7"/>
      <c r="I46" s="6"/>
      <c r="J46" s="7"/>
      <c r="K46" s="7"/>
      <c r="L46" s="2"/>
      <c r="M46" s="2"/>
      <c r="N46" s="2"/>
      <c r="O46" s="2"/>
      <c r="P46" s="2"/>
      <c r="Q46" s="2"/>
      <c r="R46" s="2"/>
      <c r="S46" s="2"/>
      <c r="T46" s="2"/>
      <c r="U46" s="3"/>
      <c r="V46" s="2"/>
      <c r="W46" s="3"/>
      <c r="X46" s="2"/>
      <c r="Y46" s="2"/>
      <c r="Z46" s="2"/>
      <c r="AA46" s="2"/>
      <c r="AB46" s="4"/>
      <c r="AC46" s="4"/>
      <c r="AD46" s="12"/>
      <c r="AE46" s="4"/>
      <c r="AF46" s="13"/>
      <c r="AG46" s="8"/>
      <c r="AH46" s="4"/>
      <c r="AI46" s="3"/>
      <c r="AJ46" s="3"/>
      <c r="AK46" s="3"/>
      <c r="AL46" s="3"/>
      <c r="AM46" s="3"/>
      <c r="AN46" s="9" t="str">
        <f aca="false">IF(A46="", "", IF(ROW()&gt;=3, ", ", "")&amp;"'"&amp;A46&amp;"':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'"&amp;VLOOKUP(S46,マスタ!$D$1:$E$99,2,0)&amp;"'","")&amp;IF(T46&lt;&gt;"",", range: '"&amp;T46&amp;"'","")&amp;IF(V46&lt;&gt;"",", damage: '"&amp;V46&amp;"'","")&amp;IF(X46&lt;&gt;"",", capacity: '"&amp;X46&amp;"'","")&amp;IF(Y46&lt;&gt;"",", cost: '"&amp;Y46&amp;"'","")&amp;", text: '"&amp;SUBSTITUTE(SUBSTITUTE(AB46, CHAR(13), ""),CHAR(10),"\n")&amp;IF(AC46&lt;&gt;"", "', textAdditional: '"&amp;SUBSTITUTE(SUBSTITUTE(AC46, CHAR(13), ""),CHAR(10),"\n"), "")&amp;"', textZh: '"&amp;SUBSTITUTE(SUBSTITUTE(SUBSTITUTE(AD46, CHAR(13), ""),CHAR(10),"\n"),"'","\'")&amp;"', textZhG1: '"&amp;SUBSTITUTE(SUBSTITUTE(SUBSTITUTE(AF46, CHAR(13), ""),CHAR(10),"\n"),"'","\'")&amp;IF(AE46&lt;&gt;"", "', textZhAdditional: '"&amp;SUBSTITUTE(SUBSTITUTE(AE46, CHAR(13), ""),CHAR(10),"\n"), "")&amp;"', textKo: '"&amp;SUBSTITUTE(SUBSTITUTE(SUBSTITUTE(AG46, CHAR(13), ""),CHAR(10),"\n"),"'","\'")&amp;"', textEn: '"&amp;SUBSTITUTE(SUBSTITUTE(SUBSTITUTE(AH46, CHAR(13), ""),CHAR(10),"\n"),"'","\'")&amp;"'"&amp;IF(Z46="○",", sealable: true","")&amp;IF(AA46="○",", removable: true","")&amp;"}")</f>
        <v/>
      </c>
      <c r="AO46" s="10" t="str">
        <f aca="false">IF($A46&lt;&gt;"", "    /** 《"&amp;$E46&amp;"》 */ export const "&amp;SUBSTITUTE(UPPER(IF(MID($A46, 3, 1)="-", RIGHT($A46,LEN($A46)-3), $A46)), "-", "_")&amp;": TCardId = '"&amp;$A46&amp;"';", "")</f>
        <v/>
      </c>
      <c r="AP46" s="11" t="str">
        <f aca="false">IF($A46&lt;&gt;"", "    | '"&amp;$A46&amp;"'", "")</f>
        <v/>
      </c>
    </row>
    <row r="47" customFormat="false" ht="12" hidden="false" customHeight="true" outlineLevel="0" collapsed="false">
      <c r="A47" s="2" t="s">
        <v>518</v>
      </c>
      <c r="B47" s="2" t="s">
        <v>519</v>
      </c>
      <c r="C47" s="2"/>
      <c r="D47" s="2"/>
      <c r="E47" s="2" t="s">
        <v>520</v>
      </c>
      <c r="F47" s="2" t="s">
        <v>521</v>
      </c>
      <c r="G47" s="6" t="s">
        <v>522</v>
      </c>
      <c r="H47" s="7" t="s">
        <v>523</v>
      </c>
      <c r="I47" s="6"/>
      <c r="J47" s="7" t="s">
        <v>524</v>
      </c>
      <c r="K47" s="7" t="s">
        <v>525</v>
      </c>
      <c r="L47" s="2"/>
      <c r="M47" s="2" t="s">
        <v>44</v>
      </c>
      <c r="N47" s="2"/>
      <c r="O47" s="2"/>
      <c r="P47" s="2"/>
      <c r="Q47" s="2"/>
      <c r="R47" s="2" t="s">
        <v>45</v>
      </c>
      <c r="S47" s="2"/>
      <c r="T47" s="2" t="n">
        <v>4</v>
      </c>
      <c r="U47" s="3"/>
      <c r="V47" s="2" t="s">
        <v>526</v>
      </c>
      <c r="W47" s="3"/>
      <c r="X47" s="2"/>
      <c r="Y47" s="2"/>
      <c r="Z47" s="2"/>
      <c r="AA47" s="2"/>
      <c r="AB47" s="2" t="s">
        <v>527</v>
      </c>
      <c r="AC47" s="2"/>
      <c r="AD47" s="12" t="s">
        <v>528</v>
      </c>
      <c r="AE47" s="2"/>
      <c r="AF47" s="7" t="s">
        <v>529</v>
      </c>
      <c r="AG47" s="14" t="s">
        <v>530</v>
      </c>
      <c r="AH47" s="18" t="s">
        <v>531</v>
      </c>
      <c r="AI47" s="3"/>
      <c r="AJ47" s="3"/>
      <c r="AK47" s="3"/>
      <c r="AL47" s="3"/>
      <c r="AM47" s="3"/>
      <c r="AN47" s="9" t="str">
        <f aca="false">IF(A47="", "", IF(ROW()&gt;=3, ", ", "")&amp;"'"&amp;A47&amp;"':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'"&amp;VLOOKUP(S47,マスタ!$D$1:$E$99,2,0)&amp;"'","")&amp;IF(T47&lt;&gt;"",", range: '"&amp;T47&amp;"'","")&amp;IF(V47&lt;&gt;"",", damage: '"&amp;V47&amp;"'","")&amp;IF(X47&lt;&gt;"",", capacity: '"&amp;X47&amp;"'","")&amp;IF(Y47&lt;&gt;"",", cost: '"&amp;Y47&amp;"'","")&amp;", text: '"&amp;SUBSTITUTE(SUBSTITUTE(AB47, CHAR(13), ""),CHAR(10),"\n")&amp;IF(AC47&lt;&gt;"", "', textAdditional: '"&amp;SUBSTITUTE(SUBSTITUTE(AC47, CHAR(13), ""),CHAR(10),"\n"), "")&amp;"', textZh: '"&amp;SUBSTITUTE(SUBSTITUTE(SUBSTITUTE(AD47, CHAR(13), ""),CHAR(10),"\n"),"'","\'")&amp;"', textZhG1: '"&amp;SUBSTITUTE(SUBSTITUTE(SUBSTITUTE(AF47, CHAR(13), ""),CHAR(10),"\n"),"'","\'")&amp;IF(AE47&lt;&gt;"", "', textZhAdditional: '"&amp;SUBSTITUTE(SUBSTITUTE(AE47, CHAR(13), ""),CHAR(10),"\n"), "")&amp;"', textKo: '"&amp;SUBSTITUTE(SUBSTITUTE(SUBSTITUTE(AG47, CHAR(13), ""),CHAR(10),"\n"),"'","\'")&amp;"', textEn: '"&amp;SUBSTITUTE(SUBSTITUTE(SUBSTITUTE(AH47, CHAR(13), ""),CHAR(10),"\n"),"'","\'")&amp;"'"&amp;IF(Z47="○",", sealable: true","")&amp;IF(AA47="○",", removable: true","")&amp;"}")</f>
        <v>, '04-tokoyo-o-n-1': {megami: 'tokoyo', name: '梳流し', nameEn: 'Glancing Strike', nameZh: '梳流扇', nameZhG1: '梳流', nameKo: '빗어내리기', ruby: 'すきながし', rubyEn: '', baseType: 'normal', type: 'attack', range: '4', damage: '-/1', text: '【攻撃後】境地-あなたの集中力が2ならば、このカードを山札の上に戻す。', textZh: '【攻击后】境地～若你的集中力为2，则将此牌置于你的牌库顶。', textZhG1: '【攻击后】境地-若你的集中力等于2，则将此牌置于你的牌库顶。', textKo: '【공격후】경지-당신의 집중력이 2라면, 이 카드를 패산 위로 되돌린다.', textEn: 'After Attack: Artistic - Put this card on the top of your deck if your Vigor is 2.'}</v>
      </c>
      <c r="AO47" s="10" t="str">
        <f aca="false">IF($A47&lt;&gt;"", "    /** 《"&amp;$E47&amp;"》 */ export const "&amp;SUBSTITUTE(UPPER(IF(MID($A47, 3, 1)="-", RIGHT($A47,LEN($A47)-3), $A47)), "-", "_")&amp;": TCardId = '"&amp;$A47&amp;"';", "")</f>
        <v>    /** 《梳流し》 */ export const TOKOYO_O_N_1: TCardId = '04-tokoyo-o-n-1';</v>
      </c>
      <c r="AP47" s="11" t="str">
        <f aca="false">IF($A47&lt;&gt;"", "    | '"&amp;$A47&amp;"'", "")</f>
        <v>    | '04-tokoyo-o-n-1'</v>
      </c>
    </row>
    <row r="48" customFormat="false" ht="82" hidden="false" customHeight="false" outlineLevel="0" collapsed="false">
      <c r="A48" s="2" t="s">
        <v>532</v>
      </c>
      <c r="B48" s="2" t="s">
        <v>519</v>
      </c>
      <c r="C48" s="2" t="s">
        <v>49</v>
      </c>
      <c r="D48" s="2" t="s">
        <v>518</v>
      </c>
      <c r="E48" s="2" t="s">
        <v>533</v>
      </c>
      <c r="F48" s="2" t="s">
        <v>534</v>
      </c>
      <c r="G48" s="6" t="s">
        <v>535</v>
      </c>
      <c r="H48" s="7" t="s">
        <v>536</v>
      </c>
      <c r="I48" s="6"/>
      <c r="J48" s="7" t="s">
        <v>537</v>
      </c>
      <c r="K48" s="7" t="s">
        <v>538</v>
      </c>
      <c r="L48" s="2"/>
      <c r="M48" s="2" t="s">
        <v>44</v>
      </c>
      <c r="N48" s="2"/>
      <c r="O48" s="2"/>
      <c r="P48" s="2"/>
      <c r="Q48" s="2"/>
      <c r="R48" s="2" t="s">
        <v>45</v>
      </c>
      <c r="S48" s="2"/>
      <c r="T48" s="2" t="s">
        <v>180</v>
      </c>
      <c r="U48" s="3"/>
      <c r="V48" s="2" t="s">
        <v>526</v>
      </c>
      <c r="W48" s="3"/>
      <c r="X48" s="2"/>
      <c r="Y48" s="2"/>
      <c r="Z48" s="2"/>
      <c r="AA48" s="2"/>
      <c r="AB48" s="4" t="s">
        <v>539</v>
      </c>
      <c r="AC48" s="4"/>
      <c r="AD48" s="12" t="s">
        <v>540</v>
      </c>
      <c r="AE48" s="4"/>
      <c r="AF48" s="13" t="s">
        <v>541</v>
      </c>
      <c r="AG48" s="14" t="s">
        <v>542</v>
      </c>
      <c r="AH48" s="27" t="s">
        <v>543</v>
      </c>
      <c r="AI48" s="3"/>
      <c r="AJ48" s="3"/>
      <c r="AK48" s="3"/>
      <c r="AL48" s="3"/>
      <c r="AM48" s="3"/>
      <c r="AN48" s="9" t="str">
        <f aca="false">IF(A48="", "", IF(ROW()&gt;=3, ", ", "")&amp;"'"&amp;A48&amp;"':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'"&amp;VLOOKUP(S48,マスタ!$D$1:$E$99,2,0)&amp;"'","")&amp;IF(T48&lt;&gt;"",", range: '"&amp;T48&amp;"'","")&amp;IF(V48&lt;&gt;"",", damage: '"&amp;V48&amp;"'","")&amp;IF(X48&lt;&gt;"",", capacity: '"&amp;X48&amp;"'","")&amp;IF(Y48&lt;&gt;"",", cost: '"&amp;Y48&amp;"'","")&amp;", text: '"&amp;SUBSTITUTE(SUBSTITUTE(AB48, CHAR(13), ""),CHAR(10),"\n")&amp;IF(AC48&lt;&gt;"", "', textAdditional: '"&amp;SUBSTITUTE(SUBSTITUTE(AC48, CHAR(13), ""),CHAR(10),"\n"), "")&amp;"', textZh: '"&amp;SUBSTITUTE(SUBSTITUTE(SUBSTITUTE(AD48, CHAR(13), ""),CHAR(10),"\n"),"'","\'")&amp;"', textZhG1: '"&amp;SUBSTITUTE(SUBSTITUTE(SUBSTITUTE(AF48, CHAR(13), ""),CHAR(10),"\n"),"'","\'")&amp;IF(AE48&lt;&gt;"", "', textZhAdditional: '"&amp;SUBSTITUTE(SUBSTITUTE(AE48, CHAR(13), ""),CHAR(10),"\n"), "")&amp;"', textKo: '"&amp;SUBSTITUTE(SUBSTITUTE(SUBSTITUTE(AG48, CHAR(13), ""),CHAR(10),"\n"),"'","\'")&amp;"', textEn: '"&amp;SUBSTITUTE(SUBSTITUTE(SUBSTITUTE(AH48, CHAR(13), ""),CHAR(10),"\n"),"'","\'")&amp;"'"&amp;IF(Z48="○",", sealable: true","")&amp;IF(AA48="○",", removable: true","")&amp;"}")</f>
        <v>, '04-tokoyo-A1-n-1': {megami: 'tokoyo', anotherID: 'A1', replace: '04-tokoyo-o-n-1', name: '奏流し', nameEn: 'Entrancing Strike', nameZh: '奏流乐', nameZhG1: '奏流', nameKo: '흐르는 연주', ruby: 'かなでながし', rubyEn: '', baseType: 'normal', type: 'attack', range: '5', damage: '-/1', text: '【常時】あなたのトコヨの切札が1枚以上使用済ならば、この《攻撃》は対応不可を得る。 \n【攻撃後】境地-あなたの集中力が2かつ、あなたの他のメガミの切札が1枚以上使用済ならば、このカードを山札の上に置く。', textZh: '【常时】若你有至少1张常世的王牌处于已使用状态，则此《攻击》得不可被对应。\n【攻击后】境地～若你的集中力为2，且你有至少1张另一柱女神的王牌处于已使用状态，则将此牌置于你的牌库顶。', textZhG1: '【常时】若你有至少一张常世的王牌正面朝上，则此《攻击》得不可被对应。\n【攻击后】境地-若你的集中力等于2，且你有至少一张另一柱女武神的王牌正面朝上，则将此牌置于你的牌库顶。', textKo: '【상시】당신의 토코요의 비장패가 1장 이상 사용완료라면, 이 《공격》은 대응불가를 얻는다.\n 【공격후】경지-당신의 집중력이 2이고, 당신의 다른 여신의 비장패가 1장 이상 사용완료라면, 이 카드를 패산 위에 둔다.', textEn: 'Forced: If at least one of your Tokoyo\'s Special cards is Devoted, this attack gains No Reactions.\n\nAfter Attack: Artistic - If your Vigor is 2 and at least one of your other Megami\'s Special cards is Devoted, put this card on the top of your deck.'}</v>
      </c>
      <c r="AO48" s="10" t="str">
        <f aca="false">IF($A48&lt;&gt;"", "    /** 《"&amp;$E48&amp;"》 */ export const "&amp;SUBSTITUTE(UPPER(IF(MID($A48, 3, 1)="-", RIGHT($A48,LEN($A48)-3), $A48)), "-", "_")&amp;": TCardId = '"&amp;$A48&amp;"';", "")</f>
        <v>    /** 《奏流し》 */ export const TOKOYO_A1_N_1: TCardId = '04-tokoyo-A1-n-1';</v>
      </c>
      <c r="AP48" s="11" t="str">
        <f aca="false">IF($A48&lt;&gt;"", "    | '"&amp;$A48&amp;"'", "")</f>
        <v>    | '04-tokoyo-A1-n-1'</v>
      </c>
    </row>
    <row r="49" customFormat="false" ht="12" hidden="false" customHeight="true" outlineLevel="0" collapsed="false">
      <c r="A49" s="2" t="s">
        <v>544</v>
      </c>
      <c r="B49" s="2" t="s">
        <v>519</v>
      </c>
      <c r="C49" s="2"/>
      <c r="D49" s="2"/>
      <c r="E49" s="2" t="s">
        <v>545</v>
      </c>
      <c r="F49" s="2" t="s">
        <v>546</v>
      </c>
      <c r="G49" s="6" t="s">
        <v>547</v>
      </c>
      <c r="H49" s="24" t="s">
        <v>548</v>
      </c>
      <c r="I49" s="6"/>
      <c r="J49" s="24" t="s">
        <v>549</v>
      </c>
      <c r="K49" s="25" t="s">
        <v>550</v>
      </c>
      <c r="L49" s="2"/>
      <c r="M49" s="2" t="s">
        <v>44</v>
      </c>
      <c r="N49" s="2"/>
      <c r="O49" s="2"/>
      <c r="P49" s="2"/>
      <c r="Q49" s="2"/>
      <c r="R49" s="2" t="s">
        <v>45</v>
      </c>
      <c r="S49" s="2" t="s">
        <v>133</v>
      </c>
      <c r="T49" s="2" t="s">
        <v>93</v>
      </c>
      <c r="U49" s="3"/>
      <c r="V49" s="2" t="s">
        <v>55</v>
      </c>
      <c r="W49" s="3"/>
      <c r="X49" s="2"/>
      <c r="Y49" s="2"/>
      <c r="Z49" s="2"/>
      <c r="AA49" s="2"/>
      <c r="AB49" s="2" t="s">
        <v>551</v>
      </c>
      <c r="AC49" s="2"/>
      <c r="AD49" s="12" t="s">
        <v>552</v>
      </c>
      <c r="AE49" s="2"/>
      <c r="AF49" s="7" t="s">
        <v>553</v>
      </c>
      <c r="AG49" s="14" t="s">
        <v>554</v>
      </c>
      <c r="AH49" s="18" t="s">
        <v>555</v>
      </c>
      <c r="AI49" s="3"/>
      <c r="AJ49" s="3"/>
      <c r="AK49" s="3"/>
      <c r="AL49" s="3"/>
      <c r="AM49" s="3"/>
      <c r="AN49" s="9" t="str">
        <f aca="false">IF(A49="", "", IF(ROW()&gt;=3, ", ", "")&amp;"'"&amp;A49&amp;"':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'"&amp;VLOOKUP(S49,マスタ!$D$1:$E$99,2,0)&amp;"'","")&amp;IF(T49&lt;&gt;"",", range: '"&amp;T49&amp;"'","")&amp;IF(V49&lt;&gt;"",", damage: '"&amp;V49&amp;"'","")&amp;IF(X49&lt;&gt;"",", capacity: '"&amp;X49&amp;"'","")&amp;IF(Y49&lt;&gt;"",", cost: '"&amp;Y49&amp;"'","")&amp;", text: '"&amp;SUBSTITUTE(SUBSTITUTE(AB49, CHAR(13), ""),CHAR(10),"\n")&amp;IF(AC49&lt;&gt;"", "', textAdditional: '"&amp;SUBSTITUTE(SUBSTITUTE(AC49, CHAR(13), ""),CHAR(10),"\n"), "")&amp;"', textZh: '"&amp;SUBSTITUTE(SUBSTITUTE(SUBSTITUTE(AD49, CHAR(13), ""),CHAR(10),"\n"),"'","\'")&amp;"', textZhG1: '"&amp;SUBSTITUTE(SUBSTITUTE(SUBSTITUTE(AF49, CHAR(13), ""),CHAR(10),"\n"),"'","\'")&amp;IF(AE49&lt;&gt;"", "', textZhAdditional: '"&amp;SUBSTITUTE(SUBSTITUTE(AE49, CHAR(13), ""),CHAR(10),"\n"), "")&amp;"', textKo: '"&amp;SUBSTITUTE(SUBSTITUTE(SUBSTITUTE(AG49, CHAR(13), ""),CHAR(10),"\n"),"'","\'")&amp;"', textEn: '"&amp;SUBSTITUTE(SUBSTITUTE(SUBSTITUTE(AH49, CHAR(13), ""),CHAR(10),"\n"),"'","\'")&amp;"'"&amp;IF(Z49="○",", sealable: true","")&amp;IF(AA49="○",", removable: true","")&amp;"}")</f>
        <v>, '04-tokoyo-o-n-2': {megami: 'tokoyo', name: '雅打ち', nameEn: 'Polite Return', nameZh: '风雅击', nameZhG1: '雅击', nameKo: '우아한 타격', ruby: 'みやびうち', rubyEn: '', baseType: 'normal', type: 'attack', subType: 'reaction', range: '2-4', damage: '2/1', text: '【攻撃後】境地-あなたの集中力が2ならば、対応した切札でない《攻撃》を打ち消す。', textZh: '【攻击后】境地～若你的集中力为2，则打消被对应的非王牌的《攻击》。', textZhG1: '【攻击后】境地-若你的集中力等于2，则打消被对应的非王牌的《攻击》。', textKo: '【공격후】경지-당신의 집중력이 2라면, 대응한 비장패가 아닌 《공격》을 무효화한다.', textEn: 'After Attack: Artistic - Cancel the non-Special attack you played this card as a Reaction to if your Vigor is 2.'}</v>
      </c>
      <c r="AO49" s="10" t="str">
        <f aca="false">IF($A49&lt;&gt;"", "    /** 《"&amp;$E49&amp;"》 */ export const "&amp;SUBSTITUTE(UPPER(IF(MID($A49, 3, 1)="-", RIGHT($A49,LEN($A49)-3), $A49)), "-", "_")&amp;": TCardId = '"&amp;$A49&amp;"';", "")</f>
        <v>    /** 《雅打ち》 */ export const TOKOYO_O_N_2: TCardId = '04-tokoyo-o-n-2';</v>
      </c>
      <c r="AP49" s="11" t="str">
        <f aca="false">IF($A49&lt;&gt;"", "    | '"&amp;$A49&amp;"'", "")</f>
        <v>    | '04-tokoyo-o-n-2'</v>
      </c>
    </row>
    <row r="50" customFormat="false" ht="12" hidden="false" customHeight="true" outlineLevel="0" collapsed="false">
      <c r="A50" s="2" t="s">
        <v>556</v>
      </c>
      <c r="B50" s="2" t="s">
        <v>519</v>
      </c>
      <c r="C50" s="2"/>
      <c r="D50" s="2"/>
      <c r="E50" s="2" t="s">
        <v>557</v>
      </c>
      <c r="F50" s="2" t="s">
        <v>558</v>
      </c>
      <c r="G50" s="6" t="s">
        <v>559</v>
      </c>
      <c r="H50" s="24" t="s">
        <v>560</v>
      </c>
      <c r="I50" s="6"/>
      <c r="J50" s="24" t="s">
        <v>561</v>
      </c>
      <c r="K50" s="25" t="s">
        <v>562</v>
      </c>
      <c r="L50" s="2"/>
      <c r="M50" s="2" t="s">
        <v>44</v>
      </c>
      <c r="N50" s="2"/>
      <c r="O50" s="2"/>
      <c r="P50" s="2"/>
      <c r="Q50" s="2"/>
      <c r="R50" s="2" t="s">
        <v>107</v>
      </c>
      <c r="S50" s="2"/>
      <c r="T50" s="2"/>
      <c r="U50" s="3"/>
      <c r="V50" s="2"/>
      <c r="W50" s="3"/>
      <c r="X50" s="2"/>
      <c r="Y50" s="2"/>
      <c r="Z50" s="2"/>
      <c r="AA50" s="2"/>
      <c r="AB50" s="4" t="s">
        <v>563</v>
      </c>
      <c r="AC50" s="4"/>
      <c r="AD50" s="12" t="s">
        <v>564</v>
      </c>
      <c r="AE50" s="4"/>
      <c r="AF50" s="13" t="s">
        <v>565</v>
      </c>
      <c r="AG50" s="14" t="s">
        <v>566</v>
      </c>
      <c r="AH50" s="21" t="s">
        <v>567</v>
      </c>
      <c r="AI50" s="3"/>
      <c r="AJ50" s="3"/>
      <c r="AK50" s="3"/>
      <c r="AL50" s="3"/>
      <c r="AM50" s="3"/>
      <c r="AN50" s="9" t="str">
        <f aca="false">IF(A50="", "", IF(ROW()&gt;=3, ", ", "")&amp;"'"&amp;A50&amp;"':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'"&amp;VLOOKUP(S50,マスタ!$D$1:$E$99,2,0)&amp;"'","")&amp;IF(T50&lt;&gt;"",", range: '"&amp;T50&amp;"'","")&amp;IF(V50&lt;&gt;"",", damage: '"&amp;V50&amp;"'","")&amp;IF(X50&lt;&gt;"",", capacity: '"&amp;X50&amp;"'","")&amp;IF(Y50&lt;&gt;"",", cost: '"&amp;Y50&amp;"'","")&amp;", text: '"&amp;SUBSTITUTE(SUBSTITUTE(AB50, CHAR(13), ""),CHAR(10),"\n")&amp;IF(AC50&lt;&gt;"", "', textAdditional: '"&amp;SUBSTITUTE(SUBSTITUTE(AC50, CHAR(13), ""),CHAR(10),"\n"), "")&amp;"', textZh: '"&amp;SUBSTITUTE(SUBSTITUTE(SUBSTITUTE(AD50, CHAR(13), ""),CHAR(10),"\n"),"'","\'")&amp;"', textZhG1: '"&amp;SUBSTITUTE(SUBSTITUTE(SUBSTITUTE(AF50, CHAR(13), ""),CHAR(10),"\n"),"'","\'")&amp;IF(AE50&lt;&gt;"", "', textZhAdditional: '"&amp;SUBSTITUTE(SUBSTITUTE(AE50, CHAR(13), ""),CHAR(10),"\n"), "")&amp;"', textKo: '"&amp;SUBSTITUTE(SUBSTITUTE(SUBSTITUTE(AG50, CHAR(13), ""),CHAR(10),"\n"),"'","\'")&amp;"', textEn: '"&amp;SUBSTITUTE(SUBSTITUTE(SUBSTITUTE(AH50, CHAR(13), ""),CHAR(10),"\n"),"'","\'")&amp;"'"&amp;IF(Z50="○",", sealable: true","")&amp;IF(AA50="○",", removable: true","")&amp;"}")</f>
        <v>, '04-tokoyo-o-n-3': {megami: 'tokoyo', name: '跳ね兎', nameEn: 'Rabbit Step', nameZh: '脱兔跃', nameZhG1: '脱兔', nameKo: '날뛰는 토끼', ruby: 'はねうさぎ', rubyEn: '', baseType: 'normal', type: 'action', text: '現在の間合が3以下ならば、ダスト→間合：2', textZh: '若当前距离小于等于3，则：虚→2→距', textZhG1: '若当前距离小于3，则虚（2）→距', textKo: '현재 간격이 3 이하라면, 더스트→간격：2', textEn: 'If the current Distance is 3 or less:\nShadow (2)→ Distance'}</v>
      </c>
      <c r="AO50" s="10" t="str">
        <f aca="false">IF($A50&lt;&gt;"", "    /** 《"&amp;$E50&amp;"》 */ export const "&amp;SUBSTITUTE(UPPER(IF(MID($A50, 3, 1)="-", RIGHT($A50,LEN($A50)-3), $A50)), "-", "_")&amp;": TCardId = '"&amp;$A50&amp;"';", "")</f>
        <v>    /** 《跳ね兎》 */ export const TOKOYO_O_N_3: TCardId = '04-tokoyo-o-n-3';</v>
      </c>
      <c r="AP50" s="11" t="str">
        <f aca="false">IF($A50&lt;&gt;"", "    | '"&amp;$A50&amp;"'", "")</f>
        <v>    | '04-tokoyo-o-n-3'</v>
      </c>
    </row>
    <row r="51" customFormat="false" ht="12" hidden="false" customHeight="true" outlineLevel="0" collapsed="false">
      <c r="A51" s="2" t="s">
        <v>568</v>
      </c>
      <c r="B51" s="2" t="s">
        <v>519</v>
      </c>
      <c r="C51" s="2"/>
      <c r="D51" s="2"/>
      <c r="E51" s="2" t="s">
        <v>569</v>
      </c>
      <c r="F51" s="2" t="s">
        <v>570</v>
      </c>
      <c r="G51" s="6" t="s">
        <v>571</v>
      </c>
      <c r="H51" s="24" t="s">
        <v>572</v>
      </c>
      <c r="I51" s="6"/>
      <c r="J51" s="24" t="s">
        <v>573</v>
      </c>
      <c r="K51" s="25" t="s">
        <v>574</v>
      </c>
      <c r="L51" s="2"/>
      <c r="M51" s="2" t="s">
        <v>44</v>
      </c>
      <c r="N51" s="2"/>
      <c r="O51" s="2"/>
      <c r="P51" s="2"/>
      <c r="Q51" s="2"/>
      <c r="R51" s="2" t="s">
        <v>107</v>
      </c>
      <c r="S51" s="2" t="s">
        <v>133</v>
      </c>
      <c r="T51" s="2"/>
      <c r="U51" s="3"/>
      <c r="V51" s="2"/>
      <c r="W51" s="3"/>
      <c r="X51" s="2"/>
      <c r="Y51" s="2"/>
      <c r="Z51" s="2"/>
      <c r="AA51" s="2"/>
      <c r="AB51" s="4" t="s">
        <v>575</v>
      </c>
      <c r="AC51" s="4"/>
      <c r="AD51" s="12" t="s">
        <v>576</v>
      </c>
      <c r="AE51" s="4"/>
      <c r="AF51" s="28" t="s">
        <v>577</v>
      </c>
      <c r="AG51" s="14" t="s">
        <v>578</v>
      </c>
      <c r="AH51" s="21" t="s">
        <v>579</v>
      </c>
      <c r="AI51" s="3"/>
      <c r="AJ51" s="3"/>
      <c r="AK51" s="3"/>
      <c r="AL51" s="3"/>
      <c r="AM51" s="3"/>
      <c r="AN51" s="9" t="str">
        <f aca="false">IF(A51="", "", IF(ROW()&gt;=3, ", ", "")&amp;"'"&amp;A51&amp;"':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'"&amp;VLOOKUP(S51,マスタ!$D$1:$E$99,2,0)&amp;"'","")&amp;IF(T51&lt;&gt;"",", range: '"&amp;T51&amp;"'","")&amp;IF(V51&lt;&gt;"",", damage: '"&amp;V51&amp;"'","")&amp;IF(X51&lt;&gt;"",", capacity: '"&amp;X51&amp;"'","")&amp;IF(Y51&lt;&gt;"",", cost: '"&amp;Y51&amp;"'","")&amp;", text: '"&amp;SUBSTITUTE(SUBSTITUTE(AB51, CHAR(13), ""),CHAR(10),"\n")&amp;IF(AC51&lt;&gt;"", "', textAdditional: '"&amp;SUBSTITUTE(SUBSTITUTE(AC51, CHAR(13), ""),CHAR(10),"\n"), "")&amp;"', textZh: '"&amp;SUBSTITUTE(SUBSTITUTE(SUBSTITUTE(AD51, CHAR(13), ""),CHAR(10),"\n"),"'","\'")&amp;"', textZhG1: '"&amp;SUBSTITUTE(SUBSTITUTE(SUBSTITUTE(AF51, CHAR(13), ""),CHAR(10),"\n"),"'","\'")&amp;IF(AE51&lt;&gt;"", "', textZhAdditional: '"&amp;SUBSTITUTE(SUBSTITUTE(AE51, CHAR(13), ""),CHAR(10),"\n"), "")&amp;"', textKo: '"&amp;SUBSTITUTE(SUBSTITUTE(SUBSTITUTE(AG51, CHAR(13), ""),CHAR(10),"\n"),"'","\'")&amp;"', textEn: '"&amp;SUBSTITUTE(SUBSTITUTE(SUBSTITUTE(AH51, CHAR(13), ""),CHAR(10),"\n"),"'","\'")&amp;"'"&amp;IF(Z51="○",", sealable: true","")&amp;IF(AA51="○",", removable: true","")&amp;"}")</f>
        <v>, '04-tokoyo-o-n-4': {megami: 'tokoyo', name: '詩舞', nameEn: 'Song and Dance', nameZh: '吟诗舞', nameZhG1: '诗舞', nameKo: '시의 춤', ruby: 'しぶ', rubyEn: '', baseType: 'normal', type: 'action', subType: 'reaction', text: '集中力を1得て、以下から1つを選ぶ。\n・自フレア→自オーラ：1\n・自オーラ→間合：1', textZh: '获得1点集中力，选择一项：\n●自气→1→自装\n●自装→1→距', textZhG1: '获得1点集中力，选择一项：\n1.自气（1）→自装；\n2.自装（1）→距。', textKo: '집중력을 1 얻고, 이하에서 하나를 고른다.\n ・자신 플레어→자신 오라：1\n ・자신 오라→간격：1', textEn: 'Gain 1 Vigor. Choose one:\n・Your Flare (1)→ Your Aura\n・Your Aura (1)→ Distance'}</v>
      </c>
      <c r="AO51" s="10" t="str">
        <f aca="false">IF($A51&lt;&gt;"", "    /** 《"&amp;$E51&amp;"》 */ export const "&amp;SUBSTITUTE(UPPER(IF(MID($A51, 3, 1)="-", RIGHT($A51,LEN($A51)-3), $A51)), "-", "_")&amp;": TCardId = '"&amp;$A51&amp;"';", "")</f>
        <v>    /** 《詩舞》 */ export const TOKOYO_O_N_4: TCardId = '04-tokoyo-o-n-4';</v>
      </c>
      <c r="AP51" s="11" t="str">
        <f aca="false">IF($A51&lt;&gt;"", "    | '"&amp;$A51&amp;"'", "")</f>
        <v>    | '04-tokoyo-o-n-4'</v>
      </c>
    </row>
    <row r="52" customFormat="false" ht="12" hidden="false" customHeight="true" outlineLevel="0" collapsed="false">
      <c r="A52" s="2" t="s">
        <v>580</v>
      </c>
      <c r="B52" s="2" t="s">
        <v>519</v>
      </c>
      <c r="C52" s="2"/>
      <c r="D52" s="2"/>
      <c r="E52" s="2" t="s">
        <v>581</v>
      </c>
      <c r="F52" s="2" t="s">
        <v>582</v>
      </c>
      <c r="G52" s="6" t="s">
        <v>583</v>
      </c>
      <c r="H52" s="24" t="s">
        <v>583</v>
      </c>
      <c r="I52" s="6"/>
      <c r="J52" s="24" t="s">
        <v>584</v>
      </c>
      <c r="K52" s="25" t="s">
        <v>585</v>
      </c>
      <c r="L52" s="2"/>
      <c r="M52" s="2" t="s">
        <v>44</v>
      </c>
      <c r="N52" s="2"/>
      <c r="O52" s="2"/>
      <c r="P52" s="2"/>
      <c r="Q52" s="2"/>
      <c r="R52" s="2" t="s">
        <v>107</v>
      </c>
      <c r="S52" s="2" t="s">
        <v>92</v>
      </c>
      <c r="T52" s="2"/>
      <c r="U52" s="3"/>
      <c r="V52" s="2"/>
      <c r="W52" s="3"/>
      <c r="X52" s="2"/>
      <c r="Y52" s="2"/>
      <c r="Z52" s="2"/>
      <c r="AA52" s="2"/>
      <c r="AB52" s="4" t="s">
        <v>586</v>
      </c>
      <c r="AC52" s="4"/>
      <c r="AD52" s="12" t="s">
        <v>587</v>
      </c>
      <c r="AE52" s="4"/>
      <c r="AF52" s="28" t="s">
        <v>588</v>
      </c>
      <c r="AG52" s="14" t="s">
        <v>589</v>
      </c>
      <c r="AH52" s="21" t="s">
        <v>590</v>
      </c>
      <c r="AI52" s="3"/>
      <c r="AJ52" s="3"/>
      <c r="AK52" s="3"/>
      <c r="AL52" s="3"/>
      <c r="AM52" s="3"/>
      <c r="AN52" s="9" t="str">
        <f aca="false">IF(A52="", "", IF(ROW()&gt;=3, ", ", "")&amp;"'"&amp;A52&amp;"':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'"&amp;VLOOKUP(M52,マスタ!$A$1:$B$99,2,0)&amp;"'"&amp;IF(N52="○",", extra: true","")&amp;IF(O52&lt;&gt;"",", extraFrom: '"&amp;O52&amp;"'","")&amp;IF(P52&lt;&gt;"",", exchangableTo: '"&amp;P52&amp;"'","")&amp;IF(Q52="○",", poison: true","")&amp;IF(R52&lt;&gt;"", ", type: '"&amp;VLOOKUP(R52,マスタ!$D$1:$E$99,2,0)&amp;"'", "")&amp;IF(S52&lt;&gt;"",", subType: '"&amp;VLOOKUP(S52,マスタ!$D$1:$E$99,2,0)&amp;"'","")&amp;IF(T52&lt;&gt;"",", range: '"&amp;T52&amp;"'","")&amp;IF(V52&lt;&gt;"",", damage: '"&amp;V52&amp;"'","")&amp;IF(X52&lt;&gt;"",", capacity: '"&amp;X52&amp;"'","")&amp;IF(Y52&lt;&gt;"",", cost: '"&amp;Y52&amp;"'","")&amp;", text: '"&amp;SUBSTITUTE(SUBSTITUTE(AB52, CHAR(13), ""),CHAR(10),"\n")&amp;IF(AC52&lt;&gt;"", "', textAdditional: '"&amp;SUBSTITUTE(SUBSTITUTE(AC52, CHAR(13), ""),CHAR(10),"\n"), "")&amp;"', textZh: '"&amp;SUBSTITUTE(SUBSTITUTE(SUBSTITUTE(AD52, CHAR(13), ""),CHAR(10),"\n"),"'","\'")&amp;"', textZhG1: '"&amp;SUBSTITUTE(SUBSTITUTE(SUBSTITUTE(AF52, CHAR(13), ""),CHAR(10),"\n"),"'","\'")&amp;IF(AE52&lt;&gt;"", "', textZhAdditional: '"&amp;SUBSTITUTE(SUBSTITUTE(AE52, CHAR(13), ""),CHAR(10),"\n"), "")&amp;"', textKo: '"&amp;SUBSTITUTE(SUBSTITUTE(SUBSTITUTE(AG52, CHAR(13), ""),CHAR(10),"\n"),"'","\'")&amp;"', textEn: '"&amp;SUBSTITUTE(SUBSTITUTE(SUBSTITUTE(AH52, CHAR(13), ""),CHAR(10),"\n"),"'","\'")&amp;"'"&amp;IF(Z52="○",", sealable: true","")&amp;IF(AA52="○",", removable: true","")&amp;"}")</f>
        <v>, '04-tokoyo-o-n-5': {megami: 'tokoyo', name: '要返し', nameEn: 'Break Point', nameZh: '扇回旋', nameZhG1: '扇回旋', nameKo: '부채 뒤집기', ruby: 'かなめがえし', rubyEn: '', baseType: 'normal', type: 'action', subType: 'fullpower', text: '捨て札か伏せ札からカードを2枚まで選ぶ。それらのカードを好きな順で山札の底に置く。 \nダスト→自オーラ：2', textZh: '从你的弃牌区和盖牌区中选择至多2张牌，将它们以任意顺序置于你的牌库底。 \n虚→2→自装', textZhG1: '从你的弃牌区和盖牌区中选择2张牌，将它们以任意顺序置于你的牌库底。 \n虚（2）→自装', textKo: '버림패나 덮임패에서 카드를 2장까지 고른다. 이 카드들을 원하는 순으로 패산의 밑에 둔다. \n 더스트→자신 오라：2', textEn: 'Choose up to two cards in your discard or played piles. Put those cards on the bottom of your deck in any order.\n\nShadow (2)→ Your Aura.'}</v>
      </c>
      <c r="AO52" s="10" t="str">
        <f aca="false">IF($A52&lt;&gt;"", "    /** 《"&amp;$E52&amp;"》 */ export const "&amp;SUBSTITUTE(UPPER(IF(MID($A52, 3, 1)="-", RIGHT($A52,LEN($A52)-3), $A52)), "-", "_")&amp;": TCardId = '"&amp;$A52&amp;"';", "")</f>
        <v>    /** 《要返し》 */ export const TOKOYO_O_N_5: TCardId = '04-tokoyo-o-n-5';</v>
      </c>
      <c r="AP52" s="11" t="str">
        <f aca="false">IF($A52&lt;&gt;"", "    | '"&amp;$A52&amp;"'", "")</f>
        <v>    | '04-tokoyo-o-n-5'</v>
      </c>
    </row>
    <row r="53" customFormat="false" ht="12" hidden="false" customHeight="true" outlineLevel="0" collapsed="false">
      <c r="A53" s="2" t="s">
        <v>591</v>
      </c>
      <c r="B53" s="2" t="s">
        <v>519</v>
      </c>
      <c r="C53" s="2"/>
      <c r="D53" s="2"/>
      <c r="E53" s="2" t="s">
        <v>592</v>
      </c>
      <c r="F53" s="2" t="s">
        <v>593</v>
      </c>
      <c r="G53" s="6" t="s">
        <v>594</v>
      </c>
      <c r="H53" s="24" t="s">
        <v>594</v>
      </c>
      <c r="I53" s="6"/>
      <c r="J53" s="24" t="s">
        <v>595</v>
      </c>
      <c r="K53" s="25" t="s">
        <v>596</v>
      </c>
      <c r="L53" s="2"/>
      <c r="M53" s="2" t="s">
        <v>44</v>
      </c>
      <c r="N53" s="2"/>
      <c r="O53" s="2"/>
      <c r="P53" s="2"/>
      <c r="Q53" s="2"/>
      <c r="R53" s="2" t="s">
        <v>120</v>
      </c>
      <c r="S53" s="2"/>
      <c r="T53" s="2"/>
      <c r="U53" s="3"/>
      <c r="V53" s="2"/>
      <c r="W53" s="3"/>
      <c r="X53" s="2" t="n">
        <v>2</v>
      </c>
      <c r="Y53" s="2"/>
      <c r="Z53" s="2"/>
      <c r="AA53" s="2"/>
      <c r="AB53" s="4" t="s">
        <v>597</v>
      </c>
      <c r="AC53" s="4"/>
      <c r="AD53" s="12" t="s">
        <v>598</v>
      </c>
      <c r="AE53" s="4"/>
      <c r="AF53" s="13" t="s">
        <v>599</v>
      </c>
      <c r="AG53" s="14" t="s">
        <v>600</v>
      </c>
      <c r="AH53" s="23" t="s">
        <v>601</v>
      </c>
      <c r="AI53" s="3"/>
      <c r="AJ53" s="3"/>
      <c r="AK53" s="3"/>
      <c r="AL53" s="3"/>
      <c r="AM53" s="3"/>
      <c r="AN53" s="9" t="str">
        <f aca="false">IF(A53="", "", IF(ROW()&gt;=3, ", ", "")&amp;"'"&amp;A53&amp;"':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'"&amp;VLOOKUP(M53,マスタ!$A$1:$B$99,2,0)&amp;"'"&amp;IF(N53="○",", extra: true","")&amp;IF(O53&lt;&gt;"",", extraFrom: '"&amp;O53&amp;"'","")&amp;IF(P53&lt;&gt;"",", exchangableTo: '"&amp;P53&amp;"'","")&amp;IF(Q53="○",", poison: true","")&amp;IF(R53&lt;&gt;"", ", type: '"&amp;VLOOKUP(R53,マスタ!$D$1:$E$99,2,0)&amp;"'", "")&amp;IF(S53&lt;&gt;"",", subType: '"&amp;VLOOKUP(S53,マスタ!$D$1:$E$99,2,0)&amp;"'","")&amp;IF(T53&lt;&gt;"",", range: '"&amp;T53&amp;"'","")&amp;IF(V53&lt;&gt;"",", damage: '"&amp;V53&amp;"'","")&amp;IF(X53&lt;&gt;"",", capacity: '"&amp;X53&amp;"'","")&amp;IF(Y53&lt;&gt;"",", cost: '"&amp;Y53&amp;"'","")&amp;", text: '"&amp;SUBSTITUTE(SUBSTITUTE(AB53, CHAR(13), ""),CHAR(10),"\n")&amp;IF(AC53&lt;&gt;"", "', textAdditional: '"&amp;SUBSTITUTE(SUBSTITUTE(AC53, CHAR(13), ""),CHAR(10),"\n"), "")&amp;"', textZh: '"&amp;SUBSTITUTE(SUBSTITUTE(SUBSTITUTE(AD53, CHAR(13), ""),CHAR(10),"\n"),"'","\'")&amp;"', textZhG1: '"&amp;SUBSTITUTE(SUBSTITUTE(SUBSTITUTE(AF53, CHAR(13), ""),CHAR(10),"\n"),"'","\'")&amp;IF(AE53&lt;&gt;"", "', textZhAdditional: '"&amp;SUBSTITUTE(SUBSTITUTE(AE53, CHAR(13), ""),CHAR(10),"\n"), "")&amp;"', textKo: '"&amp;SUBSTITUTE(SUBSTITUTE(SUBSTITUTE(AG53, CHAR(13), ""),CHAR(10),"\n"),"'","\'")&amp;"', textEn: '"&amp;SUBSTITUTE(SUBSTITUTE(SUBSTITUTE(AH53, CHAR(13), ""),CHAR(10),"\n"),"'","\'")&amp;"'"&amp;IF(Z53="○",", sealable: true","")&amp;IF(AA53="○",", removable: true","")&amp;"}")</f>
        <v>, '04-tokoyo-o-n-6': {megami: 'tokoyo', name: '風舞台', nameEn: 'Windy Stage', nameZh: '风舞台', nameZhG1: '风舞台', nameKo: '바람의 무대', ruby: 'かぜぶたい', rubyEn: '', baseType: 'normal', type: 'enhance', capacity: '2', text: '【展開時】間合→自オーラ：2 \n【破棄時】自オーラ→間合：2', textZh: '【展开时】距→2→自装 \n【破弃时】自装→2→距', textZhG1: '【展开时】距（2）→自装 \n【破弃时】自装（2）→距', textKo: '【전개시】간격→자신 오라：2 \n 【파기시】자신 오라→간격：2', textEn: 'Initialize:\nDistance (2)→ Your Aura\n\nDisenchant:\nYour Aura (2)→ Distance'}</v>
      </c>
      <c r="AO53" s="10" t="str">
        <f aca="false">IF($A53&lt;&gt;"", "    /** 《"&amp;$E53&amp;"》 */ export const "&amp;SUBSTITUTE(UPPER(IF(MID($A53, 3, 1)="-", RIGHT($A53,LEN($A53)-3), $A53)), "-", "_")&amp;": TCardId = '"&amp;$A53&amp;"';", "")</f>
        <v>    /** 《風舞台》 */ export const TOKOYO_O_N_6: TCardId = '04-tokoyo-o-n-6';</v>
      </c>
      <c r="AP53" s="11" t="str">
        <f aca="false">IF($A53&lt;&gt;"", "    | '"&amp;$A53&amp;"'", "")</f>
        <v>    | '04-tokoyo-o-n-6'</v>
      </c>
    </row>
    <row r="54" customFormat="false" ht="12" hidden="false" customHeight="true" outlineLevel="0" collapsed="false">
      <c r="A54" s="2" t="s">
        <v>602</v>
      </c>
      <c r="B54" s="2" t="s">
        <v>519</v>
      </c>
      <c r="C54" s="2"/>
      <c r="D54" s="2"/>
      <c r="E54" s="2" t="s">
        <v>603</v>
      </c>
      <c r="F54" s="2" t="s">
        <v>604</v>
      </c>
      <c r="G54" s="6" t="s">
        <v>603</v>
      </c>
      <c r="H54" s="24" t="s">
        <v>603</v>
      </c>
      <c r="I54" s="6"/>
      <c r="J54" s="24" t="s">
        <v>605</v>
      </c>
      <c r="K54" s="25" t="s">
        <v>606</v>
      </c>
      <c r="L54" s="2"/>
      <c r="M54" s="2" t="s">
        <v>44</v>
      </c>
      <c r="N54" s="2"/>
      <c r="O54" s="2"/>
      <c r="P54" s="2"/>
      <c r="Q54" s="2"/>
      <c r="R54" s="2" t="s">
        <v>120</v>
      </c>
      <c r="S54" s="2"/>
      <c r="T54" s="2"/>
      <c r="U54" s="3"/>
      <c r="V54" s="2"/>
      <c r="W54" s="3"/>
      <c r="X54" s="2" t="n">
        <v>1</v>
      </c>
      <c r="Y54" s="2"/>
      <c r="Z54" s="2"/>
      <c r="AA54" s="2"/>
      <c r="AB54" s="4" t="s">
        <v>607</v>
      </c>
      <c r="AC54" s="4"/>
      <c r="AD54" s="12" t="s">
        <v>608</v>
      </c>
      <c r="AE54" s="4"/>
      <c r="AF54" s="13" t="s">
        <v>609</v>
      </c>
      <c r="AG54" s="29" t="s">
        <v>610</v>
      </c>
      <c r="AH54" s="23" t="s">
        <v>611</v>
      </c>
      <c r="AI54" s="3"/>
      <c r="AJ54" s="3"/>
      <c r="AK54" s="3"/>
      <c r="AL54" s="3"/>
      <c r="AM54" s="3"/>
      <c r="AN54" s="9" t="str">
        <f aca="false">IF(A54="", "", IF(ROW()&gt;=3, ", ", "")&amp;"'"&amp;A54&amp;"': {megami: '"&amp;B54&amp;"'"&amp;IF(C54&lt;&gt;"",", anotherID: '"&amp;C54&amp;"', replace: '"&amp;D54&amp;"'","")&amp;", name: '"&amp;SUBSTITUTE(E54,"'","\'")&amp;"', nameEn: '"&amp;SUBSTITUTE(K54,"'","\'")&amp;"', nameZh: '"&amp;SUBSTITUTE(G54,"'","\'")&amp;"', nameZhG1: '"&amp;SUBSTITUTE(H54,"'","\'")&amp;"', nameKo: '"&amp;SUBSTITUTE(J54,"'","\'")&amp;"', ruby: '"&amp;F54&amp;"', rubyEn: '"&amp;L54&amp;IF(I54&lt;&gt;"", "', rubyZh: '"&amp;I54, "")&amp;"', baseType: '"&amp;VLOOKUP(M54,マスタ!$A$1:$B$99,2,0)&amp;"'"&amp;IF(N54="○",", extra: true","")&amp;IF(O54&lt;&gt;"",", extraFrom: '"&amp;O54&amp;"'","")&amp;IF(P54&lt;&gt;"",", exchangableTo: '"&amp;P54&amp;"'","")&amp;IF(Q54="○",", poison: true","")&amp;IF(R54&lt;&gt;"", ", type: '"&amp;VLOOKUP(R54,マスタ!$D$1:$E$99,2,0)&amp;"'", "")&amp;IF(S54&lt;&gt;"",", subType: '"&amp;VLOOKUP(S54,マスタ!$D$1:$E$99,2,0)&amp;"'","")&amp;IF(T54&lt;&gt;"",", range: '"&amp;T54&amp;"'","")&amp;IF(V54&lt;&gt;"",", damage: '"&amp;V54&amp;"'","")&amp;IF(X54&lt;&gt;"",", capacity: '"&amp;X54&amp;"'","")&amp;IF(Y54&lt;&gt;"",", cost: '"&amp;Y54&amp;"'","")&amp;", text: '"&amp;SUBSTITUTE(SUBSTITUTE(AB54, CHAR(13), ""),CHAR(10),"\n")&amp;IF(AC54&lt;&gt;"", "', textAdditional: '"&amp;SUBSTITUTE(SUBSTITUTE(AC54, CHAR(13), ""),CHAR(10),"\n"), "")&amp;"', textZh: '"&amp;SUBSTITUTE(SUBSTITUTE(SUBSTITUTE(AD54, CHAR(13), ""),CHAR(10),"\n"),"'","\'")&amp;"', textZhG1: '"&amp;SUBSTITUTE(SUBSTITUTE(SUBSTITUTE(AF54, CHAR(13), ""),CHAR(10),"\n"),"'","\'")&amp;IF(AE54&lt;&gt;"", "', textZhAdditional: '"&amp;SUBSTITUTE(SUBSTITUTE(AE54, CHAR(13), ""),CHAR(10),"\n"), "")&amp;"', textKo: '"&amp;SUBSTITUTE(SUBSTITUTE(SUBSTITUTE(AG54, CHAR(13), ""),CHAR(10),"\n"),"'","\'")&amp;"', textEn: '"&amp;SUBSTITUTE(SUBSTITUTE(SUBSTITUTE(AH54, CHAR(13), ""),CHAR(10),"\n"),"'","\'")&amp;"'"&amp;IF(Z54="○",", sealable: true","")&amp;IF(AA54="○",", removable: true","")&amp;"}")</f>
        <v>, '04-tokoyo-o-n-7': {megami: 'tokoyo', name: '晴舞台', nameEn: 'Sunny Stage', nameZh: '晴舞台', nameZhG1: '晴舞台', nameKo: '맑음의 무대', ruby: 'はれぶたい', rubyEn: '', baseType: 'normal', type: 'enhance', capacity: '1', text: '【破棄時】境地-あなたの集中力が2ならば、ダスト→自オーラ：2 \n【破棄時】あなたは集中力を1得る。', textZh: '【破弃时】境地～若你的集中力为2，则虚→2→自装\n【破弃时】你获得1点集中力。', textZhG1: '【破弃时】境地-若你的集中力等于2，则虚（2）→自装\n【破弃时】你获得1点集中力。', textKo: '【파기시】경지-당신의 집중력이 2라면, 더스트→자신 오라：2 \n 【파기시】당신은 집중력을 1 얻는다.', textEn: 'Disenchant: Artistic - If your Vigor is 2:\nShadow (2)→ Your Aura\n\nDisenchant: Gain 1 Vigor.'}</v>
      </c>
      <c r="AO54" s="10" t="str">
        <f aca="false">IF($A54&lt;&gt;"", "    /** 《"&amp;$E54&amp;"》 */ export const "&amp;SUBSTITUTE(UPPER(IF(MID($A54, 3, 1)="-", RIGHT($A54,LEN($A54)-3), $A54)), "-", "_")&amp;": TCardId = '"&amp;$A54&amp;"';", "")</f>
        <v>    /** 《晴舞台》 */ export const TOKOYO_O_N_7: TCardId = '04-tokoyo-o-n-7';</v>
      </c>
      <c r="AP54" s="11" t="str">
        <f aca="false">IF($A54&lt;&gt;"", "    | '"&amp;$A54&amp;"'", "")</f>
        <v>    | '04-tokoyo-o-n-7'</v>
      </c>
    </row>
    <row r="55" customFormat="false" ht="12" hidden="false" customHeight="true" outlineLevel="0" collapsed="false">
      <c r="A55" s="2" t="s">
        <v>612</v>
      </c>
      <c r="B55" s="2" t="s">
        <v>519</v>
      </c>
      <c r="C55" s="2" t="s">
        <v>49</v>
      </c>
      <c r="D55" s="2" t="s">
        <v>602</v>
      </c>
      <c r="E55" s="2" t="s">
        <v>613</v>
      </c>
      <c r="F55" s="2" t="s">
        <v>245</v>
      </c>
      <c r="G55" s="6" t="s">
        <v>614</v>
      </c>
      <c r="H55" s="7" t="s">
        <v>614</v>
      </c>
      <c r="I55" s="6"/>
      <c r="J55" s="7" t="s">
        <v>615</v>
      </c>
      <c r="K55" s="7" t="s">
        <v>616</v>
      </c>
      <c r="L55" s="2"/>
      <c r="M55" s="2" t="s">
        <v>44</v>
      </c>
      <c r="N55" s="2"/>
      <c r="O55" s="2"/>
      <c r="P55" s="2"/>
      <c r="Q55" s="2"/>
      <c r="R55" s="2" t="s">
        <v>120</v>
      </c>
      <c r="S55" s="2"/>
      <c r="T55" s="2"/>
      <c r="U55" s="3"/>
      <c r="V55" s="2"/>
      <c r="W55" s="3"/>
      <c r="X55" s="2" t="s">
        <v>54</v>
      </c>
      <c r="Y55" s="2"/>
      <c r="Z55" s="2"/>
      <c r="AA55" s="2"/>
      <c r="AB55" s="4" t="s">
        <v>617</v>
      </c>
      <c r="AC55" s="4"/>
      <c r="AD55" s="12" t="s">
        <v>618</v>
      </c>
      <c r="AE55" s="4"/>
      <c r="AF55" s="13" t="s">
        <v>619</v>
      </c>
      <c r="AG55" s="14" t="s">
        <v>620</v>
      </c>
      <c r="AH55" s="27" t="s">
        <v>621</v>
      </c>
      <c r="AI55" s="3"/>
      <c r="AJ55" s="3"/>
      <c r="AK55" s="3"/>
      <c r="AL55" s="3"/>
      <c r="AM55" s="3"/>
      <c r="AN55" s="9" t="str">
        <f aca="false">IF(A55="", "", IF(ROW()&gt;=3, ", ", "")&amp;"'"&amp;A55&amp;"': {megami: '"&amp;B55&amp;"'"&amp;IF(C55&lt;&gt;"",", anotherID: '"&amp;C55&amp;"', replace: '"&amp;D55&amp;"'","")&amp;", name: '"&amp;SUBSTITUTE(E55,"'","\'")&amp;"', nameEn: '"&amp;SUBSTITUTE(K55,"'","\'")&amp;"', nameZh: '"&amp;SUBSTITUTE(G55,"'","\'")&amp;"', nameZhG1: '"&amp;SUBSTITUTE(H55,"'","\'")&amp;"', nameKo: '"&amp;SUBSTITUTE(J55,"'","\'")&amp;"', ruby: '"&amp;F55&amp;"', rubyEn: '"&amp;L55&amp;IF(I55&lt;&gt;"", "', rubyZh: '"&amp;I55, "")&amp;"', baseType: '"&amp;VLOOKUP(M55,マスタ!$A$1:$B$99,2,0)&amp;"'"&amp;IF(N55="○",", extra: true","")&amp;IF(O55&lt;&gt;"",", extraFrom: '"&amp;O55&amp;"'","")&amp;IF(P55&lt;&gt;"",", exchangableTo: '"&amp;P55&amp;"'","")&amp;IF(Q55="○",", poison: true","")&amp;IF(R55&lt;&gt;"", ", type: '"&amp;VLOOKUP(R55,マスタ!$D$1:$E$99,2,0)&amp;"'", "")&amp;IF(S55&lt;&gt;"",", subType: '"&amp;VLOOKUP(S55,マスタ!$D$1:$E$99,2,0)&amp;"'","")&amp;IF(T55&lt;&gt;"",", range: '"&amp;T55&amp;"'","")&amp;IF(V55&lt;&gt;"",", damage: '"&amp;V55&amp;"'","")&amp;IF(X55&lt;&gt;"",", capacity: '"&amp;X55&amp;"'","")&amp;IF(Y55&lt;&gt;"",", cost: '"&amp;Y55&amp;"'","")&amp;", text: '"&amp;SUBSTITUTE(SUBSTITUTE(AB55, CHAR(13), ""),CHAR(10),"\n")&amp;IF(AC55&lt;&gt;"", "', textAdditional: '"&amp;SUBSTITUTE(SUBSTITUTE(AC55, CHAR(13), ""),CHAR(10),"\n"), "")&amp;"', textZh: '"&amp;SUBSTITUTE(SUBSTITUTE(SUBSTITUTE(AD55, CHAR(13), ""),CHAR(10),"\n"),"'","\'")&amp;"', textZhG1: '"&amp;SUBSTITUTE(SUBSTITUTE(SUBSTITUTE(AF55, CHAR(13), ""),CHAR(10),"\n"),"'","\'")&amp;IF(AE55&lt;&gt;"", "', textZhAdditional: '"&amp;SUBSTITUTE(SUBSTITUTE(AE55, CHAR(13), ""),CHAR(10),"\n"), "")&amp;"', textKo: '"&amp;SUBSTITUTE(SUBSTITUTE(SUBSTITUTE(AG55, CHAR(13), ""),CHAR(10),"\n"),"'","\'")&amp;"', textEn: '"&amp;SUBSTITUTE(SUBSTITUTE(SUBSTITUTE(AH55, CHAR(13), ""),CHAR(10),"\n"),"'","\'")&amp;"'"&amp;IF(Z55="○",", sealable: true","")&amp;IF(AA55="○",", removable: true","")&amp;"}")</f>
        <v>, '04-tokoyo-A1-n-7': {megami: 'tokoyo', anotherID: 'A1', replace: '04-tokoyo-o-n-7', name: '陽の音', nameEn: 'Sound of Sun', nameZh: '阳之音', nameZhG1: '阳之音', nameKo: '햇볕의 소리', ruby: 'ひのね', rubyEn: '', baseType: 'normal', type: 'enhance', capacity: '2', text: '【展開時/展開中】展開時、およびあなたが《対応》カードを使用した時、その解決後にダスト→自オーラ：1 \n【展開中】相手のターンにこのカードの上の桜花結晶は移動しない。', textZh: '【展开时】虚→1→自装\n【展开中】每当你使用的具《对应》副类别的牌结算完毕时：虚→1→自装\n【展开中】对手的回合内，此牌上的樱花结晶不会移动。', textZhG1: '【展开时】虚（1）→自装\n【展开中】每当你使用的具《对应》副类别的牌结算完毕时，虚（1）→自装\n【展开中】对手的回合内不能移除此牌上的樱花结晶。', textKo: '【전개시/전개중】전개시, 그리고 당신이 《대응》카드를 사용했을 때, 그 해결 후 더스트→자신 오라：1 \n 【전개중】 상대 턴에는 이 카드 위의 벚꽃 결정은 이동하지 않는다.', textEn: 'Initialize/Ongoing: When you play this, or you play a Reaction while this is in play, after that card resolves:\nShadow (1)→ Your Aura\n\nOngoing: Sakura tokens cannot leave this card on your opponent\'s turn.'}</v>
      </c>
      <c r="AO55" s="10" t="str">
        <f aca="false">IF($A55&lt;&gt;"", "    /** 《"&amp;$E55&amp;"》 */ export const "&amp;SUBSTITUTE(UPPER(IF(MID($A55, 3, 1)="-", RIGHT($A55,LEN($A55)-3), $A55)), "-", "_")&amp;": TCardId = '"&amp;$A55&amp;"';", "")</f>
        <v>    /** 《陽の音》 */ export const TOKOYO_A1_N_7: TCardId = '04-tokoyo-A1-n-7';</v>
      </c>
      <c r="AP55" s="11" t="str">
        <f aca="false">IF($A55&lt;&gt;"", "    | '"&amp;$A55&amp;"'", "")</f>
        <v>    | '04-tokoyo-A1-n-7'</v>
      </c>
    </row>
    <row r="56" customFormat="false" ht="12" hidden="false" customHeight="true" outlineLevel="0" collapsed="false">
      <c r="A56" s="2" t="s">
        <v>622</v>
      </c>
      <c r="B56" s="2" t="s">
        <v>519</v>
      </c>
      <c r="C56" s="2"/>
      <c r="D56" s="2"/>
      <c r="E56" s="2" t="s">
        <v>623</v>
      </c>
      <c r="F56" s="2" t="s">
        <v>624</v>
      </c>
      <c r="G56" s="6" t="s">
        <v>625</v>
      </c>
      <c r="H56" s="24" t="s">
        <v>625</v>
      </c>
      <c r="I56" s="6"/>
      <c r="J56" s="24" t="s">
        <v>626</v>
      </c>
      <c r="K56" s="25" t="s">
        <v>627</v>
      </c>
      <c r="L56" s="2"/>
      <c r="M56" s="2" t="s">
        <v>157</v>
      </c>
      <c r="N56" s="2"/>
      <c r="O56" s="2"/>
      <c r="P56" s="2"/>
      <c r="Q56" s="2"/>
      <c r="R56" s="2" t="s">
        <v>45</v>
      </c>
      <c r="S56" s="2" t="s">
        <v>133</v>
      </c>
      <c r="T56" s="2" t="s">
        <v>166</v>
      </c>
      <c r="U56" s="3"/>
      <c r="V56" s="2" t="s">
        <v>526</v>
      </c>
      <c r="W56" s="3"/>
      <c r="X56" s="2"/>
      <c r="Y56" s="2" t="s">
        <v>180</v>
      </c>
      <c r="Z56" s="2"/>
      <c r="AA56" s="2"/>
      <c r="AB56" s="2" t="s">
        <v>628</v>
      </c>
      <c r="AC56" s="2"/>
      <c r="AD56" s="12" t="s">
        <v>629</v>
      </c>
      <c r="AE56" s="2"/>
      <c r="AF56" s="7" t="s">
        <v>630</v>
      </c>
      <c r="AG56" s="14" t="s">
        <v>631</v>
      </c>
      <c r="AH56" s="19" t="s">
        <v>632</v>
      </c>
      <c r="AI56" s="3"/>
      <c r="AJ56" s="3"/>
      <c r="AK56" s="3"/>
      <c r="AL56" s="3"/>
      <c r="AM56" s="3"/>
      <c r="AN56" s="9" t="str">
        <f aca="false">IF(A56="", "", IF(ROW()&gt;=3, ", ", "")&amp;"'"&amp;A56&amp;"': {megami: '"&amp;B56&amp;"'"&amp;IF(C56&lt;&gt;"",", anotherID: '"&amp;C56&amp;"', replace: '"&amp;D56&amp;"'","")&amp;", name: '"&amp;SUBSTITUTE(E56,"'","\'")&amp;"', nameEn: '"&amp;SUBSTITUTE(K56,"'","\'")&amp;"', nameZh: '"&amp;SUBSTITUTE(G56,"'","\'")&amp;"', nameZhG1: '"&amp;SUBSTITUTE(H56,"'","\'")&amp;"', nameKo: '"&amp;SUBSTITUTE(J56,"'","\'")&amp;"', ruby: '"&amp;F56&amp;"', rubyEn: '"&amp;L56&amp;IF(I56&lt;&gt;"", "', rubyZh: '"&amp;I56, "")&amp;"', baseType: '"&amp;VLOOKUP(M56,マスタ!$A$1:$B$99,2,0)&amp;"'"&amp;IF(N56="○",", extra: true","")&amp;IF(O56&lt;&gt;"",", extraFrom: '"&amp;O56&amp;"'","")&amp;IF(P56&lt;&gt;"",", exchangableTo: '"&amp;P56&amp;"'","")&amp;IF(Q56="○",", poison: true","")&amp;IF(R56&lt;&gt;"", ", type: '"&amp;VLOOKUP(R56,マスタ!$D$1:$E$99,2,0)&amp;"'", "")&amp;IF(S56&lt;&gt;"",", subType: '"&amp;VLOOKUP(S56,マスタ!$D$1:$E$99,2,0)&amp;"'","")&amp;IF(T56&lt;&gt;"",", range: '"&amp;T56&amp;"'","")&amp;IF(V56&lt;&gt;"",", damage: '"&amp;V56&amp;"'","")&amp;IF(X56&lt;&gt;"",", capacity: '"&amp;X56&amp;"'","")&amp;IF(Y56&lt;&gt;"",", cost: '"&amp;Y56&amp;"'","")&amp;", text: '"&amp;SUBSTITUTE(SUBSTITUTE(AB56, CHAR(13), ""),CHAR(10),"\n")&amp;IF(AC56&lt;&gt;"", "', textAdditional: '"&amp;SUBSTITUTE(SUBSTITUTE(AC56, CHAR(13), ""),CHAR(10),"\n"), "")&amp;"', textZh: '"&amp;SUBSTITUTE(SUBSTITUTE(SUBSTITUTE(AD56, CHAR(13), ""),CHAR(10),"\n"),"'","\'")&amp;"', textZhG1: '"&amp;SUBSTITUTE(SUBSTITUTE(SUBSTITUTE(AF56, CHAR(13), ""),CHAR(10),"\n"),"'","\'")&amp;IF(AE56&lt;&gt;"", "', textZhAdditional: '"&amp;SUBSTITUTE(SUBSTITUTE(AE56, CHAR(13), ""),CHAR(10),"\n"), "")&amp;"', textKo: '"&amp;SUBSTITUTE(SUBSTITUTE(SUBSTITUTE(AG56, CHAR(13), ""),CHAR(10),"\n"),"'","\'")&amp;"', textEn: '"&amp;SUBSTITUTE(SUBSTITUTE(SUBSTITUTE(AH56, CHAR(13), ""),CHAR(10),"\n"),"'","\'")&amp;"'"&amp;IF(Z56="○",", sealable: true","")&amp;IF(AA56="○",", removable: true","")&amp;"}")</f>
        <v>, '04-tokoyo-o-s-1': {megami: 'tokoyo', name: '久遠ノ花', nameEn: 'Immortal Flower', nameZh: '久远之花', nameZhG1: '久远之花', nameKo: '영원한 꽃', ruby: 'くおんのはな', rubyEn: '', baseType: 'special', type: 'attack', subType: 'reaction', range: '0-10', damage: '-/1', cost: '5', text: '【攻撃後】対応した《攻撃》を打ち消す。', textZh: '【攻击后】打消被对应的《攻击》。', textZhG1: '【攻击后】打消被对应的《攻击》。 ', textKo: '【공격후】대응한 《공격》을 무효화한다.', textEn: 'After Attack: Cancel the attack you played this card as a Reaction to.'}</v>
      </c>
      <c r="AO56" s="10" t="str">
        <f aca="false">IF($A56&lt;&gt;"", "    /** 《"&amp;$E56&amp;"》 */ export const "&amp;SUBSTITUTE(UPPER(IF(MID($A56, 3, 1)="-", RIGHT($A56,LEN($A56)-3), $A56)), "-", "_")&amp;": TCardId = '"&amp;$A56&amp;"';", "")</f>
        <v>    /** 《久遠ノ花》 */ export const TOKOYO_O_S_1: TCardId = '04-tokoyo-o-s-1';</v>
      </c>
      <c r="AP56" s="11" t="str">
        <f aca="false">IF($A56&lt;&gt;"", "    | '"&amp;$A56&amp;"'", "")</f>
        <v>    | '04-tokoyo-o-s-1'</v>
      </c>
    </row>
    <row r="57" customFormat="false" ht="12" hidden="false" customHeight="true" outlineLevel="0" collapsed="false">
      <c r="A57" s="2" t="s">
        <v>633</v>
      </c>
      <c r="B57" s="2" t="s">
        <v>519</v>
      </c>
      <c r="C57" s="2"/>
      <c r="D57" s="2"/>
      <c r="E57" s="2" t="s">
        <v>634</v>
      </c>
      <c r="F57" s="2" t="s">
        <v>635</v>
      </c>
      <c r="G57" s="6" t="s">
        <v>636</v>
      </c>
      <c r="H57" s="24" t="s">
        <v>636</v>
      </c>
      <c r="I57" s="6"/>
      <c r="J57" s="24" t="s">
        <v>637</v>
      </c>
      <c r="K57" s="25" t="s">
        <v>638</v>
      </c>
      <c r="L57" s="2"/>
      <c r="M57" s="2" t="s">
        <v>157</v>
      </c>
      <c r="N57" s="2"/>
      <c r="O57" s="2"/>
      <c r="P57" s="2"/>
      <c r="Q57" s="2"/>
      <c r="R57" s="2" t="s">
        <v>45</v>
      </c>
      <c r="S57" s="2"/>
      <c r="T57" s="2" t="s">
        <v>46</v>
      </c>
      <c r="U57" s="3"/>
      <c r="V57" s="2" t="s">
        <v>68</v>
      </c>
      <c r="W57" s="3"/>
      <c r="X57" s="2"/>
      <c r="Y57" s="2" t="s">
        <v>54</v>
      </c>
      <c r="Z57" s="2"/>
      <c r="AA57" s="2"/>
      <c r="AB57" s="4" t="s">
        <v>639</v>
      </c>
      <c r="AC57" s="4"/>
      <c r="AD57" s="12" t="s">
        <v>640</v>
      </c>
      <c r="AE57" s="4"/>
      <c r="AF57" s="13" t="s">
        <v>640</v>
      </c>
      <c r="AG57" s="14" t="s">
        <v>641</v>
      </c>
      <c r="AH57" s="19" t="s">
        <v>642</v>
      </c>
      <c r="AI57" s="3"/>
      <c r="AJ57" s="3"/>
      <c r="AK57" s="3"/>
      <c r="AL57" s="3"/>
      <c r="AM57" s="3"/>
      <c r="AN57" s="9" t="str">
        <f aca="false">IF(A57="", "", IF(ROW()&gt;=3, ", ", "")&amp;"'"&amp;A57&amp;"': {megami: '"&amp;B57&amp;"'"&amp;IF(C57&lt;&gt;"",", anotherID: '"&amp;C57&amp;"', replace: '"&amp;D57&amp;"'","")&amp;", name: '"&amp;SUBSTITUTE(E57,"'","\'")&amp;"', nameEn: '"&amp;SUBSTITUTE(K57,"'","\'")&amp;"', nameZh: '"&amp;SUBSTITUTE(G57,"'","\'")&amp;"', nameZhG1: '"&amp;SUBSTITUTE(H57,"'","\'")&amp;"', nameKo: '"&amp;SUBSTITUTE(J57,"'","\'")&amp;"', ruby: '"&amp;F57&amp;"', rubyEn: '"&amp;L57&amp;IF(I57&lt;&gt;"", "', rubyZh: '"&amp;I57, "")&amp;"', baseType: '"&amp;VLOOKUP(M57,マスタ!$A$1:$B$99,2,0)&amp;"'"&amp;IF(N57="○",", extra: true","")&amp;IF(O57&lt;&gt;"",", extraFrom: '"&amp;O57&amp;"'","")&amp;IF(P57&lt;&gt;"",", exchangableTo: '"&amp;P57&amp;"'","")&amp;IF(Q57="○",", poison: true","")&amp;IF(R57&lt;&gt;"", ", type: '"&amp;VLOOKUP(R57,マスタ!$D$1:$E$99,2,0)&amp;"'", "")&amp;IF(S57&lt;&gt;"",", subType: '"&amp;VLOOKUP(S57,マスタ!$D$1:$E$99,2,0)&amp;"'","")&amp;IF(T57&lt;&gt;"",", range: '"&amp;T57&amp;"'","")&amp;IF(V57&lt;&gt;"",", damage: '"&amp;V57&amp;"'","")&amp;IF(X57&lt;&gt;"",", capacity: '"&amp;X57&amp;"'","")&amp;IF(Y57&lt;&gt;"",", cost: '"&amp;Y57&amp;"'","")&amp;", text: '"&amp;SUBSTITUTE(SUBSTITUTE(AB57, CHAR(13), ""),CHAR(10),"\n")&amp;IF(AC57&lt;&gt;"", "', textAdditional: '"&amp;SUBSTITUTE(SUBSTITUTE(AC57, CHAR(13), ""),CHAR(10),"\n"), "")&amp;"', textZh: '"&amp;SUBSTITUTE(SUBSTITUTE(SUBSTITUTE(AD57, CHAR(13), ""),CHAR(10),"\n"),"'","\'")&amp;"', textZhG1: '"&amp;SUBSTITUTE(SUBSTITUTE(SUBSTITUTE(AF57, CHAR(13), ""),CHAR(10),"\n"),"'","\'")&amp;IF(AE57&lt;&gt;"", "', textZhAdditional: '"&amp;SUBSTITUTE(SUBSTITUTE(AE57, CHAR(13), ""),CHAR(10),"\n"), "")&amp;"', textKo: '"&amp;SUBSTITUTE(SUBSTITUTE(SUBSTITUTE(AG57, CHAR(13), ""),CHAR(10),"\n"),"'","\'")&amp;"', textEn: '"&amp;SUBSTITUTE(SUBSTITUTE(SUBSTITUTE(AH57, CHAR(13), ""),CHAR(10),"\n"),"'","\'")&amp;"'"&amp;IF(Z57="○",", sealable: true","")&amp;IF(AA57="○",", removable: true","")&amp;"}")</f>
        <v>, '04-tokoyo-o-s-2': {megami: 'tokoyo', name: '千歳ノ鳥', nameEn: 'Eternal Migrant', nameZh: '千岁之鸟', nameZhG1: '千岁之鸟', nameKo: '천년의 새', ruby: 'ちとせのとり', rubyEn: '', baseType: 'special', type: 'attack', range: '3-4', damage: '2/2', cost: '2', text: '【攻撃後】山札を再構成する。 \n(その際にダメージは受けない)', textZh: '【攻击后】重铸牌库（你不会因此受到伤害）。', textZhG1: '【攻击后】重铸牌库（你不会因此受到伤害）。', textKo: '【공격후】패산을 재구성한다.\n (이 때에는 대미지를 받지 않는다.)', textEn: 'After Attack: Reshuffle your deck (without taking Damage to your Life).'}</v>
      </c>
      <c r="AO57" s="10" t="str">
        <f aca="false">IF($A57&lt;&gt;"", "    /** 《"&amp;$E57&amp;"》 */ export const "&amp;SUBSTITUTE(UPPER(IF(MID($A57, 3, 1)="-", RIGHT($A57,LEN($A57)-3), $A57)), "-", "_")&amp;": TCardId = '"&amp;$A57&amp;"';", "")</f>
        <v>    /** 《千歳ノ鳥》 */ export const TOKOYO_O_S_2: TCardId = '04-tokoyo-o-s-2';</v>
      </c>
      <c r="AP57" s="11" t="str">
        <f aca="false">IF($A57&lt;&gt;"", "    | '"&amp;$A57&amp;"'", "")</f>
        <v>    | '04-tokoyo-o-s-2'</v>
      </c>
    </row>
    <row r="58" customFormat="false" ht="72" hidden="false" customHeight="false" outlineLevel="0" collapsed="false">
      <c r="A58" s="2" t="s">
        <v>643</v>
      </c>
      <c r="B58" s="2" t="s">
        <v>519</v>
      </c>
      <c r="C58" s="2" t="s">
        <v>49</v>
      </c>
      <c r="D58" s="2" t="s">
        <v>633</v>
      </c>
      <c r="E58" s="2" t="s">
        <v>644</v>
      </c>
      <c r="F58" s="2" t="s">
        <v>645</v>
      </c>
      <c r="G58" s="6" t="s">
        <v>646</v>
      </c>
      <c r="H58" s="7" t="s">
        <v>646</v>
      </c>
      <c r="I58" s="6"/>
      <c r="J58" s="7" t="s">
        <v>647</v>
      </c>
      <c r="K58" s="25" t="s">
        <v>648</v>
      </c>
      <c r="L58" s="2"/>
      <c r="M58" s="2" t="s">
        <v>157</v>
      </c>
      <c r="N58" s="2"/>
      <c r="O58" s="2"/>
      <c r="P58" s="2"/>
      <c r="Q58" s="2"/>
      <c r="R58" s="2" t="s">
        <v>107</v>
      </c>
      <c r="S58" s="2"/>
      <c r="T58" s="2"/>
      <c r="U58" s="3"/>
      <c r="V58" s="2"/>
      <c r="W58" s="3"/>
      <c r="X58" s="2"/>
      <c r="Y58" s="2" t="s">
        <v>282</v>
      </c>
      <c r="Z58" s="2"/>
      <c r="AA58" s="2"/>
      <c r="AB58" s="4" t="s">
        <v>649</v>
      </c>
      <c r="AC58" s="4"/>
      <c r="AD58" s="12" t="s">
        <v>650</v>
      </c>
      <c r="AE58" s="4"/>
      <c r="AF58" s="13" t="s">
        <v>651</v>
      </c>
      <c r="AG58" s="14" t="s">
        <v>652</v>
      </c>
      <c r="AH58" s="27" t="s">
        <v>653</v>
      </c>
      <c r="AI58" s="3"/>
      <c r="AJ58" s="3"/>
      <c r="AK58" s="3"/>
      <c r="AL58" s="3"/>
      <c r="AM58" s="3"/>
      <c r="AN58" s="9" t="str">
        <f aca="false">IF(A58="", "", IF(ROW()&gt;=3, ", ", "")&amp;"'"&amp;A58&amp;"': {megami: '"&amp;B58&amp;"'"&amp;IF(C58&lt;&gt;"",", anotherID: '"&amp;C58&amp;"', replace: '"&amp;D58&amp;"'","")&amp;", name: '"&amp;SUBSTITUTE(E58,"'","\'")&amp;"', nameEn: '"&amp;SUBSTITUTE(K58,"'","\'")&amp;"', nameZh: '"&amp;SUBSTITUTE(G58,"'","\'")&amp;"', nameZhG1: '"&amp;SUBSTITUTE(H58,"'","\'")&amp;"', nameKo: '"&amp;SUBSTITUTE(J58,"'","\'")&amp;"', ruby: '"&amp;F58&amp;"', rubyEn: '"&amp;L58&amp;IF(I58&lt;&gt;"", "', rubyZh: '"&amp;I58, "")&amp;"', baseType: '"&amp;VLOOKUP(M58,マスタ!$A$1:$B$99,2,0)&amp;"'"&amp;IF(N58="○",", extra: true","")&amp;IF(O58&lt;&gt;"",", extraFrom: '"&amp;O58&amp;"'","")&amp;IF(P58&lt;&gt;"",", exchangableTo: '"&amp;P58&amp;"'","")&amp;IF(Q58="○",", poison: true","")&amp;IF(R58&lt;&gt;"", ", type: '"&amp;VLOOKUP(R58,マスタ!$D$1:$E$99,2,0)&amp;"'", "")&amp;IF(S58&lt;&gt;"",", subType: '"&amp;VLOOKUP(S58,マスタ!$D$1:$E$99,2,0)&amp;"'","")&amp;IF(T58&lt;&gt;"",", range: '"&amp;T58&amp;"'","")&amp;IF(V58&lt;&gt;"",", damage: '"&amp;V58&amp;"'","")&amp;IF(X58&lt;&gt;"",", capacity: '"&amp;X58&amp;"'","")&amp;IF(Y58&lt;&gt;"",", cost: '"&amp;Y58&amp;"'","")&amp;", text: '"&amp;SUBSTITUTE(SUBSTITUTE(AB58, CHAR(13), ""),CHAR(10),"\n")&amp;IF(AC58&lt;&gt;"", "', textAdditional: '"&amp;SUBSTITUTE(SUBSTITUTE(AC58, CHAR(13), ""),CHAR(10),"\n"), "")&amp;"', textZh: '"&amp;SUBSTITUTE(SUBSTITUTE(SUBSTITUTE(AD58, CHAR(13), ""),CHAR(10),"\n"),"'","\'")&amp;"', textZhG1: '"&amp;SUBSTITUTE(SUBSTITUTE(SUBSTITUTE(AF58, CHAR(13), ""),CHAR(10),"\n"),"'","\'")&amp;IF(AE58&lt;&gt;"", "', textZhAdditional: '"&amp;SUBSTITUTE(SUBSTITUTE(AE58, CHAR(13), ""),CHAR(10),"\n"), "")&amp;"', textKo: '"&amp;SUBSTITUTE(SUBSTITUTE(SUBSTITUTE(AG58, CHAR(13), ""),CHAR(10),"\n"),"'","\'")&amp;"', textEn: '"&amp;SUBSTITUTE(SUBSTITUTE(SUBSTITUTE(AH58, CHAR(13), ""),CHAR(10),"\n"),"'","\'")&amp;"'"&amp;IF(Z58="○",", sealable: true","")&amp;IF(AA58="○",", removable: true","")&amp;"}")</f>
        <v>, '04-tokoyo-A1-s-2': {megami: 'tokoyo', anotherID: 'A1', replace: '04-tokoyo-o-s-2', name: '二重奏:吹弾陽明', nameEn: 'Duet: Radiant Luminosity', nameZh: '二重奏：吹弹阳明', nameZhG1: '二重奏：吹弹阳明', nameKo: '이중주:취탄양명', ruby: 'にじゅうそう：すいだんようめい', rubyEn: '', baseType: 'special', type: 'action', cost: '1', text: '【使用済】あなたの開始フェイズの開始時に捨て札または伏せ札からカード1枚を選び、それを山札の底に置いてもよい。 \n----\n【即再起】あなたが再構成以外でライフに1以上のダメージを受ける。', textZh: '【已使用】每当你的准备阶段开始时，你可以从你的弃牌区或盖牌区中选择1张牌，将其置于你的牌库底。\n----\n【即再起】自命受到除重铸牌库以外的1点或以上的伤害。', textZhG1: '【已使用】你的准备阶段开始时，你可以从你的弃牌区或盖牌区中选择一张牌，将其置于你的牌库底。\n----\n【即再起】自命受到除重铸牌库以外的1点以上的伤害。', textKo: '【사용완료】당신의 개시 페이즈 시작시에 버림패, 혹은 덮임패에서 카드 1장을 골라, 그것을 패산 밑에 두어도 좋다.\n ----\n 【즉재기】당신이 재구성 이외로 라이프에 1 이상의 대미지를 받는다.', textEn: 'Devoted: At the beginning of your turn, you may put a card from your discard pile or your played pile on the bottom of your deck.\n----\nImmediate Resurgence: You take 1 or more damage to your Life, excluding reshuffle damage.'}</v>
      </c>
      <c r="AO58" s="10" t="str">
        <f aca="false">IF($A58&lt;&gt;"", "    /** 《"&amp;$E58&amp;"》 */ export const "&amp;SUBSTITUTE(UPPER(IF(MID($A58, 3, 1)="-", RIGHT($A58,LEN($A58)-3), $A58)), "-", "_")&amp;": TCardId = '"&amp;$A58&amp;"';", "")</f>
        <v>    /** 《二重奏:吹弾陽明》 */ export const TOKOYO_A1_S_2: TCardId = '04-tokoyo-A1-s-2';</v>
      </c>
      <c r="AP58" s="11" t="str">
        <f aca="false">IF($A58&lt;&gt;"", "    | '"&amp;$A58&amp;"'", "")</f>
        <v>    | '04-tokoyo-A1-s-2'</v>
      </c>
    </row>
    <row r="59" customFormat="false" ht="12" hidden="false" customHeight="true" outlineLevel="0" collapsed="false">
      <c r="A59" s="2" t="s">
        <v>654</v>
      </c>
      <c r="B59" s="2" t="s">
        <v>519</v>
      </c>
      <c r="C59" s="2"/>
      <c r="D59" s="2"/>
      <c r="E59" s="2" t="s">
        <v>655</v>
      </c>
      <c r="F59" s="2" t="s">
        <v>656</v>
      </c>
      <c r="G59" s="6" t="s">
        <v>657</v>
      </c>
      <c r="H59" s="24" t="s">
        <v>657</v>
      </c>
      <c r="I59" s="6"/>
      <c r="J59" s="24" t="s">
        <v>658</v>
      </c>
      <c r="K59" s="25" t="s">
        <v>659</v>
      </c>
      <c r="L59" s="2"/>
      <c r="M59" s="2" t="s">
        <v>157</v>
      </c>
      <c r="N59" s="2"/>
      <c r="O59" s="2"/>
      <c r="P59" s="2"/>
      <c r="Q59" s="2"/>
      <c r="R59" s="2" t="s">
        <v>45</v>
      </c>
      <c r="S59" s="2"/>
      <c r="T59" s="2" t="s">
        <v>660</v>
      </c>
      <c r="U59" s="3"/>
      <c r="V59" s="2" t="s">
        <v>237</v>
      </c>
      <c r="W59" s="3"/>
      <c r="X59" s="2"/>
      <c r="Y59" s="2" t="s">
        <v>282</v>
      </c>
      <c r="Z59" s="2"/>
      <c r="AA59" s="2"/>
      <c r="AB59" s="4" t="s">
        <v>661</v>
      </c>
      <c r="AC59" s="4"/>
      <c r="AD59" s="12" t="s">
        <v>662</v>
      </c>
      <c r="AE59" s="4"/>
      <c r="AF59" s="13" t="s">
        <v>663</v>
      </c>
      <c r="AG59" s="14" t="s">
        <v>664</v>
      </c>
      <c r="AH59" s="20" t="s">
        <v>665</v>
      </c>
      <c r="AI59" s="3"/>
      <c r="AJ59" s="3"/>
      <c r="AK59" s="3"/>
      <c r="AL59" s="3"/>
      <c r="AM59" s="3"/>
      <c r="AN59" s="9" t="str">
        <f aca="false">IF(A59="", "", IF(ROW()&gt;=3, ", ", "")&amp;"'"&amp;A59&amp;"': {megami: '"&amp;B59&amp;"'"&amp;IF(C59&lt;&gt;"",", anotherID: '"&amp;C59&amp;"', replace: '"&amp;D59&amp;"'","")&amp;", name: '"&amp;SUBSTITUTE(E59,"'","\'")&amp;"', nameEn: '"&amp;SUBSTITUTE(K59,"'","\'")&amp;"', nameZh: '"&amp;SUBSTITUTE(G59,"'","\'")&amp;"', nameZhG1: '"&amp;SUBSTITUTE(H59,"'","\'")&amp;"', nameKo: '"&amp;SUBSTITUTE(J59,"'","\'")&amp;"', ruby: '"&amp;F59&amp;"', rubyEn: '"&amp;L59&amp;IF(I59&lt;&gt;"", "', rubyZh: '"&amp;I59, "")&amp;"', baseType: '"&amp;VLOOKUP(M59,マスタ!$A$1:$B$99,2,0)&amp;"'"&amp;IF(N59="○",", extra: true","")&amp;IF(O59&lt;&gt;"",", extraFrom: '"&amp;O59&amp;"'","")&amp;IF(P59&lt;&gt;"",", exchangableTo: '"&amp;P59&amp;"'","")&amp;IF(Q59="○",", poison: true","")&amp;IF(R59&lt;&gt;"", ", type: '"&amp;VLOOKUP(R59,マスタ!$D$1:$E$99,2,0)&amp;"'", "")&amp;IF(S59&lt;&gt;"",", subType: '"&amp;VLOOKUP(S59,マスタ!$D$1:$E$99,2,0)&amp;"'","")&amp;IF(T59&lt;&gt;"",", range: '"&amp;T59&amp;"'","")&amp;IF(V59&lt;&gt;"",", damage: '"&amp;V59&amp;"'","")&amp;IF(X59&lt;&gt;"",", capacity: '"&amp;X59&amp;"'","")&amp;IF(Y59&lt;&gt;"",", cost: '"&amp;Y59&amp;"'","")&amp;", text: '"&amp;SUBSTITUTE(SUBSTITUTE(AB59, CHAR(13), ""),CHAR(10),"\n")&amp;IF(AC59&lt;&gt;"", "', textAdditional: '"&amp;SUBSTITUTE(SUBSTITUTE(AC59, CHAR(13), ""),CHAR(10),"\n"), "")&amp;"', textZh: '"&amp;SUBSTITUTE(SUBSTITUTE(SUBSTITUTE(AD59, CHAR(13), ""),CHAR(10),"\n"),"'","\'")&amp;"', textZhG1: '"&amp;SUBSTITUTE(SUBSTITUTE(SUBSTITUTE(AF59, CHAR(13), ""),CHAR(10),"\n"),"'","\'")&amp;IF(AE59&lt;&gt;"", "', textZhAdditional: '"&amp;SUBSTITUTE(SUBSTITUTE(AE59, CHAR(13), ""),CHAR(10),"\n"), "")&amp;"', textKo: '"&amp;SUBSTITUTE(SUBSTITUTE(SUBSTITUTE(AG59, CHAR(13), ""),CHAR(10),"\n"),"'","\'")&amp;"', textEn: '"&amp;SUBSTITUTE(SUBSTITUTE(SUBSTITUTE(AH59, CHAR(13), ""),CHAR(10),"\n"),"'","\'")&amp;"'"&amp;IF(Z59="○",", sealable: true","")&amp;IF(AA59="○",", removable: true","")&amp;"}")</f>
        <v>, '04-tokoyo-o-s-3': {megami: 'tokoyo', name: '無窮ノ風', nameEn: 'Perpetual Wind', nameZh: '无穷之风', nameZhG1: '无穷之风', nameKo: '무궁한 바람', ruby: 'むきゅうのかぜ', rubyEn: '', baseType: 'special', type: 'attack', range: '3-8', damage: '1/1', cost: '1', text: '対応不可 \n【攻撃後】相手は手札から《攻撃》でないカード1枚を捨て札にする。それが行えない場合、相手は手札を公開する。 \n----\n【再起】境地-あなたの集中力が2である。', textZh: '不可被对应。\n【攻击后】对手弃1张非《攻击》的牌。若不能如此做，对手须展示其手牌。\n----\n【再起】境地～你的集中力为2。', textZhG1: '不可被对应。\n【攻击后】对手弃一张非《攻击》的牌。若不能如此做，则对手须展示其手牌。\n----\n【再起】境地-你的集中力等于2。', textKo: '대응불가 \n 【공격후】상대는 손패에서 《공격》이 아닌 카드 1장을 버림패로 한다. 불가능하다면, 상대는 손패를 공개한다.\n ----\n 【재기】경지-당신의 집중력이 2이다.', textEn: 'No Reactions\n\nAfter Attack: Your opponent puts a non-Attack card from their hand into their played pile. If they can\'t, they must reveal their hand.\n----\nResurgence: Artistic - Your Vigor is 2.'}</v>
      </c>
      <c r="AO59" s="10" t="str">
        <f aca="false">IF($A59&lt;&gt;"", "    /** 《"&amp;$E59&amp;"》 */ export const "&amp;SUBSTITUTE(UPPER(IF(MID($A59, 3, 1)="-", RIGHT($A59,LEN($A59)-3), $A59)), "-", "_")&amp;": TCardId = '"&amp;$A59&amp;"';", "")</f>
        <v>    /** 《無窮ノ風》 */ export const TOKOYO_O_S_3: TCardId = '04-tokoyo-o-s-3';</v>
      </c>
      <c r="AP59" s="11" t="str">
        <f aca="false">IF($A59&lt;&gt;"", "    | '"&amp;$A59&amp;"'", "")</f>
        <v>    | '04-tokoyo-o-s-3'</v>
      </c>
    </row>
    <row r="60" customFormat="false" ht="12" hidden="false" customHeight="true" outlineLevel="0" collapsed="false">
      <c r="A60" s="2" t="s">
        <v>666</v>
      </c>
      <c r="B60" s="2" t="s">
        <v>519</v>
      </c>
      <c r="C60" s="2"/>
      <c r="D60" s="2"/>
      <c r="E60" s="2" t="s">
        <v>667</v>
      </c>
      <c r="F60" s="2" t="s">
        <v>668</v>
      </c>
      <c r="G60" s="6" t="s">
        <v>669</v>
      </c>
      <c r="H60" s="24" t="s">
        <v>669</v>
      </c>
      <c r="I60" s="6"/>
      <c r="J60" s="24" t="s">
        <v>670</v>
      </c>
      <c r="K60" s="25" t="s">
        <v>671</v>
      </c>
      <c r="L60" s="2"/>
      <c r="M60" s="2" t="s">
        <v>157</v>
      </c>
      <c r="N60" s="2"/>
      <c r="O60" s="2"/>
      <c r="P60" s="2"/>
      <c r="Q60" s="2"/>
      <c r="R60" s="2" t="s">
        <v>107</v>
      </c>
      <c r="S60" s="2"/>
      <c r="T60" s="2"/>
      <c r="U60" s="3"/>
      <c r="V60" s="2"/>
      <c r="W60" s="3"/>
      <c r="X60" s="2"/>
      <c r="Y60" s="2" t="s">
        <v>54</v>
      </c>
      <c r="Z60" s="2"/>
      <c r="AA60" s="2"/>
      <c r="AB60" s="2" t="s">
        <v>672</v>
      </c>
      <c r="AC60" s="2"/>
      <c r="AD60" s="12" t="s">
        <v>673</v>
      </c>
      <c r="AE60" s="2"/>
      <c r="AF60" s="7" t="s">
        <v>674</v>
      </c>
      <c r="AG60" s="14" t="s">
        <v>675</v>
      </c>
      <c r="AH60" s="25" t="s">
        <v>676</v>
      </c>
      <c r="AI60" s="3"/>
      <c r="AJ60" s="3"/>
      <c r="AK60" s="3"/>
      <c r="AL60" s="3"/>
      <c r="AM60" s="3"/>
      <c r="AN60" s="9" t="str">
        <f aca="false">IF(A60="", "", IF(ROW()&gt;=3, ", ", "")&amp;"'"&amp;A60&amp;"': {megami: '"&amp;B60&amp;"'"&amp;IF(C60&lt;&gt;"",", anotherID: '"&amp;C60&amp;"', replace: '"&amp;D60&amp;"'","")&amp;", name: '"&amp;SUBSTITUTE(E60,"'","\'")&amp;"', nameEn: '"&amp;SUBSTITUTE(K60,"'","\'")&amp;"', nameZh: '"&amp;SUBSTITUTE(G60,"'","\'")&amp;"', nameZhG1: '"&amp;SUBSTITUTE(H60,"'","\'")&amp;"', nameKo: '"&amp;SUBSTITUTE(J60,"'","\'")&amp;"', ruby: '"&amp;F60&amp;"', rubyEn: '"&amp;L60&amp;IF(I60&lt;&gt;"", "', rubyZh: '"&amp;I60, "")&amp;"', baseType: '"&amp;VLOOKUP(M60,マスタ!$A$1:$B$99,2,0)&amp;"'"&amp;IF(N60="○",", extra: true","")&amp;IF(O60&lt;&gt;"",", extraFrom: '"&amp;O60&amp;"'","")&amp;IF(P60&lt;&gt;"",", exchangableTo: '"&amp;P60&amp;"'","")&amp;IF(Q60="○",", poison: true","")&amp;IF(R60&lt;&gt;"", ", type: '"&amp;VLOOKUP(R60,マスタ!$D$1:$E$99,2,0)&amp;"'", "")&amp;IF(S60&lt;&gt;"",", subType: '"&amp;VLOOKUP(S60,マスタ!$D$1:$E$99,2,0)&amp;"'","")&amp;IF(T60&lt;&gt;"",", range: '"&amp;T60&amp;"'","")&amp;IF(V60&lt;&gt;"",", damage: '"&amp;V60&amp;"'","")&amp;IF(X60&lt;&gt;"",", capacity: '"&amp;X60&amp;"'","")&amp;IF(Y60&lt;&gt;"",", cost: '"&amp;Y60&amp;"'","")&amp;", text: '"&amp;SUBSTITUTE(SUBSTITUTE(AB60, CHAR(13), ""),CHAR(10),"\n")&amp;IF(AC60&lt;&gt;"", "', textAdditional: '"&amp;SUBSTITUTE(SUBSTITUTE(AC60, CHAR(13), ""),CHAR(10),"\n"), "")&amp;"', textZh: '"&amp;SUBSTITUTE(SUBSTITUTE(SUBSTITUTE(AD60, CHAR(13), ""),CHAR(10),"\n"),"'","\'")&amp;"', textZhG1: '"&amp;SUBSTITUTE(SUBSTITUTE(SUBSTITUTE(AF60, CHAR(13), ""),CHAR(10),"\n"),"'","\'")&amp;IF(AE60&lt;&gt;"", "', textZhAdditional: '"&amp;SUBSTITUTE(SUBSTITUTE(AE60, CHAR(13), ""),CHAR(10),"\n"), "")&amp;"', textKo: '"&amp;SUBSTITUTE(SUBSTITUTE(SUBSTITUTE(AG60, CHAR(13), ""),CHAR(10),"\n"),"'","\'")&amp;"', textEn: '"&amp;SUBSTITUTE(SUBSTITUTE(SUBSTITUTE(AH60, CHAR(13), ""),CHAR(10),"\n"),"'","\'")&amp;"'"&amp;IF(Z60="○",", sealable: true","")&amp;IF(AA60="○",", removable: true","")&amp;"}")</f>
        <v>, '04-tokoyo-o-s-4': {megami: 'tokoyo', name: '常世ノ月', nameEn: 'Eternal Moon', nameZh: '常世之月', nameZhG1: '常世之月', nameKo: '토코요의 달', ruby: 'とこよのつき', rubyEn: '', baseType: 'special', type: 'action', cost: '2', text: 'あなたの集中力は2になり、相手の集中力は0になり、相手を畏縮させる。', textZh: '你的集中力变为2，对手的集中力变为0，令对手畏缩。', textZhG1: '你的集中力变为2，对手的集中力变为0，对手畏缩。', textKo: '당신의 집중력이 2가 되고, 상대의 집중력이 0이 되고, 상대를 위축시킨다。', textEn: 'Your Vigor becomes 2. Your opponent\'s Vigor becomes 0. Flinch your opponent.'}</v>
      </c>
      <c r="AO60" s="10" t="str">
        <f aca="false">IF($A60&lt;&gt;"", "    /** 《"&amp;$E60&amp;"》 */ export const "&amp;SUBSTITUTE(UPPER(IF(MID($A60, 3, 1)="-", RIGHT($A60,LEN($A60)-3), $A60)), "-", "_")&amp;": TCardId = '"&amp;$A60&amp;"';", "")</f>
        <v>    /** 《常世ノ月》 */ export const TOKOYO_O_S_4: TCardId = '04-tokoyo-o-s-4';</v>
      </c>
      <c r="AP60" s="11" t="str">
        <f aca="false">IF($A60&lt;&gt;"", "    | '"&amp;$A60&amp;"'", "")</f>
        <v>    | '04-tokoyo-o-s-4'</v>
      </c>
    </row>
    <row r="61" customFormat="false" ht="12" hidden="false" customHeight="true" outlineLevel="0" collapsed="false">
      <c r="A61" s="2"/>
      <c r="B61" s="2"/>
      <c r="C61" s="2"/>
      <c r="D61" s="2"/>
      <c r="E61" s="2"/>
      <c r="F61" s="2"/>
      <c r="G61" s="6"/>
      <c r="H61" s="7"/>
      <c r="I61" s="6"/>
      <c r="J61" s="7"/>
      <c r="K61" s="7"/>
      <c r="L61" s="2"/>
      <c r="M61" s="2"/>
      <c r="N61" s="2"/>
      <c r="O61" s="2"/>
      <c r="P61" s="2"/>
      <c r="Q61" s="2"/>
      <c r="R61" s="2"/>
      <c r="S61" s="2"/>
      <c r="T61" s="2"/>
      <c r="U61" s="3"/>
      <c r="V61" s="2"/>
      <c r="W61" s="3"/>
      <c r="X61" s="2"/>
      <c r="Y61" s="2"/>
      <c r="Z61" s="2"/>
      <c r="AA61" s="2"/>
      <c r="AB61" s="4"/>
      <c r="AC61" s="4"/>
      <c r="AD61" s="12"/>
      <c r="AE61" s="4"/>
      <c r="AF61" s="13"/>
      <c r="AG61" s="8"/>
      <c r="AH61" s="4"/>
      <c r="AI61" s="3"/>
      <c r="AJ61" s="3"/>
      <c r="AK61" s="3"/>
      <c r="AL61" s="3"/>
      <c r="AM61" s="3"/>
      <c r="AN61" s="9" t="str">
        <f aca="false">IF(A61="", "", IF(ROW()&gt;=3, ", ", "")&amp;"'"&amp;A61&amp;"': {megami: '"&amp;B61&amp;"'"&amp;IF(C61&lt;&gt;"",", anotherID: '"&amp;C61&amp;"', replace: '"&amp;D61&amp;"'","")&amp;", name: '"&amp;SUBSTITUTE(E61,"'","\'")&amp;"', nameEn: '"&amp;SUBSTITUTE(K61,"'","\'")&amp;"', nameZh: '"&amp;SUBSTITUTE(G61,"'","\'")&amp;"', nameZhG1: '"&amp;SUBSTITUTE(H61,"'","\'")&amp;"', nameKo: '"&amp;SUBSTITUTE(J61,"'","\'")&amp;"', ruby: '"&amp;F61&amp;"', rubyEn: '"&amp;L61&amp;IF(I61&lt;&gt;"", "', rubyZh: '"&amp;I61, "")&amp;"', baseType: '"&amp;VLOOKUP(M61,マスタ!$A$1:$B$99,2,0)&amp;"'"&amp;IF(N61="○",", extra: true","")&amp;IF(O61&lt;&gt;"",", extraFrom: '"&amp;O61&amp;"'","")&amp;IF(P61&lt;&gt;"",", exchangableTo: '"&amp;P61&amp;"'","")&amp;IF(Q61="○",", poison: true","")&amp;IF(R61&lt;&gt;"", ", type: '"&amp;VLOOKUP(R61,マスタ!$D$1:$E$99,2,0)&amp;"'", "")&amp;IF(S61&lt;&gt;"",", subType: '"&amp;VLOOKUP(S61,マスタ!$D$1:$E$99,2,0)&amp;"'","")&amp;IF(T61&lt;&gt;"",", range: '"&amp;T61&amp;"'","")&amp;IF(V61&lt;&gt;"",", damage: '"&amp;V61&amp;"'","")&amp;IF(X61&lt;&gt;"",", capacity: '"&amp;X61&amp;"'","")&amp;IF(Y61&lt;&gt;"",", cost: '"&amp;Y61&amp;"'","")&amp;", text: '"&amp;SUBSTITUTE(SUBSTITUTE(AB61, CHAR(13), ""),CHAR(10),"\n")&amp;IF(AC61&lt;&gt;"", "', textAdditional: '"&amp;SUBSTITUTE(SUBSTITUTE(AC61, CHAR(13), ""),CHAR(10),"\n"), "")&amp;"', textZh: '"&amp;SUBSTITUTE(SUBSTITUTE(SUBSTITUTE(AD61, CHAR(13), ""),CHAR(10),"\n"),"'","\'")&amp;"', textZhG1: '"&amp;SUBSTITUTE(SUBSTITUTE(SUBSTITUTE(AF61, CHAR(13), ""),CHAR(10),"\n"),"'","\'")&amp;IF(AE61&lt;&gt;"", "', textZhAdditional: '"&amp;SUBSTITUTE(SUBSTITUTE(AE61, CHAR(13), ""),CHAR(10),"\n"), "")&amp;"', textKo: '"&amp;SUBSTITUTE(SUBSTITUTE(SUBSTITUTE(AG61, CHAR(13), ""),CHAR(10),"\n"),"'","\'")&amp;"', textEn: '"&amp;SUBSTITUTE(SUBSTITUTE(SUBSTITUTE(AH61, CHAR(13), ""),CHAR(10),"\n"),"'","\'")&amp;"'"&amp;IF(Z61="○",", sealable: true","")&amp;IF(AA61="○",", removable: true","")&amp;"}")</f>
        <v/>
      </c>
      <c r="AO61" s="10" t="str">
        <f aca="false">IF($A61&lt;&gt;"", "    /** 《"&amp;$E61&amp;"》 */ export const "&amp;SUBSTITUTE(UPPER(IF(MID($A61, 3, 1)="-", RIGHT($A61,LEN($A61)-3), $A61)), "-", "_")&amp;": TCardId = '"&amp;$A61&amp;"';", "")</f>
        <v/>
      </c>
      <c r="AP61" s="11" t="str">
        <f aca="false">IF($A61&lt;&gt;"", "    | '"&amp;$A61&amp;"'", "")</f>
        <v/>
      </c>
    </row>
    <row r="62" customFormat="false" ht="12" hidden="false" customHeight="true" outlineLevel="0" collapsed="false">
      <c r="A62" s="2" t="s">
        <v>677</v>
      </c>
      <c r="B62" s="2" t="s">
        <v>678</v>
      </c>
      <c r="C62" s="2"/>
      <c r="D62" s="2"/>
      <c r="E62" s="2" t="s">
        <v>679</v>
      </c>
      <c r="F62" s="2" t="s">
        <v>680</v>
      </c>
      <c r="G62" s="6" t="s">
        <v>681</v>
      </c>
      <c r="H62" s="24" t="s">
        <v>681</v>
      </c>
      <c r="I62" s="6"/>
      <c r="J62" s="24" t="s">
        <v>682</v>
      </c>
      <c r="K62" s="25" t="s">
        <v>683</v>
      </c>
      <c r="L62" s="2"/>
      <c r="M62" s="2" t="s">
        <v>44</v>
      </c>
      <c r="N62" s="2"/>
      <c r="O62" s="2"/>
      <c r="P62" s="2"/>
      <c r="Q62" s="2"/>
      <c r="R62" s="2" t="s">
        <v>45</v>
      </c>
      <c r="S62" s="2"/>
      <c r="T62" s="2" t="s">
        <v>46</v>
      </c>
      <c r="U62" s="3"/>
      <c r="V62" s="2" t="s">
        <v>68</v>
      </c>
      <c r="W62" s="3"/>
      <c r="X62" s="2"/>
      <c r="Y62" s="2"/>
      <c r="Z62" s="2"/>
      <c r="AA62" s="2"/>
      <c r="AB62" s="30" t="s">
        <v>684</v>
      </c>
      <c r="AC62" s="30"/>
      <c r="AD62" s="12" t="s">
        <v>685</v>
      </c>
      <c r="AE62" s="30"/>
      <c r="AF62" s="31" t="s">
        <v>685</v>
      </c>
      <c r="AG62" s="32" t="s">
        <v>686</v>
      </c>
      <c r="AH62" s="33" t="s">
        <v>687</v>
      </c>
      <c r="AI62" s="3"/>
      <c r="AJ62" s="3"/>
      <c r="AK62" s="3"/>
      <c r="AL62" s="3"/>
      <c r="AM62" s="3"/>
      <c r="AN62" s="9" t="str">
        <f aca="false">IF(A62="", "", IF(ROW()&gt;=3, ", ", "")&amp;"'"&amp;A62&amp;"': {megami: '"&amp;B62&amp;"'"&amp;IF(C62&lt;&gt;"",", anotherID: '"&amp;C62&amp;"', replace: '"&amp;D62&amp;"'","")&amp;", name: '"&amp;SUBSTITUTE(E62,"'","\'")&amp;"', nameEn: '"&amp;SUBSTITUTE(K62,"'","\'")&amp;"', nameZh: '"&amp;SUBSTITUTE(G62,"'","\'")&amp;"', nameZhG1: '"&amp;SUBSTITUTE(H62,"'","\'")&amp;"', nameKo: '"&amp;SUBSTITUTE(J62,"'","\'")&amp;"', ruby: '"&amp;F62&amp;"', rubyEn: '"&amp;L62&amp;IF(I62&lt;&gt;"", "', rubyZh: '"&amp;I62, "")&amp;"', baseType: '"&amp;VLOOKUP(M62,マスタ!$A$1:$B$99,2,0)&amp;"'"&amp;IF(N62="○",", extra: true","")&amp;IF(O62&lt;&gt;"",", extraFrom: '"&amp;O62&amp;"'","")&amp;IF(P62&lt;&gt;"",", exchangableTo: '"&amp;P62&amp;"'","")&amp;IF(Q62="○",", poison: true","")&amp;IF(R62&lt;&gt;"", ", type: '"&amp;VLOOKUP(R62,マスタ!$D$1:$E$99,2,0)&amp;"'", "")&amp;IF(S62&lt;&gt;"",", subType: '"&amp;VLOOKUP(S62,マスタ!$D$1:$E$99,2,0)&amp;"'","")&amp;IF(T62&lt;&gt;"",", range: '"&amp;T62&amp;"'","")&amp;IF(V62&lt;&gt;"",", damage: '"&amp;V62&amp;"'","")&amp;IF(X62&lt;&gt;"",", capacity: '"&amp;X62&amp;"'","")&amp;IF(Y62&lt;&gt;"",", cost: '"&amp;Y62&amp;"'","")&amp;", text: '"&amp;SUBSTITUTE(SUBSTITUTE(AB62, CHAR(13), ""),CHAR(10),"\n")&amp;IF(AC62&lt;&gt;"", "', textAdditional: '"&amp;SUBSTITUTE(SUBSTITUTE(AC62, CHAR(13), ""),CHAR(10),"\n"), "")&amp;"', textZh: '"&amp;SUBSTITUTE(SUBSTITUTE(SUBSTITUTE(AD62, CHAR(13), ""),CHAR(10),"\n"),"'","\'")&amp;"', textZhG1: '"&amp;SUBSTITUTE(SUBSTITUTE(SUBSTITUTE(AF62, CHAR(13), ""),CHAR(10),"\n"),"'","\'")&amp;IF(AE62&lt;&gt;"", "', textZhAdditional: '"&amp;SUBSTITUTE(SUBSTITUTE(AE62, CHAR(13), ""),CHAR(10),"\n"), "")&amp;"', textKo: '"&amp;SUBSTITUTE(SUBSTITUTE(SUBSTITUTE(AG62, CHAR(13), ""),CHAR(10),"\n"),"'","\'")&amp;"', textEn: '"&amp;SUBSTITUTE(SUBSTITUTE(SUBSTITUTE(AH62, CHAR(13), ""),CHAR(10),"\n"),"'","\'")&amp;"'"&amp;IF(Z62="○",", sealable: true","")&amp;IF(AA62="○",", removable: true","")&amp;"}")</f>
        <v>, '05-oboro-o-n-1': {megami: 'oboro', name: '鋼糸', nameEn: 'Steel Strings', nameZh: '钢丝', nameZhG1: '钢丝', nameKo: '철사', ruby: 'こうし', rubyEn: '', baseType: 'normal', type: 'attack', range: '3-4', damage: '2/2', text: '設置', textZh: '设置', textZhG1: '设置', textKo: '설치', textEn: 'Trap'}</v>
      </c>
      <c r="AO62" s="10" t="str">
        <f aca="false">IF($A62&lt;&gt;"", "    /** 《"&amp;$E62&amp;"》 */ export const "&amp;SUBSTITUTE(UPPER(IF(MID($A62, 3, 1)="-", RIGHT($A62,LEN($A62)-3), $A62)), "-", "_")&amp;": TCardId = '"&amp;$A62&amp;"';", "")</f>
        <v>    /** 《鋼糸》 */ export const OBORO_O_N_1: TCardId = '05-oboro-o-n-1';</v>
      </c>
      <c r="AP62" s="11" t="str">
        <f aca="false">IF($A62&lt;&gt;"", "    | '"&amp;$A62&amp;"'", "")</f>
        <v>    | '05-oboro-o-n-1'</v>
      </c>
    </row>
    <row r="63" customFormat="false" ht="12" hidden="false" customHeight="true" outlineLevel="0" collapsed="false">
      <c r="A63" s="2" t="s">
        <v>688</v>
      </c>
      <c r="B63" s="2" t="s">
        <v>678</v>
      </c>
      <c r="C63" s="2"/>
      <c r="D63" s="2"/>
      <c r="E63" s="2" t="s">
        <v>689</v>
      </c>
      <c r="F63" s="2" t="s">
        <v>690</v>
      </c>
      <c r="G63" s="6" t="s">
        <v>689</v>
      </c>
      <c r="H63" s="24" t="s">
        <v>689</v>
      </c>
      <c r="I63" s="6"/>
      <c r="J63" s="24" t="s">
        <v>691</v>
      </c>
      <c r="K63" s="25" t="s">
        <v>692</v>
      </c>
      <c r="L63" s="2"/>
      <c r="M63" s="2" t="s">
        <v>44</v>
      </c>
      <c r="N63" s="2"/>
      <c r="O63" s="2"/>
      <c r="P63" s="2"/>
      <c r="Q63" s="2"/>
      <c r="R63" s="2" t="s">
        <v>45</v>
      </c>
      <c r="S63" s="2"/>
      <c r="T63" s="2" t="s">
        <v>54</v>
      </c>
      <c r="U63" s="3"/>
      <c r="V63" s="2" t="s">
        <v>55</v>
      </c>
      <c r="W63" s="3"/>
      <c r="X63" s="2"/>
      <c r="Y63" s="2"/>
      <c r="Z63" s="2"/>
      <c r="AA63" s="2"/>
      <c r="AB63" s="34" t="s">
        <v>693</v>
      </c>
      <c r="AC63" s="34"/>
      <c r="AD63" s="12" t="s">
        <v>694</v>
      </c>
      <c r="AE63" s="34"/>
      <c r="AF63" s="35" t="s">
        <v>695</v>
      </c>
      <c r="AG63" s="32" t="s">
        <v>696</v>
      </c>
      <c r="AH63" s="36" t="s">
        <v>697</v>
      </c>
      <c r="AI63" s="3"/>
      <c r="AJ63" s="3"/>
      <c r="AK63" s="3"/>
      <c r="AL63" s="3"/>
      <c r="AM63" s="3"/>
      <c r="AN63" s="9" t="str">
        <f aca="false">IF(A63="", "", IF(ROW()&gt;=3, ", ", "")&amp;"'"&amp;A63&amp;"': {megami: '"&amp;B63&amp;"'"&amp;IF(C63&lt;&gt;"",", anotherID: '"&amp;C63&amp;"', replace: '"&amp;D63&amp;"'","")&amp;", name: '"&amp;SUBSTITUTE(E63,"'","\'")&amp;"', nameEn: '"&amp;SUBSTITUTE(K63,"'","\'")&amp;"', nameZh: '"&amp;SUBSTITUTE(G63,"'","\'")&amp;"', nameZhG1: '"&amp;SUBSTITUTE(H63,"'","\'")&amp;"', nameKo: '"&amp;SUBSTITUTE(J63,"'","\'")&amp;"', ruby: '"&amp;F63&amp;"', rubyEn: '"&amp;L63&amp;IF(I63&lt;&gt;"", "', rubyZh: '"&amp;I63, "")&amp;"', baseType: '"&amp;VLOOKUP(M63,マスタ!$A$1:$B$99,2,0)&amp;"'"&amp;IF(N63="○",", extra: true","")&amp;IF(O63&lt;&gt;"",", extraFrom: '"&amp;O63&amp;"'","")&amp;IF(P63&lt;&gt;"",", exchangableTo: '"&amp;P63&amp;"'","")&amp;IF(Q63="○",", poison: true","")&amp;IF(R63&lt;&gt;"", ", type: '"&amp;VLOOKUP(R63,マスタ!$D$1:$E$99,2,0)&amp;"'", "")&amp;IF(S63&lt;&gt;"",", subType: '"&amp;VLOOKUP(S63,マスタ!$D$1:$E$99,2,0)&amp;"'","")&amp;IF(T63&lt;&gt;"",", range: '"&amp;T63&amp;"'","")&amp;IF(V63&lt;&gt;"",", damage: '"&amp;V63&amp;"'","")&amp;IF(X63&lt;&gt;"",", capacity: '"&amp;X63&amp;"'","")&amp;IF(Y63&lt;&gt;"",", cost: '"&amp;Y63&amp;"'","")&amp;", text: '"&amp;SUBSTITUTE(SUBSTITUTE(AB63, CHAR(13), ""),CHAR(10),"\n")&amp;IF(AC63&lt;&gt;"", "', textAdditional: '"&amp;SUBSTITUTE(SUBSTITUTE(AC63, CHAR(13), ""),CHAR(10),"\n"), "")&amp;"', textZh: '"&amp;SUBSTITUTE(SUBSTITUTE(SUBSTITUTE(AD63, CHAR(13), ""),CHAR(10),"\n"),"'","\'")&amp;"', textZhG1: '"&amp;SUBSTITUTE(SUBSTITUTE(SUBSTITUTE(AF63, CHAR(13), ""),CHAR(10),"\n"),"'","\'")&amp;IF(AE63&lt;&gt;"", "', textZhAdditional: '"&amp;SUBSTITUTE(SUBSTITUTE(AE63, CHAR(13), ""),CHAR(10),"\n"), "")&amp;"', textKo: '"&amp;SUBSTITUTE(SUBSTITUTE(SUBSTITUTE(AG63, CHAR(13), ""),CHAR(10),"\n"),"'","\'")&amp;"', textEn: '"&amp;SUBSTITUTE(SUBSTITUTE(SUBSTITUTE(AH63, CHAR(13), ""),CHAR(10),"\n"),"'","\'")&amp;"'"&amp;IF(Z63="○",", sealable: true","")&amp;IF(AA63="○",", removable: true","")&amp;"}")</f>
        <v>, '05-oboro-o-n-2': {megami: 'oboro', name: '影菱', nameEn: 'Caltrops', nameZh: '影菱', nameZhG1: '影菱', nameKo: '그림자 마름', ruby: 'かげびし', rubyEn: '', baseType: 'normal', type: 'attack', range: '2', damage: '2/1', text: '設置　対応不可\n【攻撃後】このカードを伏せ札から使用したならば、相手の手札を見てその中から1枚を選び、それを伏せ札にする。', textZh: '设置 不可被对应 \n【攻击后】若你从盖牌区使用此牌，则检视对手的手牌，盖伏其中1张。', textZhG1: '设置 不可被对应 \n【攻击后】若你从盖牌区使用此牌，则检视对手的手牌，盖伏其中一张。', textKo: '설치 대응불가\n 【공격후】이 카드를 덮임패에서 사용했다면, 상대의 손패를 보고 그 중 1장을 골라, 그것을 덮임패로 한다.', textEn: 'Trap    No Reactions\n\nAfter Attack: If this card was played from your discard pile, look at your opponent\'s hand. Choose one of those cards and put it into their discard pile.'}</v>
      </c>
      <c r="AO63" s="10" t="str">
        <f aca="false">IF($A63&lt;&gt;"", "    /** 《"&amp;$E63&amp;"》 */ export const "&amp;SUBSTITUTE(UPPER(IF(MID($A63, 3, 1)="-", RIGHT($A63,LEN($A63)-3), $A63)), "-", "_")&amp;": TCardId = '"&amp;$A63&amp;"';", "")</f>
        <v>    /** 《影菱》 */ export const OBORO_O_N_2: TCardId = '05-oboro-o-n-2';</v>
      </c>
      <c r="AP63" s="11" t="str">
        <f aca="false">IF($A63&lt;&gt;"", "    | '"&amp;$A63&amp;"'", "")</f>
        <v>    | '05-oboro-o-n-2'</v>
      </c>
    </row>
    <row r="64" customFormat="false" ht="12" hidden="false" customHeight="true" outlineLevel="0" collapsed="false">
      <c r="A64" s="2" t="s">
        <v>698</v>
      </c>
      <c r="B64" s="2" t="s">
        <v>678</v>
      </c>
      <c r="C64" s="2"/>
      <c r="D64" s="2"/>
      <c r="E64" s="2" t="s">
        <v>699</v>
      </c>
      <c r="F64" s="2" t="s">
        <v>700</v>
      </c>
      <c r="G64" s="6" t="s">
        <v>701</v>
      </c>
      <c r="H64" s="24" t="s">
        <v>701</v>
      </c>
      <c r="I64" s="6"/>
      <c r="J64" s="24" t="s">
        <v>702</v>
      </c>
      <c r="K64" s="25" t="s">
        <v>703</v>
      </c>
      <c r="L64" s="2"/>
      <c r="M64" s="2" t="s">
        <v>44</v>
      </c>
      <c r="N64" s="2"/>
      <c r="O64" s="2"/>
      <c r="P64" s="2"/>
      <c r="Q64" s="2"/>
      <c r="R64" s="2" t="s">
        <v>45</v>
      </c>
      <c r="S64" s="2" t="s">
        <v>92</v>
      </c>
      <c r="T64" s="2" t="s">
        <v>93</v>
      </c>
      <c r="U64" s="3"/>
      <c r="V64" s="2" t="s">
        <v>405</v>
      </c>
      <c r="W64" s="3"/>
      <c r="X64" s="2"/>
      <c r="Y64" s="2"/>
      <c r="Z64" s="2"/>
      <c r="AA64" s="2"/>
      <c r="AB64" s="4" t="s">
        <v>704</v>
      </c>
      <c r="AC64" s="4"/>
      <c r="AD64" s="12" t="s">
        <v>705</v>
      </c>
      <c r="AE64" s="4"/>
      <c r="AF64" s="13" t="s">
        <v>706</v>
      </c>
      <c r="AG64" s="14" t="s">
        <v>707</v>
      </c>
      <c r="AH64" s="18" t="s">
        <v>708</v>
      </c>
      <c r="AI64" s="3"/>
      <c r="AJ64" s="3"/>
      <c r="AK64" s="3"/>
      <c r="AL64" s="3"/>
      <c r="AM64" s="3"/>
      <c r="AN64" s="9" t="str">
        <f aca="false">IF(A64="", "", IF(ROW()&gt;=3, ", ", "")&amp;"'"&amp;A64&amp;"': {megami: '"&amp;B64&amp;"'"&amp;IF(C64&lt;&gt;"",", anotherID: '"&amp;C64&amp;"', replace: '"&amp;D64&amp;"'","")&amp;", name: '"&amp;SUBSTITUTE(E64,"'","\'")&amp;"', nameEn: '"&amp;SUBSTITUTE(K64,"'","\'")&amp;"', nameZh: '"&amp;SUBSTITUTE(G64,"'","\'")&amp;"', nameZhG1: '"&amp;SUBSTITUTE(H64,"'","\'")&amp;"', nameKo: '"&amp;SUBSTITUTE(J64,"'","\'")&amp;"', ruby: '"&amp;F64&amp;"', rubyEn: '"&amp;L64&amp;IF(I64&lt;&gt;"", "', rubyZh: '"&amp;I64, "")&amp;"', baseType: '"&amp;VLOOKUP(M64,マスタ!$A$1:$B$99,2,0)&amp;"'"&amp;IF(N64="○",", extra: true","")&amp;IF(O64&lt;&gt;"",", extraFrom: '"&amp;O64&amp;"'","")&amp;IF(P64&lt;&gt;"",", exchangableTo: '"&amp;P64&amp;"'","")&amp;IF(Q64="○",", poison: true","")&amp;IF(R64&lt;&gt;"", ", type: '"&amp;VLOOKUP(R64,マスタ!$D$1:$E$99,2,0)&amp;"'", "")&amp;IF(S64&lt;&gt;"",", subType: '"&amp;VLOOKUP(S64,マスタ!$D$1:$E$99,2,0)&amp;"'","")&amp;IF(T64&lt;&gt;"",", range: '"&amp;T64&amp;"'","")&amp;IF(V64&lt;&gt;"",", damage: '"&amp;V64&amp;"'","")&amp;IF(X64&lt;&gt;"",", capacity: '"&amp;X64&amp;"'","")&amp;IF(Y64&lt;&gt;"",", cost: '"&amp;Y64&amp;"'","")&amp;", text: '"&amp;SUBSTITUTE(SUBSTITUTE(AB64, CHAR(13), ""),CHAR(10),"\n")&amp;IF(AC64&lt;&gt;"", "', textAdditional: '"&amp;SUBSTITUTE(SUBSTITUTE(AC64, CHAR(13), ""),CHAR(10),"\n"), "")&amp;"', textZh: '"&amp;SUBSTITUTE(SUBSTITUTE(SUBSTITUTE(AD64, CHAR(13), ""),CHAR(10),"\n"),"'","\'")&amp;"', textZhG1: '"&amp;SUBSTITUTE(SUBSTITUTE(SUBSTITUTE(AF64, CHAR(13), ""),CHAR(10),"\n"),"'","\'")&amp;IF(AE64&lt;&gt;"", "', textZhAdditional: '"&amp;SUBSTITUTE(SUBSTITUTE(AE64, CHAR(13), ""),CHAR(10),"\n"), "")&amp;"', textKo: '"&amp;SUBSTITUTE(SUBSTITUTE(SUBSTITUTE(AG64, CHAR(13), ""),CHAR(10),"\n"),"'","\'")&amp;"', textEn: '"&amp;SUBSTITUTE(SUBSTITUTE(SUBSTITUTE(AH64, CHAR(13), ""),CHAR(10),"\n"),"'","\'")&amp;"'"&amp;IF(Z64="○",", sealable: true","")&amp;IF(AA64="○",", removable: true","")&amp;"}")</f>
        <v>, '05-oboro-o-n-3': {megami: 'oboro', name: '斬撃乱舞', nameEn: 'Rush of Blades', nameZh: '斩击乱舞', nameZhG1: '斩击乱舞', nameKo: '참격난무', ruby: 'ざんげきらんぶ', rubyEn: '', baseType: 'normal', type: 'attack', subType: 'fullpower', range: '2-4', damage: '3/2', text: '【常時】相手がこのターン中にオーラへのダメージを受けているならば、この《攻撃》は+1/+1となる。', textZh: '【常时】若本回合内敌装受到过伤害，则此《攻击》得+1/+1。', textZhG1: '【常时】若本回合内敌装受到过伤害，则此《攻击》得+1/+1', textKo: '【상시】상대가 이 턴 안에 오라로의 대미지를 받았다면, 이 《공격》은 +1/+1이 된다.', textEn: 'Forced: This attack gains +1/+1 if your opponent has taken damage to their Aura this turn.'}</v>
      </c>
      <c r="AO64" s="10" t="str">
        <f aca="false">IF($A64&lt;&gt;"", "    /** 《"&amp;$E64&amp;"》 */ export const "&amp;SUBSTITUTE(UPPER(IF(MID($A64, 3, 1)="-", RIGHT($A64,LEN($A64)-3), $A64)), "-", "_")&amp;": TCardId = '"&amp;$A64&amp;"';", "")</f>
        <v>    /** 《斬撃乱舞》 */ export const OBORO_O_N_3: TCardId = '05-oboro-o-n-3';</v>
      </c>
      <c r="AP64" s="11" t="str">
        <f aca="false">IF($A64&lt;&gt;"", "    | '"&amp;$A64&amp;"'", "")</f>
        <v>    | '05-oboro-o-n-3'</v>
      </c>
    </row>
    <row r="65" customFormat="false" ht="12" hidden="false" customHeight="true" outlineLevel="0" collapsed="false">
      <c r="A65" s="2" t="s">
        <v>709</v>
      </c>
      <c r="B65" s="2" t="s">
        <v>678</v>
      </c>
      <c r="C65" s="2"/>
      <c r="D65" s="2"/>
      <c r="E65" s="2" t="s">
        <v>710</v>
      </c>
      <c r="F65" s="2" t="s">
        <v>711</v>
      </c>
      <c r="G65" s="6" t="s">
        <v>712</v>
      </c>
      <c r="H65" s="24" t="s">
        <v>712</v>
      </c>
      <c r="I65" s="6"/>
      <c r="J65" s="24" t="s">
        <v>713</v>
      </c>
      <c r="K65" s="25" t="s">
        <v>714</v>
      </c>
      <c r="L65" s="2"/>
      <c r="M65" s="2" t="s">
        <v>44</v>
      </c>
      <c r="N65" s="2"/>
      <c r="O65" s="2"/>
      <c r="P65" s="2"/>
      <c r="Q65" s="2"/>
      <c r="R65" s="2" t="s">
        <v>107</v>
      </c>
      <c r="S65" s="2"/>
      <c r="T65" s="2"/>
      <c r="U65" s="3"/>
      <c r="V65" s="2"/>
      <c r="W65" s="3"/>
      <c r="X65" s="2"/>
      <c r="Y65" s="2"/>
      <c r="Z65" s="2"/>
      <c r="AA65" s="2"/>
      <c r="AB65" s="4" t="s">
        <v>715</v>
      </c>
      <c r="AC65" s="4"/>
      <c r="AD65" s="12" t="s">
        <v>716</v>
      </c>
      <c r="AE65" s="4"/>
      <c r="AF65" s="13" t="s">
        <v>717</v>
      </c>
      <c r="AG65" s="14" t="s">
        <v>718</v>
      </c>
      <c r="AH65" s="36" t="s">
        <v>719</v>
      </c>
      <c r="AI65" s="3"/>
      <c r="AJ65" s="3"/>
      <c r="AK65" s="3"/>
      <c r="AL65" s="3"/>
      <c r="AM65" s="3"/>
      <c r="AN65" s="9" t="str">
        <f aca="false">IF(A65="", "", IF(ROW()&gt;=3, ", ", "")&amp;"'"&amp;A65&amp;"': {megami: '"&amp;B65&amp;"'"&amp;IF(C65&lt;&gt;"",", anotherID: '"&amp;C65&amp;"', replace: '"&amp;D65&amp;"'","")&amp;", name: '"&amp;SUBSTITUTE(E65,"'","\'")&amp;"', nameEn: '"&amp;SUBSTITUTE(K65,"'","\'")&amp;"', nameZh: '"&amp;SUBSTITUTE(G65,"'","\'")&amp;"', nameZhG1: '"&amp;SUBSTITUTE(H65,"'","\'")&amp;"', nameKo: '"&amp;SUBSTITUTE(J65,"'","\'")&amp;"', ruby: '"&amp;F65&amp;"', rubyEn: '"&amp;L65&amp;IF(I65&lt;&gt;"", "', rubyZh: '"&amp;I65, "")&amp;"', baseType: '"&amp;VLOOKUP(M65,マスタ!$A$1:$B$99,2,0)&amp;"'"&amp;IF(N65="○",", extra: true","")&amp;IF(O65&lt;&gt;"",", extraFrom: '"&amp;O65&amp;"'","")&amp;IF(P65&lt;&gt;"",", exchangableTo: '"&amp;P65&amp;"'","")&amp;IF(Q65="○",", poison: true","")&amp;IF(R65&lt;&gt;"", ", type: '"&amp;VLOOKUP(R65,マスタ!$D$1:$E$99,2,0)&amp;"'", "")&amp;IF(S65&lt;&gt;"",", subType: '"&amp;VLOOKUP(S65,マスタ!$D$1:$E$99,2,0)&amp;"'","")&amp;IF(T65&lt;&gt;"",", range: '"&amp;T65&amp;"'","")&amp;IF(V65&lt;&gt;"",", damage: '"&amp;V65&amp;"'","")&amp;IF(X65&lt;&gt;"",", capacity: '"&amp;X65&amp;"'","")&amp;IF(Y65&lt;&gt;"",", cost: '"&amp;Y65&amp;"'","")&amp;", text: '"&amp;SUBSTITUTE(SUBSTITUTE(AB65, CHAR(13), ""),CHAR(10),"\n")&amp;IF(AC65&lt;&gt;"", "', textAdditional: '"&amp;SUBSTITUTE(SUBSTITUTE(AC65, CHAR(13), ""),CHAR(10),"\n"), "")&amp;"', textZh: '"&amp;SUBSTITUTE(SUBSTITUTE(SUBSTITUTE(AD65, CHAR(13), ""),CHAR(10),"\n"),"'","\'")&amp;"', textZhG1: '"&amp;SUBSTITUTE(SUBSTITUTE(SUBSTITUTE(AF65, CHAR(13), ""),CHAR(10),"\n"),"'","\'")&amp;IF(AE65&lt;&gt;"", "', textZhAdditional: '"&amp;SUBSTITUTE(SUBSTITUTE(AE65, CHAR(13), ""),CHAR(10),"\n"), "")&amp;"', textKo: '"&amp;SUBSTITUTE(SUBSTITUTE(SUBSTITUTE(AG65, CHAR(13), ""),CHAR(10),"\n"),"'","\'")&amp;"', textEn: '"&amp;SUBSTITUTE(SUBSTITUTE(SUBSTITUTE(AH65, CHAR(13), ""),CHAR(10),"\n"),"'","\'")&amp;"'"&amp;IF(Z65="○",", sealable: true","")&amp;IF(AA65="○",", removable: true","")&amp;"}")</f>
        <v>, '05-oboro-o-n-4': {megami: 'oboro', name: '忍歩', nameEn: 'Ninpo-Walk', nameZh: '忍步', nameZhG1: '忍步', nameKo: '닌자걸음', ruby: 'にんぽ', rubyEn: '', baseType: 'normal', type: 'action', text: '設置 \n間合⇔ダスト：1 \nこのカードを伏せ札から使用したならば、伏せ札から設置を持つカードを1枚使用してもよい。', textZh: '设置\n距↔1↔虚\n若你从盖牌区中使用此牌，则你可以从盖牌区中额外使用1张具设置关键字的牌。', textZhG1: '设置\n距 (1)⇔ 虚\n若你从盖牌区中使用此牌，则你可以从盖牌区中额外使用一张具设置关键字的牌。', textKo: '설치 \n 간격⇔더스트：1 \n 이 카드를 덮임패에서 사용했다면, 덮임패에서 설치를 갖는 카드를 1장 사용해도 좋다.', textEn: 'Trap\n\nDistance (1)⇔ Shadow\n\nIf this card was played from your discard pile, you may play a card with Trap from your discard pile.'}</v>
      </c>
      <c r="AO65" s="10" t="str">
        <f aca="false">IF($A65&lt;&gt;"", "    /** 《"&amp;$E65&amp;"》 */ export const "&amp;SUBSTITUTE(UPPER(IF(MID($A65, 3, 1)="-", RIGHT($A65,LEN($A65)-3), $A65)), "-", "_")&amp;": TCardId = '"&amp;$A65&amp;"';", "")</f>
        <v>    /** 《忍歩》 */ export const OBORO_O_N_4: TCardId = '05-oboro-o-n-4';</v>
      </c>
      <c r="AP65" s="11" t="str">
        <f aca="false">IF($A65&lt;&gt;"", "    | '"&amp;$A65&amp;"'", "")</f>
        <v>    | '05-oboro-o-n-4'</v>
      </c>
    </row>
    <row r="66" customFormat="false" ht="12" hidden="false" customHeight="true" outlineLevel="0" collapsed="false">
      <c r="A66" s="2" t="s">
        <v>720</v>
      </c>
      <c r="B66" s="2" t="s">
        <v>678</v>
      </c>
      <c r="C66" s="2"/>
      <c r="D66" s="2"/>
      <c r="E66" s="2" t="s">
        <v>721</v>
      </c>
      <c r="F66" s="2" t="s">
        <v>722</v>
      </c>
      <c r="G66" s="6" t="s">
        <v>723</v>
      </c>
      <c r="H66" s="24" t="s">
        <v>723</v>
      </c>
      <c r="I66" s="6"/>
      <c r="J66" s="24" t="s">
        <v>724</v>
      </c>
      <c r="K66" s="25" t="s">
        <v>725</v>
      </c>
      <c r="L66" s="2"/>
      <c r="M66" s="2" t="s">
        <v>44</v>
      </c>
      <c r="N66" s="2"/>
      <c r="O66" s="2"/>
      <c r="P66" s="2"/>
      <c r="Q66" s="2"/>
      <c r="R66" s="2" t="s">
        <v>107</v>
      </c>
      <c r="S66" s="2" t="s">
        <v>133</v>
      </c>
      <c r="T66" s="2"/>
      <c r="U66" s="3"/>
      <c r="V66" s="2"/>
      <c r="W66" s="3"/>
      <c r="X66" s="2"/>
      <c r="Y66" s="2"/>
      <c r="Z66" s="2"/>
      <c r="AA66" s="2"/>
      <c r="AB66" s="4" t="s">
        <v>726</v>
      </c>
      <c r="AC66" s="4"/>
      <c r="AD66" s="12" t="s">
        <v>727</v>
      </c>
      <c r="AE66" s="4"/>
      <c r="AF66" s="28" t="s">
        <v>728</v>
      </c>
      <c r="AG66" s="14" t="s">
        <v>729</v>
      </c>
      <c r="AH66" s="36" t="s">
        <v>730</v>
      </c>
      <c r="AI66" s="3"/>
      <c r="AJ66" s="3"/>
      <c r="AK66" s="3"/>
      <c r="AL66" s="3"/>
      <c r="AM66" s="3"/>
      <c r="AN66" s="9" t="str">
        <f aca="false">IF(A66="", "", IF(ROW()&gt;=3, ", ", "")&amp;"'"&amp;A66&amp;"': {megami: '"&amp;B66&amp;"'"&amp;IF(C66&lt;&gt;"",", anotherID: '"&amp;C66&amp;"', replace: '"&amp;D66&amp;"'","")&amp;", name: '"&amp;SUBSTITUTE(E66,"'","\'")&amp;"', nameEn: '"&amp;SUBSTITUTE(K66,"'","\'")&amp;"', nameZh: '"&amp;SUBSTITUTE(G66,"'","\'")&amp;"', nameZhG1: '"&amp;SUBSTITUTE(H66,"'","\'")&amp;"', nameKo: '"&amp;SUBSTITUTE(J66,"'","\'")&amp;"', ruby: '"&amp;F66&amp;"', rubyEn: '"&amp;L66&amp;IF(I66&lt;&gt;"", "', rubyZh: '"&amp;I66, "")&amp;"', baseType: '"&amp;VLOOKUP(M66,マスタ!$A$1:$B$99,2,0)&amp;"'"&amp;IF(N66="○",", extra: true","")&amp;IF(O66&lt;&gt;"",", extraFrom: '"&amp;O66&amp;"'","")&amp;IF(P66&lt;&gt;"",", exchangableTo: '"&amp;P66&amp;"'","")&amp;IF(Q66="○",", poison: true","")&amp;IF(R66&lt;&gt;"", ", type: '"&amp;VLOOKUP(R66,マスタ!$D$1:$E$99,2,0)&amp;"'", "")&amp;IF(S66&lt;&gt;"",", subType: '"&amp;VLOOKUP(S66,マスタ!$D$1:$E$99,2,0)&amp;"'","")&amp;IF(T66&lt;&gt;"",", range: '"&amp;T66&amp;"'","")&amp;IF(V66&lt;&gt;"",", damage: '"&amp;V66&amp;"'","")&amp;IF(X66&lt;&gt;"",", capacity: '"&amp;X66&amp;"'","")&amp;IF(Y66&lt;&gt;"",", cost: '"&amp;Y66&amp;"'","")&amp;", text: '"&amp;SUBSTITUTE(SUBSTITUTE(AB66, CHAR(13), ""),CHAR(10),"\n")&amp;IF(AC66&lt;&gt;"", "', textAdditional: '"&amp;SUBSTITUTE(SUBSTITUTE(AC66, CHAR(13), ""),CHAR(10),"\n"), "")&amp;"', textZh: '"&amp;SUBSTITUTE(SUBSTITUTE(SUBSTITUTE(AD66, CHAR(13), ""),CHAR(10),"\n"),"'","\'")&amp;"', textZhG1: '"&amp;SUBSTITUTE(SUBSTITUTE(SUBSTITUTE(AF66, CHAR(13), ""),CHAR(10),"\n"),"'","\'")&amp;IF(AE66&lt;&gt;"", "', textZhAdditional: '"&amp;SUBSTITUTE(SUBSTITUTE(AE66, CHAR(13), ""),CHAR(10),"\n"), "")&amp;"', textKo: '"&amp;SUBSTITUTE(SUBSTITUTE(SUBSTITUTE(AG66, CHAR(13), ""),CHAR(10),"\n"),"'","\'")&amp;"', textEn: '"&amp;SUBSTITUTE(SUBSTITUTE(SUBSTITUTE(AH66, CHAR(13), ""),CHAR(10),"\n"),"'","\'")&amp;"'"&amp;IF(Z66="○",", sealable: true","")&amp;IF(AA66="○",", removable: true","")&amp;"}")</f>
        <v>, '05-oboro-o-n-5': {megami: 'oboro', name: '誘導', nameEn: 'Induce', nameZh: '诱导', nameZhG1: '诱导', nameKo: '유도', ruby: 'ゆうどう', rubyEn: '', baseType: 'normal', type: 'action', subType: 'reaction', text: '設置\n以下から１つを選ぶ。\n・間合→相オーラ：1\n・相オーラ→相フレア：1', textZh: '设置 \n选择一项：\n●距→1→敌装\n●敌装→1→敌气', textZhG1: '设置 \n选择一项：\n1.距（1）→敌装\n2.敌装（1）→敌气', textKo: '설치\n 이하에서 하나를 고른다.\n ・간격→상대 오라：1\n ・상대 오라→상대 플레어：1', textEn: 'Trap\n\nChoose one:\n・Distance (1)→ Opponent\'s Aura\n・Opponent\'s Aura (1)→ Opponent\'s Flare'}</v>
      </c>
      <c r="AO66" s="10" t="str">
        <f aca="false">IF($A66&lt;&gt;"", "    /** 《"&amp;$E66&amp;"》 */ export const "&amp;SUBSTITUTE(UPPER(IF(MID($A66, 3, 1)="-", RIGHT($A66,LEN($A66)-3), $A66)), "-", "_")&amp;": TCardId = '"&amp;$A66&amp;"';", "")</f>
        <v>    /** 《誘導》 */ export const OBORO_O_N_5: TCardId = '05-oboro-o-n-5';</v>
      </c>
      <c r="AP66" s="11" t="str">
        <f aca="false">IF($A66&lt;&gt;"", "    | '"&amp;$A66&amp;"'", "")</f>
        <v>    | '05-oboro-o-n-5'</v>
      </c>
    </row>
    <row r="67" customFormat="false" ht="12" hidden="false" customHeight="true" outlineLevel="0" collapsed="false">
      <c r="A67" s="2" t="s">
        <v>731</v>
      </c>
      <c r="B67" s="2" t="s">
        <v>678</v>
      </c>
      <c r="C67" s="2"/>
      <c r="D67" s="2"/>
      <c r="E67" s="2" t="s">
        <v>732</v>
      </c>
      <c r="F67" s="2" t="s">
        <v>733</v>
      </c>
      <c r="G67" s="6" t="s">
        <v>734</v>
      </c>
      <c r="H67" s="24" t="s">
        <v>734</v>
      </c>
      <c r="I67" s="6"/>
      <c r="J67" s="24" t="s">
        <v>735</v>
      </c>
      <c r="K67" s="25" t="s">
        <v>736</v>
      </c>
      <c r="L67" s="2"/>
      <c r="M67" s="2" t="s">
        <v>44</v>
      </c>
      <c r="N67" s="2"/>
      <c r="O67" s="2"/>
      <c r="P67" s="2"/>
      <c r="Q67" s="2"/>
      <c r="R67" s="2" t="s">
        <v>107</v>
      </c>
      <c r="S67" s="2" t="s">
        <v>92</v>
      </c>
      <c r="T67" s="2"/>
      <c r="U67" s="3"/>
      <c r="V67" s="2"/>
      <c r="W67" s="3"/>
      <c r="X67" s="2"/>
      <c r="Y67" s="2"/>
      <c r="Z67" s="2"/>
      <c r="AA67" s="2"/>
      <c r="AB67" s="4" t="s">
        <v>737</v>
      </c>
      <c r="AC67" s="4"/>
      <c r="AD67" s="12" t="s">
        <v>738</v>
      </c>
      <c r="AE67" s="4"/>
      <c r="AF67" s="28" t="s">
        <v>739</v>
      </c>
      <c r="AG67" s="14" t="s">
        <v>740</v>
      </c>
      <c r="AH67" s="21" t="s">
        <v>741</v>
      </c>
      <c r="AI67" s="3"/>
      <c r="AJ67" s="3"/>
      <c r="AK67" s="3"/>
      <c r="AL67" s="3"/>
      <c r="AM67" s="3"/>
      <c r="AN67" s="9" t="str">
        <f aca="false">IF(A67="", "", IF(ROW()&gt;=3, ", ", "")&amp;"'"&amp;A67&amp;"': {megami: '"&amp;B67&amp;"'"&amp;IF(C67&lt;&gt;"",", anotherID: '"&amp;C67&amp;"', replace: '"&amp;D67&amp;"'","")&amp;", name: '"&amp;SUBSTITUTE(E67,"'","\'")&amp;"', nameEn: '"&amp;SUBSTITUTE(K67,"'","\'")&amp;"', nameZh: '"&amp;SUBSTITUTE(G67,"'","\'")&amp;"', nameZhG1: '"&amp;SUBSTITUTE(H67,"'","\'")&amp;"', nameKo: '"&amp;SUBSTITUTE(J67,"'","\'")&amp;"', ruby: '"&amp;F67&amp;"', rubyEn: '"&amp;L67&amp;IF(I67&lt;&gt;"", "', rubyZh: '"&amp;I67, "")&amp;"', baseType: '"&amp;VLOOKUP(M67,マスタ!$A$1:$B$99,2,0)&amp;"'"&amp;IF(N67="○",", extra: true","")&amp;IF(O67&lt;&gt;"",", extraFrom: '"&amp;O67&amp;"'","")&amp;IF(P67&lt;&gt;"",", exchangableTo: '"&amp;P67&amp;"'","")&amp;IF(Q67="○",", poison: true","")&amp;IF(R67&lt;&gt;"", ", type: '"&amp;VLOOKUP(R67,マスタ!$D$1:$E$99,2,0)&amp;"'", "")&amp;IF(S67&lt;&gt;"",", subType: '"&amp;VLOOKUP(S67,マスタ!$D$1:$E$99,2,0)&amp;"'","")&amp;IF(T67&lt;&gt;"",", range: '"&amp;T67&amp;"'","")&amp;IF(V67&lt;&gt;"",", damage: '"&amp;V67&amp;"'","")&amp;IF(X67&lt;&gt;"",", capacity: '"&amp;X67&amp;"'","")&amp;IF(Y67&lt;&gt;"",", cost: '"&amp;Y67&amp;"'","")&amp;", text: '"&amp;SUBSTITUTE(SUBSTITUTE(AB67, CHAR(13), ""),CHAR(10),"\n")&amp;IF(AC67&lt;&gt;"", "', textAdditional: '"&amp;SUBSTITUTE(SUBSTITUTE(AC67, CHAR(13), ""),CHAR(10),"\n"), "")&amp;"', textZh: '"&amp;SUBSTITUTE(SUBSTITUTE(SUBSTITUTE(AD67, CHAR(13), ""),CHAR(10),"\n"),"'","\'")&amp;"', textZhG1: '"&amp;SUBSTITUTE(SUBSTITUTE(SUBSTITUTE(AF67, CHAR(13), ""),CHAR(10),"\n"),"'","\'")&amp;IF(AE67&lt;&gt;"", "', textZhAdditional: '"&amp;SUBSTITUTE(SUBSTITUTE(AE67, CHAR(13), ""),CHAR(10),"\n"), "")&amp;"', textKo: '"&amp;SUBSTITUTE(SUBSTITUTE(SUBSTITUTE(AG67, CHAR(13), ""),CHAR(10),"\n"),"'","\'")&amp;"', textEn: '"&amp;SUBSTITUTE(SUBSTITUTE(SUBSTITUTE(AH67, CHAR(13), ""),CHAR(10),"\n"),"'","\'")&amp;"'"&amp;IF(Z67="○",", sealable: true","")&amp;IF(AA67="○",", removable: true","")&amp;"}")</f>
        <v>, '05-oboro-o-n-6': {megami: 'oboro', name: '分身の術', nameEn: 'Shadow Cloning', nameZh: '分身术', nameZhG1: '分身术', nameKo: '분신술', ruby: 'ぶんしんのじゅつ', rubyEn: '', baseType: 'normal', type: 'action', subType: 'fullpower', text: '伏せ札から《全力》でないカードを1枚選び、そのカードを使用する。その後、そのカードが捨て札にあるならば捨て札からもう1回使用する。《攻撃》カードが使用されたならばそれらの《攻撃》は対応不可を得る（2回ともに対応不可を得る）。', textZh: '从盖牌区中选择1张非《全力》的牌使用。若以此法使用的牌结算完毕进入弃牌区，则从弃牌区中再次使用之。若所选择的牌是《攻击》牌，则此《攻击》得不可被对应（2次都获得）。', textZhG1: '从盖牌区中选择一张非《全力》的牌使用。当所选择的牌结算完毕进入弃牌区时，从弃牌区中再次使用之（这个效果仅结算一次）。若所选择的牌是《攻击》牌，则此《攻击》得不可被对应（2次都获得）。', textKo: '덮임패에서 《전력》이 아닌 카드를 1장 골라, 그 카드를 사용한다. 그 후, 그 카드가 버림패에 있다면 버림패에서 한번 더 사용한다. 《공격》카드가 사용됐다면 그 《공격》들은 대응불가를 얻는다（2번 모두 대응불가를 얻는다）.', textEn: 'Reveal a non-Throughout card in your discard pile and play it. Then play it again if it is in your played pile. If the played card is an Attack card, it gains No Reactions (both times).'}</v>
      </c>
      <c r="AO67" s="10" t="str">
        <f aca="false">IF($A67&lt;&gt;"", "    /** 《"&amp;$E67&amp;"》 */ export const "&amp;SUBSTITUTE(UPPER(IF(MID($A67, 3, 1)="-", RIGHT($A67,LEN($A67)-3), $A67)), "-", "_")&amp;": TCardId = '"&amp;$A67&amp;"';", "")</f>
        <v>    /** 《分身の術》 */ export const OBORO_O_N_6: TCardId = '05-oboro-o-n-6';</v>
      </c>
      <c r="AP67" s="11" t="str">
        <f aca="false">IF($A67&lt;&gt;"", "    | '"&amp;$A67&amp;"'", "")</f>
        <v>    | '05-oboro-o-n-6'</v>
      </c>
    </row>
    <row r="68" customFormat="false" ht="12" hidden="false" customHeight="true" outlineLevel="0" collapsed="false">
      <c r="A68" s="2" t="s">
        <v>742</v>
      </c>
      <c r="B68" s="2" t="s">
        <v>678</v>
      </c>
      <c r="C68" s="2"/>
      <c r="D68" s="2"/>
      <c r="E68" s="2" t="s">
        <v>743</v>
      </c>
      <c r="F68" s="2" t="s">
        <v>744</v>
      </c>
      <c r="G68" s="6" t="s">
        <v>745</v>
      </c>
      <c r="H68" s="24" t="s">
        <v>745</v>
      </c>
      <c r="I68" s="6"/>
      <c r="J68" s="24" t="s">
        <v>746</v>
      </c>
      <c r="K68" s="25" t="s">
        <v>747</v>
      </c>
      <c r="L68" s="2"/>
      <c r="M68" s="2" t="s">
        <v>44</v>
      </c>
      <c r="N68" s="2"/>
      <c r="O68" s="2"/>
      <c r="P68" s="2"/>
      <c r="Q68" s="2"/>
      <c r="R68" s="2" t="s">
        <v>120</v>
      </c>
      <c r="S68" s="2"/>
      <c r="T68" s="2"/>
      <c r="U68" s="3"/>
      <c r="V68" s="2"/>
      <c r="W68" s="3"/>
      <c r="X68" s="2" t="s">
        <v>146</v>
      </c>
      <c r="Y68" s="2"/>
      <c r="Z68" s="2"/>
      <c r="AA68" s="2"/>
      <c r="AB68" s="4" t="s">
        <v>748</v>
      </c>
      <c r="AC68" s="4"/>
      <c r="AD68" s="12" t="s">
        <v>749</v>
      </c>
      <c r="AE68" s="4"/>
      <c r="AF68" s="28" t="s">
        <v>750</v>
      </c>
      <c r="AG68" s="14" t="s">
        <v>751</v>
      </c>
      <c r="AH68" s="23" t="s">
        <v>752</v>
      </c>
      <c r="AI68" s="3"/>
      <c r="AJ68" s="3"/>
      <c r="AK68" s="3"/>
      <c r="AL68" s="3"/>
      <c r="AM68" s="3"/>
      <c r="AN68" s="9" t="str">
        <f aca="false">IF(A68="", "", IF(ROW()&gt;=3, ", ", "")&amp;"'"&amp;A68&amp;"': {megami: '"&amp;B68&amp;"'"&amp;IF(C68&lt;&gt;"",", anotherID: '"&amp;C68&amp;"', replace: '"&amp;D68&amp;"'","")&amp;", name: '"&amp;SUBSTITUTE(E68,"'","\'")&amp;"', nameEn: '"&amp;SUBSTITUTE(K68,"'","\'")&amp;"', nameZh: '"&amp;SUBSTITUTE(G68,"'","\'")&amp;"', nameZhG1: '"&amp;SUBSTITUTE(H68,"'","\'")&amp;"', nameKo: '"&amp;SUBSTITUTE(J68,"'","\'")&amp;"', ruby: '"&amp;F68&amp;"', rubyEn: '"&amp;L68&amp;IF(I68&lt;&gt;"", "', rubyZh: '"&amp;I68, "")&amp;"', baseType: '"&amp;VLOOKUP(M68,マスタ!$A$1:$B$99,2,0)&amp;"'"&amp;IF(N68="○",", extra: true","")&amp;IF(O68&lt;&gt;"",", extraFrom: '"&amp;O68&amp;"'","")&amp;IF(P68&lt;&gt;"",", exchangableTo: '"&amp;P68&amp;"'","")&amp;IF(Q68="○",", poison: true","")&amp;IF(R68&lt;&gt;"", ", type: '"&amp;VLOOKUP(R68,マスタ!$D$1:$E$99,2,0)&amp;"'", "")&amp;IF(S68&lt;&gt;"",", subType: '"&amp;VLOOKUP(S68,マスタ!$D$1:$E$99,2,0)&amp;"'","")&amp;IF(T68&lt;&gt;"",", range: '"&amp;T68&amp;"'","")&amp;IF(V68&lt;&gt;"",", damage: '"&amp;V68&amp;"'","")&amp;IF(X68&lt;&gt;"",", capacity: '"&amp;X68&amp;"'","")&amp;IF(Y68&lt;&gt;"",", cost: '"&amp;Y68&amp;"'","")&amp;", text: '"&amp;SUBSTITUTE(SUBSTITUTE(AB68, CHAR(13), ""),CHAR(10),"\n")&amp;IF(AC68&lt;&gt;"", "', textAdditional: '"&amp;SUBSTITUTE(SUBSTITUTE(AC68, CHAR(13), ""),CHAR(10),"\n"), "")&amp;"', textZh: '"&amp;SUBSTITUTE(SUBSTITUTE(SUBSTITUTE(AD68, CHAR(13), ""),CHAR(10),"\n"),"'","\'")&amp;"', textZhG1: '"&amp;SUBSTITUTE(SUBSTITUTE(SUBSTITUTE(AF68, CHAR(13), ""),CHAR(10),"\n"),"'","\'")&amp;IF(AE68&lt;&gt;"", "', textZhAdditional: '"&amp;SUBSTITUTE(SUBSTITUTE(AE68, CHAR(13), ""),CHAR(10),"\n"), "")&amp;"', textKo: '"&amp;SUBSTITUTE(SUBSTITUTE(SUBSTITUTE(AG68, CHAR(13), ""),CHAR(10),"\n"),"'","\'")&amp;"', textEn: '"&amp;SUBSTITUTE(SUBSTITUTE(SUBSTITUTE(AH68, CHAR(13), ""),CHAR(10),"\n"),"'","\'")&amp;"'"&amp;IF(Z68="○",", sealable: true","")&amp;IF(AA68="○",", removable: true","")&amp;"}")</f>
        <v>, '05-oboro-o-n-7': {megami: 'oboro', name: '生体活性', nameEn: 'Revitalize', nameZh: '生物活性', nameZhG1: '生物活性', nameKo: '생체활성', ruby: 'せいたいかっせい', rubyEn: '', baseType: 'normal', type: 'enhance', capacity: '4', text: '隙　設置 \n【破棄時】あなたの使用済の切札を1枚選び、それを未使用に戻す。', textZh: '破绽 设置 \n【破弃时】将你的1张处于已使用状态的王牌变为未使用状态。', textZhG1: '破绽 设置 \n【破弃时】将你的一张面朝上的王牌翻面。', textKo: '빈틈 설치 \n 【파기시】당신의 사용완료 비장패를 1장 골라, 그것을 미사용으로 되돌린다.', textEn: 'Unguarded    Trap\n\nDisenchant: Choose one of your Devoted Special cards and turn it face-down.'}</v>
      </c>
      <c r="AO68" s="10" t="str">
        <f aca="false">IF($A68&lt;&gt;"", "    /** 《"&amp;$E68&amp;"》 */ export const "&amp;SUBSTITUTE(UPPER(IF(MID($A68, 3, 1)="-", RIGHT($A68,LEN($A68)-3), $A68)), "-", "_")&amp;": TCardId = '"&amp;$A68&amp;"';", "")</f>
        <v>    /** 《生体活性》 */ export const OBORO_O_N_7: TCardId = '05-oboro-o-n-7';</v>
      </c>
      <c r="AP68" s="11" t="str">
        <f aca="false">IF($A68&lt;&gt;"", "    | '"&amp;$A68&amp;"'", "")</f>
        <v>    | '05-oboro-o-n-7'</v>
      </c>
    </row>
    <row r="69" customFormat="false" ht="12" hidden="false" customHeight="true" outlineLevel="0" collapsed="false">
      <c r="A69" s="2" t="s">
        <v>753</v>
      </c>
      <c r="B69" s="2" t="s">
        <v>678</v>
      </c>
      <c r="C69" s="2"/>
      <c r="D69" s="2"/>
      <c r="E69" s="2" t="s">
        <v>754</v>
      </c>
      <c r="F69" s="2" t="s">
        <v>755</v>
      </c>
      <c r="G69" s="6" t="s">
        <v>754</v>
      </c>
      <c r="H69" s="24" t="s">
        <v>754</v>
      </c>
      <c r="I69" s="6"/>
      <c r="J69" s="24" t="s">
        <v>756</v>
      </c>
      <c r="K69" s="25" t="s">
        <v>757</v>
      </c>
      <c r="L69" s="2"/>
      <c r="M69" s="2" t="s">
        <v>157</v>
      </c>
      <c r="N69" s="2"/>
      <c r="O69" s="2"/>
      <c r="P69" s="2"/>
      <c r="Q69" s="2"/>
      <c r="R69" s="2" t="s">
        <v>45</v>
      </c>
      <c r="S69" s="2" t="s">
        <v>92</v>
      </c>
      <c r="T69" s="2" t="s">
        <v>46</v>
      </c>
      <c r="U69" s="3"/>
      <c r="V69" s="2" t="s">
        <v>68</v>
      </c>
      <c r="W69" s="3"/>
      <c r="X69" s="2"/>
      <c r="Y69" s="2" t="s">
        <v>146</v>
      </c>
      <c r="Z69" s="2"/>
      <c r="AA69" s="2"/>
      <c r="AB69" s="2" t="s">
        <v>758</v>
      </c>
      <c r="AC69" s="2"/>
      <c r="AD69" s="12" t="s">
        <v>759</v>
      </c>
      <c r="AE69" s="2"/>
      <c r="AF69" s="37" t="s">
        <v>760</v>
      </c>
      <c r="AG69" s="14" t="s">
        <v>761</v>
      </c>
      <c r="AH69" s="18" t="s">
        <v>762</v>
      </c>
      <c r="AI69" s="3"/>
      <c r="AJ69" s="3"/>
      <c r="AK69" s="3"/>
      <c r="AL69" s="3"/>
      <c r="AM69" s="3"/>
      <c r="AN69" s="9" t="str">
        <f aca="false">IF(A69="", "", IF(ROW()&gt;=3, ", ", "")&amp;"'"&amp;A69&amp;"': {megami: '"&amp;B69&amp;"'"&amp;IF(C69&lt;&gt;"",", anotherID: '"&amp;C69&amp;"', replace: '"&amp;D69&amp;"'","")&amp;", name: '"&amp;SUBSTITUTE(E69,"'","\'")&amp;"', nameEn: '"&amp;SUBSTITUTE(K69,"'","\'")&amp;"', nameZh: '"&amp;SUBSTITUTE(G69,"'","\'")&amp;"', nameZhG1: '"&amp;SUBSTITUTE(H69,"'","\'")&amp;"', nameKo: '"&amp;SUBSTITUTE(J69,"'","\'")&amp;"', ruby: '"&amp;F69&amp;"', rubyEn: '"&amp;L69&amp;IF(I69&lt;&gt;"", "', rubyZh: '"&amp;I69, "")&amp;"', baseType: '"&amp;VLOOKUP(M69,マスタ!$A$1:$B$99,2,0)&amp;"'"&amp;IF(N69="○",", extra: true","")&amp;IF(O69&lt;&gt;"",", extraFrom: '"&amp;O69&amp;"'","")&amp;IF(P69&lt;&gt;"",", exchangableTo: '"&amp;P69&amp;"'","")&amp;IF(Q69="○",", poison: true","")&amp;IF(R69&lt;&gt;"", ", type: '"&amp;VLOOKUP(R69,マスタ!$D$1:$E$99,2,0)&amp;"'", "")&amp;IF(S69&lt;&gt;"",", subType: '"&amp;VLOOKUP(S69,マスタ!$D$1:$E$99,2,0)&amp;"'","")&amp;IF(T69&lt;&gt;"",", range: '"&amp;T69&amp;"'","")&amp;IF(V69&lt;&gt;"",", damage: '"&amp;V69&amp;"'","")&amp;IF(X69&lt;&gt;"",", capacity: '"&amp;X69&amp;"'","")&amp;IF(Y69&lt;&gt;"",", cost: '"&amp;Y69&amp;"'","")&amp;", text: '"&amp;SUBSTITUTE(SUBSTITUTE(AB69, CHAR(13), ""),CHAR(10),"\n")&amp;IF(AC69&lt;&gt;"", "', textAdditional: '"&amp;SUBSTITUTE(SUBSTITUTE(AC69, CHAR(13), ""),CHAR(10),"\n"), "")&amp;"', textZh: '"&amp;SUBSTITUTE(SUBSTITUTE(SUBSTITUTE(AD69, CHAR(13), ""),CHAR(10),"\n"),"'","\'")&amp;"', textZhG1: '"&amp;SUBSTITUTE(SUBSTITUTE(SUBSTITUTE(AF69, CHAR(13), ""),CHAR(10),"\n"),"'","\'")&amp;IF(AE69&lt;&gt;"", "', textZhAdditional: '"&amp;SUBSTITUTE(SUBSTITUTE(AE69, CHAR(13), ""),CHAR(10),"\n"), "")&amp;"', textKo: '"&amp;SUBSTITUTE(SUBSTITUTE(SUBSTITUTE(AG69, CHAR(13), ""),CHAR(10),"\n"),"'","\'")&amp;"', textEn: '"&amp;SUBSTITUTE(SUBSTITUTE(SUBSTITUTE(AH69, CHAR(13), ""),CHAR(10),"\n"),"'","\'")&amp;"'"&amp;IF(Z69="○",", sealable: true","")&amp;IF(AA69="○",", removable: true","")&amp;"}")</f>
        <v>, '05-oboro-o-s-1': {megami: 'oboro', name: '熊介', nameEn: 'Kuma-Suke', nameZh: '熊介', nameZhG1: '熊介', nameKo: '쿠마스케', ruby: 'くますけ', rubyEn: '', baseType: 'special', type: 'attack', subType: 'fullpower', range: '3-4', damage: '2/2', cost: '4', text: '【攻撃後】攻撃『適正距離3-4、2/2』をX回行う。Xはあなたの伏せ札の枚数に等しい。', textZh: '【攻击后】进行X次“攻击距离3-4、伤害2/2”的攻击，X等于你盖牌区中的牌张数。', textZhG1: '【攻击后】进行X次“攻击距离3-4 伤害2/2”的攻击。X等于你盖牌区中的牌张数。 ', textKo: '【공격후】공격『적정거리3-4、2/2』을 X번 행한다. X는 당신의 덮임패 장수와 같다.', textEn: 'After Attack: You attack with "Range: 3-4, Damage: 2/2" X times, where X is the number of cards in your discard pile.'}</v>
      </c>
      <c r="AO69" s="10" t="str">
        <f aca="false">IF($A69&lt;&gt;"", "    /** 《"&amp;$E69&amp;"》 */ export const "&amp;SUBSTITUTE(UPPER(IF(MID($A69, 3, 1)="-", RIGHT($A69,LEN($A69)-3), $A69)), "-", "_")&amp;": TCardId = '"&amp;$A69&amp;"';", "")</f>
        <v>    /** 《熊介》 */ export const OBORO_O_S_1: TCardId = '05-oboro-o-s-1';</v>
      </c>
      <c r="AP69" s="11" t="str">
        <f aca="false">IF($A69&lt;&gt;"", "    | '"&amp;$A69&amp;"'", "")</f>
        <v>    | '05-oboro-o-s-1'</v>
      </c>
    </row>
    <row r="70" customFormat="false" ht="25.5" hidden="false" customHeight="true" outlineLevel="0" collapsed="false">
      <c r="A70" s="2" t="s">
        <v>763</v>
      </c>
      <c r="B70" s="2" t="s">
        <v>678</v>
      </c>
      <c r="C70" s="2"/>
      <c r="D70" s="2"/>
      <c r="E70" s="2" t="s">
        <v>764</v>
      </c>
      <c r="F70" s="2" t="s">
        <v>765</v>
      </c>
      <c r="G70" s="6" t="s">
        <v>766</v>
      </c>
      <c r="H70" s="24" t="s">
        <v>766</v>
      </c>
      <c r="I70" s="6"/>
      <c r="J70" s="24" t="s">
        <v>767</v>
      </c>
      <c r="K70" s="25" t="s">
        <v>768</v>
      </c>
      <c r="L70" s="2"/>
      <c r="M70" s="2" t="s">
        <v>157</v>
      </c>
      <c r="N70" s="2"/>
      <c r="O70" s="2"/>
      <c r="P70" s="2"/>
      <c r="Q70" s="2"/>
      <c r="R70" s="2" t="s">
        <v>107</v>
      </c>
      <c r="S70" s="2" t="s">
        <v>133</v>
      </c>
      <c r="T70" s="2"/>
      <c r="U70" s="3"/>
      <c r="V70" s="2"/>
      <c r="W70" s="3"/>
      <c r="X70" s="2"/>
      <c r="Y70" s="2" t="s">
        <v>67</v>
      </c>
      <c r="Z70" s="2"/>
      <c r="AA70" s="2"/>
      <c r="AB70" s="4" t="s">
        <v>769</v>
      </c>
      <c r="AC70" s="4"/>
      <c r="AD70" s="12" t="s">
        <v>770</v>
      </c>
      <c r="AE70" s="4"/>
      <c r="AF70" s="37" t="s">
        <v>771</v>
      </c>
      <c r="AG70" s="14" t="s">
        <v>772</v>
      </c>
      <c r="AH70" s="25" t="s">
        <v>773</v>
      </c>
      <c r="AI70" s="3"/>
      <c r="AJ70" s="3"/>
      <c r="AK70" s="3"/>
      <c r="AL70" s="3"/>
      <c r="AM70" s="3"/>
      <c r="AN70" s="9" t="str">
        <f aca="false">IF(A70="", "", IF(ROW()&gt;=3, ", ", "")&amp;"'"&amp;A70&amp;"': {megami: '"&amp;B70&amp;"'"&amp;IF(C70&lt;&gt;"",", anotherID: '"&amp;C70&amp;"', replace: '"&amp;D70&amp;"'","")&amp;", name: '"&amp;SUBSTITUTE(E70,"'","\'")&amp;"', nameEn: '"&amp;SUBSTITUTE(K70,"'","\'")&amp;"', nameZh: '"&amp;SUBSTITUTE(G70,"'","\'")&amp;"', nameZhG1: '"&amp;SUBSTITUTE(H70,"'","\'")&amp;"', nameKo: '"&amp;SUBSTITUTE(J70,"'","\'")&amp;"', ruby: '"&amp;F70&amp;"', rubyEn: '"&amp;L70&amp;IF(I70&lt;&gt;"", "', rubyZh: '"&amp;I70, "")&amp;"', baseType: '"&amp;VLOOKUP(M70,マスタ!$A$1:$B$99,2,0)&amp;"'"&amp;IF(N70="○",", extra: true","")&amp;IF(O70&lt;&gt;"",", extraFrom: '"&amp;O70&amp;"'","")&amp;IF(P70&lt;&gt;"",", exchangableTo: '"&amp;P70&amp;"'","")&amp;IF(Q70="○",", poison: true","")&amp;IF(R70&lt;&gt;"", ", type: '"&amp;VLOOKUP(R70,マスタ!$D$1:$E$99,2,0)&amp;"'", "")&amp;IF(S70&lt;&gt;"",", subType: '"&amp;VLOOKUP(S70,マスタ!$D$1:$E$99,2,0)&amp;"'","")&amp;IF(T70&lt;&gt;"",", range: '"&amp;T70&amp;"'","")&amp;IF(V70&lt;&gt;"",", damage: '"&amp;V70&amp;"'","")&amp;IF(X70&lt;&gt;"",", capacity: '"&amp;X70&amp;"'","")&amp;IF(Y70&lt;&gt;"",", cost: '"&amp;Y70&amp;"'","")&amp;", text: '"&amp;SUBSTITUTE(SUBSTITUTE(AB70, CHAR(13), ""),CHAR(10),"\n")&amp;IF(AC70&lt;&gt;"", "', textAdditional: '"&amp;SUBSTITUTE(SUBSTITUTE(AC70, CHAR(13), ""),CHAR(10),"\n"), "")&amp;"', textZh: '"&amp;SUBSTITUTE(SUBSTITUTE(SUBSTITUTE(AD70, CHAR(13), ""),CHAR(10),"\n"),"'","\'")&amp;"', textZhG1: '"&amp;SUBSTITUTE(SUBSTITUTE(SUBSTITUTE(AF70, CHAR(13), ""),CHAR(10),"\n"),"'","\'")&amp;IF(AE70&lt;&gt;"", "', textZhAdditional: '"&amp;SUBSTITUTE(SUBSTITUTE(AE70, CHAR(13), ""),CHAR(10),"\n"), "")&amp;"', textKo: '"&amp;SUBSTITUTE(SUBSTITUTE(SUBSTITUTE(AG70, CHAR(13), ""),CHAR(10),"\n"),"'","\'")&amp;"', textEn: '"&amp;SUBSTITUTE(SUBSTITUTE(SUBSTITUTE(AH70, CHAR(13), ""),CHAR(10),"\n"),"'","\'")&amp;"'"&amp;IF(Z70="○",", sealable: true","")&amp;IF(AA70="○",", removable: true","")&amp;"}")</f>
        <v>, '05-oboro-o-s-2': {megami: 'oboro', name: '鳶影', nameEn: 'Tobi-Kage', nameZh: '鸢影', nameZhG1: '鸢影', nameKo: '토비카게', ruby: 'とびかげ', rubyEn: '', baseType: 'special', type: 'action', subType: 'reaction', cost: '3', text: '伏せ札から《全力》でないカードを1枚選び、そのカードを使用してもよい。この際、このカードが対応している《攻撃》があるならば、使用されたカードはそれに対応しているものと扱う。', textZh: '从盖牌区中选择1张非《全力》的牌使用。若此牌对应了一个《攻击》，则视为所选择的牌也对应了那个《攻击》。', textZhG1: '从盖牌区中选择一张非《全力》的牌使用。若此牌对应了一个《攻击》，则视为所选择的牌代替此牌对应了那个《攻击》。', textKo: '덮임패에서 《전력》이 아닌 카드를 1장 골라, 그 카드를 사용해도 좋다. 이 때, 이 카드가 대응하는 《공격》이 있다면, 사용된 카드는 그것에 대응하고 있는것으로 취급한다.', textEn: 'Reveal a non-Throughout card in your discard pile and play it. If this card was played as a Reaction to an attack, treat that card as if it were played as a Reaction to that attack.'}</v>
      </c>
      <c r="AO70" s="10" t="str">
        <f aca="false">IF($A70&lt;&gt;"", "    /** 《"&amp;$E70&amp;"》 */ export const "&amp;SUBSTITUTE(UPPER(IF(MID($A70, 3, 1)="-", RIGHT($A70,LEN($A70)-3), $A70)), "-", "_")&amp;": TCardId = '"&amp;$A70&amp;"';", "")</f>
        <v>    /** 《鳶影》 */ export const OBORO_O_S_2: TCardId = '05-oboro-o-s-2';</v>
      </c>
      <c r="AP70" s="11" t="str">
        <f aca="false">IF($A70&lt;&gt;"", "    | '"&amp;$A70&amp;"'", "")</f>
        <v>    | '05-oboro-o-s-2'</v>
      </c>
    </row>
    <row r="71" customFormat="false" ht="35" hidden="false" customHeight="false" outlineLevel="0" collapsed="false">
      <c r="A71" s="2" t="s">
        <v>774</v>
      </c>
      <c r="B71" s="2" t="s">
        <v>678</v>
      </c>
      <c r="C71" s="2"/>
      <c r="D71" s="2"/>
      <c r="E71" s="2" t="s">
        <v>775</v>
      </c>
      <c r="F71" s="2" t="s">
        <v>776</v>
      </c>
      <c r="G71" s="6" t="s">
        <v>777</v>
      </c>
      <c r="H71" s="24" t="s">
        <v>777</v>
      </c>
      <c r="I71" s="6"/>
      <c r="J71" s="24" t="s">
        <v>778</v>
      </c>
      <c r="K71" s="25" t="s">
        <v>779</v>
      </c>
      <c r="L71" s="2"/>
      <c r="M71" s="2" t="s">
        <v>157</v>
      </c>
      <c r="N71" s="2"/>
      <c r="O71" s="2"/>
      <c r="P71" s="2"/>
      <c r="Q71" s="2"/>
      <c r="R71" s="2" t="s">
        <v>107</v>
      </c>
      <c r="S71" s="2"/>
      <c r="T71" s="2"/>
      <c r="U71" s="3"/>
      <c r="V71" s="2"/>
      <c r="W71" s="3"/>
      <c r="X71" s="2"/>
      <c r="Y71" s="2" t="s">
        <v>146</v>
      </c>
      <c r="Z71" s="2"/>
      <c r="AA71" s="2"/>
      <c r="AB71" s="4" t="s">
        <v>780</v>
      </c>
      <c r="AC71" s="4"/>
      <c r="AD71" s="12" t="s">
        <v>781</v>
      </c>
      <c r="AE71" s="4"/>
      <c r="AF71" s="37" t="s">
        <v>782</v>
      </c>
      <c r="AG71" s="14" t="s">
        <v>783</v>
      </c>
      <c r="AH71" s="19" t="s">
        <v>784</v>
      </c>
      <c r="AI71" s="3"/>
      <c r="AJ71" s="3"/>
      <c r="AK71" s="3"/>
      <c r="AL71" s="3"/>
      <c r="AM71" s="3"/>
      <c r="AN71" s="9" t="str">
        <f aca="false">IF(A71="", "", IF(ROW()&gt;=3, ", ", "")&amp;"'"&amp;A71&amp;"': {megami: '"&amp;B71&amp;"'"&amp;IF(C71&lt;&gt;"",", anotherID: '"&amp;C71&amp;"', replace: '"&amp;D71&amp;"'","")&amp;", name: '"&amp;SUBSTITUTE(E71,"'","\'")&amp;"', nameEn: '"&amp;SUBSTITUTE(K71,"'","\'")&amp;"', nameZh: '"&amp;SUBSTITUTE(G71,"'","\'")&amp;"', nameZhG1: '"&amp;SUBSTITUTE(H71,"'","\'")&amp;"', nameKo: '"&amp;SUBSTITUTE(J71,"'","\'")&amp;"', ruby: '"&amp;F71&amp;"', rubyEn: '"&amp;L71&amp;IF(I71&lt;&gt;"", "', rubyZh: '"&amp;I71, "")&amp;"', baseType: '"&amp;VLOOKUP(M71,マスタ!$A$1:$B$99,2,0)&amp;"'"&amp;IF(N71="○",", extra: true","")&amp;IF(O71&lt;&gt;"",", extraFrom: '"&amp;O71&amp;"'","")&amp;IF(P71&lt;&gt;"",", exchangableTo: '"&amp;P71&amp;"'","")&amp;IF(Q71="○",", poison: true","")&amp;IF(R71&lt;&gt;"", ", type: '"&amp;VLOOKUP(R71,マスタ!$D$1:$E$99,2,0)&amp;"'", "")&amp;IF(S71&lt;&gt;"",", subType: '"&amp;VLOOKUP(S71,マスタ!$D$1:$E$99,2,0)&amp;"'","")&amp;IF(T71&lt;&gt;"",", range: '"&amp;T71&amp;"'","")&amp;IF(V71&lt;&gt;"",", damage: '"&amp;V71&amp;"'","")&amp;IF(X71&lt;&gt;"",", capacity: '"&amp;X71&amp;"'","")&amp;IF(Y71&lt;&gt;"",", cost: '"&amp;Y71&amp;"'","")&amp;", text: '"&amp;SUBSTITUTE(SUBSTITUTE(AB71, CHAR(13), ""),CHAR(10),"\n")&amp;IF(AC71&lt;&gt;"", "', textAdditional: '"&amp;SUBSTITUTE(SUBSTITUTE(AC71, CHAR(13), ""),CHAR(10),"\n"), "")&amp;"', textZh: '"&amp;SUBSTITUTE(SUBSTITUTE(SUBSTITUTE(AD71, CHAR(13), ""),CHAR(10),"\n"),"'","\'")&amp;"', textZhG1: '"&amp;SUBSTITUTE(SUBSTITUTE(SUBSTITUTE(AF71, CHAR(13), ""),CHAR(10),"\n"),"'","\'")&amp;IF(AE71&lt;&gt;"", "', textZhAdditional: '"&amp;SUBSTITUTE(SUBSTITUTE(AE71, CHAR(13), ""),CHAR(10),"\n"), "")&amp;"', textKo: '"&amp;SUBSTITUTE(SUBSTITUTE(SUBSTITUTE(AG71, CHAR(13), ""),CHAR(10),"\n"),"'","\'")&amp;"', textEn: '"&amp;SUBSTITUTE(SUBSTITUTE(SUBSTITUTE(AH71, CHAR(13), ""),CHAR(10),"\n"),"'","\'")&amp;"'"&amp;IF(Z71="○",", sealable: true","")&amp;IF(AA71="○",", removable: true","")&amp;"}")</f>
        <v>, '05-oboro-o-s-3': {megami: 'oboro', name: '虚魚', nameEn: 'Uro-Uo', nameZh: '虚鱼', nameZhG1: '虚鱼', nameKo: '우로우오', ruby: 'うろうお', rubyEn: '', baseType: 'special', type: 'action', cost: '4', text: '【使用済】あなたは1回の再構成に対して、設置を持つカードを任意の枚数、任意の順で使用できる。', textZh: '【已使用】每当你将重铸牌库时，你可以以任意顺序使用任意张具设置关键字的牌。', textZhG1: '【已使用】当你将重铸牌库时，你可以以任意顺序使用任意张具设置关键字的牌。', textKo: '【사용완료】당신은 한 번의 재구성에 대해, 설치를 갖는 카드를 임의의 장수, 임의의 순서로 사용 가능하다.', textEn: 'Devoted: You may play any number of cards with Trap from your discard pile in the order of your choosing just before you reshuffle your deck.'}</v>
      </c>
      <c r="AO71" s="10" t="str">
        <f aca="false">IF($A71&lt;&gt;"", "    /** 《"&amp;$E71&amp;"》 */ export const "&amp;SUBSTITUTE(UPPER(IF(MID($A71, 3, 1)="-", RIGHT($A71,LEN($A71)-3), $A71)), "-", "_")&amp;": TCardId = '"&amp;$A71&amp;"';", "")</f>
        <v>    /** 《虚魚》 */ export const OBORO_O_S_3: TCardId = '05-oboro-o-s-3';</v>
      </c>
      <c r="AP71" s="11" t="str">
        <f aca="false">IF($A71&lt;&gt;"", "    | '"&amp;$A71&amp;"'", "")</f>
        <v>    | '05-oboro-o-s-3'</v>
      </c>
    </row>
    <row r="72" customFormat="false" ht="12" hidden="false" customHeight="true" outlineLevel="0" collapsed="false">
      <c r="A72" s="2" t="s">
        <v>785</v>
      </c>
      <c r="B72" s="2" t="s">
        <v>678</v>
      </c>
      <c r="C72" s="2"/>
      <c r="D72" s="2"/>
      <c r="E72" s="2" t="s">
        <v>786</v>
      </c>
      <c r="F72" s="2" t="s">
        <v>787</v>
      </c>
      <c r="G72" s="6" t="s">
        <v>786</v>
      </c>
      <c r="H72" s="24" t="s">
        <v>786</v>
      </c>
      <c r="I72" s="6"/>
      <c r="J72" s="24" t="s">
        <v>788</v>
      </c>
      <c r="K72" s="25" t="s">
        <v>789</v>
      </c>
      <c r="L72" s="2"/>
      <c r="M72" s="2" t="s">
        <v>157</v>
      </c>
      <c r="N72" s="2"/>
      <c r="O72" s="2"/>
      <c r="P72" s="2"/>
      <c r="Q72" s="2"/>
      <c r="R72" s="2" t="s">
        <v>107</v>
      </c>
      <c r="S72" s="2"/>
      <c r="T72" s="2"/>
      <c r="U72" s="3"/>
      <c r="V72" s="2"/>
      <c r="W72" s="3"/>
      <c r="X72" s="2"/>
      <c r="Y72" s="2" t="s">
        <v>473</v>
      </c>
      <c r="Z72" s="2"/>
      <c r="AA72" s="2"/>
      <c r="AB72" s="4" t="s">
        <v>790</v>
      </c>
      <c r="AC72" s="4"/>
      <c r="AD72" s="12" t="s">
        <v>791</v>
      </c>
      <c r="AE72" s="4"/>
      <c r="AF72" s="28" t="s">
        <v>792</v>
      </c>
      <c r="AG72" s="14" t="s">
        <v>793</v>
      </c>
      <c r="AH72" s="20" t="s">
        <v>794</v>
      </c>
      <c r="AI72" s="3"/>
      <c r="AJ72" s="3"/>
      <c r="AK72" s="3"/>
      <c r="AL72" s="3"/>
      <c r="AM72" s="3"/>
      <c r="AN72" s="9" t="str">
        <f aca="false">IF(A72="", "", IF(ROW()&gt;=3, ", ", "")&amp;"'"&amp;A72&amp;"': {megami: '"&amp;B72&amp;"'"&amp;IF(C72&lt;&gt;"",", anotherID: '"&amp;C72&amp;"', replace: '"&amp;D72&amp;"'","")&amp;", name: '"&amp;SUBSTITUTE(E72,"'","\'")&amp;"', nameEn: '"&amp;SUBSTITUTE(K72,"'","\'")&amp;"', nameZh: '"&amp;SUBSTITUTE(G72,"'","\'")&amp;"', nameZhG1: '"&amp;SUBSTITUTE(H72,"'","\'")&amp;"', nameKo: '"&amp;SUBSTITUTE(J72,"'","\'")&amp;"', ruby: '"&amp;F72&amp;"', rubyEn: '"&amp;L72&amp;IF(I72&lt;&gt;"", "', rubyZh: '"&amp;I72, "")&amp;"', baseType: '"&amp;VLOOKUP(M72,マスタ!$A$1:$B$99,2,0)&amp;"'"&amp;IF(N72="○",", extra: true","")&amp;IF(O72&lt;&gt;"",", extraFrom: '"&amp;O72&amp;"'","")&amp;IF(P72&lt;&gt;"",", exchangableTo: '"&amp;P72&amp;"'","")&amp;IF(Q72="○",", poison: true","")&amp;IF(R72&lt;&gt;"", ", type: '"&amp;VLOOKUP(R72,マスタ!$D$1:$E$99,2,0)&amp;"'", "")&amp;IF(S72&lt;&gt;"",", subType: '"&amp;VLOOKUP(S72,マスタ!$D$1:$E$99,2,0)&amp;"'","")&amp;IF(T72&lt;&gt;"",", range: '"&amp;T72&amp;"'","")&amp;IF(V72&lt;&gt;"",", damage: '"&amp;V72&amp;"'","")&amp;IF(X72&lt;&gt;"",", capacity: '"&amp;X72&amp;"'","")&amp;IF(Y72&lt;&gt;"",", cost: '"&amp;Y72&amp;"'","")&amp;", text: '"&amp;SUBSTITUTE(SUBSTITUTE(AB72, CHAR(13), ""),CHAR(10),"\n")&amp;IF(AC72&lt;&gt;"", "', textAdditional: '"&amp;SUBSTITUTE(SUBSTITUTE(AC72, CHAR(13), ""),CHAR(10),"\n"), "")&amp;"', textZh: '"&amp;SUBSTITUTE(SUBSTITUTE(SUBSTITUTE(AD72, CHAR(13), ""),CHAR(10),"\n"),"'","\'")&amp;"', textZhG1: '"&amp;SUBSTITUTE(SUBSTITUTE(SUBSTITUTE(AF72, CHAR(13), ""),CHAR(10),"\n"),"'","\'")&amp;IF(AE72&lt;&gt;"", "', textZhAdditional: '"&amp;SUBSTITUTE(SUBSTITUTE(AE72, CHAR(13), ""),CHAR(10),"\n"), "")&amp;"', textKo: '"&amp;SUBSTITUTE(SUBSTITUTE(SUBSTITUTE(AG72, CHAR(13), ""),CHAR(10),"\n"),"'","\'")&amp;"', textEn: '"&amp;SUBSTITUTE(SUBSTITUTE(SUBSTITUTE(AH72, CHAR(13), ""),CHAR(10),"\n"),"'","\'")&amp;"'"&amp;IF(Z72="○",", sealable: true","")&amp;IF(AA72="○",", removable: true","")&amp;"}")</f>
        <v>, '05-oboro-o-s-4': {megami: 'oboro', name: '壬蔓', nameEn: 'Mi-Kazura', nameZh: '壬蔓', nameZhG1: '壬蔓', nameKo: '미카즈라', ruby: 'みかずら', rubyEn: '', baseType: 'special', type: 'action', cost: '0', text: '相オーラ→自フレア：1 \n----\n【再起】あなたのフレアが0である。', textZh: '敌装→1→自气 \n----\n【再起】自气中的樱花结晶的数目等于0。', textZhG1: '敌装（1）→自气 \n----\n【再起】自气中没有樱花结晶。', textKo: '상대 오라→자신 플레어：1 \n ----\n 【재기】당신의 플레어가 0이다.', textEn: 'Opponent\'s Aura (1)→ Your Flare\n----\nResurgence: There are no Sakura tokens on your Flare.'}</v>
      </c>
      <c r="AO72" s="10" t="str">
        <f aca="false">IF($A72&lt;&gt;"", "    /** 《"&amp;$E72&amp;"》 */ export const "&amp;SUBSTITUTE(UPPER(IF(MID($A72, 3, 1)="-", RIGHT($A72,LEN($A72)-3), $A72)), "-", "_")&amp;": TCardId = '"&amp;$A72&amp;"';", "")</f>
        <v>    /** 《壬蔓》 */ export const OBORO_O_S_4: TCardId = '05-oboro-o-s-4';</v>
      </c>
      <c r="AP72" s="11" t="str">
        <f aca="false">IF($A72&lt;&gt;"", "    | '"&amp;$A72&amp;"'", "")</f>
        <v>    | '05-oboro-o-s-4'</v>
      </c>
    </row>
    <row r="73" customFormat="false" ht="12" hidden="false" customHeight="true" outlineLevel="0" collapsed="false">
      <c r="A73" s="2"/>
      <c r="B73" s="2"/>
      <c r="C73" s="2"/>
      <c r="D73" s="2"/>
      <c r="E73" s="2"/>
      <c r="F73" s="2"/>
      <c r="G73" s="6"/>
      <c r="H73" s="7"/>
      <c r="I73" s="6"/>
      <c r="J73" s="7"/>
      <c r="K73" s="7"/>
      <c r="L73" s="2"/>
      <c r="M73" s="2"/>
      <c r="N73" s="2"/>
      <c r="O73" s="2"/>
      <c r="P73" s="2"/>
      <c r="Q73" s="2"/>
      <c r="R73" s="2"/>
      <c r="S73" s="2"/>
      <c r="T73" s="2"/>
      <c r="U73" s="3"/>
      <c r="V73" s="2"/>
      <c r="W73" s="3"/>
      <c r="X73" s="2"/>
      <c r="Y73" s="2"/>
      <c r="Z73" s="2"/>
      <c r="AA73" s="2"/>
      <c r="AB73" s="4"/>
      <c r="AC73" s="4"/>
      <c r="AD73" s="12"/>
      <c r="AE73" s="4"/>
      <c r="AF73" s="13"/>
      <c r="AG73" s="8"/>
      <c r="AH73" s="4"/>
      <c r="AI73" s="3"/>
      <c r="AJ73" s="3"/>
      <c r="AK73" s="3"/>
      <c r="AL73" s="3"/>
      <c r="AM73" s="3"/>
      <c r="AN73" s="9" t="str">
        <f aca="false">IF(A73="", "", IF(ROW()&gt;=3, ", ", "")&amp;"'"&amp;A73&amp;"': {megami: '"&amp;B73&amp;"'"&amp;IF(C73&lt;&gt;"",", anotherID: '"&amp;C73&amp;"', replace: '"&amp;D73&amp;"'","")&amp;", name: '"&amp;SUBSTITUTE(E73,"'","\'")&amp;"', nameEn: '"&amp;SUBSTITUTE(K73,"'","\'")&amp;"', nameZh: '"&amp;SUBSTITUTE(G73,"'","\'")&amp;"', nameZhG1: '"&amp;SUBSTITUTE(H73,"'","\'")&amp;"', nameKo: '"&amp;SUBSTITUTE(J73,"'","\'")&amp;"', ruby: '"&amp;F73&amp;"', rubyEn: '"&amp;L73&amp;IF(I73&lt;&gt;"", "', rubyZh: '"&amp;I73, "")&amp;"', baseType: '"&amp;VLOOKUP(M73,マスタ!$A$1:$B$99,2,0)&amp;"'"&amp;IF(N73="○",", extra: true","")&amp;IF(O73&lt;&gt;"",", extraFrom: '"&amp;O73&amp;"'","")&amp;IF(P73&lt;&gt;"",", exchangableTo: '"&amp;P73&amp;"'","")&amp;IF(Q73="○",", poison: true","")&amp;IF(R73&lt;&gt;"", ", type: '"&amp;VLOOKUP(R73,マスタ!$D$1:$E$99,2,0)&amp;"'", "")&amp;IF(S73&lt;&gt;"",", subType: '"&amp;VLOOKUP(S73,マスタ!$D$1:$E$99,2,0)&amp;"'","")&amp;IF(T73&lt;&gt;"",", range: '"&amp;T73&amp;"'","")&amp;IF(V73&lt;&gt;"",", damage: '"&amp;V73&amp;"'","")&amp;IF(X73&lt;&gt;"",", capacity: '"&amp;X73&amp;"'","")&amp;IF(Y73&lt;&gt;"",", cost: '"&amp;Y73&amp;"'","")&amp;", text: '"&amp;SUBSTITUTE(SUBSTITUTE(AB73, CHAR(13), ""),CHAR(10),"\n")&amp;IF(AC73&lt;&gt;"", "', textAdditional: '"&amp;SUBSTITUTE(SUBSTITUTE(AC73, CHAR(13), ""),CHAR(10),"\n"), "")&amp;"', textZh: '"&amp;SUBSTITUTE(SUBSTITUTE(SUBSTITUTE(AD73, CHAR(13), ""),CHAR(10),"\n"),"'","\'")&amp;"', textZhG1: '"&amp;SUBSTITUTE(SUBSTITUTE(SUBSTITUTE(AF73, CHAR(13), ""),CHAR(10),"\n"),"'","\'")&amp;IF(AE73&lt;&gt;"", "', textZhAdditional: '"&amp;SUBSTITUTE(SUBSTITUTE(AE73, CHAR(13), ""),CHAR(10),"\n"), "")&amp;"', textKo: '"&amp;SUBSTITUTE(SUBSTITUTE(SUBSTITUTE(AG73, CHAR(13), ""),CHAR(10),"\n"),"'","\'")&amp;"', textEn: '"&amp;SUBSTITUTE(SUBSTITUTE(SUBSTITUTE(AH73, CHAR(13), ""),CHAR(10),"\n"),"'","\'")&amp;"'"&amp;IF(Z73="○",", sealable: true","")&amp;IF(AA73="○",", removable: true","")&amp;"}")</f>
        <v/>
      </c>
      <c r="AO73" s="10" t="str">
        <f aca="false">IF($A73&lt;&gt;"", "    /** 《"&amp;$E73&amp;"》 */ export const "&amp;SUBSTITUTE(UPPER(IF(MID($A73, 3, 1)="-", RIGHT($A73,LEN($A73)-3), $A73)), "-", "_")&amp;": TCardId = '"&amp;$A73&amp;"';", "")</f>
        <v/>
      </c>
      <c r="AP73" s="11" t="str">
        <f aca="false">IF($A73&lt;&gt;"", "    | '"&amp;$A73&amp;"'", "")</f>
        <v/>
      </c>
    </row>
    <row r="74" customFormat="false" ht="12" hidden="false" customHeight="true" outlineLevel="0" collapsed="false">
      <c r="A74" s="2" t="s">
        <v>795</v>
      </c>
      <c r="B74" s="2" t="s">
        <v>796</v>
      </c>
      <c r="C74" s="2"/>
      <c r="D74" s="2"/>
      <c r="E74" s="2" t="s">
        <v>797</v>
      </c>
      <c r="F74" s="2"/>
      <c r="G74" s="6" t="s">
        <v>798</v>
      </c>
      <c r="H74" s="24" t="s">
        <v>799</v>
      </c>
      <c r="I74" s="6"/>
      <c r="J74" s="24" t="s">
        <v>800</v>
      </c>
      <c r="K74" s="25" t="s">
        <v>801</v>
      </c>
      <c r="L74" s="2"/>
      <c r="M74" s="2" t="s">
        <v>44</v>
      </c>
      <c r="N74" s="2"/>
      <c r="O74" s="2"/>
      <c r="P74" s="2"/>
      <c r="Q74" s="2"/>
      <c r="R74" s="2" t="s">
        <v>45</v>
      </c>
      <c r="S74" s="2"/>
      <c r="T74" s="2" t="s">
        <v>802</v>
      </c>
      <c r="U74" s="38" t="s">
        <v>479</v>
      </c>
      <c r="V74" s="2" t="s">
        <v>47</v>
      </c>
      <c r="W74" s="38" t="s">
        <v>803</v>
      </c>
      <c r="X74" s="2"/>
      <c r="Y74" s="2"/>
      <c r="Z74" s="2"/>
      <c r="AA74" s="2"/>
      <c r="AB74" s="2"/>
      <c r="AC74" s="2"/>
      <c r="AD74" s="12"/>
      <c r="AE74" s="2"/>
      <c r="AF74" s="37"/>
      <c r="AG74" s="8"/>
      <c r="AH74" s="39"/>
      <c r="AI74" s="2"/>
      <c r="AJ74" s="2"/>
      <c r="AK74" s="2"/>
      <c r="AL74" s="2"/>
      <c r="AM74" s="2"/>
      <c r="AN74" s="40" t="str">
        <f aca="false">IF( A74 = "", "", IF( ROW( ) &gt;= 3, ", ", "" ) &amp; "'" &amp; A74 &amp; "': {megami: '" &amp; B74 &amp; "'" &amp; IF( C74 &lt;&gt; "", ", anotherID: '" &amp; C74 &amp; "', replace: '" &amp; D74 &amp; "'", "" ) &amp; ", name: '" &amp; SUBSTITUTE( E74, "'", "\'" ) &amp; "', nameEn: '" &amp; SUBSTITUTE( K74, "'", "\'" ) &amp; "', nameZh: '" &amp; SUBSTITUTE( G74, "'", "\'" ) &amp; "', nameZhG1: '" &amp; SUBSTITUTE( H74, "'", "\'" )&amp; "', nameKo: '" &amp; SUBSTITUTE( J74, "'", "\'" ) &amp; "', ruby: '" &amp; F74 &amp; "', rubyEn: '" &amp; L74 &amp; "', baseType: '" &amp; VLOOKUP( M74, マスタ!$A$1:$B$99, 2, 0 ) &amp; "'" &amp; IF( N74 = "○", ", extra: true", "" ) &amp; IF( O74 &lt;&gt; "", ", extraFrom: '" &amp; O74 &amp; "'", "" ) &amp; IF( P74 &lt;&gt; "", ", exchangabaleTo: '" &amp; P74 &amp; "'", "" ) &amp; IF( Q74 = "○", ", poison: true", "" ) &amp; ", types: ['" &amp; VLOOKUP( R74, マスタ!$D$1:$E$99, 2, 0 ) &amp; "'" &amp; IF( S74 &lt;&gt; "", ", '" &amp; VLOOKUP( S74, マスタ!$D$1:$E$99, 2, 0 ) &amp; "'", "" ) &amp; "] as CardType[]" &amp; IF( T74 &lt;&gt; "", ", range: '" &amp; T74 &amp; "'" &amp; IF( U74 &lt;&gt; "", ", rangeOpened: '" &amp; U74 &amp; "'", "" ), "" ) &amp; IF( V74 &lt;&gt; "", ", damage: '" &amp; V74 &amp; "'" &amp; IF( OR( W74 &lt;&gt; "", AI74 &lt;&gt; "" ), ", damageOpened: '" &amp; W74 &amp; "'", "" ), "" ) &amp; IF( X74 &lt;&gt; "", ", capacity: '" &amp; X74 &amp; "'", "" ) &amp; IF( Y74 &lt;&gt; "", ", cost: '" &amp; Y74 &amp; "'", "" ) &amp; ", text: '" &amp; SUBSTITUTE( SUBSTITUTE( AB74, CHAR( 13 ), "" ), CHAR( 10 ), "\n" ) &amp; "', textZh: '" &amp; SUBSTITUTE( SUBSTITUTE( SUBSTITUTE( AD74, CHAR( 13 ), "" ), CHAR( 10 ), "\n" ), "'", "\'" ) &amp; "', textZhG1: '" &amp; SUBSTITUTE( SUBSTITUTE( SUBSTITUTE( AF74, CHAR( 13 ), "" ), CHAR( 10 ), "\n" ), "'", "\'" )&amp; "', textKo: '" &amp; SUBSTITUTE( SUBSTITUTE( SUBSTITUTE( AG74, CHAR( 13 ), "" ), CHAR( 10 ), "\n" ), "'", "\'" ) &amp; "', textEn: '" &amp; SUBSTITUTE( SUBSTITUTE( SUBSTITUTE( AH74, CHAR( 13 ), "" ), CHAR( 10 ), "\n" ), "'", "\'" ) &amp; "'" &amp; IF( OR( W74 &lt;&gt; "", AI74 &lt;&gt; "" ), ", textOpened: '" &amp; SUBSTITUTE( SUBSTITUTE( SUBSTITUTE( AI74, CHAR( 13 ), "" ), CHAR( 10 ), "\n" ), "'", "\'" ) &amp; "', textOpenedZh: '" &amp; SUBSTITUTE( SUBSTITUTE( SUBSTITUTE( AJ74, CHAR( 13 ), "" ), CHAR( 10 ), "\n" ), "'", "\'" )  &amp; "', textOpenedZhG1: '" &amp; SUBSTITUTE( SUBSTITUTE( SUBSTITUTE( AK74, CHAR( 13 ), "" ), CHAR( 10 ), "\n" ), "'", "\'" ) &amp; "', textOpenedKo: '" &amp; SUBSTITUTE( SUBSTITUTE( SUBSTITUTE( AL74, CHAR( 13 ), "" ), CHAR( 10 ), "\n" ), "'", "\'" ) &amp; "', textOpenedEn: '" &amp; SUBSTITUTE( SUBSTITUTE( SUBSTITUTE( AM74, CHAR( 13 ), "" ), CHAR( 10 ), "\n" ), "'", "\'" ) &amp; "'", "" ) &amp; IF( Z74 = "○", ", sealable: true", "" ) &amp; IF( AA74 = "○", ", removable: true", "" ) &amp; "}" )</f>
        <v>, '06-yukihi-o-n-1': {megami: 'yukihi', name: 'しこみばり / ふくみばり', nameEn: 'Hidden Needles / Kept Needles', nameZh: '藏针 / 含针', nameZhG1: '藏针/含针', nameKo: '숨긴 바늘 / 머금은 바늘', ruby: '', rubyEn: '', baseType: 'normal', types: ['attack'] as CardType[], range: '4-6', rangeOpened: '0-2', damage: '3/1', damageOpened: '1/2', text: '', textZh: '', textZhG1: '', textKo: '', textEn: '', textOpened: '', textOpenedZh: '', textOpenedZhG1: '', textOpenedKo: '', textOpenedEn: ''}</v>
      </c>
      <c r="AO74" s="10" t="str">
        <f aca="false">IF($A74&lt;&gt;"", "    /** 《"&amp;$E74&amp;"》 */ export const "&amp;SUBSTITUTE(UPPER(IF(MID($A74, 3, 1)="-", RIGHT($A74,LEN($A74)-3), $A74)), "-", "_")&amp;": TCardId = '"&amp;$A74&amp;"';", "")</f>
        <v>    /** 《しこみばり / ふくみばり》 */ export const YUKIHI_O_N_1: TCardId = '06-yukihi-o-n-1';</v>
      </c>
      <c r="AP74" s="11" t="str">
        <f aca="false">IF($A74&lt;&gt;"", "    | '"&amp;$A74&amp;"'", "")</f>
        <v>    | '06-yukihi-o-n-1'</v>
      </c>
    </row>
    <row r="75" customFormat="false" ht="155" hidden="false" customHeight="false" outlineLevel="0" collapsed="false">
      <c r="A75" s="2" t="s">
        <v>804</v>
      </c>
      <c r="B75" s="2" t="s">
        <v>796</v>
      </c>
      <c r="C75" s="2"/>
      <c r="D75" s="2"/>
      <c r="E75" s="2" t="s">
        <v>805</v>
      </c>
      <c r="F75" s="2"/>
      <c r="G75" s="6" t="s">
        <v>806</v>
      </c>
      <c r="H75" s="24" t="s">
        <v>807</v>
      </c>
      <c r="I75" s="41"/>
      <c r="J75" s="24" t="s">
        <v>808</v>
      </c>
      <c r="K75" s="42" t="s">
        <v>809</v>
      </c>
      <c r="L75" s="2"/>
      <c r="M75" s="2" t="s">
        <v>44</v>
      </c>
      <c r="N75" s="2"/>
      <c r="O75" s="2"/>
      <c r="P75" s="2"/>
      <c r="Q75" s="2"/>
      <c r="R75" s="2" t="s">
        <v>45</v>
      </c>
      <c r="S75" s="2"/>
      <c r="T75" s="2" t="s">
        <v>810</v>
      </c>
      <c r="U75" s="38" t="s">
        <v>479</v>
      </c>
      <c r="V75" s="2" t="s">
        <v>237</v>
      </c>
      <c r="W75" s="38" t="s">
        <v>237</v>
      </c>
      <c r="X75" s="2"/>
      <c r="Y75" s="2"/>
      <c r="Z75" s="2"/>
      <c r="AA75" s="2"/>
      <c r="AB75" s="2" t="s">
        <v>811</v>
      </c>
      <c r="AC75" s="2"/>
      <c r="AD75" s="12" t="s">
        <v>812</v>
      </c>
      <c r="AE75" s="2"/>
      <c r="AF75" s="37" t="s">
        <v>813</v>
      </c>
      <c r="AG75" s="14" t="s">
        <v>814</v>
      </c>
      <c r="AH75" s="43" t="s">
        <v>815</v>
      </c>
      <c r="AI75" s="2"/>
      <c r="AJ75" s="2" t="s">
        <v>816</v>
      </c>
      <c r="AK75" s="2"/>
      <c r="AL75" s="2"/>
      <c r="AM75" s="2"/>
      <c r="AN75" s="40" t="str">
        <f aca="false">IF( A75 = "", "", IF( ROW( ) &gt;= 3, ", ", "" ) &amp; "'" &amp; A75 &amp; "': {megami: '" &amp; B75 &amp; "'" &amp; IF( C75 &lt;&gt; "", ", anotherID: '" &amp; C75 &amp; "', replace: '" &amp; D75 &amp; "'", "" ) &amp; ", name: '" &amp; SUBSTITUTE( E75, "'", "\'" ) &amp; "', nameEn: '" &amp; SUBSTITUTE( K75, "'", "\'" ) &amp; "', nameZh: '" &amp; SUBSTITUTE( G75, "'", "\'" ) &amp; "', nameZhG1: '" &amp; SUBSTITUTE( H75, "'", "\'" )&amp; "', nameKo: '" &amp; SUBSTITUTE( J75, "'", "\'" ) &amp; "', ruby: '" &amp; F75 &amp; "', rubyEn: '" &amp; L75 &amp; "', baseType: '" &amp; VLOOKUP( M75, マスタ!$A$1:$B$99, 2, 0 ) &amp; "'" &amp; IF( N75 = "○", ", extra: true", "" ) &amp; IF( O75 &lt;&gt; "", ", extraFrom: '" &amp; O75 &amp; "'", "" ) &amp; IF( P75 &lt;&gt; "", ", exchangabaleTo: '" &amp; P75 &amp; "'", "" ) &amp; IF( Q75 = "○", ", poison: true", "" ) &amp; ", types: ['" &amp; VLOOKUP( R75, マスタ!$D$1:$E$99, 2, 0 ) &amp; "'" &amp; IF( S75 &lt;&gt; "", ", '" &amp; VLOOKUP( S75, マスタ!$D$1:$E$99, 2, 0 ) &amp; "'", "" ) &amp; "] as CardType[]" &amp; IF( T75 &lt;&gt; "", ", range: '" &amp; T75 &amp; "'" &amp; IF( U75 &lt;&gt; "", ", rangeOpened: '" &amp; U75 &amp; "'", "" ), "" ) &amp; IF( V75 &lt;&gt; "", ", damage: '" &amp; V75 &amp; "'" &amp; IF( OR( W75 &lt;&gt; "", AI75 &lt;&gt; "" ), ", damageOpened: '" &amp; W75 &amp; "'", "" ), "" ) &amp; IF( X75 &lt;&gt; "", ", capacity: '" &amp; X75 &amp; "'", "" ) &amp; IF( Y75 &lt;&gt; "", ", cost: '" &amp; Y75 &amp; "'", "" ) &amp; ", text: '" &amp; SUBSTITUTE( SUBSTITUTE( AB75, CHAR( 13 ), "" ), CHAR( 10 ), "\n" ) &amp; "', textZh: '" &amp; SUBSTITUTE( SUBSTITUTE( SUBSTITUTE( AD75, CHAR( 13 ), "" ), CHAR( 10 ), "\n" ), "'", "\'" ) &amp; "', textZhG1: '" &amp; SUBSTITUTE( SUBSTITUTE( SUBSTITUTE( AF75, CHAR( 13 ), "" ), CHAR( 10 ), "\n" ), "'", "\'" )&amp; "', textKo: '" &amp; SUBSTITUTE( SUBSTITUTE( SUBSTITUTE( AG75, CHAR( 13 ), "" ), CHAR( 10 ), "\n" ), "'", "\'" ) &amp; "', textEn: '" &amp; SUBSTITUTE( SUBSTITUTE( SUBSTITUTE( AH75, CHAR( 13 ), "" ), CHAR( 10 ), "\n" ), "'", "\'" ) &amp; "'" &amp; IF( OR( W75 &lt;&gt; "", AI75 &lt;&gt; "" ), ", textOpened: '" &amp; SUBSTITUTE( SUBSTITUTE( SUBSTITUTE( AI75, CHAR( 13 ), "" ), CHAR( 10 ), "\n" ), "'", "\'" ) &amp; "', textOpenedZh: '" &amp; SUBSTITUTE( SUBSTITUTE( SUBSTITUTE( AJ75, CHAR( 13 ), "" ), CHAR( 10 ), "\n" ), "'", "\'" )  &amp; "', textOpenedZhG1: '" &amp; SUBSTITUTE( SUBSTITUTE( SUBSTITUTE( AK75, CHAR( 13 ), "" ), CHAR( 10 ), "\n" ), "'", "\'" ) &amp; "', textOpenedKo: '" &amp; SUBSTITUTE( SUBSTITUTE( SUBSTITUTE( AL75, CHAR( 13 ), "" ), CHAR( 10 ), "\n" ), "'", "\'" ) &amp; "', textOpenedEn: '" &amp; SUBSTITUTE( SUBSTITUTE( SUBSTITUTE( AM75, CHAR( 13 ), "" ), CHAR( 10 ), "\n" ), "'", "\'" ) &amp; "'", "" ) &amp; IF( Z75 = "○", ", sealable: true", "" ) &amp; IF( AA75 = "○", ", removable: true", "" ) &amp; "}" )</f>
        <v>, '06-yukihi-o-n-2': {megami: 'yukihi', name: 'しこみび / ねこだまし', nameEn: 'Preparation / Fake Out', nameZh: '预演 / 猫骗', nameZhG1: '匍匐/猫跳', nameKo: '숨긴 불꽃 / 손뼉치기', ruby: '', rubyEn: '', baseType: 'normal', types: ['attack'] as CardType[], range: '5-6', rangeOpened: '0-2', damage: '1/1', damageOpened: '1/1', text: '【攻撃後】このカードを手札に戻し、傘の開閉を行う。 ', textZh: '【攻击后】将此牌置入你的手牌，进行一次伞的开合操作。', textZhG1: '【攻击后】将此牌置入你的手牌，进行一次伞的开合操作。 开伞：（无）', textKo: '【공격후】이 카드를 손패로 되돌리고, 우산의 개폐를 행한다.', textEn: 'After Attack: Put this card into your hand. Open your umbrella. If it was already open, close it instead.', textOpened: '', textOpenedZh: '（无）', textOpenedZhG1: '', textOpenedKo: '', textOpenedEn: ''}</v>
      </c>
      <c r="AO75" s="10" t="str">
        <f aca="false">IF($A75&lt;&gt;"", "    /** 《"&amp;$E75&amp;"》 */ export const "&amp;SUBSTITUTE(UPPER(IF(MID($A75, 3, 1)="-", RIGHT($A75,LEN($A75)-3), $A75)), "-", "_")&amp;": TCardId = '"&amp;$A75&amp;"';", "")</f>
        <v>    /** 《しこみび / ねこだまし》 */ export const YUKIHI_O_N_2: TCardId = '06-yukihi-o-n-2';</v>
      </c>
      <c r="AP75" s="11" t="str">
        <f aca="false">IF($A75&lt;&gt;"", "    | '"&amp;$A75&amp;"'", "")</f>
        <v>    | '06-yukihi-o-n-2'</v>
      </c>
    </row>
    <row r="76" customFormat="false" ht="12" hidden="false" customHeight="true" outlineLevel="0" collapsed="false">
      <c r="A76" s="2" t="s">
        <v>817</v>
      </c>
      <c r="B76" s="2" t="s">
        <v>796</v>
      </c>
      <c r="C76" s="2"/>
      <c r="D76" s="2"/>
      <c r="E76" s="2" t="s">
        <v>818</v>
      </c>
      <c r="F76" s="2"/>
      <c r="G76" s="6" t="s">
        <v>819</v>
      </c>
      <c r="H76" s="24" t="s">
        <v>820</v>
      </c>
      <c r="I76" s="6"/>
      <c r="J76" s="24" t="s">
        <v>821</v>
      </c>
      <c r="K76" s="25" t="s">
        <v>822</v>
      </c>
      <c r="L76" s="2"/>
      <c r="M76" s="2" t="s">
        <v>44</v>
      </c>
      <c r="N76" s="2"/>
      <c r="O76" s="2"/>
      <c r="P76" s="2"/>
      <c r="Q76" s="2"/>
      <c r="R76" s="2" t="s">
        <v>45</v>
      </c>
      <c r="S76" s="2"/>
      <c r="T76" s="2" t="s">
        <v>823</v>
      </c>
      <c r="U76" s="38" t="s">
        <v>479</v>
      </c>
      <c r="V76" s="2" t="s">
        <v>237</v>
      </c>
      <c r="W76" s="38" t="s">
        <v>237</v>
      </c>
      <c r="X76" s="2"/>
      <c r="Y76" s="2"/>
      <c r="Z76" s="2"/>
      <c r="AA76" s="2"/>
      <c r="AB76" s="4" t="s">
        <v>824</v>
      </c>
      <c r="AC76" s="4"/>
      <c r="AD76" s="44" t="s">
        <v>825</v>
      </c>
      <c r="AE76" s="4"/>
      <c r="AF76" s="45" t="s">
        <v>826</v>
      </c>
      <c r="AG76" s="14" t="s">
        <v>827</v>
      </c>
      <c r="AH76" s="46" t="s">
        <v>828</v>
      </c>
      <c r="AI76" s="2" t="s">
        <v>829</v>
      </c>
      <c r="AJ76" s="2" t="s">
        <v>830</v>
      </c>
      <c r="AK76" s="2" t="s">
        <v>831</v>
      </c>
      <c r="AL76" s="2" t="s">
        <v>832</v>
      </c>
      <c r="AM76" s="4" t="s">
        <v>833</v>
      </c>
      <c r="AN76" s="40" t="str">
        <f aca="false">IF( A76 = "", "", IF( ROW( ) &gt;= 3, ", ", "" ) &amp; "'" &amp; A76 &amp; "': {megami: '" &amp; B76 &amp; "'" &amp; IF( C76 &lt;&gt; "", ", anotherID: '" &amp; C76 &amp; "', replace: '" &amp; D76 &amp; "'", "" ) &amp; ", name: '" &amp; SUBSTITUTE( E76, "'", "\'" ) &amp; "', nameEn: '" &amp; SUBSTITUTE( K76, "'", "\'" ) &amp; "', nameZh: '" &amp; SUBSTITUTE( G76, "'", "\'" ) &amp; "', nameZhG1: '" &amp; SUBSTITUTE( H76, "'", "\'" )&amp; "', nameKo: '" &amp; SUBSTITUTE( J76, "'", "\'" ) &amp; "', ruby: '" &amp; F76 &amp; "', rubyEn: '" &amp; L76 &amp; "', baseType: '" &amp; VLOOKUP( M76, マスタ!$A$1:$B$99, 2, 0 ) &amp; "'" &amp; IF( N76 = "○", ", extra: true", "" ) &amp; IF( O76 &lt;&gt; "", ", extraFrom: '" &amp; O76 &amp; "'", "" ) &amp; IF( P76 &lt;&gt; "", ", exchangabaleTo: '" &amp; P76 &amp; "'", "" ) &amp; IF( Q76 = "○", ", poison: true", "" ) &amp; ", types: ['" &amp; VLOOKUP( R76, マスタ!$D$1:$E$99, 2, 0 ) &amp; "'" &amp; IF( S76 &lt;&gt; "", ", '" &amp; VLOOKUP( S76, マスタ!$D$1:$E$99, 2, 0 ) &amp; "'", "" ) &amp; "] as CardType[]" &amp; IF( T76 &lt;&gt; "", ", range: '" &amp; T76 &amp; "'" &amp; IF( U76 &lt;&gt; "", ", rangeOpened: '" &amp; U76 &amp; "'", "" ), "" ) &amp; IF( V76 &lt;&gt; "", ", damage: '" &amp; V76 &amp; "'" &amp; IF( OR( W76 &lt;&gt; "", AI76 &lt;&gt; "" ), ", damageOpened: '" &amp; W76 &amp; "'", "" ), "" ) &amp; IF( X76 &lt;&gt; "", ", capacity: '" &amp; X76 &amp; "'", "" ) &amp; IF( Y76 &lt;&gt; "", ", cost: '" &amp; Y76 &amp; "'", "" ) &amp; ", text: '" &amp; SUBSTITUTE( SUBSTITUTE( AB76, CHAR( 13 ), "" ), CHAR( 10 ), "\n" ) &amp; "', textZh: '" &amp; SUBSTITUTE( SUBSTITUTE( SUBSTITUTE( AD76, CHAR( 13 ), "" ), CHAR( 10 ), "\n" ), "'", "\'" ) &amp; "', textZhG1: '" &amp; SUBSTITUTE( SUBSTITUTE( SUBSTITUTE( AF76, CHAR( 13 ), "" ), CHAR( 10 ), "\n" ), "'", "\'" )&amp; "', textKo: '" &amp; SUBSTITUTE( SUBSTITUTE( SUBSTITUTE( AG76, CHAR( 13 ), "" ), CHAR( 10 ), "\n" ), "'", "\'" ) &amp; "', textEn: '" &amp; SUBSTITUTE( SUBSTITUTE( SUBSTITUTE( AH76, CHAR( 13 ), "" ), CHAR( 10 ), "\n" ), "'", "\'" ) &amp; "'" &amp; IF( OR( W76 &lt;&gt; "", AI76 &lt;&gt; "" ), ", textOpened: '" &amp; SUBSTITUTE( SUBSTITUTE( SUBSTITUTE( AI76, CHAR( 13 ), "" ), CHAR( 10 ), "\n" ), "'", "\'" ) &amp; "', textOpenedZh: '" &amp; SUBSTITUTE( SUBSTITUTE( SUBSTITUTE( AJ76, CHAR( 13 ), "" ), CHAR( 10 ), "\n" ), "'", "\'" )  &amp; "', textOpenedZhG1: '" &amp; SUBSTITUTE( SUBSTITUTE( SUBSTITUTE( AK76, CHAR( 13 ), "" ), CHAR( 10 ), "\n" ), "'", "\'" ) &amp; "', textOpenedKo: '" &amp; SUBSTITUTE( SUBSTITUTE( SUBSTITUTE( AL76, CHAR( 13 ), "" ), CHAR( 10 ), "\n" ), "'", "\'" ) &amp; "', textOpenedEn: '" &amp; SUBSTITUTE( SUBSTITUTE( SUBSTITUTE( AM76, CHAR( 13 ), "" ), CHAR( 10 ), "\n" ), "'", "\'" ) &amp; "'", "" ) &amp; IF( Z76 = "○", ", sealable: true", "" ) &amp; IF( AA76 = "○", ", removable: true", "" ) &amp; "}" )</f>
        <v>, '06-yukihi-o-n-3': {megami: 'yukihi', name: 'ふりはらい / たぐりよせ', nameEn: 'Hidden Power / Chain Reel', nameZh: '掸去 / 拖拽', nameZhG1: '拒/引', nameKo: '떨쳐내기 / 끌어당기기', ruby: '', rubyEn: '', baseType: 'normal', types: ['attack'] as CardType[], range: '2-5', rangeOpened: '0-2', damage: '1/1', damageOpened: '1/1', text: '【攻撃後】ダスト⇔間合：1 ', textZh: '【攻击后】距↔1↔虚', textZhG1: '【攻击后】距（1）⇔ 虚 _x005F\n', textKo: '【공격후】더스트⇔간격：1', textEn: 'After Attack: \nDistance (1)⇔ Shadow', textOpened: '【攻撃後】間合→ダスト：2', textOpenedZh: '【攻击后】距→2→虚', textOpenedZhG1: '【攻击后】距（2）→虚', textOpenedKo: '【공격후】간격→더스트：2', textOpenedEn: 'After Attack:\nDistance (2)→ Shadow'}</v>
      </c>
      <c r="AO76" s="10" t="str">
        <f aca="false">IF($A76&lt;&gt;"", "    /** 《"&amp;$E76&amp;"》 */ export const "&amp;SUBSTITUTE(UPPER(IF(MID($A76, 3, 1)="-", RIGHT($A76,LEN($A76)-3), $A76)), "-", "_")&amp;": TCardId = '"&amp;$A76&amp;"';", "")</f>
        <v>    /** 《ふりはらい / たぐりよせ》 */ export const YUKIHI_O_N_3: TCardId = '06-yukihi-o-n-3';</v>
      </c>
      <c r="AP76" s="11" t="str">
        <f aca="false">IF($A76&lt;&gt;"", "    | '"&amp;$A76&amp;"'", "")</f>
        <v>    | '06-yukihi-o-n-3'</v>
      </c>
    </row>
    <row r="77" customFormat="false" ht="12" hidden="false" customHeight="true" outlineLevel="0" collapsed="false">
      <c r="A77" s="2" t="s">
        <v>834</v>
      </c>
      <c r="B77" s="2" t="s">
        <v>796</v>
      </c>
      <c r="C77" s="2"/>
      <c r="D77" s="2"/>
      <c r="E77" s="2" t="s">
        <v>835</v>
      </c>
      <c r="F77" s="2"/>
      <c r="G77" s="6" t="s">
        <v>836</v>
      </c>
      <c r="H77" s="24" t="s">
        <v>837</v>
      </c>
      <c r="I77" s="6"/>
      <c r="J77" s="24" t="s">
        <v>838</v>
      </c>
      <c r="K77" s="25" t="s">
        <v>839</v>
      </c>
      <c r="L77" s="2"/>
      <c r="M77" s="2" t="s">
        <v>44</v>
      </c>
      <c r="N77" s="2"/>
      <c r="O77" s="2"/>
      <c r="P77" s="2"/>
      <c r="Q77" s="2"/>
      <c r="R77" s="2" t="s">
        <v>45</v>
      </c>
      <c r="S77" s="2" t="s">
        <v>92</v>
      </c>
      <c r="T77" s="2" t="s">
        <v>802</v>
      </c>
      <c r="U77" s="38" t="s">
        <v>479</v>
      </c>
      <c r="V77" s="2" t="s">
        <v>840</v>
      </c>
      <c r="W77" s="38" t="s">
        <v>841</v>
      </c>
      <c r="X77" s="2"/>
      <c r="Y77" s="2"/>
      <c r="Z77" s="2"/>
      <c r="AA77" s="2"/>
      <c r="AB77" s="4"/>
      <c r="AC77" s="4"/>
      <c r="AD77" s="12"/>
      <c r="AE77" s="4"/>
      <c r="AF77" s="28"/>
      <c r="AG77" s="8"/>
      <c r="AH77" s="39"/>
      <c r="AI77" s="2"/>
      <c r="AJ77" s="2"/>
      <c r="AK77" s="2"/>
      <c r="AL77" s="2"/>
      <c r="AM77" s="2"/>
      <c r="AN77" s="40" t="str">
        <f aca="false">IF( A77 = "", "", IF( ROW( ) &gt;= 3, ", ", "" ) &amp; "'" &amp; A77 &amp; "': {megami: '" &amp; B77 &amp; "'" &amp; IF( C77 &lt;&gt; "", ", anotherID: '" &amp; C77 &amp; "', replace: '" &amp; D77 &amp; "'", "" ) &amp; ", name: '" &amp; SUBSTITUTE( E77, "'", "\'" ) &amp; "', nameEn: '" &amp; SUBSTITUTE( K77, "'", "\'" ) &amp; "', nameZh: '" &amp; SUBSTITUTE( G77, "'", "\'" ) &amp; "', nameZhG1: '" &amp; SUBSTITUTE( H77, "'", "\'" )&amp; "', nameKo: '" &amp; SUBSTITUTE( J77, "'", "\'" ) &amp; "', ruby: '" &amp; F77 &amp; "', rubyEn: '" &amp; L77 &amp; "', baseType: '" &amp; VLOOKUP( M77, マスタ!$A$1:$B$99, 2, 0 ) &amp; "'" &amp; IF( N77 = "○", ", extra: true", "" ) &amp; IF( O77 &lt;&gt; "", ", extraFrom: '" &amp; O77 &amp; "'", "" ) &amp; IF( P77 &lt;&gt; "", ", exchangabaleTo: '" &amp; P77 &amp; "'", "" ) &amp; IF( Q77 = "○", ", poison: true", "" ) &amp; ", types: ['" &amp; VLOOKUP( R77, マスタ!$D$1:$E$99, 2, 0 ) &amp; "'" &amp; IF( S77 &lt;&gt; "", ", '" &amp; VLOOKUP( S77, マスタ!$D$1:$E$99, 2, 0 ) &amp; "'", "" ) &amp; "] as CardType[]" &amp; IF( T77 &lt;&gt; "", ", range: '" &amp; T77 &amp; "'" &amp; IF( U77 &lt;&gt; "", ", rangeOpened: '" &amp; U77 &amp; "'", "" ), "" ) &amp; IF( V77 &lt;&gt; "", ", damage: '" &amp; V77 &amp; "'" &amp; IF( OR( W77 &lt;&gt; "", AI77 &lt;&gt; "" ), ", damageOpened: '" &amp; W77 &amp; "'", "" ), "" ) &amp; IF( X77 &lt;&gt; "", ", capacity: '" &amp; X77 &amp; "'", "" ) &amp; IF( Y77 &lt;&gt; "", ", cost: '" &amp; Y77 &amp; "'", "" ) &amp; ", text: '" &amp; SUBSTITUTE( SUBSTITUTE( AB77, CHAR( 13 ), "" ), CHAR( 10 ), "\n" ) &amp; "', textZh: '" &amp; SUBSTITUTE( SUBSTITUTE( SUBSTITUTE( AD77, CHAR( 13 ), "" ), CHAR( 10 ), "\n" ), "'", "\'" ) &amp; "', textZhG1: '" &amp; SUBSTITUTE( SUBSTITUTE( SUBSTITUTE( AF77, CHAR( 13 ), "" ), CHAR( 10 ), "\n" ), "'", "\'" )&amp; "', textKo: '" &amp; SUBSTITUTE( SUBSTITUTE( SUBSTITUTE( AG77, CHAR( 13 ), "" ), CHAR( 10 ), "\n" ), "'", "\'" ) &amp; "', textEn: '" &amp; SUBSTITUTE( SUBSTITUTE( SUBSTITUTE( AH77, CHAR( 13 ), "" ), CHAR( 10 ), "\n" ), "'", "\'" ) &amp; "'" &amp; IF( OR( W77 &lt;&gt; "", AI77 &lt;&gt; "" ), ", textOpened: '" &amp; SUBSTITUTE( SUBSTITUTE( SUBSTITUTE( AI77, CHAR( 13 ), "" ), CHAR( 10 ), "\n" ), "'", "\'" ) &amp; "', textOpenedZh: '" &amp; SUBSTITUTE( SUBSTITUTE( SUBSTITUTE( AJ77, CHAR( 13 ), "" ), CHAR( 10 ), "\n" ), "'", "\'" )  &amp; "', textOpenedZhG1: '" &amp; SUBSTITUTE( SUBSTITUTE( SUBSTITUTE( AK77, CHAR( 13 ), "" ), CHAR( 10 ), "\n" ), "'", "\'" ) &amp; "', textOpenedKo: '" &amp; SUBSTITUTE( SUBSTITUTE( SUBSTITUTE( AL77, CHAR( 13 ), "" ), CHAR( 10 ), "\n" ), "'", "\'" ) &amp; "', textOpenedEn: '" &amp; SUBSTITUTE( SUBSTITUTE( SUBSTITUTE( AM77, CHAR( 13 ), "" ), CHAR( 10 ), "\n" ), "'", "\'" ) &amp; "'", "" ) &amp; IF( Z77 = "○", ", sealable: true", "" ) &amp; IF( AA77 = "○", ", removable: true", "" ) &amp; "}" )</f>
        <v>, '06-yukihi-o-n-4': {megami: 'yukihi', name: 'ふりまわし / つきさし', nameEn: 'Swing / Pierce', nameZh: '挥舞 / 突刺', nameZhG1: '挥舞/突刺', nameKo: '휘두르기 / 푹 찌르기', ruby: '', rubyEn: '', baseType: 'normal', types: ['attack', 'fullpower'] as CardType[], range: '4-6', rangeOpened: '0-2', damage: '5/-', damageOpened: '-/2', text: '', textZh: '', textZhG1: '', textKo: '', textEn: '', textOpened: '', textOpenedZh: '', textOpenedZhG1: '', textOpenedKo: '', textOpenedEn: ''}</v>
      </c>
      <c r="AO77" s="10" t="str">
        <f aca="false">IF($A77&lt;&gt;"", "    /** 《"&amp;$E77&amp;"》 */ export const "&amp;SUBSTITUTE(UPPER(IF(MID($A77, 3, 1)="-", RIGHT($A77,LEN($A77)-3), $A77)), "-", "_")&amp;": TCardId = '"&amp;$A77&amp;"';", "")</f>
        <v>    /** 《ふりまわし / つきさし》 */ export const YUKIHI_O_N_4: TCardId = '06-yukihi-o-n-4';</v>
      </c>
      <c r="AP77" s="11" t="str">
        <f aca="false">IF($A77&lt;&gt;"", "    | '"&amp;$A77&amp;"'", "")</f>
        <v>    | '06-yukihi-o-n-4'</v>
      </c>
    </row>
    <row r="78" customFormat="false" ht="12" hidden="false" customHeight="true" outlineLevel="0" collapsed="false">
      <c r="A78" s="2" t="s">
        <v>842</v>
      </c>
      <c r="B78" s="2" t="s">
        <v>796</v>
      </c>
      <c r="C78" s="2"/>
      <c r="D78" s="2"/>
      <c r="E78" s="2" t="s">
        <v>843</v>
      </c>
      <c r="F78" s="2"/>
      <c r="G78" s="6" t="s">
        <v>844</v>
      </c>
      <c r="H78" s="24" t="s">
        <v>845</v>
      </c>
      <c r="I78" s="6"/>
      <c r="J78" s="24" t="s">
        <v>846</v>
      </c>
      <c r="K78" s="25" t="s">
        <v>847</v>
      </c>
      <c r="L78" s="2"/>
      <c r="M78" s="2" t="s">
        <v>44</v>
      </c>
      <c r="N78" s="2"/>
      <c r="O78" s="2"/>
      <c r="P78" s="2"/>
      <c r="Q78" s="2"/>
      <c r="R78" s="2" t="s">
        <v>107</v>
      </c>
      <c r="S78" s="2"/>
      <c r="T78" s="2"/>
      <c r="U78" s="38"/>
      <c r="V78" s="2"/>
      <c r="W78" s="38"/>
      <c r="X78" s="2"/>
      <c r="Y78" s="2"/>
      <c r="Z78" s="2"/>
      <c r="AA78" s="2"/>
      <c r="AB78" s="4" t="s">
        <v>848</v>
      </c>
      <c r="AC78" s="4"/>
      <c r="AD78" s="12" t="s">
        <v>849</v>
      </c>
      <c r="AE78" s="4"/>
      <c r="AF78" s="28" t="s">
        <v>850</v>
      </c>
      <c r="AG78" s="47" t="s">
        <v>851</v>
      </c>
      <c r="AH78" s="36" t="s">
        <v>852</v>
      </c>
      <c r="AI78" s="2"/>
      <c r="AJ78" s="2"/>
      <c r="AK78" s="2"/>
      <c r="AL78" s="2"/>
      <c r="AM78" s="2"/>
      <c r="AN78" s="40" t="str">
        <f aca="false">IF( A78 = "", "", IF( ROW( ) &gt;= 3, ", ", "" ) &amp; "'" &amp; A78 &amp; "': {megami: '" &amp; B78 &amp; "'" &amp; IF( C78 &lt;&gt; "", ", anotherID: '" &amp; C78 &amp; "', replace: '" &amp; D78 &amp; "'", "" ) &amp; ", name: '" &amp; SUBSTITUTE( E78, "'", "\'" ) &amp; "', nameEn: '" &amp; SUBSTITUTE( K78, "'", "\'" ) &amp; "', nameZh: '" &amp; SUBSTITUTE( G78, "'", "\'" ) &amp; "', nameZhG1: '" &amp; SUBSTITUTE( H78, "'", "\'" )&amp; "', nameKo: '" &amp; SUBSTITUTE( J78, "'", "\'" ) &amp; "', ruby: '" &amp; F78 &amp; "', rubyEn: '" &amp; L78 &amp; "', baseType: '" &amp; VLOOKUP( M78, マスタ!$A$1:$B$99, 2, 0 ) &amp; "'" &amp; IF( N78 = "○", ", extra: true", "" ) &amp; IF( O78 &lt;&gt; "", ", extraFrom: '" &amp; O78 &amp; "'", "" ) &amp; IF( P78 &lt;&gt; "", ", exchangabaleTo: '" &amp; P78 &amp; "'", "" ) &amp; IF( Q78 = "○", ", poison: true", "" ) &amp; ", types: ['" &amp; VLOOKUP( R78, マスタ!$D$1:$E$99, 2, 0 ) &amp; "'" &amp; IF( S78 &lt;&gt; "", ", '" &amp; VLOOKUP( S78, マスタ!$D$1:$E$99, 2, 0 ) &amp; "'", "" ) &amp; "] as CardType[]" &amp; IF( T78 &lt;&gt; "", ", range: '" &amp; T78 &amp; "'" &amp; IF( U78 &lt;&gt; "", ", rangeOpened: '" &amp; U78 &amp; "'", "" ), "" ) &amp; IF( V78 &lt;&gt; "", ", damage: '" &amp; V78 &amp; "'" &amp; IF( OR( W78 &lt;&gt; "", AI78 &lt;&gt; "" ), ", damageOpened: '" &amp; W78 &amp; "'", "" ), "" ) &amp; IF( X78 &lt;&gt; "", ", capacity: '" &amp; X78 &amp; "'", "" ) &amp; IF( Y78 &lt;&gt; "", ", cost: '" &amp; Y78 &amp; "'", "" ) &amp; ", text: '" &amp; SUBSTITUTE( SUBSTITUTE( AB78, CHAR( 13 ), "" ), CHAR( 10 ), "\n" ) &amp; "', textZh: '" &amp; SUBSTITUTE( SUBSTITUTE( SUBSTITUTE( AD78, CHAR( 13 ), "" ), CHAR( 10 ), "\n" ), "'", "\'" ) &amp; "', textZhG1: '" &amp; SUBSTITUTE( SUBSTITUTE( SUBSTITUTE( AF78, CHAR( 13 ), "" ), CHAR( 10 ), "\n" ), "'", "\'" )&amp; "', textKo: '" &amp; SUBSTITUTE( SUBSTITUTE( SUBSTITUTE( AG78, CHAR( 13 ), "" ), CHAR( 10 ), "\n" ), "'", "\'" ) &amp; "', textEn: '" &amp; SUBSTITUTE( SUBSTITUTE( SUBSTITUTE( AH78, CHAR( 13 ), "" ), CHAR( 10 ), "\n" ), "'", "\'" ) &amp; "'" &amp; IF( OR( W78 &lt;&gt; "", AI78 &lt;&gt; "" ), ", textOpened: '" &amp; SUBSTITUTE( SUBSTITUTE( SUBSTITUTE( AI78, CHAR( 13 ), "" ), CHAR( 10 ), "\n" ), "'", "\'" ) &amp; "', textOpenedZh: '" &amp; SUBSTITUTE( SUBSTITUTE( SUBSTITUTE( AJ78, CHAR( 13 ), "" ), CHAR( 10 ), "\n" ), "'", "\'" )  &amp; "', textOpenedZhG1: '" &amp; SUBSTITUTE( SUBSTITUTE( SUBSTITUTE( AK78, CHAR( 13 ), "" ), CHAR( 10 ), "\n" ), "'", "\'" ) &amp; "', textOpenedKo: '" &amp; SUBSTITUTE( SUBSTITUTE( SUBSTITUTE( AL78, CHAR( 13 ), "" ), CHAR( 10 ), "\n" ), "'", "\'" ) &amp; "', textOpenedEn: '" &amp; SUBSTITUTE( SUBSTITUTE( SUBSTITUTE( AM78, CHAR( 13 ), "" ), CHAR( 10 ), "\n" ), "'", "\'" ) &amp; "'", "" ) &amp; IF( Z78 = "○", ", sealable: true", "" ) &amp; IF( AA78 = "○", ", removable: true", "" ) &amp; "}" )</f>
        <v>, '06-yukihi-o-n-5': {megami: 'yukihi', name: 'かさまわし', nameEn: 'Wield', nameZh: '舞伞', nameZhG1: '伞飞转', nameKo: '우산 돌리기', ruby: '', rubyEn: '', baseType: 'normal', types: ['action'] as CardType[], text: '(このカードは使用しても効果はない) \n【常時】あなたが傘の開閉を行った時、このカードを手札から公開してもよい。そうした場合、 \nダスト→自オーラ：1\n', textZh: '（使用此牌没有任何效果）\n【常时】当你进行伞的开合操作时，你可以从手牌中展示此牌。若如此做，则：\n虚→1→自装', textZhG1: '（使用此牌没有任何效果）\n【常时】当你进行伞的开合操作时，你可以从手牌中展示此牌。若如此做，则虚（1）→自装', textKo: '(이 카드는 사용해도 효과가 없다) \n 【상시】당신이 우산의 개폐를 행했을 때, 이 카드를 손패에서 공개해도 좋다. 그럴 경우,\n 더스트→자신 오라：1', textEn: '(Nothing happens if you play this card.)\n\nForced: Whenever you open or close your umbrella, you may reveal this card from your hand and:\nShadow (1)→ Your Aura'}</v>
      </c>
      <c r="AO78" s="10" t="str">
        <f aca="false">IF($A78&lt;&gt;"", "    /** 《"&amp;$E78&amp;"》 */ export const "&amp;SUBSTITUTE(UPPER(IF(MID($A78, 3, 1)="-", RIGHT($A78,LEN($A78)-3), $A78)), "-", "_")&amp;": TCardId = '"&amp;$A78&amp;"';", "")</f>
        <v>    /** 《かさまわし》 */ export const YUKIHI_O_N_5: TCardId = '06-yukihi-o-n-5';</v>
      </c>
      <c r="AP78" s="11" t="str">
        <f aca="false">IF($A78&lt;&gt;"", "    | '"&amp;$A78&amp;"'", "")</f>
        <v>    | '06-yukihi-o-n-5'</v>
      </c>
    </row>
    <row r="79" customFormat="false" ht="12" hidden="false" customHeight="true" outlineLevel="0" collapsed="false">
      <c r="A79" s="2" t="s">
        <v>853</v>
      </c>
      <c r="B79" s="2" t="s">
        <v>796</v>
      </c>
      <c r="C79" s="2"/>
      <c r="D79" s="2"/>
      <c r="E79" s="2" t="s">
        <v>854</v>
      </c>
      <c r="F79" s="2"/>
      <c r="G79" s="6" t="s">
        <v>855</v>
      </c>
      <c r="H79" s="24" t="s">
        <v>856</v>
      </c>
      <c r="I79" s="6"/>
      <c r="J79" s="24" t="s">
        <v>857</v>
      </c>
      <c r="K79" s="25" t="s">
        <v>858</v>
      </c>
      <c r="L79" s="2"/>
      <c r="M79" s="2" t="s">
        <v>44</v>
      </c>
      <c r="N79" s="2"/>
      <c r="O79" s="2"/>
      <c r="P79" s="2"/>
      <c r="Q79" s="2"/>
      <c r="R79" s="2" t="s">
        <v>107</v>
      </c>
      <c r="S79" s="2" t="s">
        <v>133</v>
      </c>
      <c r="T79" s="2"/>
      <c r="U79" s="38"/>
      <c r="V79" s="2"/>
      <c r="W79" s="2"/>
      <c r="X79" s="2"/>
      <c r="Y79" s="2"/>
      <c r="Z79" s="2"/>
      <c r="AA79" s="2"/>
      <c r="AB79" s="4" t="s">
        <v>859</v>
      </c>
      <c r="AC79" s="4"/>
      <c r="AD79" s="12" t="s">
        <v>860</v>
      </c>
      <c r="AE79" s="4"/>
      <c r="AF79" s="28" t="s">
        <v>861</v>
      </c>
      <c r="AG79" s="14" t="s">
        <v>862</v>
      </c>
      <c r="AH79" s="43" t="s">
        <v>863</v>
      </c>
      <c r="AI79" s="2" t="s">
        <v>864</v>
      </c>
      <c r="AJ79" s="2" t="s">
        <v>865</v>
      </c>
      <c r="AK79" s="2" t="s">
        <v>866</v>
      </c>
      <c r="AL79" s="2" t="s">
        <v>867</v>
      </c>
      <c r="AM79" s="2" t="s">
        <v>868</v>
      </c>
      <c r="AN79" s="40" t="str">
        <f aca="false">IF( A79 = "", "", IF( ROW( ) &gt;= 3, ", ", "" ) &amp; "'" &amp; A79 &amp; "': {megami: '" &amp; B79 &amp; "'" &amp; IF( C79 &lt;&gt; "", ", anotherID: '" &amp; C79 &amp; "', replace: '" &amp; D79 &amp; "'", "" ) &amp; ", name: '" &amp; SUBSTITUTE( E79, "'", "\'" ) &amp; "', nameEn: '" &amp; SUBSTITUTE( K79, "'", "\'" ) &amp; "', nameZh: '" &amp; SUBSTITUTE( G79, "'", "\'" ) &amp; "', nameZhG1: '" &amp; SUBSTITUTE( H79, "'", "\'" )&amp; "', nameKo: '" &amp; SUBSTITUTE( J79, "'", "\'" ) &amp; "', ruby: '" &amp; F79 &amp; "', rubyEn: '" &amp; L79 &amp; "', baseType: '" &amp; VLOOKUP( M79, マスタ!$A$1:$B$99, 2, 0 ) &amp; "'" &amp; IF( N79 = "○", ", extra: true", "" ) &amp; IF( O79 &lt;&gt; "", ", extraFrom: '" &amp; O79 &amp; "'", "" ) &amp; IF( P79 &lt;&gt; "", ", exchangabaleTo: '" &amp; P79 &amp; "'", "" ) &amp; IF( Q79 = "○", ", poison: true", "" ) &amp; ", types: ['" &amp; VLOOKUP( R79, マスタ!$D$1:$E$99, 2, 0 ) &amp; "'" &amp; IF( S79 &lt;&gt; "", ", '" &amp; VLOOKUP( S79, マスタ!$D$1:$E$99, 2, 0 ) &amp; "'", "" ) &amp; "] as CardType[]" &amp; IF( T79 &lt;&gt; "", ", range: '" &amp; T79 &amp; "'" &amp; IF( U79 &lt;&gt; "", ", rangeOpened: '" &amp; U79 &amp; "'", "" ), "" ) &amp; IF( V79 &lt;&gt; "", ", damage: '" &amp; V79 &amp; "'" &amp; IF( OR( W79 &lt;&gt; "", AI79 &lt;&gt; "" ), ", damageOpened: '" &amp; W79 &amp; "'", "" ), "" ) &amp; IF( X79 &lt;&gt; "", ", capacity: '" &amp; X79 &amp; "'", "" ) &amp; IF( Y79 &lt;&gt; "", ", cost: '" &amp; Y79 &amp; "'", "" ) &amp; ", text: '" &amp; SUBSTITUTE( SUBSTITUTE( AB79, CHAR( 13 ), "" ), CHAR( 10 ), "\n" ) &amp; "', textZh: '" &amp; SUBSTITUTE( SUBSTITUTE( SUBSTITUTE( AD79, CHAR( 13 ), "" ), CHAR( 10 ), "\n" ), "'", "\'" ) &amp; "', textZhG1: '" &amp; SUBSTITUTE( SUBSTITUTE( SUBSTITUTE( AF79, CHAR( 13 ), "" ), CHAR( 10 ), "\n" ), "'", "\'" )&amp; "', textKo: '" &amp; SUBSTITUTE( SUBSTITUTE( SUBSTITUTE( AG79, CHAR( 13 ), "" ), CHAR( 10 ), "\n" ), "'", "\'" ) &amp; "', textEn: '" &amp; SUBSTITUTE( SUBSTITUTE( SUBSTITUTE( AH79, CHAR( 13 ), "" ), CHAR( 10 ), "\n" ), "'", "\'" ) &amp; "'" &amp; IF( OR( W79 &lt;&gt; "", AI79 &lt;&gt; "" ), ", textOpened: '" &amp; SUBSTITUTE( SUBSTITUTE( SUBSTITUTE( AI79, CHAR( 13 ), "" ), CHAR( 10 ), "\n" ), "'", "\'" ) &amp; "', textOpenedZh: '" &amp; SUBSTITUTE( SUBSTITUTE( SUBSTITUTE( AJ79, CHAR( 13 ), "" ), CHAR( 10 ), "\n" ), "'", "\'" )  &amp; "', textOpenedZhG1: '" &amp; SUBSTITUTE( SUBSTITUTE( SUBSTITUTE( AK79, CHAR( 13 ), "" ), CHAR( 10 ), "\n" ), "'", "\'" ) &amp; "', textOpenedKo: '" &amp; SUBSTITUTE( SUBSTITUTE( SUBSTITUTE( AL79, CHAR( 13 ), "" ), CHAR( 10 ), "\n" ), "'", "\'" ) &amp; "', textOpenedEn: '" &amp; SUBSTITUTE( SUBSTITUTE( SUBSTITUTE( AM79, CHAR( 13 ), "" ), CHAR( 10 ), "\n" ), "'", "\'" ) &amp; "'", "" ) &amp; IF( Z79 = "○", ", sealable: true", "" ) &amp; IF( AA79 = "○", ", removable: true", "" ) &amp; "}" )</f>
        <v>, '06-yukihi-o-n-6': {megami: 'yukihi', name: 'ひきあし / もぐりこみ', nameEn: 'Pull Back / Advance', nameZh: '撤步 / 潜进', nameZhG1: '闪回/潜进', nameKo: '뒷걸음질 / 파고들기', ruby: '', rubyEn: '', baseType: 'normal', types: ['action', 'reaction'] as CardType[], text: 'ダスト→間合：1 ', textZh: '虚→1→距', textZhG1: '虚（1）→距 \n', textKo: '더스트→간격：1', textEn: 'Shadow (1)→ Distance', textOpened: '間合→ダスト：1', textOpenedZh: '距→1→虚', textOpenedZhG1: '距（1）→虚', textOpenedKo: '간격→더스트：1', textOpenedEn: 'Distance (1)→ Shadow'}</v>
      </c>
      <c r="AO79" s="10" t="str">
        <f aca="false">IF($A79&lt;&gt;"", "    /** 《"&amp;$E79&amp;"》 */ export const "&amp;SUBSTITUTE(UPPER(IF(MID($A79, 3, 1)="-", RIGHT($A79,LEN($A79)-3), $A79)), "-", "_")&amp;": TCardId = '"&amp;$A79&amp;"';", "")</f>
        <v>    /** 《ひきあし / もぐりこみ》 */ export const YUKIHI_O_N_6: TCardId = '06-yukihi-o-n-6';</v>
      </c>
      <c r="AP79" s="11" t="str">
        <f aca="false">IF($A79&lt;&gt;"", "    | '"&amp;$A79&amp;"'", "")</f>
        <v>    | '06-yukihi-o-n-6'</v>
      </c>
    </row>
    <row r="80" customFormat="false" ht="12" hidden="false" customHeight="true" outlineLevel="0" collapsed="false">
      <c r="A80" s="2" t="s">
        <v>869</v>
      </c>
      <c r="B80" s="2" t="s">
        <v>796</v>
      </c>
      <c r="C80" s="2"/>
      <c r="D80" s="2"/>
      <c r="E80" s="2" t="s">
        <v>870</v>
      </c>
      <c r="F80" s="2"/>
      <c r="G80" s="6" t="s">
        <v>871</v>
      </c>
      <c r="H80" s="24" t="s">
        <v>871</v>
      </c>
      <c r="I80" s="6"/>
      <c r="J80" s="24" t="s">
        <v>872</v>
      </c>
      <c r="K80" s="25" t="s">
        <v>873</v>
      </c>
      <c r="L80" s="2"/>
      <c r="M80" s="2" t="s">
        <v>44</v>
      </c>
      <c r="N80" s="2"/>
      <c r="O80" s="2"/>
      <c r="P80" s="2"/>
      <c r="Q80" s="2"/>
      <c r="R80" s="2" t="s">
        <v>120</v>
      </c>
      <c r="S80" s="2"/>
      <c r="T80" s="2"/>
      <c r="U80" s="38"/>
      <c r="V80" s="2"/>
      <c r="W80" s="38"/>
      <c r="X80" s="2" t="s">
        <v>54</v>
      </c>
      <c r="Y80" s="2"/>
      <c r="Z80" s="2"/>
      <c r="AA80" s="2"/>
      <c r="AB80" s="4" t="s">
        <v>874</v>
      </c>
      <c r="AC80" s="4"/>
      <c r="AD80" s="12" t="s">
        <v>875</v>
      </c>
      <c r="AE80" s="4"/>
      <c r="AF80" s="28" t="s">
        <v>876</v>
      </c>
      <c r="AG80" s="14" t="s">
        <v>877</v>
      </c>
      <c r="AH80" s="23" t="s">
        <v>878</v>
      </c>
      <c r="AI80" s="2"/>
      <c r="AJ80" s="2"/>
      <c r="AK80" s="2"/>
      <c r="AL80" s="2"/>
      <c r="AM80" s="2"/>
      <c r="AN80" s="40" t="str">
        <f aca="false">IF( A80 = "", "", IF( ROW( ) &gt;= 3, ", ", "" ) &amp; "'" &amp; A80 &amp; "': {megami: '" &amp; B80 &amp; "'" &amp; IF( C80 &lt;&gt; "", ", anotherID: '" &amp; C80 &amp; "', replace: '" &amp; D80 &amp; "'", "" ) &amp; ", name: '" &amp; SUBSTITUTE( E80, "'", "\'" ) &amp; "', nameEn: '" &amp; SUBSTITUTE( K80, "'", "\'" ) &amp; "', nameZh: '" &amp; SUBSTITUTE( G80, "'", "\'" ) &amp; "', nameZhG1: '" &amp; SUBSTITUTE( H80, "'", "\'" )&amp; "', nameKo: '" &amp; SUBSTITUTE( J80, "'", "\'" ) &amp; "', ruby: '" &amp; F80 &amp; "', rubyEn: '" &amp; L80 &amp; "', baseType: '" &amp; VLOOKUP( M80, マスタ!$A$1:$B$99, 2, 0 ) &amp; "'" &amp; IF( N80 = "○", ", extra: true", "" ) &amp; IF( O80 &lt;&gt; "", ", extraFrom: '" &amp; O80 &amp; "'", "" ) &amp; IF( P80 &lt;&gt; "", ", exchangabaleTo: '" &amp; P80 &amp; "'", "" ) &amp; IF( Q80 = "○", ", poison: true", "" ) &amp; ", types: ['" &amp; VLOOKUP( R80, マスタ!$D$1:$E$99, 2, 0 ) &amp; "'" &amp; IF( S80 &lt;&gt; "", ", '" &amp; VLOOKUP( S80, マスタ!$D$1:$E$99, 2, 0 ) &amp; "'", "" ) &amp; "] as CardType[]" &amp; IF( T80 &lt;&gt; "", ", range: '" &amp; T80 &amp; "'" &amp; IF( U80 &lt;&gt; "", ", rangeOpened: '" &amp; U80 &amp; "'", "" ), "" ) &amp; IF( V80 &lt;&gt; "", ", damage: '" &amp; V80 &amp; "'" &amp; IF( OR( W80 &lt;&gt; "", AI80 &lt;&gt; "" ), ", damageOpened: '" &amp; W80 &amp; "'", "" ), "" ) &amp; IF( X80 &lt;&gt; "", ", capacity: '" &amp; X80 &amp; "'", "" ) &amp; IF( Y80 &lt;&gt; "", ", cost: '" &amp; Y80 &amp; "'", "" ) &amp; ", text: '" &amp; SUBSTITUTE( SUBSTITUTE( AB80, CHAR( 13 ), "" ), CHAR( 10 ), "\n" ) &amp; "', textZh: '" &amp; SUBSTITUTE( SUBSTITUTE( SUBSTITUTE( AD80, CHAR( 13 ), "" ), CHAR( 10 ), "\n" ), "'", "\'" ) &amp; "', textZhG1: '" &amp; SUBSTITUTE( SUBSTITUTE( SUBSTITUTE( AF80, CHAR( 13 ), "" ), CHAR( 10 ), "\n" ), "'", "\'" )&amp; "', textKo: '" &amp; SUBSTITUTE( SUBSTITUTE( SUBSTITUTE( AG80, CHAR( 13 ), "" ), CHAR( 10 ), "\n" ), "'", "\'" ) &amp; "', textEn: '" &amp; SUBSTITUTE( SUBSTITUTE( SUBSTITUTE( AH80, CHAR( 13 ), "" ), CHAR( 10 ), "\n" ), "'", "\'" ) &amp; "'" &amp; IF( OR( W80 &lt;&gt; "", AI80 &lt;&gt; "" ), ", textOpened: '" &amp; SUBSTITUTE( SUBSTITUTE( SUBSTITUTE( AI80, CHAR( 13 ), "" ), CHAR( 10 ), "\n" ), "'", "\'" ) &amp; "', textOpenedZh: '" &amp; SUBSTITUTE( SUBSTITUTE( SUBSTITUTE( AJ80, CHAR( 13 ), "" ), CHAR( 10 ), "\n" ), "'", "\'" )  &amp; "', textOpenedZhG1: '" &amp; SUBSTITUTE( SUBSTITUTE( SUBSTITUTE( AK80, CHAR( 13 ), "" ), CHAR( 10 ), "\n" ), "'", "\'" ) &amp; "', textOpenedKo: '" &amp; SUBSTITUTE( SUBSTITUTE( SUBSTITUTE( AL80, CHAR( 13 ), "" ), CHAR( 10 ), "\n" ), "'", "\'" ) &amp; "', textOpenedEn: '" &amp; SUBSTITUTE( SUBSTITUTE( SUBSTITUTE( AM80, CHAR( 13 ), "" ), CHAR( 10 ), "\n" ), "'", "\'" ) &amp; "'", "" ) &amp; IF( Z80 = "○", ", sealable: true", "" ) &amp; IF( AA80 = "○", ", removable: true", "" ) &amp; "}" )</f>
        <v>, '06-yukihi-o-n-7': {megami: 'yukihi', name: 'えんむすび', nameEn: 'Bind', nameZh: '结缘', nameZhG1: '结缘', nameKo: '인연 맺기', ruby: '', rubyEn: '', baseType: 'normal', types: ['enhance'] as CardType[], capacity: '2', text: '【展開時】間合→ダスト：1 \n【破棄時】ダスト→間合：1 \n【常時】あなたの傘が開いているならば、このカードの矢印(→)は逆になる。', textZh: '【展开时】距→1→虚 \n【破弃时】虚→1→距 \n【常时】若伞面处于开伞状态，则此牌效果中所有的箭头反向。', textZhG1: '【展开时】距（1）→虚 \n【破弃时】虚（1）→距 \n【常时】当伞面处于开伞状态时，此牌效果中所有的箭头反向。', textKo: '【전개시】간격→더스트：1 \n 【파기시】더스트→간격：1 \n 【상시】당신의 우산이 펴져있다면、이 카드의 화살표(→)는 반대가 된다.', textEn: 'Initialize:\nDistance (1)→ Shadow\n\nDisenchant:\nShadow (1)→ Distance\n\nForced: If your umbrella is open, the arrows on this card are reversed.'}</v>
      </c>
      <c r="AO80" s="10" t="str">
        <f aca="false">IF($A80&lt;&gt;"", "    /** 《"&amp;$E80&amp;"》 */ export const "&amp;SUBSTITUTE(UPPER(IF(MID($A80, 3, 1)="-", RIGHT($A80,LEN($A80)-3), $A80)), "-", "_")&amp;": TCardId = '"&amp;$A80&amp;"';", "")</f>
        <v>    /** 《えんむすび》 */ export const YUKIHI_O_N_7: TCardId = '06-yukihi-o-n-7';</v>
      </c>
      <c r="AP80" s="11" t="str">
        <f aca="false">IF($A80&lt;&gt;"", "    | '"&amp;$A80&amp;"'", "")</f>
        <v>    | '06-yukihi-o-n-7'</v>
      </c>
    </row>
    <row r="81" customFormat="false" ht="12" hidden="false" customHeight="true" outlineLevel="0" collapsed="false">
      <c r="A81" s="2" t="s">
        <v>879</v>
      </c>
      <c r="B81" s="2" t="s">
        <v>796</v>
      </c>
      <c r="C81" s="2"/>
      <c r="D81" s="2"/>
      <c r="E81" s="2" t="s">
        <v>880</v>
      </c>
      <c r="F81" s="2"/>
      <c r="G81" s="6" t="s">
        <v>881</v>
      </c>
      <c r="H81" s="24" t="s">
        <v>881</v>
      </c>
      <c r="I81" s="6"/>
      <c r="J81" s="24" t="s">
        <v>882</v>
      </c>
      <c r="K81" s="25" t="s">
        <v>883</v>
      </c>
      <c r="L81" s="2"/>
      <c r="M81" s="2" t="s">
        <v>157</v>
      </c>
      <c r="N81" s="2"/>
      <c r="O81" s="2"/>
      <c r="P81" s="2"/>
      <c r="Q81" s="2"/>
      <c r="R81" s="2" t="s">
        <v>45</v>
      </c>
      <c r="S81" s="2"/>
      <c r="T81" s="2" t="s">
        <v>236</v>
      </c>
      <c r="U81" s="38" t="s">
        <v>884</v>
      </c>
      <c r="V81" s="2" t="s">
        <v>47</v>
      </c>
      <c r="W81" s="38" t="s">
        <v>885</v>
      </c>
      <c r="X81" s="2"/>
      <c r="Y81" s="2" t="s">
        <v>54</v>
      </c>
      <c r="Z81" s="2"/>
      <c r="AA81" s="2"/>
      <c r="AB81" s="4"/>
      <c r="AC81" s="4"/>
      <c r="AD81" s="12"/>
      <c r="AE81" s="4"/>
      <c r="AF81" s="28" t="s">
        <v>886</v>
      </c>
      <c r="AG81" s="8"/>
      <c r="AH81" s="39"/>
      <c r="AI81" s="4" t="s">
        <v>887</v>
      </c>
      <c r="AJ81" s="4" t="s">
        <v>888</v>
      </c>
      <c r="AK81" s="4" t="s">
        <v>889</v>
      </c>
      <c r="AL81" s="4" t="s">
        <v>890</v>
      </c>
      <c r="AM81" s="4" t="s">
        <v>891</v>
      </c>
      <c r="AN81" s="40" t="str">
        <f aca="false">IF( A81 = "", "", IF( ROW( ) &gt;= 3, ", ", "" ) &amp; "'" &amp; A81 &amp; "': {megami: '" &amp; B81 &amp; "'" &amp; IF( C81 &lt;&gt; "", ", anotherID: '" &amp; C81 &amp; "', replace: '" &amp; D81 &amp; "'", "" ) &amp; ", name: '" &amp; SUBSTITUTE( E81, "'", "\'" ) &amp; "', nameEn: '" &amp; SUBSTITUTE( K81, "'", "\'" ) &amp; "', nameZh: '" &amp; SUBSTITUTE( G81, "'", "\'" ) &amp; "', nameZhG1: '" &amp; SUBSTITUTE( H81, "'", "\'" )&amp; "', nameKo: '" &amp; SUBSTITUTE( J81, "'", "\'" ) &amp; "', ruby: '" &amp; F81 &amp; "', rubyEn: '" &amp; L81 &amp; "', baseType: '" &amp; VLOOKUP( M81, マスタ!$A$1:$B$99, 2, 0 ) &amp; "'" &amp; IF( N81 = "○", ", extra: true", "" ) &amp; IF( O81 &lt;&gt; "", ", extraFrom: '" &amp; O81 &amp; "'", "" ) &amp; IF( P81 &lt;&gt; "", ", exchangabaleTo: '" &amp; P81 &amp; "'", "" ) &amp; IF( Q81 = "○", ", poison: true", "" ) &amp; ", types: ['" &amp; VLOOKUP( R81, マスタ!$D$1:$E$99, 2, 0 ) &amp; "'" &amp; IF( S81 &lt;&gt; "", ", '" &amp; VLOOKUP( S81, マスタ!$D$1:$E$99, 2, 0 ) &amp; "'", "" ) &amp; "] as CardType[]" &amp; IF( T81 &lt;&gt; "", ", range: '" &amp; T81 &amp; "'" &amp; IF( U81 &lt;&gt; "", ", rangeOpened: '" &amp; U81 &amp; "'", "" ), "" ) &amp; IF( V81 &lt;&gt; "", ", damage: '" &amp; V81 &amp; "'" &amp; IF( OR( W81 &lt;&gt; "", AI81 &lt;&gt; "" ), ", damageOpened: '" &amp; W81 &amp; "'", "" ), "" ) &amp; IF( X81 &lt;&gt; "", ", capacity: '" &amp; X81 &amp; "'", "" ) &amp; IF( Y81 &lt;&gt; "", ", cost: '" &amp; Y81 &amp; "'", "" ) &amp; ", text: '" &amp; SUBSTITUTE( SUBSTITUTE( AB81, CHAR( 13 ), "" ), CHAR( 10 ), "\n" ) &amp; "', textZh: '" &amp; SUBSTITUTE( SUBSTITUTE( SUBSTITUTE( AD81, CHAR( 13 ), "" ), CHAR( 10 ), "\n" ), "'", "\'" ) &amp; "', textZhG1: '" &amp; SUBSTITUTE( SUBSTITUTE( SUBSTITUTE( AF81, CHAR( 13 ), "" ), CHAR( 10 ), "\n" ), "'", "\'" )&amp; "', textKo: '" &amp; SUBSTITUTE( SUBSTITUTE( SUBSTITUTE( AG81, CHAR( 13 ), "" ), CHAR( 10 ), "\n" ), "'", "\'" ) &amp; "', textEn: '" &amp; SUBSTITUTE( SUBSTITUTE( SUBSTITUTE( AH81, CHAR( 13 ), "" ), CHAR( 10 ), "\n" ), "'", "\'" ) &amp; "'" &amp; IF( OR( W81 &lt;&gt; "", AI81 &lt;&gt; "" ), ", textOpened: '" &amp; SUBSTITUTE( SUBSTITUTE( SUBSTITUTE( AI81, CHAR( 13 ), "" ), CHAR( 10 ), "\n" ), "'", "\'" ) &amp; "', textOpenedZh: '" &amp; SUBSTITUTE( SUBSTITUTE( SUBSTITUTE( AJ81, CHAR( 13 ), "" ), CHAR( 10 ), "\n" ), "'", "\'" )  &amp; "', textOpenedZhG1: '" &amp; SUBSTITUTE( SUBSTITUTE( SUBSTITUTE( AK81, CHAR( 13 ), "" ), CHAR( 10 ), "\n" ), "'", "\'" ) &amp; "', textOpenedKo: '" &amp; SUBSTITUTE( SUBSTITUTE( SUBSTITUTE( AL81, CHAR( 13 ), "" ), CHAR( 10 ), "\n" ), "'", "\'" ) &amp; "', textOpenedEn: '" &amp; SUBSTITUTE( SUBSTITUTE( SUBSTITUTE( AM81, CHAR( 13 ), "" ), CHAR( 10 ), "\n" ), "'", "\'" ) &amp; "'", "" ) &amp; IF( Z81 = "○", ", sealable: true", "" ) &amp; IF( AA81 = "○", ", removable: true", "" ) &amp; "}" )</f>
        <v>, '06-yukihi-o-s-1': {megami: 'yukihi', name: 'はらりゆき', nameEn: 'Gentle Snow', nameZh: '纷扬如雪', nameZhG1: '纷扬如雪', nameKo: '흩날리는 눈꽃', ruby: '', rubyEn: '', baseType: 'special', types: ['attack'] as CardType[], range: '3-5', rangeOpened: '0-1', damage: '3/1', damageOpened: '0/0', cost: '2', text: '', textZh: '', textZhG1: '无\n', textKo: '', textEn: '', textOpened: '----\n【即再起】あなたが傘の開閉を行う。 ', textOpenedZh: '----\n【即再起】进行一次伞的开合操作。', textOpenedZhG1: '无 \n----\n【即再起】进行伞的开合操作', textOpenedKo: '----\n【즉재기】당신이 우산의 개폐를 행한다.', textOpenedEn: '----\nImmediate Resurgence: You open or close your umbrella.'}</v>
      </c>
      <c r="AO81" s="10" t="str">
        <f aca="false">IF($A81&lt;&gt;"", "    /** 《"&amp;$E81&amp;"》 */ export const "&amp;SUBSTITUTE(UPPER(IF(MID($A81, 3, 1)="-", RIGHT($A81,LEN($A81)-3), $A81)), "-", "_")&amp;": TCardId = '"&amp;$A81&amp;"';", "")</f>
        <v>    /** 《はらりゆき》 */ export const YUKIHI_O_S_1: TCardId = '06-yukihi-o-s-1';</v>
      </c>
      <c r="AP81" s="11" t="str">
        <f aca="false">IF($A81&lt;&gt;"", "    | '"&amp;$A81&amp;"'", "")</f>
        <v>    | '06-yukihi-o-s-1'</v>
      </c>
    </row>
    <row r="82" customFormat="false" ht="12" hidden="false" customHeight="true" outlineLevel="0" collapsed="false">
      <c r="A82" s="2" t="s">
        <v>892</v>
      </c>
      <c r="B82" s="2" t="s">
        <v>796</v>
      </c>
      <c r="C82" s="2"/>
      <c r="D82" s="2"/>
      <c r="E82" s="2" t="s">
        <v>893</v>
      </c>
      <c r="F82" s="2"/>
      <c r="G82" s="6" t="s">
        <v>894</v>
      </c>
      <c r="H82" s="24" t="s">
        <v>894</v>
      </c>
      <c r="I82" s="6"/>
      <c r="J82" s="24" t="s">
        <v>895</v>
      </c>
      <c r="K82" s="25" t="s">
        <v>896</v>
      </c>
      <c r="L82" s="2"/>
      <c r="M82" s="2" t="s">
        <v>157</v>
      </c>
      <c r="N82" s="2"/>
      <c r="O82" s="2"/>
      <c r="P82" s="2"/>
      <c r="Q82" s="2"/>
      <c r="R82" s="2" t="s">
        <v>45</v>
      </c>
      <c r="S82" s="2"/>
      <c r="T82" s="2" t="s">
        <v>802</v>
      </c>
      <c r="U82" s="38" t="s">
        <v>473</v>
      </c>
      <c r="V82" s="2" t="s">
        <v>885</v>
      </c>
      <c r="W82" s="38" t="s">
        <v>897</v>
      </c>
      <c r="X82" s="2"/>
      <c r="Y82" s="2" t="s">
        <v>180</v>
      </c>
      <c r="Z82" s="2"/>
      <c r="AA82" s="2"/>
      <c r="AB82" s="4"/>
      <c r="AC82" s="4"/>
      <c r="AD82" s="12"/>
      <c r="AE82" s="4"/>
      <c r="AF82" s="28" t="s">
        <v>886</v>
      </c>
      <c r="AG82" s="8"/>
      <c r="AH82" s="39"/>
      <c r="AI82" s="2"/>
      <c r="AJ82" s="4"/>
      <c r="AK82" s="4" t="s">
        <v>898</v>
      </c>
      <c r="AL82" s="2"/>
      <c r="AM82" s="2"/>
      <c r="AN82" s="40" t="str">
        <f aca="false">IF( A82 = "", "", IF( ROW( ) &gt;= 3, ", ", "" ) &amp; "'" &amp; A82 &amp; "': {megami: '" &amp; B82 &amp; "'" &amp; IF( C82 &lt;&gt; "", ", anotherID: '" &amp; C82 &amp; "', replace: '" &amp; D82 &amp; "'", "" ) &amp; ", name: '" &amp; SUBSTITUTE( E82, "'", "\'" ) &amp; "', nameEn: '" &amp; SUBSTITUTE( K82, "'", "\'" ) &amp; "', nameZh: '" &amp; SUBSTITUTE( G82, "'", "\'" ) &amp; "', nameZhG1: '" &amp; SUBSTITUTE( H82, "'", "\'" )&amp; "', nameKo: '" &amp; SUBSTITUTE( J82, "'", "\'" ) &amp; "', ruby: '" &amp; F82 &amp; "', rubyEn: '" &amp; L82 &amp; "', baseType: '" &amp; VLOOKUP( M82, マスタ!$A$1:$B$99, 2, 0 ) &amp; "'" &amp; IF( N82 = "○", ", extra: true", "" ) &amp; IF( O82 &lt;&gt; "", ", extraFrom: '" &amp; O82 &amp; "'", "" ) &amp; IF( P82 &lt;&gt; "", ", exchangabaleTo: '" &amp; P82 &amp; "'", "" ) &amp; IF( Q82 = "○", ", poison: true", "" ) &amp; ", types: ['" &amp; VLOOKUP( R82, マスタ!$D$1:$E$99, 2, 0 ) &amp; "'" &amp; IF( S82 &lt;&gt; "", ", '" &amp; VLOOKUP( S82, マスタ!$D$1:$E$99, 2, 0 ) &amp; "'", "" ) &amp; "] as CardType[]" &amp; IF( T82 &lt;&gt; "", ", range: '" &amp; T82 &amp; "'" &amp; IF( U82 &lt;&gt; "", ", rangeOpened: '" &amp; U82 &amp; "'", "" ), "" ) &amp; IF( V82 &lt;&gt; "", ", damage: '" &amp; V82 &amp; "'" &amp; IF( OR( W82 &lt;&gt; "", AI82 &lt;&gt; "" ), ", damageOpened: '" &amp; W82 &amp; "'", "" ), "" ) &amp; IF( X82 &lt;&gt; "", ", capacity: '" &amp; X82 &amp; "'", "" ) &amp; IF( Y82 &lt;&gt; "", ", cost: '" &amp; Y82 &amp; "'", "" ) &amp; ", text: '" &amp; SUBSTITUTE( SUBSTITUTE( AB82, CHAR( 13 ), "" ), CHAR( 10 ), "\n" ) &amp; "', textZh: '" &amp; SUBSTITUTE( SUBSTITUTE( SUBSTITUTE( AD82, CHAR( 13 ), "" ), CHAR( 10 ), "\n" ), "'", "\'" ) &amp; "', textZhG1: '" &amp; SUBSTITUTE( SUBSTITUTE( SUBSTITUTE( AF82, CHAR( 13 ), "" ), CHAR( 10 ), "\n" ), "'", "\'" )&amp; "', textKo: '" &amp; SUBSTITUTE( SUBSTITUTE( SUBSTITUTE( AG82, CHAR( 13 ), "" ), CHAR( 10 ), "\n" ), "'", "\'" ) &amp; "', textEn: '" &amp; SUBSTITUTE( SUBSTITUTE( SUBSTITUTE( AH82, CHAR( 13 ), "" ), CHAR( 10 ), "\n" ), "'", "\'" ) &amp; "'" &amp; IF( OR( W82 &lt;&gt; "", AI82 &lt;&gt; "" ), ", textOpened: '" &amp; SUBSTITUTE( SUBSTITUTE( SUBSTITUTE( AI82, CHAR( 13 ), "" ), CHAR( 10 ), "\n" ), "'", "\'" ) &amp; "', textOpenedZh: '" &amp; SUBSTITUTE( SUBSTITUTE( SUBSTITUTE( AJ82, CHAR( 13 ), "" ), CHAR( 10 ), "\n" ), "'", "\'" )  &amp; "', textOpenedZhG1: '" &amp; SUBSTITUTE( SUBSTITUTE( SUBSTITUTE( AK82, CHAR( 13 ), "" ), CHAR( 10 ), "\n" ), "'", "\'" ) &amp; "', textOpenedKo: '" &amp; SUBSTITUTE( SUBSTITUTE( SUBSTITUTE( AL82, CHAR( 13 ), "" ), CHAR( 10 ), "\n" ), "'", "\'" ) &amp; "', textOpenedEn: '" &amp; SUBSTITUTE( SUBSTITUTE( SUBSTITUTE( AM82, CHAR( 13 ), "" ), CHAR( 10 ), "\n" ), "'", "\'" ) &amp; "'", "" ) &amp; IF( Z82 = "○", ", sealable: true", "" ) &amp; IF( AA82 = "○", ", removable: true", "" ) &amp; "}" )</f>
        <v>, '06-yukihi-o-s-2': {megami: 'yukihi', name: 'ゆらりび', nameEn: 'Swaying Flame', nameZh: '明灭如灯', nameZhG1: '明灭如灯', nameKo: '일렁이는 등불', ruby: '', rubyEn: '', baseType: 'special', types: ['attack'] as CardType[], range: '4-6', rangeOpened: '0', damage: '0/0', damageOpened: '4/5', cost: '5', text: '', textZh: '', textZhG1: '无\n', textKo: '', textEn: '', textOpened: '', textOpenedZh: '', textOpenedZhG1: '无', textOpenedKo: '', textOpenedEn: ''}</v>
      </c>
      <c r="AO82" s="10" t="str">
        <f aca="false">IF($A82&lt;&gt;"", "    /** 《"&amp;$E82&amp;"》 */ export const "&amp;SUBSTITUTE(UPPER(IF(MID($A82, 3, 1)="-", RIGHT($A82,LEN($A82)-3), $A82)), "-", "_")&amp;": TCardId = '"&amp;$A82&amp;"';", "")</f>
        <v>    /** 《ゆらりび》 */ export const YUKIHI_O_S_2: TCardId = '06-yukihi-o-s-2';</v>
      </c>
      <c r="AP82" s="11" t="str">
        <f aca="false">IF($A82&lt;&gt;"", "    | '"&amp;$A82&amp;"'", "")</f>
        <v>    | '06-yukihi-o-s-2'</v>
      </c>
    </row>
    <row r="83" customFormat="false" ht="12" hidden="false" customHeight="true" outlineLevel="0" collapsed="false">
      <c r="A83" s="2" t="s">
        <v>899</v>
      </c>
      <c r="B83" s="2" t="s">
        <v>796</v>
      </c>
      <c r="C83" s="2"/>
      <c r="D83" s="2"/>
      <c r="E83" s="2" t="s">
        <v>900</v>
      </c>
      <c r="F83" s="2"/>
      <c r="G83" s="6" t="s">
        <v>901</v>
      </c>
      <c r="H83" s="24" t="s">
        <v>902</v>
      </c>
      <c r="I83" s="6"/>
      <c r="J83" s="24" t="s">
        <v>903</v>
      </c>
      <c r="K83" s="25" t="s">
        <v>904</v>
      </c>
      <c r="L83" s="2"/>
      <c r="M83" s="2" t="s">
        <v>157</v>
      </c>
      <c r="N83" s="2"/>
      <c r="O83" s="2"/>
      <c r="P83" s="2"/>
      <c r="Q83" s="2"/>
      <c r="R83" s="2" t="s">
        <v>120</v>
      </c>
      <c r="S83" s="2" t="s">
        <v>92</v>
      </c>
      <c r="T83" s="2"/>
      <c r="U83" s="38"/>
      <c r="V83" s="2"/>
      <c r="W83" s="38"/>
      <c r="X83" s="2" t="s">
        <v>159</v>
      </c>
      <c r="Y83" s="2" t="s">
        <v>67</v>
      </c>
      <c r="Z83" s="2"/>
      <c r="AA83" s="2"/>
      <c r="AB83" s="4" t="s">
        <v>905</v>
      </c>
      <c r="AC83" s="4"/>
      <c r="AD83" s="12" t="s">
        <v>906</v>
      </c>
      <c r="AE83" s="4"/>
      <c r="AF83" s="37" t="s">
        <v>906</v>
      </c>
      <c r="AG83" s="14" t="s">
        <v>907</v>
      </c>
      <c r="AH83" s="19" t="s">
        <v>908</v>
      </c>
      <c r="AI83" s="2"/>
      <c r="AJ83" s="2"/>
      <c r="AK83" s="2"/>
      <c r="AL83" s="2"/>
      <c r="AM83" s="2"/>
      <c r="AN83" s="40" t="str">
        <f aca="false">IF( A83 = "", "", IF( ROW( ) &gt;= 3, ", ", "" ) &amp; "'" &amp; A83 &amp; "': {megami: '" &amp; B83 &amp; "'" &amp; IF( C83 &lt;&gt; "", ", anotherID: '" &amp; C83 &amp; "', replace: '" &amp; D83 &amp; "'", "" ) &amp; ", name: '" &amp; SUBSTITUTE( E83, "'", "\'" ) &amp; "', nameEn: '" &amp; SUBSTITUTE( K83, "'", "\'" ) &amp; "', nameZh: '" &amp; SUBSTITUTE( G83, "'", "\'" ) &amp; "', nameZhG1: '" &amp; SUBSTITUTE( H83, "'", "\'" )&amp; "', nameKo: '" &amp; SUBSTITUTE( J83, "'", "\'" ) &amp; "', ruby: '" &amp; F83 &amp; "', rubyEn: '" &amp; L83 &amp; "', baseType: '" &amp; VLOOKUP( M83, マスタ!$A$1:$B$99, 2, 0 ) &amp; "'" &amp; IF( N83 = "○", ", extra: true", "" ) &amp; IF( O83 &lt;&gt; "", ", extraFrom: '" &amp; O83 &amp; "'", "" ) &amp; IF( P83 &lt;&gt; "", ", exchangabaleTo: '" &amp; P83 &amp; "'", "" ) &amp; IF( Q83 = "○", ", poison: true", "" ) &amp; ", types: ['" &amp; VLOOKUP( R83, マスタ!$D$1:$E$99, 2, 0 ) &amp; "'" &amp; IF( S83 &lt;&gt; "", ", '" &amp; VLOOKUP( S83, マスタ!$D$1:$E$99, 2, 0 ) &amp; "'", "" ) &amp; "] as CardType[]" &amp; IF( T83 &lt;&gt; "", ", range: '" &amp; T83 &amp; "'" &amp; IF( U83 &lt;&gt; "", ", rangeOpened: '" &amp; U83 &amp; "'", "" ), "" ) &amp; IF( V83 &lt;&gt; "", ", damage: '" &amp; V83 &amp; "'" &amp; IF( OR( W83 &lt;&gt; "", AI83 &lt;&gt; "" ), ", damageOpened: '" &amp; W83 &amp; "'", "" ), "" ) &amp; IF( X83 &lt;&gt; "", ", capacity: '" &amp; X83 &amp; "'", "" ) &amp; IF( Y83 &lt;&gt; "", ", cost: '" &amp; Y83 &amp; "'", "" ) &amp; ", text: '" &amp; SUBSTITUTE( SUBSTITUTE( AB83, CHAR( 13 ), "" ), CHAR( 10 ), "\n" ) &amp; "', textZh: '" &amp; SUBSTITUTE( SUBSTITUTE( SUBSTITUTE( AD83, CHAR( 13 ), "" ), CHAR( 10 ), "\n" ), "'", "\'" ) &amp; "', textZhG1: '" &amp; SUBSTITUTE( SUBSTITUTE( SUBSTITUTE( AF83, CHAR( 13 ), "" ), CHAR( 10 ), "\n" ), "'", "\'" )&amp; "', textKo: '" &amp; SUBSTITUTE( SUBSTITUTE( SUBSTITUTE( AG83, CHAR( 13 ), "" ), CHAR( 10 ), "\n" ), "'", "\'" ) &amp; "', textEn: '" &amp; SUBSTITUTE( SUBSTITUTE( SUBSTITUTE( AH83, CHAR( 13 ), "" ), CHAR( 10 ), "\n" ), "'", "\'" ) &amp; "'" &amp; IF( OR( W83 &lt;&gt; "", AI83 &lt;&gt; "" ), ", textOpened: '" &amp; SUBSTITUTE( SUBSTITUTE( SUBSTITUTE( AI83, CHAR( 13 ), "" ), CHAR( 10 ), "\n" ), "'", "\'" ) &amp; "', textOpenedZh: '" &amp; SUBSTITUTE( SUBSTITUTE( SUBSTITUTE( AJ83, CHAR( 13 ), "" ), CHAR( 10 ), "\n" ), "'", "\'" )  &amp; "', textOpenedZhG1: '" &amp; SUBSTITUTE( SUBSTITUTE( SUBSTITUTE( AK83, CHAR( 13 ), "" ), CHAR( 10 ), "\n" ), "'", "\'" ) &amp; "', textOpenedKo: '" &amp; SUBSTITUTE( SUBSTITUTE( SUBSTITUTE( AL83, CHAR( 13 ), "" ), CHAR( 10 ), "\n" ), "'", "\'" ) &amp; "', textOpenedEn: '" &amp; SUBSTITUTE( SUBSTITUTE( SUBSTITUTE( AM83, CHAR( 13 ), "" ), CHAR( 10 ), "\n" ), "'", "\'" ) &amp; "'", "" ) &amp; IF( Z83 = "○", ", sealable: true", "" ) &amp; IF( AA83 = "○", ", removable: true", "" ) &amp; "}" )</f>
        <v>, '06-yukihi-o-s-3': {megami: 'yukihi', name: 'どろりうら', nameEn: 'Soft Heart', nameZh: '交融其心', nameZhG1: '无常其心', nameKo: '질척이는 속내', ruby: '', rubyEn: '', baseType: 'special', types: ['enhance', 'fullpower'] as CardType[], capacity: '7', cost: '3', text: '【展開中】あなたのユキヒの《攻撃》は傘を開いた状態と傘を閉じた状態両方の適正距離を持つ。', textZh: '【展开中】你的雪灯的《攻击》牌攻击距离改为开伞时与闭伞时攻击距离的叠加。', textZhG1: '【展开中】你的雪灯的《攻击》牌攻击距离改为开伞时与闭伞时攻击距离的叠加。', textKo: '【전개중】당신의 유키히의《공격》은 우산을 연 상태와 우산을 닫은 상태 양방의 적정거리를 가진다.', textEn: 'Ongoing: The Range of your attacks from Yukihi\'s cards are their Open and Closed Ranges combined.'}</v>
      </c>
      <c r="AO83" s="10" t="str">
        <f aca="false">IF($A83&lt;&gt;"", "    /** 《"&amp;$E83&amp;"》 */ export const "&amp;SUBSTITUTE(UPPER(IF(MID($A83, 3, 1)="-", RIGHT($A83,LEN($A83)-3), $A83)), "-", "_")&amp;": TCardId = '"&amp;$A83&amp;"';", "")</f>
        <v>    /** 《どろりうら》 */ export const YUKIHI_O_S_3: TCardId = '06-yukihi-o-s-3';</v>
      </c>
      <c r="AP83" s="11" t="str">
        <f aca="false">IF($A83&lt;&gt;"", "    | '"&amp;$A83&amp;"'", "")</f>
        <v>    | '06-yukihi-o-s-3'</v>
      </c>
    </row>
    <row r="84" customFormat="false" ht="12" hidden="false" customHeight="true" outlineLevel="0" collapsed="false">
      <c r="A84" s="2" t="s">
        <v>909</v>
      </c>
      <c r="B84" s="2" t="s">
        <v>796</v>
      </c>
      <c r="C84" s="2"/>
      <c r="D84" s="2"/>
      <c r="E84" s="2" t="s">
        <v>910</v>
      </c>
      <c r="F84" s="2"/>
      <c r="G84" s="6" t="s">
        <v>911</v>
      </c>
      <c r="H84" s="24" t="s">
        <v>911</v>
      </c>
      <c r="I84" s="6"/>
      <c r="J84" s="24" t="s">
        <v>912</v>
      </c>
      <c r="K84" s="25" t="s">
        <v>913</v>
      </c>
      <c r="L84" s="2"/>
      <c r="M84" s="2" t="s">
        <v>157</v>
      </c>
      <c r="N84" s="2"/>
      <c r="O84" s="2"/>
      <c r="P84" s="2"/>
      <c r="Q84" s="2"/>
      <c r="R84" s="2" t="s">
        <v>107</v>
      </c>
      <c r="S84" s="2" t="s">
        <v>133</v>
      </c>
      <c r="T84" s="2"/>
      <c r="U84" s="38"/>
      <c r="V84" s="2"/>
      <c r="W84" s="38"/>
      <c r="X84" s="2"/>
      <c r="Y84" s="2" t="s">
        <v>282</v>
      </c>
      <c r="Z84" s="2"/>
      <c r="AA84" s="2"/>
      <c r="AB84" s="4" t="s">
        <v>914</v>
      </c>
      <c r="AC84" s="4"/>
      <c r="AD84" s="12" t="s">
        <v>915</v>
      </c>
      <c r="AE84" s="4"/>
      <c r="AF84" s="28" t="s">
        <v>916</v>
      </c>
      <c r="AG84" s="14" t="s">
        <v>917</v>
      </c>
      <c r="AH84" s="48" t="s">
        <v>918</v>
      </c>
      <c r="AI84" s="2"/>
      <c r="AJ84" s="2"/>
      <c r="AK84" s="2"/>
      <c r="AL84" s="2"/>
      <c r="AM84" s="2"/>
      <c r="AN84" s="40" t="str">
        <f aca="false">IF( A84 = "", "", IF( ROW( ) &gt;= 3, ", ", "" ) &amp; "'" &amp; A84 &amp; "': {megami: '" &amp; B84 &amp; "'" &amp; IF( C84 &lt;&gt; "", ", anotherID: '" &amp; C84 &amp; "', replace: '" &amp; D84 &amp; "'", "" ) &amp; ", name: '" &amp; SUBSTITUTE( E84, "'", "\'" ) &amp; "', nameEn: '" &amp; SUBSTITUTE( K84, "'", "\'" ) &amp; "', nameZh: '" &amp; SUBSTITUTE( G84, "'", "\'" ) &amp; "', nameZhG1: '" &amp; SUBSTITUTE( H84, "'", "\'" )&amp; "', nameKo: '" &amp; SUBSTITUTE( J84, "'", "\'" ) &amp; "', ruby: '" &amp; F84 &amp; "', rubyEn: '" &amp; L84 &amp; "', baseType: '" &amp; VLOOKUP( M84, マスタ!$A$1:$B$99, 2, 0 ) &amp; "'" &amp; IF( N84 = "○", ", extra: true", "" ) &amp; IF( O84 &lt;&gt; "", ", extraFrom: '" &amp; O84 &amp; "'", "" ) &amp; IF( P84 &lt;&gt; "", ", exchangabaleTo: '" &amp; P84 &amp; "'", "" ) &amp; IF( Q84 = "○", ", poison: true", "" ) &amp; ", types: ['" &amp; VLOOKUP( R84, マスタ!$D$1:$E$99, 2, 0 ) &amp; "'" &amp; IF( S84 &lt;&gt; "", ", '" &amp; VLOOKUP( S84, マスタ!$D$1:$E$99, 2, 0 ) &amp; "'", "" ) &amp; "] as CardType[]" &amp; IF( T84 &lt;&gt; "", ", range: '" &amp; T84 &amp; "'" &amp; IF( U84 &lt;&gt; "", ", rangeOpened: '" &amp; U84 &amp; "'", "" ), "" ) &amp; IF( V84 &lt;&gt; "", ", damage: '" &amp; V84 &amp; "'" &amp; IF( OR( W84 &lt;&gt; "", AI84 &lt;&gt; "" ), ", damageOpened: '" &amp; W84 &amp; "'", "" ), "" ) &amp; IF( X84 &lt;&gt; "", ", capacity: '" &amp; X84 &amp; "'", "" ) &amp; IF( Y84 &lt;&gt; "", ", cost: '" &amp; Y84 &amp; "'", "" ) &amp; ", text: '" &amp; SUBSTITUTE( SUBSTITUTE( AB84, CHAR( 13 ), "" ), CHAR( 10 ), "\n" ) &amp; "', textZh: '" &amp; SUBSTITUTE( SUBSTITUTE( SUBSTITUTE( AD84, CHAR( 13 ), "" ), CHAR( 10 ), "\n" ), "'", "\'" ) &amp; "', textZhG1: '" &amp; SUBSTITUTE( SUBSTITUTE( SUBSTITUTE( AF84, CHAR( 13 ), "" ), CHAR( 10 ), "\n" ), "'", "\'" )&amp; "', textKo: '" &amp; SUBSTITUTE( SUBSTITUTE( SUBSTITUTE( AG84, CHAR( 13 ), "" ), CHAR( 10 ), "\n" ), "'", "\'" ) &amp; "', textEn: '" &amp; SUBSTITUTE( SUBSTITUTE( SUBSTITUTE( AH84, CHAR( 13 ), "" ), CHAR( 10 ), "\n" ), "'", "\'" ) &amp; "'" &amp; IF( OR( W84 &lt;&gt; "", AI84 &lt;&gt; "" ), ", textOpened: '" &amp; SUBSTITUTE( SUBSTITUTE( SUBSTITUTE( AI84, CHAR( 13 ), "" ), CHAR( 10 ), "\n" ), "'", "\'" ) &amp; "', textOpenedZh: '" &amp; SUBSTITUTE( SUBSTITUTE( SUBSTITUTE( AJ84, CHAR( 13 ), "" ), CHAR( 10 ), "\n" ), "'", "\'" )  &amp; "', textOpenedZhG1: '" &amp; SUBSTITUTE( SUBSTITUTE( SUBSTITUTE( AK84, CHAR( 13 ), "" ), CHAR( 10 ), "\n" ), "'", "\'" ) &amp; "', textOpenedKo: '" &amp; SUBSTITUTE( SUBSTITUTE( SUBSTITUTE( AL84, CHAR( 13 ), "" ), CHAR( 10 ), "\n" ), "'", "\'" ) &amp; "', textOpenedEn: '" &amp; SUBSTITUTE( SUBSTITUTE( SUBSTITUTE( AM84, CHAR( 13 ), "" ), CHAR( 10 ), "\n" ), "'", "\'" ) &amp; "'", "" ) &amp; IF( Z84 = "○", ", sealable: true", "" ) &amp; IF( AA84 = "○", ", removable: true", "" ) &amp; "}" )</f>
        <v>, '06-yukihi-o-s-4': {megami: 'yukihi', name: 'くるりみ', nameEn: 'Abrupt Transformation', nameZh: '复返其身', nameZhG1: '复返其身', nameKo: '빙글도는 몸짓', ruby: '', rubyEn: '', baseType: 'special', types: ['action', 'reaction'] as CardType[], cost: '1', text: '傘の開閉を行う。 \nダスト→自オーラ：1', textZh: '进行一次伞的开合操作。\n虚→1→自装', textZhG1: '进行一次伞的开合操作。\n虚（1）→自装', textKo: '우산의 개폐를 행한다. \n 더스트→자신 오라：1', textEn: 'Open or close your umbrella.\n\nShadow (1)→ Your Aura'}</v>
      </c>
      <c r="AO84" s="10" t="str">
        <f aca="false">IF($A84&lt;&gt;"", "    /** 《"&amp;$E84&amp;"》 */ export const "&amp;SUBSTITUTE(UPPER(IF(MID($A84, 3, 1)="-", RIGHT($A84,LEN($A84)-3), $A84)), "-", "_")&amp;": TCardId = '"&amp;$A84&amp;"';", "")</f>
        <v>    /** 《くるりみ》 */ export const YUKIHI_O_S_4: TCardId = '06-yukihi-o-s-4';</v>
      </c>
      <c r="AP84" s="11" t="str">
        <f aca="false">IF($A84&lt;&gt;"", "    | '"&amp;$A84&amp;"'", "")</f>
        <v>    | '06-yukihi-o-s-4'</v>
      </c>
    </row>
    <row r="85" customFormat="false" ht="12" hidden="false" customHeight="true" outlineLevel="0" collapsed="false">
      <c r="A85" s="2"/>
      <c r="B85" s="2"/>
      <c r="C85" s="2"/>
      <c r="D85" s="2"/>
      <c r="E85" s="2"/>
      <c r="F85" s="2"/>
      <c r="G85" s="6"/>
      <c r="H85" s="7"/>
      <c r="I85" s="6"/>
      <c r="J85" s="7"/>
      <c r="K85" s="7"/>
      <c r="L85" s="2"/>
      <c r="M85" s="2"/>
      <c r="N85" s="2"/>
      <c r="O85" s="2"/>
      <c r="P85" s="2"/>
      <c r="Q85" s="2"/>
      <c r="R85" s="2"/>
      <c r="S85" s="2"/>
      <c r="T85" s="2"/>
      <c r="U85" s="3"/>
      <c r="V85" s="2"/>
      <c r="W85" s="3"/>
      <c r="X85" s="2"/>
      <c r="Y85" s="2"/>
      <c r="Z85" s="2"/>
      <c r="AA85" s="2"/>
      <c r="AB85" s="4"/>
      <c r="AC85" s="4"/>
      <c r="AD85" s="12"/>
      <c r="AE85" s="4"/>
      <c r="AF85" s="13"/>
      <c r="AG85" s="8"/>
      <c r="AH85" s="4"/>
      <c r="AI85" s="3"/>
      <c r="AJ85" s="3"/>
      <c r="AK85" s="3"/>
      <c r="AL85" s="3"/>
      <c r="AM85" s="3"/>
      <c r="AN85" s="9" t="str">
        <f aca="false">IF(A85="", "", IF(ROW()&gt;=3, ", ", "")&amp;"'"&amp;A85&amp;"': {megami: '"&amp;B85&amp;"'"&amp;IF(C85&lt;&gt;"",", anotherID: '"&amp;C85&amp;"', replace: '"&amp;D85&amp;"'","")&amp;", name: '"&amp;SUBSTITUTE(E85,"'","\'")&amp;"', nameEn: '"&amp;SUBSTITUTE(K85,"'","\'")&amp;"', nameZh: '"&amp;SUBSTITUTE(G85,"'","\'")&amp;"', nameZhG1: '"&amp;SUBSTITUTE(H85,"'","\'")&amp;"', nameKo: '"&amp;SUBSTITUTE(J85,"'","\'")&amp;"', ruby: '"&amp;F85&amp;"', rubyEn: '"&amp;L85&amp;IF(I85&lt;&gt;"", "', rubyZh: '"&amp;I85, "")&amp;"', baseType: '"&amp;VLOOKUP(M85,マスタ!$A$1:$B$99,2,0)&amp;"'"&amp;IF(N85="○",", extra: true","")&amp;IF(O85&lt;&gt;"",", extraFrom: '"&amp;O85&amp;"'","")&amp;IF(P85&lt;&gt;"",", exchangableTo: '"&amp;P85&amp;"'","")&amp;IF(Q85="○",", poison: true","")&amp;IF(R85&lt;&gt;"", ", type: '"&amp;VLOOKUP(R85,マスタ!$D$1:$E$99,2,0)&amp;"'", "")&amp;IF(S85&lt;&gt;"",", subType: '"&amp;VLOOKUP(S85,マスタ!$D$1:$E$99,2,0)&amp;"'","")&amp;IF(T85&lt;&gt;"",", range: '"&amp;T85&amp;"'","")&amp;IF(V85&lt;&gt;"",", damage: '"&amp;V85&amp;"'","")&amp;IF(X85&lt;&gt;"",", capacity: '"&amp;X85&amp;"'","")&amp;IF(Y85&lt;&gt;"",", cost: '"&amp;Y85&amp;"'","")&amp;", text: '"&amp;SUBSTITUTE(SUBSTITUTE(AB85, CHAR(13), ""),CHAR(10),"\n")&amp;IF(AC85&lt;&gt;"", "', textAdditional: '"&amp;SUBSTITUTE(SUBSTITUTE(AC85, CHAR(13), ""),CHAR(10),"\n"), "")&amp;"', textZh: '"&amp;SUBSTITUTE(SUBSTITUTE(SUBSTITUTE(AD85, CHAR(13), ""),CHAR(10),"\n"),"'","\'")&amp;"', textZhG1: '"&amp;SUBSTITUTE(SUBSTITUTE(SUBSTITUTE(AF85, CHAR(13), ""),CHAR(10),"\n"),"'","\'")&amp;IF(AE85&lt;&gt;"", "', textZhAdditional: '"&amp;SUBSTITUTE(SUBSTITUTE(AE85, CHAR(13), ""),CHAR(10),"\n"), "")&amp;"', textKo: '"&amp;SUBSTITUTE(SUBSTITUTE(SUBSTITUTE(AG85, CHAR(13), ""),CHAR(10),"\n"),"'","\'")&amp;"', textEn: '"&amp;SUBSTITUTE(SUBSTITUTE(SUBSTITUTE(AH85, CHAR(13), ""),CHAR(10),"\n"),"'","\'")&amp;"'"&amp;IF(Z85="○",", sealable: true","")&amp;IF(AA85="○",", removable: true","")&amp;"}")</f>
        <v/>
      </c>
      <c r="AO85" s="10" t="str">
        <f aca="false">IF($A85&lt;&gt;"", "    /** 《"&amp;$E85&amp;"》 */ export const "&amp;SUBSTITUTE(UPPER(IF(MID($A85, 3, 1)="-", RIGHT($A85,LEN($A85)-3), $A85)), "-", "_")&amp;": TCardId = '"&amp;$A85&amp;"';", "")</f>
        <v/>
      </c>
      <c r="AP85" s="11" t="str">
        <f aca="false">IF($A85&lt;&gt;"", "    | '"&amp;$A85&amp;"'", "")</f>
        <v/>
      </c>
    </row>
    <row r="86" customFormat="false" ht="12" hidden="false" customHeight="true" outlineLevel="0" collapsed="false">
      <c r="A86" s="2" t="s">
        <v>919</v>
      </c>
      <c r="B86" s="2" t="s">
        <v>920</v>
      </c>
      <c r="C86" s="2"/>
      <c r="D86" s="2"/>
      <c r="E86" s="2" t="s">
        <v>921</v>
      </c>
      <c r="F86" s="2" t="s">
        <v>922</v>
      </c>
      <c r="G86" s="6" t="s">
        <v>923</v>
      </c>
      <c r="H86" s="24" t="s">
        <v>924</v>
      </c>
      <c r="I86" s="6"/>
      <c r="J86" s="24" t="s">
        <v>925</v>
      </c>
      <c r="K86" s="25" t="s">
        <v>926</v>
      </c>
      <c r="L86" s="2"/>
      <c r="M86" s="2" t="s">
        <v>44</v>
      </c>
      <c r="N86" s="2"/>
      <c r="O86" s="2"/>
      <c r="P86" s="2"/>
      <c r="Q86" s="2"/>
      <c r="R86" s="2" t="s">
        <v>45</v>
      </c>
      <c r="S86" s="2"/>
      <c r="T86" s="2" t="s">
        <v>927</v>
      </c>
      <c r="U86" s="3"/>
      <c r="V86" s="2" t="s">
        <v>167</v>
      </c>
      <c r="W86" s="3"/>
      <c r="X86" s="2"/>
      <c r="Y86" s="2"/>
      <c r="Z86" s="2"/>
      <c r="AA86" s="2"/>
      <c r="AB86" s="2" t="s">
        <v>928</v>
      </c>
      <c r="AC86" s="2"/>
      <c r="AD86" s="12" t="s">
        <v>929</v>
      </c>
      <c r="AE86" s="2"/>
      <c r="AF86" s="7" t="s">
        <v>930</v>
      </c>
      <c r="AG86" s="14" t="s">
        <v>931</v>
      </c>
      <c r="AH86" s="49" t="s">
        <v>932</v>
      </c>
      <c r="AI86" s="3"/>
      <c r="AJ86" s="3"/>
      <c r="AK86" s="3"/>
      <c r="AL86" s="3"/>
      <c r="AM86" s="3"/>
      <c r="AN86" s="9" t="str">
        <f aca="false">IF(A86="", "", IF(ROW()&gt;=3, ", ", "")&amp;"'"&amp;A86&amp;"': {megami: '"&amp;B86&amp;"'"&amp;IF(C86&lt;&gt;"",", anotherID: '"&amp;C86&amp;"', replace: '"&amp;D86&amp;"'","")&amp;", name: '"&amp;SUBSTITUTE(E86,"'","\'")&amp;"', nameEn: '"&amp;SUBSTITUTE(K86,"'","\'")&amp;"', nameZh: '"&amp;SUBSTITUTE(G86,"'","\'")&amp;"', nameZhG1: '"&amp;SUBSTITUTE(H86,"'","\'")&amp;"', nameKo: '"&amp;SUBSTITUTE(J86,"'","\'")&amp;"', ruby: '"&amp;F86&amp;"', rubyEn: '"&amp;L86&amp;IF(I86&lt;&gt;"", "', rubyZh: '"&amp;I86, "")&amp;"', baseType: '"&amp;VLOOKUP(M86,マスタ!$A$1:$B$99,2,0)&amp;"'"&amp;IF(N86="○",", extra: true","")&amp;IF(O86&lt;&gt;"",", extraFrom: '"&amp;O86&amp;"'","")&amp;IF(P86&lt;&gt;"",", exchangableTo: '"&amp;P86&amp;"'","")&amp;IF(Q86="○",", poison: true","")&amp;IF(R86&lt;&gt;"", ", type: '"&amp;VLOOKUP(R86,マスタ!$D$1:$E$99,2,0)&amp;"'", "")&amp;IF(S86&lt;&gt;"",", subType: '"&amp;VLOOKUP(S86,マスタ!$D$1:$E$99,2,0)&amp;"'","")&amp;IF(T86&lt;&gt;"",", range: '"&amp;T86&amp;"'","")&amp;IF(V86&lt;&gt;"",", damage: '"&amp;V86&amp;"'","")&amp;IF(X86&lt;&gt;"",", capacity: '"&amp;X86&amp;"'","")&amp;IF(Y86&lt;&gt;"",", cost: '"&amp;Y86&amp;"'","")&amp;", text: '"&amp;SUBSTITUTE(SUBSTITUTE(AB86, CHAR(13), ""),CHAR(10),"\n")&amp;IF(AC86&lt;&gt;"", "', textAdditional: '"&amp;SUBSTITUTE(SUBSTITUTE(AC86, CHAR(13), ""),CHAR(10),"\n"), "")&amp;"', textZh: '"&amp;SUBSTITUTE(SUBSTITUTE(SUBSTITUTE(AD86, CHAR(13), ""),CHAR(10),"\n"),"'","\'")&amp;"', textZhG1: '"&amp;SUBSTITUTE(SUBSTITUTE(SUBSTITUTE(AF86, CHAR(13), ""),CHAR(10),"\n"),"'","\'")&amp;IF(AE86&lt;&gt;"", "', textZhAdditional: '"&amp;SUBSTITUTE(SUBSTITUTE(AE86, CHAR(13), ""),CHAR(10),"\n"), "")&amp;"', textKo: '"&amp;SUBSTITUTE(SUBSTITUTE(SUBSTITUTE(AG86, CHAR(13), ""),CHAR(10),"\n"),"'","\'")&amp;"', textEn: '"&amp;SUBSTITUTE(SUBSTITUTE(SUBSTITUTE(AH86, CHAR(13), ""),CHAR(10),"\n"),"'","\'")&amp;"'"&amp;IF(Z86="○",", sealable: true","")&amp;IF(AA86="○",", removable: true","")&amp;"}")</f>
        <v>, '07-shinra-o-n-1': {megami: 'shinra', name: '立論', nameEn: 'Argue', nameZh: '立证', nameZhG1: '立论', nameKo: '입론', ruby: 'りつろん', rubyEn: '', baseType: 'normal', type: 'attack', range: '2-7', damage: '2/-', text: '【常時】相手の山札に2枚以上のカードがあるならば、この《攻撃》はダメージを与える代わりに山札の上から2枚を伏せ札にする。', textZh: '【常时】若对手牌库的牌张数大于等于2，以盖伏对手牌库顶的2张牌来代替此《攻击》造成的伤害。', textZhG1: '【常时】若对手牌库的牌张数大于2，则防止此《攻击》将造成的伤害。每以此法防止1点伤害，便盖伏对手牌库顶的一张牌。', textKo: '【상시】상대의 패산에 2장 이상 카드가 있다면, 이 《공격》은 대미지를 주는 대신 패산의 위에서 2장을 덮임패로 한다.', textEn: 'Forced: If your opponent\'s deck has 2 or more cards, this attack puts the top 2 cards of your opponent\'s deck into their discard pile instead of dealing damage.'}</v>
      </c>
      <c r="AO86" s="10" t="str">
        <f aca="false">IF($A86&lt;&gt;"", "    /** 《"&amp;$E86&amp;"》 */ export const "&amp;SUBSTITUTE(UPPER(IF(MID($A86, 3, 1)="-", RIGHT($A86,LEN($A86)-3), $A86)), "-", "_")&amp;": TCardId = '"&amp;$A86&amp;"';", "")</f>
        <v>    /** 《立論》 */ export const SHINRA_O_N_1: TCardId = '07-shinra-o-n-1';</v>
      </c>
      <c r="AP86" s="11" t="str">
        <f aca="false">IF($A86&lt;&gt;"", "    | '"&amp;$A86&amp;"'", "")</f>
        <v>    | '07-shinra-o-n-1'</v>
      </c>
    </row>
    <row r="87" customFormat="false" ht="12" hidden="false" customHeight="true" outlineLevel="0" collapsed="false">
      <c r="A87" s="2" t="s">
        <v>933</v>
      </c>
      <c r="B87" s="2" t="s">
        <v>920</v>
      </c>
      <c r="C87" s="2"/>
      <c r="D87" s="2"/>
      <c r="E87" s="2" t="s">
        <v>934</v>
      </c>
      <c r="F87" s="2" t="s">
        <v>935</v>
      </c>
      <c r="G87" s="6" t="s">
        <v>936</v>
      </c>
      <c r="H87" s="24" t="s">
        <v>937</v>
      </c>
      <c r="I87" s="6"/>
      <c r="J87" s="24" t="s">
        <v>938</v>
      </c>
      <c r="K87" s="50" t="s">
        <v>939</v>
      </c>
      <c r="L87" s="2"/>
      <c r="M87" s="2" t="s">
        <v>44</v>
      </c>
      <c r="N87" s="2"/>
      <c r="O87" s="2"/>
      <c r="P87" s="2"/>
      <c r="Q87" s="2"/>
      <c r="R87" s="2" t="s">
        <v>45</v>
      </c>
      <c r="S87" s="2" t="s">
        <v>133</v>
      </c>
      <c r="T87" s="2" t="s">
        <v>927</v>
      </c>
      <c r="U87" s="3"/>
      <c r="V87" s="2" t="s">
        <v>940</v>
      </c>
      <c r="W87" s="3"/>
      <c r="X87" s="2"/>
      <c r="Y87" s="2"/>
      <c r="Z87" s="2"/>
      <c r="AA87" s="2"/>
      <c r="AB87" s="4" t="s">
        <v>941</v>
      </c>
      <c r="AC87" s="4"/>
      <c r="AD87" s="12" t="s">
        <v>942</v>
      </c>
      <c r="AE87" s="4"/>
      <c r="AF87" s="28" t="s">
        <v>943</v>
      </c>
      <c r="AG87" s="14" t="s">
        <v>944</v>
      </c>
      <c r="AH87" s="23" t="s">
        <v>945</v>
      </c>
      <c r="AI87" s="3"/>
      <c r="AJ87" s="3"/>
      <c r="AK87" s="3"/>
      <c r="AL87" s="3"/>
      <c r="AM87" s="3"/>
      <c r="AN87" s="9" t="str">
        <f aca="false">IF(A87="", "", IF(ROW()&gt;=3, ", ", "")&amp;"'"&amp;A87&amp;"': {megami: '"&amp;B87&amp;"'"&amp;IF(C87&lt;&gt;"",", anotherID: '"&amp;C87&amp;"', replace: '"&amp;D87&amp;"'","")&amp;", name: '"&amp;SUBSTITUTE(E87,"'","\'")&amp;"', nameEn: '"&amp;SUBSTITUTE(K87,"'","\'")&amp;"', nameZh: '"&amp;SUBSTITUTE(G87,"'","\'")&amp;"', nameZhG1: '"&amp;SUBSTITUTE(H87,"'","\'")&amp;"', nameKo: '"&amp;SUBSTITUTE(J87,"'","\'")&amp;"', ruby: '"&amp;F87&amp;"', rubyEn: '"&amp;L87&amp;IF(I87&lt;&gt;"", "', rubyZh: '"&amp;I87, "")&amp;"', baseType: '"&amp;VLOOKUP(M87,マスタ!$A$1:$B$99,2,0)&amp;"'"&amp;IF(N87="○",", extra: true","")&amp;IF(O87&lt;&gt;"",", extraFrom: '"&amp;O87&amp;"'","")&amp;IF(P87&lt;&gt;"",", exchangableTo: '"&amp;P87&amp;"'","")&amp;IF(Q87="○",", poison: true","")&amp;IF(R87&lt;&gt;"", ", type: '"&amp;VLOOKUP(R87,マスタ!$D$1:$E$99,2,0)&amp;"'", "")&amp;IF(S87&lt;&gt;"",", subType: '"&amp;VLOOKUP(S87,マスタ!$D$1:$E$99,2,0)&amp;"'","")&amp;IF(T87&lt;&gt;"",", range: '"&amp;T87&amp;"'","")&amp;IF(V87&lt;&gt;"",", damage: '"&amp;V87&amp;"'","")&amp;IF(X87&lt;&gt;"",", capacity: '"&amp;X87&amp;"'","")&amp;IF(Y87&lt;&gt;"",", cost: '"&amp;Y87&amp;"'","")&amp;", text: '"&amp;SUBSTITUTE(SUBSTITUTE(AB87, CHAR(13), ""),CHAR(10),"\n")&amp;IF(AC87&lt;&gt;"", "', textAdditional: '"&amp;SUBSTITUTE(SUBSTITUTE(AC87, CHAR(13), ""),CHAR(10),"\n"), "")&amp;"', textZh: '"&amp;SUBSTITUTE(SUBSTITUTE(SUBSTITUTE(AD87, CHAR(13), ""),CHAR(10),"\n"),"'","\'")&amp;"', textZhG1: '"&amp;SUBSTITUTE(SUBSTITUTE(SUBSTITUTE(AF87, CHAR(13), ""),CHAR(10),"\n"),"'","\'")&amp;IF(AE87&lt;&gt;"", "', textZhAdditional: '"&amp;SUBSTITUTE(SUBSTITUTE(AE87, CHAR(13), ""),CHAR(10),"\n"), "")&amp;"', textKo: '"&amp;SUBSTITUTE(SUBSTITUTE(SUBSTITUTE(AG87, CHAR(13), ""),CHAR(10),"\n"),"'","\'")&amp;"', textEn: '"&amp;SUBSTITUTE(SUBSTITUTE(SUBSTITUTE(AH87, CHAR(13), ""),CHAR(10),"\n"),"'","\'")&amp;"'"&amp;IF(Z87="○",", sealable: true","")&amp;IF(AA87="○",", removable: true","")&amp;"}")</f>
        <v>, '07-shinra-o-n-2': {megami: 'shinra', name: '反論', nameEn: 'Protest', nameZh: '反驳', nameZhG1: '反论', nameKo: '반론', ruby: 'はんろん', rubyEn: '', baseType: 'normal', type: 'attack', subType: 'reaction', range: '2-7', damage: '1/-', text: '【攻撃後】対応した切札でなく、オーラへのダメージが3以上である《攻撃》のダメージを打ち消す。 \n【攻撃後】相手はカードを1枚引く。', textZh: '【攻击后】若被对应的《攻击》非王牌且对装伤害大于等于3，则打消其将造成的所有伤害（其攻击后效果依然结算）。\n【攻击后】对手抓1张牌。', textZhG1: '【攻击后】若被对应的《攻击》非王牌且对装伤害大于3，则防止其将造成的所有伤害。\n【攻击后】对手抓一张牌。', textKo: '【공격후】대응한 카드가 비장패가 아니면서, 오라로의 대미지가 3 이상인 《공격》의 대미지를 무효화한다.\n 【공격후】상대는 카드를 1장 뽑는다.', textEn: 'After Attack: Cancel the damage of the non-Special attack you played this card as a Reaction to if that attack has 3 or more Damage to Aura.\n\nAfter Attack: Your opponent draws a card.'}</v>
      </c>
      <c r="AO87" s="10" t="str">
        <f aca="false">IF($A87&lt;&gt;"", "    /** 《"&amp;$E87&amp;"》 */ export const "&amp;SUBSTITUTE(UPPER(IF(MID($A87, 3, 1)="-", RIGHT($A87,LEN($A87)-3), $A87)), "-", "_")&amp;": TCardId = '"&amp;$A87&amp;"';", "")</f>
        <v>    /** 《反論》 */ export const SHINRA_O_N_2: TCardId = '07-shinra-o-n-2';</v>
      </c>
      <c r="AP87" s="11" t="str">
        <f aca="false">IF($A87&lt;&gt;"", "    | '"&amp;$A87&amp;"'", "")</f>
        <v>    | '07-shinra-o-n-2'</v>
      </c>
    </row>
    <row r="88" customFormat="false" ht="12" hidden="false" customHeight="true" outlineLevel="0" collapsed="false">
      <c r="A88" s="2" t="s">
        <v>946</v>
      </c>
      <c r="B88" s="2" t="s">
        <v>920</v>
      </c>
      <c r="C88" s="2"/>
      <c r="D88" s="2"/>
      <c r="E88" s="2" t="s">
        <v>947</v>
      </c>
      <c r="F88" s="2" t="s">
        <v>948</v>
      </c>
      <c r="G88" s="6" t="s">
        <v>949</v>
      </c>
      <c r="H88" s="24" t="s">
        <v>949</v>
      </c>
      <c r="I88" s="6"/>
      <c r="J88" s="24" t="s">
        <v>950</v>
      </c>
      <c r="K88" s="25" t="s">
        <v>951</v>
      </c>
      <c r="L88" s="2"/>
      <c r="M88" s="2" t="s">
        <v>44</v>
      </c>
      <c r="N88" s="2"/>
      <c r="O88" s="2"/>
      <c r="P88" s="2"/>
      <c r="Q88" s="2"/>
      <c r="R88" s="2" t="s">
        <v>45</v>
      </c>
      <c r="S88" s="2" t="s">
        <v>92</v>
      </c>
      <c r="T88" s="2" t="s">
        <v>660</v>
      </c>
      <c r="U88" s="3"/>
      <c r="V88" s="2" t="s">
        <v>526</v>
      </c>
      <c r="W88" s="3"/>
      <c r="X88" s="2"/>
      <c r="Y88" s="2"/>
      <c r="Z88" s="2"/>
      <c r="AA88" s="2"/>
      <c r="AB88" s="4" t="s">
        <v>952</v>
      </c>
      <c r="AC88" s="4"/>
      <c r="AD88" s="12" t="s">
        <v>953</v>
      </c>
      <c r="AE88" s="4"/>
      <c r="AF88" s="28" t="s">
        <v>954</v>
      </c>
      <c r="AG88" s="14" t="s">
        <v>955</v>
      </c>
      <c r="AH88" s="22" t="s">
        <v>956</v>
      </c>
      <c r="AI88" s="3"/>
      <c r="AJ88" s="3"/>
      <c r="AK88" s="3"/>
      <c r="AL88" s="3"/>
      <c r="AM88" s="3"/>
      <c r="AN88" s="9" t="str">
        <f aca="false">IF(A88="", "", IF(ROW()&gt;=3, ", ", "")&amp;"'"&amp;A88&amp;"': {megami: '"&amp;B88&amp;"'"&amp;IF(C88&lt;&gt;"",", anotherID: '"&amp;C88&amp;"', replace: '"&amp;D88&amp;"'","")&amp;", name: '"&amp;SUBSTITUTE(E88,"'","\'")&amp;"', nameEn: '"&amp;SUBSTITUTE(K88,"'","\'")&amp;"', nameZh: '"&amp;SUBSTITUTE(G88,"'","\'")&amp;"', nameZhG1: '"&amp;SUBSTITUTE(H88,"'","\'")&amp;"', nameKo: '"&amp;SUBSTITUTE(J88,"'","\'")&amp;"', ruby: '"&amp;F88&amp;"', rubyEn: '"&amp;L88&amp;IF(I88&lt;&gt;"", "', rubyZh: '"&amp;I88, "")&amp;"', baseType: '"&amp;VLOOKUP(M88,マスタ!$A$1:$B$99,2,0)&amp;"'"&amp;IF(N88="○",", extra: true","")&amp;IF(O88&lt;&gt;"",", extraFrom: '"&amp;O88&amp;"'","")&amp;IF(P88&lt;&gt;"",", exchangableTo: '"&amp;P88&amp;"'","")&amp;IF(Q88="○",", poison: true","")&amp;IF(R88&lt;&gt;"", ", type: '"&amp;VLOOKUP(R88,マスタ!$D$1:$E$99,2,0)&amp;"'", "")&amp;IF(S88&lt;&gt;"",", subType: '"&amp;VLOOKUP(S88,マスタ!$D$1:$E$99,2,0)&amp;"'","")&amp;IF(T88&lt;&gt;"",", range: '"&amp;T88&amp;"'","")&amp;IF(V88&lt;&gt;"",", damage: '"&amp;V88&amp;"'","")&amp;IF(X88&lt;&gt;"",", capacity: '"&amp;X88&amp;"'","")&amp;IF(Y88&lt;&gt;"",", cost: '"&amp;Y88&amp;"'","")&amp;", text: '"&amp;SUBSTITUTE(SUBSTITUTE(AB88, CHAR(13), ""),CHAR(10),"\n")&amp;IF(AC88&lt;&gt;"", "', textAdditional: '"&amp;SUBSTITUTE(SUBSTITUTE(AC88, CHAR(13), ""),CHAR(10),"\n"), "")&amp;"', textZh: '"&amp;SUBSTITUTE(SUBSTITUTE(SUBSTITUTE(AD88, CHAR(13), ""),CHAR(10),"\n"),"'","\'")&amp;"', textZhG1: '"&amp;SUBSTITUTE(SUBSTITUTE(SUBSTITUTE(AF88, CHAR(13), ""),CHAR(10),"\n"),"'","\'")&amp;IF(AE88&lt;&gt;"", "', textZhAdditional: '"&amp;SUBSTITUTE(SUBSTITUTE(AE88, CHAR(13), ""),CHAR(10),"\n"), "")&amp;"', textKo: '"&amp;SUBSTITUTE(SUBSTITUTE(SUBSTITUTE(AG88, CHAR(13), ""),CHAR(10),"\n"),"'","\'")&amp;"', textEn: '"&amp;SUBSTITUTE(SUBSTITUTE(SUBSTITUTE(AH88, CHAR(13), ""),CHAR(10),"\n"),"'","\'")&amp;"'"&amp;IF(Z88="○",", sealable: true","")&amp;IF(AA88="○",", removable: true","")&amp;"}")</f>
        <v>, '07-shinra-o-n-3': {megami: 'shinra', name: '詭弁', nameEn: 'Sophism', nameZh: '诡辩', nameZhG1: '诡辩', nameKo: '궤변', ruby: 'きべん', rubyEn: '', baseType: 'normal', type: 'attack', subType: 'fullpower', range: '3-8', damage: '-/1', text: '【攻撃後】計略を実行し、次の計略を準備する。 \n[神算] 相手の山札の上から3枚を伏せ札にする。 \n[鬼謀] 相手の捨て札にあるカードを1枚選び、それを使用してもよい。', textZh: '【攻击后】实行当前计略，准备下个计略。 \n----\n[神算] 盖伏对手牌库顶的3张牌。 _x005F\n----\n[鬼谋] 你可以使用对手弃牌区中的1张牌。', textZhG1: '【攻击后】实行当前计略，准备下个计略。 \n神算：盖伏对手牌库顶的3张牌。 \n鬼谋：你可以使用对手弃牌区中的一张牌。', textKo: '【공격후】계략을 실행하고, 다음 계략을 준비한다.\n [신산]상대의 패산 위에서 3장을 덮임패로 한다.\n [귀모]상대의 버림패에 있는 카드 1장을 골라, 그것을 사용해도 좋다.', textEn: 'After Attack: Enact your current Plan, then prepare your next one.\n\nDivine - Put the top 3 cards of your opponent\'s deck into their discard pile.\n\nDevious - You may choose and play a card in your opponent\'s played pile.'}</v>
      </c>
      <c r="AO88" s="10" t="str">
        <f aca="false">IF($A88&lt;&gt;"", "    /** 《"&amp;$E88&amp;"》 */ export const "&amp;SUBSTITUTE(UPPER(IF(MID($A88, 3, 1)="-", RIGHT($A88,LEN($A88)-3), $A88)), "-", "_")&amp;": TCardId = '"&amp;$A88&amp;"';", "")</f>
        <v>    /** 《詭弁》 */ export const SHINRA_O_N_3: TCardId = '07-shinra-o-n-3';</v>
      </c>
      <c r="AP88" s="11" t="str">
        <f aca="false">IF($A88&lt;&gt;"", "    | '"&amp;$A88&amp;"'", "")</f>
        <v>    | '07-shinra-o-n-3'</v>
      </c>
    </row>
    <row r="89" customFormat="false" ht="12" hidden="false" customHeight="true" outlineLevel="0" collapsed="false">
      <c r="A89" s="2" t="s">
        <v>957</v>
      </c>
      <c r="B89" s="2" t="s">
        <v>920</v>
      </c>
      <c r="C89" s="2"/>
      <c r="D89" s="2"/>
      <c r="E89" s="2" t="s">
        <v>958</v>
      </c>
      <c r="F89" s="2" t="s">
        <v>959</v>
      </c>
      <c r="G89" s="6" t="s">
        <v>958</v>
      </c>
      <c r="H89" s="24" t="s">
        <v>958</v>
      </c>
      <c r="I89" s="6"/>
      <c r="J89" s="24" t="s">
        <v>960</v>
      </c>
      <c r="K89" s="25" t="s">
        <v>961</v>
      </c>
      <c r="L89" s="2"/>
      <c r="M89" s="2" t="s">
        <v>44</v>
      </c>
      <c r="N89" s="2"/>
      <c r="O89" s="2"/>
      <c r="P89" s="2"/>
      <c r="Q89" s="2"/>
      <c r="R89" s="2" t="s">
        <v>107</v>
      </c>
      <c r="S89" s="2"/>
      <c r="T89" s="2"/>
      <c r="U89" s="3"/>
      <c r="V89" s="2"/>
      <c r="W89" s="3"/>
      <c r="X89" s="2"/>
      <c r="Y89" s="2"/>
      <c r="Z89" s="2"/>
      <c r="AA89" s="2"/>
      <c r="AB89" s="2" t="s">
        <v>962</v>
      </c>
      <c r="AC89" s="2"/>
      <c r="AD89" s="12" t="s">
        <v>963</v>
      </c>
      <c r="AE89" s="2"/>
      <c r="AF89" s="28" t="s">
        <v>964</v>
      </c>
      <c r="AG89" s="14" t="s">
        <v>965</v>
      </c>
      <c r="AH89" s="25" t="s">
        <v>966</v>
      </c>
      <c r="AI89" s="3"/>
      <c r="AJ89" s="3"/>
      <c r="AK89" s="3"/>
      <c r="AL89" s="3"/>
      <c r="AM89" s="3"/>
      <c r="AN89" s="9" t="str">
        <f aca="false">IF(A89="", "", IF(ROW()&gt;=3, ", ", "")&amp;"'"&amp;A89&amp;"': {megami: '"&amp;B89&amp;"'"&amp;IF(C89&lt;&gt;"",", anotherID: '"&amp;C89&amp;"', replace: '"&amp;D89&amp;"'","")&amp;", name: '"&amp;SUBSTITUTE(E89,"'","\'")&amp;"', nameEn: '"&amp;SUBSTITUTE(K89,"'","\'")&amp;"', nameZh: '"&amp;SUBSTITUTE(G89,"'","\'")&amp;"', nameZhG1: '"&amp;SUBSTITUTE(H89,"'","\'")&amp;"', nameKo: '"&amp;SUBSTITUTE(J89,"'","\'")&amp;"', ruby: '"&amp;F89&amp;"', rubyEn: '"&amp;L89&amp;IF(I89&lt;&gt;"", "', rubyZh: '"&amp;I89, "")&amp;"', baseType: '"&amp;VLOOKUP(M89,マスタ!$A$1:$B$99,2,0)&amp;"'"&amp;IF(N89="○",", extra: true","")&amp;IF(O89&lt;&gt;"",", extraFrom: '"&amp;O89&amp;"'","")&amp;IF(P89&lt;&gt;"",", exchangableTo: '"&amp;P89&amp;"'","")&amp;IF(Q89="○",", poison: true","")&amp;IF(R89&lt;&gt;"", ", type: '"&amp;VLOOKUP(R89,マスタ!$D$1:$E$99,2,0)&amp;"'", "")&amp;IF(S89&lt;&gt;"",", subType: '"&amp;VLOOKUP(S89,マスタ!$D$1:$E$99,2,0)&amp;"'","")&amp;IF(T89&lt;&gt;"",", range: '"&amp;T89&amp;"'","")&amp;IF(V89&lt;&gt;"",", damage: '"&amp;V89&amp;"'","")&amp;IF(X89&lt;&gt;"",", capacity: '"&amp;X89&amp;"'","")&amp;IF(Y89&lt;&gt;"",", cost: '"&amp;Y89&amp;"'","")&amp;", text: '"&amp;SUBSTITUTE(SUBSTITUTE(AB89, CHAR(13), ""),CHAR(10),"\n")&amp;IF(AC89&lt;&gt;"", "', textAdditional: '"&amp;SUBSTITUTE(SUBSTITUTE(AC89, CHAR(13), ""),CHAR(10),"\n"), "")&amp;"', textZh: '"&amp;SUBSTITUTE(SUBSTITUTE(SUBSTITUTE(AD89, CHAR(13), ""),CHAR(10),"\n"),"'","\'")&amp;"', textZhG1: '"&amp;SUBSTITUTE(SUBSTITUTE(SUBSTITUTE(AF89, CHAR(13), ""),CHAR(10),"\n"),"'","\'")&amp;IF(AE89&lt;&gt;"", "', textZhAdditional: '"&amp;SUBSTITUTE(SUBSTITUTE(AE89, CHAR(13), ""),CHAR(10),"\n"), "")&amp;"', textKo: '"&amp;SUBSTITUTE(SUBSTITUTE(SUBSTITUTE(AG89, CHAR(13), ""),CHAR(10),"\n"),"'","\'")&amp;"', textEn: '"&amp;SUBSTITUTE(SUBSTITUTE(SUBSTITUTE(AH89, CHAR(13), ""),CHAR(10),"\n"),"'","\'")&amp;"'"&amp;IF(Z89="○",", sealable: true","")&amp;IF(AA89="○",", removable: true","")&amp;"}")</f>
        <v>, '07-shinra-o-n-4': {megami: 'shinra', name: '引用', nameEn: 'Replicate', nameZh: '引用', nameZhG1: '引用', nameKo: '인용', ruby: 'いんよう', rubyEn: '', baseType: 'normal', type: 'action', text: '相手の手札を見て、《攻撃》カードを1枚選んでもよい。そうした場合、そのカードを使用するか伏せ札にする。その後、そのカードが《全力》を持つならば現在のフェイズを終了する。', textZh: '检视对手的手牌，你可以从中选择1张《攻击》牌。\n若如此做，你可以使用或者盖伏所选择的牌。\n若所选择的牌具有《全力》副类别，则结束当前阶段。', textZhG1: '检视对手的手牌，你可以从中选择一张《攻击》牌。选择一项：1.使用所选择的牌；2.盖伏所选择的牌。若所选择的牌具有《全力》副类别，则结束当前阶段。', textKo: '상대의 손패를 보고, 《공격》카드를 1장 골라도 좋다. 그럴 경우, 그 카드를 사용하거나 덮임패로 한다. 그 후, 그 카드가 《전력》을 갖는다면 현재 페이즈를 종료한다.', textEn: 'Look at your opponent\'s hand. You may choose an Attack card from it and either play it or put it into their discard pile. If you chose a Throughout card this way, end the current phase.'}</v>
      </c>
      <c r="AO89" s="10" t="str">
        <f aca="false">IF($A89&lt;&gt;"", "    /** 《"&amp;$E89&amp;"》 */ export const "&amp;SUBSTITUTE(UPPER(IF(MID($A89, 3, 1)="-", RIGHT($A89,LEN($A89)-3), $A89)), "-", "_")&amp;": TCardId = '"&amp;$A89&amp;"';", "")</f>
        <v>    /** 《引用》 */ export const SHINRA_O_N_4: TCardId = '07-shinra-o-n-4';</v>
      </c>
      <c r="AP89" s="11" t="str">
        <f aca="false">IF($A89&lt;&gt;"", "    | '"&amp;$A89&amp;"'", "")</f>
        <v>    | '07-shinra-o-n-4'</v>
      </c>
    </row>
    <row r="90" customFormat="false" ht="12" hidden="false" customHeight="true" outlineLevel="0" collapsed="false">
      <c r="A90" s="2" t="s">
        <v>967</v>
      </c>
      <c r="B90" s="2" t="s">
        <v>920</v>
      </c>
      <c r="C90" s="2"/>
      <c r="D90" s="2"/>
      <c r="E90" s="2" t="s">
        <v>968</v>
      </c>
      <c r="F90" s="2" t="s">
        <v>969</v>
      </c>
      <c r="G90" s="6" t="s">
        <v>970</v>
      </c>
      <c r="H90" s="24" t="s">
        <v>970</v>
      </c>
      <c r="I90" s="6"/>
      <c r="J90" s="24" t="s">
        <v>971</v>
      </c>
      <c r="K90" s="25" t="s">
        <v>972</v>
      </c>
      <c r="L90" s="2"/>
      <c r="M90" s="2" t="s">
        <v>44</v>
      </c>
      <c r="N90" s="2"/>
      <c r="O90" s="2"/>
      <c r="P90" s="2"/>
      <c r="Q90" s="2"/>
      <c r="R90" s="2" t="s">
        <v>107</v>
      </c>
      <c r="S90" s="2" t="s">
        <v>133</v>
      </c>
      <c r="T90" s="2"/>
      <c r="U90" s="3"/>
      <c r="V90" s="2"/>
      <c r="W90" s="3"/>
      <c r="X90" s="2"/>
      <c r="Y90" s="2"/>
      <c r="Z90" s="2"/>
      <c r="AA90" s="2"/>
      <c r="AB90" s="4" t="s">
        <v>973</v>
      </c>
      <c r="AC90" s="4"/>
      <c r="AD90" s="12" t="s">
        <v>974</v>
      </c>
      <c r="AE90" s="4"/>
      <c r="AF90" s="28" t="s">
        <v>975</v>
      </c>
      <c r="AG90" s="14" t="s">
        <v>976</v>
      </c>
      <c r="AH90" s="51" t="s">
        <v>977</v>
      </c>
      <c r="AI90" s="3"/>
      <c r="AJ90" s="3"/>
      <c r="AK90" s="3"/>
      <c r="AL90" s="3"/>
      <c r="AM90" s="3"/>
      <c r="AN90" s="9" t="str">
        <f aca="false">IF(A90="", "", IF(ROW()&gt;=3, ", ", "")&amp;"'"&amp;A90&amp;"': {megami: '"&amp;B90&amp;"'"&amp;IF(C90&lt;&gt;"",", anotherID: '"&amp;C90&amp;"', replace: '"&amp;D90&amp;"'","")&amp;", name: '"&amp;SUBSTITUTE(E90,"'","\'")&amp;"', nameEn: '"&amp;SUBSTITUTE(K90,"'","\'")&amp;"', nameZh: '"&amp;SUBSTITUTE(G90,"'","\'")&amp;"', nameZhG1: '"&amp;SUBSTITUTE(H90,"'","\'")&amp;"', nameKo: '"&amp;SUBSTITUTE(J90,"'","\'")&amp;"', ruby: '"&amp;F90&amp;"', rubyEn: '"&amp;L90&amp;IF(I90&lt;&gt;"", "', rubyZh: '"&amp;I90, "")&amp;"', baseType: '"&amp;VLOOKUP(M90,マスタ!$A$1:$B$99,2,0)&amp;"'"&amp;IF(N90="○",", extra: true","")&amp;IF(O90&lt;&gt;"",", extraFrom: '"&amp;O90&amp;"'","")&amp;IF(P90&lt;&gt;"",", exchangableTo: '"&amp;P90&amp;"'","")&amp;IF(Q90="○",", poison: true","")&amp;IF(R90&lt;&gt;"", ", type: '"&amp;VLOOKUP(R90,マスタ!$D$1:$E$99,2,0)&amp;"'", "")&amp;IF(S90&lt;&gt;"",", subType: '"&amp;VLOOKUP(S90,マスタ!$D$1:$E$99,2,0)&amp;"'","")&amp;IF(T90&lt;&gt;"",", range: '"&amp;T90&amp;"'","")&amp;IF(V90&lt;&gt;"",", damage: '"&amp;V90&amp;"'","")&amp;IF(X90&lt;&gt;"",", capacity: '"&amp;X90&amp;"'","")&amp;IF(Y90&lt;&gt;"",", cost: '"&amp;Y90&amp;"'","")&amp;", text: '"&amp;SUBSTITUTE(SUBSTITUTE(AB90, CHAR(13), ""),CHAR(10),"\n")&amp;IF(AC90&lt;&gt;"", "', textAdditional: '"&amp;SUBSTITUTE(SUBSTITUTE(AC90, CHAR(13), ""),CHAR(10),"\n"), "")&amp;"', textZh: '"&amp;SUBSTITUTE(SUBSTITUTE(SUBSTITUTE(AD90, CHAR(13), ""),CHAR(10),"\n"),"'","\'")&amp;"', textZhG1: '"&amp;SUBSTITUTE(SUBSTITUTE(SUBSTITUTE(AF90, CHAR(13), ""),CHAR(10),"\n"),"'","\'")&amp;IF(AE90&lt;&gt;"", "', textZhAdditional: '"&amp;SUBSTITUTE(SUBSTITUTE(AE90, CHAR(13), ""),CHAR(10),"\n"), "")&amp;"', textKo: '"&amp;SUBSTITUTE(SUBSTITUTE(SUBSTITUTE(AG90, CHAR(13), ""),CHAR(10),"\n"),"'","\'")&amp;"', textEn: '"&amp;SUBSTITUTE(SUBSTITUTE(SUBSTITUTE(AH90, CHAR(13), ""),CHAR(10),"\n"),"'","\'")&amp;"'"&amp;IF(Z90="○",", sealable: true","")&amp;IF(AA90="○",", removable: true","")&amp;"}")</f>
        <v>, '07-shinra-o-n-5': {megami: 'shinra', name: '煽動', nameEn: 'Agitate', nameZh: '煽动', nameZhG1: '煽动', nameKo: '선동', ruby: 'せんどう', rubyEn: '', baseType: 'normal', type: 'action', subType: 'reaction', text: '計略を実行し、次の計略を準備する。 \n[神算] ダスト→間合：1 \n[鬼謀] 間合→相オーラ：1', textZh: '实行当前计略，准备下个计略。\n----\n[神算] 虚→1→距_x005F\n----\n[鬼谋] 距→1→敌装', textZhG1: '实行当前计略，准备下个计略。神算：虚（1）→距 鬼谋：距（1）→敌装', textKo: '계략을 실행하고, 다음 계략을 준비한다.\n [신산] 더스트→간격：1 \n [귀모] 간격→상대 오라：1', textEn: 'Enact your current Plan, then prepare your next one.\n\nDivine -\nShadow (1)→ Distance\n\nDevious -\nDistance (1)→ Opponent\'s Aura'}</v>
      </c>
      <c r="AO90" s="10" t="str">
        <f aca="false">IF($A90&lt;&gt;"", "    /** 《"&amp;$E90&amp;"》 */ export const "&amp;SUBSTITUTE(UPPER(IF(MID($A90, 3, 1)="-", RIGHT($A90,LEN($A90)-3), $A90)), "-", "_")&amp;": TCardId = '"&amp;$A90&amp;"';", "")</f>
        <v>    /** 《煽動》 */ export const SHINRA_O_N_5: TCardId = '07-shinra-o-n-5';</v>
      </c>
      <c r="AP90" s="11" t="str">
        <f aca="false">IF($A90&lt;&gt;"", "    | '"&amp;$A90&amp;"'", "")</f>
        <v>    | '07-shinra-o-n-5'</v>
      </c>
    </row>
    <row r="91" customFormat="false" ht="12" hidden="false" customHeight="true" outlineLevel="0" collapsed="false">
      <c r="A91" s="2" t="s">
        <v>978</v>
      </c>
      <c r="B91" s="2" t="s">
        <v>920</v>
      </c>
      <c r="C91" s="2"/>
      <c r="D91" s="2"/>
      <c r="E91" s="2" t="s">
        <v>979</v>
      </c>
      <c r="F91" s="2" t="s">
        <v>980</v>
      </c>
      <c r="G91" s="6" t="s">
        <v>981</v>
      </c>
      <c r="H91" s="24" t="s">
        <v>981</v>
      </c>
      <c r="I91" s="6"/>
      <c r="J91" s="24" t="s">
        <v>982</v>
      </c>
      <c r="K91" s="25" t="s">
        <v>983</v>
      </c>
      <c r="L91" s="2"/>
      <c r="M91" s="2" t="s">
        <v>44</v>
      </c>
      <c r="N91" s="2"/>
      <c r="O91" s="2"/>
      <c r="P91" s="2"/>
      <c r="Q91" s="2"/>
      <c r="R91" s="2" t="s">
        <v>120</v>
      </c>
      <c r="S91" s="2"/>
      <c r="T91" s="2"/>
      <c r="U91" s="3"/>
      <c r="V91" s="2"/>
      <c r="W91" s="3"/>
      <c r="X91" s="2" t="s">
        <v>54</v>
      </c>
      <c r="Y91" s="2"/>
      <c r="Z91" s="2"/>
      <c r="AA91" s="2"/>
      <c r="AB91" s="4" t="s">
        <v>984</v>
      </c>
      <c r="AC91" s="4"/>
      <c r="AD91" s="12" t="s">
        <v>985</v>
      </c>
      <c r="AE91" s="4"/>
      <c r="AF91" s="28" t="s">
        <v>986</v>
      </c>
      <c r="AG91" s="14" t="s">
        <v>987</v>
      </c>
      <c r="AH91" s="23" t="s">
        <v>988</v>
      </c>
      <c r="AI91" s="3"/>
      <c r="AJ91" s="3"/>
      <c r="AK91" s="3"/>
      <c r="AL91" s="3"/>
      <c r="AM91" s="3"/>
      <c r="AN91" s="9" t="str">
        <f aca="false">IF(A91="", "", IF(ROW()&gt;=3, ", ", "")&amp;"'"&amp;A91&amp;"': {megami: '"&amp;B91&amp;"'"&amp;IF(C91&lt;&gt;"",", anotherID: '"&amp;C91&amp;"', replace: '"&amp;D91&amp;"'","")&amp;", name: '"&amp;SUBSTITUTE(E91,"'","\'")&amp;"', nameEn: '"&amp;SUBSTITUTE(K91,"'","\'")&amp;"', nameZh: '"&amp;SUBSTITUTE(G91,"'","\'")&amp;"', nameZhG1: '"&amp;SUBSTITUTE(H91,"'","\'")&amp;"', nameKo: '"&amp;SUBSTITUTE(J91,"'","\'")&amp;"', ruby: '"&amp;F91&amp;"', rubyEn: '"&amp;L91&amp;IF(I91&lt;&gt;"", "', rubyZh: '"&amp;I91, "")&amp;"', baseType: '"&amp;VLOOKUP(M91,マスタ!$A$1:$B$99,2,0)&amp;"'"&amp;IF(N91="○",", extra: true","")&amp;IF(O91&lt;&gt;"",", extraFrom: '"&amp;O91&amp;"'","")&amp;IF(P91&lt;&gt;"",", exchangableTo: '"&amp;P91&amp;"'","")&amp;IF(Q91="○",", poison: true","")&amp;IF(R91&lt;&gt;"", ", type: '"&amp;VLOOKUP(R91,マスタ!$D$1:$E$99,2,0)&amp;"'", "")&amp;IF(S91&lt;&gt;"",", subType: '"&amp;VLOOKUP(S91,マスタ!$D$1:$E$99,2,0)&amp;"'","")&amp;IF(T91&lt;&gt;"",", range: '"&amp;T91&amp;"'","")&amp;IF(V91&lt;&gt;"",", damage: '"&amp;V91&amp;"'","")&amp;IF(X91&lt;&gt;"",", capacity: '"&amp;X91&amp;"'","")&amp;IF(Y91&lt;&gt;"",", cost: '"&amp;Y91&amp;"'","")&amp;", text: '"&amp;SUBSTITUTE(SUBSTITUTE(AB91, CHAR(13), ""),CHAR(10),"\n")&amp;IF(AC91&lt;&gt;"", "', textAdditional: '"&amp;SUBSTITUTE(SUBSTITUTE(AC91, CHAR(13), ""),CHAR(10),"\n"), "")&amp;"', textZh: '"&amp;SUBSTITUTE(SUBSTITUTE(SUBSTITUTE(AD91, CHAR(13), ""),CHAR(10),"\n"),"'","\'")&amp;"', textZhG1: '"&amp;SUBSTITUTE(SUBSTITUTE(SUBSTITUTE(AF91, CHAR(13), ""),CHAR(10),"\n"),"'","\'")&amp;IF(AE91&lt;&gt;"", "', textZhAdditional: '"&amp;SUBSTITUTE(SUBSTITUTE(AE91, CHAR(13), ""),CHAR(10),"\n"), "")&amp;"', textKo: '"&amp;SUBSTITUTE(SUBSTITUTE(SUBSTITUTE(AG91, CHAR(13), ""),CHAR(10),"\n"),"'","\'")&amp;"', textEn: '"&amp;SUBSTITUTE(SUBSTITUTE(SUBSTITUTE(AH91, CHAR(13), ""),CHAR(10),"\n"),"'","\'")&amp;"'"&amp;IF(Z91="○",", sealable: true","")&amp;IF(AA91="○",", removable: true","")&amp;"}")</f>
        <v>, '07-shinra-o-n-6': {megami: 'shinra', name: '壮語', nameEn: 'Eloquence', nameZh: '壮语', nameZhG1: '壮语', nameKo: '장담', ruby: 'そうご', rubyEn: '', baseType: 'normal', type: 'enhance', capacity: '2', text: '【破棄時】計略を実行し、次の計略を準備する。 \n[神算] あなたの集中力は1増加し、このカードを山札の一番上に置く。 \n[鬼謀] 相手は手札が2枚以上ならば、手札を1枚になるまで捨て札にする。相手の集中力は0になる。', textZh: '【破弃时】实行当前计略，准备下个计略。\n----\n[神算] 你获得1点集中力，将此牌置于你的牌库顶。_x005F\n----\n[鬼谋] 若对手的手牌不少于2张，则弃牌直到只剩1张。对手的集中力变为0。', textZhG1: '【破弃时】实行当前计略，准备下个计略。\n神算：你获得1点集中力，将此牌置于你的牌库顶。\n鬼谋：若对手的手牌多于2张，则弃至1张。对手的集中力变为0。', textKo: '【파기시】계략을 실행하고, 다음 계략을 준비한다.\n [신산] 당신의 집중력은 1 증가하고, 이 카드를 패산의 맨 위에 둔다.\n [귀모] 상대는 손패가 2장 이상이라면, 손패를 1장이 될 때까지 버림패로 한다. 상대의 집중력은 0이 된다.', textEn: 'Disenchant: Enact your current Plan, then prepare your next one.\n\nDivine - Gain 1 Vigor. Put this card on the top of your deck.\n\nDevious - Your opponent\'s Vigor becomes 0. If they have 2 or more cards in hand, they must put cards from their hand into their played pile until they have 1 card in hand.'}</v>
      </c>
      <c r="AO91" s="10" t="str">
        <f aca="false">IF($A91&lt;&gt;"", "    /** 《"&amp;$E91&amp;"》 */ export const "&amp;SUBSTITUTE(UPPER(IF(MID($A91, 3, 1)="-", RIGHT($A91,LEN($A91)-3), $A91)), "-", "_")&amp;": TCardId = '"&amp;$A91&amp;"';", "")</f>
        <v>    /** 《壮語》 */ export const SHINRA_O_N_6: TCardId = '07-shinra-o-n-6';</v>
      </c>
      <c r="AP91" s="11" t="str">
        <f aca="false">IF($A91&lt;&gt;"", "    | '"&amp;$A91&amp;"'", "")</f>
        <v>    | '07-shinra-o-n-6'</v>
      </c>
    </row>
    <row r="92" customFormat="false" ht="12" hidden="false" customHeight="true" outlineLevel="0" collapsed="false">
      <c r="A92" s="2" t="s">
        <v>989</v>
      </c>
      <c r="B92" s="2" t="s">
        <v>920</v>
      </c>
      <c r="C92" s="2"/>
      <c r="D92" s="2"/>
      <c r="E92" s="2" t="s">
        <v>990</v>
      </c>
      <c r="F92" s="2" t="s">
        <v>991</v>
      </c>
      <c r="G92" s="6" t="s">
        <v>992</v>
      </c>
      <c r="H92" s="24" t="s">
        <v>993</v>
      </c>
      <c r="I92" s="6"/>
      <c r="J92" s="24" t="s">
        <v>994</v>
      </c>
      <c r="K92" s="25" t="s">
        <v>995</v>
      </c>
      <c r="L92" s="2"/>
      <c r="M92" s="2" t="s">
        <v>44</v>
      </c>
      <c r="N92" s="2"/>
      <c r="O92" s="2"/>
      <c r="P92" s="2"/>
      <c r="Q92" s="2"/>
      <c r="R92" s="2" t="s">
        <v>120</v>
      </c>
      <c r="S92" s="2"/>
      <c r="T92" s="2"/>
      <c r="U92" s="3"/>
      <c r="V92" s="2"/>
      <c r="W92" s="3"/>
      <c r="X92" s="2" t="s">
        <v>146</v>
      </c>
      <c r="Y92" s="2"/>
      <c r="Z92" s="2" t="s">
        <v>996</v>
      </c>
      <c r="AA92" s="2"/>
      <c r="AB92" s="4" t="s">
        <v>997</v>
      </c>
      <c r="AC92" s="4"/>
      <c r="AD92" s="12" t="s">
        <v>998</v>
      </c>
      <c r="AE92" s="4"/>
      <c r="AF92" s="28" t="s">
        <v>999</v>
      </c>
      <c r="AG92" s="14" t="s">
        <v>1000</v>
      </c>
      <c r="AH92" s="23" t="s">
        <v>1001</v>
      </c>
      <c r="AI92" s="3"/>
      <c r="AJ92" s="3"/>
      <c r="AK92" s="3"/>
      <c r="AL92" s="3"/>
      <c r="AM92" s="3"/>
      <c r="AN92" s="9" t="str">
        <f aca="false">IF(A92="", "", IF(ROW()&gt;=3, ", ", "")&amp;"'"&amp;A92&amp;"': {megami: '"&amp;B92&amp;"'"&amp;IF(C92&lt;&gt;"",", anotherID: '"&amp;C92&amp;"', replace: '"&amp;D92&amp;"'","")&amp;", name: '"&amp;SUBSTITUTE(E92,"'","\'")&amp;"', nameEn: '"&amp;SUBSTITUTE(K92,"'","\'")&amp;"', nameZh: '"&amp;SUBSTITUTE(G92,"'","\'")&amp;"', nameZhG1: '"&amp;SUBSTITUTE(H92,"'","\'")&amp;"', nameKo: '"&amp;SUBSTITUTE(J92,"'","\'")&amp;"', ruby: '"&amp;F92&amp;"', rubyEn: '"&amp;L92&amp;IF(I92&lt;&gt;"", "', rubyZh: '"&amp;I92, "")&amp;"', baseType: '"&amp;VLOOKUP(M92,マスタ!$A$1:$B$99,2,0)&amp;"'"&amp;IF(N92="○",", extra: true","")&amp;IF(O92&lt;&gt;"",", extraFrom: '"&amp;O92&amp;"'","")&amp;IF(P92&lt;&gt;"",", exchangableTo: '"&amp;P92&amp;"'","")&amp;IF(Q92="○",", poison: true","")&amp;IF(R92&lt;&gt;"", ", type: '"&amp;VLOOKUP(R92,マスタ!$D$1:$E$99,2,0)&amp;"'", "")&amp;IF(S92&lt;&gt;"",", subType: '"&amp;VLOOKUP(S92,マスタ!$D$1:$E$99,2,0)&amp;"'","")&amp;IF(T92&lt;&gt;"",", range: '"&amp;T92&amp;"'","")&amp;IF(V92&lt;&gt;"",", damage: '"&amp;V92&amp;"'","")&amp;IF(X92&lt;&gt;"",", capacity: '"&amp;X92&amp;"'","")&amp;IF(Y92&lt;&gt;"",", cost: '"&amp;Y92&amp;"'","")&amp;", text: '"&amp;SUBSTITUTE(SUBSTITUTE(AB92, CHAR(13), ""),CHAR(10),"\n")&amp;IF(AC92&lt;&gt;"", "', textAdditional: '"&amp;SUBSTITUTE(SUBSTITUTE(AC92, CHAR(13), ""),CHAR(10),"\n"), "")&amp;"', textZh: '"&amp;SUBSTITUTE(SUBSTITUTE(SUBSTITUTE(AD92, CHAR(13), ""),CHAR(10),"\n"),"'","\'")&amp;"', textZhG1: '"&amp;SUBSTITUTE(SUBSTITUTE(SUBSTITUTE(AF92, CHAR(13), ""),CHAR(10),"\n"),"'","\'")&amp;IF(AE92&lt;&gt;"", "', textZhAdditional: '"&amp;SUBSTITUTE(SUBSTITUTE(AE92, CHAR(13), ""),CHAR(10),"\n"), "")&amp;"', textKo: '"&amp;SUBSTITUTE(SUBSTITUTE(SUBSTITUTE(AG92, CHAR(13), ""),CHAR(10),"\n"),"'","\'")&amp;"', textEn: '"&amp;SUBSTITUTE(SUBSTITUTE(SUBSTITUTE(AH92, CHAR(13), ""),CHAR(10),"\n"),"'","\'")&amp;"'"&amp;IF(Z92="○",", sealable: true","")&amp;IF(AA92="○",", removable: true","")&amp;"}")</f>
        <v>, '07-shinra-o-n-7': {megami: 'shinra', name: '論破', nameEn: 'Confuse', nameZh: '驳倒', nameZhG1: '论破', nameKo: '논파', ruby: 'ろんぱ', rubyEn: '', baseType: 'normal', type: 'enhance', capacity: '4', text: '【展開時】相手の捨て札にあるカード1枚を選び、このカードの下に封印する。 \n【破棄時】このカードに封印されたカードを相手の捨て札に戻す。', textZh: '【展开时】选择对手弃牌区中的1张牌，封印于此牌下。 \n【破弃时】将被此牌封印的牌置入对手的弃牌区。', textZhG1: '【展开时】选择对手弃牌区中的一张牌，封印于此牌下。 \n【破弃时】将被此牌封印的牌置入对手的弃牌区。', textKo: '【전개시】상대의 버림패에 있는 카드를 1장 골라, 이 카드 밑에 봉인한다.\n 【파기시】이 카드에 봉인 된 카드를 상대의 버림패로 되돌린다.', textEn: 'Initialize: Choose a card in your opponent\'s played pile. Seal it.\n\nDisenchant: Put the sealed card in your opponent\'s played pile.', sealable: true}</v>
      </c>
      <c r="AO92" s="10" t="str">
        <f aca="false">IF($A92&lt;&gt;"", "    /** 《"&amp;$E92&amp;"》 */ export const "&amp;SUBSTITUTE(UPPER(IF(MID($A92, 3, 1)="-", RIGHT($A92,LEN($A92)-3), $A92)), "-", "_")&amp;": TCardId = '"&amp;$A92&amp;"';", "")</f>
        <v>    /** 《論破》 */ export const SHINRA_O_N_7: TCardId = '07-shinra-o-n-7';</v>
      </c>
      <c r="AP92" s="11" t="str">
        <f aca="false">IF($A92&lt;&gt;"", "    | '"&amp;$A92&amp;"'", "")</f>
        <v>    | '07-shinra-o-n-7'</v>
      </c>
    </row>
    <row r="93" customFormat="false" ht="12" hidden="false" customHeight="true" outlineLevel="0" collapsed="false">
      <c r="A93" s="2" t="s">
        <v>1002</v>
      </c>
      <c r="B93" s="2" t="s">
        <v>920</v>
      </c>
      <c r="C93" s="2"/>
      <c r="D93" s="2"/>
      <c r="E93" s="2" t="s">
        <v>1003</v>
      </c>
      <c r="F93" s="2" t="s">
        <v>1004</v>
      </c>
      <c r="G93" s="6" t="s">
        <v>1005</v>
      </c>
      <c r="H93" s="24" t="s">
        <v>1006</v>
      </c>
      <c r="I93" s="6"/>
      <c r="J93" s="24" t="s">
        <v>1007</v>
      </c>
      <c r="K93" s="25" t="s">
        <v>1008</v>
      </c>
      <c r="L93" s="2"/>
      <c r="M93" s="2" t="s">
        <v>157</v>
      </c>
      <c r="N93" s="2"/>
      <c r="O93" s="2"/>
      <c r="P93" s="2"/>
      <c r="Q93" s="2"/>
      <c r="R93" s="2" t="s">
        <v>107</v>
      </c>
      <c r="S93" s="2"/>
      <c r="T93" s="2"/>
      <c r="U93" s="3"/>
      <c r="V93" s="2"/>
      <c r="W93" s="3"/>
      <c r="X93" s="2"/>
      <c r="Y93" s="2" t="s">
        <v>146</v>
      </c>
      <c r="Z93" s="2" t="s">
        <v>996</v>
      </c>
      <c r="AA93" s="2"/>
      <c r="AB93" s="4" t="s">
        <v>1009</v>
      </c>
      <c r="AC93" s="4"/>
      <c r="AD93" s="12" t="s">
        <v>1010</v>
      </c>
      <c r="AE93" s="4"/>
      <c r="AF93" s="37" t="s">
        <v>1011</v>
      </c>
      <c r="AG93" s="14" t="s">
        <v>1012</v>
      </c>
      <c r="AH93" s="25" t="s">
        <v>1013</v>
      </c>
      <c r="AI93" s="3"/>
      <c r="AJ93" s="3"/>
      <c r="AK93" s="3"/>
      <c r="AL93" s="3"/>
      <c r="AM93" s="3"/>
      <c r="AN93" s="9" t="str">
        <f aca="false">IF(A93="", "", IF(ROW()&gt;=3, ", ", "")&amp;"'"&amp;A93&amp;"': {megami: '"&amp;B93&amp;"'"&amp;IF(C93&lt;&gt;"",", anotherID: '"&amp;C93&amp;"', replace: '"&amp;D93&amp;"'","")&amp;", name: '"&amp;SUBSTITUTE(E93,"'","\'")&amp;"', nameEn: '"&amp;SUBSTITUTE(K93,"'","\'")&amp;"', nameZh: '"&amp;SUBSTITUTE(G93,"'","\'")&amp;"', nameZhG1: '"&amp;SUBSTITUTE(H93,"'","\'")&amp;"', nameKo: '"&amp;SUBSTITUTE(J93,"'","\'")&amp;"', ruby: '"&amp;F93&amp;"', rubyEn: '"&amp;L93&amp;IF(I93&lt;&gt;"", "', rubyZh: '"&amp;I93, "")&amp;"', baseType: '"&amp;VLOOKUP(M93,マスタ!$A$1:$B$99,2,0)&amp;"'"&amp;IF(N93="○",", extra: true","")&amp;IF(O93&lt;&gt;"",", extraFrom: '"&amp;O93&amp;"'","")&amp;IF(P93&lt;&gt;"",", exchangableTo: '"&amp;P93&amp;"'","")&amp;IF(Q93="○",", poison: true","")&amp;IF(R93&lt;&gt;"", ", type: '"&amp;VLOOKUP(R93,マスタ!$D$1:$E$99,2,0)&amp;"'", "")&amp;IF(S93&lt;&gt;"",", subType: '"&amp;VLOOKUP(S93,マスタ!$D$1:$E$99,2,0)&amp;"'","")&amp;IF(T93&lt;&gt;"",", range: '"&amp;T93&amp;"'","")&amp;IF(V93&lt;&gt;"",", damage: '"&amp;V93&amp;"'","")&amp;IF(X93&lt;&gt;"",", capacity: '"&amp;X93&amp;"'","")&amp;IF(Y93&lt;&gt;"",", cost: '"&amp;Y93&amp;"'","")&amp;", text: '"&amp;SUBSTITUTE(SUBSTITUTE(AB93, CHAR(13), ""),CHAR(10),"\n")&amp;IF(AC93&lt;&gt;"", "', textAdditional: '"&amp;SUBSTITUTE(SUBSTITUTE(AC93, CHAR(13), ""),CHAR(10),"\n"), "")&amp;"', textZh: '"&amp;SUBSTITUTE(SUBSTITUTE(SUBSTITUTE(AD93, CHAR(13), ""),CHAR(10),"\n"),"'","\'")&amp;"', textZhG1: '"&amp;SUBSTITUTE(SUBSTITUTE(SUBSTITUTE(AF93, CHAR(13), ""),CHAR(10),"\n"),"'","\'")&amp;IF(AE93&lt;&gt;"", "', textZhAdditional: '"&amp;SUBSTITUTE(SUBSTITUTE(AE93, CHAR(13), ""),CHAR(10),"\n"), "")&amp;"', textKo: '"&amp;SUBSTITUTE(SUBSTITUTE(SUBSTITUTE(AG93, CHAR(13), ""),CHAR(10),"\n"),"'","\'")&amp;"', textEn: '"&amp;SUBSTITUTE(SUBSTITUTE(SUBSTITUTE(AH93, CHAR(13), ""),CHAR(10),"\n"),"'","\'")&amp;"'"&amp;IF(Z93="○",", sealable: true","")&amp;IF(AA93="○",", removable: true","")&amp;"}")</f>
        <v>, '07-shinra-o-s-1': {megami: 'shinra', name: '完全論破', nameEn: 'Shake the Mind', nameZh: '完美驳倒', nameZhG1: '完全论破', nameKo: '완전논파', ruby: 'かんぜんろんぱ', rubyEn: '', baseType: 'special', type: 'action', cost: '4', text: '相手の捨て札にあるカード1枚を選び、このカードの下に封印する。 \n(ゲーム中に戻ることはない)', textZh: '选择对手弃牌区中的1张牌，封印于此牌下。\n（本局游戏不再归还）', textZhG1: '选择对手弃牌区中的一张牌，封印在此牌下（本局游戏不再归还）。', textKo: '상대의 버림패에 있는 카드 1장을 골라, 이 카드 밑에 봉인한다.\n (게임 중에 되돌아오는 일은 없다.)', textEn: 'Choose a card in your opponent\'s played pile. Seal it.', sealable: true}</v>
      </c>
      <c r="AO93" s="10" t="str">
        <f aca="false">IF($A93&lt;&gt;"", "    /** 《"&amp;$E93&amp;"》 */ export const "&amp;SUBSTITUTE(UPPER(IF(MID($A93, 3, 1)="-", RIGHT($A93,LEN($A93)-3), $A93)), "-", "_")&amp;": TCardId = '"&amp;$A93&amp;"';", "")</f>
        <v>    /** 《完全論破》 */ export const SHINRA_O_S_1: TCardId = '07-shinra-o-s-1';</v>
      </c>
      <c r="AP93" s="11" t="str">
        <f aca="false">IF($A93&lt;&gt;"", "    | '"&amp;$A93&amp;"'", "")</f>
        <v>    | '07-shinra-o-s-1'</v>
      </c>
    </row>
    <row r="94" customFormat="false" ht="12" hidden="false" customHeight="true" outlineLevel="0" collapsed="false">
      <c r="A94" s="2" t="s">
        <v>1014</v>
      </c>
      <c r="B94" s="2" t="s">
        <v>920</v>
      </c>
      <c r="C94" s="2"/>
      <c r="D94" s="2"/>
      <c r="E94" s="2" t="s">
        <v>1015</v>
      </c>
      <c r="F94" s="2" t="s">
        <v>1016</v>
      </c>
      <c r="G94" s="6" t="s">
        <v>1017</v>
      </c>
      <c r="H94" s="24" t="s">
        <v>1018</v>
      </c>
      <c r="I94" s="6"/>
      <c r="J94" s="24" t="s">
        <v>1019</v>
      </c>
      <c r="K94" s="25" t="s">
        <v>1020</v>
      </c>
      <c r="L94" s="2"/>
      <c r="M94" s="2" t="s">
        <v>157</v>
      </c>
      <c r="N94" s="2"/>
      <c r="O94" s="2"/>
      <c r="P94" s="2"/>
      <c r="Q94" s="2"/>
      <c r="R94" s="2" t="s">
        <v>107</v>
      </c>
      <c r="S94" s="2"/>
      <c r="T94" s="2"/>
      <c r="U94" s="3"/>
      <c r="V94" s="2"/>
      <c r="W94" s="3"/>
      <c r="X94" s="2"/>
      <c r="Y94" s="2" t="s">
        <v>54</v>
      </c>
      <c r="Z94" s="2"/>
      <c r="AA94" s="2"/>
      <c r="AB94" s="4" t="s">
        <v>1021</v>
      </c>
      <c r="AC94" s="4"/>
      <c r="AD94" s="12" t="s">
        <v>1022</v>
      </c>
      <c r="AE94" s="4"/>
      <c r="AF94" s="28" t="s">
        <v>1023</v>
      </c>
      <c r="AG94" s="14" t="s">
        <v>1024</v>
      </c>
      <c r="AH94" s="21" t="s">
        <v>1025</v>
      </c>
      <c r="AI94" s="3"/>
      <c r="AJ94" s="3"/>
      <c r="AK94" s="3"/>
      <c r="AL94" s="3"/>
      <c r="AM94" s="3"/>
      <c r="AN94" s="9" t="str">
        <f aca="false">IF(A94="", "", IF(ROW()&gt;=3, ", ", "")&amp;"'"&amp;A94&amp;"': {megami: '"&amp;B94&amp;"'"&amp;IF(C94&lt;&gt;"",", anotherID: '"&amp;C94&amp;"', replace: '"&amp;D94&amp;"'","")&amp;", name: '"&amp;SUBSTITUTE(E94,"'","\'")&amp;"', nameEn: '"&amp;SUBSTITUTE(K94,"'","\'")&amp;"', nameZh: '"&amp;SUBSTITUTE(G94,"'","\'")&amp;"', nameZhG1: '"&amp;SUBSTITUTE(H94,"'","\'")&amp;"', nameKo: '"&amp;SUBSTITUTE(J94,"'","\'")&amp;"', ruby: '"&amp;F94&amp;"', rubyEn: '"&amp;L94&amp;IF(I94&lt;&gt;"", "', rubyZh: '"&amp;I94, "")&amp;"', baseType: '"&amp;VLOOKUP(M94,マスタ!$A$1:$B$99,2,0)&amp;"'"&amp;IF(N94="○",", extra: true","")&amp;IF(O94&lt;&gt;"",", extraFrom: '"&amp;O94&amp;"'","")&amp;IF(P94&lt;&gt;"",", exchangableTo: '"&amp;P94&amp;"'","")&amp;IF(Q94="○",", poison: true","")&amp;IF(R94&lt;&gt;"", ", type: '"&amp;VLOOKUP(R94,マスタ!$D$1:$E$99,2,0)&amp;"'", "")&amp;IF(S94&lt;&gt;"",", subType: '"&amp;VLOOKUP(S94,マスタ!$D$1:$E$99,2,0)&amp;"'","")&amp;IF(T94&lt;&gt;"",", range: '"&amp;T94&amp;"'","")&amp;IF(V94&lt;&gt;"",", damage: '"&amp;V94&amp;"'","")&amp;IF(X94&lt;&gt;"",", capacity: '"&amp;X94&amp;"'","")&amp;IF(Y94&lt;&gt;"",", cost: '"&amp;Y94&amp;"'","")&amp;", text: '"&amp;SUBSTITUTE(SUBSTITUTE(AB94, CHAR(13), ""),CHAR(10),"\n")&amp;IF(AC94&lt;&gt;"", "', textAdditional: '"&amp;SUBSTITUTE(SUBSTITUTE(AC94, CHAR(13), ""),CHAR(10),"\n"), "")&amp;"', textZh: '"&amp;SUBSTITUTE(SUBSTITUTE(SUBSTITUTE(AD94, CHAR(13), ""),CHAR(10),"\n"),"'","\'")&amp;"', textZhG1: '"&amp;SUBSTITUTE(SUBSTITUTE(SUBSTITUTE(AF94, CHAR(13), ""),CHAR(10),"\n"),"'","\'")&amp;IF(AE94&lt;&gt;"", "', textZhAdditional: '"&amp;SUBSTITUTE(SUBSTITUTE(AE94, CHAR(13), ""),CHAR(10),"\n"), "")&amp;"', textKo: '"&amp;SUBSTITUTE(SUBSTITUTE(SUBSTITUTE(AG94, CHAR(13), ""),CHAR(10),"\n"),"'","\'")&amp;"', textEn: '"&amp;SUBSTITUTE(SUBSTITUTE(SUBSTITUTE(AH94, CHAR(13), ""),CHAR(10),"\n"),"'","\'")&amp;"'"&amp;IF(Z94="○",", sealable: true","")&amp;IF(AA94="○",", removable: true","")&amp;"}")</f>
        <v>, '07-shinra-o-s-2': {megami: 'shinra', name: '皆式理解', nameEn: 'Infer the Totality', nameZh: '彻底理解', nameZhG1: '诸式理解', nameKo: '일절이해', ruby: 'かいしきりかい', rubyEn: '', baseType: 'special', type: 'action', cost: '2', text: '計略を実行し、次の計略を準備する。 \n[神算] あなたの捨て札または使用済の切札から、消費を支払わずに《付与》カード1枚を使用する。そのカードが《全力》ならば現在のフェイズを終了する。 \n[鬼謀] 切札でない相手の付与札を1枚選ぶ。その上の桜花結晶全てをダストに送る。', textZh: '实行当前计略，准备下个计略。\n----\n[神算] 从你的弃牌区或处于已使用状态的王牌中选择1张《付与》牌，使用之且不需支付其费用。若所选择的牌具有《全力》副类别，则结束当前阶段。\n----\n[鬼谋] 选择对手的1张非王牌的展开中的《付与》牌，将其上所有樱花结晶移至虚。', textZhG1: '实行当前计略，准备下个计略。\n神算：从你的弃牌区与面朝上的王牌中选择一张《付与》牌使用，而不需支付其费用。若所选择的牌具有《全力》副类别，则结束当前阶段。\n鬼谋：选择对手的一张非王牌的展开中的《付与》牌，将其上所有樱花结晶移至虚。', textKo: '계략을 실행하고, 다음 계략을 준비한다.\n [신산]당신의 버림패 혹은 사용완료 비장패에서, 소비를 지불하지 않고 《부여》카드 1장을 사용한다. 그 카드가 《전력》이라면 현재 페이즈를 종료한다.\n [귀모] 비장패가 아닌 상대의 부여패를 1장 고른다. 그 위의 벚꽃 결정 모두를 더스트로 보낸다.', textEn: 'Enact your current Plan, then prepare your next one.\n\nDivine - Choose an Enhancement in your played pile, or one of your Devoted Special Enhancements. Play that card without paying its cost. If that card is Throughout, end the current phase.\n\nDevious - Choose one of your opponent\'s non-Special Enhancements. Move all Sakura tokens on it to Shadow.'}</v>
      </c>
      <c r="AO94" s="10" t="str">
        <f aca="false">IF($A94&lt;&gt;"", "    /** 《"&amp;$E94&amp;"》 */ export const "&amp;SUBSTITUTE(UPPER(IF(MID($A94, 3, 1)="-", RIGHT($A94,LEN($A94)-3), $A94)), "-", "_")&amp;": TCardId = '"&amp;$A94&amp;"';", "")</f>
        <v>    /** 《皆式理解》 */ export const SHINRA_O_S_2: TCardId = '07-shinra-o-s-2';</v>
      </c>
      <c r="AP94" s="11" t="str">
        <f aca="false">IF($A94&lt;&gt;"", "    | '"&amp;$A94&amp;"'", "")</f>
        <v>    | '07-shinra-o-s-2'</v>
      </c>
    </row>
    <row r="95" customFormat="false" ht="12" hidden="false" customHeight="true" outlineLevel="0" collapsed="false">
      <c r="A95" s="2" t="s">
        <v>1026</v>
      </c>
      <c r="B95" s="2" t="s">
        <v>920</v>
      </c>
      <c r="C95" s="2"/>
      <c r="D95" s="2"/>
      <c r="E95" s="2" t="s">
        <v>1027</v>
      </c>
      <c r="F95" s="2" t="s">
        <v>1028</v>
      </c>
      <c r="G95" s="6" t="s">
        <v>1029</v>
      </c>
      <c r="H95" s="24" t="s">
        <v>1029</v>
      </c>
      <c r="I95" s="6"/>
      <c r="J95" s="24" t="s">
        <v>1030</v>
      </c>
      <c r="K95" s="25" t="s">
        <v>1031</v>
      </c>
      <c r="L95" s="2"/>
      <c r="M95" s="2" t="s">
        <v>157</v>
      </c>
      <c r="N95" s="2"/>
      <c r="O95" s="2"/>
      <c r="P95" s="2"/>
      <c r="Q95" s="2"/>
      <c r="R95" s="2" t="s">
        <v>120</v>
      </c>
      <c r="S95" s="2" t="s">
        <v>92</v>
      </c>
      <c r="T95" s="2"/>
      <c r="U95" s="3"/>
      <c r="V95" s="2"/>
      <c r="W95" s="3"/>
      <c r="X95" s="2" t="s">
        <v>180</v>
      </c>
      <c r="Y95" s="2" t="s">
        <v>54</v>
      </c>
      <c r="Z95" s="2"/>
      <c r="AA95" s="2"/>
      <c r="AB95" s="4" t="s">
        <v>1032</v>
      </c>
      <c r="AC95" s="4"/>
      <c r="AD95" s="12" t="s">
        <v>1033</v>
      </c>
      <c r="AE95" s="4"/>
      <c r="AF95" s="37" t="s">
        <v>1034</v>
      </c>
      <c r="AG95" s="14" t="s">
        <v>1035</v>
      </c>
      <c r="AH95" s="23" t="s">
        <v>1036</v>
      </c>
      <c r="AI95" s="3"/>
      <c r="AJ95" s="3"/>
      <c r="AK95" s="3"/>
      <c r="AL95" s="3"/>
      <c r="AM95" s="3"/>
      <c r="AN95" s="9" t="str">
        <f aca="false">IF(A95="", "", IF(ROW()&gt;=3, ", ", "")&amp;"'"&amp;A95&amp;"': {megami: '"&amp;B95&amp;"'"&amp;IF(C95&lt;&gt;"",", anotherID: '"&amp;C95&amp;"', replace: '"&amp;D95&amp;"'","")&amp;", name: '"&amp;SUBSTITUTE(E95,"'","\'")&amp;"', nameEn: '"&amp;SUBSTITUTE(K95,"'","\'")&amp;"', nameZh: '"&amp;SUBSTITUTE(G95,"'","\'")&amp;"', nameZhG1: '"&amp;SUBSTITUTE(H95,"'","\'")&amp;"', nameKo: '"&amp;SUBSTITUTE(J95,"'","\'")&amp;"', ruby: '"&amp;F95&amp;"', rubyEn: '"&amp;L95&amp;IF(I95&lt;&gt;"", "', rubyZh: '"&amp;I95, "")&amp;"', baseType: '"&amp;VLOOKUP(M95,マスタ!$A$1:$B$99,2,0)&amp;"'"&amp;IF(N95="○",", extra: true","")&amp;IF(O95&lt;&gt;"",", extraFrom: '"&amp;O95&amp;"'","")&amp;IF(P95&lt;&gt;"",", exchangableTo: '"&amp;P95&amp;"'","")&amp;IF(Q95="○",", poison: true","")&amp;IF(R95&lt;&gt;"", ", type: '"&amp;VLOOKUP(R95,マスタ!$D$1:$E$99,2,0)&amp;"'", "")&amp;IF(S95&lt;&gt;"",", subType: '"&amp;VLOOKUP(S95,マスタ!$D$1:$E$99,2,0)&amp;"'","")&amp;IF(T95&lt;&gt;"",", range: '"&amp;T95&amp;"'","")&amp;IF(V95&lt;&gt;"",", damage: '"&amp;V95&amp;"'","")&amp;IF(X95&lt;&gt;"",", capacity: '"&amp;X95&amp;"'","")&amp;IF(Y95&lt;&gt;"",", cost: '"&amp;Y95&amp;"'","")&amp;", text: '"&amp;SUBSTITUTE(SUBSTITUTE(AB95, CHAR(13), ""),CHAR(10),"\n")&amp;IF(AC95&lt;&gt;"", "', textAdditional: '"&amp;SUBSTITUTE(SUBSTITUTE(AC95, CHAR(13), ""),CHAR(10),"\n"), "")&amp;"', textZh: '"&amp;SUBSTITUTE(SUBSTITUTE(SUBSTITUTE(AD95, CHAR(13), ""),CHAR(10),"\n"),"'","\'")&amp;"', textZhG1: '"&amp;SUBSTITUTE(SUBSTITUTE(SUBSTITUTE(AF95, CHAR(13), ""),CHAR(10),"\n"),"'","\'")&amp;IF(AE95&lt;&gt;"", "', textZhAdditional: '"&amp;SUBSTITUTE(SUBSTITUTE(AE95, CHAR(13), ""),CHAR(10),"\n"), "")&amp;"', textKo: '"&amp;SUBSTITUTE(SUBSTITUTE(SUBSTITUTE(AG95, CHAR(13), ""),CHAR(10),"\n"),"'","\'")&amp;"', textEn: '"&amp;SUBSTITUTE(SUBSTITUTE(SUBSTITUTE(AH95, CHAR(13), ""),CHAR(10),"\n"),"'","\'")&amp;"'"&amp;IF(Z95="○",", sealable: true","")&amp;IF(AA95="○",", removable: true","")&amp;"}")</f>
        <v>, '07-shinra-o-s-3': {megami: 'shinra', name: '天地反駁', nameEn: 'Refute the World', nameZh: '天地反驳', nameZhG1: '天地反驳', nameKo: '천지반박', ruby: 'てんちはんぱく', rubyEn: '', baseType: 'special', type: 'enhance', subType: 'fullpower', capacity: '5', cost: '2', text: '【展開中】あなたの《攻撃》のオーラへのダメージとライフへのダメージを入れ替える。 \n（ダメージの入れ替えは、ダメージの増減より先に適用される）', textZh: '【展开中】交换你的《攻击》牌对装和命的伤害。\n（交换优先于修正结算）', textZhG1: '【展开中】交换你的《攻击》牌对装和命的基础伤害（交换优先于修正结算）。', textKo: '【전개중】당신의 《공격》의 오라로의 대미지와 라이프로의 대미지를 바꾼다.\n （대미지의 증감보다 먼저 적용된다.）', textEn: 'Ongoing: Your attacks that deal damage to Aura(Life) deal damage to Life(Aura) instead.\n(This takes effect before any modifier to Damage is applied.)'}</v>
      </c>
      <c r="AO95" s="10" t="str">
        <f aca="false">IF($A95&lt;&gt;"", "    /** 《"&amp;$E95&amp;"》 */ export const "&amp;SUBSTITUTE(UPPER(IF(MID($A95, 3, 1)="-", RIGHT($A95,LEN($A95)-3), $A95)), "-", "_")&amp;": TCardId = '"&amp;$A95&amp;"';", "")</f>
        <v>    /** 《天地反駁》 */ export const SHINRA_O_S_3: TCardId = '07-shinra-o-s-3';</v>
      </c>
      <c r="AP95" s="11" t="str">
        <f aca="false">IF($A95&lt;&gt;"", "    | '"&amp;$A95&amp;"'", "")</f>
        <v>    | '07-shinra-o-s-3'</v>
      </c>
    </row>
    <row r="96" customFormat="false" ht="12" hidden="false" customHeight="true" outlineLevel="0" collapsed="false">
      <c r="A96" s="2" t="s">
        <v>1037</v>
      </c>
      <c r="B96" s="2" t="s">
        <v>920</v>
      </c>
      <c r="C96" s="2"/>
      <c r="D96" s="2"/>
      <c r="E96" s="2" t="s">
        <v>1038</v>
      </c>
      <c r="F96" s="2" t="s">
        <v>1039</v>
      </c>
      <c r="G96" s="6" t="s">
        <v>1040</v>
      </c>
      <c r="H96" s="24" t="s">
        <v>1040</v>
      </c>
      <c r="I96" s="6"/>
      <c r="J96" s="24" t="s">
        <v>1041</v>
      </c>
      <c r="K96" s="25" t="s">
        <v>1042</v>
      </c>
      <c r="L96" s="2"/>
      <c r="M96" s="2" t="s">
        <v>157</v>
      </c>
      <c r="N96" s="2"/>
      <c r="O96" s="2"/>
      <c r="P96" s="2"/>
      <c r="Q96" s="2"/>
      <c r="R96" s="2" t="s">
        <v>120</v>
      </c>
      <c r="S96" s="2"/>
      <c r="T96" s="2"/>
      <c r="U96" s="3"/>
      <c r="V96" s="2"/>
      <c r="W96" s="3"/>
      <c r="X96" s="2" t="s">
        <v>315</v>
      </c>
      <c r="Y96" s="2" t="s">
        <v>315</v>
      </c>
      <c r="Z96" s="2"/>
      <c r="AA96" s="2"/>
      <c r="AB96" s="4" t="s">
        <v>1043</v>
      </c>
      <c r="AC96" s="4"/>
      <c r="AD96" s="12" t="s">
        <v>1044</v>
      </c>
      <c r="AE96" s="4"/>
      <c r="AF96" s="28" t="s">
        <v>1045</v>
      </c>
      <c r="AG96" s="14" t="s">
        <v>1046</v>
      </c>
      <c r="AH96" s="22" t="s">
        <v>1047</v>
      </c>
      <c r="AI96" s="3"/>
      <c r="AJ96" s="3"/>
      <c r="AK96" s="3"/>
      <c r="AL96" s="3"/>
      <c r="AM96" s="3"/>
      <c r="AN96" s="9" t="str">
        <f aca="false">IF(A96="", "", IF(ROW()&gt;=3, ", ", "")&amp;"'"&amp;A96&amp;"': {megami: '"&amp;B96&amp;"'"&amp;IF(C96&lt;&gt;"",", anotherID: '"&amp;C96&amp;"', replace: '"&amp;D96&amp;"'","")&amp;", name: '"&amp;SUBSTITUTE(E96,"'","\'")&amp;"', nameEn: '"&amp;SUBSTITUTE(K96,"'","\'")&amp;"', nameZh: '"&amp;SUBSTITUTE(G96,"'","\'")&amp;"', nameZhG1: '"&amp;SUBSTITUTE(H96,"'","\'")&amp;"', nameKo: '"&amp;SUBSTITUTE(J96,"'","\'")&amp;"', ruby: '"&amp;F96&amp;"', rubyEn: '"&amp;L96&amp;IF(I96&lt;&gt;"", "', rubyZh: '"&amp;I96, "")&amp;"', baseType: '"&amp;VLOOKUP(M96,マスタ!$A$1:$B$99,2,0)&amp;"'"&amp;IF(N96="○",", extra: true","")&amp;IF(O96&lt;&gt;"",", extraFrom: '"&amp;O96&amp;"'","")&amp;IF(P96&lt;&gt;"",", exchangableTo: '"&amp;P96&amp;"'","")&amp;IF(Q96="○",", poison: true","")&amp;IF(R96&lt;&gt;"", ", type: '"&amp;VLOOKUP(R96,マスタ!$D$1:$E$99,2,0)&amp;"'", "")&amp;IF(S96&lt;&gt;"",", subType: '"&amp;VLOOKUP(S96,マスタ!$D$1:$E$99,2,0)&amp;"'","")&amp;IF(T96&lt;&gt;"",", range: '"&amp;T96&amp;"'","")&amp;IF(V96&lt;&gt;"",", damage: '"&amp;V96&amp;"'","")&amp;IF(X96&lt;&gt;"",", capacity: '"&amp;X96&amp;"'","")&amp;IF(Y96&lt;&gt;"",", cost: '"&amp;Y96&amp;"'","")&amp;", text: '"&amp;SUBSTITUTE(SUBSTITUTE(AB96, CHAR(13), ""),CHAR(10),"\n")&amp;IF(AC96&lt;&gt;"", "', textAdditional: '"&amp;SUBSTITUTE(SUBSTITUTE(AC96, CHAR(13), ""),CHAR(10),"\n"), "")&amp;"', textZh: '"&amp;SUBSTITUTE(SUBSTITUTE(SUBSTITUTE(AD96, CHAR(13), ""),CHAR(10),"\n"),"'","\'")&amp;"', textZhG1: '"&amp;SUBSTITUTE(SUBSTITUTE(SUBSTITUTE(AF96, CHAR(13), ""),CHAR(10),"\n"),"'","\'")&amp;IF(AE96&lt;&gt;"", "', textZhAdditional: '"&amp;SUBSTITUTE(SUBSTITUTE(AE96, CHAR(13), ""),CHAR(10),"\n"), "")&amp;"', textKo: '"&amp;SUBSTITUTE(SUBSTITUTE(SUBSTITUTE(AG96, CHAR(13), ""),CHAR(10),"\n"),"'","\'")&amp;"', textEn: '"&amp;SUBSTITUTE(SUBSTITUTE(SUBSTITUTE(AH96, CHAR(13), ""),CHAR(10),"\n"),"'","\'")&amp;"'"&amp;IF(Z96="○",", sealable: true","")&amp;IF(AA96="○",", removable: true","")&amp;"}")</f>
        <v>, '07-shinra-o-s-4': {megami: 'shinra', name: '森羅判証', nameEn: 'Prove the Nature', nameZh: '森罗判证', nameZhG1: '森罗判证', nameKo: '삼라판증', ruby: 'しんらばんしょう', rubyEn: '', baseType: 'special', type: 'enhance', capacity: '6', cost: '6', text: '【展開時】ダスト→自ライフ：2 \n【展開中】あなたの他の付与札が破棄された時、相手のライフに1ダメージを与える。 \n【破棄時】あなたは敗北する。', textZh: '【展开时】虚→2→自命 \n【展开中】当你的其他《付与》牌破弃时，给予敌命1点伤害。\n【破弃时】你输掉这局游戏。', textZhG1: '【展开时】虚（2）→自命 \n【展开中】当你的其他《付与》牌破弃时，对敌命造成1点伤害。\n 【破弃时】你输掉这局游戏。', textKo: '【전개시】더스트→자신 라이프：2 \n 【전개중】당신의 다른 부여패가 파기되었을 때, 상대의 라이프에 1 대미지를 준다.\n 【파기시】당신은 패배한다.', textEn: 'Initialize:\nShadow (2)→ Your Life\n\nOngoing: Your other Enhancements gain "Disenchant: Deal 1 damage to your opponent\'s Life".\n\nDisenchant: You lose the game.'}</v>
      </c>
      <c r="AO96" s="10" t="str">
        <f aca="false">IF($A96&lt;&gt;"", "    /** 《"&amp;$E96&amp;"》 */ export const "&amp;SUBSTITUTE(UPPER(IF(MID($A96, 3, 1)="-", RIGHT($A96,LEN($A96)-3), $A96)), "-", "_")&amp;": TCardId = '"&amp;$A96&amp;"';", "")</f>
        <v>    /** 《森羅判証》 */ export const SHINRA_O_S_4: TCardId = '07-shinra-o-s-4';</v>
      </c>
      <c r="AP96" s="11" t="str">
        <f aca="false">IF($A96&lt;&gt;"", "    | '"&amp;$A96&amp;"'", "")</f>
        <v>    | '07-shinra-o-s-4'</v>
      </c>
    </row>
    <row r="97" customFormat="false" ht="12" hidden="false" customHeight="true" outlineLevel="0" collapsed="false">
      <c r="A97" s="2"/>
      <c r="B97" s="2"/>
      <c r="C97" s="2"/>
      <c r="D97" s="2"/>
      <c r="E97" s="2"/>
      <c r="F97" s="2"/>
      <c r="G97" s="6"/>
      <c r="H97" s="7"/>
      <c r="I97" s="6"/>
      <c r="J97" s="7"/>
      <c r="K97" s="7"/>
      <c r="L97" s="2"/>
      <c r="M97" s="2"/>
      <c r="N97" s="2"/>
      <c r="O97" s="2"/>
      <c r="P97" s="2"/>
      <c r="Q97" s="2"/>
      <c r="R97" s="2"/>
      <c r="S97" s="2"/>
      <c r="T97" s="2"/>
      <c r="U97" s="3"/>
      <c r="V97" s="2"/>
      <c r="W97" s="3"/>
      <c r="X97" s="2"/>
      <c r="Y97" s="2"/>
      <c r="Z97" s="2"/>
      <c r="AA97" s="2"/>
      <c r="AB97" s="4"/>
      <c r="AC97" s="4"/>
      <c r="AD97" s="12"/>
      <c r="AE97" s="4"/>
      <c r="AF97" s="13"/>
      <c r="AG97" s="8"/>
      <c r="AH97" s="4"/>
      <c r="AI97" s="3"/>
      <c r="AJ97" s="3"/>
      <c r="AK97" s="3"/>
      <c r="AL97" s="3"/>
      <c r="AM97" s="3"/>
      <c r="AN97" s="9" t="str">
        <f aca="false">IF(A97="", "", IF(ROW()&gt;=3, ", ", "")&amp;"'"&amp;A97&amp;"': {megami: '"&amp;B97&amp;"'"&amp;IF(C97&lt;&gt;"",", anotherID: '"&amp;C97&amp;"', replace: '"&amp;D97&amp;"'","")&amp;", name: '"&amp;SUBSTITUTE(E97,"'","\'")&amp;"', nameEn: '"&amp;SUBSTITUTE(K97,"'","\'")&amp;"', nameZh: '"&amp;SUBSTITUTE(G97,"'","\'")&amp;"', nameZhG1: '"&amp;SUBSTITUTE(H97,"'","\'")&amp;"', nameKo: '"&amp;SUBSTITUTE(J97,"'","\'")&amp;"', ruby: '"&amp;F97&amp;"', rubyEn: '"&amp;L97&amp;IF(I97&lt;&gt;"", "', rubyZh: '"&amp;I97, "")&amp;"', baseType: '"&amp;VLOOKUP(M97,マスタ!$A$1:$B$99,2,0)&amp;"'"&amp;IF(N97="○",", extra: true","")&amp;IF(O97&lt;&gt;"",", extraFrom: '"&amp;O97&amp;"'","")&amp;IF(P97&lt;&gt;"",", exchangableTo: '"&amp;P97&amp;"'","")&amp;IF(Q97="○",", poison: true","")&amp;IF(R97&lt;&gt;"", ", type: '"&amp;VLOOKUP(R97,マスタ!$D$1:$E$99,2,0)&amp;"'", "")&amp;IF(S97&lt;&gt;"",", subType: '"&amp;VLOOKUP(S97,マスタ!$D$1:$E$99,2,0)&amp;"'","")&amp;IF(T97&lt;&gt;"",", range: '"&amp;T97&amp;"'","")&amp;IF(V97&lt;&gt;"",", damage: '"&amp;V97&amp;"'","")&amp;IF(X97&lt;&gt;"",", capacity: '"&amp;X97&amp;"'","")&amp;IF(Y97&lt;&gt;"",", cost: '"&amp;Y97&amp;"'","")&amp;", text: '"&amp;SUBSTITUTE(SUBSTITUTE(AB97, CHAR(13), ""),CHAR(10),"\n")&amp;IF(AC97&lt;&gt;"", "', textAdditional: '"&amp;SUBSTITUTE(SUBSTITUTE(AC97, CHAR(13), ""),CHAR(10),"\n"), "")&amp;"', textZh: '"&amp;SUBSTITUTE(SUBSTITUTE(SUBSTITUTE(AD97, CHAR(13), ""),CHAR(10),"\n"),"'","\'")&amp;"', textZhG1: '"&amp;SUBSTITUTE(SUBSTITUTE(SUBSTITUTE(AF97, CHAR(13), ""),CHAR(10),"\n"),"'","\'")&amp;IF(AE97&lt;&gt;"", "', textZhAdditional: '"&amp;SUBSTITUTE(SUBSTITUTE(AE97, CHAR(13), ""),CHAR(10),"\n"), "")&amp;"', textKo: '"&amp;SUBSTITUTE(SUBSTITUTE(SUBSTITUTE(AG97, CHAR(13), ""),CHAR(10),"\n"),"'","\'")&amp;"', textEn: '"&amp;SUBSTITUTE(SUBSTITUTE(SUBSTITUTE(AH97, CHAR(13), ""),CHAR(10),"\n"),"'","\'")&amp;"'"&amp;IF(Z97="○",", sealable: true","")&amp;IF(AA97="○",", removable: true","")&amp;"}")</f>
        <v/>
      </c>
      <c r="AO97" s="10" t="str">
        <f aca="false">IF($A97&lt;&gt;"", "    /** 《"&amp;$E97&amp;"》 */ export const "&amp;SUBSTITUTE(UPPER(IF(MID($A97, 3, 1)="-", RIGHT($A97,LEN($A97)-3), $A97)), "-", "_")&amp;": TCardId = '"&amp;$A97&amp;"';", "")</f>
        <v/>
      </c>
      <c r="AP97" s="11" t="str">
        <f aca="false">IF($A97&lt;&gt;"", "    | '"&amp;$A97&amp;"'", "")</f>
        <v/>
      </c>
    </row>
    <row r="98" customFormat="false" ht="12" hidden="false" customHeight="true" outlineLevel="0" collapsed="false">
      <c r="A98" s="2" t="s">
        <v>1048</v>
      </c>
      <c r="B98" s="2" t="s">
        <v>1049</v>
      </c>
      <c r="C98" s="2"/>
      <c r="D98" s="2"/>
      <c r="E98" s="2" t="s">
        <v>1050</v>
      </c>
      <c r="F98" s="2" t="s">
        <v>1051</v>
      </c>
      <c r="G98" s="6" t="s">
        <v>1052</v>
      </c>
      <c r="H98" s="24" t="s">
        <v>1052</v>
      </c>
      <c r="I98" s="6"/>
      <c r="J98" s="24" t="s">
        <v>1053</v>
      </c>
      <c r="K98" s="25" t="s">
        <v>1054</v>
      </c>
      <c r="L98" s="2"/>
      <c r="M98" s="2" t="s">
        <v>44</v>
      </c>
      <c r="N98" s="2"/>
      <c r="O98" s="2"/>
      <c r="P98" s="2"/>
      <c r="Q98" s="2"/>
      <c r="R98" s="2" t="s">
        <v>45</v>
      </c>
      <c r="S98" s="2"/>
      <c r="T98" s="2" t="s">
        <v>1055</v>
      </c>
      <c r="U98" s="3"/>
      <c r="V98" s="2" t="s">
        <v>1056</v>
      </c>
      <c r="W98" s="3"/>
      <c r="X98" s="2"/>
      <c r="Y98" s="2"/>
      <c r="Z98" s="2"/>
      <c r="AA98" s="2"/>
      <c r="AB98" s="4" t="s">
        <v>1057</v>
      </c>
      <c r="AC98" s="4"/>
      <c r="AD98" s="12" t="s">
        <v>1058</v>
      </c>
      <c r="AE98" s="4"/>
      <c r="AF98" s="52" t="s">
        <v>1058</v>
      </c>
      <c r="AG98" s="14" t="s">
        <v>1059</v>
      </c>
      <c r="AH98" s="53" t="s">
        <v>1060</v>
      </c>
      <c r="AI98" s="3"/>
      <c r="AJ98" s="3"/>
      <c r="AK98" s="3"/>
      <c r="AL98" s="3"/>
      <c r="AM98" s="3"/>
      <c r="AN98" s="9" t="str">
        <f aca="false">IF(A98="", "", IF(ROW()&gt;=3, ", ", "")&amp;"'"&amp;A98&amp;"': {megami: '"&amp;B98&amp;"'"&amp;IF(C98&lt;&gt;"",", anotherID: '"&amp;C98&amp;"', replace: '"&amp;D98&amp;"'","")&amp;", name: '"&amp;SUBSTITUTE(E98,"'","\'")&amp;"', nameEn: '"&amp;SUBSTITUTE(K98,"'","\'")&amp;"', nameZh: '"&amp;SUBSTITUTE(G98,"'","\'")&amp;"', nameZhG1: '"&amp;SUBSTITUTE(H98,"'","\'")&amp;"', nameKo: '"&amp;SUBSTITUTE(J98,"'","\'")&amp;"', ruby: '"&amp;F98&amp;"', rubyEn: '"&amp;L98&amp;IF(I98&lt;&gt;"", "', rubyZh: '"&amp;I98, "")&amp;"', baseType: '"&amp;VLOOKUP(M98,マスタ!$A$1:$B$99,2,0)&amp;"'"&amp;IF(N98="○",", extra: true","")&amp;IF(O98&lt;&gt;"",", extraFrom: '"&amp;O98&amp;"'","")&amp;IF(P98&lt;&gt;"",", exchangableTo: '"&amp;P98&amp;"'","")&amp;IF(Q98="○",", poison: true","")&amp;IF(R98&lt;&gt;"", ", type: '"&amp;VLOOKUP(R98,マスタ!$D$1:$E$99,2,0)&amp;"'", "")&amp;IF(S98&lt;&gt;"",", subType: '"&amp;VLOOKUP(S98,マスタ!$D$1:$E$99,2,0)&amp;"'","")&amp;IF(T98&lt;&gt;"",", range: '"&amp;T98&amp;"'","")&amp;IF(V98&lt;&gt;"",", damage: '"&amp;V98&amp;"'","")&amp;IF(X98&lt;&gt;"",", capacity: '"&amp;X98&amp;"'","")&amp;IF(Y98&lt;&gt;"",", cost: '"&amp;Y98&amp;"'","")&amp;", text: '"&amp;SUBSTITUTE(SUBSTITUTE(AB98, CHAR(13), ""),CHAR(10),"\n")&amp;IF(AC98&lt;&gt;"", "', textAdditional: '"&amp;SUBSTITUTE(SUBSTITUTE(AC98, CHAR(13), ""),CHAR(10),"\n"), "")&amp;"', textZh: '"&amp;SUBSTITUTE(SUBSTITUTE(SUBSTITUTE(AD98, CHAR(13), ""),CHAR(10),"\n"),"'","\'")&amp;"', textZhG1: '"&amp;SUBSTITUTE(SUBSTITUTE(SUBSTITUTE(AF98, CHAR(13), ""),CHAR(10),"\n"),"'","\'")&amp;IF(AE98&lt;&gt;"", "', textZhAdditional: '"&amp;SUBSTITUTE(SUBSTITUTE(AE98, CHAR(13), ""),CHAR(10),"\n"), "")&amp;"', textKo: '"&amp;SUBSTITUTE(SUBSTITUTE(SUBSTITUTE(AG98, CHAR(13), ""),CHAR(10),"\n"),"'","\'")&amp;"', textEn: '"&amp;SUBSTITUTE(SUBSTITUTE(SUBSTITUTE(AH98, CHAR(13), ""),CHAR(10),"\n"),"'","\'")&amp;"'"&amp;IF(Z98="○",", sealable: true","")&amp;IF(AA98="○",", removable: true","")&amp;"}")</f>
        <v>, '08-hagane-o-n-1': {megami: 'hagane', name: '遠心撃', nameEn: 'Centrifugal Swing', nameZh: '远心击', nameZhG1: '远心击', nameKo: '원심격', ruby: 'えんしんげき', rubyEn: '', baseType: 'normal', type: 'attack', range: '2-6', damage: '5/3', text: '遠心 \n【攻撃後】現在のターンがあなたのターンならば、あなたと相手の手札を全て伏せ札にし、あなたの集中力は0になり、現在のフェイズを終了する。', textZh: '远心 \n【攻击后】若现在是你的回合，则盖伏你和对手的所有手牌，你的集中力变为0，结束当前阶段。', textZhG1: '远心 \n【攻击后】若现在是你的回合，则盖伏你和对手的所有手牌，你的集中力变为0，结束当前阶段。', textKo: '원심 \n 【공격후】현재 턴이 당신의 턴이라면, 당신과 상대의 손패를 모두 덮임패로 하고, 당신의 집중력은 0이 되고, 현재 페이즈를 종료한다.', textEn: 'Centrifuge\n\nAfter Attack: If it is currently your turn, discard both players\' hands, your Vigor becomes 0, and end the current phase.'}</v>
      </c>
      <c r="AO98" s="10" t="str">
        <f aca="false">IF($A98&lt;&gt;"", "    /** 《"&amp;$E98&amp;"》 */ export const "&amp;SUBSTITUTE(UPPER(IF(MID($A98, 3, 1)="-", RIGHT($A98,LEN($A98)-3), $A98)), "-", "_")&amp;": TCardId = '"&amp;$A98&amp;"';", "")</f>
        <v>    /** 《遠心撃》 */ export const HAGANE_O_N_1: TCardId = '08-hagane-o-n-1';</v>
      </c>
      <c r="AP98" s="11" t="str">
        <f aca="false">IF($A98&lt;&gt;"", "    | '"&amp;$A98&amp;"'", "")</f>
        <v>    | '08-hagane-o-n-1'</v>
      </c>
    </row>
    <row r="99" customFormat="false" ht="12" hidden="false" customHeight="true" outlineLevel="0" collapsed="false">
      <c r="A99" s="2" t="s">
        <v>1061</v>
      </c>
      <c r="B99" s="2" t="s">
        <v>1049</v>
      </c>
      <c r="C99" s="2"/>
      <c r="D99" s="2"/>
      <c r="E99" s="2" t="s">
        <v>1062</v>
      </c>
      <c r="F99" s="2" t="s">
        <v>1063</v>
      </c>
      <c r="G99" s="6" t="s">
        <v>1064</v>
      </c>
      <c r="H99" s="24" t="s">
        <v>1065</v>
      </c>
      <c r="I99" s="6"/>
      <c r="J99" s="24" t="s">
        <v>1066</v>
      </c>
      <c r="K99" s="25" t="s">
        <v>1067</v>
      </c>
      <c r="L99" s="2"/>
      <c r="M99" s="2" t="s">
        <v>44</v>
      </c>
      <c r="N99" s="2"/>
      <c r="O99" s="2"/>
      <c r="P99" s="2"/>
      <c r="Q99" s="2"/>
      <c r="R99" s="2" t="s">
        <v>45</v>
      </c>
      <c r="S99" s="2"/>
      <c r="T99" s="2" t="s">
        <v>491</v>
      </c>
      <c r="U99" s="3"/>
      <c r="V99" s="2" t="s">
        <v>940</v>
      </c>
      <c r="W99" s="3"/>
      <c r="X99" s="2"/>
      <c r="Y99" s="2"/>
      <c r="Z99" s="2"/>
      <c r="AA99" s="2"/>
      <c r="AB99" s="4" t="s">
        <v>1068</v>
      </c>
      <c r="AC99" s="4"/>
      <c r="AD99" s="12" t="s">
        <v>1069</v>
      </c>
      <c r="AE99" s="4"/>
      <c r="AF99" s="37" t="s">
        <v>1070</v>
      </c>
      <c r="AG99" s="14" t="s">
        <v>1071</v>
      </c>
      <c r="AH99" s="19" t="s">
        <v>1072</v>
      </c>
      <c r="AI99" s="3"/>
      <c r="AJ99" s="3"/>
      <c r="AK99" s="3"/>
      <c r="AL99" s="3"/>
      <c r="AM99" s="3"/>
      <c r="AN99" s="9" t="str">
        <f aca="false">IF(A99="", "", IF(ROW()&gt;=3, ", ", "")&amp;"'"&amp;A99&amp;"': {megami: '"&amp;B99&amp;"'"&amp;IF(C99&lt;&gt;"",", anotherID: '"&amp;C99&amp;"', replace: '"&amp;D99&amp;"'","")&amp;", name: '"&amp;SUBSTITUTE(E99,"'","\'")&amp;"', nameEn: '"&amp;SUBSTITUTE(K99,"'","\'")&amp;"', nameZh: '"&amp;SUBSTITUTE(G99,"'","\'")&amp;"', nameZhG1: '"&amp;SUBSTITUTE(H99,"'","\'")&amp;"', nameKo: '"&amp;SUBSTITUTE(J99,"'","\'")&amp;"', ruby: '"&amp;F99&amp;"', rubyEn: '"&amp;L99&amp;IF(I99&lt;&gt;"", "', rubyZh: '"&amp;I99, "")&amp;"', baseType: '"&amp;VLOOKUP(M99,マスタ!$A$1:$B$99,2,0)&amp;"'"&amp;IF(N99="○",", extra: true","")&amp;IF(O99&lt;&gt;"",", extraFrom: '"&amp;O99&amp;"'","")&amp;IF(P99&lt;&gt;"",", exchangableTo: '"&amp;P99&amp;"'","")&amp;IF(Q99="○",", poison: true","")&amp;IF(R99&lt;&gt;"", ", type: '"&amp;VLOOKUP(R99,マスタ!$D$1:$E$99,2,0)&amp;"'", "")&amp;IF(S99&lt;&gt;"",", subType: '"&amp;VLOOKUP(S99,マスタ!$D$1:$E$99,2,0)&amp;"'","")&amp;IF(T99&lt;&gt;"",", range: '"&amp;T99&amp;"'","")&amp;IF(V99&lt;&gt;"",", damage: '"&amp;V99&amp;"'","")&amp;IF(X99&lt;&gt;"",", capacity: '"&amp;X99&amp;"'","")&amp;IF(Y99&lt;&gt;"",", cost: '"&amp;Y99&amp;"'","")&amp;", text: '"&amp;SUBSTITUTE(SUBSTITUTE(AB99, CHAR(13), ""),CHAR(10),"\n")&amp;IF(AC99&lt;&gt;"", "', textAdditional: '"&amp;SUBSTITUTE(SUBSTITUTE(AC99, CHAR(13), ""),CHAR(10),"\n"), "")&amp;"', textZh: '"&amp;SUBSTITUTE(SUBSTITUTE(SUBSTITUTE(AD99, CHAR(13), ""),CHAR(10),"\n"),"'","\'")&amp;"', textZhG1: '"&amp;SUBSTITUTE(SUBSTITUTE(SUBSTITUTE(AF99, CHAR(13), ""),CHAR(10),"\n"),"'","\'")&amp;IF(AE99&lt;&gt;"", "', textZhAdditional: '"&amp;SUBSTITUTE(SUBSTITUTE(AE99, CHAR(13), ""),CHAR(10),"\n"), "")&amp;"', textKo: '"&amp;SUBSTITUTE(SUBSTITUTE(SUBSTITUTE(AG99, CHAR(13), ""),CHAR(10),"\n"),"'","\'")&amp;"', textEn: '"&amp;SUBSTITUTE(SUBSTITUTE(SUBSTITUTE(AH99, CHAR(13), ""),CHAR(10),"\n"),"'","\'")&amp;"'"&amp;IF(Z99="○",", sealable: true","")&amp;IF(AA99="○",", removable: true","")&amp;"}")</f>
        <v>, '08-hagane-o-n-2': {megami: 'hagane', name: '砂風塵', nameEn: 'Scatter to the Winds', nameZh: '沙尘暴', nameZhG1: '砂风尘', nameKo: '사풍진', ruby: 'さふうじん', rubyEn: '', baseType: 'normal', type: 'attack', range: '0-6', damage: '1/-', text: '【攻撃後】現在の間合がターン開始時の間合から2以上変化しているならば、相手の手札を1枚無作為に選び、それを捨て札にする。', textZh: '【攻击后】若当前距离与本回合开始时距离之差的绝对值大于等于2，则对手随机弃1张牌。', textZhG1: '【攻击后】若当前距离与本回合开始时距离之差的绝对值大于2，则对手随机弃一张牌。', textKo: '【공격후】현재 간격이 턴 개시시의 간격에서 2 이상 변화했다면, 상대의 손패를 1장 무작위로 골라, 그것을 버림패로 한다.', textEn: 'After Attack: If the difference between the current Distance and the Distance at the beginning of this turn is 2 or more, your opponent puts a random card from their hand into their played pile.'}</v>
      </c>
      <c r="AO99" s="10" t="str">
        <f aca="false">IF($A99&lt;&gt;"", "    /** 《"&amp;$E99&amp;"》 */ export const "&amp;SUBSTITUTE(UPPER(IF(MID($A99, 3, 1)="-", RIGHT($A99,LEN($A99)-3), $A99)), "-", "_")&amp;": TCardId = '"&amp;$A99&amp;"';", "")</f>
        <v>    /** 《砂風塵》 */ export const HAGANE_O_N_2: TCardId = '08-hagane-o-n-2';</v>
      </c>
      <c r="AP99" s="11" t="str">
        <f aca="false">IF($A99&lt;&gt;"", "    | '"&amp;$A99&amp;"'", "")</f>
        <v>    | '08-hagane-o-n-2'</v>
      </c>
    </row>
    <row r="100" customFormat="false" ht="12" hidden="false" customHeight="true" outlineLevel="0" collapsed="false">
      <c r="A100" s="2" t="s">
        <v>1073</v>
      </c>
      <c r="B100" s="2" t="s">
        <v>1049</v>
      </c>
      <c r="C100" s="2"/>
      <c r="D100" s="2"/>
      <c r="E100" s="2" t="s">
        <v>1074</v>
      </c>
      <c r="F100" s="2" t="s">
        <v>1075</v>
      </c>
      <c r="G100" s="6" t="s">
        <v>1076</v>
      </c>
      <c r="H100" s="24" t="s">
        <v>1077</v>
      </c>
      <c r="I100" s="6"/>
      <c r="J100" s="24" t="s">
        <v>1078</v>
      </c>
      <c r="K100" s="25" t="s">
        <v>1079</v>
      </c>
      <c r="L100" s="2"/>
      <c r="M100" s="2" t="s">
        <v>44</v>
      </c>
      <c r="N100" s="2"/>
      <c r="O100" s="2"/>
      <c r="P100" s="2"/>
      <c r="Q100" s="2"/>
      <c r="R100" s="2" t="s">
        <v>45</v>
      </c>
      <c r="S100" s="2" t="s">
        <v>92</v>
      </c>
      <c r="T100" s="2" t="s">
        <v>1080</v>
      </c>
      <c r="U100" s="3"/>
      <c r="V100" s="2" t="s">
        <v>167</v>
      </c>
      <c r="W100" s="3"/>
      <c r="X100" s="2"/>
      <c r="Y100" s="2"/>
      <c r="Z100" s="2"/>
      <c r="AA100" s="2"/>
      <c r="AB100" s="4" t="s">
        <v>1081</v>
      </c>
      <c r="AC100" s="4"/>
      <c r="AD100" s="12" t="s">
        <v>1082</v>
      </c>
      <c r="AE100" s="4"/>
      <c r="AF100" s="28" t="s">
        <v>1083</v>
      </c>
      <c r="AG100" s="14" t="s">
        <v>1084</v>
      </c>
      <c r="AH100" s="22" t="s">
        <v>1085</v>
      </c>
      <c r="AI100" s="3"/>
      <c r="AJ100" s="3"/>
      <c r="AK100" s="3"/>
      <c r="AL100" s="3"/>
      <c r="AM100" s="3"/>
      <c r="AN100" s="9" t="str">
        <f aca="false">IF(A100="", "", IF(ROW()&gt;=3, ", ", "")&amp;"'"&amp;A100&amp;"': {megami: '"&amp;B100&amp;"'"&amp;IF(C100&lt;&gt;"",", anotherID: '"&amp;C100&amp;"', replace: '"&amp;D100&amp;"'","")&amp;", name: '"&amp;SUBSTITUTE(E100,"'","\'")&amp;"', nameEn: '"&amp;SUBSTITUTE(K100,"'","\'")&amp;"', nameZh: '"&amp;SUBSTITUTE(G100,"'","\'")&amp;"', nameZhG1: '"&amp;SUBSTITUTE(H100,"'","\'")&amp;"', nameKo: '"&amp;SUBSTITUTE(J100,"'","\'")&amp;"', ruby: '"&amp;F100&amp;"', rubyEn: '"&amp;L100&amp;IF(I100&lt;&gt;"", "', rubyZh: '"&amp;I100, "")&amp;"', baseType: '"&amp;VLOOKUP(M100,マスタ!$A$1:$B$99,2,0)&amp;"'"&amp;IF(N100="○",", extra: true","")&amp;IF(O100&lt;&gt;"",", extraFrom: '"&amp;O100&amp;"'","")&amp;IF(P100&lt;&gt;"",", exchangableTo: '"&amp;P100&amp;"'","")&amp;IF(Q100="○",", poison: true","")&amp;IF(R100&lt;&gt;"", ", type: '"&amp;VLOOKUP(R100,マスタ!$D$1:$E$99,2,0)&amp;"'", "")&amp;IF(S100&lt;&gt;"",", subType: '"&amp;VLOOKUP(S100,マスタ!$D$1:$E$99,2,0)&amp;"'","")&amp;IF(T100&lt;&gt;"",", range: '"&amp;T100&amp;"'","")&amp;IF(V100&lt;&gt;"",", damage: '"&amp;V100&amp;"'","")&amp;IF(X100&lt;&gt;"",", capacity: '"&amp;X100&amp;"'","")&amp;IF(Y100&lt;&gt;"",", cost: '"&amp;Y100&amp;"'","")&amp;", text: '"&amp;SUBSTITUTE(SUBSTITUTE(AB100, CHAR(13), ""),CHAR(10),"\n")&amp;IF(AC100&lt;&gt;"", "', textAdditional: '"&amp;SUBSTITUTE(SUBSTITUTE(AC100, CHAR(13), ""),CHAR(10),"\n"), "")&amp;"', textZh: '"&amp;SUBSTITUTE(SUBSTITUTE(SUBSTITUTE(AD100, CHAR(13), ""),CHAR(10),"\n"),"'","\'")&amp;"', textZhG1: '"&amp;SUBSTITUTE(SUBSTITUTE(SUBSTITUTE(AF100, CHAR(13), ""),CHAR(10),"\n"),"'","\'")&amp;IF(AE100&lt;&gt;"", "', textZhAdditional: '"&amp;SUBSTITUTE(SUBSTITUTE(AE100, CHAR(13), ""),CHAR(10),"\n"), "")&amp;"', textKo: '"&amp;SUBSTITUTE(SUBSTITUTE(SUBSTITUTE(AG100, CHAR(13), ""),CHAR(10),"\n"),"'","\'")&amp;"', textEn: '"&amp;SUBSTITUTE(SUBSTITUTE(SUBSTITUTE(AH100, CHAR(13), ""),CHAR(10),"\n"),"'","\'")&amp;"'"&amp;IF(Z100="○",", sealable: true","")&amp;IF(AA100="○",", removable: true","")&amp;"}")</f>
        <v>, '08-hagane-o-n-3': {megami: 'hagane', name: '大地砕き', nameEn: 'Earthshatter', nameZh: '地碎击', nameZhG1: '大地碎击', nameKo: '대지 부수기', ruby: 'だいちくだき', rubyEn: '', baseType: 'normal', type: 'attack', subType: 'fullpower', range: '0-3', damage: '2/-', text: '対応不可 \n【攻撃後】相手の集中力は0になり、相手を畏縮させる。', textZh: '不可被对应 \n【攻击后】对手集中力变为0，令对手畏缩。', textZhG1: '不可被对应 \n【攻击后】对手集中力变为0，对手畏缩。', textKo: '대응불가 \n 【공격후】상대의 집중력은 0이 되고, 상대를 위축시킨다。', textEn: 'No Reactions\n\nAfter Attack: Your opponent\'s Vigor becomes 0. Flinch your opponent.'}</v>
      </c>
      <c r="AO100" s="10" t="str">
        <f aca="false">IF($A100&lt;&gt;"", "    /** 《"&amp;$E100&amp;"》 */ export const "&amp;SUBSTITUTE(UPPER(IF(MID($A100, 3, 1)="-", RIGHT($A100,LEN($A100)-3), $A100)), "-", "_")&amp;": TCardId = '"&amp;$A100&amp;"';", "")</f>
        <v>    /** 《大地砕き》 */ export const HAGANE_O_N_3: TCardId = '08-hagane-o-n-3';</v>
      </c>
      <c r="AP100" s="11" t="str">
        <f aca="false">IF($A100&lt;&gt;"", "    | '"&amp;$A100&amp;"'", "")</f>
        <v>    | '08-hagane-o-n-3'</v>
      </c>
    </row>
    <row r="101" customFormat="false" ht="12" hidden="false" customHeight="true" outlineLevel="0" collapsed="false">
      <c r="A101" s="2" t="s">
        <v>1086</v>
      </c>
      <c r="B101" s="2" t="s">
        <v>1049</v>
      </c>
      <c r="C101" s="2"/>
      <c r="D101" s="2"/>
      <c r="E101" s="2" t="s">
        <v>1087</v>
      </c>
      <c r="F101" s="2" t="s">
        <v>1088</v>
      </c>
      <c r="G101" s="6" t="s">
        <v>1089</v>
      </c>
      <c r="H101" s="24" t="s">
        <v>1090</v>
      </c>
      <c r="I101" s="6"/>
      <c r="J101" s="24" t="s">
        <v>1091</v>
      </c>
      <c r="K101" s="25" t="s">
        <v>1092</v>
      </c>
      <c r="L101" s="2"/>
      <c r="M101" s="2" t="s">
        <v>44</v>
      </c>
      <c r="N101" s="2"/>
      <c r="O101" s="2"/>
      <c r="P101" s="2"/>
      <c r="Q101" s="2"/>
      <c r="R101" s="2" t="s">
        <v>107</v>
      </c>
      <c r="S101" s="2"/>
      <c r="T101" s="2"/>
      <c r="U101" s="3"/>
      <c r="V101" s="2"/>
      <c r="W101" s="3"/>
      <c r="X101" s="2"/>
      <c r="Y101" s="2"/>
      <c r="Z101" s="2"/>
      <c r="AA101" s="2"/>
      <c r="AB101" s="4" t="s">
        <v>1093</v>
      </c>
      <c r="AC101" s="4"/>
      <c r="AD101" s="12" t="s">
        <v>1094</v>
      </c>
      <c r="AE101" s="4"/>
      <c r="AF101" s="37" t="s">
        <v>1095</v>
      </c>
      <c r="AG101" s="14" t="s">
        <v>1096</v>
      </c>
      <c r="AH101" s="21" t="s">
        <v>1097</v>
      </c>
      <c r="AI101" s="3"/>
      <c r="AJ101" s="3"/>
      <c r="AK101" s="3"/>
      <c r="AL101" s="3"/>
      <c r="AM101" s="3"/>
      <c r="AN101" s="9" t="str">
        <f aca="false">IF(A101="", "", IF(ROW()&gt;=3, ", ", "")&amp;"'"&amp;A101&amp;"': {megami: '"&amp;B101&amp;"'"&amp;IF(C101&lt;&gt;"",", anotherID: '"&amp;C101&amp;"', replace: '"&amp;D101&amp;"'","")&amp;", name: '"&amp;SUBSTITUTE(E101,"'","\'")&amp;"', nameEn: '"&amp;SUBSTITUTE(K101,"'","\'")&amp;"', nameZh: '"&amp;SUBSTITUTE(G101,"'","\'")&amp;"', nameZhG1: '"&amp;SUBSTITUTE(H101,"'","\'")&amp;"', nameKo: '"&amp;SUBSTITUTE(J101,"'","\'")&amp;"', ruby: '"&amp;F101&amp;"', rubyEn: '"&amp;L101&amp;IF(I101&lt;&gt;"", "', rubyZh: '"&amp;I101, "")&amp;"', baseType: '"&amp;VLOOKUP(M101,マスタ!$A$1:$B$99,2,0)&amp;"'"&amp;IF(N101="○",", extra: true","")&amp;IF(O101&lt;&gt;"",", extraFrom: '"&amp;O101&amp;"'","")&amp;IF(P101&lt;&gt;"",", exchangableTo: '"&amp;P101&amp;"'","")&amp;IF(Q101="○",", poison: true","")&amp;IF(R101&lt;&gt;"", ", type: '"&amp;VLOOKUP(R101,マスタ!$D$1:$E$99,2,0)&amp;"'", "")&amp;IF(S101&lt;&gt;"",", subType: '"&amp;VLOOKUP(S101,マスタ!$D$1:$E$99,2,0)&amp;"'","")&amp;IF(T101&lt;&gt;"",", range: '"&amp;T101&amp;"'","")&amp;IF(V101&lt;&gt;"",", damage: '"&amp;V101&amp;"'","")&amp;IF(X101&lt;&gt;"",", capacity: '"&amp;X101&amp;"'","")&amp;IF(Y101&lt;&gt;"",", cost: '"&amp;Y101&amp;"'","")&amp;", text: '"&amp;SUBSTITUTE(SUBSTITUTE(AB101, CHAR(13), ""),CHAR(10),"\n")&amp;IF(AC101&lt;&gt;"", "', textAdditional: '"&amp;SUBSTITUTE(SUBSTITUTE(AC101, CHAR(13), ""),CHAR(10),"\n"), "")&amp;"', textZh: '"&amp;SUBSTITUTE(SUBSTITUTE(SUBSTITUTE(AD101, CHAR(13), ""),CHAR(10),"\n"),"'","\'")&amp;"', textZhG1: '"&amp;SUBSTITUTE(SUBSTITUTE(SUBSTITUTE(AF101, CHAR(13), ""),CHAR(10),"\n"),"'","\'")&amp;IF(AE101&lt;&gt;"", "', textZhAdditional: '"&amp;SUBSTITUTE(SUBSTITUTE(AE101, CHAR(13), ""),CHAR(10),"\n"), "")&amp;"', textKo: '"&amp;SUBSTITUTE(SUBSTITUTE(SUBSTITUTE(AG101, CHAR(13), ""),CHAR(10),"\n"),"'","\'")&amp;"', textEn: '"&amp;SUBSTITUTE(SUBSTITUTE(SUBSTITUTE(AH101, CHAR(13), ""),CHAR(10),"\n"),"'","\'")&amp;"'"&amp;IF(Z101="○",", sealable: true","")&amp;IF(AA101="○",", removable: true","")&amp;"}")</f>
        <v>, '08-hagane-o-n-4': {megami: 'hagane', name: '超反発', nameEn: 'Repulsion', nameZh: '超反弹', nameZhG1: '超反发', nameKo: '초반응', ruby: 'ちょうはんぱつ', rubyEn: '', baseType: 'normal', type: 'action', text: '現在の間合が4以下ならば、相フレア→間合：1', textZh: '若当前距离小于等于4，则：敌气→1→距', textZhG1: '若当前距离小于4，则敌气（1）→距', textKo: '현재 간격이 4 이하라면, 상대 플레어→간격：1', textEn: 'If the current Distance is 4 or less:\nOpponent\'s Flare (1)→ Distance'}</v>
      </c>
      <c r="AO101" s="10" t="str">
        <f aca="false">IF($A101&lt;&gt;"", "    /** 《"&amp;$E101&amp;"》 */ export const "&amp;SUBSTITUTE(UPPER(IF(MID($A101, 3, 1)="-", RIGHT($A101,LEN($A101)-3), $A101)), "-", "_")&amp;": TCardId = '"&amp;$A101&amp;"';", "")</f>
        <v>    /** 《超反発》 */ export const HAGANE_O_N_4: TCardId = '08-hagane-o-n-4';</v>
      </c>
      <c r="AP101" s="11" t="str">
        <f aca="false">IF($A101&lt;&gt;"", "    | '"&amp;$A101&amp;"'", "")</f>
        <v>    | '08-hagane-o-n-4'</v>
      </c>
    </row>
    <row r="102" customFormat="false" ht="12" hidden="false" customHeight="true" outlineLevel="0" collapsed="false">
      <c r="A102" s="2" t="s">
        <v>1098</v>
      </c>
      <c r="B102" s="2" t="s">
        <v>1049</v>
      </c>
      <c r="C102" s="2"/>
      <c r="D102" s="2"/>
      <c r="E102" s="2" t="s">
        <v>1099</v>
      </c>
      <c r="F102" s="2" t="s">
        <v>1100</v>
      </c>
      <c r="G102" s="6" t="s">
        <v>1101</v>
      </c>
      <c r="H102" s="24" t="s">
        <v>1101</v>
      </c>
      <c r="I102" s="6"/>
      <c r="J102" s="24" t="s">
        <v>1102</v>
      </c>
      <c r="K102" s="25" t="s">
        <v>1103</v>
      </c>
      <c r="L102" s="2"/>
      <c r="M102" s="2" t="s">
        <v>44</v>
      </c>
      <c r="N102" s="2"/>
      <c r="O102" s="2"/>
      <c r="P102" s="2"/>
      <c r="Q102" s="2"/>
      <c r="R102" s="2" t="s">
        <v>107</v>
      </c>
      <c r="S102" s="2"/>
      <c r="T102" s="2"/>
      <c r="U102" s="3"/>
      <c r="V102" s="2"/>
      <c r="W102" s="3"/>
      <c r="X102" s="2"/>
      <c r="Y102" s="2"/>
      <c r="Z102" s="2"/>
      <c r="AA102" s="2"/>
      <c r="AB102" s="4" t="s">
        <v>1104</v>
      </c>
      <c r="AC102" s="4"/>
      <c r="AD102" s="12" t="s">
        <v>1105</v>
      </c>
      <c r="AE102" s="4"/>
      <c r="AF102" s="54" t="s">
        <v>1106</v>
      </c>
      <c r="AG102" s="14" t="s">
        <v>1107</v>
      </c>
      <c r="AH102" s="53" t="s">
        <v>1108</v>
      </c>
      <c r="AI102" s="3"/>
      <c r="AJ102" s="3"/>
      <c r="AK102" s="3"/>
      <c r="AL102" s="3"/>
      <c r="AM102" s="3"/>
      <c r="AN102" s="9" t="str">
        <f aca="false">IF(A102="", "", IF(ROW()&gt;=3, ", ", "")&amp;"'"&amp;A102&amp;"': {megami: '"&amp;B102&amp;"'"&amp;IF(C102&lt;&gt;"",", anotherID: '"&amp;C102&amp;"', replace: '"&amp;D102&amp;"'","")&amp;", name: '"&amp;SUBSTITUTE(E102,"'","\'")&amp;"', nameEn: '"&amp;SUBSTITUTE(K102,"'","\'")&amp;"', nameZh: '"&amp;SUBSTITUTE(G102,"'","\'")&amp;"', nameZhG1: '"&amp;SUBSTITUTE(H102,"'","\'")&amp;"', nameKo: '"&amp;SUBSTITUTE(J102,"'","\'")&amp;"', ruby: '"&amp;F102&amp;"', rubyEn: '"&amp;L102&amp;IF(I102&lt;&gt;"", "', rubyZh: '"&amp;I102, "")&amp;"', baseType: '"&amp;VLOOKUP(M102,マスタ!$A$1:$B$99,2,0)&amp;"'"&amp;IF(N102="○",", extra: true","")&amp;IF(O102&lt;&gt;"",", extraFrom: '"&amp;O102&amp;"'","")&amp;IF(P102&lt;&gt;"",", exchangableTo: '"&amp;P102&amp;"'","")&amp;IF(Q102="○",", poison: true","")&amp;IF(R102&lt;&gt;"", ", type: '"&amp;VLOOKUP(R102,マスタ!$D$1:$E$99,2,0)&amp;"'", "")&amp;IF(S102&lt;&gt;"",", subType: '"&amp;VLOOKUP(S102,マスタ!$D$1:$E$99,2,0)&amp;"'","")&amp;IF(T102&lt;&gt;"",", range: '"&amp;T102&amp;"'","")&amp;IF(V102&lt;&gt;"",", damage: '"&amp;V102&amp;"'","")&amp;IF(X102&lt;&gt;"",", capacity: '"&amp;X102&amp;"'","")&amp;IF(Y102&lt;&gt;"",", cost: '"&amp;Y102&amp;"'","")&amp;", text: '"&amp;SUBSTITUTE(SUBSTITUTE(AB102, CHAR(13), ""),CHAR(10),"\n")&amp;IF(AC102&lt;&gt;"", "', textAdditional: '"&amp;SUBSTITUTE(SUBSTITUTE(AC102, CHAR(13), ""),CHAR(10),"\n"), "")&amp;"', textZh: '"&amp;SUBSTITUTE(SUBSTITUTE(SUBSTITUTE(AD102, CHAR(13), ""),CHAR(10),"\n"),"'","\'")&amp;"', textZhG1: '"&amp;SUBSTITUTE(SUBSTITUTE(SUBSTITUTE(AF102, CHAR(13), ""),CHAR(10),"\n"),"'","\'")&amp;IF(AE102&lt;&gt;"", "', textZhAdditional: '"&amp;SUBSTITUTE(SUBSTITUTE(AE102, CHAR(13), ""),CHAR(10),"\n"), "")&amp;"', textKo: '"&amp;SUBSTITUTE(SUBSTITUTE(SUBSTITUTE(AG102, CHAR(13), ""),CHAR(10),"\n"),"'","\'")&amp;"', textEn: '"&amp;SUBSTITUTE(SUBSTITUTE(SUBSTITUTE(AH102, CHAR(13), ""),CHAR(10),"\n"),"'","\'")&amp;"'"&amp;IF(Z102="○",", sealable: true","")&amp;IF(AA102="○",", removable: true","")&amp;"}")</f>
        <v>, '08-hagane-o-n-5': {megami: 'hagane', name: '円舞錬', nameEn: 'Waltz of Steel', nameZh: '圆舞链', nameZhG1: '圆舞链', nameKo: '원무련', ruby: 'えんぶれん', rubyEn: '', baseType: 'normal', type: 'action', text: '遠心 \n相手のフレアが3以上ならば、相フレア→自オーラ：2', textZh: '远心 \n若敌气中的樱花结晶的数目大于等于3，则：敌气→2→自装', textZhG1: '远心 若敌气中的樱花结晶的数目大于3，则敌气（2）→自装', textKo: '원심 \n상대의 플레어가 3 이상이라면、상대 플레어→자신 오라：2', textEn: 'Centrifuge\n\nIf your opponent has 3 or more Sakura tokens on their Flare:\nOpponent\'s Flare (2)→ Your Aura'}</v>
      </c>
      <c r="AO102" s="10" t="str">
        <f aca="false">IF($A102&lt;&gt;"", "    /** 《"&amp;$E102&amp;"》 */ export const "&amp;SUBSTITUTE(UPPER(IF(MID($A102, 3, 1)="-", RIGHT($A102,LEN($A102)-3), $A102)), "-", "_")&amp;": TCardId = '"&amp;$A102&amp;"';", "")</f>
        <v>    /** 《円舞錬》 */ export const HAGANE_O_N_5: TCardId = '08-hagane-o-n-5';</v>
      </c>
      <c r="AP102" s="11" t="str">
        <f aca="false">IF($A102&lt;&gt;"", "    | '"&amp;$A102&amp;"'", "")</f>
        <v>    | '08-hagane-o-n-5'</v>
      </c>
    </row>
    <row r="103" customFormat="false" ht="12" hidden="false" customHeight="true" outlineLevel="0" collapsed="false">
      <c r="A103" s="2" t="s">
        <v>1109</v>
      </c>
      <c r="B103" s="2" t="s">
        <v>1049</v>
      </c>
      <c r="C103" s="2"/>
      <c r="D103" s="2"/>
      <c r="E103" s="2" t="s">
        <v>1110</v>
      </c>
      <c r="F103" s="2" t="s">
        <v>1111</v>
      </c>
      <c r="G103" s="6" t="s">
        <v>1112</v>
      </c>
      <c r="H103" s="24" t="s">
        <v>1113</v>
      </c>
      <c r="I103" s="6"/>
      <c r="J103" s="24" t="s">
        <v>1114</v>
      </c>
      <c r="K103" s="25" t="s">
        <v>1115</v>
      </c>
      <c r="L103" s="2"/>
      <c r="M103" s="2" t="s">
        <v>44</v>
      </c>
      <c r="N103" s="2"/>
      <c r="O103" s="2"/>
      <c r="P103" s="2"/>
      <c r="Q103" s="2"/>
      <c r="R103" s="2" t="s">
        <v>107</v>
      </c>
      <c r="S103" s="2"/>
      <c r="T103" s="2"/>
      <c r="U103" s="3"/>
      <c r="V103" s="2"/>
      <c r="W103" s="3"/>
      <c r="X103" s="2"/>
      <c r="Y103" s="2"/>
      <c r="Z103" s="2"/>
      <c r="AA103" s="2"/>
      <c r="AB103" s="4" t="s">
        <v>1116</v>
      </c>
      <c r="AC103" s="4"/>
      <c r="AD103" s="12" t="s">
        <v>1117</v>
      </c>
      <c r="AE103" s="4"/>
      <c r="AF103" s="52" t="s">
        <v>1118</v>
      </c>
      <c r="AG103" s="14" t="s">
        <v>1119</v>
      </c>
      <c r="AH103" s="53" t="s">
        <v>1120</v>
      </c>
      <c r="AI103" s="3"/>
      <c r="AJ103" s="3"/>
      <c r="AK103" s="3"/>
      <c r="AL103" s="3"/>
      <c r="AM103" s="3"/>
      <c r="AN103" s="9" t="str">
        <f aca="false">IF(A103="", "", IF(ROW()&gt;=3, ", ", "")&amp;"'"&amp;A103&amp;"': {megami: '"&amp;B103&amp;"'"&amp;IF(C103&lt;&gt;"",", anotherID: '"&amp;C103&amp;"', replace: '"&amp;D103&amp;"'","")&amp;", name: '"&amp;SUBSTITUTE(E103,"'","\'")&amp;"', nameEn: '"&amp;SUBSTITUTE(K103,"'","\'")&amp;"', nameZh: '"&amp;SUBSTITUTE(G103,"'","\'")&amp;"', nameZhG1: '"&amp;SUBSTITUTE(H103,"'","\'")&amp;"', nameKo: '"&amp;SUBSTITUTE(J103,"'","\'")&amp;"', ruby: '"&amp;F103&amp;"', rubyEn: '"&amp;L103&amp;IF(I103&lt;&gt;"", "', rubyZh: '"&amp;I103, "")&amp;"', baseType: '"&amp;VLOOKUP(M103,マスタ!$A$1:$B$99,2,0)&amp;"'"&amp;IF(N103="○",", extra: true","")&amp;IF(O103&lt;&gt;"",", extraFrom: '"&amp;O103&amp;"'","")&amp;IF(P103&lt;&gt;"",", exchangableTo: '"&amp;P103&amp;"'","")&amp;IF(Q103="○",", poison: true","")&amp;IF(R103&lt;&gt;"", ", type: '"&amp;VLOOKUP(R103,マスタ!$D$1:$E$99,2,0)&amp;"'", "")&amp;IF(S103&lt;&gt;"",", subType: '"&amp;VLOOKUP(S103,マスタ!$D$1:$E$99,2,0)&amp;"'","")&amp;IF(T103&lt;&gt;"",", range: '"&amp;T103&amp;"'","")&amp;IF(V103&lt;&gt;"",", damage: '"&amp;V103&amp;"'","")&amp;IF(X103&lt;&gt;"",", capacity: '"&amp;X103&amp;"'","")&amp;IF(Y103&lt;&gt;"",", cost: '"&amp;Y103&amp;"'","")&amp;", text: '"&amp;SUBSTITUTE(SUBSTITUTE(AB103, CHAR(13), ""),CHAR(10),"\n")&amp;IF(AC103&lt;&gt;"", "', textAdditional: '"&amp;SUBSTITUTE(SUBSTITUTE(AC103, CHAR(13), ""),CHAR(10),"\n"), "")&amp;"', textZh: '"&amp;SUBSTITUTE(SUBSTITUTE(SUBSTITUTE(AD103, CHAR(13), ""),CHAR(10),"\n"),"'","\'")&amp;"', textZhG1: '"&amp;SUBSTITUTE(SUBSTITUTE(SUBSTITUTE(AF103, CHAR(13), ""),CHAR(10),"\n"),"'","\'")&amp;IF(AE103&lt;&gt;"", "', textZhAdditional: '"&amp;SUBSTITUTE(SUBSTITUTE(AE103, CHAR(13), ""),CHAR(10),"\n"), "")&amp;"', textKo: '"&amp;SUBSTITUTE(SUBSTITUTE(SUBSTITUTE(AG103, CHAR(13), ""),CHAR(10),"\n"),"'","\'")&amp;"', textEn: '"&amp;SUBSTITUTE(SUBSTITUTE(SUBSTITUTE(AH103, CHAR(13), ""),CHAR(10),"\n"),"'","\'")&amp;"'"&amp;IF(Z103="○",", sealable: true","")&amp;IF(AA103="○",", removable: true","")&amp;"}")</f>
        <v>, '08-hagane-o-n-6': {megami: 'hagane', name: '鐘鳴らし', nameEn: 'Sound the Bell', nameZh: '钟鸣响', nameZhG1: '大鸣钟', nameKo: '종 울리기', ruby: 'かねならし', rubyEn: '', baseType: 'normal', type: 'action', text: '遠心 \n以下から１つを選ぶ。\n・このターンにあなたが次に行う《攻撃》は対応不可を得る。\n・このターンにあなたが次に行う《攻撃》はオーラへのダメージが3以上ならば+0/+1、そうでないならば+2/+0となる。', textZh: '远心 \n选择一项：\n●本回合内，你的下一次《攻击》得不可被对应；\n●本回合内，若你的下一次《攻击》对装伤害大于等于3，则该《攻击》得+0/+1，否则得+2/+0。', textZhG1: '远心 选择一项：\n1.本回合内，你的下一次《攻击》得不可被对应；\n2.本回合内，若你的下一次《攻击》对装伤害大于3，则该《攻击》得+0/+1，否则得+2/+0。', textKo: '원심 \n 이하에서 하나를 고른다.\n ・이 턴에 당신이 다음에 행하는 《공격》은 대응불가를 얻는다.\n ・이 턴에 당신이 다음에 행하는 《공격》은 오라로의 대미지가 3 이상이라면 +0/+1, 그렇지 않다면 +2/+0이 된다.', textEn: 'Centrifuge\n\nChoose one:\n・Your next attack this turn gains No Reactions.\n・Your next attack this turn gains +0/+1 if it has 3 or more Damage to Aura. Otherwise, it gains +2/+0.'}</v>
      </c>
      <c r="AO103" s="10" t="str">
        <f aca="false">IF($A103&lt;&gt;"", "    /** 《"&amp;$E103&amp;"》 */ export const "&amp;SUBSTITUTE(UPPER(IF(MID($A103, 3, 1)="-", RIGHT($A103,LEN($A103)-3), $A103)), "-", "_")&amp;": TCardId = '"&amp;$A103&amp;"';", "")</f>
        <v>    /** 《鐘鳴らし》 */ export const HAGANE_O_N_6: TCardId = '08-hagane-o-n-6';</v>
      </c>
      <c r="AP103" s="11" t="str">
        <f aca="false">IF($A103&lt;&gt;"", "    | '"&amp;$A103&amp;"'", "")</f>
        <v>    | '08-hagane-o-n-6'</v>
      </c>
    </row>
    <row r="104" customFormat="false" ht="12" hidden="false" customHeight="true" outlineLevel="0" collapsed="false">
      <c r="A104" s="2" t="s">
        <v>1121</v>
      </c>
      <c r="B104" s="2" t="s">
        <v>1049</v>
      </c>
      <c r="C104" s="2"/>
      <c r="D104" s="2"/>
      <c r="E104" s="2" t="s">
        <v>1122</v>
      </c>
      <c r="F104" s="2" t="s">
        <v>1123</v>
      </c>
      <c r="G104" s="6" t="s">
        <v>1124</v>
      </c>
      <c r="H104" s="24" t="s">
        <v>1124</v>
      </c>
      <c r="I104" s="6"/>
      <c r="J104" s="24" t="s">
        <v>1125</v>
      </c>
      <c r="K104" s="25" t="s">
        <v>1126</v>
      </c>
      <c r="L104" s="2"/>
      <c r="M104" s="2" t="s">
        <v>44</v>
      </c>
      <c r="N104" s="2"/>
      <c r="O104" s="2"/>
      <c r="P104" s="2"/>
      <c r="Q104" s="2"/>
      <c r="R104" s="2" t="s">
        <v>120</v>
      </c>
      <c r="S104" s="2"/>
      <c r="T104" s="2"/>
      <c r="U104" s="3"/>
      <c r="V104" s="2"/>
      <c r="W104" s="3"/>
      <c r="X104" s="2" t="s">
        <v>146</v>
      </c>
      <c r="Y104" s="2"/>
      <c r="Z104" s="2"/>
      <c r="AA104" s="2"/>
      <c r="AB104" s="4" t="s">
        <v>1127</v>
      </c>
      <c r="AC104" s="4"/>
      <c r="AD104" s="12" t="s">
        <v>1128</v>
      </c>
      <c r="AE104" s="4"/>
      <c r="AF104" s="28" t="s">
        <v>1129</v>
      </c>
      <c r="AG104" s="14" t="s">
        <v>1130</v>
      </c>
      <c r="AH104" s="22" t="s">
        <v>1131</v>
      </c>
      <c r="AI104" s="3"/>
      <c r="AJ104" s="3"/>
      <c r="AK104" s="3"/>
      <c r="AL104" s="3"/>
      <c r="AM104" s="3"/>
      <c r="AN104" s="9" t="str">
        <f aca="false">IF(A104="", "", IF(ROW()&gt;=3, ", ", "")&amp;"'"&amp;A104&amp;"': {megami: '"&amp;B104&amp;"'"&amp;IF(C104&lt;&gt;"",", anotherID: '"&amp;C104&amp;"', replace: '"&amp;D104&amp;"'","")&amp;", name: '"&amp;SUBSTITUTE(E104,"'","\'")&amp;"', nameEn: '"&amp;SUBSTITUTE(K104,"'","\'")&amp;"', nameZh: '"&amp;SUBSTITUTE(G104,"'","\'")&amp;"', nameZhG1: '"&amp;SUBSTITUTE(H104,"'","\'")&amp;"', nameKo: '"&amp;SUBSTITUTE(J104,"'","\'")&amp;"', ruby: '"&amp;F104&amp;"', rubyEn: '"&amp;L104&amp;IF(I104&lt;&gt;"", "', rubyZh: '"&amp;I104, "")&amp;"', baseType: '"&amp;VLOOKUP(M104,マスタ!$A$1:$B$99,2,0)&amp;"'"&amp;IF(N104="○",", extra: true","")&amp;IF(O104&lt;&gt;"",", extraFrom: '"&amp;O104&amp;"'","")&amp;IF(P104&lt;&gt;"",", exchangableTo: '"&amp;P104&amp;"'","")&amp;IF(Q104="○",", poison: true","")&amp;IF(R104&lt;&gt;"", ", type: '"&amp;VLOOKUP(R104,マスタ!$D$1:$E$99,2,0)&amp;"'", "")&amp;IF(S104&lt;&gt;"",", subType: '"&amp;VLOOKUP(S104,マスタ!$D$1:$E$99,2,0)&amp;"'","")&amp;IF(T104&lt;&gt;"",", range: '"&amp;T104&amp;"'","")&amp;IF(V104&lt;&gt;"",", damage: '"&amp;V104&amp;"'","")&amp;IF(X104&lt;&gt;"",", capacity: '"&amp;X104&amp;"'","")&amp;IF(Y104&lt;&gt;"",", cost: '"&amp;Y104&amp;"'","")&amp;", text: '"&amp;SUBSTITUTE(SUBSTITUTE(AB104, CHAR(13), ""),CHAR(10),"\n")&amp;IF(AC104&lt;&gt;"", "', textAdditional: '"&amp;SUBSTITUTE(SUBSTITUTE(AC104, CHAR(13), ""),CHAR(10),"\n"), "")&amp;"', textZh: '"&amp;SUBSTITUTE(SUBSTITUTE(SUBSTITUTE(AD104, CHAR(13), ""),CHAR(10),"\n"),"'","\'")&amp;"', textZhG1: '"&amp;SUBSTITUTE(SUBSTITUTE(SUBSTITUTE(AF104, CHAR(13), ""),CHAR(10),"\n"),"'","\'")&amp;IF(AE104&lt;&gt;"", "', textZhAdditional: '"&amp;SUBSTITUTE(SUBSTITUTE(AE104, CHAR(13), ""),CHAR(10),"\n"), "")&amp;"', textKo: '"&amp;SUBSTITUTE(SUBSTITUTE(SUBSTITUTE(AG104, CHAR(13), ""),CHAR(10),"\n"),"'","\'")&amp;"', textEn: '"&amp;SUBSTITUTE(SUBSTITUTE(SUBSTITUTE(AH104, CHAR(13), ""),CHAR(10),"\n"),"'","\'")&amp;"'"&amp;IF(Z104="○",", sealable: true","")&amp;IF(AA104="○",", removable: true","")&amp;"}")</f>
        <v>, '08-hagane-o-n-7': {megami: 'hagane', name: '引力場', nameEn: 'Gravity Well', nameZh: '引力场', nameZhG1: '引力场', nameKo: '인력장', ruby: 'いんりょくば', rubyEn: '', baseType: 'normal', type: 'enhance', capacity: '4', text: '【展開時】間合→ダスト：1 \n【展開中】達人の間合は1小さくなる。', textZh: '【展开时】距→1→虚\n【展开中】达人距离的值减小1。', textZhG1: '【展开时】距（1）→虚\n【展开中】达人距离的值减小1。', textKo: '【전개시】간격→더스트：1 \n 【전개중】달인의 간격은 1 작게 된다.', textEn: 'Initialize:\nDistance (1)→ Shadow\n\nOngoing: Decrease the size of the Mastery Zone by 1.'}</v>
      </c>
      <c r="AO104" s="10" t="str">
        <f aca="false">IF($A104&lt;&gt;"", "    /** 《"&amp;$E104&amp;"》 */ export const "&amp;SUBSTITUTE(UPPER(IF(MID($A104, 3, 1)="-", RIGHT($A104,LEN($A104)-3), $A104)), "-", "_")&amp;": TCardId = '"&amp;$A104&amp;"';", "")</f>
        <v>    /** 《引力場》 */ export const HAGANE_O_N_7: TCardId = '08-hagane-o-n-7';</v>
      </c>
      <c r="AP104" s="11" t="str">
        <f aca="false">IF($A104&lt;&gt;"", "    | '"&amp;$A104&amp;"'", "")</f>
        <v>    | '08-hagane-o-n-7'</v>
      </c>
    </row>
    <row r="105" customFormat="false" ht="12" hidden="false" customHeight="true" outlineLevel="0" collapsed="false">
      <c r="A105" s="2" t="s">
        <v>1132</v>
      </c>
      <c r="B105" s="2" t="s">
        <v>1049</v>
      </c>
      <c r="C105" s="2"/>
      <c r="D105" s="2"/>
      <c r="E105" s="2" t="s">
        <v>1133</v>
      </c>
      <c r="F105" s="2" t="s">
        <v>1134</v>
      </c>
      <c r="G105" s="6" t="s">
        <v>1135</v>
      </c>
      <c r="H105" s="24" t="s">
        <v>1136</v>
      </c>
      <c r="I105" s="6"/>
      <c r="J105" s="24" t="s">
        <v>1137</v>
      </c>
      <c r="K105" s="25" t="s">
        <v>1138</v>
      </c>
      <c r="L105" s="2"/>
      <c r="M105" s="2" t="s">
        <v>157</v>
      </c>
      <c r="N105" s="2"/>
      <c r="O105" s="2"/>
      <c r="P105" s="2"/>
      <c r="Q105" s="2"/>
      <c r="R105" s="2" t="s">
        <v>45</v>
      </c>
      <c r="S105" s="2"/>
      <c r="T105" s="2" t="s">
        <v>166</v>
      </c>
      <c r="U105" s="3"/>
      <c r="V105" s="2" t="s">
        <v>1139</v>
      </c>
      <c r="W105" s="3"/>
      <c r="X105" s="2"/>
      <c r="Y105" s="2" t="s">
        <v>180</v>
      </c>
      <c r="Z105" s="2"/>
      <c r="AA105" s="2"/>
      <c r="AB105" s="4" t="s">
        <v>1140</v>
      </c>
      <c r="AC105" s="4"/>
      <c r="AD105" s="12" t="s">
        <v>1141</v>
      </c>
      <c r="AE105" s="4"/>
      <c r="AF105" s="28" t="s">
        <v>1141</v>
      </c>
      <c r="AG105" s="14" t="s">
        <v>1142</v>
      </c>
      <c r="AH105" s="23" t="s">
        <v>1143</v>
      </c>
      <c r="AI105" s="3"/>
      <c r="AJ105" s="3"/>
      <c r="AK105" s="3"/>
      <c r="AL105" s="3"/>
      <c r="AM105" s="3"/>
      <c r="AN105" s="9" t="str">
        <f aca="false">IF(A105="", "", IF(ROW()&gt;=3, ", ", "")&amp;"'"&amp;A105&amp;"': {megami: '"&amp;B105&amp;"'"&amp;IF(C105&lt;&gt;"",", anotherID: '"&amp;C105&amp;"', replace: '"&amp;D105&amp;"'","")&amp;", name: '"&amp;SUBSTITUTE(E105,"'","\'")&amp;"', nameEn: '"&amp;SUBSTITUTE(K105,"'","\'")&amp;"', nameZh: '"&amp;SUBSTITUTE(G105,"'","\'")&amp;"', nameZhG1: '"&amp;SUBSTITUTE(H105,"'","\'")&amp;"', nameKo: '"&amp;SUBSTITUTE(J105,"'","\'")&amp;"', ruby: '"&amp;F105&amp;"', rubyEn: '"&amp;L105&amp;IF(I105&lt;&gt;"", "', rubyZh: '"&amp;I105, "")&amp;"', baseType: '"&amp;VLOOKUP(M105,マスタ!$A$1:$B$99,2,0)&amp;"'"&amp;IF(N105="○",", extra: true","")&amp;IF(O105&lt;&gt;"",", extraFrom: '"&amp;O105&amp;"'","")&amp;IF(P105&lt;&gt;"",", exchangableTo: '"&amp;P105&amp;"'","")&amp;IF(Q105="○",", poison: true","")&amp;IF(R105&lt;&gt;"", ", type: '"&amp;VLOOKUP(R105,マスタ!$D$1:$E$99,2,0)&amp;"'", "")&amp;IF(S105&lt;&gt;"",", subType: '"&amp;VLOOKUP(S105,マスタ!$D$1:$E$99,2,0)&amp;"'","")&amp;IF(T105&lt;&gt;"",", range: '"&amp;T105&amp;"'","")&amp;IF(V105&lt;&gt;"",", damage: '"&amp;V105&amp;"'","")&amp;IF(X105&lt;&gt;"",", capacity: '"&amp;X105&amp;"'","")&amp;IF(Y105&lt;&gt;"",", cost: '"&amp;Y105&amp;"'","")&amp;", text: '"&amp;SUBSTITUTE(SUBSTITUTE(AB105, CHAR(13), ""),CHAR(10),"\n")&amp;IF(AC105&lt;&gt;"", "', textAdditional: '"&amp;SUBSTITUTE(SUBSTITUTE(AC105, CHAR(13), ""),CHAR(10),"\n"), "")&amp;"', textZh: '"&amp;SUBSTITUTE(SUBSTITUTE(SUBSTITUTE(AD105, CHAR(13), ""),CHAR(10),"\n"),"'","\'")&amp;"', textZhG1: '"&amp;SUBSTITUTE(SUBSTITUTE(SUBSTITUTE(AF105, CHAR(13), ""),CHAR(10),"\n"),"'","\'")&amp;IF(AE105&lt;&gt;"", "', textZhAdditional: '"&amp;SUBSTITUTE(SUBSTITUTE(AE105, CHAR(13), ""),CHAR(10),"\n"), "")&amp;"', textKo: '"&amp;SUBSTITUTE(SUBSTITUTE(SUBSTITUTE(AG105, CHAR(13), ""),CHAR(10),"\n"),"'","\'")&amp;"', textEn: '"&amp;SUBSTITUTE(SUBSTITUTE(SUBSTITUTE(AH105, CHAR(13), ""),CHAR(10),"\n"),"'","\'")&amp;"'"&amp;IF(Z105="○",", sealable: true","")&amp;IF(AA105="○",", removable: true","")&amp;"}")</f>
        <v>, '08-hagane-o-s-1': {megami: 'hagane', name: '大天空クラッシュ', nameEn: 'Grand Firmament Crash', nameZh: '大天空CRASH', nameZhG1: '大天空·破限', nameKo: '대천공 크래시', ruby: 'だいてんくうクラッシュ', rubyEn: '', baseType: 'special', type: 'attack', range: '0-10', damage: 'X/Y', cost: '5', text: '超克 \n【常時】Xは現在の間合がターン開始時の間合からどれだけ変化しているかに等しい。YはXの半分(切り上げ)に等しい。', textZh: '超克 \n【常时】X为当前距离与本回合开始时距离之差的绝对值，Y为X的一半（向上取整）。', textZhG1: '超克 \n【常时】X为当前距离与本回合开始时距离之差的绝对值，Y为X的一半（向上取整）。', textKo: '초극 \n 【상시】X는 현재 간격이 턴 시작시의 간격에서 변화한 값과 같다. Y는 X의 절반(올림)과 같다.', textEn: 'Overwhelm\n\nForced: X is the difference between the current Distance and the Distance at the beginning of this turn. Y is half of X, rounded up.'}</v>
      </c>
      <c r="AO105" s="10" t="str">
        <f aca="false">IF($A105&lt;&gt;"", "    /** 《"&amp;$E105&amp;"》 */ export const "&amp;SUBSTITUTE(UPPER(IF(MID($A105, 3, 1)="-", RIGHT($A105,LEN($A105)-3), $A105)), "-", "_")&amp;": TCardId = '"&amp;$A105&amp;"';", "")</f>
        <v>    /** 《大天空クラッシュ》 */ export const HAGANE_O_S_1: TCardId = '08-hagane-o-s-1';</v>
      </c>
      <c r="AP105" s="11" t="str">
        <f aca="false">IF($A105&lt;&gt;"", "    | '"&amp;$A105&amp;"'", "")</f>
        <v>    | '08-hagane-o-s-1'</v>
      </c>
    </row>
    <row r="106" customFormat="false" ht="12" hidden="false" customHeight="true" outlineLevel="0" collapsed="false">
      <c r="A106" s="2" t="s">
        <v>1144</v>
      </c>
      <c r="B106" s="2" t="s">
        <v>1049</v>
      </c>
      <c r="C106" s="2"/>
      <c r="D106" s="2"/>
      <c r="E106" s="2" t="s">
        <v>1145</v>
      </c>
      <c r="F106" s="2" t="s">
        <v>1146</v>
      </c>
      <c r="G106" s="6" t="s">
        <v>1147</v>
      </c>
      <c r="H106" s="24" t="s">
        <v>1148</v>
      </c>
      <c r="I106" s="6"/>
      <c r="J106" s="24" t="s">
        <v>1149</v>
      </c>
      <c r="K106" s="25" t="s">
        <v>1150</v>
      </c>
      <c r="L106" s="2"/>
      <c r="M106" s="2" t="s">
        <v>157</v>
      </c>
      <c r="N106" s="2"/>
      <c r="O106" s="2"/>
      <c r="P106" s="2"/>
      <c r="Q106" s="2"/>
      <c r="R106" s="2" t="s">
        <v>107</v>
      </c>
      <c r="S106" s="2"/>
      <c r="T106" s="2"/>
      <c r="U106" s="3"/>
      <c r="V106" s="2"/>
      <c r="W106" s="3"/>
      <c r="X106" s="2"/>
      <c r="Y106" s="2" t="s">
        <v>54</v>
      </c>
      <c r="Z106" s="2"/>
      <c r="AA106" s="2"/>
      <c r="AB106" s="4" t="s">
        <v>1151</v>
      </c>
      <c r="AC106" s="4"/>
      <c r="AD106" s="12" t="s">
        <v>1152</v>
      </c>
      <c r="AE106" s="4"/>
      <c r="AF106" s="37" t="s">
        <v>1153</v>
      </c>
      <c r="AG106" s="14" t="s">
        <v>1154</v>
      </c>
      <c r="AH106" s="21" t="s">
        <v>1155</v>
      </c>
      <c r="AI106" s="3"/>
      <c r="AJ106" s="3"/>
      <c r="AK106" s="3"/>
      <c r="AL106" s="3"/>
      <c r="AM106" s="3"/>
      <c r="AN106" s="9" t="str">
        <f aca="false">IF(A106="", "", IF(ROW()&gt;=3, ", ", "")&amp;"'"&amp;A106&amp;"': {megami: '"&amp;B106&amp;"'"&amp;IF(C106&lt;&gt;"",", anotherID: '"&amp;C106&amp;"', replace: '"&amp;D106&amp;"'","")&amp;", name: '"&amp;SUBSTITUTE(E106,"'","\'")&amp;"', nameEn: '"&amp;SUBSTITUTE(K106,"'","\'")&amp;"', nameZh: '"&amp;SUBSTITUTE(G106,"'","\'")&amp;"', nameZhG1: '"&amp;SUBSTITUTE(H106,"'","\'")&amp;"', nameKo: '"&amp;SUBSTITUTE(J106,"'","\'")&amp;"', ruby: '"&amp;F106&amp;"', rubyEn: '"&amp;L106&amp;IF(I106&lt;&gt;"", "', rubyZh: '"&amp;I106, "")&amp;"', baseType: '"&amp;VLOOKUP(M106,マスタ!$A$1:$B$99,2,0)&amp;"'"&amp;IF(N106="○",", extra: true","")&amp;IF(O106&lt;&gt;"",", extraFrom: '"&amp;O106&amp;"'","")&amp;IF(P106&lt;&gt;"",", exchangableTo: '"&amp;P106&amp;"'","")&amp;IF(Q106="○",", poison: true","")&amp;IF(R106&lt;&gt;"", ", type: '"&amp;VLOOKUP(R106,マスタ!$D$1:$E$99,2,0)&amp;"'", "")&amp;IF(S106&lt;&gt;"",", subType: '"&amp;VLOOKUP(S106,マスタ!$D$1:$E$99,2,0)&amp;"'","")&amp;IF(T106&lt;&gt;"",", range: '"&amp;T106&amp;"'","")&amp;IF(V106&lt;&gt;"",", damage: '"&amp;V106&amp;"'","")&amp;IF(X106&lt;&gt;"",", capacity: '"&amp;X106&amp;"'","")&amp;IF(Y106&lt;&gt;"",", cost: '"&amp;Y106&amp;"'","")&amp;", text: '"&amp;SUBSTITUTE(SUBSTITUTE(AB106, CHAR(13), ""),CHAR(10),"\n")&amp;IF(AC106&lt;&gt;"", "', textAdditional: '"&amp;SUBSTITUTE(SUBSTITUTE(AC106, CHAR(13), ""),CHAR(10),"\n"), "")&amp;"', textZh: '"&amp;SUBSTITUTE(SUBSTITUTE(SUBSTITUTE(AD106, CHAR(13), ""),CHAR(10),"\n"),"'","\'")&amp;"', textZhG1: '"&amp;SUBSTITUTE(SUBSTITUTE(SUBSTITUTE(AF106, CHAR(13), ""),CHAR(10),"\n"),"'","\'")&amp;IF(AE106&lt;&gt;"", "', textZhAdditional: '"&amp;SUBSTITUTE(SUBSTITUTE(AE106, CHAR(13), ""),CHAR(10),"\n"), "")&amp;"', textKo: '"&amp;SUBSTITUTE(SUBSTITUTE(SUBSTITUTE(AG106, CHAR(13), ""),CHAR(10),"\n"),"'","\'")&amp;"', textEn: '"&amp;SUBSTITUTE(SUBSTITUTE(SUBSTITUTE(AH106, CHAR(13), ""),CHAR(10),"\n"),"'","\'")&amp;"'"&amp;IF(Z106="○",", sealable: true","")&amp;IF(AA106="○",", removable: true","")&amp;"}")</f>
        <v>, '08-hagane-o-s-2': {megami: 'hagane', name: '大破鐘メガロベル', nameEn: 'Grand Bourdon Peal', nameZh: '大破钟MEGALOBELL', nameZhG1: '大破钟·断限', nameKo: '대파종 메갈로벨', ruby: 'だいはがねメガロベル', rubyEn: '', baseType: 'special', type: 'action', cost: '2', text: 'あなたの他の切札が全て使用済ならば、ダスト→自ライフ：2', textZh: '若你的其他王牌均处于已使用状态，则虚→2→自命', textZhG1: '若你的其他王牌均正面朝上，则虚（2）→自命', textKo: '당신의 다른 비장패가 모두 사용완료라면, 더스트→자신 라이프：2', textEn: 'If all your other Special cards are Devoted:\nShadow (2)→ Your Life'}</v>
      </c>
      <c r="AO106" s="10" t="str">
        <f aca="false">IF($A106&lt;&gt;"", "    /** 《"&amp;$E106&amp;"》 */ export const "&amp;SUBSTITUTE(UPPER(IF(MID($A106, 3, 1)="-", RIGHT($A106,LEN($A106)-3), $A106)), "-", "_")&amp;": TCardId = '"&amp;$A106&amp;"';", "")</f>
        <v>    /** 《大破鐘メガロベル》 */ export const HAGANE_O_S_2: TCardId = '08-hagane-o-s-2';</v>
      </c>
      <c r="AP106" s="11" t="str">
        <f aca="false">IF($A106&lt;&gt;"", "    | '"&amp;$A106&amp;"'", "")</f>
        <v>    | '08-hagane-o-s-2'</v>
      </c>
    </row>
    <row r="107" customFormat="false" ht="12" hidden="false" customHeight="true" outlineLevel="0" collapsed="false">
      <c r="A107" s="2" t="s">
        <v>1156</v>
      </c>
      <c r="B107" s="2" t="s">
        <v>1049</v>
      </c>
      <c r="C107" s="2"/>
      <c r="D107" s="2"/>
      <c r="E107" s="2" t="s">
        <v>1157</v>
      </c>
      <c r="F107" s="2" t="s">
        <v>1158</v>
      </c>
      <c r="G107" s="6" t="s">
        <v>1159</v>
      </c>
      <c r="H107" s="24" t="s">
        <v>1160</v>
      </c>
      <c r="I107" s="6"/>
      <c r="J107" s="24" t="s">
        <v>1161</v>
      </c>
      <c r="K107" s="25" t="s">
        <v>1162</v>
      </c>
      <c r="L107" s="2"/>
      <c r="M107" s="2" t="s">
        <v>157</v>
      </c>
      <c r="N107" s="2"/>
      <c r="O107" s="2"/>
      <c r="P107" s="2"/>
      <c r="Q107" s="2"/>
      <c r="R107" s="2" t="s">
        <v>107</v>
      </c>
      <c r="S107" s="2"/>
      <c r="T107" s="2"/>
      <c r="U107" s="3"/>
      <c r="V107" s="2"/>
      <c r="W107" s="3"/>
      <c r="X107" s="2"/>
      <c r="Y107" s="2" t="s">
        <v>180</v>
      </c>
      <c r="Z107" s="2"/>
      <c r="AA107" s="2"/>
      <c r="AB107" s="4" t="s">
        <v>1163</v>
      </c>
      <c r="AC107" s="4"/>
      <c r="AD107" s="12" t="s">
        <v>1164</v>
      </c>
      <c r="AE107" s="4"/>
      <c r="AF107" s="28" t="s">
        <v>1165</v>
      </c>
      <c r="AG107" s="14" t="s">
        <v>1166</v>
      </c>
      <c r="AH107" s="23" t="s">
        <v>1167</v>
      </c>
      <c r="AI107" s="3"/>
      <c r="AJ107" s="3"/>
      <c r="AK107" s="3"/>
      <c r="AL107" s="3"/>
      <c r="AM107" s="3"/>
      <c r="AN107" s="9" t="str">
        <f aca="false">IF(A107="", "", IF(ROW()&gt;=3, ", ", "")&amp;"'"&amp;A107&amp;"': {megami: '"&amp;B107&amp;"'"&amp;IF(C107&lt;&gt;"",", anotherID: '"&amp;C107&amp;"', replace: '"&amp;D107&amp;"'","")&amp;", name: '"&amp;SUBSTITUTE(E107,"'","\'")&amp;"', nameEn: '"&amp;SUBSTITUTE(K107,"'","\'")&amp;"', nameZh: '"&amp;SUBSTITUTE(G107,"'","\'")&amp;"', nameZhG1: '"&amp;SUBSTITUTE(H107,"'","\'")&amp;"', nameKo: '"&amp;SUBSTITUTE(J107,"'","\'")&amp;"', ruby: '"&amp;F107&amp;"', rubyEn: '"&amp;L107&amp;IF(I107&lt;&gt;"", "', rubyZh: '"&amp;I107, "")&amp;"', baseType: '"&amp;VLOOKUP(M107,マスタ!$A$1:$B$99,2,0)&amp;"'"&amp;IF(N107="○",", extra: true","")&amp;IF(O107&lt;&gt;"",", extraFrom: '"&amp;O107&amp;"'","")&amp;IF(P107&lt;&gt;"",", exchangableTo: '"&amp;P107&amp;"'","")&amp;IF(Q107="○",", poison: true","")&amp;IF(R107&lt;&gt;"", ", type: '"&amp;VLOOKUP(R107,マスタ!$D$1:$E$99,2,0)&amp;"'", "")&amp;IF(S107&lt;&gt;"",", subType: '"&amp;VLOOKUP(S107,マスタ!$D$1:$E$99,2,0)&amp;"'","")&amp;IF(T107&lt;&gt;"",", range: '"&amp;T107&amp;"'","")&amp;IF(V107&lt;&gt;"",", damage: '"&amp;V107&amp;"'","")&amp;IF(X107&lt;&gt;"",", capacity: '"&amp;X107&amp;"'","")&amp;IF(Y107&lt;&gt;"",", cost: '"&amp;Y107&amp;"'","")&amp;", text: '"&amp;SUBSTITUTE(SUBSTITUTE(AB107, CHAR(13), ""),CHAR(10),"\n")&amp;IF(AC107&lt;&gt;"", "', textAdditional: '"&amp;SUBSTITUTE(SUBSTITUTE(AC107, CHAR(13), ""),CHAR(10),"\n"), "")&amp;"', textZh: '"&amp;SUBSTITUTE(SUBSTITUTE(SUBSTITUTE(AD107, CHAR(13), ""),CHAR(10),"\n"),"'","\'")&amp;"', textZhG1: '"&amp;SUBSTITUTE(SUBSTITUTE(SUBSTITUTE(AF107, CHAR(13), ""),CHAR(10),"\n"),"'","\'")&amp;IF(AE107&lt;&gt;"", "', textZhAdditional: '"&amp;SUBSTITUTE(SUBSTITUTE(AE107, CHAR(13), ""),CHAR(10),"\n"), "")&amp;"', textKo: '"&amp;SUBSTITUTE(SUBSTITUTE(SUBSTITUTE(AG107, CHAR(13), ""),CHAR(10),"\n"),"'","\'")&amp;"', textEn: '"&amp;SUBSTITUTE(SUBSTITUTE(SUBSTITUTE(AH107, CHAR(13), ""),CHAR(10),"\n"),"'","\'")&amp;"'"&amp;IF(Z107="○",", sealable: true","")&amp;IF(AA107="○",", removable: true","")&amp;"}")</f>
        <v>, '08-hagane-o-s-3': {megami: 'hagane', name: '大重力アトラクト', nameEn: 'Grand Gravity Attract', nameZh: '大重力ATTRACT', nameZhG1: '大重力·无限', nameKo: '대중력 어트랙트', ruby: 'だいじゅうりょくアトラクト', rubyEn: '', baseType: 'special', type: 'action', cost: '5', text: '間合→自フレア：3 \n----\n【再起】このターンにあなたが遠心を持つカードを使用しており、このカードを使用していない。', textZh: '距→3→自气\n----\n【再起】本回合内你使用了具远心关键字的牌，且没有使用此牌。', textZhG1: '距（3）→自气\n----\n【再起】本回合内你使用了具远心关键字的牌，且没有使用此牌。', textKo: '간격→자신 플레어：3 \n ----\n 【재기】이 턴에 당신이 원심을 갖는 카드를 사용하고, 이 카드를 사용하지 않았다.', textEn: 'Distance (3)→ Your Flare\n\nResurgence: You played a card with Centrifuge this turn, and this card was not played this turn.'}</v>
      </c>
      <c r="AO107" s="10" t="str">
        <f aca="false">IF($A107&lt;&gt;"", "    /** 《"&amp;$E107&amp;"》 */ export const "&amp;SUBSTITUTE(UPPER(IF(MID($A107, 3, 1)="-", RIGHT($A107,LEN($A107)-3), $A107)), "-", "_")&amp;": TCardId = '"&amp;$A107&amp;"';", "")</f>
        <v>    /** 《大重力アトラクト》 */ export const HAGANE_O_S_3: TCardId = '08-hagane-o-s-3';</v>
      </c>
      <c r="AP107" s="11" t="str">
        <f aca="false">IF($A107&lt;&gt;"", "    | '"&amp;$A107&amp;"'", "")</f>
        <v>    | '08-hagane-o-s-3'</v>
      </c>
    </row>
    <row r="108" customFormat="false" ht="12" hidden="false" customHeight="true" outlineLevel="0" collapsed="false">
      <c r="A108" s="2" t="s">
        <v>1168</v>
      </c>
      <c r="B108" s="2" t="s">
        <v>1049</v>
      </c>
      <c r="C108" s="2"/>
      <c r="D108" s="2"/>
      <c r="E108" s="2" t="s">
        <v>1169</v>
      </c>
      <c r="F108" s="2" t="s">
        <v>1170</v>
      </c>
      <c r="G108" s="6" t="s">
        <v>1171</v>
      </c>
      <c r="H108" s="24" t="s">
        <v>1172</v>
      </c>
      <c r="I108" s="6"/>
      <c r="J108" s="24" t="s">
        <v>1173</v>
      </c>
      <c r="K108" s="25" t="s">
        <v>1174</v>
      </c>
      <c r="L108" s="2"/>
      <c r="M108" s="2" t="s">
        <v>157</v>
      </c>
      <c r="N108" s="2"/>
      <c r="O108" s="2"/>
      <c r="P108" s="2"/>
      <c r="Q108" s="2"/>
      <c r="R108" s="2" t="s">
        <v>107</v>
      </c>
      <c r="S108" s="2"/>
      <c r="T108" s="2"/>
      <c r="U108" s="3"/>
      <c r="V108" s="2"/>
      <c r="W108" s="3"/>
      <c r="X108" s="2"/>
      <c r="Y108" s="2" t="s">
        <v>146</v>
      </c>
      <c r="Z108" s="2"/>
      <c r="AA108" s="2"/>
      <c r="AB108" s="4" t="s">
        <v>1175</v>
      </c>
      <c r="AC108" s="4"/>
      <c r="AD108" s="12" t="s">
        <v>1176</v>
      </c>
      <c r="AE108" s="4"/>
      <c r="AF108" s="52" t="s">
        <v>1176</v>
      </c>
      <c r="AG108" s="14" t="s">
        <v>1177</v>
      </c>
      <c r="AH108" s="53" t="s">
        <v>1178</v>
      </c>
      <c r="AI108" s="3"/>
      <c r="AJ108" s="3"/>
      <c r="AK108" s="3"/>
      <c r="AL108" s="3"/>
      <c r="AM108" s="3"/>
      <c r="AN108" s="9" t="str">
        <f aca="false">IF(A108="", "", IF(ROW()&gt;=3, ", ", "")&amp;"'"&amp;A108&amp;"': {megami: '"&amp;B108&amp;"'"&amp;IF(C108&lt;&gt;"",", anotherID: '"&amp;C108&amp;"', replace: '"&amp;D108&amp;"'","")&amp;", name: '"&amp;SUBSTITUTE(E108,"'","\'")&amp;"', nameEn: '"&amp;SUBSTITUTE(K108,"'","\'")&amp;"', nameZh: '"&amp;SUBSTITUTE(G108,"'","\'")&amp;"', nameZhG1: '"&amp;SUBSTITUTE(H108,"'","\'")&amp;"', nameKo: '"&amp;SUBSTITUTE(J108,"'","\'")&amp;"', ruby: '"&amp;F108&amp;"', rubyEn: '"&amp;L108&amp;IF(I108&lt;&gt;"", "', rubyZh: '"&amp;I108, "")&amp;"', baseType: '"&amp;VLOOKUP(M108,マスタ!$A$1:$B$99,2,0)&amp;"'"&amp;IF(N108="○",", extra: true","")&amp;IF(O108&lt;&gt;"",", extraFrom: '"&amp;O108&amp;"'","")&amp;IF(P108&lt;&gt;"",", exchangableTo: '"&amp;P108&amp;"'","")&amp;IF(Q108="○",", poison: true","")&amp;IF(R108&lt;&gt;"", ", type: '"&amp;VLOOKUP(R108,マスタ!$D$1:$E$99,2,0)&amp;"'", "")&amp;IF(S108&lt;&gt;"",", subType: '"&amp;VLOOKUP(S108,マスタ!$D$1:$E$99,2,0)&amp;"'","")&amp;IF(T108&lt;&gt;"",", range: '"&amp;T108&amp;"'","")&amp;IF(V108&lt;&gt;"",", damage: '"&amp;V108&amp;"'","")&amp;IF(X108&lt;&gt;"",", capacity: '"&amp;X108&amp;"'","")&amp;IF(Y108&lt;&gt;"",", cost: '"&amp;Y108&amp;"'","")&amp;", text: '"&amp;SUBSTITUTE(SUBSTITUTE(AB108, CHAR(13), ""),CHAR(10),"\n")&amp;IF(AC108&lt;&gt;"", "', textAdditional: '"&amp;SUBSTITUTE(SUBSTITUTE(AC108, CHAR(13), ""),CHAR(10),"\n"), "")&amp;"', textZh: '"&amp;SUBSTITUTE(SUBSTITUTE(SUBSTITUTE(AD108, CHAR(13), ""),CHAR(10),"\n"),"'","\'")&amp;"', textZhG1: '"&amp;SUBSTITUTE(SUBSTITUTE(SUBSTITUTE(AF108, CHAR(13), ""),CHAR(10),"\n"),"'","\'")&amp;IF(AE108&lt;&gt;"", "', textZhAdditional: '"&amp;SUBSTITUTE(SUBSTITUTE(AE108, CHAR(13), ""),CHAR(10),"\n"), "")&amp;"', textKo: '"&amp;SUBSTITUTE(SUBSTITUTE(SUBSTITUTE(AG108, CHAR(13), ""),CHAR(10),"\n"),"'","\'")&amp;"', textEn: '"&amp;SUBSTITUTE(SUBSTITUTE(SUBSTITUTE(AH108, CHAR(13), ""),CHAR(10),"\n"),"'","\'")&amp;"'"&amp;IF(Z108="○",", sealable: true","")&amp;IF(AA108="○",", removable: true","")&amp;"}")</f>
        <v>, '08-hagane-o-s-4': {megami: 'hagane', name: '大山脈リスペクト', nameEn: 'Grand Sierra Respect', nameZh: '大山脉RESPECT', nameZhG1: '大山脉·转限', nameKo: '대산맥 리스펙트', ruby: 'だいさんみゃくリスペクト', rubyEn: '', baseType: 'special', type: 'action', cost: '4', text: '遠心 \nあなたの捨て札にある異なる《全力》でないカードを2枚まで選び、任意の順番で使用する。', textZh: '远心 \n从你的弃牌区选择至多2张非《全力》的牌，以任意顺序使用它们。', textZhG1: '远心 \n从你的弃牌区选择至多2张非《全力》的牌，以任意顺序使用它们。', textKo: '원심 \n 당신의 버림패에 있는 다른 《전력》이 아닌 카드를 2장까지 골라, 임의의 순서로 사용한다.', textEn: 'Centrifuge\n\nChoose up to two non-Throughout cards in your played pile. Play the chosen cards in any order.'}</v>
      </c>
      <c r="AO108" s="10" t="str">
        <f aca="false">IF($A108&lt;&gt;"", "    /** 《"&amp;$E108&amp;"》 */ export const "&amp;SUBSTITUTE(UPPER(IF(MID($A108, 3, 1)="-", RIGHT($A108,LEN($A108)-3), $A108)), "-", "_")&amp;": TCardId = '"&amp;$A108&amp;"';", "")</f>
        <v>    /** 《大山脈リスペクト》 */ export const HAGANE_O_S_4: TCardId = '08-hagane-o-s-4';</v>
      </c>
      <c r="AP108" s="11" t="str">
        <f aca="false">IF($A108&lt;&gt;"", "    | '"&amp;$A108&amp;"'", "")</f>
        <v>    | '08-hagane-o-s-4'</v>
      </c>
    </row>
    <row r="109" customFormat="false" ht="12" hidden="false" customHeight="true" outlineLevel="0" collapsed="false">
      <c r="A109" s="2"/>
      <c r="B109" s="2"/>
      <c r="C109" s="2"/>
      <c r="D109" s="2"/>
      <c r="E109" s="2"/>
      <c r="F109" s="2"/>
      <c r="G109" s="6"/>
      <c r="H109" s="7"/>
      <c r="I109" s="6"/>
      <c r="J109" s="7"/>
      <c r="K109" s="7"/>
      <c r="L109" s="2"/>
      <c r="M109" s="2"/>
      <c r="N109" s="2"/>
      <c r="O109" s="2"/>
      <c r="P109" s="2"/>
      <c r="Q109" s="2"/>
      <c r="R109" s="2"/>
      <c r="S109" s="2"/>
      <c r="T109" s="2"/>
      <c r="U109" s="3"/>
      <c r="V109" s="2"/>
      <c r="W109" s="3"/>
      <c r="X109" s="2"/>
      <c r="Y109" s="2"/>
      <c r="Z109" s="2"/>
      <c r="AA109" s="2"/>
      <c r="AB109" s="4"/>
      <c r="AC109" s="4"/>
      <c r="AD109" s="12"/>
      <c r="AE109" s="4"/>
      <c r="AF109" s="13"/>
      <c r="AG109" s="8"/>
      <c r="AH109" s="4"/>
      <c r="AI109" s="3"/>
      <c r="AJ109" s="3"/>
      <c r="AK109" s="3"/>
      <c r="AL109" s="3"/>
      <c r="AM109" s="3"/>
      <c r="AN109" s="9" t="str">
        <f aca="false">IF(A109="", "", IF(ROW()&gt;=3, ", ", "")&amp;"'"&amp;A109&amp;"': {megami: '"&amp;B109&amp;"'"&amp;IF(C109&lt;&gt;"",", anotherID: '"&amp;C109&amp;"', replace: '"&amp;D109&amp;"'","")&amp;", name: '"&amp;SUBSTITUTE(E109,"'","\'")&amp;"', nameEn: '"&amp;SUBSTITUTE(K109,"'","\'")&amp;"', nameZh: '"&amp;SUBSTITUTE(G109,"'","\'")&amp;"', nameZhG1: '"&amp;SUBSTITUTE(H109,"'","\'")&amp;"', nameKo: '"&amp;SUBSTITUTE(J109,"'","\'")&amp;"', ruby: '"&amp;F109&amp;"', rubyEn: '"&amp;L109&amp;IF(I109&lt;&gt;"", "', rubyZh: '"&amp;I109, "")&amp;"', baseType: '"&amp;VLOOKUP(M109,マスタ!$A$1:$B$99,2,0)&amp;"'"&amp;IF(N109="○",", extra: true","")&amp;IF(O109&lt;&gt;"",", extraFrom: '"&amp;O109&amp;"'","")&amp;IF(P109&lt;&gt;"",", exchangableTo: '"&amp;P109&amp;"'","")&amp;IF(Q109="○",", poison: true","")&amp;IF(R109&lt;&gt;"", ", type: '"&amp;VLOOKUP(R109,マスタ!$D$1:$E$99,2,0)&amp;"'", "")&amp;IF(S109&lt;&gt;"",", subType: '"&amp;VLOOKUP(S109,マスタ!$D$1:$E$99,2,0)&amp;"'","")&amp;IF(T109&lt;&gt;"",", range: '"&amp;T109&amp;"'","")&amp;IF(V109&lt;&gt;"",", damage: '"&amp;V109&amp;"'","")&amp;IF(X109&lt;&gt;"",", capacity: '"&amp;X109&amp;"'","")&amp;IF(Y109&lt;&gt;"",", cost: '"&amp;Y109&amp;"'","")&amp;", text: '"&amp;SUBSTITUTE(SUBSTITUTE(AB109, CHAR(13), ""),CHAR(10),"\n")&amp;IF(AC109&lt;&gt;"", "', textAdditional: '"&amp;SUBSTITUTE(SUBSTITUTE(AC109, CHAR(13), ""),CHAR(10),"\n"), "")&amp;"', textZh: '"&amp;SUBSTITUTE(SUBSTITUTE(SUBSTITUTE(AD109, CHAR(13), ""),CHAR(10),"\n"),"'","\'")&amp;"', textZhG1: '"&amp;SUBSTITUTE(SUBSTITUTE(SUBSTITUTE(AF109, CHAR(13), ""),CHAR(10),"\n"),"'","\'")&amp;IF(AE109&lt;&gt;"", "', textZhAdditional: '"&amp;SUBSTITUTE(SUBSTITUTE(AE109, CHAR(13), ""),CHAR(10),"\n"), "")&amp;"', textKo: '"&amp;SUBSTITUTE(SUBSTITUTE(SUBSTITUTE(AG109, CHAR(13), ""),CHAR(10),"\n"),"'","\'")&amp;"', textEn: '"&amp;SUBSTITUTE(SUBSTITUTE(SUBSTITUTE(AH109, CHAR(13), ""),CHAR(10),"\n"),"'","\'")&amp;"'"&amp;IF(Z109="○",", sealable: true","")&amp;IF(AA109="○",", removable: true","")&amp;"}")</f>
        <v/>
      </c>
      <c r="AO109" s="10" t="str">
        <f aca="false">IF($A109&lt;&gt;"", "    /** 《"&amp;$E109&amp;"》 */ export const "&amp;SUBSTITUTE(UPPER(IF(MID($A109, 3, 1)="-", RIGHT($A109,LEN($A109)-3), $A109)), "-", "_")&amp;": TCardId = '"&amp;$A109&amp;"';", "")</f>
        <v/>
      </c>
      <c r="AP109" s="11" t="str">
        <f aca="false">IF($A109&lt;&gt;"", "    | '"&amp;$A109&amp;"'", "")</f>
        <v/>
      </c>
    </row>
    <row r="110" customFormat="false" ht="12" hidden="false" customHeight="true" outlineLevel="0" collapsed="false">
      <c r="A110" s="2" t="s">
        <v>1179</v>
      </c>
      <c r="B110" s="2" t="s">
        <v>1180</v>
      </c>
      <c r="C110" s="2"/>
      <c r="D110" s="2"/>
      <c r="E110" s="2" t="s">
        <v>1181</v>
      </c>
      <c r="F110" s="2" t="s">
        <v>1182</v>
      </c>
      <c r="G110" s="6" t="s">
        <v>1183</v>
      </c>
      <c r="H110" s="24" t="s">
        <v>1183</v>
      </c>
      <c r="I110" s="6"/>
      <c r="J110" s="24" t="s">
        <v>1184</v>
      </c>
      <c r="K110" s="25" t="s">
        <v>1185</v>
      </c>
      <c r="L110" s="2"/>
      <c r="M110" s="2" t="s">
        <v>44</v>
      </c>
      <c r="N110" s="2"/>
      <c r="O110" s="2"/>
      <c r="P110" s="2"/>
      <c r="Q110" s="2"/>
      <c r="R110" s="2" t="s">
        <v>45</v>
      </c>
      <c r="S110" s="2"/>
      <c r="T110" s="2" t="s">
        <v>217</v>
      </c>
      <c r="U110" s="3"/>
      <c r="V110" s="2" t="s">
        <v>68</v>
      </c>
      <c r="W110" s="3"/>
      <c r="X110" s="2"/>
      <c r="Y110" s="2"/>
      <c r="Z110" s="2"/>
      <c r="AA110" s="2"/>
      <c r="AB110" s="2"/>
      <c r="AC110" s="2"/>
      <c r="AD110" s="12"/>
      <c r="AE110" s="2"/>
      <c r="AF110" s="37"/>
      <c r="AG110" s="8"/>
      <c r="AH110" s="19"/>
      <c r="AI110" s="3"/>
      <c r="AJ110" s="3"/>
      <c r="AK110" s="3"/>
      <c r="AL110" s="3"/>
      <c r="AM110" s="3"/>
      <c r="AN110" s="9" t="str">
        <f aca="false">IF(A110="", "", IF(ROW()&gt;=3, ", ", "")&amp;"'"&amp;A110&amp;"': {megami: '"&amp;B110&amp;"'"&amp;IF(C110&lt;&gt;"",", anotherID: '"&amp;C110&amp;"', replace: '"&amp;D110&amp;"'","")&amp;", name: '"&amp;SUBSTITUTE(E110,"'","\'")&amp;"', nameEn: '"&amp;SUBSTITUTE(K110,"'","\'")&amp;"', nameZh: '"&amp;SUBSTITUTE(G110,"'","\'")&amp;"', nameZhG1: '"&amp;SUBSTITUTE(H110,"'","\'")&amp;"', nameKo: '"&amp;SUBSTITUTE(J110,"'","\'")&amp;"', ruby: '"&amp;F110&amp;"', rubyEn: '"&amp;L110&amp;IF(I110&lt;&gt;"", "', rubyZh: '"&amp;I110, "")&amp;"', baseType: '"&amp;VLOOKUP(M110,マスタ!$A$1:$B$99,2,0)&amp;"'"&amp;IF(N110="○",", extra: true","")&amp;IF(O110&lt;&gt;"",", extraFrom: '"&amp;O110&amp;"'","")&amp;IF(P110&lt;&gt;"",", exchangableTo: '"&amp;P110&amp;"'","")&amp;IF(Q110="○",", poison: true","")&amp;IF(R110&lt;&gt;"", ", type: '"&amp;VLOOKUP(R110,マスタ!$D$1:$E$99,2,0)&amp;"'", "")&amp;IF(S110&lt;&gt;"",", subType: '"&amp;VLOOKUP(S110,マスタ!$D$1:$E$99,2,0)&amp;"'","")&amp;IF(T110&lt;&gt;"",", range: '"&amp;T110&amp;"'","")&amp;IF(V110&lt;&gt;"",", damage: '"&amp;V110&amp;"'","")&amp;IF(X110&lt;&gt;"",", capacity: '"&amp;X110&amp;"'","")&amp;IF(Y110&lt;&gt;"",", cost: '"&amp;Y110&amp;"'","")&amp;", text: '"&amp;SUBSTITUTE(SUBSTITUTE(AB110, CHAR(13), ""),CHAR(10),"\n")&amp;IF(AC110&lt;&gt;"", "', textAdditional: '"&amp;SUBSTITUTE(SUBSTITUTE(AC110, CHAR(13), ""),CHAR(10),"\n"), "")&amp;"', textZh: '"&amp;SUBSTITUTE(SUBSTITUTE(SUBSTITUTE(AD110, CHAR(13), ""),CHAR(10),"\n"),"'","\'")&amp;"', textZhG1: '"&amp;SUBSTITUTE(SUBSTITUTE(SUBSTITUTE(AF110, CHAR(13), ""),CHAR(10),"\n"),"'","\'")&amp;IF(AE110&lt;&gt;"", "', textZhAdditional: '"&amp;SUBSTITUTE(SUBSTITUTE(AE110, CHAR(13), ""),CHAR(10),"\n"), "")&amp;"', textKo: '"&amp;SUBSTITUTE(SUBSTITUTE(SUBSTITUTE(AG110, CHAR(13), ""),CHAR(10),"\n"),"'","\'")&amp;"', textEn: '"&amp;SUBSTITUTE(SUBSTITUTE(SUBSTITUTE(AH110, CHAR(13), ""),CHAR(10),"\n"),"'","\'")&amp;"'"&amp;IF(Z110="○",", sealable: true","")&amp;IF(AA110="○",", removable: true","")&amp;"}")</f>
        <v>, '09-chikage-o-n-1': {megami: 'chikage', name: '飛苦無', nameEn: 'Kunai Throw', nameZh: '飞苦无', nameZhG1: '飞苦无', nameKo: '쿠나이 던지기', ruby: 'とびくない', rubyEn: '', baseType: 'normal', type: 'attack', range: '4-5', damage: '2/2', text: '', textZh: '', textZhG1: '', textKo: '', textEn: ''}</v>
      </c>
      <c r="AO110" s="10" t="str">
        <f aca="false">IF($A110&lt;&gt;"", "    /** 《"&amp;$E110&amp;"》 */ export const "&amp;SUBSTITUTE(UPPER(IF(MID($A110, 3, 1)="-", RIGHT($A110,LEN($A110)-3), $A110)), "-", "_")&amp;": TCardId = '"&amp;$A110&amp;"';", "")</f>
        <v>    /** 《飛苦無》 */ export const CHIKAGE_O_N_1: TCardId = '09-chikage-o-n-1';</v>
      </c>
      <c r="AP110" s="11" t="str">
        <f aca="false">IF($A110&lt;&gt;"", "    | '"&amp;$A110&amp;"'", "")</f>
        <v>    | '09-chikage-o-n-1'</v>
      </c>
    </row>
    <row r="111" customFormat="false" ht="12" hidden="false" customHeight="true" outlineLevel="0" collapsed="false">
      <c r="A111" s="2" t="s">
        <v>1186</v>
      </c>
      <c r="B111" s="2" t="s">
        <v>1180</v>
      </c>
      <c r="C111" s="2"/>
      <c r="D111" s="2"/>
      <c r="E111" s="2" t="s">
        <v>1187</v>
      </c>
      <c r="F111" s="2" t="s">
        <v>1188</v>
      </c>
      <c r="G111" s="6" t="s">
        <v>1189</v>
      </c>
      <c r="H111" s="24" t="s">
        <v>1189</v>
      </c>
      <c r="I111" s="6"/>
      <c r="J111" s="24" t="s">
        <v>1190</v>
      </c>
      <c r="K111" s="25" t="s">
        <v>1191</v>
      </c>
      <c r="L111" s="2"/>
      <c r="M111" s="2" t="s">
        <v>44</v>
      </c>
      <c r="N111" s="2"/>
      <c r="O111" s="2"/>
      <c r="P111" s="2"/>
      <c r="Q111" s="2"/>
      <c r="R111" s="2" t="s">
        <v>45</v>
      </c>
      <c r="S111" s="2"/>
      <c r="T111" s="2" t="s">
        <v>146</v>
      </c>
      <c r="U111" s="3"/>
      <c r="V111" s="2" t="s">
        <v>237</v>
      </c>
      <c r="W111" s="3"/>
      <c r="X111" s="2"/>
      <c r="Y111" s="2"/>
      <c r="Z111" s="2"/>
      <c r="AA111" s="2"/>
      <c r="AB111" s="2" t="s">
        <v>1192</v>
      </c>
      <c r="AC111" s="2"/>
      <c r="AD111" s="12" t="s">
        <v>1193</v>
      </c>
      <c r="AE111" s="2"/>
      <c r="AF111" s="37" t="s">
        <v>1194</v>
      </c>
      <c r="AG111" s="14" t="s">
        <v>1195</v>
      </c>
      <c r="AH111" s="19" t="s">
        <v>1196</v>
      </c>
      <c r="AI111" s="3"/>
      <c r="AJ111" s="3"/>
      <c r="AK111" s="3"/>
      <c r="AL111" s="3"/>
      <c r="AM111" s="3"/>
      <c r="AN111" s="9" t="str">
        <f aca="false">IF(A111="", "", IF(ROW()&gt;=3, ", ", "")&amp;"'"&amp;A111&amp;"': {megami: '"&amp;B111&amp;"'"&amp;IF(C111&lt;&gt;"",", anotherID: '"&amp;C111&amp;"', replace: '"&amp;D111&amp;"'","")&amp;", name: '"&amp;SUBSTITUTE(E111,"'","\'")&amp;"', nameEn: '"&amp;SUBSTITUTE(K111,"'","\'")&amp;"', nameZh: '"&amp;SUBSTITUTE(G111,"'","\'")&amp;"', nameZhG1: '"&amp;SUBSTITUTE(H111,"'","\'")&amp;"', nameKo: '"&amp;SUBSTITUTE(J111,"'","\'")&amp;"', ruby: '"&amp;F111&amp;"', rubyEn: '"&amp;L111&amp;IF(I111&lt;&gt;"", "', rubyZh: '"&amp;I111, "")&amp;"', baseType: '"&amp;VLOOKUP(M111,マスタ!$A$1:$B$99,2,0)&amp;"'"&amp;IF(N111="○",", extra: true","")&amp;IF(O111&lt;&gt;"",", extraFrom: '"&amp;O111&amp;"'","")&amp;IF(P111&lt;&gt;"",", exchangableTo: '"&amp;P111&amp;"'","")&amp;IF(Q111="○",", poison: true","")&amp;IF(R111&lt;&gt;"", ", type: '"&amp;VLOOKUP(R111,マスタ!$D$1:$E$99,2,0)&amp;"'", "")&amp;IF(S111&lt;&gt;"",", subType: '"&amp;VLOOKUP(S111,マスタ!$D$1:$E$99,2,0)&amp;"'","")&amp;IF(T111&lt;&gt;"",", range: '"&amp;T111&amp;"'","")&amp;IF(V111&lt;&gt;"",", damage: '"&amp;V111&amp;"'","")&amp;IF(X111&lt;&gt;"",", capacity: '"&amp;X111&amp;"'","")&amp;IF(Y111&lt;&gt;"",", cost: '"&amp;Y111&amp;"'","")&amp;", text: '"&amp;SUBSTITUTE(SUBSTITUTE(AB111, CHAR(13), ""),CHAR(10),"\n")&amp;IF(AC111&lt;&gt;"", "', textAdditional: '"&amp;SUBSTITUTE(SUBSTITUTE(AC111, CHAR(13), ""),CHAR(10),"\n"), "")&amp;"', textZh: '"&amp;SUBSTITUTE(SUBSTITUTE(SUBSTITUTE(AD111, CHAR(13), ""),CHAR(10),"\n"),"'","\'")&amp;"', textZhG1: '"&amp;SUBSTITUTE(SUBSTITUTE(SUBSTITUTE(AF111, CHAR(13), ""),CHAR(10),"\n"),"'","\'")&amp;IF(AE111&lt;&gt;"", "', textZhAdditional: '"&amp;SUBSTITUTE(SUBSTITUTE(AE111, CHAR(13), ""),CHAR(10),"\n"), "")&amp;"', textKo: '"&amp;SUBSTITUTE(SUBSTITUTE(SUBSTITUTE(AG111, CHAR(13), ""),CHAR(10),"\n"),"'","\'")&amp;"', textEn: '"&amp;SUBSTITUTE(SUBSTITUTE(SUBSTITUTE(AH111, CHAR(13), ""),CHAR(10),"\n"),"'","\'")&amp;"'"&amp;IF(Z111="○",", sealable: true","")&amp;IF(AA111="○",", removable: true","")&amp;"}")</f>
        <v>, '09-chikage-o-n-2': {megami: 'chikage', name: '毒針', nameEn: 'Poison Needle', nameZh: '毒针', nameZhG1: '毒针', nameKo: '독침', ruby: 'どくばり', rubyEn: '', baseType: 'normal', type: 'attack', range: '4', damage: '1/1', text: '【攻撃後】毒袋から「麻痺毒」「幻覚毒」「弛緩毒」のいずれか1枚を選び、そのカードを相手の山札の一番上に置く。', textZh: '【攻击后】从毒袋中选择『麻痹毒』『幻觉毒』『迟缓毒』中的1张，将其置于对手的牌库顶。', textZhG1: '【攻击后】从毒袋中选择麻痹毒、幻觉毒、迟缓毒中的1张，将其置于对手的牌库顶。', textKo: '【공격후】독주머니에서「마비독」「환각독」「이완독」중 한 장을 고르고, 그 카드를 상대의 패산 맨 위에 둔다.', textEn: 'After Attack: Choose a "Numbing Agent", "Hallucinogen", or "Muscle Relaxant" in your pouch. Put it on top of your opponent\'s deck.'}</v>
      </c>
      <c r="AO111" s="10" t="str">
        <f aca="false">IF($A111&lt;&gt;"", "    /** 《"&amp;$E111&amp;"》 */ export const "&amp;SUBSTITUTE(UPPER(IF(MID($A111, 3, 1)="-", RIGHT($A111,LEN($A111)-3), $A111)), "-", "_")&amp;": TCardId = '"&amp;$A111&amp;"';", "")</f>
        <v>    /** 《毒針》 */ export const CHIKAGE_O_N_2: TCardId = '09-chikage-o-n-2';</v>
      </c>
      <c r="AP111" s="11" t="str">
        <f aca="false">IF($A111&lt;&gt;"", "    | '"&amp;$A111&amp;"'", "")</f>
        <v>    | '09-chikage-o-n-2'</v>
      </c>
    </row>
    <row r="112" customFormat="false" ht="12" hidden="false" customHeight="true" outlineLevel="0" collapsed="false">
      <c r="A112" s="2" t="s">
        <v>1197</v>
      </c>
      <c r="B112" s="2" t="s">
        <v>1180</v>
      </c>
      <c r="C112" s="2"/>
      <c r="D112" s="2"/>
      <c r="E112" s="2" t="s">
        <v>1198</v>
      </c>
      <c r="F112" s="2" t="s">
        <v>1199</v>
      </c>
      <c r="G112" s="6" t="s">
        <v>1200</v>
      </c>
      <c r="H112" s="24" t="s">
        <v>1200</v>
      </c>
      <c r="I112" s="6"/>
      <c r="J112" s="24" t="s">
        <v>1201</v>
      </c>
      <c r="K112" s="25" t="s">
        <v>1202</v>
      </c>
      <c r="L112" s="2"/>
      <c r="M112" s="2" t="s">
        <v>44</v>
      </c>
      <c r="N112" s="2"/>
      <c r="O112" s="2"/>
      <c r="P112" s="2"/>
      <c r="Q112" s="2"/>
      <c r="R112" s="2" t="s">
        <v>45</v>
      </c>
      <c r="S112" s="2" t="s">
        <v>133</v>
      </c>
      <c r="T112" s="2" t="s">
        <v>392</v>
      </c>
      <c r="U112" s="3"/>
      <c r="V112" s="2" t="s">
        <v>940</v>
      </c>
      <c r="W112" s="3"/>
      <c r="X112" s="2"/>
      <c r="Y112" s="2"/>
      <c r="Z112" s="2"/>
      <c r="AA112" s="2"/>
      <c r="AB112" s="4" t="s">
        <v>1203</v>
      </c>
      <c r="AC112" s="4"/>
      <c r="AD112" s="12" t="s">
        <v>1204</v>
      </c>
      <c r="AE112" s="4"/>
      <c r="AF112" s="28" t="s">
        <v>1205</v>
      </c>
      <c r="AG112" s="14" t="s">
        <v>1206</v>
      </c>
      <c r="AH112" s="22" t="s">
        <v>1207</v>
      </c>
      <c r="AI112" s="3"/>
      <c r="AJ112" s="3"/>
      <c r="AK112" s="3"/>
      <c r="AL112" s="3"/>
      <c r="AM112" s="3"/>
      <c r="AN112" s="9" t="str">
        <f aca="false">IF(A112="", "", IF(ROW()&gt;=3, ", ", "")&amp;"'"&amp;A112&amp;"': {megami: '"&amp;B112&amp;"'"&amp;IF(C112&lt;&gt;"",", anotherID: '"&amp;C112&amp;"', replace: '"&amp;D112&amp;"'","")&amp;", name: '"&amp;SUBSTITUTE(E112,"'","\'")&amp;"', nameEn: '"&amp;SUBSTITUTE(K112,"'","\'")&amp;"', nameZh: '"&amp;SUBSTITUTE(G112,"'","\'")&amp;"', nameZhG1: '"&amp;SUBSTITUTE(H112,"'","\'")&amp;"', nameKo: '"&amp;SUBSTITUTE(J112,"'","\'")&amp;"', ruby: '"&amp;F112&amp;"', rubyEn: '"&amp;L112&amp;IF(I112&lt;&gt;"", "', rubyZh: '"&amp;I112, "")&amp;"', baseType: '"&amp;VLOOKUP(M112,マスタ!$A$1:$B$99,2,0)&amp;"'"&amp;IF(N112="○",", extra: true","")&amp;IF(O112&lt;&gt;"",", extraFrom: '"&amp;O112&amp;"'","")&amp;IF(P112&lt;&gt;"",", exchangableTo: '"&amp;P112&amp;"'","")&amp;IF(Q112="○",", poison: true","")&amp;IF(R112&lt;&gt;"", ", type: '"&amp;VLOOKUP(R112,マスタ!$D$1:$E$99,2,0)&amp;"'", "")&amp;IF(S112&lt;&gt;"",", subType: '"&amp;VLOOKUP(S112,マスタ!$D$1:$E$99,2,0)&amp;"'","")&amp;IF(T112&lt;&gt;"",", range: '"&amp;T112&amp;"'","")&amp;IF(V112&lt;&gt;"",", damage: '"&amp;V112&amp;"'","")&amp;IF(X112&lt;&gt;"",", capacity: '"&amp;X112&amp;"'","")&amp;IF(Y112&lt;&gt;"",", cost: '"&amp;Y112&amp;"'","")&amp;", text: '"&amp;SUBSTITUTE(SUBSTITUTE(AB112, CHAR(13), ""),CHAR(10),"\n")&amp;IF(AC112&lt;&gt;"", "', textAdditional: '"&amp;SUBSTITUTE(SUBSTITUTE(AC112, CHAR(13), ""),CHAR(10),"\n"), "")&amp;"', textZh: '"&amp;SUBSTITUTE(SUBSTITUTE(SUBSTITUTE(AD112, CHAR(13), ""),CHAR(10),"\n"),"'","\'")&amp;"', textZhG1: '"&amp;SUBSTITUTE(SUBSTITUTE(SUBSTITUTE(AF112, CHAR(13), ""),CHAR(10),"\n"),"'","\'")&amp;IF(AE112&lt;&gt;"", "', textZhAdditional: '"&amp;SUBSTITUTE(SUBSTITUTE(AE112, CHAR(13), ""),CHAR(10),"\n"), "")&amp;"', textKo: '"&amp;SUBSTITUTE(SUBSTITUTE(SUBSTITUTE(AG112, CHAR(13), ""),CHAR(10),"\n"),"'","\'")&amp;"', textEn: '"&amp;SUBSTITUTE(SUBSTITUTE(SUBSTITUTE(AH112, CHAR(13), ""),CHAR(10),"\n"),"'","\'")&amp;"'"&amp;IF(Z112="○",", sealable: true","")&amp;IF(AA112="○",", removable: true","")&amp;"}")</f>
        <v>, '09-chikage-o-n-3': {megami: 'chikage', name: '遁術', nameEn: 'Concealment', nameZh: '遁术', nameZhG1: '遁术', nameKo: '둔갑술', ruby: 'とんじゅつ', rubyEn: '', baseType: 'normal', type: 'attack', subType: 'reaction', range: '1-3', damage: '1/-', text: '【攻撃後】自オーラ→間合：2 \n【攻撃後】このターン中、全てのプレイヤーは基本動作《前進》を行えない。', textZh: '【攻击后】自装→2→距\n【攻击后】本回合内所有玩家都不能执行基本动作《前进》。', textZhG1: '【攻击后】自装（2）→距\n【攻击后】本回合内所有玩家都不能执行基本动作《前进》。', textKo: '【공격후】자신 오라→간격：2 \n 【공격후】이 턴 중에, 모든 플레이어는 기본동작 《전진》을 행할 수 없다.', textEn: 'After Attack:\nYour Aura (2)→ Distance\n\nAfter Attack: Neither player can perform the Forward Movement basic action for the rest of the turn.'}</v>
      </c>
      <c r="AO112" s="10" t="str">
        <f aca="false">IF($A112&lt;&gt;"", "    /** 《"&amp;$E112&amp;"》 */ export const "&amp;SUBSTITUTE(UPPER(IF(MID($A112, 3, 1)="-", RIGHT($A112,LEN($A112)-3), $A112)), "-", "_")&amp;": TCardId = '"&amp;$A112&amp;"';", "")</f>
        <v>    /** 《遁術》 */ export const CHIKAGE_O_N_3: TCardId = '09-chikage-o-n-3';</v>
      </c>
      <c r="AP112" s="11" t="str">
        <f aca="false">IF($A112&lt;&gt;"", "    | '"&amp;$A112&amp;"'", "")</f>
        <v>    | '09-chikage-o-n-3'</v>
      </c>
    </row>
    <row r="113" customFormat="false" ht="12" hidden="false" customHeight="true" outlineLevel="0" collapsed="false">
      <c r="A113" s="2" t="s">
        <v>1208</v>
      </c>
      <c r="B113" s="2" t="s">
        <v>1180</v>
      </c>
      <c r="C113" s="2"/>
      <c r="D113" s="2"/>
      <c r="E113" s="2" t="s">
        <v>1209</v>
      </c>
      <c r="F113" s="2" t="s">
        <v>1210</v>
      </c>
      <c r="G113" s="6" t="s">
        <v>1211</v>
      </c>
      <c r="H113" s="24" t="s">
        <v>1212</v>
      </c>
      <c r="I113" s="6"/>
      <c r="J113" s="24" t="s">
        <v>1213</v>
      </c>
      <c r="K113" s="25" t="s">
        <v>1214</v>
      </c>
      <c r="L113" s="2"/>
      <c r="M113" s="2" t="s">
        <v>44</v>
      </c>
      <c r="N113" s="2"/>
      <c r="O113" s="2"/>
      <c r="P113" s="2"/>
      <c r="Q113" s="2"/>
      <c r="R113" s="2" t="s">
        <v>45</v>
      </c>
      <c r="S113" s="2" t="s">
        <v>92</v>
      </c>
      <c r="T113" s="2" t="s">
        <v>1080</v>
      </c>
      <c r="U113" s="3"/>
      <c r="V113" s="2" t="s">
        <v>1215</v>
      </c>
      <c r="W113" s="3"/>
      <c r="X113" s="2"/>
      <c r="Y113" s="2"/>
      <c r="Z113" s="2"/>
      <c r="AA113" s="2"/>
      <c r="AB113" s="2" t="s">
        <v>1216</v>
      </c>
      <c r="AC113" s="2"/>
      <c r="AD113" s="12" t="s">
        <v>1217</v>
      </c>
      <c r="AE113" s="2"/>
      <c r="AF113" s="37" t="s">
        <v>1218</v>
      </c>
      <c r="AG113" s="14" t="s">
        <v>1219</v>
      </c>
      <c r="AH113" s="19" t="s">
        <v>1220</v>
      </c>
      <c r="AI113" s="3"/>
      <c r="AJ113" s="3"/>
      <c r="AK113" s="3"/>
      <c r="AL113" s="3"/>
      <c r="AM113" s="3"/>
      <c r="AN113" s="9" t="str">
        <f aca="false">IF(A113="", "", IF(ROW()&gt;=3, ", ", "")&amp;"'"&amp;A113&amp;"': {megami: '"&amp;B113&amp;"'"&amp;IF(C113&lt;&gt;"",", anotherID: '"&amp;C113&amp;"', replace: '"&amp;D113&amp;"'","")&amp;", name: '"&amp;SUBSTITUTE(E113,"'","\'")&amp;"', nameEn: '"&amp;SUBSTITUTE(K113,"'","\'")&amp;"', nameZh: '"&amp;SUBSTITUTE(G113,"'","\'")&amp;"', nameZhG1: '"&amp;SUBSTITUTE(H113,"'","\'")&amp;"', nameKo: '"&amp;SUBSTITUTE(J113,"'","\'")&amp;"', ruby: '"&amp;F113&amp;"', rubyEn: '"&amp;L113&amp;IF(I113&lt;&gt;"", "', rubyZh: '"&amp;I113, "")&amp;"', baseType: '"&amp;VLOOKUP(M113,マスタ!$A$1:$B$99,2,0)&amp;"'"&amp;IF(N113="○",", extra: true","")&amp;IF(O113&lt;&gt;"",", extraFrom: '"&amp;O113&amp;"'","")&amp;IF(P113&lt;&gt;"",", exchangableTo: '"&amp;P113&amp;"'","")&amp;IF(Q113="○",", poison: true","")&amp;IF(R113&lt;&gt;"", ", type: '"&amp;VLOOKUP(R113,マスタ!$D$1:$E$99,2,0)&amp;"'", "")&amp;IF(S113&lt;&gt;"",", subType: '"&amp;VLOOKUP(S113,マスタ!$D$1:$E$99,2,0)&amp;"'","")&amp;IF(T113&lt;&gt;"",", range: '"&amp;T113&amp;"'","")&amp;IF(V113&lt;&gt;"",", damage: '"&amp;V113&amp;"'","")&amp;IF(X113&lt;&gt;"",", capacity: '"&amp;X113&amp;"'","")&amp;IF(Y113&lt;&gt;"",", cost: '"&amp;Y113&amp;"'","")&amp;", text: '"&amp;SUBSTITUTE(SUBSTITUTE(AB113, CHAR(13), ""),CHAR(10),"\n")&amp;IF(AC113&lt;&gt;"", "', textAdditional: '"&amp;SUBSTITUTE(SUBSTITUTE(AC113, CHAR(13), ""),CHAR(10),"\n"), "")&amp;"', textZh: '"&amp;SUBSTITUTE(SUBSTITUTE(SUBSTITUTE(AD113, CHAR(13), ""),CHAR(10),"\n"),"'","\'")&amp;"', textZhG1: '"&amp;SUBSTITUTE(SUBSTITUTE(SUBSTITUTE(AF113, CHAR(13), ""),CHAR(10),"\n"),"'","\'")&amp;IF(AE113&lt;&gt;"", "', textZhAdditional: '"&amp;SUBSTITUTE(SUBSTITUTE(AE113, CHAR(13), ""),CHAR(10),"\n"), "")&amp;"', textKo: '"&amp;SUBSTITUTE(SUBSTITUTE(SUBSTITUTE(AG113, CHAR(13), ""),CHAR(10),"\n"),"'","\'")&amp;"', textEn: '"&amp;SUBSTITUTE(SUBSTITUTE(SUBSTITUTE(AH113, CHAR(13), ""),CHAR(10),"\n"),"'","\'")&amp;"'"&amp;IF(Z113="○",", sealable: true","")&amp;IF(AA113="○",", removable: true","")&amp;"}")</f>
        <v>, '09-chikage-o-n-4': {megami: 'chikage', name: '首切り', nameEn: 'Behead', nameZh: '斩首', nameZhG1: '割喉', nameKo: '목 베기', ruby: 'くびきり', rubyEn: '', baseType: 'normal', type: 'attack', subType: 'fullpower', range: '0-3', damage: '2/3', text: '【攻撃後】相手の手札が2枚以上あるならば、相手は手札を1枚捨て札にする。', textZh: '【攻击后】若对手的手牌不少于2张，则对手弃1张牌。', textZhG1: '【攻击后】若对手的手牌多于2张，则对手弃一张牌。', textKo: '【공격후】상대의 손패가 2장 이상이라면, 상대는 손패를 1장 버림패로 한다.', textEn: 'After Attack: If your opponent has 2 or more cards in their hand, they must put one of them into their played pile.'}</v>
      </c>
      <c r="AO113" s="10" t="str">
        <f aca="false">IF($A113&lt;&gt;"", "    /** 《"&amp;$E113&amp;"》 */ export const "&amp;SUBSTITUTE(UPPER(IF(MID($A113, 3, 1)="-", RIGHT($A113,LEN($A113)-3), $A113)), "-", "_")&amp;": TCardId = '"&amp;$A113&amp;"';", "")</f>
        <v>    /** 《首切り》 */ export const CHIKAGE_O_N_4: TCardId = '09-chikage-o-n-4';</v>
      </c>
      <c r="AP113" s="11" t="str">
        <f aca="false">IF($A113&lt;&gt;"", "    | '"&amp;$A113&amp;"'", "")</f>
        <v>    | '09-chikage-o-n-4'</v>
      </c>
    </row>
    <row r="114" customFormat="false" ht="12" hidden="false" customHeight="true" outlineLevel="0" collapsed="false">
      <c r="A114" s="2" t="s">
        <v>1221</v>
      </c>
      <c r="B114" s="2" t="s">
        <v>1180</v>
      </c>
      <c r="C114" s="2"/>
      <c r="D114" s="2"/>
      <c r="E114" s="2" t="s">
        <v>1222</v>
      </c>
      <c r="F114" s="2" t="s">
        <v>1223</v>
      </c>
      <c r="G114" s="6" t="s">
        <v>1224</v>
      </c>
      <c r="H114" s="24" t="s">
        <v>1224</v>
      </c>
      <c r="I114" s="6"/>
      <c r="J114" s="24" t="s">
        <v>1225</v>
      </c>
      <c r="K114" s="25" t="s">
        <v>1226</v>
      </c>
      <c r="L114" s="2"/>
      <c r="M114" s="2" t="s">
        <v>44</v>
      </c>
      <c r="N114" s="2"/>
      <c r="O114" s="2"/>
      <c r="P114" s="2"/>
      <c r="Q114" s="2"/>
      <c r="R114" s="2" t="s">
        <v>107</v>
      </c>
      <c r="S114" s="2"/>
      <c r="T114" s="2"/>
      <c r="U114" s="3"/>
      <c r="V114" s="2"/>
      <c r="W114" s="3"/>
      <c r="X114" s="2"/>
      <c r="Y114" s="2"/>
      <c r="Z114" s="2"/>
      <c r="AA114" s="2"/>
      <c r="AB114" s="2" t="s">
        <v>1227</v>
      </c>
      <c r="AC114" s="2"/>
      <c r="AD114" s="12" t="s">
        <v>1228</v>
      </c>
      <c r="AE114" s="2"/>
      <c r="AF114" s="37" t="s">
        <v>1229</v>
      </c>
      <c r="AG114" s="14" t="s">
        <v>1230</v>
      </c>
      <c r="AH114" s="25" t="s">
        <v>1231</v>
      </c>
      <c r="AI114" s="3"/>
      <c r="AJ114" s="3"/>
      <c r="AK114" s="3"/>
      <c r="AL114" s="3"/>
      <c r="AM114" s="3"/>
      <c r="AN114" s="9" t="str">
        <f aca="false">IF(A114="", "", IF(ROW()&gt;=3, ", ", "")&amp;"'"&amp;A114&amp;"': {megami: '"&amp;B114&amp;"'"&amp;IF(C114&lt;&gt;"",", anotherID: '"&amp;C114&amp;"', replace: '"&amp;D114&amp;"'","")&amp;", name: '"&amp;SUBSTITUTE(E114,"'","\'")&amp;"', nameEn: '"&amp;SUBSTITUTE(K114,"'","\'")&amp;"', nameZh: '"&amp;SUBSTITUTE(G114,"'","\'")&amp;"', nameZhG1: '"&amp;SUBSTITUTE(H114,"'","\'")&amp;"', nameKo: '"&amp;SUBSTITUTE(J114,"'","\'")&amp;"', ruby: '"&amp;F114&amp;"', rubyEn: '"&amp;L114&amp;IF(I114&lt;&gt;"", "', rubyZh: '"&amp;I114, "")&amp;"', baseType: '"&amp;VLOOKUP(M114,マスタ!$A$1:$B$99,2,0)&amp;"'"&amp;IF(N114="○",", extra: true","")&amp;IF(O114&lt;&gt;"",", extraFrom: '"&amp;O114&amp;"'","")&amp;IF(P114&lt;&gt;"",", exchangableTo: '"&amp;P114&amp;"'","")&amp;IF(Q114="○",", poison: true","")&amp;IF(R114&lt;&gt;"", ", type: '"&amp;VLOOKUP(R114,マスタ!$D$1:$E$99,2,0)&amp;"'", "")&amp;IF(S114&lt;&gt;"",", subType: '"&amp;VLOOKUP(S114,マスタ!$D$1:$E$99,2,0)&amp;"'","")&amp;IF(T114&lt;&gt;"",", range: '"&amp;T114&amp;"'","")&amp;IF(V114&lt;&gt;"",", damage: '"&amp;V114&amp;"'","")&amp;IF(X114&lt;&gt;"",", capacity: '"&amp;X114&amp;"'","")&amp;IF(Y114&lt;&gt;"",", cost: '"&amp;Y114&amp;"'","")&amp;", text: '"&amp;SUBSTITUTE(SUBSTITUTE(AB114, CHAR(13), ""),CHAR(10),"\n")&amp;IF(AC114&lt;&gt;"", "', textAdditional: '"&amp;SUBSTITUTE(SUBSTITUTE(AC114, CHAR(13), ""),CHAR(10),"\n"), "")&amp;"', textZh: '"&amp;SUBSTITUTE(SUBSTITUTE(SUBSTITUTE(AD114, CHAR(13), ""),CHAR(10),"\n"),"'","\'")&amp;"', textZhG1: '"&amp;SUBSTITUTE(SUBSTITUTE(SUBSTITUTE(AF114, CHAR(13), ""),CHAR(10),"\n"),"'","\'")&amp;IF(AE114&lt;&gt;"", "', textZhAdditional: '"&amp;SUBSTITUTE(SUBSTITUTE(AE114, CHAR(13), ""),CHAR(10),"\n"), "")&amp;"', textKo: '"&amp;SUBSTITUTE(SUBSTITUTE(SUBSTITUTE(AG114, CHAR(13), ""),CHAR(10),"\n"),"'","\'")&amp;"', textEn: '"&amp;SUBSTITUTE(SUBSTITUTE(SUBSTITUTE(AH114, CHAR(13), ""),CHAR(10),"\n"),"'","\'")&amp;"'"&amp;IF(Z114="○",", sealable: true","")&amp;IF(AA114="○",", removable: true","")&amp;"}")</f>
        <v>, '09-chikage-o-n-5': {megami: 'chikage', name: '毒霧', nameEn: 'Miasma', nameZh: '毒雾', nameZhG1: '毒雾', nameKo: '독안개', ruby: 'どくぎり', rubyEn: '', baseType: 'normal', type: 'action', text: '毒袋から「麻痺毒」「幻覚毒」「弛緩毒」のいずれか1枚を選び、そのカードを相手の手札に加える。', textZh: '从毒袋中选择『麻痹毒』『幻觉毒』『迟缓毒』中的1张，将其置入对手的手牌。', textZhG1: '从毒袋中选择麻痹毒、幻觉毒、迟缓毒中的一张，将其置入对手的手牌。', textKo: '독주머니에서「마비독」「환각독」「이완독」중 한 장을 골라, 그 카드를 상대의 손패에 추가한다.', textEn: 'Choose a "Numbing Agent", "Hallucinogen", or "Muscle Relaxant" in your pouch. Put it into your opponent\'s hand.'}</v>
      </c>
      <c r="AO114" s="10" t="str">
        <f aca="false">IF($A114&lt;&gt;"", "    /** 《"&amp;$E114&amp;"》 */ export const "&amp;SUBSTITUTE(UPPER(IF(MID($A114, 3, 1)="-", RIGHT($A114,LEN($A114)-3), $A114)), "-", "_")&amp;": TCardId = '"&amp;$A114&amp;"';", "")</f>
        <v>    /** 《毒霧》 */ export const CHIKAGE_O_N_5: TCardId = '09-chikage-o-n-5';</v>
      </c>
      <c r="AP114" s="11" t="str">
        <f aca="false">IF($A114&lt;&gt;"", "    | '"&amp;$A114&amp;"'", "")</f>
        <v>    | '09-chikage-o-n-5'</v>
      </c>
    </row>
    <row r="115" customFormat="false" ht="12" hidden="false" customHeight="true" outlineLevel="0" collapsed="false">
      <c r="A115" s="2" t="s">
        <v>1232</v>
      </c>
      <c r="B115" s="2" t="s">
        <v>1180</v>
      </c>
      <c r="C115" s="2"/>
      <c r="D115" s="2"/>
      <c r="E115" s="2" t="s">
        <v>1233</v>
      </c>
      <c r="F115" s="2" t="s">
        <v>1234</v>
      </c>
      <c r="G115" s="6" t="s">
        <v>1235</v>
      </c>
      <c r="H115" s="24" t="s">
        <v>1236</v>
      </c>
      <c r="I115" s="6"/>
      <c r="J115" s="24" t="s">
        <v>1237</v>
      </c>
      <c r="K115" s="25" t="s">
        <v>1238</v>
      </c>
      <c r="L115" s="2"/>
      <c r="M115" s="2" t="s">
        <v>44</v>
      </c>
      <c r="N115" s="2"/>
      <c r="O115" s="2"/>
      <c r="P115" s="2"/>
      <c r="Q115" s="2"/>
      <c r="R115" s="2" t="s">
        <v>120</v>
      </c>
      <c r="S115" s="2"/>
      <c r="T115" s="2"/>
      <c r="U115" s="3"/>
      <c r="V115" s="2"/>
      <c r="W115" s="3"/>
      <c r="X115" s="2" t="s">
        <v>146</v>
      </c>
      <c r="Y115" s="2"/>
      <c r="Z115" s="2"/>
      <c r="AA115" s="2"/>
      <c r="AB115" s="4" t="s">
        <v>1239</v>
      </c>
      <c r="AC115" s="4"/>
      <c r="AD115" s="12" t="s">
        <v>1240</v>
      </c>
      <c r="AE115" s="4"/>
      <c r="AF115" s="28" t="s">
        <v>1241</v>
      </c>
      <c r="AG115" s="14" t="s">
        <v>1242</v>
      </c>
      <c r="AH115" s="23" t="s">
        <v>1243</v>
      </c>
      <c r="AI115" s="3"/>
      <c r="AJ115" s="3"/>
      <c r="AK115" s="3"/>
      <c r="AL115" s="3"/>
      <c r="AM115" s="3"/>
      <c r="AN115" s="9" t="str">
        <f aca="false">IF(A115="", "", IF(ROW()&gt;=3, ", ", "")&amp;"'"&amp;A115&amp;"': {megami: '"&amp;B115&amp;"'"&amp;IF(C115&lt;&gt;"",", anotherID: '"&amp;C115&amp;"', replace: '"&amp;D115&amp;"'","")&amp;", name: '"&amp;SUBSTITUTE(E115,"'","\'")&amp;"', nameEn: '"&amp;SUBSTITUTE(K115,"'","\'")&amp;"', nameZh: '"&amp;SUBSTITUTE(G115,"'","\'")&amp;"', nameZhG1: '"&amp;SUBSTITUTE(H115,"'","\'")&amp;"', nameKo: '"&amp;SUBSTITUTE(J115,"'","\'")&amp;"', ruby: '"&amp;F115&amp;"', rubyEn: '"&amp;L115&amp;IF(I115&lt;&gt;"", "', rubyZh: '"&amp;I115, "")&amp;"', baseType: '"&amp;VLOOKUP(M115,マスタ!$A$1:$B$99,2,0)&amp;"'"&amp;IF(N115="○",", extra: true","")&amp;IF(O115&lt;&gt;"",", extraFrom: '"&amp;O115&amp;"'","")&amp;IF(P115&lt;&gt;"",", exchangableTo: '"&amp;P115&amp;"'","")&amp;IF(Q115="○",", poison: true","")&amp;IF(R115&lt;&gt;"", ", type: '"&amp;VLOOKUP(R115,マスタ!$D$1:$E$99,2,0)&amp;"'", "")&amp;IF(S115&lt;&gt;"",", subType: '"&amp;VLOOKUP(S115,マスタ!$D$1:$E$99,2,0)&amp;"'","")&amp;IF(T115&lt;&gt;"",", range: '"&amp;T115&amp;"'","")&amp;IF(V115&lt;&gt;"",", damage: '"&amp;V115&amp;"'","")&amp;IF(X115&lt;&gt;"",", capacity: '"&amp;X115&amp;"'","")&amp;IF(Y115&lt;&gt;"",", cost: '"&amp;Y115&amp;"'","")&amp;", text: '"&amp;SUBSTITUTE(SUBSTITUTE(AB115, CHAR(13), ""),CHAR(10),"\n")&amp;IF(AC115&lt;&gt;"", "', textAdditional: '"&amp;SUBSTITUTE(SUBSTITUTE(AC115, CHAR(13), ""),CHAR(10),"\n"), "")&amp;"', textZh: '"&amp;SUBSTITUTE(SUBSTITUTE(SUBSTITUTE(AD115, CHAR(13), ""),CHAR(10),"\n"),"'","\'")&amp;"', textZhG1: '"&amp;SUBSTITUTE(SUBSTITUTE(SUBSTITUTE(AF115, CHAR(13), ""),CHAR(10),"\n"),"'","\'")&amp;IF(AE115&lt;&gt;"", "', textZhAdditional: '"&amp;SUBSTITUTE(SUBSTITUTE(AE115, CHAR(13), ""),CHAR(10),"\n"), "")&amp;"', textKo: '"&amp;SUBSTITUTE(SUBSTITUTE(SUBSTITUTE(AG115, CHAR(13), ""),CHAR(10),"\n"),"'","\'")&amp;"', textEn: '"&amp;SUBSTITUTE(SUBSTITUTE(SUBSTITUTE(AH115, CHAR(13), ""),CHAR(10),"\n"),"'","\'")&amp;"'"&amp;IF(Z115="○",", sealable: true","")&amp;IF(AA115="○",", removable: true","")&amp;"}")</f>
        <v>, '09-chikage-o-n-6': {megami: 'chikage', name: '抜き足', nameEn: 'Silent Approach', nameZh: '蹑足', nameZhG1: '奔跑', nameKo: '까치발 걸음', ruby: 'ぬきあし', rubyEn: '', baseType: 'normal', type: 'enhance', capacity: '4', text: '隙 \n【展開中】現在の間合は2減少する。 \n(間合は0未満にならない)', textZh: '破绽\n【展开中】当前距离减小2。\n（距离不会为负）', textZhG1: '破绽\n【展开中】当前距离减小2（距离不会为负）。', textKo: '빈틈 \n 【전개중】현재 간격은 2 감소한다.\n (간격은 0 미만이 되지 않는다.)', textEn: 'Unguarded\n\nOngoing: Decrease the current Distance by 2 (to a minimum of 0).'}</v>
      </c>
      <c r="AO115" s="10" t="str">
        <f aca="false">IF($A115&lt;&gt;"", "    /** 《"&amp;$E115&amp;"》 */ export const "&amp;SUBSTITUTE(UPPER(IF(MID($A115, 3, 1)="-", RIGHT($A115,LEN($A115)-3), $A115)), "-", "_")&amp;": TCardId = '"&amp;$A115&amp;"';", "")</f>
        <v>    /** 《抜き足》 */ export const CHIKAGE_O_N_6: TCardId = '09-chikage-o-n-6';</v>
      </c>
      <c r="AP115" s="11" t="str">
        <f aca="false">IF($A115&lt;&gt;"", "    | '"&amp;$A115&amp;"'", "")</f>
        <v>    | '09-chikage-o-n-6'</v>
      </c>
    </row>
    <row r="116" customFormat="false" ht="12" hidden="false" customHeight="true" outlineLevel="0" collapsed="false">
      <c r="A116" s="2" t="s">
        <v>1244</v>
      </c>
      <c r="B116" s="2" t="s">
        <v>1180</v>
      </c>
      <c r="C116" s="2"/>
      <c r="D116" s="2"/>
      <c r="E116" s="2" t="s">
        <v>1245</v>
      </c>
      <c r="F116" s="2" t="s">
        <v>1246</v>
      </c>
      <c r="G116" s="6" t="s">
        <v>1247</v>
      </c>
      <c r="H116" s="24" t="s">
        <v>1247</v>
      </c>
      <c r="I116" s="6"/>
      <c r="J116" s="24" t="s">
        <v>1248</v>
      </c>
      <c r="K116" s="25" t="s">
        <v>1249</v>
      </c>
      <c r="L116" s="2"/>
      <c r="M116" s="2" t="s">
        <v>44</v>
      </c>
      <c r="N116" s="2"/>
      <c r="O116" s="2"/>
      <c r="P116" s="2"/>
      <c r="Q116" s="2"/>
      <c r="R116" s="2" t="s">
        <v>120</v>
      </c>
      <c r="S116" s="2"/>
      <c r="T116" s="2"/>
      <c r="U116" s="3"/>
      <c r="V116" s="2"/>
      <c r="W116" s="3"/>
      <c r="X116" s="2" t="s">
        <v>54</v>
      </c>
      <c r="Y116" s="2"/>
      <c r="Z116" s="2"/>
      <c r="AA116" s="2"/>
      <c r="AB116" s="2" t="s">
        <v>1250</v>
      </c>
      <c r="AC116" s="2"/>
      <c r="AD116" s="12" t="s">
        <v>1251</v>
      </c>
      <c r="AE116" s="2"/>
      <c r="AF116" s="37" t="s">
        <v>1251</v>
      </c>
      <c r="AG116" s="14" t="s">
        <v>1252</v>
      </c>
      <c r="AH116" s="19" t="s">
        <v>1253</v>
      </c>
      <c r="AI116" s="3"/>
      <c r="AJ116" s="3"/>
      <c r="AK116" s="3"/>
      <c r="AL116" s="3"/>
      <c r="AM116" s="3"/>
      <c r="AN116" s="9" t="str">
        <f aca="false">IF(A116="", "", IF(ROW()&gt;=3, ", ", "")&amp;"'"&amp;A116&amp;"': {megami: '"&amp;B116&amp;"'"&amp;IF(C116&lt;&gt;"",", anotherID: '"&amp;C116&amp;"', replace: '"&amp;D116&amp;"'","")&amp;", name: '"&amp;SUBSTITUTE(E116,"'","\'")&amp;"', nameEn: '"&amp;SUBSTITUTE(K116,"'","\'")&amp;"', nameZh: '"&amp;SUBSTITUTE(G116,"'","\'")&amp;"', nameZhG1: '"&amp;SUBSTITUTE(H116,"'","\'")&amp;"', nameKo: '"&amp;SUBSTITUTE(J116,"'","\'")&amp;"', ruby: '"&amp;F116&amp;"', rubyEn: '"&amp;L116&amp;IF(I116&lt;&gt;"", "', rubyZh: '"&amp;I116, "")&amp;"', baseType: '"&amp;VLOOKUP(M116,マスタ!$A$1:$B$99,2,0)&amp;"'"&amp;IF(N116="○",", extra: true","")&amp;IF(O116&lt;&gt;"",", extraFrom: '"&amp;O116&amp;"'","")&amp;IF(P116&lt;&gt;"",", exchangableTo: '"&amp;P116&amp;"'","")&amp;IF(Q116="○",", poison: true","")&amp;IF(R116&lt;&gt;"", ", type: '"&amp;VLOOKUP(R116,マスタ!$D$1:$E$99,2,0)&amp;"'", "")&amp;IF(S116&lt;&gt;"",", subType: '"&amp;VLOOKUP(S116,マスタ!$D$1:$E$99,2,0)&amp;"'","")&amp;IF(T116&lt;&gt;"",", range: '"&amp;T116&amp;"'","")&amp;IF(V116&lt;&gt;"",", damage: '"&amp;V116&amp;"'","")&amp;IF(X116&lt;&gt;"",", capacity: '"&amp;X116&amp;"'","")&amp;IF(Y116&lt;&gt;"",", cost: '"&amp;Y116&amp;"'","")&amp;", text: '"&amp;SUBSTITUTE(SUBSTITUTE(AB116, CHAR(13), ""),CHAR(10),"\n")&amp;IF(AC116&lt;&gt;"", "', textAdditional: '"&amp;SUBSTITUTE(SUBSTITUTE(AC116, CHAR(13), ""),CHAR(10),"\n"), "")&amp;"', textZh: '"&amp;SUBSTITUTE(SUBSTITUTE(SUBSTITUTE(AD116, CHAR(13), ""),CHAR(10),"\n"),"'","\'")&amp;"', textZhG1: '"&amp;SUBSTITUTE(SUBSTITUTE(SUBSTITUTE(AF116, CHAR(13), ""),CHAR(10),"\n"),"'","\'")&amp;IF(AE116&lt;&gt;"", "', textZhAdditional: '"&amp;SUBSTITUTE(SUBSTITUTE(AE116, CHAR(13), ""),CHAR(10),"\n"), "")&amp;"', textKo: '"&amp;SUBSTITUTE(SUBSTITUTE(SUBSTITUTE(AG116, CHAR(13), ""),CHAR(10),"\n"),"'","\'")&amp;"', textEn: '"&amp;SUBSTITUTE(SUBSTITUTE(SUBSTITUTE(AH116, CHAR(13), ""),CHAR(10),"\n"),"'","\'")&amp;"'"&amp;IF(Z116="○",", sealable: true","")&amp;IF(AA116="○",", removable: true","")&amp;"}")</f>
        <v>, '09-chikage-o-n-7': {megami: 'chikage', name: '泥濘', nameEn: 'Quagmire', nameZh: '泥泞', nameZhG1: '泥泞', nameKo: '진흙탕', ruby: 'でいねい', rubyEn: '', baseType: 'normal', type: 'enhance', capacity: '2', text: '【展開中】相手は基本動作《後退》と《離脱》を行えない。', textZh: '【展开中】对手不能执行基本动作《后退》和《离脱》。', textZhG1: '【展开中】对手不能执行基本动作《后退》和《离脱》。', textKo: '【전개중】상대는 기본 동작 《후퇴》와 《이탈》을 행할 수 없다.', textEn: 'Ongoing: Your opponent cannot perform the Backward Movement or Retreat basic actions.'}</v>
      </c>
      <c r="AO116" s="10" t="str">
        <f aca="false">IF($A116&lt;&gt;"", "    /** 《"&amp;$E116&amp;"》 */ export const "&amp;SUBSTITUTE(UPPER(IF(MID($A116, 3, 1)="-", RIGHT($A116,LEN($A116)-3), $A116)), "-", "_")&amp;": TCardId = '"&amp;$A116&amp;"';", "")</f>
        <v>    /** 《泥濘》 */ export const CHIKAGE_O_N_7: TCardId = '09-chikage-o-n-7';</v>
      </c>
      <c r="AP116" s="11" t="str">
        <f aca="false">IF($A116&lt;&gt;"", "    | '"&amp;$A116&amp;"'", "")</f>
        <v>    | '09-chikage-o-n-7'</v>
      </c>
    </row>
    <row r="117" customFormat="false" ht="12" hidden="false" customHeight="true" outlineLevel="0" collapsed="false">
      <c r="A117" s="2" t="s">
        <v>1254</v>
      </c>
      <c r="B117" s="2" t="s">
        <v>1180</v>
      </c>
      <c r="C117" s="2"/>
      <c r="D117" s="2"/>
      <c r="E117" s="2" t="s">
        <v>1255</v>
      </c>
      <c r="F117" s="2" t="s">
        <v>1256</v>
      </c>
      <c r="G117" s="6" t="s">
        <v>1257</v>
      </c>
      <c r="H117" s="55" t="s">
        <v>1258</v>
      </c>
      <c r="I117" s="6"/>
      <c r="J117" s="24" t="s">
        <v>1259</v>
      </c>
      <c r="K117" s="25" t="s">
        <v>1260</v>
      </c>
      <c r="L117" s="2"/>
      <c r="M117" s="2" t="s">
        <v>157</v>
      </c>
      <c r="N117" s="2"/>
      <c r="O117" s="2"/>
      <c r="P117" s="2"/>
      <c r="Q117" s="2"/>
      <c r="R117" s="2" t="s">
        <v>107</v>
      </c>
      <c r="S117" s="2"/>
      <c r="T117" s="2"/>
      <c r="U117" s="3"/>
      <c r="V117" s="2"/>
      <c r="W117" s="3"/>
      <c r="X117" s="2"/>
      <c r="Y117" s="2" t="s">
        <v>67</v>
      </c>
      <c r="Z117" s="2"/>
      <c r="AA117" s="2"/>
      <c r="AB117" s="2" t="s">
        <v>1261</v>
      </c>
      <c r="AC117" s="2"/>
      <c r="AD117" s="12" t="s">
        <v>1262</v>
      </c>
      <c r="AE117" s="2"/>
      <c r="AF117" s="37" t="s">
        <v>1263</v>
      </c>
      <c r="AG117" s="14" t="s">
        <v>1264</v>
      </c>
      <c r="AH117" s="25" t="s">
        <v>1265</v>
      </c>
      <c r="AI117" s="3"/>
      <c r="AJ117" s="3"/>
      <c r="AK117" s="3"/>
      <c r="AL117" s="3"/>
      <c r="AM117" s="3"/>
      <c r="AN117" s="9" t="str">
        <f aca="false">IF(A117="", "", IF(ROW()&gt;=3, ", ", "")&amp;"'"&amp;A117&amp;"': {megami: '"&amp;B117&amp;"'"&amp;IF(C117&lt;&gt;"",", anotherID: '"&amp;C117&amp;"', replace: '"&amp;D117&amp;"'","")&amp;", name: '"&amp;SUBSTITUTE(E117,"'","\'")&amp;"', nameEn: '"&amp;SUBSTITUTE(K117,"'","\'")&amp;"', nameZh: '"&amp;SUBSTITUTE(G117,"'","\'")&amp;"', nameZhG1: '"&amp;SUBSTITUTE(H117,"'","\'")&amp;"', nameKo: '"&amp;SUBSTITUTE(J117,"'","\'")&amp;"', ruby: '"&amp;F117&amp;"', rubyEn: '"&amp;L117&amp;IF(I117&lt;&gt;"", "', rubyZh: '"&amp;I117, "")&amp;"', baseType: '"&amp;VLOOKUP(M117,マスタ!$A$1:$B$99,2,0)&amp;"'"&amp;IF(N117="○",", extra: true","")&amp;IF(O117&lt;&gt;"",", extraFrom: '"&amp;O117&amp;"'","")&amp;IF(P117&lt;&gt;"",", exchangableTo: '"&amp;P117&amp;"'","")&amp;IF(Q117="○",", poison: true","")&amp;IF(R117&lt;&gt;"", ", type: '"&amp;VLOOKUP(R117,マスタ!$D$1:$E$99,2,0)&amp;"'", "")&amp;IF(S117&lt;&gt;"",", subType: '"&amp;VLOOKUP(S117,マスタ!$D$1:$E$99,2,0)&amp;"'","")&amp;IF(T117&lt;&gt;"",", range: '"&amp;T117&amp;"'","")&amp;IF(V117&lt;&gt;"",", damage: '"&amp;V117&amp;"'","")&amp;IF(X117&lt;&gt;"",", capacity: '"&amp;X117&amp;"'","")&amp;IF(Y117&lt;&gt;"",", cost: '"&amp;Y117&amp;"'","")&amp;", text: '"&amp;SUBSTITUTE(SUBSTITUTE(AB117, CHAR(13), ""),CHAR(10),"\n")&amp;IF(AC117&lt;&gt;"", "', textAdditional: '"&amp;SUBSTITUTE(SUBSTITUTE(AC117, CHAR(13), ""),CHAR(10),"\n"), "")&amp;"', textZh: '"&amp;SUBSTITUTE(SUBSTITUTE(SUBSTITUTE(AD117, CHAR(13), ""),CHAR(10),"\n"),"'","\'")&amp;"', textZhG1: '"&amp;SUBSTITUTE(SUBSTITUTE(SUBSTITUTE(AF117, CHAR(13), ""),CHAR(10),"\n"),"'","\'")&amp;IF(AE117&lt;&gt;"", "', textZhAdditional: '"&amp;SUBSTITUTE(SUBSTITUTE(AE117, CHAR(13), ""),CHAR(10),"\n"), "")&amp;"', textKo: '"&amp;SUBSTITUTE(SUBSTITUTE(SUBSTITUTE(AG117, CHAR(13), ""),CHAR(10),"\n"),"'","\'")&amp;"', textEn: '"&amp;SUBSTITUTE(SUBSTITUTE(SUBSTITUTE(AH117, CHAR(13), ""),CHAR(10),"\n"),"'","\'")&amp;"'"&amp;IF(Z117="○",", sealable: true","")&amp;IF(AA117="○",", removable: true","")&amp;"}")</f>
        <v>, '09-chikage-o-s-1': {megami: 'chikage', name: '滅灯の魂毒', nameEn: 'Ruinous Soultoxin', nameZh: '灭灯御魂毒', nameZhG1: '魂毒渐灭灯', nameKo: '멸등의 영혼독', ruby: 'ほろびのみたまどく', rubyEn: '', baseType: 'special', type: 'action', cost: '3', text: '毒袋から「滅灯毒」を1枚を選び、そのカードを相手の山札の一番上に置く。', textZh: '从毒袋中将1张『灭灯毒』置于对手的牌库顶。', textZhG1: '从毒袋中将一张灭灯毒置于对手的牌库顶。', textKo: '독주머니에서「멸등독」을 한 장 골라, 그 카드를 상대 패산 가장 위에 둔다.', textEn: 'Choose a "Fading Light Toxin" in your pouch. Put it on top of your opponent\'s deck.'}</v>
      </c>
      <c r="AO117" s="10" t="str">
        <f aca="false">IF($A117&lt;&gt;"", "    /** 《"&amp;$E117&amp;"》 */ export const "&amp;SUBSTITUTE(UPPER(IF(MID($A117, 3, 1)="-", RIGHT($A117,LEN($A117)-3), $A117)), "-", "_")&amp;": TCardId = '"&amp;$A117&amp;"';", "")</f>
        <v>    /** 《滅灯の魂毒》 */ export const CHIKAGE_O_S_1: TCardId = '09-chikage-o-s-1';</v>
      </c>
      <c r="AP117" s="11" t="str">
        <f aca="false">IF($A117&lt;&gt;"", "    | '"&amp;$A117&amp;"'", "")</f>
        <v>    | '09-chikage-o-s-1'</v>
      </c>
    </row>
    <row r="118" customFormat="false" ht="12" hidden="false" customHeight="true" outlineLevel="0" collapsed="false">
      <c r="A118" s="2" t="s">
        <v>1266</v>
      </c>
      <c r="B118" s="2" t="s">
        <v>1180</v>
      </c>
      <c r="C118" s="2"/>
      <c r="D118" s="2"/>
      <c r="E118" s="2" t="s">
        <v>1267</v>
      </c>
      <c r="F118" s="2" t="s">
        <v>1268</v>
      </c>
      <c r="G118" s="6" t="s">
        <v>1269</v>
      </c>
      <c r="H118" s="55" t="s">
        <v>1270</v>
      </c>
      <c r="I118" s="6"/>
      <c r="J118" s="24" t="s">
        <v>1271</v>
      </c>
      <c r="K118" s="25" t="s">
        <v>1272</v>
      </c>
      <c r="L118" s="2"/>
      <c r="M118" s="2" t="s">
        <v>157</v>
      </c>
      <c r="N118" s="2"/>
      <c r="O118" s="2"/>
      <c r="P118" s="2"/>
      <c r="Q118" s="2"/>
      <c r="R118" s="2" t="s">
        <v>120</v>
      </c>
      <c r="S118" s="2" t="s">
        <v>133</v>
      </c>
      <c r="T118" s="2"/>
      <c r="U118" s="3"/>
      <c r="V118" s="2"/>
      <c r="W118" s="3"/>
      <c r="X118" s="2" t="s">
        <v>180</v>
      </c>
      <c r="Y118" s="2" t="s">
        <v>54</v>
      </c>
      <c r="Z118" s="2"/>
      <c r="AA118" s="2"/>
      <c r="AB118" s="2" t="s">
        <v>1273</v>
      </c>
      <c r="AC118" s="2"/>
      <c r="AD118" s="12" t="s">
        <v>1274</v>
      </c>
      <c r="AE118" s="2"/>
      <c r="AF118" s="37" t="s">
        <v>1274</v>
      </c>
      <c r="AG118" s="14" t="s">
        <v>1275</v>
      </c>
      <c r="AH118" s="19" t="s">
        <v>1276</v>
      </c>
      <c r="AI118" s="3"/>
      <c r="AJ118" s="3"/>
      <c r="AK118" s="3"/>
      <c r="AL118" s="3"/>
      <c r="AM118" s="3"/>
      <c r="AN118" s="9" t="str">
        <f aca="false">IF(A118="", "", IF(ROW()&gt;=3, ", ", "")&amp;"'"&amp;A118&amp;"': {megami: '"&amp;B118&amp;"'"&amp;IF(C118&lt;&gt;"",", anotherID: '"&amp;C118&amp;"', replace: '"&amp;D118&amp;"'","")&amp;", name: '"&amp;SUBSTITUTE(E118,"'","\'")&amp;"', nameEn: '"&amp;SUBSTITUTE(K118,"'","\'")&amp;"', nameZh: '"&amp;SUBSTITUTE(G118,"'","\'")&amp;"', nameZhG1: '"&amp;SUBSTITUTE(H118,"'","\'")&amp;"', nameKo: '"&amp;SUBSTITUTE(J118,"'","\'")&amp;"', ruby: '"&amp;F118&amp;"', rubyEn: '"&amp;L118&amp;IF(I118&lt;&gt;"", "', rubyZh: '"&amp;I118, "")&amp;"', baseType: '"&amp;VLOOKUP(M118,マスタ!$A$1:$B$99,2,0)&amp;"'"&amp;IF(N118="○",", extra: true","")&amp;IF(O118&lt;&gt;"",", extraFrom: '"&amp;O118&amp;"'","")&amp;IF(P118&lt;&gt;"",", exchangableTo: '"&amp;P118&amp;"'","")&amp;IF(Q118="○",", poison: true","")&amp;IF(R118&lt;&gt;"", ", type: '"&amp;VLOOKUP(R118,マスタ!$D$1:$E$99,2,0)&amp;"'", "")&amp;IF(S118&lt;&gt;"",", subType: '"&amp;VLOOKUP(S118,マスタ!$D$1:$E$99,2,0)&amp;"'","")&amp;IF(T118&lt;&gt;"",", range: '"&amp;T118&amp;"'","")&amp;IF(V118&lt;&gt;"",", damage: '"&amp;V118&amp;"'","")&amp;IF(X118&lt;&gt;"",", capacity: '"&amp;X118&amp;"'","")&amp;IF(Y118&lt;&gt;"",", cost: '"&amp;Y118&amp;"'","")&amp;", text: '"&amp;SUBSTITUTE(SUBSTITUTE(AB118, CHAR(13), ""),CHAR(10),"\n")&amp;IF(AC118&lt;&gt;"", "', textAdditional: '"&amp;SUBSTITUTE(SUBSTITUTE(AC118, CHAR(13), ""),CHAR(10),"\n"), "")&amp;"', textZh: '"&amp;SUBSTITUTE(SUBSTITUTE(SUBSTITUTE(AD118, CHAR(13), ""),CHAR(10),"\n"),"'","\'")&amp;"', textZhG1: '"&amp;SUBSTITUTE(SUBSTITUTE(SUBSTITUTE(AF118, CHAR(13), ""),CHAR(10),"\n"),"'","\'")&amp;IF(AE118&lt;&gt;"", "', textZhAdditional: '"&amp;SUBSTITUTE(SUBSTITUTE(AE118, CHAR(13), ""),CHAR(10),"\n"), "")&amp;"', textKo: '"&amp;SUBSTITUTE(SUBSTITUTE(SUBSTITUTE(AG118, CHAR(13), ""),CHAR(10),"\n"),"'","\'")&amp;"', textEn: '"&amp;SUBSTITUTE(SUBSTITUTE(SUBSTITUTE(AH118, CHAR(13), ""),CHAR(10),"\n"),"'","\'")&amp;"'"&amp;IF(Z118="○",", sealable: true","")&amp;IF(AA118="○",", removable: true","")&amp;"}")</f>
        <v>, '09-chikage-o-s-2': {megami: 'chikage', name: '叛旗の纏毒', nameEn: 'Treacherous Spiritquell', nameZh: '叛旗纠缠毒', nameZhG1: '缠毒揭叛旗', nameKo: '반기의 얽힌독', ruby: 'はんきのまといどく', rubyEn: '', baseType: 'special', type: 'enhance', subType: 'reaction', capacity: '5', cost: '2', text: '【展開中】相手によるオーラへのダメージかライフへのダメージのどちらかが「-」である《攻撃》は打ち消される。', textZh: '【展开中】打消对手进行的伤害中含有“-”的所有《攻击》。', textZhG1: '【展开中】打消对手进行的伤害中含有“-”的所有《攻击》。', textKo: '【전개중】상대에 의한 오라로의 대미지, 혹은 라이프로의 대미지 중 어느 한 쪽이 「-」인 《공격》은 무효화된다.', textEn: 'Ongoing: Your opponent\'s attacks that have "-" Damage to Aura or Life are automatically cancelled.'}</v>
      </c>
      <c r="AO118" s="10" t="str">
        <f aca="false">IF($A118&lt;&gt;"", "    /** 《"&amp;$E118&amp;"》 */ export const "&amp;SUBSTITUTE(UPPER(IF(MID($A118, 3, 1)="-", RIGHT($A118,LEN($A118)-3), $A118)), "-", "_")&amp;": TCardId = '"&amp;$A118&amp;"';", "")</f>
        <v>    /** 《叛旗の纏毒》 */ export const CHIKAGE_O_S_2: TCardId = '09-chikage-o-s-2';</v>
      </c>
      <c r="AP118" s="11" t="str">
        <f aca="false">IF($A118&lt;&gt;"", "    | '"&amp;$A118&amp;"'", "")</f>
        <v>    | '09-chikage-o-s-2'</v>
      </c>
    </row>
    <row r="119" customFormat="false" ht="12" hidden="false" customHeight="true" outlineLevel="0" collapsed="false">
      <c r="A119" s="2" t="s">
        <v>1277</v>
      </c>
      <c r="B119" s="2" t="s">
        <v>1180</v>
      </c>
      <c r="C119" s="2"/>
      <c r="D119" s="2"/>
      <c r="E119" s="2" t="s">
        <v>1278</v>
      </c>
      <c r="F119" s="2" t="s">
        <v>1279</v>
      </c>
      <c r="G119" s="6" t="s">
        <v>1280</v>
      </c>
      <c r="H119" s="55" t="s">
        <v>1281</v>
      </c>
      <c r="I119" s="6"/>
      <c r="J119" s="24" t="s">
        <v>1282</v>
      </c>
      <c r="K119" s="25" t="s">
        <v>1283</v>
      </c>
      <c r="L119" s="2"/>
      <c r="M119" s="2" t="s">
        <v>157</v>
      </c>
      <c r="N119" s="2"/>
      <c r="O119" s="2"/>
      <c r="P119" s="2"/>
      <c r="Q119" s="2"/>
      <c r="R119" s="2" t="s">
        <v>45</v>
      </c>
      <c r="S119" s="2"/>
      <c r="T119" s="2" t="s">
        <v>1284</v>
      </c>
      <c r="U119" s="3"/>
      <c r="V119" s="2" t="s">
        <v>803</v>
      </c>
      <c r="W119" s="3"/>
      <c r="X119" s="2"/>
      <c r="Y119" s="2" t="s">
        <v>282</v>
      </c>
      <c r="Z119" s="2"/>
      <c r="AA119" s="2"/>
      <c r="AB119" s="2" t="s">
        <v>1285</v>
      </c>
      <c r="AC119" s="2"/>
      <c r="AD119" s="12" t="s">
        <v>1286</v>
      </c>
      <c r="AE119" s="2"/>
      <c r="AF119" s="37" t="s">
        <v>1287</v>
      </c>
      <c r="AG119" s="14" t="s">
        <v>1288</v>
      </c>
      <c r="AH119" s="19" t="s">
        <v>1289</v>
      </c>
      <c r="AI119" s="3"/>
      <c r="AJ119" s="3"/>
      <c r="AK119" s="3"/>
      <c r="AL119" s="3"/>
      <c r="AM119" s="3"/>
      <c r="AN119" s="9" t="str">
        <f aca="false">IF(A119="", "", IF(ROW()&gt;=3, ", ", "")&amp;"'"&amp;A119&amp;"': {megami: '"&amp;B119&amp;"'"&amp;IF(C119&lt;&gt;"",", anotherID: '"&amp;C119&amp;"', replace: '"&amp;D119&amp;"'","")&amp;", name: '"&amp;SUBSTITUTE(E119,"'","\'")&amp;"', nameEn: '"&amp;SUBSTITUTE(K119,"'","\'")&amp;"', nameZh: '"&amp;SUBSTITUTE(G119,"'","\'")&amp;"', nameZhG1: '"&amp;SUBSTITUTE(H119,"'","\'")&amp;"', nameKo: '"&amp;SUBSTITUTE(J119,"'","\'")&amp;"', ruby: '"&amp;F119&amp;"', rubyEn: '"&amp;L119&amp;IF(I119&lt;&gt;"", "', rubyZh: '"&amp;I119, "")&amp;"', baseType: '"&amp;VLOOKUP(M119,マスタ!$A$1:$B$99,2,0)&amp;"'"&amp;IF(N119="○",", extra: true","")&amp;IF(O119&lt;&gt;"",", extraFrom: '"&amp;O119&amp;"'","")&amp;IF(P119&lt;&gt;"",", exchangableTo: '"&amp;P119&amp;"'","")&amp;IF(Q119="○",", poison: true","")&amp;IF(R119&lt;&gt;"", ", type: '"&amp;VLOOKUP(R119,マスタ!$D$1:$E$99,2,0)&amp;"'", "")&amp;IF(S119&lt;&gt;"",", subType: '"&amp;VLOOKUP(S119,マスタ!$D$1:$E$99,2,0)&amp;"'","")&amp;IF(T119&lt;&gt;"",", range: '"&amp;T119&amp;"'","")&amp;IF(V119&lt;&gt;"",", damage: '"&amp;V119&amp;"'","")&amp;IF(X119&lt;&gt;"",", capacity: '"&amp;X119&amp;"'","")&amp;IF(Y119&lt;&gt;"",", cost: '"&amp;Y119&amp;"'","")&amp;", text: '"&amp;SUBSTITUTE(SUBSTITUTE(AB119, CHAR(13), ""),CHAR(10),"\n")&amp;IF(AC119&lt;&gt;"", "', textAdditional: '"&amp;SUBSTITUTE(SUBSTITUTE(AC119, CHAR(13), ""),CHAR(10),"\n"), "")&amp;"', textZh: '"&amp;SUBSTITUTE(SUBSTITUTE(SUBSTITUTE(AD119, CHAR(13), ""),CHAR(10),"\n"),"'","\'")&amp;"', textZhG1: '"&amp;SUBSTITUTE(SUBSTITUTE(SUBSTITUTE(AF119, CHAR(13), ""),CHAR(10),"\n"),"'","\'")&amp;IF(AE119&lt;&gt;"", "', textZhAdditional: '"&amp;SUBSTITUTE(SUBSTITUTE(AE119, CHAR(13), ""),CHAR(10),"\n"), "")&amp;"', textKo: '"&amp;SUBSTITUTE(SUBSTITUTE(SUBSTITUTE(AG119, CHAR(13), ""),CHAR(10),"\n"),"'","\'")&amp;"', textEn: '"&amp;SUBSTITUTE(SUBSTITUTE(SUBSTITUTE(AH119, CHAR(13), ""),CHAR(10),"\n"),"'","\'")&amp;"'"&amp;IF(Z119="○",", sealable: true","")&amp;IF(AA119="○",", removable: true","")&amp;"}")</f>
        <v>, '09-chikage-o-s-3': {megami: 'chikage', name: '流転の霞毒', nameEn: 'Amorphous Mistbane', nameZh: '流转幻霞毒', nameZhG1: '霞毒空流转', nameKo: '윤회의 안개독', ruby: 'るてんのかすみどく', rubyEn: '', baseType: 'special', type: 'attack', range: '3-7', damage: '1/2', cost: '1', text: '【再起】相手の手札が2枚以上ある。', textZh: '【再起】对手的手牌不少于2张。', textZhG1: '【再起】对手的手牌多于2张。', textKo: '【재기】상대의 손패가 2장 이상이다.', textEn: 'Resurgence: Your opponent has 2 or more cards in their hand.'}</v>
      </c>
      <c r="AO119" s="10" t="str">
        <f aca="false">IF($A119&lt;&gt;"", "    /** 《"&amp;$E119&amp;"》 */ export const "&amp;SUBSTITUTE(UPPER(IF(MID($A119, 3, 1)="-", RIGHT($A119,LEN($A119)-3), $A119)), "-", "_")&amp;": TCardId = '"&amp;$A119&amp;"';", "")</f>
        <v>    /** 《流転の霞毒》 */ export const CHIKAGE_O_S_3: TCardId = '09-chikage-o-s-3';</v>
      </c>
      <c r="AP119" s="11" t="str">
        <f aca="false">IF($A119&lt;&gt;"", "    | '"&amp;$A119&amp;"'", "")</f>
        <v>    | '09-chikage-o-s-3'</v>
      </c>
    </row>
    <row r="120" customFormat="false" ht="12" hidden="false" customHeight="true" outlineLevel="0" collapsed="false">
      <c r="A120" s="2" t="s">
        <v>1290</v>
      </c>
      <c r="B120" s="2" t="s">
        <v>1180</v>
      </c>
      <c r="C120" s="2"/>
      <c r="D120" s="2"/>
      <c r="E120" s="2" t="s">
        <v>1291</v>
      </c>
      <c r="F120" s="2" t="s">
        <v>1292</v>
      </c>
      <c r="G120" s="6" t="s">
        <v>1293</v>
      </c>
      <c r="H120" s="55" t="s">
        <v>1294</v>
      </c>
      <c r="I120" s="6"/>
      <c r="J120" s="24" t="s">
        <v>1295</v>
      </c>
      <c r="K120" s="25" t="s">
        <v>1296</v>
      </c>
      <c r="L120" s="2"/>
      <c r="M120" s="2" t="s">
        <v>157</v>
      </c>
      <c r="N120" s="2"/>
      <c r="O120" s="2"/>
      <c r="P120" s="2"/>
      <c r="Q120" s="2"/>
      <c r="R120" s="2" t="s">
        <v>120</v>
      </c>
      <c r="S120" s="2" t="s">
        <v>92</v>
      </c>
      <c r="T120" s="2"/>
      <c r="U120" s="3"/>
      <c r="V120" s="2"/>
      <c r="W120" s="3"/>
      <c r="X120" s="2" t="s">
        <v>146</v>
      </c>
      <c r="Y120" s="2" t="s">
        <v>180</v>
      </c>
      <c r="Z120" s="2"/>
      <c r="AA120" s="2"/>
      <c r="AB120" s="4" t="s">
        <v>1297</v>
      </c>
      <c r="AC120" s="4"/>
      <c r="AD120" s="12" t="s">
        <v>1298</v>
      </c>
      <c r="AE120" s="4"/>
      <c r="AF120" s="28" t="s">
        <v>1299</v>
      </c>
      <c r="AG120" s="14" t="s">
        <v>1300</v>
      </c>
      <c r="AH120" s="23" t="s">
        <v>1301</v>
      </c>
      <c r="AI120" s="3"/>
      <c r="AJ120" s="3"/>
      <c r="AK120" s="3"/>
      <c r="AL120" s="3"/>
      <c r="AM120" s="3"/>
      <c r="AN120" s="9" t="str">
        <f aca="false">IF(A120="", "", IF(ROW()&gt;=3, ", ", "")&amp;"'"&amp;A120&amp;"': {megami: '"&amp;B120&amp;"'"&amp;IF(C120&lt;&gt;"",", anotherID: '"&amp;C120&amp;"', replace: '"&amp;D120&amp;"'","")&amp;", name: '"&amp;SUBSTITUTE(E120,"'","\'")&amp;"', nameEn: '"&amp;SUBSTITUTE(K120,"'","\'")&amp;"', nameZh: '"&amp;SUBSTITUTE(G120,"'","\'")&amp;"', nameZhG1: '"&amp;SUBSTITUTE(H120,"'","\'")&amp;"', nameKo: '"&amp;SUBSTITUTE(J120,"'","\'")&amp;"', ruby: '"&amp;F120&amp;"', rubyEn: '"&amp;L120&amp;IF(I120&lt;&gt;"", "', rubyZh: '"&amp;I120, "")&amp;"', baseType: '"&amp;VLOOKUP(M120,マスタ!$A$1:$B$99,2,0)&amp;"'"&amp;IF(N120="○",", extra: true","")&amp;IF(O120&lt;&gt;"",", extraFrom: '"&amp;O120&amp;"'","")&amp;IF(P120&lt;&gt;"",", exchangableTo: '"&amp;P120&amp;"'","")&amp;IF(Q120="○",", poison: true","")&amp;IF(R120&lt;&gt;"", ", type: '"&amp;VLOOKUP(R120,マスタ!$D$1:$E$99,2,0)&amp;"'", "")&amp;IF(S120&lt;&gt;"",", subType: '"&amp;VLOOKUP(S120,マスタ!$D$1:$E$99,2,0)&amp;"'","")&amp;IF(T120&lt;&gt;"",", range: '"&amp;T120&amp;"'","")&amp;IF(V120&lt;&gt;"",", damage: '"&amp;V120&amp;"'","")&amp;IF(X120&lt;&gt;"",", capacity: '"&amp;X120&amp;"'","")&amp;IF(Y120&lt;&gt;"",", cost: '"&amp;Y120&amp;"'","")&amp;", text: '"&amp;SUBSTITUTE(SUBSTITUTE(AB120, CHAR(13), ""),CHAR(10),"\n")&amp;IF(AC120&lt;&gt;"", "', textAdditional: '"&amp;SUBSTITUTE(SUBSTITUTE(AC120, CHAR(13), ""),CHAR(10),"\n"), "")&amp;"', textZh: '"&amp;SUBSTITUTE(SUBSTITUTE(SUBSTITUTE(AD120, CHAR(13), ""),CHAR(10),"\n"),"'","\'")&amp;"', textZhG1: '"&amp;SUBSTITUTE(SUBSTITUTE(SUBSTITUTE(AF120, CHAR(13), ""),CHAR(10),"\n"),"'","\'")&amp;IF(AE120&lt;&gt;"", "', textZhAdditional: '"&amp;SUBSTITUTE(SUBSTITUTE(AE120, CHAR(13), ""),CHAR(10),"\n"), "")&amp;"', textKo: '"&amp;SUBSTITUTE(SUBSTITUTE(SUBSTITUTE(AG120, CHAR(13), ""),CHAR(10),"\n"),"'","\'")&amp;"', textEn: '"&amp;SUBSTITUTE(SUBSTITUTE(SUBSTITUTE(AH120, CHAR(13), ""),CHAR(10),"\n"),"'","\'")&amp;"'"&amp;IF(Z120="○",", sealable: true","")&amp;IF(AA120="○",", removable: true","")&amp;"}")</f>
        <v>, '09-chikage-o-s-4': {megami: 'chikage', name: '闇昏千影の生きる道', nameEn: 'Chikage\'s Grim Path', nameZh: '暗昏千影的生存之道', nameZhG1: '暗昏千影的信条', nameKo: '야미쿠라 치카게의 사는 길', ruby: 'やみくらちかげのいきるみち', rubyEn: '', baseType: 'special', type: 'enhance', subType: 'fullpower', capacity: '4', cost: '5', text: '【展開中】あなたが1以上のライフへのダメージを受けた時、このカードの上の桜花結晶は全てダストに送られ、このカードは未使用に戻る。 \n(破棄時効果は失敗する) \n【破棄時】あなたの他の切札が全て使用済ならば、あなたは勝利する。', textZh: '【展开中】若自命受到1点或以上的伤害，则将此牌上的所有樱花结晶置入虚，并将其变为未使用状态（不结算破弃时效果）。\n【破弃时】若你的其它王牌均处于已使用状态，则你赢得这局游戏。', textZhG1: '【展开中】若自命受到大于1点的伤害，则将此牌上的所有樱花结晶置入虚，并将其翻面（不结算破弃时效果）\n。\n【破弃时】若你的其它王牌均正面朝上，则你赢得这局游戏。', textKo: '【전개중】당신이 1이상 라이프로의 대미지를 받았을 때, 이 카드 위의 벚꽃 결정은 모두 더스트로 보내지고, 이 카드는 미사용으로 되돌려진다.\n (파기시 효과는 실패한다) \n 【파기시】당신의 다른 비장패가 모두 사용완료라면, 당신은 승리한다.', textEn: 'Ongoing: If you take 1 or more damage to your Life, move all Sakura tokens on this card to Shadow, then turn this card face-down. (Do not resolve its Disenchant effect.)\n\nDisenchant: If all your other Special cards are Devoted, you win the game.'}</v>
      </c>
      <c r="AO120" s="10" t="str">
        <f aca="false">IF($A120&lt;&gt;"", "    /** 《"&amp;$E120&amp;"》 */ export const "&amp;SUBSTITUTE(UPPER(IF(MID($A120, 3, 1)="-", RIGHT($A120,LEN($A120)-3), $A120)), "-", "_")&amp;": TCardId = '"&amp;$A120&amp;"';", "")</f>
        <v>    /** 《闇昏千影の生きる道》 */ export const CHIKAGE_O_S_4: TCardId = '09-chikage-o-s-4';</v>
      </c>
      <c r="AP120" s="11" t="str">
        <f aca="false">IF($A120&lt;&gt;"", "    | '"&amp;$A120&amp;"'", "")</f>
        <v>    | '09-chikage-o-s-4'</v>
      </c>
    </row>
    <row r="121" customFormat="false" ht="52" hidden="false" customHeight="false" outlineLevel="0" collapsed="false">
      <c r="A121" s="2" t="s">
        <v>1302</v>
      </c>
      <c r="B121" s="2" t="s">
        <v>1180</v>
      </c>
      <c r="C121" s="2"/>
      <c r="D121" s="2"/>
      <c r="E121" s="2" t="s">
        <v>1303</v>
      </c>
      <c r="F121" s="2" t="s">
        <v>1304</v>
      </c>
      <c r="G121" s="6" t="s">
        <v>1305</v>
      </c>
      <c r="H121" s="24" t="s">
        <v>1305</v>
      </c>
      <c r="I121" s="6"/>
      <c r="J121" s="24" t="s">
        <v>1306</v>
      </c>
      <c r="K121" s="25" t="s">
        <v>1307</v>
      </c>
      <c r="L121" s="2"/>
      <c r="M121" s="2" t="s">
        <v>44</v>
      </c>
      <c r="N121" s="2" t="s">
        <v>996</v>
      </c>
      <c r="O121" s="2"/>
      <c r="P121" s="2"/>
      <c r="Q121" s="2" t="s">
        <v>996</v>
      </c>
      <c r="R121" s="2" t="s">
        <v>107</v>
      </c>
      <c r="S121" s="2"/>
      <c r="T121" s="2"/>
      <c r="U121" s="3"/>
      <c r="V121" s="2"/>
      <c r="W121" s="3"/>
      <c r="X121" s="2"/>
      <c r="Y121" s="2"/>
      <c r="Z121" s="2"/>
      <c r="AA121" s="2"/>
      <c r="AB121" s="4" t="s">
        <v>1308</v>
      </c>
      <c r="AC121" s="4"/>
      <c r="AD121" s="12" t="s">
        <v>1309</v>
      </c>
      <c r="AE121" s="4"/>
      <c r="AF121" s="28" t="s">
        <v>1309</v>
      </c>
      <c r="AG121" s="14" t="s">
        <v>1310</v>
      </c>
      <c r="AH121" s="23" t="s">
        <v>1311</v>
      </c>
      <c r="AI121" s="3"/>
      <c r="AJ121" s="3"/>
      <c r="AK121" s="3"/>
      <c r="AL121" s="3"/>
      <c r="AM121" s="3"/>
      <c r="AN121" s="9" t="str">
        <f aca="false">IF(A121="", "", IF(ROW()&gt;=3, ", ", "")&amp;"'"&amp;A121&amp;"': {megami: '"&amp;B121&amp;"'"&amp;IF(C121&lt;&gt;"",", anotherID: '"&amp;C121&amp;"', replace: '"&amp;D121&amp;"'","")&amp;", name: '"&amp;SUBSTITUTE(E121,"'","\'")&amp;"', nameEn: '"&amp;SUBSTITUTE(K121,"'","\'")&amp;"', nameZh: '"&amp;SUBSTITUTE(G121,"'","\'")&amp;"', nameZhG1: '"&amp;SUBSTITUTE(H121,"'","\'")&amp;"', nameKo: '"&amp;SUBSTITUTE(J121,"'","\'")&amp;"', ruby: '"&amp;F121&amp;"', rubyEn: '"&amp;L121&amp;IF(I121&lt;&gt;"", "', rubyZh: '"&amp;I121, "")&amp;"', baseType: '"&amp;VLOOKUP(M121,マスタ!$A$1:$B$99,2,0)&amp;"'"&amp;IF(N121="○",", extra: true","")&amp;IF(O121&lt;&gt;"",", extraFrom: '"&amp;O121&amp;"'","")&amp;IF(P121&lt;&gt;"",", exchangableTo: '"&amp;P121&amp;"'","")&amp;IF(Q121="○",", poison: true","")&amp;IF(R121&lt;&gt;"", ", type: '"&amp;VLOOKUP(R121,マスタ!$D$1:$E$99,2,0)&amp;"'", "")&amp;IF(S121&lt;&gt;"",", subType: '"&amp;VLOOKUP(S121,マスタ!$D$1:$E$99,2,0)&amp;"'","")&amp;IF(T121&lt;&gt;"",", range: '"&amp;T121&amp;"'","")&amp;IF(V121&lt;&gt;"",", damage: '"&amp;V121&amp;"'","")&amp;IF(X121&lt;&gt;"",", capacity: '"&amp;X121&amp;"'","")&amp;IF(Y121&lt;&gt;"",", cost: '"&amp;Y121&amp;"'","")&amp;", text: '"&amp;SUBSTITUTE(SUBSTITUTE(AB121, CHAR(13), ""),CHAR(10),"\n")&amp;IF(AC121&lt;&gt;"", "', textAdditional: '"&amp;SUBSTITUTE(SUBSTITUTE(AC121, CHAR(13), ""),CHAR(10),"\n"), "")&amp;"', textZh: '"&amp;SUBSTITUTE(SUBSTITUTE(SUBSTITUTE(AD121, CHAR(13), ""),CHAR(10),"\n"),"'","\'")&amp;"', textZhG1: '"&amp;SUBSTITUTE(SUBSTITUTE(SUBSTITUTE(AF121, CHAR(13), ""),CHAR(10),"\n"),"'","\'")&amp;IF(AE121&lt;&gt;"", "', textZhAdditional: '"&amp;SUBSTITUTE(SUBSTITUTE(AE121, CHAR(13), ""),CHAR(10),"\n"), "")&amp;"', textKo: '"&amp;SUBSTITUTE(SUBSTITUTE(SUBSTITUTE(AG121, CHAR(13), ""),CHAR(10),"\n"),"'","\'")&amp;"', textEn: '"&amp;SUBSTITUTE(SUBSTITUTE(SUBSTITUTE(AH121, CHAR(13), ""),CHAR(10),"\n"),"'","\'")&amp;"'"&amp;IF(Z121="○",", sealable: true","")&amp;IF(AA121="○",", removable: true","")&amp;"}")</f>
        <v>, '09-chikage-o-p-1': {megami: 'chikage', name: '麻痺毒', nameEn: 'Numbing Agent', nameZh: '麻痹毒', nameZhG1: '麻痹毒', nameKo: '마비독', ruby: 'まひどく', rubyEn: '', baseType: 'normal', extra: true, poison: true, type: 'action', text: '【常時】このターン中にあなたが基本動作を行ったならば、このカードは使用できない。 \nこのカードを相手の毒袋に戻す。その後、このフェイズを終了する。', textZh: '【常时】若本回合内你执行过基本动作，则你不能使用此牌。\n将此牌移回对手的毒袋。结束当前阶段。', textZhG1: '【常时】若本回合内你执行过基本动作，则你不能使用此牌。\n将此牌移回对手的毒袋。结束当前阶段。', textKo: ' 【상시】이 턴에 당신이 기본 동작을 행했다면, 이 카드를 사용 할 수 없다.\n 이 카드를 상대의 독주머니에 되돌린다. 그 후, 이 페이즈를 종료한다.', textEn: 'Forced: You cannot play this card if you have performed any basic actions this turn.\n\nReturn this card to its pouch. End the current phase.'}</v>
      </c>
      <c r="AO121" s="10" t="str">
        <f aca="false">IF($A121&lt;&gt;"", "    /** 《"&amp;$E121&amp;"》 */ export const "&amp;SUBSTITUTE(UPPER(IF(MID($A121, 3, 1)="-", RIGHT($A121,LEN($A121)-3), $A121)), "-", "_")&amp;": TCardId = '"&amp;$A121&amp;"';", "")</f>
        <v>    /** 《麻痺毒》 */ export const CHIKAGE_O_P_1: TCardId = '09-chikage-o-p-1';</v>
      </c>
      <c r="AP121" s="11" t="str">
        <f aca="false">IF($A121&lt;&gt;"", "    | '"&amp;$A121&amp;"'", "")</f>
        <v>    | '09-chikage-o-p-1'</v>
      </c>
    </row>
    <row r="122" customFormat="false" ht="32" hidden="false" customHeight="false" outlineLevel="0" collapsed="false">
      <c r="A122" s="2" t="s">
        <v>1312</v>
      </c>
      <c r="B122" s="2" t="s">
        <v>1180</v>
      </c>
      <c r="C122" s="2"/>
      <c r="D122" s="2"/>
      <c r="E122" s="2" t="s">
        <v>1313</v>
      </c>
      <c r="F122" s="2" t="s">
        <v>1314</v>
      </c>
      <c r="G122" s="6" t="s">
        <v>1315</v>
      </c>
      <c r="H122" s="24" t="s">
        <v>1315</v>
      </c>
      <c r="I122" s="6"/>
      <c r="J122" s="24" t="s">
        <v>1316</v>
      </c>
      <c r="K122" s="25" t="s">
        <v>1317</v>
      </c>
      <c r="L122" s="2"/>
      <c r="M122" s="2" t="s">
        <v>44</v>
      </c>
      <c r="N122" s="2" t="s">
        <v>996</v>
      </c>
      <c r="O122" s="2"/>
      <c r="P122" s="2"/>
      <c r="Q122" s="2" t="s">
        <v>996</v>
      </c>
      <c r="R122" s="2" t="s">
        <v>107</v>
      </c>
      <c r="S122" s="2"/>
      <c r="T122" s="2"/>
      <c r="U122" s="3"/>
      <c r="V122" s="2"/>
      <c r="W122" s="3"/>
      <c r="X122" s="2"/>
      <c r="Y122" s="2"/>
      <c r="Z122" s="2"/>
      <c r="AA122" s="2"/>
      <c r="AB122" s="4" t="s">
        <v>1318</v>
      </c>
      <c r="AC122" s="4"/>
      <c r="AD122" s="12" t="s">
        <v>1319</v>
      </c>
      <c r="AE122" s="4"/>
      <c r="AF122" s="37" t="s">
        <v>1320</v>
      </c>
      <c r="AG122" s="14" t="s">
        <v>1321</v>
      </c>
      <c r="AH122" s="51" t="s">
        <v>1322</v>
      </c>
      <c r="AI122" s="3"/>
      <c r="AJ122" s="3"/>
      <c r="AK122" s="3"/>
      <c r="AL122" s="3"/>
      <c r="AM122" s="3"/>
      <c r="AN122" s="9" t="str">
        <f aca="false">IF(A122="", "", IF(ROW()&gt;=3, ", ", "")&amp;"'"&amp;A122&amp;"': {megami: '"&amp;B122&amp;"'"&amp;IF(C122&lt;&gt;"",", anotherID: '"&amp;C122&amp;"', replace: '"&amp;D122&amp;"'","")&amp;", name: '"&amp;SUBSTITUTE(E122,"'","\'")&amp;"', nameEn: '"&amp;SUBSTITUTE(K122,"'","\'")&amp;"', nameZh: '"&amp;SUBSTITUTE(G122,"'","\'")&amp;"', nameZhG1: '"&amp;SUBSTITUTE(H122,"'","\'")&amp;"', nameKo: '"&amp;SUBSTITUTE(J122,"'","\'")&amp;"', ruby: '"&amp;F122&amp;"', rubyEn: '"&amp;L122&amp;IF(I122&lt;&gt;"", "', rubyZh: '"&amp;I122, "")&amp;"', baseType: '"&amp;VLOOKUP(M122,マスタ!$A$1:$B$99,2,0)&amp;"'"&amp;IF(N122="○",", extra: true","")&amp;IF(O122&lt;&gt;"",", extraFrom: '"&amp;O122&amp;"'","")&amp;IF(P122&lt;&gt;"",", exchangableTo: '"&amp;P122&amp;"'","")&amp;IF(Q122="○",", poison: true","")&amp;IF(R122&lt;&gt;"", ", type: '"&amp;VLOOKUP(R122,マスタ!$D$1:$E$99,2,0)&amp;"'", "")&amp;IF(S122&lt;&gt;"",", subType: '"&amp;VLOOKUP(S122,マスタ!$D$1:$E$99,2,0)&amp;"'","")&amp;IF(T122&lt;&gt;"",", range: '"&amp;T122&amp;"'","")&amp;IF(V122&lt;&gt;"",", damage: '"&amp;V122&amp;"'","")&amp;IF(X122&lt;&gt;"",", capacity: '"&amp;X122&amp;"'","")&amp;IF(Y122&lt;&gt;"",", cost: '"&amp;Y122&amp;"'","")&amp;", text: '"&amp;SUBSTITUTE(SUBSTITUTE(AB122, CHAR(13), ""),CHAR(10),"\n")&amp;IF(AC122&lt;&gt;"", "', textAdditional: '"&amp;SUBSTITUTE(SUBSTITUTE(AC122, CHAR(13), ""),CHAR(10),"\n"), "")&amp;"', textZh: '"&amp;SUBSTITUTE(SUBSTITUTE(SUBSTITUTE(AD122, CHAR(13), ""),CHAR(10),"\n"),"'","\'")&amp;"', textZhG1: '"&amp;SUBSTITUTE(SUBSTITUTE(SUBSTITUTE(AF122, CHAR(13), ""),CHAR(10),"\n"),"'","\'")&amp;IF(AE122&lt;&gt;"", "', textZhAdditional: '"&amp;SUBSTITUTE(SUBSTITUTE(AE122, CHAR(13), ""),CHAR(10),"\n"), "")&amp;"', textKo: '"&amp;SUBSTITUTE(SUBSTITUTE(SUBSTITUTE(AG122, CHAR(13), ""),CHAR(10),"\n"),"'","\'")&amp;"', textEn: '"&amp;SUBSTITUTE(SUBSTITUTE(SUBSTITUTE(AH122, CHAR(13), ""),CHAR(10),"\n"),"'","\'")&amp;"'"&amp;IF(Z122="○",", sealable: true","")&amp;IF(AA122="○",", removable: true","")&amp;"}")</f>
        <v>, '09-chikage-o-p-2': {megami: 'chikage', name: '幻覚毒', nameEn: 'Hallucinogen', nameZh: '幻觉毒', nameZhG1: '幻觉毒', nameKo: '환각독', ruby: 'げんかくどく', rubyEn: '', baseType: 'normal', extra: true, poison: true, type: 'action', text: 'このカードを相手の毒袋に戻す。 \n自フレア→ダスト：2', textZh: '将此牌移回对手的毒袋。\n自气→2→虚', textZhG1: '将此牌移回对手的毒袋。 自气（2）→虚', textKo: ' 이 카드를 상대의 독주머니에 되돌린다. \n 자신 플레어→더스트：2', textEn: 'Return this card to its pouch.\n\nYour Flare (2)→ Shadow'}</v>
      </c>
      <c r="AO122" s="10" t="str">
        <f aca="false">IF($A122&lt;&gt;"", "    /** 《"&amp;$E122&amp;"》 */ export const "&amp;SUBSTITUTE(UPPER(IF(MID($A122, 3, 1)="-", RIGHT($A122,LEN($A122)-3), $A122)), "-", "_")&amp;": TCardId = '"&amp;$A122&amp;"';", "")</f>
        <v>    /** 《幻覚毒》 */ export const CHIKAGE_O_P_2: TCardId = '09-chikage-o-p-2';</v>
      </c>
      <c r="AP122" s="11" t="str">
        <f aca="false">IF($A122&lt;&gt;"", "    | '"&amp;$A122&amp;"'", "")</f>
        <v>    | '09-chikage-o-p-2'</v>
      </c>
    </row>
    <row r="123" customFormat="false" ht="32" hidden="false" customHeight="false" outlineLevel="0" collapsed="false">
      <c r="A123" s="2" t="s">
        <v>1323</v>
      </c>
      <c r="B123" s="2" t="s">
        <v>1180</v>
      </c>
      <c r="C123" s="2"/>
      <c r="D123" s="2"/>
      <c r="E123" s="2" t="s">
        <v>1324</v>
      </c>
      <c r="F123" s="2" t="s">
        <v>1325</v>
      </c>
      <c r="G123" s="6" t="s">
        <v>1326</v>
      </c>
      <c r="H123" s="24" t="s">
        <v>1326</v>
      </c>
      <c r="I123" s="6"/>
      <c r="J123" s="24" t="s">
        <v>1327</v>
      </c>
      <c r="K123" s="25" t="s">
        <v>1328</v>
      </c>
      <c r="L123" s="2"/>
      <c r="M123" s="2" t="s">
        <v>44</v>
      </c>
      <c r="N123" s="2" t="s">
        <v>996</v>
      </c>
      <c r="O123" s="2"/>
      <c r="P123" s="2"/>
      <c r="Q123" s="2" t="s">
        <v>996</v>
      </c>
      <c r="R123" s="2" t="s">
        <v>120</v>
      </c>
      <c r="S123" s="2"/>
      <c r="T123" s="2"/>
      <c r="U123" s="3"/>
      <c r="V123" s="2"/>
      <c r="W123" s="3"/>
      <c r="X123" s="2" t="s">
        <v>67</v>
      </c>
      <c r="Y123" s="2"/>
      <c r="Z123" s="2"/>
      <c r="AA123" s="2"/>
      <c r="AB123" s="4" t="s">
        <v>1329</v>
      </c>
      <c r="AC123" s="4"/>
      <c r="AD123" s="12" t="s">
        <v>1330</v>
      </c>
      <c r="AE123" s="4"/>
      <c r="AF123" s="28" t="s">
        <v>1330</v>
      </c>
      <c r="AG123" s="14" t="s">
        <v>1331</v>
      </c>
      <c r="AH123" s="23" t="s">
        <v>1332</v>
      </c>
      <c r="AI123" s="3"/>
      <c r="AJ123" s="3"/>
      <c r="AK123" s="3"/>
      <c r="AL123" s="3"/>
      <c r="AM123" s="3"/>
      <c r="AN123" s="9" t="str">
        <f aca="false">IF(A123="", "", IF(ROW()&gt;=3, ", ", "")&amp;"'"&amp;A123&amp;"': {megami: '"&amp;B123&amp;"'"&amp;IF(C123&lt;&gt;"",", anotherID: '"&amp;C123&amp;"', replace: '"&amp;D123&amp;"'","")&amp;", name: '"&amp;SUBSTITUTE(E123,"'","\'")&amp;"', nameEn: '"&amp;SUBSTITUTE(K123,"'","\'")&amp;"', nameZh: '"&amp;SUBSTITUTE(G123,"'","\'")&amp;"', nameZhG1: '"&amp;SUBSTITUTE(H123,"'","\'")&amp;"', nameKo: '"&amp;SUBSTITUTE(J123,"'","\'")&amp;"', ruby: '"&amp;F123&amp;"', rubyEn: '"&amp;L123&amp;IF(I123&lt;&gt;"", "', rubyZh: '"&amp;I123, "")&amp;"', baseType: '"&amp;VLOOKUP(M123,マスタ!$A$1:$B$99,2,0)&amp;"'"&amp;IF(N123="○",", extra: true","")&amp;IF(O123&lt;&gt;"",", extraFrom: '"&amp;O123&amp;"'","")&amp;IF(P123&lt;&gt;"",", exchangableTo: '"&amp;P123&amp;"'","")&amp;IF(Q123="○",", poison: true","")&amp;IF(R123&lt;&gt;"", ", type: '"&amp;VLOOKUP(R123,マスタ!$D$1:$E$99,2,0)&amp;"'", "")&amp;IF(S123&lt;&gt;"",", subType: '"&amp;VLOOKUP(S123,マスタ!$D$1:$E$99,2,0)&amp;"'","")&amp;IF(T123&lt;&gt;"",", range: '"&amp;T123&amp;"'","")&amp;IF(V123&lt;&gt;"",", damage: '"&amp;V123&amp;"'","")&amp;IF(X123&lt;&gt;"",", capacity: '"&amp;X123&amp;"'","")&amp;IF(Y123&lt;&gt;"",", cost: '"&amp;Y123&amp;"'","")&amp;", text: '"&amp;SUBSTITUTE(SUBSTITUTE(AB123, CHAR(13), ""),CHAR(10),"\n")&amp;IF(AC123&lt;&gt;"", "', textAdditional: '"&amp;SUBSTITUTE(SUBSTITUTE(AC123, CHAR(13), ""),CHAR(10),"\n"), "")&amp;"', textZh: '"&amp;SUBSTITUTE(SUBSTITUTE(SUBSTITUTE(AD123, CHAR(13), ""),CHAR(10),"\n"),"'","\'")&amp;"', textZhG1: '"&amp;SUBSTITUTE(SUBSTITUTE(SUBSTITUTE(AF123, CHAR(13), ""),CHAR(10),"\n"),"'","\'")&amp;IF(AE123&lt;&gt;"", "', textZhAdditional: '"&amp;SUBSTITUTE(SUBSTITUTE(AE123, CHAR(13), ""),CHAR(10),"\n"), "")&amp;"', textKo: '"&amp;SUBSTITUTE(SUBSTITUTE(SUBSTITUTE(AG123, CHAR(13), ""),CHAR(10),"\n"),"'","\'")&amp;"', textEn: '"&amp;SUBSTITUTE(SUBSTITUTE(SUBSTITUTE(AH123, CHAR(13), ""),CHAR(10),"\n"),"'","\'")&amp;"'"&amp;IF(Z123="○",", sealable: true","")&amp;IF(AA123="○",", removable: true","")&amp;"}")</f>
        <v>, '09-chikage-o-p-3': {megami: 'chikage', name: '弛緩毒', nameEn: 'Muscle Relaxant', nameZh: '迟缓毒', nameZhG1: '迟缓毒', nameKo: '이완독', ruby: 'しかんどく', rubyEn: '', baseType: 'normal', extra: true, poison: true, type: 'enhance', capacity: '3', text: '【展開中】あなたは《攻撃》カードを使用できない。 \n【破棄時】このカードを相手の毒袋に戻す。', textZh: '【展开中】你不能使用《攻击》牌。 \n【破弃时】将此牌移回对手的毒袋。', textZhG1: '【展开中】你不能使用《攻击》牌。 \n【破弃时】将此牌移回对手的毒袋。', textKo: ' 【전개중】당신은《공격》카드를 사용 할 수 없다.\n 【파기시】이 카드를 상대의 독주머니에 되돌린다. ', textEn: 'Ongoing: You cannot play Attack cards.\n\nDisenchant: Return this card to its pouch.'}</v>
      </c>
      <c r="AO123" s="10" t="str">
        <f aca="false">IF($A123&lt;&gt;"", "    /** 《"&amp;$E123&amp;"》 */ export const "&amp;SUBSTITUTE(UPPER(IF(MID($A123, 3, 1)="-", RIGHT($A123,LEN($A123)-3), $A123)), "-", "_")&amp;": TCardId = '"&amp;$A123&amp;"';", "")</f>
        <v>    /** 《弛緩毒》 */ export const CHIKAGE_O_P_3: TCardId = '09-chikage-o-p-3';</v>
      </c>
      <c r="AP123" s="11" t="str">
        <f aca="false">IF($A123&lt;&gt;"", "    | '"&amp;$A123&amp;"'", "")</f>
        <v>    | '09-chikage-o-p-3'</v>
      </c>
    </row>
    <row r="124" customFormat="false" ht="13.8" hidden="false" customHeight="false" outlineLevel="0" collapsed="false">
      <c r="A124" s="2" t="s">
        <v>1333</v>
      </c>
      <c r="B124" s="2" t="s">
        <v>1180</v>
      </c>
      <c r="C124" s="2"/>
      <c r="D124" s="2"/>
      <c r="E124" s="2" t="s">
        <v>1334</v>
      </c>
      <c r="F124" s="2" t="s">
        <v>1335</v>
      </c>
      <c r="G124" s="6" t="s">
        <v>1336</v>
      </c>
      <c r="H124" s="24" t="s">
        <v>1336</v>
      </c>
      <c r="I124" s="6"/>
      <c r="J124" s="24" t="s">
        <v>1337</v>
      </c>
      <c r="K124" s="25" t="s">
        <v>1338</v>
      </c>
      <c r="L124" s="2"/>
      <c r="M124" s="2" t="s">
        <v>44</v>
      </c>
      <c r="N124" s="2" t="s">
        <v>996</v>
      </c>
      <c r="O124" s="2"/>
      <c r="P124" s="2"/>
      <c r="Q124" s="2" t="s">
        <v>996</v>
      </c>
      <c r="R124" s="2" t="s">
        <v>107</v>
      </c>
      <c r="S124" s="2"/>
      <c r="T124" s="2"/>
      <c r="U124" s="3"/>
      <c r="V124" s="2"/>
      <c r="W124" s="3"/>
      <c r="X124" s="2"/>
      <c r="Y124" s="2"/>
      <c r="Z124" s="2"/>
      <c r="AA124" s="2"/>
      <c r="AB124" s="4" t="s">
        <v>1339</v>
      </c>
      <c r="AC124" s="4"/>
      <c r="AD124" s="12" t="s">
        <v>1340</v>
      </c>
      <c r="AE124" s="4"/>
      <c r="AF124" s="37" t="s">
        <v>1341</v>
      </c>
      <c r="AG124" s="14" t="s">
        <v>1342</v>
      </c>
      <c r="AH124" s="23" t="s">
        <v>1343</v>
      </c>
      <c r="AI124" s="3"/>
      <c r="AJ124" s="3"/>
      <c r="AK124" s="3"/>
      <c r="AL124" s="3"/>
      <c r="AM124" s="3"/>
      <c r="AN124" s="9" t="str">
        <f aca="false">IF(A124="", "", IF(ROW()&gt;=3, ", ", "")&amp;"'"&amp;A124&amp;"': {megami: '"&amp;B124&amp;"'"&amp;IF(C124&lt;&gt;"",", anotherID: '"&amp;C124&amp;"', replace: '"&amp;D124&amp;"'","")&amp;", name: '"&amp;SUBSTITUTE(E124,"'","\'")&amp;"', nameEn: '"&amp;SUBSTITUTE(K124,"'","\'")&amp;"', nameZh: '"&amp;SUBSTITUTE(G124,"'","\'")&amp;"', nameZhG1: '"&amp;SUBSTITUTE(H124,"'","\'")&amp;"', nameKo: '"&amp;SUBSTITUTE(J124,"'","\'")&amp;"', ruby: '"&amp;F124&amp;"', rubyEn: '"&amp;L124&amp;IF(I124&lt;&gt;"", "', rubyZh: '"&amp;I124, "")&amp;"', baseType: '"&amp;VLOOKUP(M124,マスタ!$A$1:$B$99,2,0)&amp;"'"&amp;IF(N124="○",", extra: true","")&amp;IF(O124&lt;&gt;"",", extraFrom: '"&amp;O124&amp;"'","")&amp;IF(P124&lt;&gt;"",", exchangableTo: '"&amp;P124&amp;"'","")&amp;IF(Q124="○",", poison: true","")&amp;IF(R124&lt;&gt;"", ", type: '"&amp;VLOOKUP(R124,マスタ!$D$1:$E$99,2,0)&amp;"'", "")&amp;IF(S124&lt;&gt;"",", subType: '"&amp;VLOOKUP(S124,マスタ!$D$1:$E$99,2,0)&amp;"'","")&amp;IF(T124&lt;&gt;"",", range: '"&amp;T124&amp;"'","")&amp;IF(V124&lt;&gt;"",", damage: '"&amp;V124&amp;"'","")&amp;IF(X124&lt;&gt;"",", capacity: '"&amp;X124&amp;"'","")&amp;IF(Y124&lt;&gt;"",", cost: '"&amp;Y124&amp;"'","")&amp;", text: '"&amp;SUBSTITUTE(SUBSTITUTE(AB124, CHAR(13), ""),CHAR(10),"\n")&amp;IF(AC124&lt;&gt;"", "', textAdditional: '"&amp;SUBSTITUTE(SUBSTITUTE(AC124, CHAR(13), ""),CHAR(10),"\n"), "")&amp;"', textZh: '"&amp;SUBSTITUTE(SUBSTITUTE(SUBSTITUTE(AD124, CHAR(13), ""),CHAR(10),"\n"),"'","\'")&amp;"', textZhG1: '"&amp;SUBSTITUTE(SUBSTITUTE(SUBSTITUTE(AF124, CHAR(13), ""),CHAR(10),"\n"),"'","\'")&amp;IF(AE124&lt;&gt;"", "', textZhAdditional: '"&amp;SUBSTITUTE(SUBSTITUTE(AE124, CHAR(13), ""),CHAR(10),"\n"), "")&amp;"', textKo: '"&amp;SUBSTITUTE(SUBSTITUTE(SUBSTITUTE(AG124, CHAR(13), ""),CHAR(10),"\n"),"'","\'")&amp;"', textEn: '"&amp;SUBSTITUTE(SUBSTITUTE(SUBSTITUTE(AH124, CHAR(13), ""),CHAR(10),"\n"),"'","\'")&amp;"'"&amp;IF(Z124="○",", sealable: true","")&amp;IF(AA124="○",", removable: true","")&amp;"}")</f>
        <v>, '09-chikage-o-p-4': {megami: 'chikage', name: '滅灯毒', nameEn: 'Fading Light Toxin', nameZh: '灭灯毒', nameZhG1: '灭灯毒', nameKo: '멸등독', ruby: 'ほろびどく', rubyEn: '', baseType: 'normal', extra: true, poison: true, type: 'action', text: '自オーラ→ダスト：3', textZh: '自装→3→虚', textZhG1: '自装（3）→虚', textKo: ' 자신 오라→더스트：3', textEn: 'Your Aura (3)→ Shadow'}</v>
      </c>
      <c r="AO124" s="10" t="str">
        <f aca="false">IF($A124&lt;&gt;"", "    /** 《"&amp;$E124&amp;"》 */ export const "&amp;SUBSTITUTE(UPPER(IF(MID($A124, 3, 1)="-", RIGHT($A124,LEN($A124)-3), $A124)), "-", "_")&amp;": TCardId = '"&amp;$A124&amp;"';", "")</f>
        <v>    /** 《滅灯毒》 */ export const CHIKAGE_O_P_4: TCardId = '09-chikage-o-p-4';</v>
      </c>
      <c r="AP124" s="11" t="str">
        <f aca="false">IF($A124&lt;&gt;"", "    | '"&amp;$A124&amp;"'", "")</f>
        <v>    | '09-chikage-o-p-4'</v>
      </c>
    </row>
    <row r="125" customFormat="false" ht="12" hidden="false" customHeight="true" outlineLevel="0" collapsed="false">
      <c r="A125" s="2"/>
      <c r="B125" s="2"/>
      <c r="C125" s="2"/>
      <c r="D125" s="2"/>
      <c r="E125" s="2"/>
      <c r="F125" s="2"/>
      <c r="G125" s="6"/>
      <c r="H125" s="7"/>
      <c r="I125" s="6"/>
      <c r="J125" s="7"/>
      <c r="K125" s="7"/>
      <c r="L125" s="2"/>
      <c r="M125" s="2"/>
      <c r="N125" s="2"/>
      <c r="O125" s="2"/>
      <c r="P125" s="2"/>
      <c r="Q125" s="2"/>
      <c r="R125" s="2"/>
      <c r="S125" s="2"/>
      <c r="T125" s="2"/>
      <c r="U125" s="3"/>
      <c r="V125" s="2"/>
      <c r="W125" s="3"/>
      <c r="X125" s="2"/>
      <c r="Y125" s="2"/>
      <c r="Z125" s="2"/>
      <c r="AA125" s="2"/>
      <c r="AB125" s="4"/>
      <c r="AC125" s="4"/>
      <c r="AD125" s="12"/>
      <c r="AE125" s="4"/>
      <c r="AF125" s="13"/>
      <c r="AG125" s="8"/>
      <c r="AH125" s="4"/>
      <c r="AI125" s="3"/>
      <c r="AJ125" s="3"/>
      <c r="AK125" s="3"/>
      <c r="AL125" s="3"/>
      <c r="AM125" s="3"/>
      <c r="AN125" s="9" t="str">
        <f aca="false">IF(A125="", "", IF(ROW()&gt;=3, ", ", "")&amp;"'"&amp;A125&amp;"': {megami: '"&amp;B125&amp;"'"&amp;IF(C125&lt;&gt;"",", anotherID: '"&amp;C125&amp;"', replace: '"&amp;D125&amp;"'","")&amp;", name: '"&amp;SUBSTITUTE(E125,"'","\'")&amp;"', nameEn: '"&amp;SUBSTITUTE(K125,"'","\'")&amp;"', nameZh: '"&amp;SUBSTITUTE(G125,"'","\'")&amp;"', nameZhG1: '"&amp;SUBSTITUTE(H125,"'","\'")&amp;"', nameKo: '"&amp;SUBSTITUTE(J125,"'","\'")&amp;"', ruby: '"&amp;F125&amp;"', rubyEn: '"&amp;L125&amp;IF(I125&lt;&gt;"", "', rubyZh: '"&amp;I125, "")&amp;"', baseType: '"&amp;VLOOKUP(M125,マスタ!$A$1:$B$99,2,0)&amp;"'"&amp;IF(N125="○",", extra: true","")&amp;IF(O125&lt;&gt;"",", extraFrom: '"&amp;O125&amp;"'","")&amp;IF(P125&lt;&gt;"",", exchangableTo: '"&amp;P125&amp;"'","")&amp;IF(Q125="○",", poison: true","")&amp;IF(R125&lt;&gt;"", ", type: '"&amp;VLOOKUP(R125,マスタ!$D$1:$E$99,2,0)&amp;"'", "")&amp;IF(S125&lt;&gt;"",", subType: '"&amp;VLOOKUP(S125,マスタ!$D$1:$E$99,2,0)&amp;"'","")&amp;IF(T125&lt;&gt;"",", range: '"&amp;T125&amp;"'","")&amp;IF(V125&lt;&gt;"",", damage: '"&amp;V125&amp;"'","")&amp;IF(X125&lt;&gt;"",", capacity: '"&amp;X125&amp;"'","")&amp;IF(Y125&lt;&gt;"",", cost: '"&amp;Y125&amp;"'","")&amp;", text: '"&amp;SUBSTITUTE(SUBSTITUTE(AB125, CHAR(13), ""),CHAR(10),"\n")&amp;IF(AC125&lt;&gt;"", "', textAdditional: '"&amp;SUBSTITUTE(SUBSTITUTE(AC125, CHAR(13), ""),CHAR(10),"\n"), "")&amp;"', textZh: '"&amp;SUBSTITUTE(SUBSTITUTE(SUBSTITUTE(AD125, CHAR(13), ""),CHAR(10),"\n"),"'","\'")&amp;"', textZhG1: '"&amp;SUBSTITUTE(SUBSTITUTE(SUBSTITUTE(AF125, CHAR(13), ""),CHAR(10),"\n"),"'","\'")&amp;IF(AE125&lt;&gt;"", "', textZhAdditional: '"&amp;SUBSTITUTE(SUBSTITUTE(AE125, CHAR(13), ""),CHAR(10),"\n"), "")&amp;"', textKo: '"&amp;SUBSTITUTE(SUBSTITUTE(SUBSTITUTE(AG125, CHAR(13), ""),CHAR(10),"\n"),"'","\'")&amp;"', textEn: '"&amp;SUBSTITUTE(SUBSTITUTE(SUBSTITUTE(AH125, CHAR(13), ""),CHAR(10),"\n"),"'","\'")&amp;"'"&amp;IF(Z125="○",", sealable: true","")&amp;IF(AA125="○",", removable: true","")&amp;"}")</f>
        <v/>
      </c>
      <c r="AO125" s="10" t="str">
        <f aca="false">IF($A125&lt;&gt;"", "    /** 《"&amp;$E125&amp;"》 */ export const "&amp;SUBSTITUTE(UPPER(IF(MID($A125, 3, 1)="-", RIGHT($A125,LEN($A125)-3), $A125)), "-", "_")&amp;": TCardId = '"&amp;$A125&amp;"';", "")</f>
        <v/>
      </c>
      <c r="AP125" s="11" t="str">
        <f aca="false">IF($A125&lt;&gt;"", "    | '"&amp;$A125&amp;"'", "")</f>
        <v/>
      </c>
    </row>
    <row r="126" customFormat="false" ht="15.75" hidden="false" customHeight="true" outlineLevel="0" collapsed="false">
      <c r="A126" s="2" t="s">
        <v>1344</v>
      </c>
      <c r="B126" s="2" t="s">
        <v>1345</v>
      </c>
      <c r="C126" s="2"/>
      <c r="D126" s="2"/>
      <c r="E126" s="2" t="s">
        <v>1346</v>
      </c>
      <c r="F126" s="2"/>
      <c r="G126" s="6" t="s">
        <v>1347</v>
      </c>
      <c r="H126" s="24" t="s">
        <v>1348</v>
      </c>
      <c r="I126" s="6" t="s">
        <v>1349</v>
      </c>
      <c r="J126" s="24" t="s">
        <v>1350</v>
      </c>
      <c r="K126" s="25" t="s">
        <v>1351</v>
      </c>
      <c r="L126" s="2"/>
      <c r="M126" s="2" t="s">
        <v>44</v>
      </c>
      <c r="N126" s="2"/>
      <c r="O126" s="2"/>
      <c r="P126" s="2"/>
      <c r="Q126" s="2"/>
      <c r="R126" s="2" t="s">
        <v>107</v>
      </c>
      <c r="S126" s="2"/>
      <c r="T126" s="2"/>
      <c r="U126" s="3"/>
      <c r="V126" s="2"/>
      <c r="W126" s="3"/>
      <c r="X126" s="2"/>
      <c r="Y126" s="2"/>
      <c r="Z126" s="2"/>
      <c r="AA126" s="2"/>
      <c r="AB126" s="4" t="s">
        <v>1352</v>
      </c>
      <c r="AC126" s="4"/>
      <c r="AD126" s="12" t="s">
        <v>1353</v>
      </c>
      <c r="AE126" s="4"/>
      <c r="AF126" s="52" t="s">
        <v>1354</v>
      </c>
      <c r="AG126" s="47" t="s">
        <v>1355</v>
      </c>
      <c r="AH126" s="53" t="s">
        <v>1356</v>
      </c>
      <c r="AI126" s="3"/>
      <c r="AJ126" s="3"/>
      <c r="AK126" s="3"/>
      <c r="AL126" s="3"/>
      <c r="AM126" s="3"/>
      <c r="AN126" s="9" t="str">
        <f aca="false">IF(A126="", "", IF(ROW()&gt;=3, ", ", "")&amp;"'"&amp;A126&amp;"': {megami: '"&amp;B126&amp;"'"&amp;IF(C126&lt;&gt;"",", anotherID: '"&amp;C126&amp;"', replace: '"&amp;D126&amp;"'","")&amp;", name: '"&amp;SUBSTITUTE(E126,"'","\'")&amp;"', nameEn: '"&amp;SUBSTITUTE(K126,"'","\'")&amp;"', nameZh: '"&amp;SUBSTITUTE(G126,"'","\'")&amp;"', nameZhG1: '"&amp;SUBSTITUTE(H126,"'","\'")&amp;"', nameKo: '"&amp;SUBSTITUTE(J126,"'","\'")&amp;"', ruby: '"&amp;F126&amp;"', rubyEn: '"&amp;L126&amp;IF(I126&lt;&gt;"", "', rubyZh: '"&amp;I126, "")&amp;"', baseType: '"&amp;VLOOKUP(M126,マスタ!$A$1:$B$99,2,0)&amp;"'"&amp;IF(N126="○",", extra: true","")&amp;IF(O126&lt;&gt;"",", extraFrom: '"&amp;O126&amp;"'","")&amp;IF(P126&lt;&gt;"",", exchangableTo: '"&amp;P126&amp;"'","")&amp;IF(Q126="○",", poison: true","")&amp;IF(R126&lt;&gt;"", ", type: '"&amp;VLOOKUP(R126,マスタ!$D$1:$E$99,2,0)&amp;"'", "")&amp;IF(S126&lt;&gt;"",", subType: '"&amp;VLOOKUP(S126,マスタ!$D$1:$E$99,2,0)&amp;"'","")&amp;IF(T126&lt;&gt;"",", range: '"&amp;T126&amp;"'","")&amp;IF(V126&lt;&gt;"",", damage: '"&amp;V126&amp;"'","")&amp;IF(X126&lt;&gt;"",", capacity: '"&amp;X126&amp;"'","")&amp;IF(Y126&lt;&gt;"",", cost: '"&amp;Y126&amp;"'","")&amp;", text: '"&amp;SUBSTITUTE(SUBSTITUTE(AB126, CHAR(13), ""),CHAR(10),"\n")&amp;IF(AC126&lt;&gt;"", "', textAdditional: '"&amp;SUBSTITUTE(SUBSTITUTE(AC126, CHAR(13), ""),CHAR(10),"\n"), "")&amp;"', textZh: '"&amp;SUBSTITUTE(SUBSTITUTE(SUBSTITUTE(AD126, CHAR(13), ""),CHAR(10),"\n"),"'","\'")&amp;"', textZhG1: '"&amp;SUBSTITUTE(SUBSTITUTE(SUBSTITUTE(AF126, CHAR(13), ""),CHAR(10),"\n"),"'","\'")&amp;IF(AE126&lt;&gt;"", "', textZhAdditional: '"&amp;SUBSTITUTE(SUBSTITUTE(AE126, CHAR(13), ""),CHAR(10),"\n"), "")&amp;"', textKo: '"&amp;SUBSTITUTE(SUBSTITUTE(SUBSTITUTE(AG126, CHAR(13), ""),CHAR(10),"\n"),"'","\'")&amp;"', textEn: '"&amp;SUBSTITUTE(SUBSTITUTE(SUBSTITUTE(AH126, CHAR(13), ""),CHAR(10),"\n"),"'","\'")&amp;"'"&amp;IF(Z126="○",", sealable: true","")&amp;IF(AA126="○",", removable: true","")&amp;"}")</f>
        <v>, '10-kururu-o-n-1': {megami: 'kururu', name: 'えれきてる', nameEn: 'Elekiter', nameZh: '电击装置', nameZhG1: '电气疗法', nameKo: '엘레키텔', ruby: '', rubyEn: '', rubyZh: 'Electric', baseType: 'normal', type: 'action', text: '----\n&lt;行行行対対&gt; 相手のライフに1ダメージを与える。 ', textZh: '----\n&lt;行行行对对&gt; 给予敌命1点伤害。', textZhG1: '----\n机巧：蓝蓝蓝紫紫 对敌命造成1点伤害。', textKo: '----\n &lt;행행행대대&gt;상대의 라이프에 1 대미지를 준다.', textEn: 'Mechanism (ACT ACT ACT REA REA) - Deal 1 damage to your opponent\'s Life.'}</v>
      </c>
      <c r="AO126" s="10" t="str">
        <f aca="false">IF($A126&lt;&gt;"", "    /** 《"&amp;$E126&amp;"》 */ export const "&amp;SUBSTITUTE(UPPER(IF(MID($A126, 3, 1)="-", RIGHT($A126,LEN($A126)-3), $A126)), "-", "_")&amp;": TCardId = '"&amp;$A126&amp;"';", "")</f>
        <v>    /** 《えれきてる》 */ export const KURURU_O_N_1: TCardId = '10-kururu-o-n-1';</v>
      </c>
      <c r="AP126" s="11" t="str">
        <f aca="false">IF($A126&lt;&gt;"", "    | '"&amp;$A126&amp;"'", "")</f>
        <v>    | '10-kururu-o-n-1'</v>
      </c>
    </row>
    <row r="127" customFormat="false" ht="52" hidden="false" customHeight="false" outlineLevel="0" collapsed="false">
      <c r="A127" s="2" t="s">
        <v>1357</v>
      </c>
      <c r="B127" s="2" t="s">
        <v>1345</v>
      </c>
      <c r="C127" s="2"/>
      <c r="D127" s="2"/>
      <c r="E127" s="2" t="s">
        <v>1358</v>
      </c>
      <c r="F127" s="2"/>
      <c r="G127" s="6" t="s">
        <v>1359</v>
      </c>
      <c r="H127" s="24" t="s">
        <v>1360</v>
      </c>
      <c r="I127" s="6" t="s">
        <v>1361</v>
      </c>
      <c r="J127" s="24" t="s">
        <v>1362</v>
      </c>
      <c r="K127" s="25" t="s">
        <v>1363</v>
      </c>
      <c r="L127" s="2"/>
      <c r="M127" s="2" t="s">
        <v>44</v>
      </c>
      <c r="N127" s="2"/>
      <c r="O127" s="2"/>
      <c r="P127" s="2"/>
      <c r="Q127" s="2"/>
      <c r="R127" s="2" t="s">
        <v>107</v>
      </c>
      <c r="S127" s="2"/>
      <c r="T127" s="2"/>
      <c r="U127" s="3"/>
      <c r="V127" s="2"/>
      <c r="W127" s="3"/>
      <c r="X127" s="2"/>
      <c r="Y127" s="2"/>
      <c r="Z127" s="2"/>
      <c r="AA127" s="2"/>
      <c r="AB127" s="4" t="s">
        <v>1364</v>
      </c>
      <c r="AC127" s="4"/>
      <c r="AD127" s="12" t="s">
        <v>1365</v>
      </c>
      <c r="AE127" s="4"/>
      <c r="AF127" s="52" t="s">
        <v>1366</v>
      </c>
      <c r="AG127" s="47" t="s">
        <v>1367</v>
      </c>
      <c r="AH127" s="56" t="s">
        <v>1368</v>
      </c>
      <c r="AI127" s="3"/>
      <c r="AJ127" s="3"/>
      <c r="AK127" s="3"/>
      <c r="AL127" s="3"/>
      <c r="AM127" s="3"/>
      <c r="AN127" s="9" t="str">
        <f aca="false">IF(A127="", "", IF(ROW()&gt;=3, ", ", "")&amp;"'"&amp;A127&amp;"': {megami: '"&amp;B127&amp;"'"&amp;IF(C127&lt;&gt;"",", anotherID: '"&amp;C127&amp;"', replace: '"&amp;D127&amp;"'","")&amp;", name: '"&amp;SUBSTITUTE(E127,"'","\'")&amp;"', nameEn: '"&amp;SUBSTITUTE(K127,"'","\'")&amp;"', nameZh: '"&amp;SUBSTITUTE(G127,"'","\'")&amp;"', nameZhG1: '"&amp;SUBSTITUTE(H127,"'","\'")&amp;"', nameKo: '"&amp;SUBSTITUTE(J127,"'","\'")&amp;"', ruby: '"&amp;F127&amp;"', rubyEn: '"&amp;L127&amp;IF(I127&lt;&gt;"", "', rubyZh: '"&amp;I127, "")&amp;"', baseType: '"&amp;VLOOKUP(M127,マスタ!$A$1:$B$99,2,0)&amp;"'"&amp;IF(N127="○",", extra: true","")&amp;IF(O127&lt;&gt;"",", extraFrom: '"&amp;O127&amp;"'","")&amp;IF(P127&lt;&gt;"",", exchangableTo: '"&amp;P127&amp;"'","")&amp;IF(Q127="○",", poison: true","")&amp;IF(R127&lt;&gt;"", ", type: '"&amp;VLOOKUP(R127,マスタ!$D$1:$E$99,2,0)&amp;"'", "")&amp;IF(S127&lt;&gt;"",", subType: '"&amp;VLOOKUP(S127,マスタ!$D$1:$E$99,2,0)&amp;"'","")&amp;IF(T127&lt;&gt;"",", range: '"&amp;T127&amp;"'","")&amp;IF(V127&lt;&gt;"",", damage: '"&amp;V127&amp;"'","")&amp;IF(X127&lt;&gt;"",", capacity: '"&amp;X127&amp;"'","")&amp;IF(Y127&lt;&gt;"",", cost: '"&amp;Y127&amp;"'","")&amp;", text: '"&amp;SUBSTITUTE(SUBSTITUTE(AB127, CHAR(13), ""),CHAR(10),"\n")&amp;IF(AC127&lt;&gt;"", "', textAdditional: '"&amp;SUBSTITUTE(SUBSTITUTE(AC127, CHAR(13), ""),CHAR(10),"\n"), "")&amp;"', textZh: '"&amp;SUBSTITUTE(SUBSTITUTE(SUBSTITUTE(AD127, CHAR(13), ""),CHAR(10),"\n"),"'","\'")&amp;"', textZhG1: '"&amp;SUBSTITUTE(SUBSTITUTE(SUBSTITUTE(AF127, CHAR(13), ""),CHAR(10),"\n"),"'","\'")&amp;IF(AE127&lt;&gt;"", "', textZhAdditional: '"&amp;SUBSTITUTE(SUBSTITUTE(AE127, CHAR(13), ""),CHAR(10),"\n"), "")&amp;"', textKo: '"&amp;SUBSTITUTE(SUBSTITUTE(SUBSTITUTE(AG127, CHAR(13), ""),CHAR(10),"\n"),"'","\'")&amp;"', textEn: '"&amp;SUBSTITUTE(SUBSTITUTE(SUBSTITUTE(AH127, CHAR(13), ""),CHAR(10),"\n"),"'","\'")&amp;"'"&amp;IF(Z127="○",", sealable: true","")&amp;IF(AA127="○",", removable: true","")&amp;"}")</f>
        <v>, '10-kururu-o-n-2': {megami: 'kururu', name: 'あくせらー', nameEn: 'Acceler', nameZh: '加速装置', nameZhG1: '加束效应', nameKo: '액셀러~', ruby: '', rubyEn: '', rubyZh: 'Accelerator', baseType: 'normal', type: 'action', text: '----\n&lt;行行付&gt; あなたの手札から《全力》カードを1枚選び、そのカードを使用してもよい。 \n(フェイズは終了しない) ', textZh: '----\n&lt;行行付&gt; 选择你手牌里的1张《全力》牌并使用。（当前阶段不会因此而结束）', textZhG1: '----\n机巧：蓝蓝绿 你可以使用一张《全力》牌。', textKo: '----\n &lt;행행부&gt; 당신의 손패에서 《전력》카드를 1장 고르고, 그 카드를 사용해도 좋다.\n (페이즈는 종료되지 않는다.)', textEn: 'Mechanism (ENH ACT ACT) - You may choose 1 Throughout card in your hand and play it.'}</v>
      </c>
      <c r="AO127" s="10" t="str">
        <f aca="false">IF($A127&lt;&gt;"", "    /** 《"&amp;$E127&amp;"》 */ export const "&amp;SUBSTITUTE(UPPER(IF(MID($A127, 3, 1)="-", RIGHT($A127,LEN($A127)-3), $A127)), "-", "_")&amp;": TCardId = '"&amp;$A127&amp;"';", "")</f>
        <v>    /** 《あくせらー》 */ export const KURURU_O_N_2: TCardId = '10-kururu-o-n-2';</v>
      </c>
      <c r="AP127" s="11" t="str">
        <f aca="false">IF($A127&lt;&gt;"", "    | '"&amp;$A127&amp;"'", "")</f>
        <v>    | '10-kururu-o-n-2'</v>
      </c>
    </row>
    <row r="128" customFormat="false" ht="15.75" hidden="false" customHeight="true" outlineLevel="0" collapsed="false">
      <c r="A128" s="2" t="s">
        <v>1369</v>
      </c>
      <c r="B128" s="2" t="s">
        <v>1345</v>
      </c>
      <c r="C128" s="2"/>
      <c r="D128" s="2"/>
      <c r="E128" s="2" t="s">
        <v>1370</v>
      </c>
      <c r="F128" s="2"/>
      <c r="G128" s="6" t="s">
        <v>1371</v>
      </c>
      <c r="H128" s="24" t="s">
        <v>1372</v>
      </c>
      <c r="I128" s="6"/>
      <c r="J128" s="24" t="s">
        <v>1373</v>
      </c>
      <c r="K128" s="25" t="s">
        <v>1374</v>
      </c>
      <c r="L128" s="2"/>
      <c r="M128" s="2" t="s">
        <v>44</v>
      </c>
      <c r="N128" s="2"/>
      <c r="O128" s="2"/>
      <c r="P128" s="2"/>
      <c r="Q128" s="2"/>
      <c r="R128" s="2" t="s">
        <v>107</v>
      </c>
      <c r="S128" s="2" t="s">
        <v>133</v>
      </c>
      <c r="T128" s="2"/>
      <c r="U128" s="3"/>
      <c r="V128" s="2"/>
      <c r="W128" s="3"/>
      <c r="X128" s="2"/>
      <c r="Y128" s="2"/>
      <c r="Z128" s="2"/>
      <c r="AA128" s="2"/>
      <c r="AB128" s="4" t="s">
        <v>1375</v>
      </c>
      <c r="AC128" s="4"/>
      <c r="AD128" s="12" t="s">
        <v>1376</v>
      </c>
      <c r="AE128" s="4"/>
      <c r="AF128" s="28" t="s">
        <v>1377</v>
      </c>
      <c r="AG128" s="14" t="s">
        <v>1378</v>
      </c>
      <c r="AH128" s="23" t="s">
        <v>1379</v>
      </c>
      <c r="AI128" s="3"/>
      <c r="AJ128" s="3"/>
      <c r="AK128" s="3"/>
      <c r="AL128" s="3"/>
      <c r="AM128" s="3"/>
      <c r="AN128" s="9" t="str">
        <f aca="false">IF(A128="", "", IF(ROW()&gt;=3, ", ", "")&amp;"'"&amp;A128&amp;"': {megami: '"&amp;B128&amp;"'"&amp;IF(C128&lt;&gt;"",", anotherID: '"&amp;C128&amp;"', replace: '"&amp;D128&amp;"'","")&amp;", name: '"&amp;SUBSTITUTE(E128,"'","\'")&amp;"', nameEn: '"&amp;SUBSTITUTE(K128,"'","\'")&amp;"', nameZh: '"&amp;SUBSTITUTE(G128,"'","\'")&amp;"', nameZhG1: '"&amp;SUBSTITUTE(H128,"'","\'")&amp;"', nameKo: '"&amp;SUBSTITUTE(J128,"'","\'")&amp;"', ruby: '"&amp;F128&amp;"', rubyEn: '"&amp;L128&amp;IF(I128&lt;&gt;"", "', rubyZh: '"&amp;I128, "")&amp;"', baseType: '"&amp;VLOOKUP(M128,マスタ!$A$1:$B$99,2,0)&amp;"'"&amp;IF(N128="○",", extra: true","")&amp;IF(O128&lt;&gt;"",", extraFrom: '"&amp;O128&amp;"'","")&amp;IF(P128&lt;&gt;"",", exchangableTo: '"&amp;P128&amp;"'","")&amp;IF(Q128="○",", poison: true","")&amp;IF(R128&lt;&gt;"", ", type: '"&amp;VLOOKUP(R128,マスタ!$D$1:$E$99,2,0)&amp;"'", "")&amp;IF(S128&lt;&gt;"",", subType: '"&amp;VLOOKUP(S128,マスタ!$D$1:$E$99,2,0)&amp;"'","")&amp;IF(T128&lt;&gt;"",", range: '"&amp;T128&amp;"'","")&amp;IF(V128&lt;&gt;"",", damage: '"&amp;V128&amp;"'","")&amp;IF(X128&lt;&gt;"",", capacity: '"&amp;X128&amp;"'","")&amp;IF(Y128&lt;&gt;"",", cost: '"&amp;Y128&amp;"'","")&amp;", text: '"&amp;SUBSTITUTE(SUBSTITUTE(AB128, CHAR(13), ""),CHAR(10),"\n")&amp;IF(AC128&lt;&gt;"", "', textAdditional: '"&amp;SUBSTITUTE(SUBSTITUTE(AC128, CHAR(13), ""),CHAR(10),"\n"), "")&amp;"', textZh: '"&amp;SUBSTITUTE(SUBSTITUTE(SUBSTITUTE(AD128, CHAR(13), ""),CHAR(10),"\n"),"'","\'")&amp;"', textZhG1: '"&amp;SUBSTITUTE(SUBSTITUTE(SUBSTITUTE(AF128, CHAR(13), ""),CHAR(10),"\n"),"'","\'")&amp;IF(AE128&lt;&gt;"", "', textZhAdditional: '"&amp;SUBSTITUTE(SUBSTITUTE(AE128, CHAR(13), ""),CHAR(10),"\n"), "")&amp;"', textKo: '"&amp;SUBSTITUTE(SUBSTITUTE(SUBSTITUTE(AG128, CHAR(13), ""),CHAR(10),"\n"),"'","\'")&amp;"', textEn: '"&amp;SUBSTITUTE(SUBSTITUTE(SUBSTITUTE(AH128, CHAR(13), ""),CHAR(10),"\n"),"'","\'")&amp;"'"&amp;IF(Z128="○",", sealable: true","")&amp;IF(AA128="○",", removable: true","")&amp;"}")</f>
        <v>, '10-kururu-o-n-3': {megami: 'kururu', name: 'くるるーん', nameEn: 'Kururu~n', nameZh: '枢噜～噜', nameZhG1: '枢噜噜～', nameKo: '쿠루룽~', ruby: '', rubyEn: '', baseType: 'normal', type: 'action', subType: 'reaction', text: '【常時】このカードは対応でしか使用できない。 \n以下から2つまでを選び、任意の順に行う。 \n(同じものを2回選ぶことはできない)\n・カードを1枚引く。\n・伏せ札1枚を山札の底に置く。\n・相手は手札を1枚捨て札にする。', textZh: '【常时】 此牌只能作为对应使用。\n选择至多2项，以任意顺序结算（不能选择同一项2次）：\n●抓1张牌；\n●从盖牌区选择1张牌置于你的牌库底；\n●对手弃1张牌。', textZhG1: '【常时】 此牌只能作为《对应》使用。\n选择至多2项，以任意顺序结算（不能选择同一项2次）：\n1.抓一张牌；\n2.从盖牌区选择一张牌置于你的牌库底；\n3.对手弃一张牌。', textKo: '【상시】이 카드는 대응으로만 사용한다.\n 이하에서 2개까지 고르고, 임의의 순서로 행한다. \n (같은 것을 2번 고를 수 없다.)\n ・카드를 1장 뽑는다.\n ・덮임패 1장을 패산 밑에 둔다.\n ・상대는 손패를 1장 버림패로 한다.', textEn: 'Forced: This card cannot be played except as a Reaction to an attack.\n\nChoose up to two, in any order: (You may not choose the same option more than once.)\n・Draw a card.\n・Put a card from your discard pile to the bottom of your deck.\n・Your opponent puts a card from their hand into their played pile.'}</v>
      </c>
      <c r="AO128" s="10" t="str">
        <f aca="false">IF($A128&lt;&gt;"", "    /** 《"&amp;$E128&amp;"》 */ export const "&amp;SUBSTITUTE(UPPER(IF(MID($A128, 3, 1)="-", RIGHT($A128,LEN($A128)-3), $A128)), "-", "_")&amp;": TCardId = '"&amp;$A128&amp;"';", "")</f>
        <v>    /** 《くるるーん》 */ export const KURURU_O_N_3: TCardId = '10-kururu-o-n-3';</v>
      </c>
      <c r="AP128" s="11" t="str">
        <f aca="false">IF($A128&lt;&gt;"", "    | '"&amp;$A128&amp;"'", "")</f>
        <v>    | '10-kururu-o-n-3'</v>
      </c>
    </row>
    <row r="129" customFormat="false" ht="52" hidden="false" customHeight="false" outlineLevel="0" collapsed="false">
      <c r="A129" s="2" t="s">
        <v>1380</v>
      </c>
      <c r="B129" s="2" t="s">
        <v>1345</v>
      </c>
      <c r="C129" s="2"/>
      <c r="D129" s="2"/>
      <c r="E129" s="2" t="s">
        <v>1381</v>
      </c>
      <c r="F129" s="2"/>
      <c r="G129" s="6" t="s">
        <v>1382</v>
      </c>
      <c r="H129" s="24" t="s">
        <v>1383</v>
      </c>
      <c r="I129" s="6" t="s">
        <v>1384</v>
      </c>
      <c r="J129" s="24" t="s">
        <v>1385</v>
      </c>
      <c r="K129" s="25" t="s">
        <v>1386</v>
      </c>
      <c r="L129" s="2"/>
      <c r="M129" s="2" t="s">
        <v>44</v>
      </c>
      <c r="N129" s="2"/>
      <c r="O129" s="2"/>
      <c r="P129" s="2"/>
      <c r="Q129" s="2"/>
      <c r="R129" s="2" t="s">
        <v>107</v>
      </c>
      <c r="S129" s="2" t="s">
        <v>92</v>
      </c>
      <c r="T129" s="2"/>
      <c r="U129" s="3"/>
      <c r="V129" s="2"/>
      <c r="W129" s="3"/>
      <c r="X129" s="2"/>
      <c r="Y129" s="2"/>
      <c r="Z129" s="2"/>
      <c r="AA129" s="2"/>
      <c r="AB129" s="4" t="s">
        <v>1387</v>
      </c>
      <c r="AC129" s="4"/>
      <c r="AD129" s="12" t="s">
        <v>1388</v>
      </c>
      <c r="AE129" s="4"/>
      <c r="AF129" s="52" t="s">
        <v>1389</v>
      </c>
      <c r="AG129" s="47" t="s">
        <v>1390</v>
      </c>
      <c r="AH129" s="26" t="s">
        <v>1391</v>
      </c>
      <c r="AI129" s="3"/>
      <c r="AJ129" s="3"/>
      <c r="AK129" s="3"/>
      <c r="AL129" s="3"/>
      <c r="AM129" s="3"/>
      <c r="AN129" s="9" t="str">
        <f aca="false">IF(A129="", "", IF(ROW()&gt;=3, ", ", "")&amp;"'"&amp;A129&amp;"': {megami: '"&amp;B129&amp;"'"&amp;IF(C129&lt;&gt;"",", anotherID: '"&amp;C129&amp;"', replace: '"&amp;D129&amp;"'","")&amp;", name: '"&amp;SUBSTITUTE(E129,"'","\'")&amp;"', nameEn: '"&amp;SUBSTITUTE(K129,"'","\'")&amp;"', nameZh: '"&amp;SUBSTITUTE(G129,"'","\'")&amp;"', nameZhG1: '"&amp;SUBSTITUTE(H129,"'","\'")&amp;"', nameKo: '"&amp;SUBSTITUTE(J129,"'","\'")&amp;"', ruby: '"&amp;F129&amp;"', rubyEn: '"&amp;L129&amp;IF(I129&lt;&gt;"", "', rubyZh: '"&amp;I129, "")&amp;"', baseType: '"&amp;VLOOKUP(M129,マスタ!$A$1:$B$99,2,0)&amp;"'"&amp;IF(N129="○",", extra: true","")&amp;IF(O129&lt;&gt;"",", extraFrom: '"&amp;O129&amp;"'","")&amp;IF(P129&lt;&gt;"",", exchangableTo: '"&amp;P129&amp;"'","")&amp;IF(Q129="○",", poison: true","")&amp;IF(R129&lt;&gt;"", ", type: '"&amp;VLOOKUP(R129,マスタ!$D$1:$E$99,2,0)&amp;"'", "")&amp;IF(S129&lt;&gt;"",", subType: '"&amp;VLOOKUP(S129,マスタ!$D$1:$E$99,2,0)&amp;"'","")&amp;IF(T129&lt;&gt;"",", range: '"&amp;T129&amp;"'","")&amp;IF(V129&lt;&gt;"",", damage: '"&amp;V129&amp;"'","")&amp;IF(X129&lt;&gt;"",", capacity: '"&amp;X129&amp;"'","")&amp;IF(Y129&lt;&gt;"",", cost: '"&amp;Y129&amp;"'","")&amp;", text: '"&amp;SUBSTITUTE(SUBSTITUTE(AB129, CHAR(13), ""),CHAR(10),"\n")&amp;IF(AC129&lt;&gt;"", "', textAdditional: '"&amp;SUBSTITUTE(SUBSTITUTE(AC129, CHAR(13), ""),CHAR(10),"\n"), "")&amp;"', textZh: '"&amp;SUBSTITUTE(SUBSTITUTE(SUBSTITUTE(AD129, CHAR(13), ""),CHAR(10),"\n"),"'","\'")&amp;"', textZhG1: '"&amp;SUBSTITUTE(SUBSTITUTE(SUBSTITUTE(AF129, CHAR(13), ""),CHAR(10),"\n"),"'","\'")&amp;IF(AE129&lt;&gt;"", "', textZhAdditional: '"&amp;SUBSTITUTE(SUBSTITUTE(AE129, CHAR(13), ""),CHAR(10),"\n"), "")&amp;"', textKo: '"&amp;SUBSTITUTE(SUBSTITUTE(SUBSTITUTE(AG129, CHAR(13), ""),CHAR(10),"\n"),"'","\'")&amp;"', textEn: '"&amp;SUBSTITUTE(SUBSTITUTE(SUBSTITUTE(AH129, CHAR(13), ""),CHAR(10),"\n"),"'","\'")&amp;"'"&amp;IF(Z129="○",", sealable: true","")&amp;IF(AA129="○",", removable: true","")&amp;"}")</f>
        <v>, '10-kururu-o-n-4': {megami: 'kururu', name: 'とるねーど', nameEn: 'Tornaydo', nameZh: '龙卷装置', nameZhG1: '大龙卷轰', nameKo: '토네~이도', ruby: '', rubyEn: '', rubyZh: 'Tornado', baseType: 'normal', type: 'action', subType: 'fullpower', text: '----\n&lt;攻攻&gt; 相手のオーラに5ダメージを与える。 \n----\n&lt;付付&gt; 相手のライフに1ダメージを与える。', textZh: '----\n&lt;攻攻&gt; 给予敌装5点伤害。\n----\n&lt;付付&gt; 给予敌命1点伤害。', textZhG1: '----\n机巧：红红 对敌装造成5点伤害。\n----\n机巧：绿绿 对敌命造成1点伤害。', textKo: '----\n &lt;공공&gt;상대의 오라에 5 대미지를 준다.\n ----\n &lt;부부&gt; 상대의 라이프에 1 대미지를 준다.', textEn: 'Mechanism (ATK ATK) - Deal 5 damage to your opponent\'s Aura.\n----\nMechanism (ENH ENH) - Deal 1 damage to your opponent\'s Life.'}</v>
      </c>
      <c r="AO129" s="10" t="str">
        <f aca="false">IF($A129&lt;&gt;"", "    /** 《"&amp;$E129&amp;"》 */ export const "&amp;SUBSTITUTE(UPPER(IF(MID($A129, 3, 1)="-", RIGHT($A129,LEN($A129)-3), $A129)), "-", "_")&amp;": TCardId = '"&amp;$A129&amp;"';", "")</f>
        <v>    /** 《とるねーど》 */ export const KURURU_O_N_4: TCardId = '10-kururu-o-n-4';</v>
      </c>
      <c r="AP129" s="11" t="str">
        <f aca="false">IF($A129&lt;&gt;"", "    | '"&amp;$A129&amp;"'", "")</f>
        <v>    | '10-kururu-o-n-4'</v>
      </c>
    </row>
    <row r="130" customFormat="false" ht="77" hidden="false" customHeight="false" outlineLevel="0" collapsed="false">
      <c r="A130" s="2" t="s">
        <v>1392</v>
      </c>
      <c r="B130" s="2" t="s">
        <v>1345</v>
      </c>
      <c r="C130" s="2"/>
      <c r="D130" s="2"/>
      <c r="E130" s="2" t="s">
        <v>1393</v>
      </c>
      <c r="F130" s="2"/>
      <c r="G130" s="6" t="s">
        <v>1394</v>
      </c>
      <c r="H130" s="24" t="s">
        <v>1395</v>
      </c>
      <c r="I130" s="6" t="s">
        <v>1396</v>
      </c>
      <c r="J130" s="24" t="s">
        <v>1397</v>
      </c>
      <c r="K130" s="25" t="s">
        <v>1398</v>
      </c>
      <c r="L130" s="2"/>
      <c r="M130" s="2" t="s">
        <v>44</v>
      </c>
      <c r="N130" s="2"/>
      <c r="O130" s="2"/>
      <c r="P130" s="2"/>
      <c r="Q130" s="2"/>
      <c r="R130" s="2" t="s">
        <v>107</v>
      </c>
      <c r="S130" s="2" t="s">
        <v>92</v>
      </c>
      <c r="T130" s="2"/>
      <c r="U130" s="3"/>
      <c r="V130" s="2"/>
      <c r="W130" s="3"/>
      <c r="X130" s="2"/>
      <c r="Y130" s="2"/>
      <c r="Z130" s="2"/>
      <c r="AA130" s="2"/>
      <c r="AB130" s="4" t="s">
        <v>1399</v>
      </c>
      <c r="AC130" s="4"/>
      <c r="AD130" s="12" t="s">
        <v>1400</v>
      </c>
      <c r="AE130" s="4"/>
      <c r="AF130" s="52" t="s">
        <v>1401</v>
      </c>
      <c r="AG130" s="47" t="s">
        <v>1402</v>
      </c>
      <c r="AH130" s="57" t="s">
        <v>1403</v>
      </c>
      <c r="AI130" s="3"/>
      <c r="AJ130" s="3"/>
      <c r="AK130" s="3"/>
      <c r="AL130" s="3"/>
      <c r="AM130" s="3"/>
      <c r="AN130" s="9" t="str">
        <f aca="false">IF(A130="", "", IF(ROW()&gt;=3, ", ", "")&amp;"'"&amp;A130&amp;"': {megami: '"&amp;B130&amp;"'"&amp;IF(C130&lt;&gt;"",", anotherID: '"&amp;C130&amp;"', replace: '"&amp;D130&amp;"'","")&amp;", name: '"&amp;SUBSTITUTE(E130,"'","\'")&amp;"', nameEn: '"&amp;SUBSTITUTE(K130,"'","\'")&amp;"', nameZh: '"&amp;SUBSTITUTE(G130,"'","\'")&amp;"', nameZhG1: '"&amp;SUBSTITUTE(H130,"'","\'")&amp;"', nameKo: '"&amp;SUBSTITUTE(J130,"'","\'")&amp;"', ruby: '"&amp;F130&amp;"', rubyEn: '"&amp;L130&amp;IF(I130&lt;&gt;"", "', rubyZh: '"&amp;I130, "")&amp;"', baseType: '"&amp;VLOOKUP(M130,マスタ!$A$1:$B$99,2,0)&amp;"'"&amp;IF(N130="○",", extra: true","")&amp;IF(O130&lt;&gt;"",", extraFrom: '"&amp;O130&amp;"'","")&amp;IF(P130&lt;&gt;"",", exchangableTo: '"&amp;P130&amp;"'","")&amp;IF(Q130="○",", poison: true","")&amp;IF(R130&lt;&gt;"", ", type: '"&amp;VLOOKUP(R130,マスタ!$D$1:$E$99,2,0)&amp;"'", "")&amp;IF(S130&lt;&gt;"",", subType: '"&amp;VLOOKUP(S130,マスタ!$D$1:$E$99,2,0)&amp;"'","")&amp;IF(T130&lt;&gt;"",", range: '"&amp;T130&amp;"'","")&amp;IF(V130&lt;&gt;"",", damage: '"&amp;V130&amp;"'","")&amp;IF(X130&lt;&gt;"",", capacity: '"&amp;X130&amp;"'","")&amp;IF(Y130&lt;&gt;"",", cost: '"&amp;Y130&amp;"'","")&amp;", text: '"&amp;SUBSTITUTE(SUBSTITUTE(AB130, CHAR(13), ""),CHAR(10),"\n")&amp;IF(AC130&lt;&gt;"", "', textAdditional: '"&amp;SUBSTITUTE(SUBSTITUTE(AC130, CHAR(13), ""),CHAR(10),"\n"), "")&amp;"', textZh: '"&amp;SUBSTITUTE(SUBSTITUTE(SUBSTITUTE(AD130, CHAR(13), ""),CHAR(10),"\n"),"'","\'")&amp;"', textZhG1: '"&amp;SUBSTITUTE(SUBSTITUTE(SUBSTITUTE(AF130, CHAR(13), ""),CHAR(10),"\n"),"'","\'")&amp;IF(AE130&lt;&gt;"", "', textZhAdditional: '"&amp;SUBSTITUTE(SUBSTITUTE(AE130, CHAR(13), ""),CHAR(10),"\n"), "")&amp;"', textKo: '"&amp;SUBSTITUTE(SUBSTITUTE(SUBSTITUTE(AG130, CHAR(13), ""),CHAR(10),"\n"),"'","\'")&amp;"', textEn: '"&amp;SUBSTITUTE(SUBSTITUTE(SUBSTITUTE(AH130, CHAR(13), ""),CHAR(10),"\n"),"'","\'")&amp;"'"&amp;IF(Z130="○",", sealable: true","")&amp;IF(AA130="○",", removable: true","")&amp;"}")</f>
        <v>, '10-kururu-o-n-5': {megami: 'kururu', name: 'りげいなー', nameEn: 'Regainah', nameZh: '重振装置', nameZhG1: '回嗖利用', nameKo: '리게이너~', ruby: '', rubyEn: '', rubyZh: 'Regainer', baseType: 'normal', type: 'action', subType: 'fullpower', text: '----\n&lt;攻対&gt; あなたの使用済の切札を1枚選んでもよい。そのカードを消費を支払わずに使用する。(《全力》カードでもよい) \n----\nあなたの集中力は0になる。', textZh: '----\n&lt;攻对&gt; 你可以使用你的1张已使用的王牌，而不需支付其费用（可以选择《全力》牌）。\n----\n你的集中力变为0。', textZhG1: '----\n机巧：红紫 你可以使用你的一张正面朝上的王牌，而不需支付其费用（可以选择《全力》牌） 。\n----\n你的集中力变为0。', textKo: '----\n &lt;공대&gt; 당신의 사용완료 비장패를 1장 골라도 좋다. 그 카드를 소비를 지불하지 않고 사용한다. (《전력》카드여도 좋다) \n ----\n 당신의 집중력은 0이 된다.', textEn: 'Mechanism (ATK REA) - You may choose 1 of your Devoted Special cards. Play that card without paying its cost.\n----\nYour Vigor becomes 0.'}</v>
      </c>
      <c r="AO130" s="10" t="str">
        <f aca="false">IF($A130&lt;&gt;"", "    /** 《"&amp;$E130&amp;"》 */ export const "&amp;SUBSTITUTE(UPPER(IF(MID($A130, 3, 1)="-", RIGHT($A130,LEN($A130)-3), $A130)), "-", "_")&amp;": TCardId = '"&amp;$A130&amp;"';", "")</f>
        <v>    /** 《りげいなー》 */ export const KURURU_O_N_5: TCardId = '10-kururu-o-n-5';</v>
      </c>
      <c r="AP130" s="11" t="str">
        <f aca="false">IF($A130&lt;&gt;"", "    | '"&amp;$A130&amp;"'", "")</f>
        <v>    | '10-kururu-o-n-5'</v>
      </c>
    </row>
    <row r="131" customFormat="false" ht="15.75" hidden="false" customHeight="true" outlineLevel="0" collapsed="false">
      <c r="A131" s="2" t="s">
        <v>1404</v>
      </c>
      <c r="B131" s="2" t="s">
        <v>1345</v>
      </c>
      <c r="C131" s="2"/>
      <c r="D131" s="2"/>
      <c r="E131" s="2" t="s">
        <v>1405</v>
      </c>
      <c r="F131" s="2"/>
      <c r="G131" s="6" t="s">
        <v>1406</v>
      </c>
      <c r="H131" s="24" t="s">
        <v>1406</v>
      </c>
      <c r="I131" s="6" t="s">
        <v>1407</v>
      </c>
      <c r="J131" s="24" t="s">
        <v>1408</v>
      </c>
      <c r="K131" s="25" t="s">
        <v>1409</v>
      </c>
      <c r="L131" s="2"/>
      <c r="M131" s="2" t="s">
        <v>44</v>
      </c>
      <c r="N131" s="2"/>
      <c r="O131" s="2"/>
      <c r="P131" s="2"/>
      <c r="Q131" s="2"/>
      <c r="R131" s="2" t="s">
        <v>120</v>
      </c>
      <c r="S131" s="2"/>
      <c r="T131" s="2"/>
      <c r="U131" s="3"/>
      <c r="V131" s="2"/>
      <c r="W131" s="3"/>
      <c r="X131" s="2" t="s">
        <v>67</v>
      </c>
      <c r="Y131" s="2"/>
      <c r="Z131" s="2"/>
      <c r="AA131" s="2"/>
      <c r="AB131" s="4" t="s">
        <v>1410</v>
      </c>
      <c r="AC131" s="4"/>
      <c r="AD131" s="12" t="s">
        <v>1411</v>
      </c>
      <c r="AE131" s="4"/>
      <c r="AF131" s="28" t="s">
        <v>1411</v>
      </c>
      <c r="AG131" s="14" t="s">
        <v>1412</v>
      </c>
      <c r="AH131" s="19" t="s">
        <v>1413</v>
      </c>
      <c r="AI131" s="3"/>
      <c r="AJ131" s="3"/>
      <c r="AK131" s="3"/>
      <c r="AL131" s="3"/>
      <c r="AM131" s="3"/>
      <c r="AN131" s="9" t="str">
        <f aca="false">IF(A131="", "", IF(ROW()&gt;=3, ", ", "")&amp;"'"&amp;A131&amp;"': {megami: '"&amp;B131&amp;"'"&amp;IF(C131&lt;&gt;"",", anotherID: '"&amp;C131&amp;"', replace: '"&amp;D131&amp;"'","")&amp;", name: '"&amp;SUBSTITUTE(E131,"'","\'")&amp;"', nameEn: '"&amp;SUBSTITUTE(K131,"'","\'")&amp;"', nameZh: '"&amp;SUBSTITUTE(G131,"'","\'")&amp;"', nameZhG1: '"&amp;SUBSTITUTE(H131,"'","\'")&amp;"', nameKo: '"&amp;SUBSTITUTE(J131,"'","\'")&amp;"', ruby: '"&amp;F131&amp;"', rubyEn: '"&amp;L131&amp;IF(I131&lt;&gt;"", "', rubyZh: '"&amp;I131, "")&amp;"', baseType: '"&amp;VLOOKUP(M131,マスタ!$A$1:$B$99,2,0)&amp;"'"&amp;IF(N131="○",", extra: true","")&amp;IF(O131&lt;&gt;"",", extraFrom: '"&amp;O131&amp;"'","")&amp;IF(P131&lt;&gt;"",", exchangableTo: '"&amp;P131&amp;"'","")&amp;IF(Q131="○",", poison: true","")&amp;IF(R131&lt;&gt;"", ", type: '"&amp;VLOOKUP(R131,マスタ!$D$1:$E$99,2,0)&amp;"'", "")&amp;IF(S131&lt;&gt;"",", subType: '"&amp;VLOOKUP(S131,マスタ!$D$1:$E$99,2,0)&amp;"'","")&amp;IF(T131&lt;&gt;"",", range: '"&amp;T131&amp;"'","")&amp;IF(V131&lt;&gt;"",", damage: '"&amp;V131&amp;"'","")&amp;IF(X131&lt;&gt;"",", capacity: '"&amp;X131&amp;"'","")&amp;IF(Y131&lt;&gt;"",", cost: '"&amp;Y131&amp;"'","")&amp;", text: '"&amp;SUBSTITUTE(SUBSTITUTE(AB131, CHAR(13), ""),CHAR(10),"\n")&amp;IF(AC131&lt;&gt;"", "', textAdditional: '"&amp;SUBSTITUTE(SUBSTITUTE(AC131, CHAR(13), ""),CHAR(10),"\n"), "")&amp;"', textZh: '"&amp;SUBSTITUTE(SUBSTITUTE(SUBSTITUTE(AD131, CHAR(13), ""),CHAR(10),"\n"),"'","\'")&amp;"', textZhG1: '"&amp;SUBSTITUTE(SUBSTITUTE(SUBSTITUTE(AF131, CHAR(13), ""),CHAR(10),"\n"),"'","\'")&amp;IF(AE131&lt;&gt;"", "', textZhAdditional: '"&amp;SUBSTITUTE(SUBSTITUTE(AE131, CHAR(13), ""),CHAR(10),"\n"), "")&amp;"', textKo: '"&amp;SUBSTITUTE(SUBSTITUTE(SUBSTITUTE(AG131, CHAR(13), ""),CHAR(10),"\n"),"'","\'")&amp;"', textEn: '"&amp;SUBSTITUTE(SUBSTITUTE(SUBSTITUTE(AH131, CHAR(13), ""),CHAR(10),"\n"),"'","\'")&amp;"'"&amp;IF(Z131="○",", sealable: true","")&amp;IF(AA131="○",", removable: true","")&amp;"}")</f>
        <v>, '10-kururu-o-n-6': {megami: 'kururu', name: 'もじゅるー', nameEn: 'Mozule', nameZh: '模块化', nameZhG1: '模块化', nameKo: '모듀르~', ruby: '', rubyEn: '', rubyZh: 'Module', baseType: 'normal', type: 'enhance', capacity: '3', text: '【展開中】あなたが《行動》カードを使用した時、その解決後に基本動作を1回行ってもよい。', textZh: '【展开中】每当你使用的《行动》牌结算完毕时，你可以执行一次基本动作。', textZhG1: '【展开中】每当你使用的《行动》牌结算完毕时，你可以执行一次基本动作。', textKo: '【전개중】당신이 《행동》카드를 사용했을 때, 그 해결 후에 기본 동작을 1회 행해도 좋다.', textEn: 'Ongoing: Whenever you play an Action card, you may perform a basic action after it resolves.'}</v>
      </c>
      <c r="AO131" s="10" t="str">
        <f aca="false">IF($A131&lt;&gt;"", "    /** 《"&amp;$E131&amp;"》 */ export const "&amp;SUBSTITUTE(UPPER(IF(MID($A131, 3, 1)="-", RIGHT($A131,LEN($A131)-3), $A131)), "-", "_")&amp;": TCardId = '"&amp;$A131&amp;"';", "")</f>
        <v>    /** 《もじゅるー》 */ export const KURURU_O_N_6: TCardId = '10-kururu-o-n-6';</v>
      </c>
      <c r="AP131" s="11" t="str">
        <f aca="false">IF($A131&lt;&gt;"", "    | '"&amp;$A131&amp;"'", "")</f>
        <v>    | '10-kururu-o-n-6'</v>
      </c>
    </row>
    <row r="132" customFormat="false" ht="15.75" hidden="false" customHeight="true" outlineLevel="0" collapsed="false">
      <c r="A132" s="2" t="s">
        <v>1414</v>
      </c>
      <c r="B132" s="2" t="s">
        <v>1345</v>
      </c>
      <c r="C132" s="2"/>
      <c r="D132" s="2"/>
      <c r="E132" s="2" t="s">
        <v>1415</v>
      </c>
      <c r="F132" s="2"/>
      <c r="G132" s="6" t="s">
        <v>1416</v>
      </c>
      <c r="H132" s="24" t="s">
        <v>1417</v>
      </c>
      <c r="I132" s="6" t="s">
        <v>1418</v>
      </c>
      <c r="J132" s="24" t="s">
        <v>1419</v>
      </c>
      <c r="K132" s="25" t="s">
        <v>1420</v>
      </c>
      <c r="L132" s="2"/>
      <c r="M132" s="2" t="s">
        <v>44</v>
      </c>
      <c r="N132" s="2"/>
      <c r="O132" s="2"/>
      <c r="P132" s="2"/>
      <c r="Q132" s="2"/>
      <c r="R132" s="2" t="s">
        <v>120</v>
      </c>
      <c r="S132" s="2"/>
      <c r="T132" s="2"/>
      <c r="U132" s="3"/>
      <c r="V132" s="2"/>
      <c r="W132" s="3"/>
      <c r="X132" s="2" t="s">
        <v>473</v>
      </c>
      <c r="Y132" s="2"/>
      <c r="Z132" s="2"/>
      <c r="AA132" s="2"/>
      <c r="AB132" s="4" t="s">
        <v>1421</v>
      </c>
      <c r="AC132" s="4"/>
      <c r="AD132" s="12" t="s">
        <v>1422</v>
      </c>
      <c r="AE132" s="4"/>
      <c r="AF132" s="52" t="s">
        <v>1423</v>
      </c>
      <c r="AG132" s="47" t="s">
        <v>1424</v>
      </c>
      <c r="AH132" s="53" t="s">
        <v>1425</v>
      </c>
      <c r="AI132" s="3"/>
      <c r="AJ132" s="3"/>
      <c r="AK132" s="3"/>
      <c r="AL132" s="3"/>
      <c r="AM132" s="3"/>
      <c r="AN132" s="9" t="str">
        <f aca="false">IF(A132="", "", IF(ROW()&gt;=3, ", ", "")&amp;"'"&amp;A132&amp;"': {megami: '"&amp;B132&amp;"'"&amp;IF(C132&lt;&gt;"",", anotherID: '"&amp;C132&amp;"', replace: '"&amp;D132&amp;"'","")&amp;", name: '"&amp;SUBSTITUTE(E132,"'","\'")&amp;"', nameEn: '"&amp;SUBSTITUTE(K132,"'","\'")&amp;"', nameZh: '"&amp;SUBSTITUTE(G132,"'","\'")&amp;"', nameZhG1: '"&amp;SUBSTITUTE(H132,"'","\'")&amp;"', nameKo: '"&amp;SUBSTITUTE(J132,"'","\'")&amp;"', ruby: '"&amp;F132&amp;"', rubyEn: '"&amp;L132&amp;IF(I132&lt;&gt;"", "', rubyZh: '"&amp;I132, "")&amp;"', baseType: '"&amp;VLOOKUP(M132,マスタ!$A$1:$B$99,2,0)&amp;"'"&amp;IF(N132="○",", extra: true","")&amp;IF(O132&lt;&gt;"",", extraFrom: '"&amp;O132&amp;"'","")&amp;IF(P132&lt;&gt;"",", exchangableTo: '"&amp;P132&amp;"'","")&amp;IF(Q132="○",", poison: true","")&amp;IF(R132&lt;&gt;"", ", type: '"&amp;VLOOKUP(R132,マスタ!$D$1:$E$99,2,0)&amp;"'", "")&amp;IF(S132&lt;&gt;"",", subType: '"&amp;VLOOKUP(S132,マスタ!$D$1:$E$99,2,0)&amp;"'","")&amp;IF(T132&lt;&gt;"",", range: '"&amp;T132&amp;"'","")&amp;IF(V132&lt;&gt;"",", damage: '"&amp;V132&amp;"'","")&amp;IF(X132&lt;&gt;"",", capacity: '"&amp;X132&amp;"'","")&amp;IF(Y132&lt;&gt;"",", cost: '"&amp;Y132&amp;"'","")&amp;", text: '"&amp;SUBSTITUTE(SUBSTITUTE(AB132, CHAR(13), ""),CHAR(10),"\n")&amp;IF(AC132&lt;&gt;"", "', textAdditional: '"&amp;SUBSTITUTE(SUBSTITUTE(AC132, CHAR(13), ""),CHAR(10),"\n"), "")&amp;"', textZh: '"&amp;SUBSTITUTE(SUBSTITUTE(SUBSTITUTE(AD132, CHAR(13), ""),CHAR(10),"\n"),"'","\'")&amp;"', textZhG1: '"&amp;SUBSTITUTE(SUBSTITUTE(SUBSTITUTE(AF132, CHAR(13), ""),CHAR(10),"\n"),"'","\'")&amp;IF(AE132&lt;&gt;"", "', textZhAdditional: '"&amp;SUBSTITUTE(SUBSTITUTE(AE132, CHAR(13), ""),CHAR(10),"\n"), "")&amp;"', textKo: '"&amp;SUBSTITUTE(SUBSTITUTE(SUBSTITUTE(AG132, CHAR(13), ""),CHAR(10),"\n"),"'","\'")&amp;"', textEn: '"&amp;SUBSTITUTE(SUBSTITUTE(SUBSTITUTE(AH132, CHAR(13), ""),CHAR(10),"\n"),"'","\'")&amp;"'"&amp;IF(Z132="○",", sealable: true","")&amp;IF(AA132="○",", removable: true","")&amp;"}")</f>
        <v>, '10-kururu-o-n-7': {megami: 'kururu', name: 'りふれくた', nameEn: 'Reflecta', nameZh: '反射器', nameZhG1: '反射', nameKo: '리플렉터', ruby: '', rubyEn: '', rubyZh: 'Reflector', baseType: 'normal', type: 'enhance', capacity: '0', text: '----\n&lt;攻対&gt; 【展開時】このカードの上に桜花結晶を4個ダストから置く。 \n----\n【展開中】各ターンにおける相手の2回目の《攻撃》は打ち消される。\n', textZh: '----\n&lt;攻对&gt; 【展开时】将虚中的4个樱花结晶移至此牌上。\n----\n【展开中】打消每回合对手的第二次《攻击》。', textZhG1: '----\n机巧：红紫 将虚中的4个樱花结晶移至此牌上。\n----\n【展开中】 打消每回合对手的第二次《攻击》。', textKo: '----\n &lt;공대&gt; 【전개시】이 카드 위에 벚꽃 결정을 4개 더스트로부터 올린다.\n ----\n 【전개중】매 턴 상대의 2번째 《공격》은 무효화된다.', textEn: 'Mechanism (ATK REA) - Initialize: Move 4 Sakura tokens from Shadow to this card.\n----\nOngoing: Your opponent\'s second attack each turn is automatically cancelled.'}</v>
      </c>
      <c r="AO132" s="10" t="str">
        <f aca="false">IF($A132&lt;&gt;"", "    /** 《"&amp;$E132&amp;"》 */ export const "&amp;SUBSTITUTE(UPPER(IF(MID($A132, 3, 1)="-", RIGHT($A132,LEN($A132)-3), $A132)), "-", "_")&amp;": TCardId = '"&amp;$A132&amp;"';", "")</f>
        <v>    /** 《りふれくた》 */ export const KURURU_O_N_7: TCardId = '10-kururu-o-n-7';</v>
      </c>
      <c r="AP132" s="11" t="str">
        <f aca="false">IF($A132&lt;&gt;"", "    | '"&amp;$A132&amp;"'", "")</f>
        <v>    | '10-kururu-o-n-7'</v>
      </c>
    </row>
    <row r="133" customFormat="false" ht="15.75" hidden="false" customHeight="true" outlineLevel="0" collapsed="false">
      <c r="A133" s="2" t="s">
        <v>1426</v>
      </c>
      <c r="B133" s="2" t="s">
        <v>1345</v>
      </c>
      <c r="C133" s="2"/>
      <c r="D133" s="2"/>
      <c r="E133" s="2" t="s">
        <v>1427</v>
      </c>
      <c r="F133" s="2"/>
      <c r="G133" s="6" t="s">
        <v>1428</v>
      </c>
      <c r="H133" s="24" t="s">
        <v>1429</v>
      </c>
      <c r="I133" s="6" t="s">
        <v>1430</v>
      </c>
      <c r="J133" s="24" t="s">
        <v>1431</v>
      </c>
      <c r="K133" s="25" t="s">
        <v>1430</v>
      </c>
      <c r="L133" s="2"/>
      <c r="M133" s="2" t="s">
        <v>157</v>
      </c>
      <c r="N133" s="2"/>
      <c r="O133" s="2"/>
      <c r="P133" s="2"/>
      <c r="Q133" s="2"/>
      <c r="R133" s="2" t="s">
        <v>107</v>
      </c>
      <c r="S133" s="2" t="s">
        <v>133</v>
      </c>
      <c r="T133" s="2"/>
      <c r="U133" s="3"/>
      <c r="V133" s="2"/>
      <c r="W133" s="3"/>
      <c r="X133" s="2"/>
      <c r="Y133" s="2" t="s">
        <v>54</v>
      </c>
      <c r="Z133" s="2"/>
      <c r="AA133" s="2"/>
      <c r="AB133" s="4" t="s">
        <v>1432</v>
      </c>
      <c r="AC133" s="4"/>
      <c r="AD133" s="12" t="s">
        <v>1433</v>
      </c>
      <c r="AE133" s="4"/>
      <c r="AF133" s="28" t="s">
        <v>1434</v>
      </c>
      <c r="AG133" s="14" t="s">
        <v>1435</v>
      </c>
      <c r="AH133" s="23" t="s">
        <v>1436</v>
      </c>
      <c r="AI133" s="3"/>
      <c r="AJ133" s="3"/>
      <c r="AK133" s="3"/>
      <c r="AL133" s="3"/>
      <c r="AM133" s="3"/>
      <c r="AN133" s="9" t="str">
        <f aca="false">IF(A133="", "", IF(ROW()&gt;=3, ", ", "")&amp;"'"&amp;A133&amp;"': {megami: '"&amp;B133&amp;"'"&amp;IF(C133&lt;&gt;"",", anotherID: '"&amp;C133&amp;"', replace: '"&amp;D133&amp;"'","")&amp;", name: '"&amp;SUBSTITUTE(E133,"'","\'")&amp;"', nameEn: '"&amp;SUBSTITUTE(K133,"'","\'")&amp;"', nameZh: '"&amp;SUBSTITUTE(G133,"'","\'")&amp;"', nameZhG1: '"&amp;SUBSTITUTE(H133,"'","\'")&amp;"', nameKo: '"&amp;SUBSTITUTE(J133,"'","\'")&amp;"', ruby: '"&amp;F133&amp;"', rubyEn: '"&amp;L133&amp;IF(I133&lt;&gt;"", "', rubyZh: '"&amp;I133, "")&amp;"', baseType: '"&amp;VLOOKUP(M133,マスタ!$A$1:$B$99,2,0)&amp;"'"&amp;IF(N133="○",", extra: true","")&amp;IF(O133&lt;&gt;"",", extraFrom: '"&amp;O133&amp;"'","")&amp;IF(P133&lt;&gt;"",", exchangableTo: '"&amp;P133&amp;"'","")&amp;IF(Q133="○",", poison: true","")&amp;IF(R133&lt;&gt;"", ", type: '"&amp;VLOOKUP(R133,マスタ!$D$1:$E$99,2,0)&amp;"'", "")&amp;IF(S133&lt;&gt;"",", subType: '"&amp;VLOOKUP(S133,マスタ!$D$1:$E$99,2,0)&amp;"'","")&amp;IF(T133&lt;&gt;"",", range: '"&amp;T133&amp;"'","")&amp;IF(V133&lt;&gt;"",", damage: '"&amp;V133&amp;"'","")&amp;IF(X133&lt;&gt;"",", capacity: '"&amp;X133&amp;"'","")&amp;IF(Y133&lt;&gt;"",", cost: '"&amp;Y133&amp;"'","")&amp;", text: '"&amp;SUBSTITUTE(SUBSTITUTE(AB133, CHAR(13), ""),CHAR(10),"\n")&amp;IF(AC133&lt;&gt;"", "', textAdditional: '"&amp;SUBSTITUTE(SUBSTITUTE(AC133, CHAR(13), ""),CHAR(10),"\n"), "")&amp;"', textZh: '"&amp;SUBSTITUTE(SUBSTITUTE(SUBSTITUTE(AD133, CHAR(13), ""),CHAR(10),"\n"),"'","\'")&amp;"', textZhG1: '"&amp;SUBSTITUTE(SUBSTITUTE(SUBSTITUTE(AF133, CHAR(13), ""),CHAR(10),"\n"),"'","\'")&amp;IF(AE133&lt;&gt;"", "', textZhAdditional: '"&amp;SUBSTITUTE(SUBSTITUTE(AE133, CHAR(13), ""),CHAR(10),"\n"), "")&amp;"', textKo: '"&amp;SUBSTITUTE(SUBSTITUTE(SUBSTITUTE(AG133, CHAR(13), ""),CHAR(10),"\n"),"'","\'")&amp;"', textEn: '"&amp;SUBSTITUTE(SUBSTITUTE(SUBSTITUTE(AH133, CHAR(13), ""),CHAR(10),"\n"),"'","\'")&amp;"'"&amp;IF(Z133="○",", sealable: true","")&amp;IF(AA133="○",", removable: true","")&amp;"}")</f>
        <v>, '10-kururu-o-s-1': {megami: 'kururu', name: 'どれーんでびる', nameEn: 'Drain Devil', nameZh: '虹吸魔翼', nameZhG1: '魔能吸收', nameKo: '드레~인 데빌', ruby: '', rubyEn: '', rubyZh: 'Drain Devil', baseType: 'special', type: 'action', subType: 'reaction', cost: '2', text: '相オーラ→自オーラ：1 \n【使用済】あなたの使用済の切札が未使用に戻った時、このカードを消費を支払わずに使用してもよい。', textZh: '敌装→1→自装 \n【已使用】每当你的处于已使用状态的王牌变为未使用状态时，你可以使用此牌，而不需支付其费用。', textZhG1: '敌装（1）→自装 \n【已使用】每当你的正面朝上的王牌翻面时，你可以使用此牌，而不需支付其费用。', textKo: '상대 오라→자신 오라：1 \n 【사용완료】당신의 사용완료 비장패가 미사용으로 되돌아갈때, 이 카드를 소비를 지불하지 않고 사용해도 좋다.', textEn: 'Opponent\'s Aura (1)→ Your Aura\n\nDevoted: Whenever one of your Devoted Special cards is turned face-down, you may play this card without paying its cost.'}</v>
      </c>
      <c r="AO133" s="10" t="str">
        <f aca="false">IF($A133&lt;&gt;"", "    /** 《"&amp;$E133&amp;"》 */ export const "&amp;SUBSTITUTE(UPPER(IF(MID($A133, 3, 1)="-", RIGHT($A133,LEN($A133)-3), $A133)), "-", "_")&amp;": TCardId = '"&amp;$A133&amp;"';", "")</f>
        <v>    /** 《どれーんでびる》 */ export const KURURU_O_S_1: TCardId = '10-kururu-o-s-1';</v>
      </c>
      <c r="AP133" s="11" t="str">
        <f aca="false">IF($A133&lt;&gt;"", "    | '"&amp;$A133&amp;"'", "")</f>
        <v>    | '10-kururu-o-s-1'</v>
      </c>
    </row>
    <row r="134" customFormat="false" ht="89.5" hidden="false" customHeight="false" outlineLevel="0" collapsed="false">
      <c r="A134" s="2" t="s">
        <v>1437</v>
      </c>
      <c r="B134" s="2" t="s">
        <v>1345</v>
      </c>
      <c r="C134" s="2"/>
      <c r="D134" s="2"/>
      <c r="E134" s="2" t="s">
        <v>1438</v>
      </c>
      <c r="F134" s="2"/>
      <c r="G134" s="6" t="s">
        <v>1439</v>
      </c>
      <c r="H134" s="24" t="s">
        <v>1440</v>
      </c>
      <c r="I134" s="6" t="s">
        <v>1441</v>
      </c>
      <c r="J134" s="24" t="s">
        <v>1442</v>
      </c>
      <c r="K134" s="25" t="s">
        <v>1441</v>
      </c>
      <c r="L134" s="2"/>
      <c r="M134" s="2" t="s">
        <v>157</v>
      </c>
      <c r="N134" s="2"/>
      <c r="O134" s="2"/>
      <c r="P134" s="2"/>
      <c r="Q134" s="2"/>
      <c r="R134" s="2" t="s">
        <v>107</v>
      </c>
      <c r="S134" s="2"/>
      <c r="T134" s="2"/>
      <c r="U134" s="3"/>
      <c r="V134" s="2"/>
      <c r="W134" s="3"/>
      <c r="X134" s="2"/>
      <c r="Y134" s="2" t="s">
        <v>146</v>
      </c>
      <c r="Z134" s="2"/>
      <c r="AA134" s="2"/>
      <c r="AB134" s="4" t="s">
        <v>1443</v>
      </c>
      <c r="AC134" s="4"/>
      <c r="AD134" s="12" t="s">
        <v>1444</v>
      </c>
      <c r="AE134" s="4"/>
      <c r="AF134" s="52" t="s">
        <v>1445</v>
      </c>
      <c r="AG134" s="47" t="s">
        <v>1446</v>
      </c>
      <c r="AH134" s="53" t="s">
        <v>1447</v>
      </c>
      <c r="AI134" s="3"/>
      <c r="AJ134" s="3"/>
      <c r="AK134" s="3"/>
      <c r="AL134" s="3"/>
      <c r="AM134" s="3"/>
      <c r="AN134" s="9" t="str">
        <f aca="false">IF(A134="", "", IF(ROW()&gt;=3, ", ", "")&amp;"'"&amp;A134&amp;"': {megami: '"&amp;B134&amp;"'"&amp;IF(C134&lt;&gt;"",", anotherID: '"&amp;C134&amp;"', replace: '"&amp;D134&amp;"'","")&amp;", name: '"&amp;SUBSTITUTE(E134,"'","\'")&amp;"', nameEn: '"&amp;SUBSTITUTE(K134,"'","\'")&amp;"', nameZh: '"&amp;SUBSTITUTE(G134,"'","\'")&amp;"', nameZhG1: '"&amp;SUBSTITUTE(H134,"'","\'")&amp;"', nameKo: '"&amp;SUBSTITUTE(J134,"'","\'")&amp;"', ruby: '"&amp;F134&amp;"', rubyEn: '"&amp;L134&amp;IF(I134&lt;&gt;"", "', rubyZh: '"&amp;I134, "")&amp;"', baseType: '"&amp;VLOOKUP(M134,マスタ!$A$1:$B$99,2,0)&amp;"'"&amp;IF(N134="○",", extra: true","")&amp;IF(O134&lt;&gt;"",", extraFrom: '"&amp;O134&amp;"'","")&amp;IF(P134&lt;&gt;"",", exchangableTo: '"&amp;P134&amp;"'","")&amp;IF(Q134="○",", poison: true","")&amp;IF(R134&lt;&gt;"", ", type: '"&amp;VLOOKUP(R134,マスタ!$D$1:$E$99,2,0)&amp;"'", "")&amp;IF(S134&lt;&gt;"",", subType: '"&amp;VLOOKUP(S134,マスタ!$D$1:$E$99,2,0)&amp;"'","")&amp;IF(T134&lt;&gt;"",", range: '"&amp;T134&amp;"'","")&amp;IF(V134&lt;&gt;"",", damage: '"&amp;V134&amp;"'","")&amp;IF(X134&lt;&gt;"",", capacity: '"&amp;X134&amp;"'","")&amp;IF(Y134&lt;&gt;"",", cost: '"&amp;Y134&amp;"'","")&amp;", text: '"&amp;SUBSTITUTE(SUBSTITUTE(AB134, CHAR(13), ""),CHAR(10),"\n")&amp;IF(AC134&lt;&gt;"", "', textAdditional: '"&amp;SUBSTITUTE(SUBSTITUTE(AC134, CHAR(13), ""),CHAR(10),"\n"), "")&amp;"', textZh: '"&amp;SUBSTITUTE(SUBSTITUTE(SUBSTITUTE(AD134, CHAR(13), ""),CHAR(10),"\n"),"'","\'")&amp;"', textZhG1: '"&amp;SUBSTITUTE(SUBSTITUTE(SUBSTITUTE(AF134, CHAR(13), ""),CHAR(10),"\n"),"'","\'")&amp;IF(AE134&lt;&gt;"", "', textZhAdditional: '"&amp;SUBSTITUTE(SUBSTITUTE(AE134, CHAR(13), ""),CHAR(10),"\n"), "")&amp;"', textKo: '"&amp;SUBSTITUTE(SUBSTITUTE(SUBSTITUTE(AG134, CHAR(13), ""),CHAR(10),"\n"),"'","\'")&amp;"', textEn: '"&amp;SUBSTITUTE(SUBSTITUTE(SUBSTITUTE(AH134, CHAR(13), ""),CHAR(10),"\n"),"'","\'")&amp;"'"&amp;IF(Z134="○",", sealable: true","")&amp;IF(AA134="○",", removable: true","")&amp;"}")</f>
        <v>, '10-kururu-o-s-2': {megami: 'kururu', name: 'びっぐごーれむ', nameEn: 'Big Golem', nameZh: '巨大魔像', nameZhG1: '大魔像', nameKo: '빅 골~렘', ruby: '', rubyEn: '', rubyZh: 'Big Golem', baseType: 'special', type: 'action', cost: '4', text: '----\n&lt;対全全&gt; 【使用済】あなたの終了フェイズに相手のライフに1ダメージを与えてもよい。そうした場合、山札を再構成する。 \n----\n【使用済】あなたが《全力》カードを使用した時、その解決後に基本動作を1回行ってもよい。\n', textZh: '----\n&lt;对全全&gt; 【已使用】在你的结束阶段，你可以给予敌命1点伤害。若如此做，则重铸你的牌库（你不会因此受到伤害）。\n----\n【已使用】每当你使用具《全力》副类别的牌时，结算完毕后你可以执行一次基本动作。', textZhG1: '----\n【已使用】机巧：黄黄紫  每当你的结束阶段结束时，你可以对敌命造成1点伤害并重铸你的牌库\n（你不会因此受到伤害）。\n----\n【已使用】每当你使用的具《全力》副类别的牌结算完毕时，你可以执行一次基本动作。', textKo: '----\n &lt;대전전&gt; 【사용완료】당신의 종료 페이즈에 상대의 라이프에 1 대미지를 주어도 좋다. 그럴 경우, 패산을 재구성한다.\n ----\n 【사용완료】당신이 《전력》카드를 사용했을 때, 그 해결 후에 기본동작을 1번 해도 좋다.', textEn: 'Mechanism (REA THR THR) - Devoted: At the end of your turn, you may deal 1 damage to your opponent\'s Life. If you do, reshuffle your deck.\n----\nDevoted: Whenever you play a Throughout card, you may perform a basic action after it resolves.'}</v>
      </c>
      <c r="AO134" s="10" t="str">
        <f aca="false">IF($A134&lt;&gt;"", "    /** 《"&amp;$E134&amp;"》 */ export const "&amp;SUBSTITUTE(UPPER(IF(MID($A134, 3, 1)="-", RIGHT($A134,LEN($A134)-3), $A134)), "-", "_")&amp;": TCardId = '"&amp;$A134&amp;"';", "")</f>
        <v>    /** 《びっぐごーれむ》 */ export const KURURU_O_S_2: TCardId = '10-kururu-o-s-2';</v>
      </c>
      <c r="AP134" s="11" t="str">
        <f aca="false">IF($A134&lt;&gt;"", "    | '"&amp;$A134&amp;"'", "")</f>
        <v>    | '10-kururu-o-s-2'</v>
      </c>
    </row>
    <row r="135" customFormat="false" ht="15.75" hidden="false" customHeight="true" outlineLevel="0" collapsed="false">
      <c r="A135" s="2" t="s">
        <v>1448</v>
      </c>
      <c r="B135" s="2" t="s">
        <v>1345</v>
      </c>
      <c r="C135" s="2"/>
      <c r="D135" s="2"/>
      <c r="E135" s="2" t="s">
        <v>1449</v>
      </c>
      <c r="F135" s="2"/>
      <c r="G135" s="6" t="s">
        <v>1450</v>
      </c>
      <c r="H135" s="24" t="s">
        <v>1451</v>
      </c>
      <c r="I135" s="6" t="s">
        <v>1452</v>
      </c>
      <c r="J135" s="24" t="s">
        <v>1453</v>
      </c>
      <c r="K135" s="25" t="s">
        <v>1452</v>
      </c>
      <c r="L135" s="2"/>
      <c r="M135" s="2" t="s">
        <v>157</v>
      </c>
      <c r="N135" s="2"/>
      <c r="O135" s="2"/>
      <c r="P135" s="2"/>
      <c r="Q135" s="2"/>
      <c r="R135" s="2" t="s">
        <v>107</v>
      </c>
      <c r="S135" s="2"/>
      <c r="T135" s="2"/>
      <c r="U135" s="3"/>
      <c r="V135" s="2"/>
      <c r="W135" s="3"/>
      <c r="X135" s="2"/>
      <c r="Y135" s="2" t="s">
        <v>282</v>
      </c>
      <c r="Z135" s="2" t="s">
        <v>996</v>
      </c>
      <c r="AA135" s="2"/>
      <c r="AB135" s="4" t="s">
        <v>1454</v>
      </c>
      <c r="AC135" s="4"/>
      <c r="AD135" s="12" t="s">
        <v>1455</v>
      </c>
      <c r="AE135" s="4"/>
      <c r="AF135" s="28" t="s">
        <v>1456</v>
      </c>
      <c r="AG135" s="14" t="s">
        <v>1457</v>
      </c>
      <c r="AH135" s="21" t="s">
        <v>1458</v>
      </c>
      <c r="AI135" s="3"/>
      <c r="AJ135" s="3"/>
      <c r="AK135" s="3"/>
      <c r="AL135" s="3"/>
      <c r="AM135" s="3"/>
      <c r="AN135" s="9" t="str">
        <f aca="false">IF(A135="", "", IF(ROW()&gt;=3, ", ", "")&amp;"'"&amp;A135&amp;"': {megami: '"&amp;B135&amp;"'"&amp;IF(C135&lt;&gt;"",", anotherID: '"&amp;C135&amp;"', replace: '"&amp;D135&amp;"'","")&amp;", name: '"&amp;SUBSTITUTE(E135,"'","\'")&amp;"', nameEn: '"&amp;SUBSTITUTE(K135,"'","\'")&amp;"', nameZh: '"&amp;SUBSTITUTE(G135,"'","\'")&amp;"', nameZhG1: '"&amp;SUBSTITUTE(H135,"'","\'")&amp;"', nameKo: '"&amp;SUBSTITUTE(J135,"'","\'")&amp;"', ruby: '"&amp;F135&amp;"', rubyEn: '"&amp;L135&amp;IF(I135&lt;&gt;"", "', rubyZh: '"&amp;I135, "")&amp;"', baseType: '"&amp;VLOOKUP(M135,マスタ!$A$1:$B$99,2,0)&amp;"'"&amp;IF(N135="○",", extra: true","")&amp;IF(O135&lt;&gt;"",", extraFrom: '"&amp;O135&amp;"'","")&amp;IF(P135&lt;&gt;"",", exchangableTo: '"&amp;P135&amp;"'","")&amp;IF(Q135="○",", poison: true","")&amp;IF(R135&lt;&gt;"", ", type: '"&amp;VLOOKUP(R135,マスタ!$D$1:$E$99,2,0)&amp;"'", "")&amp;IF(S135&lt;&gt;"",", subType: '"&amp;VLOOKUP(S135,マスタ!$D$1:$E$99,2,0)&amp;"'","")&amp;IF(T135&lt;&gt;"",", range: '"&amp;T135&amp;"'","")&amp;IF(V135&lt;&gt;"",", damage: '"&amp;V135&amp;"'","")&amp;IF(X135&lt;&gt;"",", capacity: '"&amp;X135&amp;"'","")&amp;IF(Y135&lt;&gt;"",", cost: '"&amp;Y135&amp;"'","")&amp;", text: '"&amp;SUBSTITUTE(SUBSTITUTE(AB135, CHAR(13), ""),CHAR(10),"\n")&amp;IF(AC135&lt;&gt;"", "', textAdditional: '"&amp;SUBSTITUTE(SUBSTITUTE(AC135, CHAR(13), ""),CHAR(10),"\n"), "")&amp;"', textZh: '"&amp;SUBSTITUTE(SUBSTITUTE(SUBSTITUTE(AD135, CHAR(13), ""),CHAR(10),"\n"),"'","\'")&amp;"', textZhG1: '"&amp;SUBSTITUTE(SUBSTITUTE(SUBSTITUTE(AF135, CHAR(13), ""),CHAR(10),"\n"),"'","\'")&amp;IF(AE135&lt;&gt;"", "', textZhAdditional: '"&amp;SUBSTITUTE(SUBSTITUTE(AE135, CHAR(13), ""),CHAR(10),"\n"), "")&amp;"', textKo: '"&amp;SUBSTITUTE(SUBSTITUTE(SUBSTITUTE(AG135, CHAR(13), ""),CHAR(10),"\n"),"'","\'")&amp;"', textEn: '"&amp;SUBSTITUTE(SUBSTITUTE(SUBSTITUTE(AH135, CHAR(13), ""),CHAR(10),"\n"),"'","\'")&amp;"'"&amp;IF(Z135="○",", sealable: true","")&amp;IF(AA135="○",", removable: true","")&amp;"}")</f>
        <v>, '10-kururu-o-s-3': {megami: 'kururu', name: 'いんだすとりあ', nameEn: 'Industria', nameZh: '工业量产', nameZhG1: '复自黏贴', nameKo: '인더스트리아', ruby: '', rubyEn: '', rubyZh: 'Industria', baseType: 'special', type: 'action', cost: '1', text: 'このカードにカードが封印されていないならば、あなたの手札から《付与》でないカードを1枚選び、そのカードをこのカードの下に表向きで封印してもよい。 \nあなたの追加札から「でゅーぷりぎあ」を山札の底に1枚置く(最大で合計3枚)。 \n----\n【即再起】あなたが山札を再構成する(再構成の後に未使用に戻る)。', textZh: '若此牌没有封印牌，则从你的手牌中选择1张非《付与》的牌，封印在此牌下。\n从追加牌区中将1张『复制品齿轮』置于你的牌库底。\n----\n【即再起】你重铸牌库后。', textZhG1: '若此牌没有封印牌，则从你的手牌中选择一张非《付与》的牌，封印在此牌下。\n将一张复制品齿轮牌置于你的牌库底。\n----\n【即再起】重铸牌库后。', textKo: '이 카드에 카드가 봉인되어 있지 않다면, 당신의 손패에서 《부여》가 아닌 카드 한 장을 골라, 그 카드를 이 카드 밑에 앞면으로 봉인해도 좋다.\n 당신의 추가패에서 「듀플리기어」를 패산의 밑에 1장 둔다(최대 합계 3장). \n ----\n 【즉재기】당신이 패산을 재구성한다(재구성 후에 미사용으로 되돌린다).', textEn: 'If no card is sealed under this card, you may choose a non-Enhancement card in your hand and seal it under this card, face-up.\n\nPut one of your set aside "Dupligear" on the bottom of your deck.\n\nImmediate Resurgence: You reshuffle your deck.', sealable: true}</v>
      </c>
      <c r="AO135" s="10" t="str">
        <f aca="false">IF($A135&lt;&gt;"", "    /** 《"&amp;$E135&amp;"》 */ export const "&amp;SUBSTITUTE(UPPER(IF(MID($A135, 3, 1)="-", RIGHT($A135,LEN($A135)-3), $A135)), "-", "_")&amp;": TCardId = '"&amp;$A135&amp;"';", "")</f>
        <v>    /** 《いんだすとりあ》 */ export const KURURU_O_S_3: TCardId = '10-kururu-o-s-3';</v>
      </c>
      <c r="AP135" s="11" t="str">
        <f aca="false">IF($A135&lt;&gt;"", "    | '"&amp;$A135&amp;"'", "")</f>
        <v>    | '10-kururu-o-s-3'</v>
      </c>
    </row>
    <row r="136" customFormat="false" ht="89.5" hidden="false" customHeight="false" outlineLevel="0" collapsed="false">
      <c r="A136" s="2" t="s">
        <v>1459</v>
      </c>
      <c r="B136" s="2" t="s">
        <v>1345</v>
      </c>
      <c r="C136" s="2"/>
      <c r="D136" s="2"/>
      <c r="E136" s="2" t="s">
        <v>1460</v>
      </c>
      <c r="F136" s="2" t="s">
        <v>1461</v>
      </c>
      <c r="G136" s="6" t="s">
        <v>1462</v>
      </c>
      <c r="H136" s="24" t="s">
        <v>1462</v>
      </c>
      <c r="I136" s="6"/>
      <c r="J136" s="24" t="s">
        <v>1463</v>
      </c>
      <c r="K136" s="25" t="s">
        <v>1464</v>
      </c>
      <c r="L136" s="2"/>
      <c r="M136" s="2" t="s">
        <v>157</v>
      </c>
      <c r="N136" s="2"/>
      <c r="O136" s="2"/>
      <c r="P136" s="2"/>
      <c r="Q136" s="2"/>
      <c r="R136" s="2" t="s">
        <v>107</v>
      </c>
      <c r="S136" s="2"/>
      <c r="T136" s="2"/>
      <c r="U136" s="3"/>
      <c r="V136" s="2"/>
      <c r="W136" s="3"/>
      <c r="X136" s="2"/>
      <c r="Y136" s="2" t="s">
        <v>67</v>
      </c>
      <c r="Z136" s="2"/>
      <c r="AA136" s="2" t="s">
        <v>996</v>
      </c>
      <c r="AB136" s="4" t="s">
        <v>1465</v>
      </c>
      <c r="AC136" s="4"/>
      <c r="AD136" s="12" t="s">
        <v>1466</v>
      </c>
      <c r="AE136" s="4"/>
      <c r="AF136" s="52" t="s">
        <v>1467</v>
      </c>
      <c r="AG136" s="47" t="s">
        <v>1468</v>
      </c>
      <c r="AH136" s="53" t="s">
        <v>1469</v>
      </c>
      <c r="AI136" s="3"/>
      <c r="AJ136" s="3"/>
      <c r="AK136" s="3"/>
      <c r="AL136" s="3"/>
      <c r="AM136" s="3"/>
      <c r="AN136" s="9" t="str">
        <f aca="false">IF(A136="", "", IF(ROW()&gt;=3, ", ", "")&amp;"'"&amp;A136&amp;"': {megami: '"&amp;B136&amp;"'"&amp;IF(C136&lt;&gt;"",", anotherID: '"&amp;C136&amp;"', replace: '"&amp;D136&amp;"'","")&amp;", name: '"&amp;SUBSTITUTE(E136,"'","\'")&amp;"', nameEn: '"&amp;SUBSTITUTE(K136,"'","\'")&amp;"', nameZh: '"&amp;SUBSTITUTE(G136,"'","\'")&amp;"', nameZhG1: '"&amp;SUBSTITUTE(H136,"'","\'")&amp;"', nameKo: '"&amp;SUBSTITUTE(J136,"'","\'")&amp;"', ruby: '"&amp;F136&amp;"', rubyEn: '"&amp;L136&amp;IF(I136&lt;&gt;"", "', rubyZh: '"&amp;I136, "")&amp;"', baseType: '"&amp;VLOOKUP(M136,マスタ!$A$1:$B$99,2,0)&amp;"'"&amp;IF(N136="○",", extra: true","")&amp;IF(O136&lt;&gt;"",", extraFrom: '"&amp;O136&amp;"'","")&amp;IF(P136&lt;&gt;"",", exchangableTo: '"&amp;P136&amp;"'","")&amp;IF(Q136="○",", poison: true","")&amp;IF(R136&lt;&gt;"", ", type: '"&amp;VLOOKUP(R136,マスタ!$D$1:$E$99,2,0)&amp;"'", "")&amp;IF(S136&lt;&gt;"",", subType: '"&amp;VLOOKUP(S136,マスタ!$D$1:$E$99,2,0)&amp;"'","")&amp;IF(T136&lt;&gt;"",", range: '"&amp;T136&amp;"'","")&amp;IF(V136&lt;&gt;"",", damage: '"&amp;V136&amp;"'","")&amp;IF(X136&lt;&gt;"",", capacity: '"&amp;X136&amp;"'","")&amp;IF(Y136&lt;&gt;"",", cost: '"&amp;Y136&amp;"'","")&amp;", text: '"&amp;SUBSTITUTE(SUBSTITUTE(AB136, CHAR(13), ""),CHAR(10),"\n")&amp;IF(AC136&lt;&gt;"", "', textAdditional: '"&amp;SUBSTITUTE(SUBSTITUTE(AC136, CHAR(13), ""),CHAR(10),"\n"), "")&amp;"', textZh: '"&amp;SUBSTITUTE(SUBSTITUTE(SUBSTITUTE(AD136, CHAR(13), ""),CHAR(10),"\n"),"'","\'")&amp;"', textZhG1: '"&amp;SUBSTITUTE(SUBSTITUTE(SUBSTITUTE(AF136, CHAR(13), ""),CHAR(10),"\n"),"'","\'")&amp;IF(AE136&lt;&gt;"", "', textZhAdditional: '"&amp;SUBSTITUTE(SUBSTITUTE(AE136, CHAR(13), ""),CHAR(10),"\n"), "")&amp;"', textKo: '"&amp;SUBSTITUTE(SUBSTITUTE(SUBSTITUTE(AG136, CHAR(13), ""),CHAR(10),"\n"),"'","\'")&amp;"', textEn: '"&amp;SUBSTITUTE(SUBSTITUTE(SUBSTITUTE(AH136, CHAR(13), ""),CHAR(10),"\n"),"'","\'")&amp;"'"&amp;IF(Z136="○",", sealable: true","")&amp;IF(AA136="○",", removable: true","")&amp;"}")</f>
        <v>, '10-kururu-o-s-4': {megami: 'kururu', name: '神渉装置:枢式', nameEn: 'Godly Intervention Simulator: Kururu-Type', nameZh: '神涉装置：枢式', nameZhG1: '神涉装置：枢式', nameKo: '신섭장치:쿠루루식', ruby: 'かんしょうそうち　くるるしき', rubyEn: '', baseType: 'special', type: 'action', cost: '3', text: '----\n&lt;攻攻行行行付付&gt; 相手の切札を見て、その中から1枚選び、それを使用済にしてもよい。\n----\n相手の使用済の切札1枚を選んでもよい。そのカードを消費を支払わずに使用する(《全力》カードでもよい)。その後、このカードを取り除く。', textZh: '----\n&lt;攻攻行行行付付&gt; 检视对手的王牌。你可以从中选择1张处于未使用状态的牌，将其变为已使用状态。\n----\n你可以使用对手的1张处于已使用状态的王牌，而不需支付其费用。结算完毕后将此牌移出游戏。', textZhG1: '----\n机巧：红红蓝蓝蓝绿绿 检视对手的王牌，你可以从中选择背面朝上的一张，将其翻面。\n----\n你可以使用对手的一张正面朝上的王牌，而不需支付其费用，结算完毕后将此牌移出游戏。', textKo: '----\n &lt;공공행행행부부&gt; 상대의 비장패를 보고, 그 중 1장을 골라, 그것을 사용완료로 해도 좋다.\n ----\n 상대의 사용완료 비장패를 1장 골라도 좋다. 그 카드를 소비를 지불하지 않고 사용한다(《전력》카드여도 좋다). 그 후, 이 카드를 제외한다.', textEn: 'Mechanism (ATK ATK ACT ACT ACT ENH ENH) - Look at your opponent\'s Special cards. You may choose 1 of them. That card becomes Devoted.\n----\nYou may choose one of your oppponent\'s Devoted Special cards. Play that card without paying its cost. Remove this card from the game.', removable: true}</v>
      </c>
      <c r="AO136" s="10" t="str">
        <f aca="false">IF($A136&lt;&gt;"", "    /** 《"&amp;$E136&amp;"》 */ export const "&amp;SUBSTITUTE(UPPER(IF(MID($A136, 3, 1)="-", RIGHT($A136,LEN($A136)-3), $A136)), "-", "_")&amp;": TCardId = '"&amp;$A136&amp;"';", "")</f>
        <v>    /** 《神渉装置:枢式》 */ export const KURURU_O_S_4: TCardId = '10-kururu-o-s-4';</v>
      </c>
      <c r="AP136" s="11" t="str">
        <f aca="false">IF($A136&lt;&gt;"", "    | '"&amp;$A136&amp;"'", "")</f>
        <v>    | '10-kururu-o-s-4'</v>
      </c>
    </row>
    <row r="137" customFormat="false" ht="15.75" hidden="false" customHeight="true" outlineLevel="0" collapsed="false">
      <c r="A137" s="2" t="s">
        <v>1470</v>
      </c>
      <c r="B137" s="2" t="s">
        <v>1345</v>
      </c>
      <c r="C137" s="2"/>
      <c r="D137" s="2"/>
      <c r="E137" s="2" t="s">
        <v>1471</v>
      </c>
      <c r="F137" s="2"/>
      <c r="G137" s="6" t="s">
        <v>1472</v>
      </c>
      <c r="H137" s="24" t="s">
        <v>1472</v>
      </c>
      <c r="I137" s="6" t="s">
        <v>1473</v>
      </c>
      <c r="J137" s="24" t="s">
        <v>1474</v>
      </c>
      <c r="K137" s="25" t="s">
        <v>1475</v>
      </c>
      <c r="L137" s="2"/>
      <c r="M137" s="2" t="s">
        <v>44</v>
      </c>
      <c r="N137" s="2" t="s">
        <v>996</v>
      </c>
      <c r="O137" s="2" t="s">
        <v>1448</v>
      </c>
      <c r="P137" s="2"/>
      <c r="Q137" s="2"/>
      <c r="R137" s="2" t="s">
        <v>1476</v>
      </c>
      <c r="S137" s="2"/>
      <c r="T137" s="2"/>
      <c r="U137" s="3"/>
      <c r="V137" s="2"/>
      <c r="W137" s="3"/>
      <c r="X137" s="2"/>
      <c r="Y137" s="2"/>
      <c r="Z137" s="2"/>
      <c r="AA137" s="2"/>
      <c r="AB137" s="4" t="s">
        <v>1477</v>
      </c>
      <c r="AC137" s="4"/>
      <c r="AD137" s="12" t="s">
        <v>1478</v>
      </c>
      <c r="AE137" s="4"/>
      <c r="AF137" s="28" t="s">
        <v>1479</v>
      </c>
      <c r="AG137" s="47" t="s">
        <v>1480</v>
      </c>
      <c r="AH137" s="23" t="s">
        <v>1481</v>
      </c>
      <c r="AI137" s="3"/>
      <c r="AJ137" s="3"/>
      <c r="AK137" s="3"/>
      <c r="AL137" s="3"/>
      <c r="AM137" s="3"/>
      <c r="AN137" s="9" t="str">
        <f aca="false">IF(A137="", "", IF(ROW()&gt;=3, ", ", "")&amp;"'"&amp;A137&amp;"': {megami: '"&amp;B137&amp;"'"&amp;IF(C137&lt;&gt;"",", anotherID: '"&amp;C137&amp;"', replace: '"&amp;D137&amp;"'","")&amp;", name: '"&amp;SUBSTITUTE(E137,"'","\'")&amp;"', nameEn: '"&amp;SUBSTITUTE(K137,"'","\'")&amp;"', nameZh: '"&amp;SUBSTITUTE(G137,"'","\'")&amp;"', nameZhG1: '"&amp;SUBSTITUTE(H137,"'","\'")&amp;"', nameKo: '"&amp;SUBSTITUTE(J137,"'","\'")&amp;"', ruby: '"&amp;F137&amp;"', rubyEn: '"&amp;L137&amp;IF(I137&lt;&gt;"", "', rubyZh: '"&amp;I137, "")&amp;"', baseType: '"&amp;VLOOKUP(M137,マスタ!$A$1:$B$99,2,0)&amp;"'"&amp;IF(N137="○",", extra: true","")&amp;IF(O137&lt;&gt;"",", extraFrom: '"&amp;O137&amp;"'","")&amp;IF(P137&lt;&gt;"",", exchangableTo: '"&amp;P137&amp;"'","")&amp;IF(Q137="○",", poison: true","")&amp;IF(R137&lt;&gt;"", ", type: '"&amp;VLOOKUP(R137,マスタ!$D$1:$E$99,2,0)&amp;"'", "")&amp;IF(S137&lt;&gt;"",", subType: '"&amp;VLOOKUP(S137,マスタ!$D$1:$E$99,2,0)&amp;"'","")&amp;IF(T137&lt;&gt;"",", range: '"&amp;T137&amp;"'","")&amp;IF(V137&lt;&gt;"",", damage: '"&amp;V137&amp;"'","")&amp;IF(X137&lt;&gt;"",", capacity: '"&amp;X137&amp;"'","")&amp;IF(Y137&lt;&gt;"",", cost: '"&amp;Y137&amp;"'","")&amp;", text: '"&amp;SUBSTITUTE(SUBSTITUTE(AB137, CHAR(13), ""),CHAR(10),"\n")&amp;IF(AC137&lt;&gt;"", "', textAdditional: '"&amp;SUBSTITUTE(SUBSTITUTE(AC137, CHAR(13), ""),CHAR(10),"\n"), "")&amp;"', textZh: '"&amp;SUBSTITUTE(SUBSTITUTE(SUBSTITUTE(AD137, CHAR(13), ""),CHAR(10),"\n"),"'","\'")&amp;"', textZhG1: '"&amp;SUBSTITUTE(SUBSTITUTE(SUBSTITUTE(AF137, CHAR(13), ""),CHAR(10),"\n"),"'","\'")&amp;IF(AE137&lt;&gt;"", "', textZhAdditional: '"&amp;SUBSTITUTE(SUBSTITUTE(AE137, CHAR(13), ""),CHAR(10),"\n"), "")&amp;"', textKo: '"&amp;SUBSTITUTE(SUBSTITUTE(SUBSTITUTE(AG137, CHAR(13), ""),CHAR(10),"\n"),"'","\'")&amp;"', textEn: '"&amp;SUBSTITUTE(SUBSTITUTE(SUBSTITUTE(AH137, CHAR(13), ""),CHAR(10),"\n"),"'","\'")&amp;"'"&amp;IF(Z137="○",", sealable: true","")&amp;IF(AA137="○",", removable: true","")&amp;"}")</f>
        <v>, '10-kururu-o-s-3-ex1': {megami: 'kururu', name: 'でゅーぷりぎあ', nameEn: 'Dupligear', nameZh: '复制品齿轮', nameZhG1: '复制品齿轮', nameKo: '듀~플리기어', ruby: '', rubyEn: '', rubyZh: 'Dupli-Gear', baseType: 'normal', extra: true, extraFrom: '10-kururu-o-s-3', type: 'variable', text: '(カードタイプが不定のカードは使用できない) \n【常時】このカードはあなたの「いんだすとりあ」に封印されたカードの複製となる。但し、名前は変更されない。 \n(「いんだすとりあ」が未使用なら複製とならないので、使用できない)', textZh: '（未复制卡牌时不能使用）\n【常时】此牌为被『工业量产』封印的牌之复制，但名称仍为『复制品齿轮』。\n（『工业量产』处于未使用时，此牌无法使用）', textZhG1: '【常时】此牌为被复自黏贴封印的牌之复制，但名称仍为复制品齿轮（复自黏贴没有封印牌时不能使用此牌）。', textKo: '(카드 타입이 정해지지 않은 카드는 사용 할 수 없다) \n 【상시】이 카드는 당신의 「인더스트리아」에 봉인된 카드의 복제가 된다. 단, 이름은 변경되지 않는다.\n (「인더스트리아」가 미사용이라면 복제가 안되었기에, 사용 할 수 없다)', textEn: 'Forced: This card is a copy of the card sealed under your "Industria", except its name is still "Dupligear".\n(If your "Industria" is face-down, this does not copy anything and cannot be played.)'}</v>
      </c>
      <c r="AO137" s="10" t="str">
        <f aca="false">IF($A137&lt;&gt;"", "    /** 《"&amp;$E137&amp;"》 */ export const "&amp;SUBSTITUTE(UPPER(IF(MID($A137, 3, 1)="-", RIGHT($A137,LEN($A137)-3), $A137)), "-", "_")&amp;": TCardId = '"&amp;$A137&amp;"';", "")</f>
        <v>    /** 《でゅーぷりぎあ》 */ export const KURURU_O_S_3_EX1: TCardId = '10-kururu-o-s-3-ex1';</v>
      </c>
      <c r="AP137" s="11" t="str">
        <f aca="false">IF($A137&lt;&gt;"", "    | '"&amp;$A137&amp;"'", "")</f>
        <v>    | '10-kururu-o-s-3-ex1'</v>
      </c>
    </row>
    <row r="138" customFormat="false" ht="15.75" hidden="false" customHeight="true" outlineLevel="0" collapsed="false">
      <c r="A138" s="2"/>
      <c r="B138" s="2"/>
      <c r="C138" s="2"/>
      <c r="D138" s="2"/>
      <c r="E138" s="2"/>
      <c r="F138" s="2"/>
      <c r="G138" s="6"/>
      <c r="H138" s="7"/>
      <c r="I138" s="6"/>
      <c r="J138" s="7"/>
      <c r="K138" s="7"/>
      <c r="L138" s="2"/>
      <c r="M138" s="2"/>
      <c r="N138" s="2"/>
      <c r="O138" s="2"/>
      <c r="P138" s="2"/>
      <c r="Q138" s="2"/>
      <c r="R138" s="2"/>
      <c r="S138" s="2"/>
      <c r="T138" s="2"/>
      <c r="U138" s="3"/>
      <c r="V138" s="2"/>
      <c r="W138" s="3"/>
      <c r="X138" s="2"/>
      <c r="Y138" s="2"/>
      <c r="Z138" s="2"/>
      <c r="AA138" s="2"/>
      <c r="AB138" s="4"/>
      <c r="AC138" s="4"/>
      <c r="AD138" s="12"/>
      <c r="AE138" s="4"/>
      <c r="AF138" s="13"/>
      <c r="AG138" s="8"/>
      <c r="AH138" s="4"/>
      <c r="AI138" s="3"/>
      <c r="AJ138" s="3"/>
      <c r="AK138" s="3"/>
      <c r="AL138" s="3"/>
      <c r="AM138" s="3"/>
      <c r="AN138" s="9" t="str">
        <f aca="false">IF(A138="", "", IF(ROW()&gt;=3, ", ", "")&amp;"'"&amp;A138&amp;"': {megami: '"&amp;B138&amp;"'"&amp;IF(C138&lt;&gt;"",", anotherID: '"&amp;C138&amp;"', replace: '"&amp;D138&amp;"'","")&amp;", name: '"&amp;SUBSTITUTE(E138,"'","\'")&amp;"', nameEn: '"&amp;SUBSTITUTE(K138,"'","\'")&amp;"', nameZh: '"&amp;SUBSTITUTE(G138,"'","\'")&amp;"', nameZhG1: '"&amp;SUBSTITUTE(H138,"'","\'")&amp;"', nameKo: '"&amp;SUBSTITUTE(J138,"'","\'")&amp;"', ruby: '"&amp;F138&amp;"', rubyEn: '"&amp;L138&amp;IF(I138&lt;&gt;"", "', rubyZh: '"&amp;I138, "")&amp;"', baseType: '"&amp;VLOOKUP(M138,マスタ!$A$1:$B$99,2,0)&amp;"'"&amp;IF(N138="○",", extra: true","")&amp;IF(O138&lt;&gt;"",", extraFrom: '"&amp;O138&amp;"'","")&amp;IF(P138&lt;&gt;"",", exchangableTo: '"&amp;P138&amp;"'","")&amp;IF(Q138="○",", poison: true","")&amp;IF(R138&lt;&gt;"", ", type: '"&amp;VLOOKUP(R138,マスタ!$D$1:$E$99,2,0)&amp;"'", "")&amp;IF(S138&lt;&gt;"",", subType: '"&amp;VLOOKUP(S138,マスタ!$D$1:$E$99,2,0)&amp;"'","")&amp;IF(T138&lt;&gt;"",", range: '"&amp;T138&amp;"'","")&amp;IF(V138&lt;&gt;"",", damage: '"&amp;V138&amp;"'","")&amp;IF(X138&lt;&gt;"",", capacity: '"&amp;X138&amp;"'","")&amp;IF(Y138&lt;&gt;"",", cost: '"&amp;Y138&amp;"'","")&amp;", text: '"&amp;SUBSTITUTE(SUBSTITUTE(AB138, CHAR(13), ""),CHAR(10),"\n")&amp;IF(AC138&lt;&gt;"", "', textAdditional: '"&amp;SUBSTITUTE(SUBSTITUTE(AC138, CHAR(13), ""),CHAR(10),"\n"), "")&amp;"', textZh: '"&amp;SUBSTITUTE(SUBSTITUTE(SUBSTITUTE(AD138, CHAR(13), ""),CHAR(10),"\n"),"'","\'")&amp;"', textZhG1: '"&amp;SUBSTITUTE(SUBSTITUTE(SUBSTITUTE(AF138, CHAR(13), ""),CHAR(10),"\n"),"'","\'")&amp;IF(AE138&lt;&gt;"", "', textZhAdditional: '"&amp;SUBSTITUTE(SUBSTITUTE(AE138, CHAR(13), ""),CHAR(10),"\n"), "")&amp;"', textKo: '"&amp;SUBSTITUTE(SUBSTITUTE(SUBSTITUTE(AG138, CHAR(13), ""),CHAR(10),"\n"),"'","\'")&amp;"', textEn: '"&amp;SUBSTITUTE(SUBSTITUTE(SUBSTITUTE(AH138, CHAR(13), ""),CHAR(10),"\n"),"'","\'")&amp;"'"&amp;IF(Z138="○",", sealable: true","")&amp;IF(AA138="○",", removable: true","")&amp;"}")</f>
        <v/>
      </c>
      <c r="AO138" s="10" t="str">
        <f aca="false">IF($A138&lt;&gt;"", "    /** 《"&amp;$E138&amp;"》 */ export const "&amp;SUBSTITUTE(UPPER(IF(MID($A138, 3, 1)="-", RIGHT($A138,LEN($A138)-3), $A138)), "-", "_")&amp;": TCardId = '"&amp;$A138&amp;"';", "")</f>
        <v/>
      </c>
      <c r="AP138" s="11" t="str">
        <f aca="false">IF($A138&lt;&gt;"", "    | '"&amp;$A138&amp;"'", "")</f>
        <v/>
      </c>
    </row>
    <row r="139" customFormat="false" ht="12" hidden="false" customHeight="true" outlineLevel="0" collapsed="false">
      <c r="A139" s="2" t="s">
        <v>1482</v>
      </c>
      <c r="B139" s="2" t="s">
        <v>1483</v>
      </c>
      <c r="C139" s="2"/>
      <c r="D139" s="2"/>
      <c r="E139" s="2" t="s">
        <v>1484</v>
      </c>
      <c r="F139" s="2" t="s">
        <v>1485</v>
      </c>
      <c r="G139" s="6" t="s">
        <v>1484</v>
      </c>
      <c r="H139" s="7" t="s">
        <v>1484</v>
      </c>
      <c r="I139" s="6" t="s">
        <v>1486</v>
      </c>
      <c r="J139" s="25" t="s">
        <v>1484</v>
      </c>
      <c r="K139" s="25" t="s">
        <v>1484</v>
      </c>
      <c r="L139" s="2"/>
      <c r="M139" s="2" t="s">
        <v>44</v>
      </c>
      <c r="N139" s="2"/>
      <c r="O139" s="2"/>
      <c r="P139" s="2"/>
      <c r="Q139" s="2"/>
      <c r="R139" s="2" t="s">
        <v>45</v>
      </c>
      <c r="S139" s="2"/>
      <c r="T139" s="2" t="s">
        <v>236</v>
      </c>
      <c r="U139" s="3"/>
      <c r="V139" s="5" t="s">
        <v>55</v>
      </c>
      <c r="W139" s="3"/>
      <c r="X139" s="2"/>
      <c r="Y139" s="2"/>
      <c r="Z139" s="2"/>
      <c r="AA139" s="2"/>
      <c r="AB139" s="2" t="s">
        <v>1487</v>
      </c>
      <c r="AC139" s="2"/>
      <c r="AD139" s="12" t="s">
        <v>1488</v>
      </c>
      <c r="AE139" s="2"/>
      <c r="AF139" s="37" t="s">
        <v>1489</v>
      </c>
      <c r="AG139" s="14" t="s">
        <v>1490</v>
      </c>
      <c r="AH139" s="19" t="s">
        <v>1491</v>
      </c>
      <c r="AI139" s="3"/>
      <c r="AJ139" s="3"/>
      <c r="AK139" s="3"/>
      <c r="AL139" s="3"/>
      <c r="AM139" s="3"/>
      <c r="AN139" s="9" t="str">
        <f aca="false">IF(A139="", "", IF(ROW()&gt;=3, ", ", "")&amp;"'"&amp;A139&amp;"': {megami: '"&amp;B139&amp;"'"&amp;IF(C139&lt;&gt;"",", anotherID: '"&amp;C139&amp;"', replace: '"&amp;D139&amp;"'","")&amp;", name: '"&amp;SUBSTITUTE(E139,"'","\'")&amp;"', nameEn: '"&amp;SUBSTITUTE(K139,"'","\'")&amp;"', nameZh: '"&amp;SUBSTITUTE(G139,"'","\'")&amp;"', nameZhG1: '"&amp;SUBSTITUTE(H139,"'","\'")&amp;"', nameKo: '"&amp;SUBSTITUTE(J139,"'","\'")&amp;"', ruby: '"&amp;F139&amp;"', rubyEn: '"&amp;L139&amp;IF(I139&lt;&gt;"", "', rubyZh: '"&amp;I139, "")&amp;"', baseType: '"&amp;VLOOKUP(M139,マスタ!$A$1:$B$99,2,0)&amp;"'"&amp;IF(N139="○",", extra: true","")&amp;IF(O139&lt;&gt;"",", extraFrom: '"&amp;O139&amp;"'","")&amp;IF(P139&lt;&gt;"",", exchangableTo: '"&amp;P139&amp;"'","")&amp;IF(Q139="○",", poison: true","")&amp;IF(R139&lt;&gt;"", ", type: '"&amp;VLOOKUP(R139,マスタ!$D$1:$E$99,2,0)&amp;"'", "")&amp;IF(S139&lt;&gt;"",", subType: '"&amp;VLOOKUP(S139,マスタ!$D$1:$E$99,2,0)&amp;"'","")&amp;IF(T139&lt;&gt;"",", range: '"&amp;T139&amp;"'","")&amp;IF(V139&lt;&gt;"",", damage: '"&amp;V139&amp;"'","")&amp;IF(X139&lt;&gt;"",", capacity: '"&amp;X139&amp;"'","")&amp;IF(Y139&lt;&gt;"",", cost: '"&amp;Y139&amp;"'","")&amp;", text: '"&amp;SUBSTITUTE(SUBSTITUTE(AB139, CHAR(13), ""),CHAR(10),"\n")&amp;IF(AC139&lt;&gt;"", "', textAdditional: '"&amp;SUBSTITUTE(SUBSTITUTE(AC139, CHAR(13), ""),CHAR(10),"\n"), "")&amp;"', textZh: '"&amp;SUBSTITUTE(SUBSTITUTE(SUBSTITUTE(AD139, CHAR(13), ""),CHAR(10),"\n"),"'","\'")&amp;"', textZhG1: '"&amp;SUBSTITUTE(SUBSTITUTE(SUBSTITUTE(AF139, CHAR(13), ""),CHAR(10),"\n"),"'","\'")&amp;IF(AE139&lt;&gt;"", "', textZhAdditional: '"&amp;SUBSTITUTE(SUBSTITUTE(AE139, CHAR(13), ""),CHAR(10),"\n"), "")&amp;"', textKo: '"&amp;SUBSTITUTE(SUBSTITUTE(SUBSTITUTE(AG139, CHAR(13), ""),CHAR(10),"\n"),"'","\'")&amp;"', textEn: '"&amp;SUBSTITUTE(SUBSTITUTE(SUBSTITUTE(AH139, CHAR(13), ""),CHAR(10),"\n"),"'","\'")&amp;"'"&amp;IF(Z139="○",", sealable: true","")&amp;IF(AA139="○",", removable: true","")&amp;"}")</f>
        <v>, '11-thallya-o-n-1': {megami: 'thallya', name: 'Burning Steam', nameEn: 'Burning Steam', nameZh: 'Burning Steam', nameZhG1: 'Burning Steam', nameKo: 'Burning Steam', ruby: 'バーニングスチーム', rubyEn: '', rubyZh: '灼热蒸汽', baseType: 'normal', type: 'attack', range: '3-5', damage: '2/1', text: '【攻撃後】騎動を行う。', textZh: '【攻击后】骑动', textZhG1: '【攻击后】骑动 ', textKo: '【공격후】기동을 행한다.', textEn: 'After Attack: Maneuver.'}</v>
      </c>
      <c r="AO139" s="10" t="str">
        <f aca="false">IF($A139&lt;&gt;"", "    /** 《"&amp;$E139&amp;"》 */ export const "&amp;SUBSTITUTE(UPPER(IF(MID($A139, 3, 1)="-", RIGHT($A139,LEN($A139)-3), $A139)), "-", "_")&amp;": TCardId = '"&amp;$A139&amp;"';", "")</f>
        <v>    /** 《Burning Steam》 */ export const THALLYA_O_N_1: TCardId = '11-thallya-o-n-1';</v>
      </c>
      <c r="AP139" s="11" t="str">
        <f aca="false">IF($A139&lt;&gt;"", "    | '"&amp;$A139&amp;"'", "")</f>
        <v>    | '11-thallya-o-n-1'</v>
      </c>
    </row>
    <row r="140" customFormat="false" ht="12" hidden="false" customHeight="true" outlineLevel="0" collapsed="false">
      <c r="A140" s="2" t="s">
        <v>1492</v>
      </c>
      <c r="B140" s="2" t="s">
        <v>1483</v>
      </c>
      <c r="C140" s="2"/>
      <c r="D140" s="2"/>
      <c r="E140" s="2" t="s">
        <v>1493</v>
      </c>
      <c r="F140" s="2" t="s">
        <v>1494</v>
      </c>
      <c r="G140" s="6" t="s">
        <v>1493</v>
      </c>
      <c r="H140" s="7" t="s">
        <v>1493</v>
      </c>
      <c r="I140" s="6" t="s">
        <v>1495</v>
      </c>
      <c r="J140" s="25" t="s">
        <v>1493</v>
      </c>
      <c r="K140" s="25" t="s">
        <v>1493</v>
      </c>
      <c r="L140" s="2"/>
      <c r="M140" s="2" t="s">
        <v>44</v>
      </c>
      <c r="N140" s="2"/>
      <c r="O140" s="2"/>
      <c r="P140" s="2"/>
      <c r="Q140" s="2"/>
      <c r="R140" s="2" t="s">
        <v>45</v>
      </c>
      <c r="S140" s="2"/>
      <c r="T140" s="2" t="s">
        <v>392</v>
      </c>
      <c r="U140" s="3"/>
      <c r="V140" s="5" t="s">
        <v>47</v>
      </c>
      <c r="W140" s="3"/>
      <c r="X140" s="2"/>
      <c r="Y140" s="2"/>
      <c r="Z140" s="2"/>
      <c r="AA140" s="2"/>
      <c r="AB140" s="4" t="s">
        <v>1496</v>
      </c>
      <c r="AC140" s="4"/>
      <c r="AD140" s="12" t="s">
        <v>1497</v>
      </c>
      <c r="AE140" s="4"/>
      <c r="AF140" s="58" t="s">
        <v>1498</v>
      </c>
      <c r="AG140" s="14" t="s">
        <v>1499</v>
      </c>
      <c r="AH140" s="53" t="s">
        <v>1500</v>
      </c>
      <c r="AI140" s="3"/>
      <c r="AJ140" s="3"/>
      <c r="AK140" s="3"/>
      <c r="AL140" s="3"/>
      <c r="AM140" s="3"/>
      <c r="AN140" s="9" t="str">
        <f aca="false">IF(A140="", "", IF(ROW()&gt;=3, ", ", "")&amp;"'"&amp;A140&amp;"': {megami: '"&amp;B140&amp;"'"&amp;IF(C140&lt;&gt;"",", anotherID: '"&amp;C140&amp;"', replace: '"&amp;D140&amp;"'","")&amp;", name: '"&amp;SUBSTITUTE(E140,"'","\'")&amp;"', nameEn: '"&amp;SUBSTITUTE(K140,"'","\'")&amp;"', nameZh: '"&amp;SUBSTITUTE(G140,"'","\'")&amp;"', nameZhG1: '"&amp;SUBSTITUTE(H140,"'","\'")&amp;"', nameKo: '"&amp;SUBSTITUTE(J140,"'","\'")&amp;"', ruby: '"&amp;F140&amp;"', rubyEn: '"&amp;L140&amp;IF(I140&lt;&gt;"", "', rubyZh: '"&amp;I140, "")&amp;"', baseType: '"&amp;VLOOKUP(M140,マスタ!$A$1:$B$99,2,0)&amp;"'"&amp;IF(N140="○",", extra: true","")&amp;IF(O140&lt;&gt;"",", extraFrom: '"&amp;O140&amp;"'","")&amp;IF(P140&lt;&gt;"",", exchangableTo: '"&amp;P140&amp;"'","")&amp;IF(Q140="○",", poison: true","")&amp;IF(R140&lt;&gt;"", ", type: '"&amp;VLOOKUP(R140,マスタ!$D$1:$E$99,2,0)&amp;"'", "")&amp;IF(S140&lt;&gt;"",", subType: '"&amp;VLOOKUP(S140,マスタ!$D$1:$E$99,2,0)&amp;"'","")&amp;IF(T140&lt;&gt;"",", range: '"&amp;T140&amp;"'","")&amp;IF(V140&lt;&gt;"",", damage: '"&amp;V140&amp;"'","")&amp;IF(X140&lt;&gt;"",", capacity: '"&amp;X140&amp;"'","")&amp;IF(Y140&lt;&gt;"",", cost: '"&amp;Y140&amp;"'","")&amp;", text: '"&amp;SUBSTITUTE(SUBSTITUTE(AB140, CHAR(13), ""),CHAR(10),"\n")&amp;IF(AC140&lt;&gt;"", "', textAdditional: '"&amp;SUBSTITUTE(SUBSTITUTE(AC140, CHAR(13), ""),CHAR(10),"\n"), "")&amp;"', textZh: '"&amp;SUBSTITUTE(SUBSTITUTE(SUBSTITUTE(AD140, CHAR(13), ""),CHAR(10),"\n"),"'","\'")&amp;"', textZhG1: '"&amp;SUBSTITUTE(SUBSTITUTE(SUBSTITUTE(AF140, CHAR(13), ""),CHAR(10),"\n"),"'","\'")&amp;IF(AE140&lt;&gt;"", "', textZhAdditional: '"&amp;SUBSTITUTE(SUBSTITUTE(AE140, CHAR(13), ""),CHAR(10),"\n"), "")&amp;"', textKo: '"&amp;SUBSTITUTE(SUBSTITUTE(SUBSTITUTE(AG140, CHAR(13), ""),CHAR(10),"\n"),"'","\'")&amp;"', textEn: '"&amp;SUBSTITUTE(SUBSTITUTE(SUBSTITUTE(AH140, CHAR(13), ""),CHAR(10),"\n"),"'","\'")&amp;"'"&amp;IF(Z140="○",", sealable: true","")&amp;IF(AA140="○",", removable: true","")&amp;"}")</f>
        <v>, '11-thallya-o-n-2': {megami: 'thallya', name: 'Waving Edge', nameEn: 'Waving Edge', nameZh: 'Waving Edge', nameZhG1: 'Waving Edge', nameKo: 'Waving Edge', ruby: 'ウェービングエッジ', rubyEn: '', rubyZh: '跃动突击', baseType: 'normal', type: 'attack', range: '1-3', damage: '3/1', text: '燃焼 \n【攻撃後】騎動を行う。', textZh: '燃烧\n【攻击后】骑动', textZhG1: ' 燃烧_x005F\n【攻击后】骑动', textKo: '연소 \n 【공격후】기동을 행한다.', textEn: 'Combust\n\nAfter Attack: Maneuver.'}</v>
      </c>
      <c r="AO140" s="10" t="str">
        <f aca="false">IF($A140&lt;&gt;"", "    /** 《"&amp;$E140&amp;"》 */ export const "&amp;SUBSTITUTE(UPPER(IF(MID($A140, 3, 1)="-", RIGHT($A140,LEN($A140)-3), $A140)), "-", "_")&amp;": TCardId = '"&amp;$A140&amp;"';", "")</f>
        <v>    /** 《Waving Edge》 */ export const THALLYA_O_N_2: TCardId = '11-thallya-o-n-2';</v>
      </c>
      <c r="AP140" s="11" t="str">
        <f aca="false">IF($A140&lt;&gt;"", "    | '"&amp;$A140&amp;"'", "")</f>
        <v>    | '11-thallya-o-n-2'</v>
      </c>
    </row>
    <row r="141" customFormat="false" ht="12" hidden="false" customHeight="true" outlineLevel="0" collapsed="false">
      <c r="A141" s="2" t="s">
        <v>1501</v>
      </c>
      <c r="B141" s="2" t="s">
        <v>1483</v>
      </c>
      <c r="C141" s="2"/>
      <c r="D141" s="2"/>
      <c r="E141" s="2" t="s">
        <v>1502</v>
      </c>
      <c r="F141" s="2" t="s">
        <v>1503</v>
      </c>
      <c r="G141" s="6" t="s">
        <v>1502</v>
      </c>
      <c r="H141" s="7" t="s">
        <v>1502</v>
      </c>
      <c r="I141" s="6" t="s">
        <v>1504</v>
      </c>
      <c r="J141" s="25" t="s">
        <v>1502</v>
      </c>
      <c r="K141" s="25" t="s">
        <v>1502</v>
      </c>
      <c r="L141" s="2"/>
      <c r="M141" s="2" t="s">
        <v>44</v>
      </c>
      <c r="N141" s="2"/>
      <c r="O141" s="2"/>
      <c r="P141" s="2"/>
      <c r="Q141" s="2"/>
      <c r="R141" s="2" t="s">
        <v>45</v>
      </c>
      <c r="S141" s="2"/>
      <c r="T141" s="2" t="s">
        <v>282</v>
      </c>
      <c r="U141" s="3"/>
      <c r="V141" s="5" t="s">
        <v>405</v>
      </c>
      <c r="W141" s="3"/>
      <c r="X141" s="2"/>
      <c r="Y141" s="2"/>
      <c r="Z141" s="2"/>
      <c r="AA141" s="2"/>
      <c r="AB141" s="4" t="s">
        <v>1505</v>
      </c>
      <c r="AC141" s="4"/>
      <c r="AD141" s="12" t="s">
        <v>1506</v>
      </c>
      <c r="AE141" s="4"/>
      <c r="AF141" s="28" t="s">
        <v>1507</v>
      </c>
      <c r="AG141" s="14" t="s">
        <v>1508</v>
      </c>
      <c r="AH141" s="53" t="s">
        <v>1509</v>
      </c>
      <c r="AI141" s="3"/>
      <c r="AJ141" s="3"/>
      <c r="AK141" s="3"/>
      <c r="AL141" s="3"/>
      <c r="AM141" s="3"/>
      <c r="AN141" s="9" t="str">
        <f aca="false">IF(A141="", "", IF(ROW()&gt;=3, ", ", "")&amp;"'"&amp;A141&amp;"': {megami: '"&amp;B141&amp;"'"&amp;IF(C141&lt;&gt;"",", anotherID: '"&amp;C141&amp;"', replace: '"&amp;D141&amp;"'","")&amp;", name: '"&amp;SUBSTITUTE(E141,"'","\'")&amp;"', nameEn: '"&amp;SUBSTITUTE(K141,"'","\'")&amp;"', nameZh: '"&amp;SUBSTITUTE(G141,"'","\'")&amp;"', nameZhG1: '"&amp;SUBSTITUTE(H141,"'","\'")&amp;"', nameKo: '"&amp;SUBSTITUTE(J141,"'","\'")&amp;"', ruby: '"&amp;F141&amp;"', rubyEn: '"&amp;L141&amp;IF(I141&lt;&gt;"", "', rubyZh: '"&amp;I141, "")&amp;"', baseType: '"&amp;VLOOKUP(M141,マスタ!$A$1:$B$99,2,0)&amp;"'"&amp;IF(N141="○",", extra: true","")&amp;IF(O141&lt;&gt;"",", extraFrom: '"&amp;O141&amp;"'","")&amp;IF(P141&lt;&gt;"",", exchangableTo: '"&amp;P141&amp;"'","")&amp;IF(Q141="○",", poison: true","")&amp;IF(R141&lt;&gt;"", ", type: '"&amp;VLOOKUP(R141,マスタ!$D$1:$E$99,2,0)&amp;"'", "")&amp;IF(S141&lt;&gt;"",", subType: '"&amp;VLOOKUP(S141,マスタ!$D$1:$E$99,2,0)&amp;"'","")&amp;IF(T141&lt;&gt;"",", range: '"&amp;T141&amp;"'","")&amp;IF(V141&lt;&gt;"",", damage: '"&amp;V141&amp;"'","")&amp;IF(X141&lt;&gt;"",", capacity: '"&amp;X141&amp;"'","")&amp;IF(Y141&lt;&gt;"",", cost: '"&amp;Y141&amp;"'","")&amp;", text: '"&amp;SUBSTITUTE(SUBSTITUTE(AB141, CHAR(13), ""),CHAR(10),"\n")&amp;IF(AC141&lt;&gt;"", "', textAdditional: '"&amp;SUBSTITUTE(SUBSTITUTE(AC141, CHAR(13), ""),CHAR(10),"\n"), "")&amp;"', textZh: '"&amp;SUBSTITUTE(SUBSTITUTE(SUBSTITUTE(AD141, CHAR(13), ""),CHAR(10),"\n"),"'","\'")&amp;"', textZhG1: '"&amp;SUBSTITUTE(SUBSTITUTE(SUBSTITUTE(AF141, CHAR(13), ""),CHAR(10),"\n"),"'","\'")&amp;IF(AE141&lt;&gt;"", "', textZhAdditional: '"&amp;SUBSTITUTE(SUBSTITUTE(AE141, CHAR(13), ""),CHAR(10),"\n"), "")&amp;"', textKo: '"&amp;SUBSTITUTE(SUBSTITUTE(SUBSTITUTE(AG141, CHAR(13), ""),CHAR(10),"\n"),"'","\'")&amp;"', textEn: '"&amp;SUBSTITUTE(SUBSTITUTE(SUBSTITUTE(AH141, CHAR(13), ""),CHAR(10),"\n"),"'","\'")&amp;"'"&amp;IF(Z141="○",", sealable: true","")&amp;IF(AA141="○",", removable: true","")&amp;"}")</f>
        <v>, '11-thallya-o-n-3': {megami: 'thallya', name: 'Shield Charge', nameEn: 'Shield Charge', nameZh: 'Shield Charge', nameZhG1: 'Shield Charge', nameKo: 'Shield Charge', ruby: 'シールドチャージ', rubyEn: '', rubyZh: '护盾冲撞', baseType: 'normal', type: 'attack', range: '1', damage: '3/2', text: '燃焼 \n【常時】この《攻撃》のダメージにより移動する桜花結晶は、ダストやフレアでなく間合に動かす。', textZh: '燃烧\n【常时】因此《攻击》造成的伤害将移动的樱花结晶改为移动至距。', textZhG1: ' 燃烧\n【常时】若此《攻击》对对手造成了伤害，则将因结算伤害移动的樱花结晶移至距。', textKo: '연소 \n 【상시】이 《공격》의 대미지에 의해 이동하는 벚꽃 결정은, 더스트나 플레어가 아닌 간격으로 움직인다.', textEn: 'Combust\n\nForced: Damage dealt by this attack moves Sakura tokens to Distance instead of to Shadow or to Flare.'}</v>
      </c>
      <c r="AO141" s="10" t="str">
        <f aca="false">IF($A141&lt;&gt;"", "    /** 《"&amp;$E141&amp;"》 */ export const "&amp;SUBSTITUTE(UPPER(IF(MID($A141, 3, 1)="-", RIGHT($A141,LEN($A141)-3), $A141)), "-", "_")&amp;": TCardId = '"&amp;$A141&amp;"';", "")</f>
        <v>    /** 《Shield Charge》 */ export const THALLYA_O_N_3: TCardId = '11-thallya-o-n-3';</v>
      </c>
      <c r="AP141" s="11" t="str">
        <f aca="false">IF($A141&lt;&gt;"", "    | '"&amp;$A141&amp;"'", "")</f>
        <v>    | '11-thallya-o-n-3'</v>
      </c>
    </row>
    <row r="142" customFormat="false" ht="12" hidden="false" customHeight="true" outlineLevel="0" collapsed="false">
      <c r="A142" s="2" t="s">
        <v>1510</v>
      </c>
      <c r="B142" s="2" t="s">
        <v>1483</v>
      </c>
      <c r="C142" s="2"/>
      <c r="D142" s="2"/>
      <c r="E142" s="2" t="s">
        <v>1511</v>
      </c>
      <c r="F142" s="2" t="s">
        <v>1512</v>
      </c>
      <c r="G142" s="6" t="s">
        <v>1511</v>
      </c>
      <c r="H142" s="7" t="s">
        <v>1511</v>
      </c>
      <c r="I142" s="6" t="s">
        <v>1513</v>
      </c>
      <c r="J142" s="25" t="s">
        <v>1511</v>
      </c>
      <c r="K142" s="25" t="s">
        <v>1511</v>
      </c>
      <c r="L142" s="2"/>
      <c r="M142" s="2" t="s">
        <v>44</v>
      </c>
      <c r="N142" s="2"/>
      <c r="O142" s="2"/>
      <c r="P142" s="2"/>
      <c r="Q142" s="2"/>
      <c r="R142" s="2" t="s">
        <v>45</v>
      </c>
      <c r="S142" s="2" t="s">
        <v>92</v>
      </c>
      <c r="T142" s="2" t="s">
        <v>1514</v>
      </c>
      <c r="U142" s="3"/>
      <c r="V142" s="5" t="s">
        <v>1515</v>
      </c>
      <c r="W142" s="3"/>
      <c r="X142" s="2"/>
      <c r="Y142" s="2"/>
      <c r="Z142" s="2"/>
      <c r="AA142" s="2"/>
      <c r="AB142" s="2" t="s">
        <v>1516</v>
      </c>
      <c r="AC142" s="2"/>
      <c r="AD142" s="12" t="s">
        <v>1517</v>
      </c>
      <c r="AE142" s="2"/>
      <c r="AF142" s="54" t="s">
        <v>1517</v>
      </c>
      <c r="AG142" s="8" t="s">
        <v>1518</v>
      </c>
      <c r="AH142" s="33" t="s">
        <v>1519</v>
      </c>
      <c r="AI142" s="3"/>
      <c r="AJ142" s="3"/>
      <c r="AK142" s="3"/>
      <c r="AL142" s="3"/>
      <c r="AM142" s="3"/>
      <c r="AN142" s="9" t="str">
        <f aca="false">IF(A142="", "", IF(ROW()&gt;=3, ", ", "")&amp;"'"&amp;A142&amp;"': {megami: '"&amp;B142&amp;"'"&amp;IF(C142&lt;&gt;"",", anotherID: '"&amp;C142&amp;"', replace: '"&amp;D142&amp;"'","")&amp;", name: '"&amp;SUBSTITUTE(E142,"'","\'")&amp;"', nameEn: '"&amp;SUBSTITUTE(K142,"'","\'")&amp;"', nameZh: '"&amp;SUBSTITUTE(G142,"'","\'")&amp;"', nameZhG1: '"&amp;SUBSTITUTE(H142,"'","\'")&amp;"', nameKo: '"&amp;SUBSTITUTE(J142,"'","\'")&amp;"', ruby: '"&amp;F142&amp;"', rubyEn: '"&amp;L142&amp;IF(I142&lt;&gt;"", "', rubyZh: '"&amp;I142, "")&amp;"', baseType: '"&amp;VLOOKUP(M142,マスタ!$A$1:$B$99,2,0)&amp;"'"&amp;IF(N142="○",", extra: true","")&amp;IF(O142&lt;&gt;"",", extraFrom: '"&amp;O142&amp;"'","")&amp;IF(P142&lt;&gt;"",", exchangableTo: '"&amp;P142&amp;"'","")&amp;IF(Q142="○",", poison: true","")&amp;IF(R142&lt;&gt;"", ", type: '"&amp;VLOOKUP(R142,マスタ!$D$1:$E$99,2,0)&amp;"'", "")&amp;IF(S142&lt;&gt;"",", subType: '"&amp;VLOOKUP(S142,マスタ!$D$1:$E$99,2,0)&amp;"'","")&amp;IF(T142&lt;&gt;"",", range: '"&amp;T142&amp;"'","")&amp;IF(V142&lt;&gt;"",", damage: '"&amp;V142&amp;"'","")&amp;IF(X142&lt;&gt;"",", capacity: '"&amp;X142&amp;"'","")&amp;IF(Y142&lt;&gt;"",", cost: '"&amp;Y142&amp;"'","")&amp;", text: '"&amp;SUBSTITUTE(SUBSTITUTE(AB142, CHAR(13), ""),CHAR(10),"\n")&amp;IF(AC142&lt;&gt;"", "', textAdditional: '"&amp;SUBSTITUTE(SUBSTITUTE(AC142, CHAR(13), ""),CHAR(10),"\n"), "")&amp;"', textZh: '"&amp;SUBSTITUTE(SUBSTITUTE(SUBSTITUTE(AD142, CHAR(13), ""),CHAR(10),"\n"),"'","\'")&amp;"', textZhG1: '"&amp;SUBSTITUTE(SUBSTITUTE(SUBSTITUTE(AF142, CHAR(13), ""),CHAR(10),"\n"),"'","\'")&amp;IF(AE142&lt;&gt;"", "', textZhAdditional: '"&amp;SUBSTITUTE(SUBSTITUTE(AE142, CHAR(13), ""),CHAR(10),"\n"), "")&amp;"', textKo: '"&amp;SUBSTITUTE(SUBSTITUTE(SUBSTITUTE(AG142, CHAR(13), ""),CHAR(10),"\n"),"'","\'")&amp;"', textEn: '"&amp;SUBSTITUTE(SUBSTITUTE(SUBSTITUTE(AH142, CHAR(13), ""),CHAR(10),"\n"),"'","\'")&amp;"'"&amp;IF(Z142="○",", sealable: true","")&amp;IF(AA142="○",", removable: true","")&amp;"}")</f>
        <v>, '11-thallya-o-n-4': {megami: 'thallya', name: 'Steam Cannon', nameEn: 'Steam Cannon', nameZh: 'Steam Cannon', nameZhG1: 'Steam Cannon', nameKo: 'Steam Cannon', ruby: 'スチームカノン', rubyEn: '', rubyZh: '蒸汽大炮', baseType: 'normal', type: 'attack', subType: 'fullpower', range: '2-8', damage: '3/3', text: '燃焼', textZh: '燃烧', textZhG1: '燃烧', textKo: '연소', textEn: 'Combust'}</v>
      </c>
      <c r="AO142" s="10" t="str">
        <f aca="false">IF($A142&lt;&gt;"", "    /** 《"&amp;$E142&amp;"》 */ export const "&amp;SUBSTITUTE(UPPER(IF(MID($A142, 3, 1)="-", RIGHT($A142,LEN($A142)-3), $A142)), "-", "_")&amp;": TCardId = '"&amp;$A142&amp;"';", "")</f>
        <v>    /** 《Steam Cannon》 */ export const THALLYA_O_N_4: TCardId = '11-thallya-o-n-4';</v>
      </c>
      <c r="AP142" s="11" t="str">
        <f aca="false">IF($A142&lt;&gt;"", "    | '"&amp;$A142&amp;"'", "")</f>
        <v>    | '11-thallya-o-n-4'</v>
      </c>
    </row>
    <row r="143" customFormat="false" ht="12" hidden="false" customHeight="true" outlineLevel="0" collapsed="false">
      <c r="A143" s="2" t="s">
        <v>1520</v>
      </c>
      <c r="B143" s="2" t="s">
        <v>1483</v>
      </c>
      <c r="C143" s="2"/>
      <c r="D143" s="2"/>
      <c r="E143" s="2" t="s">
        <v>1521</v>
      </c>
      <c r="F143" s="2" t="s">
        <v>1522</v>
      </c>
      <c r="G143" s="6" t="s">
        <v>1521</v>
      </c>
      <c r="H143" s="7" t="s">
        <v>1521</v>
      </c>
      <c r="I143" s="6" t="s">
        <v>1523</v>
      </c>
      <c r="J143" s="25" t="s">
        <v>1521</v>
      </c>
      <c r="K143" s="25" t="s">
        <v>1521</v>
      </c>
      <c r="L143" s="2"/>
      <c r="M143" s="2" t="s">
        <v>44</v>
      </c>
      <c r="N143" s="2"/>
      <c r="O143" s="2"/>
      <c r="P143" s="2"/>
      <c r="Q143" s="2"/>
      <c r="R143" s="2" t="s">
        <v>107</v>
      </c>
      <c r="S143" s="2"/>
      <c r="T143" s="2"/>
      <c r="U143" s="3"/>
      <c r="V143" s="5"/>
      <c r="W143" s="3"/>
      <c r="X143" s="2"/>
      <c r="Y143" s="2"/>
      <c r="Z143" s="2"/>
      <c r="AA143" s="2"/>
      <c r="AB143" s="4" t="s">
        <v>1524</v>
      </c>
      <c r="AC143" s="4"/>
      <c r="AD143" s="12" t="s">
        <v>1525</v>
      </c>
      <c r="AE143" s="4"/>
      <c r="AF143" s="28" t="s">
        <v>1526</v>
      </c>
      <c r="AG143" s="14" t="s">
        <v>1527</v>
      </c>
      <c r="AH143" s="21" t="s">
        <v>1528</v>
      </c>
      <c r="AI143" s="3"/>
      <c r="AJ143" s="3"/>
      <c r="AK143" s="3"/>
      <c r="AL143" s="3"/>
      <c r="AM143" s="3"/>
      <c r="AN143" s="9" t="str">
        <f aca="false">IF(A143="", "", IF(ROW()&gt;=3, ", ", "")&amp;"'"&amp;A143&amp;"': {megami: '"&amp;B143&amp;"'"&amp;IF(C143&lt;&gt;"",", anotherID: '"&amp;C143&amp;"', replace: '"&amp;D143&amp;"'","")&amp;", name: '"&amp;SUBSTITUTE(E143,"'","\'")&amp;"', nameEn: '"&amp;SUBSTITUTE(K143,"'","\'")&amp;"', nameZh: '"&amp;SUBSTITUTE(G143,"'","\'")&amp;"', nameZhG1: '"&amp;SUBSTITUTE(H143,"'","\'")&amp;"', nameKo: '"&amp;SUBSTITUTE(J143,"'","\'")&amp;"', ruby: '"&amp;F143&amp;"', rubyEn: '"&amp;L143&amp;IF(I143&lt;&gt;"", "', rubyZh: '"&amp;I143, "")&amp;"', baseType: '"&amp;VLOOKUP(M143,マスタ!$A$1:$B$99,2,0)&amp;"'"&amp;IF(N143="○",", extra: true","")&amp;IF(O143&lt;&gt;"",", extraFrom: '"&amp;O143&amp;"'","")&amp;IF(P143&lt;&gt;"",", exchangableTo: '"&amp;P143&amp;"'","")&amp;IF(Q143="○",", poison: true","")&amp;IF(R143&lt;&gt;"", ", type: '"&amp;VLOOKUP(R143,マスタ!$D$1:$E$99,2,0)&amp;"'", "")&amp;IF(S143&lt;&gt;"",", subType: '"&amp;VLOOKUP(S143,マスタ!$D$1:$E$99,2,0)&amp;"'","")&amp;IF(T143&lt;&gt;"",", range: '"&amp;T143&amp;"'","")&amp;IF(V143&lt;&gt;"",", damage: '"&amp;V143&amp;"'","")&amp;IF(X143&lt;&gt;"",", capacity: '"&amp;X143&amp;"'","")&amp;IF(Y143&lt;&gt;"",", cost: '"&amp;Y143&amp;"'","")&amp;", text: '"&amp;SUBSTITUTE(SUBSTITUTE(AB143, CHAR(13), ""),CHAR(10),"\n")&amp;IF(AC143&lt;&gt;"", "', textAdditional: '"&amp;SUBSTITUTE(SUBSTITUTE(AC143, CHAR(13), ""),CHAR(10),"\n"), "")&amp;"', textZh: '"&amp;SUBSTITUTE(SUBSTITUTE(SUBSTITUTE(AD143, CHAR(13), ""),CHAR(10),"\n"),"'","\'")&amp;"', textZhG1: '"&amp;SUBSTITUTE(SUBSTITUTE(SUBSTITUTE(AF143, CHAR(13), ""),CHAR(10),"\n"),"'","\'")&amp;IF(AE143&lt;&gt;"", "', textZhAdditional: '"&amp;SUBSTITUTE(SUBSTITUTE(AE143, CHAR(13), ""),CHAR(10),"\n"), "")&amp;"', textKo: '"&amp;SUBSTITUTE(SUBSTITUTE(SUBSTITUTE(AG143, CHAR(13), ""),CHAR(10),"\n"),"'","\'")&amp;"', textEn: '"&amp;SUBSTITUTE(SUBSTITUTE(SUBSTITUTE(AH143, CHAR(13), ""),CHAR(10),"\n"),"'","\'")&amp;"'"&amp;IF(Z143="○",", sealable: true","")&amp;IF(AA143="○",", removable: true","")&amp;"}")</f>
        <v>, '11-thallya-o-n-5': {megami: 'thallya', name: 'Stunt', nameEn: 'Stunt', nameZh: 'Stunt', nameZhG1: 'Stunt', nameKo: 'Stunt', ruby: 'スタント', rubyEn: '', rubyZh: '特技动作', baseType: 'normal', type: 'action', text: '相手を畏縮させる。 \n自オーラ→自フレア：2', textZh: '令对手畏缩。\n自装→2→自气', textZhG1: '自装（2）→自气 \n对手畏缩。', textKo: '상대를 위축시킨다。 \n 자신 오라→자신 플레어：2', textEn: 'Flinch your opponent.\n\nYour Aura (2)→ Your Flare'}</v>
      </c>
      <c r="AO143" s="10" t="str">
        <f aca="false">IF($A143&lt;&gt;"", "    /** 《"&amp;$E143&amp;"》 */ export const "&amp;SUBSTITUTE(UPPER(IF(MID($A143, 3, 1)="-", RIGHT($A143,LEN($A143)-3), $A143)), "-", "_")&amp;": TCardId = '"&amp;$A143&amp;"';", "")</f>
        <v>    /** 《Stunt》 */ export const THALLYA_O_N_5: TCardId = '11-thallya-o-n-5';</v>
      </c>
      <c r="AP143" s="11" t="str">
        <f aca="false">IF($A143&lt;&gt;"", "    | '"&amp;$A143&amp;"'", "")</f>
        <v>    | '11-thallya-o-n-5'</v>
      </c>
    </row>
    <row r="144" customFormat="false" ht="12" hidden="false" customHeight="true" outlineLevel="0" collapsed="false">
      <c r="A144" s="2" t="s">
        <v>1529</v>
      </c>
      <c r="B144" s="2" t="s">
        <v>1483</v>
      </c>
      <c r="C144" s="2"/>
      <c r="D144" s="2"/>
      <c r="E144" s="2" t="s">
        <v>1530</v>
      </c>
      <c r="F144" s="2" t="s">
        <v>1531</v>
      </c>
      <c r="G144" s="6" t="s">
        <v>1530</v>
      </c>
      <c r="H144" s="7" t="s">
        <v>1530</v>
      </c>
      <c r="I144" s="6" t="s">
        <v>1532</v>
      </c>
      <c r="J144" s="25" t="s">
        <v>1530</v>
      </c>
      <c r="K144" s="25" t="s">
        <v>1530</v>
      </c>
      <c r="L144" s="2"/>
      <c r="M144" s="2" t="s">
        <v>44</v>
      </c>
      <c r="N144" s="2"/>
      <c r="O144" s="2"/>
      <c r="P144" s="2"/>
      <c r="Q144" s="2"/>
      <c r="R144" s="2" t="s">
        <v>107</v>
      </c>
      <c r="S144" s="2"/>
      <c r="T144" s="2"/>
      <c r="U144" s="3"/>
      <c r="V144" s="5"/>
      <c r="W144" s="3"/>
      <c r="X144" s="2"/>
      <c r="Y144" s="2"/>
      <c r="Z144" s="2"/>
      <c r="AA144" s="2"/>
      <c r="AB144" s="4" t="s">
        <v>1533</v>
      </c>
      <c r="AC144" s="4"/>
      <c r="AD144" s="12" t="s">
        <v>1534</v>
      </c>
      <c r="AE144" s="4"/>
      <c r="AF144" s="28" t="s">
        <v>1535</v>
      </c>
      <c r="AG144" s="14" t="s">
        <v>1536</v>
      </c>
      <c r="AH144" s="48" t="s">
        <v>1537</v>
      </c>
      <c r="AI144" s="3"/>
      <c r="AJ144" s="3"/>
      <c r="AK144" s="3"/>
      <c r="AL144" s="3"/>
      <c r="AM144" s="3"/>
      <c r="AN144" s="9" t="str">
        <f aca="false">IF(A144="", "", IF(ROW()&gt;=3, ", ", "")&amp;"'"&amp;A144&amp;"': {megami: '"&amp;B144&amp;"'"&amp;IF(C144&lt;&gt;"",", anotherID: '"&amp;C144&amp;"', replace: '"&amp;D144&amp;"'","")&amp;", name: '"&amp;SUBSTITUTE(E144,"'","\'")&amp;"', nameEn: '"&amp;SUBSTITUTE(K144,"'","\'")&amp;"', nameZh: '"&amp;SUBSTITUTE(G144,"'","\'")&amp;"', nameZhG1: '"&amp;SUBSTITUTE(H144,"'","\'")&amp;"', nameKo: '"&amp;SUBSTITUTE(J144,"'","\'")&amp;"', ruby: '"&amp;F144&amp;"', rubyEn: '"&amp;L144&amp;IF(I144&lt;&gt;"", "', rubyZh: '"&amp;I144, "")&amp;"', baseType: '"&amp;VLOOKUP(M144,マスタ!$A$1:$B$99,2,0)&amp;"'"&amp;IF(N144="○",", extra: true","")&amp;IF(O144&lt;&gt;"",", extraFrom: '"&amp;O144&amp;"'","")&amp;IF(P144&lt;&gt;"",", exchangableTo: '"&amp;P144&amp;"'","")&amp;IF(Q144="○",", poison: true","")&amp;IF(R144&lt;&gt;"", ", type: '"&amp;VLOOKUP(R144,マスタ!$D$1:$E$99,2,0)&amp;"'", "")&amp;IF(S144&lt;&gt;"",", subType: '"&amp;VLOOKUP(S144,マスタ!$D$1:$E$99,2,0)&amp;"'","")&amp;IF(T144&lt;&gt;"",", range: '"&amp;T144&amp;"'","")&amp;IF(V144&lt;&gt;"",", damage: '"&amp;V144&amp;"'","")&amp;IF(X144&lt;&gt;"",", capacity: '"&amp;X144&amp;"'","")&amp;IF(Y144&lt;&gt;"",", cost: '"&amp;Y144&amp;"'","")&amp;", text: '"&amp;SUBSTITUTE(SUBSTITUTE(AB144, CHAR(13), ""),CHAR(10),"\n")&amp;IF(AC144&lt;&gt;"", "', textAdditional: '"&amp;SUBSTITUTE(SUBSTITUTE(AC144, CHAR(13), ""),CHAR(10),"\n"), "")&amp;"', textZh: '"&amp;SUBSTITUTE(SUBSTITUTE(SUBSTITUTE(AD144, CHAR(13), ""),CHAR(10),"\n"),"'","\'")&amp;"', textZhG1: '"&amp;SUBSTITUTE(SUBSTITUTE(SUBSTITUTE(AF144, CHAR(13), ""),CHAR(10),"\n"),"'","\'")&amp;IF(AE144&lt;&gt;"", "', textZhAdditional: '"&amp;SUBSTITUTE(SUBSTITUTE(AE144, CHAR(13), ""),CHAR(10),"\n"), "")&amp;"', textKo: '"&amp;SUBSTITUTE(SUBSTITUTE(SUBSTITUTE(AG144, CHAR(13), ""),CHAR(10),"\n"),"'","\'")&amp;"', textEn: '"&amp;SUBSTITUTE(SUBSTITUTE(SUBSTITUTE(AH144, CHAR(13), ""),CHAR(10),"\n"),"'","\'")&amp;"'"&amp;IF(Z144="○",", sealable: true","")&amp;IF(AA144="○",", removable: true","")&amp;"}")</f>
        <v>, '11-thallya-o-n-6': {megami: 'thallya', name: 'Roaring', nameEn: 'Roaring', nameZh: 'Roaring', nameZhG1: 'Roaring', nameKo: 'Roaring', ruby: 'ロアリング', rubyEn: '', rubyZh: '引擎轰鸣', baseType: 'normal', type: 'action', text: 'コストとして、あなたのマシンにある造花結晶を2つ燃焼済にしても良い。そうした場合、あなたは集中力を1得て、相手は集中力を1失い、相手を畏縮させる。 \nコストとして、集中力を2支払ってもよい。そうした場合、あなたの燃焼済の造花結晶を3つ回復する。', textZh: '你可以燃烧2个造花结晶。若如此做，则你获得1点集中力，对手失去1点集中力，令对手畏缩。\n你可以支付2点集中力。若如此做，则回复3个已燃烧的造花结晶。', textZhG1: '你可以燃烧2个造花结晶且/或支付2点集中力，作为使用此牌的额外费用。若你使用此牌时燃烧了造花结晶，则你获得1点集中力，对手失去1点集中力，对手畏缩。若你使用此牌时支付了集中力，则回复3个造花结晶。', textKo: '코스트로,  당신의 머신에 있는 조화결정을 2개 연소완료로 해도 좋다. 그럴 경우, 당신은 집중력을 1 얻고, 상대는 집중력을 1 잃으며, 상대를 위축시킨다。 \n코스트로, 집중력을 2만큼 지불해도 좋다. 그럴 경우, 당신의 연소완료 조화결정을 3개 회복한다.', textEn: 'You may burn 2 Artificial Sakura tokens on your machine. If you do, gain 1 Vigor, your opponent loses 1 Vigor, and flinch your opponent.\n\nYou may spend 2 Vigor. If you do, recover 3 burned Artificial Sakura tokens.'}</v>
      </c>
      <c r="AO144" s="10" t="str">
        <f aca="false">IF($A144&lt;&gt;"", "    /** 《"&amp;$E144&amp;"》 */ export const "&amp;SUBSTITUTE(UPPER(IF(MID($A144, 3, 1)="-", RIGHT($A144,LEN($A144)-3), $A144)), "-", "_")&amp;": TCardId = '"&amp;$A144&amp;"';", "")</f>
        <v>    /** 《Roaring》 */ export const THALLYA_O_N_6: TCardId = '11-thallya-o-n-6';</v>
      </c>
      <c r="AP144" s="11" t="str">
        <f aca="false">IF($A144&lt;&gt;"", "    | '"&amp;$A144&amp;"'", "")</f>
        <v>    | '11-thallya-o-n-6'</v>
      </c>
    </row>
    <row r="145" customFormat="false" ht="12" hidden="false" customHeight="true" outlineLevel="0" collapsed="false">
      <c r="A145" s="2" t="s">
        <v>1538</v>
      </c>
      <c r="B145" s="2" t="s">
        <v>1483</v>
      </c>
      <c r="C145" s="2"/>
      <c r="D145" s="2"/>
      <c r="E145" s="2" t="s">
        <v>1539</v>
      </c>
      <c r="F145" s="2" t="s">
        <v>1540</v>
      </c>
      <c r="G145" s="6" t="s">
        <v>1539</v>
      </c>
      <c r="H145" s="7" t="s">
        <v>1539</v>
      </c>
      <c r="I145" s="6" t="s">
        <v>1541</v>
      </c>
      <c r="J145" s="25" t="s">
        <v>1539</v>
      </c>
      <c r="K145" s="25" t="s">
        <v>1539</v>
      </c>
      <c r="L145" s="2"/>
      <c r="M145" s="2" t="s">
        <v>44</v>
      </c>
      <c r="N145" s="2"/>
      <c r="O145" s="2"/>
      <c r="P145" s="2"/>
      <c r="Q145" s="2"/>
      <c r="R145" s="2" t="s">
        <v>107</v>
      </c>
      <c r="S145" s="2" t="s">
        <v>133</v>
      </c>
      <c r="T145" s="2"/>
      <c r="U145" s="3"/>
      <c r="V145" s="5"/>
      <c r="W145" s="3"/>
      <c r="X145" s="2"/>
      <c r="Y145" s="2"/>
      <c r="Z145" s="2"/>
      <c r="AA145" s="2"/>
      <c r="AB145" s="4" t="s">
        <v>1542</v>
      </c>
      <c r="AC145" s="4"/>
      <c r="AD145" s="12" t="s">
        <v>1543</v>
      </c>
      <c r="AE145" s="4"/>
      <c r="AF145" s="59" t="s">
        <v>1544</v>
      </c>
      <c r="AG145" s="14" t="s">
        <v>1545</v>
      </c>
      <c r="AH145" s="53" t="s">
        <v>1546</v>
      </c>
      <c r="AI145" s="3"/>
      <c r="AJ145" s="3"/>
      <c r="AK145" s="3"/>
      <c r="AL145" s="3"/>
      <c r="AM145" s="3"/>
      <c r="AN145" s="9" t="str">
        <f aca="false">IF(A145="", "", IF(ROW()&gt;=3, ", ", "")&amp;"'"&amp;A145&amp;"': {megami: '"&amp;B145&amp;"'"&amp;IF(C145&lt;&gt;"",", anotherID: '"&amp;C145&amp;"', replace: '"&amp;D145&amp;"'","")&amp;", name: '"&amp;SUBSTITUTE(E145,"'","\'")&amp;"', nameEn: '"&amp;SUBSTITUTE(K145,"'","\'")&amp;"', nameZh: '"&amp;SUBSTITUTE(G145,"'","\'")&amp;"', nameZhG1: '"&amp;SUBSTITUTE(H145,"'","\'")&amp;"', nameKo: '"&amp;SUBSTITUTE(J145,"'","\'")&amp;"', ruby: '"&amp;F145&amp;"', rubyEn: '"&amp;L145&amp;IF(I145&lt;&gt;"", "', rubyZh: '"&amp;I145, "")&amp;"', baseType: '"&amp;VLOOKUP(M145,マスタ!$A$1:$B$99,2,0)&amp;"'"&amp;IF(N145="○",", extra: true","")&amp;IF(O145&lt;&gt;"",", extraFrom: '"&amp;O145&amp;"'","")&amp;IF(P145&lt;&gt;"",", exchangableTo: '"&amp;P145&amp;"'","")&amp;IF(Q145="○",", poison: true","")&amp;IF(R145&lt;&gt;"", ", type: '"&amp;VLOOKUP(R145,マスタ!$D$1:$E$99,2,0)&amp;"'", "")&amp;IF(S145&lt;&gt;"",", subType: '"&amp;VLOOKUP(S145,マスタ!$D$1:$E$99,2,0)&amp;"'","")&amp;IF(T145&lt;&gt;"",", range: '"&amp;T145&amp;"'","")&amp;IF(V145&lt;&gt;"",", damage: '"&amp;V145&amp;"'","")&amp;IF(X145&lt;&gt;"",", capacity: '"&amp;X145&amp;"'","")&amp;IF(Y145&lt;&gt;"",", cost: '"&amp;Y145&amp;"'","")&amp;", text: '"&amp;SUBSTITUTE(SUBSTITUTE(AB145, CHAR(13), ""),CHAR(10),"\n")&amp;IF(AC145&lt;&gt;"", "', textAdditional: '"&amp;SUBSTITUTE(SUBSTITUTE(AC145, CHAR(13), ""),CHAR(10),"\n"), "")&amp;"', textZh: '"&amp;SUBSTITUTE(SUBSTITUTE(SUBSTITUTE(AD145, CHAR(13), ""),CHAR(10),"\n"),"'","\'")&amp;"', textZhG1: '"&amp;SUBSTITUTE(SUBSTITUTE(SUBSTITUTE(AF145, CHAR(13), ""),CHAR(10),"\n"),"'","\'")&amp;IF(AE145&lt;&gt;"", "', textZhAdditional: '"&amp;SUBSTITUTE(SUBSTITUTE(AE145, CHAR(13), ""),CHAR(10),"\n"), "")&amp;"', textKo: '"&amp;SUBSTITUTE(SUBSTITUTE(SUBSTITUTE(AG145, CHAR(13), ""),CHAR(10),"\n"),"'","\'")&amp;"', textEn: '"&amp;SUBSTITUTE(SUBSTITUTE(SUBSTITUTE(AH145, CHAR(13), ""),CHAR(10),"\n"),"'","\'")&amp;"'"&amp;IF(Z145="○",", sealable: true","")&amp;IF(AA145="○",", removable: true","")&amp;"}")</f>
        <v>, '11-thallya-o-n-7': {megami: 'thallya', name: 'Turbo Switch', nameEn: 'Turbo Switch', nameZh: 'Turbo Switch', nameZhG1: 'Turbo Switch', nameKo: 'Turbo Switch', ruby: 'ターボスイッチ', rubyEn: '', rubyZh: '涡轮变速', baseType: 'normal', type: 'action', subType: 'reaction', text: '燃焼 \n騎動を行う。', textZh: '燃烧\n骑动', textZhG1: '燃烧_x005F\n骑动', textKo: '연소 \n 기동을 행한다.', textEn: 'Combust\n\nManeuver.'}</v>
      </c>
      <c r="AO145" s="10" t="str">
        <f aca="false">IF($A145&lt;&gt;"", "    /** 《"&amp;$E145&amp;"》 */ export const "&amp;SUBSTITUTE(UPPER(IF(MID($A145, 3, 1)="-", RIGHT($A145,LEN($A145)-3), $A145)), "-", "_")&amp;": TCardId = '"&amp;$A145&amp;"';", "")</f>
        <v>    /** 《Turbo Switch》 */ export const THALLYA_O_N_7: TCardId = '11-thallya-o-n-7';</v>
      </c>
      <c r="AP145" s="11" t="str">
        <f aca="false">IF($A145&lt;&gt;"", "    | '"&amp;$A145&amp;"'", "")</f>
        <v>    | '11-thallya-o-n-7'</v>
      </c>
    </row>
    <row r="146" customFormat="false" ht="12" hidden="false" customHeight="true" outlineLevel="0" collapsed="false">
      <c r="A146" s="2" t="s">
        <v>1547</v>
      </c>
      <c r="B146" s="2" t="s">
        <v>1483</v>
      </c>
      <c r="C146" s="2"/>
      <c r="D146" s="2"/>
      <c r="E146" s="2" t="s">
        <v>1548</v>
      </c>
      <c r="F146" s="2" t="s">
        <v>1549</v>
      </c>
      <c r="G146" s="6" t="s">
        <v>1548</v>
      </c>
      <c r="H146" s="7" t="s">
        <v>1548</v>
      </c>
      <c r="I146" s="6" t="s">
        <v>1550</v>
      </c>
      <c r="J146" s="25" t="s">
        <v>1548</v>
      </c>
      <c r="K146" s="25" t="s">
        <v>1548</v>
      </c>
      <c r="L146" s="2"/>
      <c r="M146" s="2" t="s">
        <v>157</v>
      </c>
      <c r="N146" s="2"/>
      <c r="O146" s="2"/>
      <c r="P146" s="2"/>
      <c r="Q146" s="2"/>
      <c r="R146" s="2" t="s">
        <v>45</v>
      </c>
      <c r="S146" s="2"/>
      <c r="T146" s="2" t="s">
        <v>1551</v>
      </c>
      <c r="U146" s="3"/>
      <c r="V146" s="5" t="s">
        <v>237</v>
      </c>
      <c r="W146" s="3"/>
      <c r="X146" s="2"/>
      <c r="Y146" s="2" t="s">
        <v>282</v>
      </c>
      <c r="Z146" s="2"/>
      <c r="AA146" s="2"/>
      <c r="AB146" s="4" t="s">
        <v>1552</v>
      </c>
      <c r="AC146" s="4"/>
      <c r="AD146" s="12" t="s">
        <v>1553</v>
      </c>
      <c r="AE146" s="4"/>
      <c r="AF146" s="37" t="s">
        <v>1554</v>
      </c>
      <c r="AG146" s="14" t="s">
        <v>1555</v>
      </c>
      <c r="AH146" s="19" t="s">
        <v>1556</v>
      </c>
      <c r="AI146" s="3"/>
      <c r="AJ146" s="3"/>
      <c r="AK146" s="3"/>
      <c r="AL146" s="3"/>
      <c r="AM146" s="3"/>
      <c r="AN146" s="9" t="str">
        <f aca="false">IF(A146="", "", IF(ROW()&gt;=3, ", ", "")&amp;"'"&amp;A146&amp;"': {megami: '"&amp;B146&amp;"'"&amp;IF(C146&lt;&gt;"",", anotherID: '"&amp;C146&amp;"', replace: '"&amp;D146&amp;"'","")&amp;", name: '"&amp;SUBSTITUTE(E146,"'","\'")&amp;"', nameEn: '"&amp;SUBSTITUTE(K146,"'","\'")&amp;"', nameZh: '"&amp;SUBSTITUTE(G146,"'","\'")&amp;"', nameZhG1: '"&amp;SUBSTITUTE(H146,"'","\'")&amp;"', nameKo: '"&amp;SUBSTITUTE(J146,"'","\'")&amp;"', ruby: '"&amp;F146&amp;"', rubyEn: '"&amp;L146&amp;IF(I146&lt;&gt;"", "', rubyZh: '"&amp;I146, "")&amp;"', baseType: '"&amp;VLOOKUP(M146,マスタ!$A$1:$B$99,2,0)&amp;"'"&amp;IF(N146="○",", extra: true","")&amp;IF(O146&lt;&gt;"",", extraFrom: '"&amp;O146&amp;"'","")&amp;IF(P146&lt;&gt;"",", exchangableTo: '"&amp;P146&amp;"'","")&amp;IF(Q146="○",", poison: true","")&amp;IF(R146&lt;&gt;"", ", type: '"&amp;VLOOKUP(R146,マスタ!$D$1:$E$99,2,0)&amp;"'", "")&amp;IF(S146&lt;&gt;"",", subType: '"&amp;VLOOKUP(S146,マスタ!$D$1:$E$99,2,0)&amp;"'","")&amp;IF(T146&lt;&gt;"",", range: '"&amp;T146&amp;"'","")&amp;IF(V146&lt;&gt;"",", damage: '"&amp;V146&amp;"'","")&amp;IF(X146&lt;&gt;"",", capacity: '"&amp;X146&amp;"'","")&amp;IF(Y146&lt;&gt;"",", cost: '"&amp;Y146&amp;"'","")&amp;", text: '"&amp;SUBSTITUTE(SUBSTITUTE(AB146, CHAR(13), ""),CHAR(10),"\n")&amp;IF(AC146&lt;&gt;"", "', textAdditional: '"&amp;SUBSTITUTE(SUBSTITUTE(AC146, CHAR(13), ""),CHAR(10),"\n"), "")&amp;"', textZh: '"&amp;SUBSTITUTE(SUBSTITUTE(SUBSTITUTE(AD146, CHAR(13), ""),CHAR(10),"\n"),"'","\'")&amp;"', textZhG1: '"&amp;SUBSTITUTE(SUBSTITUTE(SUBSTITUTE(AF146, CHAR(13), ""),CHAR(10),"\n"),"'","\'")&amp;IF(AE146&lt;&gt;"", "', textZhAdditional: '"&amp;SUBSTITUTE(SUBSTITUTE(AE146, CHAR(13), ""),CHAR(10),"\n"), "")&amp;"', textKo: '"&amp;SUBSTITUTE(SUBSTITUTE(SUBSTITUTE(AG146, CHAR(13), ""),CHAR(10),"\n"),"'","\'")&amp;"', textEn: '"&amp;SUBSTITUTE(SUBSTITUTE(SUBSTITUTE(AH146, CHAR(13), ""),CHAR(10),"\n"),"'","\'")&amp;"'"&amp;IF(Z146="○",", sealable: true","")&amp;IF(AA146="○",", removable: true","")&amp;"}")</f>
        <v>, '11-thallya-o-s-1': {megami: 'thallya', name: 'Alpha-Edge', nameEn: 'Alpha-Edge', nameZh: 'Alpha-Edge', nameZhG1: 'Alpha-Edge', nameKo: 'Alpha-Edge', ruby: 'アルファエッジ', rubyEn: '', rubyZh: '阿尔法突击', baseType: 'special', type: 'attack', range: '1,3,5,7', damage: '1/1', cost: '1', text: '【即再起】あなたが騎動により間合を変化させる。', textZh: '【即再起】你骑动造成距离变化。', textZhG1: '【即再起】骑动', textKo: '【즉재기】당신이 기동으로 간격을 변화시킨다.', textEn: 'Immediate Resurgence: Your Maneuver changes the Distance.'}</v>
      </c>
      <c r="AO146" s="10" t="str">
        <f aca="false">IF($A146&lt;&gt;"", "    /** 《"&amp;$E146&amp;"》 */ export const "&amp;SUBSTITUTE(UPPER(IF(MID($A146, 3, 1)="-", RIGHT($A146,LEN($A146)-3), $A146)), "-", "_")&amp;": TCardId = '"&amp;$A146&amp;"';", "")</f>
        <v>    /** 《Alpha-Edge》 */ export const THALLYA_O_S_1: TCardId = '11-thallya-o-s-1';</v>
      </c>
      <c r="AP146" s="11" t="str">
        <f aca="false">IF($A146&lt;&gt;"", "    | '"&amp;$A146&amp;"'", "")</f>
        <v>    | '11-thallya-o-s-1'</v>
      </c>
    </row>
    <row r="147" customFormat="false" ht="87" hidden="false" customHeight="true" outlineLevel="0" collapsed="false">
      <c r="A147" s="2" t="s">
        <v>1557</v>
      </c>
      <c r="B147" s="2" t="s">
        <v>1483</v>
      </c>
      <c r="C147" s="2"/>
      <c r="D147" s="2"/>
      <c r="E147" s="2" t="s">
        <v>1558</v>
      </c>
      <c r="F147" s="2" t="s">
        <v>1559</v>
      </c>
      <c r="G147" s="6" t="s">
        <v>1558</v>
      </c>
      <c r="H147" s="7" t="s">
        <v>1558</v>
      </c>
      <c r="I147" s="6" t="s">
        <v>1560</v>
      </c>
      <c r="J147" s="25" t="s">
        <v>1558</v>
      </c>
      <c r="K147" s="25" t="s">
        <v>1558</v>
      </c>
      <c r="L147" s="2"/>
      <c r="M147" s="2" t="s">
        <v>157</v>
      </c>
      <c r="N147" s="2"/>
      <c r="O147" s="2"/>
      <c r="P147" s="2"/>
      <c r="Q147" s="2"/>
      <c r="R147" s="2" t="s">
        <v>107</v>
      </c>
      <c r="S147" s="2" t="s">
        <v>133</v>
      </c>
      <c r="T147" s="2"/>
      <c r="U147" s="3"/>
      <c r="V147" s="5"/>
      <c r="W147" s="3"/>
      <c r="X147" s="2"/>
      <c r="Y147" s="2" t="s">
        <v>146</v>
      </c>
      <c r="Z147" s="2"/>
      <c r="AA147" s="2"/>
      <c r="AB147" s="4" t="s">
        <v>1561</v>
      </c>
      <c r="AC147" s="4"/>
      <c r="AD147" s="12" t="s">
        <v>1562</v>
      </c>
      <c r="AE147" s="4"/>
      <c r="AF147" s="28" t="s">
        <v>1563</v>
      </c>
      <c r="AG147" s="14" t="s">
        <v>1564</v>
      </c>
      <c r="AH147" s="21" t="s">
        <v>1565</v>
      </c>
      <c r="AI147" s="3"/>
      <c r="AJ147" s="3"/>
      <c r="AK147" s="3"/>
      <c r="AL147" s="3"/>
      <c r="AM147" s="3"/>
      <c r="AN147" s="9" t="str">
        <f aca="false">IF(A147="", "", IF(ROW()&gt;=3, ", ", "")&amp;"'"&amp;A147&amp;"': {megami: '"&amp;B147&amp;"'"&amp;IF(C147&lt;&gt;"",", anotherID: '"&amp;C147&amp;"', replace: '"&amp;D147&amp;"'","")&amp;", name: '"&amp;SUBSTITUTE(E147,"'","\'")&amp;"', nameEn: '"&amp;SUBSTITUTE(K147,"'","\'")&amp;"', nameZh: '"&amp;SUBSTITUTE(G147,"'","\'")&amp;"', nameZhG1: '"&amp;SUBSTITUTE(H147,"'","\'")&amp;"', nameKo: '"&amp;SUBSTITUTE(J147,"'","\'")&amp;"', ruby: '"&amp;F147&amp;"', rubyEn: '"&amp;L147&amp;IF(I147&lt;&gt;"", "', rubyZh: '"&amp;I147, "")&amp;"', baseType: '"&amp;VLOOKUP(M147,マスタ!$A$1:$B$99,2,0)&amp;"'"&amp;IF(N147="○",", extra: true","")&amp;IF(O147&lt;&gt;"",", extraFrom: '"&amp;O147&amp;"'","")&amp;IF(P147&lt;&gt;"",", exchangableTo: '"&amp;P147&amp;"'","")&amp;IF(Q147="○",", poison: true","")&amp;IF(R147&lt;&gt;"", ", type: '"&amp;VLOOKUP(R147,マスタ!$D$1:$E$99,2,0)&amp;"'", "")&amp;IF(S147&lt;&gt;"",", subType: '"&amp;VLOOKUP(S147,マスタ!$D$1:$E$99,2,0)&amp;"'","")&amp;IF(T147&lt;&gt;"",", range: '"&amp;T147&amp;"'","")&amp;IF(V147&lt;&gt;"",", damage: '"&amp;V147&amp;"'","")&amp;IF(X147&lt;&gt;"",", capacity: '"&amp;X147&amp;"'","")&amp;IF(Y147&lt;&gt;"",", cost: '"&amp;Y147&amp;"'","")&amp;", text: '"&amp;SUBSTITUTE(SUBSTITUTE(AB147, CHAR(13), ""),CHAR(10),"\n")&amp;IF(AC147&lt;&gt;"", "', textAdditional: '"&amp;SUBSTITUTE(SUBSTITUTE(AC147, CHAR(13), ""),CHAR(10),"\n"), "")&amp;"', textZh: '"&amp;SUBSTITUTE(SUBSTITUTE(SUBSTITUTE(AD147, CHAR(13), ""),CHAR(10),"\n"),"'","\'")&amp;"', textZhG1: '"&amp;SUBSTITUTE(SUBSTITUTE(SUBSTITUTE(AF147, CHAR(13), ""),CHAR(10),"\n"),"'","\'")&amp;IF(AE147&lt;&gt;"", "', textZhAdditional: '"&amp;SUBSTITUTE(SUBSTITUTE(AE147, CHAR(13), ""),CHAR(10),"\n"), "")&amp;"', textKo: '"&amp;SUBSTITUTE(SUBSTITUTE(SUBSTITUTE(AG147, CHAR(13), ""),CHAR(10),"\n"),"'","\'")&amp;"', textEn: '"&amp;SUBSTITUTE(SUBSTITUTE(SUBSTITUTE(AH147, CHAR(13), ""),CHAR(10),"\n"),"'","\'")&amp;"'"&amp;IF(Z147="○",", sealable: true","")&amp;IF(AA147="○",", removable: true","")&amp;"}")</f>
        <v>, '11-thallya-o-s-2': {megami: 'thallya', name: 'Omega-Burst', nameEn: 'Omega-Burst', nameZh: 'Omega-Burst', nameZhG1: 'Omega-Burst', nameKo: 'Omega-Burst', ruby: 'オメガバースト', rubyEn: '', rubyZh: '奥米加脉冲', baseType: 'special', type: 'action', subType: 'reaction', cost: '4', text: 'あなたの燃焼済の造花結晶を全て回復する。 \n対応した、オーラへのダメージが「-」またはX以下の《攻撃》を打ち消す。Xはこのカードにより回復した造花結晶の個数に等しい。', textZh: '回复你的所有已燃烧的造花结晶。\n打消被对应的对装伤害为“-”或小于等于X的《攻击》，X等于因此牌效果回复的造花结晶的个数。\n', textZhG1: '回复你的所有造花结晶。打消被对应的对装伤害为“-”或小于X的《攻击》，X等于因此牌效果回复的造花结晶的个数。', textKo: '당신의 연소완료 조화결정을 모두 회복한다.\n 대응한, 오라로의 대미지가 「-」 혹은 X 이하의 《공격》은 무효화된다. X는 이 카드로 회복한 조화결정의 갯수와 같다.', textEn: 'Recover all your burned Artificial Sakura tokens.\n\nCancel the attack you played this as a Reaction to if its Damage to Aura is "-", or if its Damage to Aura is X or less. X is the number of Artificial Sakura tokens recovered by this card.'}</v>
      </c>
      <c r="AO147" s="10" t="str">
        <f aca="false">IF($A147&lt;&gt;"", "    /** 《"&amp;$E147&amp;"》 */ export const "&amp;SUBSTITUTE(UPPER(IF(MID($A147, 3, 1)="-", RIGHT($A147,LEN($A147)-3), $A147)), "-", "_")&amp;": TCardId = '"&amp;$A147&amp;"';", "")</f>
        <v>    /** 《Omega-Burst》 */ export const THALLYA_O_S_2: TCardId = '11-thallya-o-s-2';</v>
      </c>
      <c r="AP147" s="11" t="str">
        <f aca="false">IF($A147&lt;&gt;"", "    | '"&amp;$A147&amp;"'", "")</f>
        <v>    | '11-thallya-o-s-2'</v>
      </c>
    </row>
    <row r="148" customFormat="false" ht="13.5" hidden="false" customHeight="true" outlineLevel="0" collapsed="false">
      <c r="A148" s="2" t="s">
        <v>1566</v>
      </c>
      <c r="B148" s="2" t="s">
        <v>1483</v>
      </c>
      <c r="C148" s="2"/>
      <c r="D148" s="2"/>
      <c r="E148" s="2" t="s">
        <v>1567</v>
      </c>
      <c r="F148" s="2" t="s">
        <v>1568</v>
      </c>
      <c r="G148" s="6" t="s">
        <v>1567</v>
      </c>
      <c r="H148" s="7" t="s">
        <v>1567</v>
      </c>
      <c r="I148" s="6" t="s">
        <v>1569</v>
      </c>
      <c r="J148" s="25" t="s">
        <v>1567</v>
      </c>
      <c r="K148" s="25" t="s">
        <v>1567</v>
      </c>
      <c r="L148" s="2"/>
      <c r="M148" s="2" t="s">
        <v>157</v>
      </c>
      <c r="N148" s="2"/>
      <c r="O148" s="2"/>
      <c r="P148" s="2"/>
      <c r="Q148" s="2"/>
      <c r="R148" s="2" t="s">
        <v>107</v>
      </c>
      <c r="S148" s="2" t="s">
        <v>92</v>
      </c>
      <c r="T148" s="2"/>
      <c r="U148" s="3"/>
      <c r="V148" s="5"/>
      <c r="W148" s="3"/>
      <c r="X148" s="2"/>
      <c r="Y148" s="2" t="s">
        <v>473</v>
      </c>
      <c r="Z148" s="2"/>
      <c r="AA148" s="2"/>
      <c r="AB148" s="2" t="s">
        <v>1570</v>
      </c>
      <c r="AC148" s="2"/>
      <c r="AD148" s="12" t="s">
        <v>1571</v>
      </c>
      <c r="AE148" s="2"/>
      <c r="AF148" s="7" t="s">
        <v>1572</v>
      </c>
      <c r="AG148" s="14" t="s">
        <v>1573</v>
      </c>
      <c r="AH148" s="21" t="s">
        <v>1574</v>
      </c>
      <c r="AI148" s="3"/>
      <c r="AJ148" s="3"/>
      <c r="AK148" s="3"/>
      <c r="AL148" s="3"/>
      <c r="AM148" s="3"/>
      <c r="AN148" s="9" t="str">
        <f aca="false">IF(A148="", "", IF(ROW()&gt;=3, ", ", "")&amp;"'"&amp;A148&amp;"': {megami: '"&amp;B148&amp;"'"&amp;IF(C148&lt;&gt;"",", anotherID: '"&amp;C148&amp;"', replace: '"&amp;D148&amp;"'","")&amp;", name: '"&amp;SUBSTITUTE(E148,"'","\'")&amp;"', nameEn: '"&amp;SUBSTITUTE(K148,"'","\'")&amp;"', nameZh: '"&amp;SUBSTITUTE(G148,"'","\'")&amp;"', nameZhG1: '"&amp;SUBSTITUTE(H148,"'","\'")&amp;"', nameKo: '"&amp;SUBSTITUTE(J148,"'","\'")&amp;"', ruby: '"&amp;F148&amp;"', rubyEn: '"&amp;L148&amp;IF(I148&lt;&gt;"", "', rubyZh: '"&amp;I148, "")&amp;"', baseType: '"&amp;VLOOKUP(M148,マスタ!$A$1:$B$99,2,0)&amp;"'"&amp;IF(N148="○",", extra: true","")&amp;IF(O148&lt;&gt;"",", extraFrom: '"&amp;O148&amp;"'","")&amp;IF(P148&lt;&gt;"",", exchangableTo: '"&amp;P148&amp;"'","")&amp;IF(Q148="○",", poison: true","")&amp;IF(R148&lt;&gt;"", ", type: '"&amp;VLOOKUP(R148,マスタ!$D$1:$E$99,2,0)&amp;"'", "")&amp;IF(S148&lt;&gt;"",", subType: '"&amp;VLOOKUP(S148,マスタ!$D$1:$E$99,2,0)&amp;"'","")&amp;IF(T148&lt;&gt;"",", range: '"&amp;T148&amp;"'","")&amp;IF(V148&lt;&gt;"",", damage: '"&amp;V148&amp;"'","")&amp;IF(X148&lt;&gt;"",", capacity: '"&amp;X148&amp;"'","")&amp;IF(Y148&lt;&gt;"",", cost: '"&amp;Y148&amp;"'","")&amp;", text: '"&amp;SUBSTITUTE(SUBSTITUTE(AB148, CHAR(13), ""),CHAR(10),"\n")&amp;IF(AC148&lt;&gt;"", "', textAdditional: '"&amp;SUBSTITUTE(SUBSTITUTE(AC148, CHAR(13), ""),CHAR(10),"\n"), "")&amp;"', textZh: '"&amp;SUBSTITUTE(SUBSTITUTE(SUBSTITUTE(AD148, CHAR(13), ""),CHAR(10),"\n"),"'","\'")&amp;"', textZhG1: '"&amp;SUBSTITUTE(SUBSTITUTE(SUBSTITUTE(AF148, CHAR(13), ""),CHAR(10),"\n"),"'","\'")&amp;IF(AE148&lt;&gt;"", "', textZhAdditional: '"&amp;SUBSTITUTE(SUBSTITUTE(AE148, CHAR(13), ""),CHAR(10),"\n"), "")&amp;"', textKo: '"&amp;SUBSTITUTE(SUBSTITUTE(SUBSTITUTE(AG148, CHAR(13), ""),CHAR(10),"\n"),"'","\'")&amp;"', textEn: '"&amp;SUBSTITUTE(SUBSTITUTE(SUBSTITUTE(AH148, CHAR(13), ""),CHAR(10),"\n"),"'","\'")&amp;"'"&amp;IF(Z148="○",", sealable: true","")&amp;IF(AA148="○",", removable: true","")&amp;"}")</f>
        <v>, '11-thallya-o-s-4': {megami: 'thallya', name: 'Julia\'s BlackBox', nameEn: 'Julia\'s BlackBox', nameZh: 'Julia\'s BlackBox', nameZhG1: 'Julia\'s BlackBox', nameKo: 'Julia\'s BlackBox', ruby: 'ジュリアズ　ブラックボックス', rubyEn: '', rubyZh: '尤里娅的黑盒子', baseType: 'special', type: 'action', subType: 'fullpower', cost: '0', text: 'あなたのマシンに造花結晶がないならば、あなたのマシンはTransFormし、あなたの燃焼済の造花結晶を2つ回復する。そうでない場合、このカードを未使用に戻す。', textZh: '若你的引擎里没有造花结晶，则TransForm，然后回复2个已燃烧的造花结晶。若非如此，将此牌变为未使用状态。', textZhG1: '若你的造花结晶的数目为0，则TRANSFORM，然后回复2个造花结晶，否则将这张牌翻面。', textKo: '당신의 머신에 조화결정이 없다면, 당신의 머신은 TransForm하고, 당신의 연소완료 조화결정 2개를 회복한다. 그렇지 않을 경우, 이 카드를 미사용으로 되돌린다.', textEn: 'If there are no Artificial Sakura tokens on your machine, TransForm it and recover 2 burned Artificial Sakura tokens. Otherwise, turn this card face-down.'}</v>
      </c>
      <c r="AO148" s="10" t="str">
        <f aca="false">IF($A148&lt;&gt;"", "    /** 《"&amp;$E148&amp;"》 */ export const "&amp;SUBSTITUTE(UPPER(IF(MID($A148, 3, 1)="-", RIGHT($A148,LEN($A148)-3), $A148)), "-", "_")&amp;": TCardId = '"&amp;$A148&amp;"';", "")</f>
        <v>    /** 《Julia's BlackBox》 */ export const THALLYA_O_S_4: TCardId = '11-thallya-o-s-4';</v>
      </c>
      <c r="AP148" s="11" t="str">
        <f aca="false">IF($A148&lt;&gt;"", "    | '"&amp;$A148&amp;"'", "")</f>
        <v>    | '11-thallya-o-s-4'</v>
      </c>
    </row>
    <row r="149" customFormat="false" ht="12" hidden="false" customHeight="true" outlineLevel="0" collapsed="false">
      <c r="A149" s="2" t="s">
        <v>1575</v>
      </c>
      <c r="B149" s="2" t="s">
        <v>1483</v>
      </c>
      <c r="C149" s="2"/>
      <c r="D149" s="2"/>
      <c r="E149" s="2" t="s">
        <v>1576</v>
      </c>
      <c r="F149" s="2" t="s">
        <v>1577</v>
      </c>
      <c r="G149" s="6" t="s">
        <v>1576</v>
      </c>
      <c r="H149" s="60" t="s">
        <v>1578</v>
      </c>
      <c r="I149" s="6" t="s">
        <v>1579</v>
      </c>
      <c r="J149" s="25" t="s">
        <v>1576</v>
      </c>
      <c r="K149" s="25" t="s">
        <v>1576</v>
      </c>
      <c r="L149" s="2"/>
      <c r="M149" s="2" t="s">
        <v>1580</v>
      </c>
      <c r="N149" s="2"/>
      <c r="O149" s="2"/>
      <c r="P149" s="2"/>
      <c r="Q149" s="2"/>
      <c r="R149" s="2" t="s">
        <v>1580</v>
      </c>
      <c r="S149" s="2"/>
      <c r="T149" s="2"/>
      <c r="U149" s="3"/>
      <c r="V149" s="5"/>
      <c r="W149" s="3"/>
      <c r="X149" s="2"/>
      <c r="Y149" s="2"/>
      <c r="Z149" s="2"/>
      <c r="AA149" s="2"/>
      <c r="AB149" s="4" t="s">
        <v>1581</v>
      </c>
      <c r="AC149" s="4"/>
      <c r="AD149" s="12" t="s">
        <v>1582</v>
      </c>
      <c r="AE149" s="4"/>
      <c r="AF149" s="28" t="s">
        <v>1583</v>
      </c>
      <c r="AG149" s="14" t="s">
        <v>1584</v>
      </c>
      <c r="AH149" s="23" t="s">
        <v>1585</v>
      </c>
      <c r="AI149" s="3"/>
      <c r="AJ149" s="3"/>
      <c r="AK149" s="3"/>
      <c r="AL149" s="3"/>
      <c r="AM149" s="3"/>
      <c r="AN149" s="9" t="e">
        <f aca="false">IF(A149="", "", IF(ROW()&gt;=3, ", ", "")&amp;"'"&amp;A149&amp;"': {megami: '"&amp;B149&amp;"'"&amp;IF(C149&lt;&gt;"",", anotherID: '"&amp;C149&amp;"', replace: '"&amp;D149&amp;"'","")&amp;", name: '"&amp;SUBSTITUTE(E149,"'","\'")&amp;"', nameEn: '"&amp;SUBSTITUTE(K149,"'","\'")&amp;"', nameZh: '"&amp;SUBSTITUTE(G149,"'","\'")&amp;"', nameZhG1: '"&amp;SUBSTITUTE(H149,"'","\'")&amp;"', nameKo: '"&amp;SUBSTITUTE(J149,"'","\'")&amp;"', ruby: '"&amp;F149&amp;"', rubyEn: '"&amp;L149&amp;IF(I149&lt;&gt;"", "', rubyZh: '"&amp;I149, "")&amp;"', baseType: '"&amp;VLOOKUP(M149,マスタ!$A$1:$B$99,2,0)&amp;"'"&amp;IF(N149="○",", extra: true","")&amp;IF(O149&lt;&gt;"",", extraFrom: '"&amp;O149&amp;"'","")&amp;IF(P149&lt;&gt;"",", exchangableTo: '"&amp;P149&amp;"'","")&amp;IF(Q149="○",", poison: true","")&amp;IF(R149&lt;&gt;"", ", type: '"&amp;VLOOKUP(R149,マスタ!$D$1:$E$99,2,0)&amp;"'", "")&amp;IF(S149&lt;&gt;"",", subType: '"&amp;VLOOKUP(S149,マスタ!$D$1:$E$99,2,0)&amp;"'","")&amp;IF(T149&lt;&gt;"",", range: '"&amp;T149&amp;"'","")&amp;IF(V149&lt;&gt;"",", damage: '"&amp;V149&amp;"'","")&amp;IF(X149&lt;&gt;"",", capacity: '"&amp;X149&amp;"'","")&amp;IF(Y149&lt;&gt;"",", cost: '"&amp;Y149&amp;"'","")&amp;", text: '"&amp;SUBSTITUTE(SUBSTITUTE(AB149, CHAR(13), ""),CHAR(10),"\n")&amp;IF(AC149&lt;&gt;"", "', textAdditional: '"&amp;SUBSTITUTE(SUBSTITUTE(AC149, CHAR(13), ""),CHAR(10),"\n"), "")&amp;"', textZh: '"&amp;SUBSTITUTE(SUBSTITUTE(SUBSTITUTE(AD149, CHAR(13), ""),CHAR(10),"\n"),"'","\'")&amp;"', textZhG1: '"&amp;SUBSTITUTE(SUBSTITUTE(SUBSTITUTE(AF149, CHAR(13), ""),CHAR(10),"\n"),"'","\'")&amp;IF(AE149&lt;&gt;"", "', textZhAdditional: '"&amp;SUBSTITUTE(SUBSTITUTE(AE149, CHAR(13), ""),CHAR(10),"\n"), "")&amp;"', textKo: '"&amp;SUBSTITUTE(SUBSTITUTE(SUBSTITUTE(AG149, CHAR(13), ""),CHAR(10),"\n"),"'","\'")&amp;"', textEn: '"&amp;SUBSTITUTE(SUBSTITUTE(SUBSTITUTE(AH149, CHAR(13), ""),CHAR(10),"\n"),"'","\'")&amp;"'"&amp;IF(Z149="○",", sealable: true","")&amp;IF(AA149="○",", removable: true","")&amp;"}")</f>
        <v>#N/A</v>
      </c>
      <c r="AO149" s="10" t="str">
        <f aca="false">IF($A149&lt;&gt;"", "    /** 《"&amp;$E149&amp;"》 */ export const "&amp;SUBSTITUTE(UPPER(IF(MID($A149, 3, 1)="-", RIGHT($A149,LEN($A149)-3), $A149)), "-", "_")&amp;": TCardId = '"&amp;$A149&amp;"';", "")</f>
        <v>    /** 《Form: YAKSHA》 */ export const TRANSFORM_01: TCardId = 'transform-01';</v>
      </c>
      <c r="AP149" s="11" t="str">
        <f aca="false">IF($A149&lt;&gt;"", "    | '"&amp;$A149&amp;"'", "")</f>
        <v>    | 'transform-01'</v>
      </c>
    </row>
    <row r="150" customFormat="false" ht="12" hidden="false" customHeight="true" outlineLevel="0" collapsed="false">
      <c r="A150" s="2" t="s">
        <v>1586</v>
      </c>
      <c r="B150" s="2" t="s">
        <v>1483</v>
      </c>
      <c r="C150" s="2"/>
      <c r="D150" s="2"/>
      <c r="E150" s="2" t="s">
        <v>1587</v>
      </c>
      <c r="F150" s="2" t="s">
        <v>1588</v>
      </c>
      <c r="G150" s="6" t="s">
        <v>1587</v>
      </c>
      <c r="H150" s="7" t="s">
        <v>1589</v>
      </c>
      <c r="I150" s="6" t="s">
        <v>1589</v>
      </c>
      <c r="J150" s="25" t="s">
        <v>1587</v>
      </c>
      <c r="K150" s="25" t="s">
        <v>1587</v>
      </c>
      <c r="L150" s="2"/>
      <c r="M150" s="2" t="s">
        <v>1580</v>
      </c>
      <c r="N150" s="2"/>
      <c r="O150" s="2"/>
      <c r="P150" s="2"/>
      <c r="Q150" s="2"/>
      <c r="R150" s="2" t="s">
        <v>1580</v>
      </c>
      <c r="S150" s="2"/>
      <c r="T150" s="2"/>
      <c r="U150" s="3"/>
      <c r="V150" s="5"/>
      <c r="W150" s="3"/>
      <c r="X150" s="2"/>
      <c r="Y150" s="2"/>
      <c r="Z150" s="2"/>
      <c r="AA150" s="2"/>
      <c r="AB150" s="4" t="s">
        <v>1590</v>
      </c>
      <c r="AC150" s="4"/>
      <c r="AD150" s="12" t="s">
        <v>1591</v>
      </c>
      <c r="AE150" s="4"/>
      <c r="AF150" s="28" t="s">
        <v>1592</v>
      </c>
      <c r="AG150" s="14" t="s">
        <v>1593</v>
      </c>
      <c r="AH150" s="23" t="s">
        <v>1594</v>
      </c>
      <c r="AI150" s="3"/>
      <c r="AJ150" s="3"/>
      <c r="AK150" s="3"/>
      <c r="AL150" s="3"/>
      <c r="AM150" s="3"/>
      <c r="AN150" s="9" t="e">
        <f aca="false">IF(A150="", "", IF(ROW()&gt;=3, ", ", "")&amp;"'"&amp;A150&amp;"': {megami: '"&amp;B150&amp;"'"&amp;IF(C150&lt;&gt;"",", anotherID: '"&amp;C150&amp;"', replace: '"&amp;D150&amp;"'","")&amp;", name: '"&amp;SUBSTITUTE(E150,"'","\'")&amp;"', nameEn: '"&amp;SUBSTITUTE(K150,"'","\'")&amp;"', nameZh: '"&amp;SUBSTITUTE(G150,"'","\'")&amp;"', nameZhG1: '"&amp;SUBSTITUTE(H150,"'","\'")&amp;"', nameKo: '"&amp;SUBSTITUTE(J150,"'","\'")&amp;"', ruby: '"&amp;F150&amp;"', rubyEn: '"&amp;L150&amp;IF(I150&lt;&gt;"", "', rubyZh: '"&amp;I150, "")&amp;"', baseType: '"&amp;VLOOKUP(M150,マスタ!$A$1:$B$99,2,0)&amp;"'"&amp;IF(N150="○",", extra: true","")&amp;IF(O150&lt;&gt;"",", extraFrom: '"&amp;O150&amp;"'","")&amp;IF(P150&lt;&gt;"",", exchangableTo: '"&amp;P150&amp;"'","")&amp;IF(Q150="○",", poison: true","")&amp;IF(R150&lt;&gt;"", ", type: '"&amp;VLOOKUP(R150,マスタ!$D$1:$E$99,2,0)&amp;"'", "")&amp;IF(S150&lt;&gt;"",", subType: '"&amp;VLOOKUP(S150,マスタ!$D$1:$E$99,2,0)&amp;"'","")&amp;IF(T150&lt;&gt;"",", range: '"&amp;T150&amp;"'","")&amp;IF(V150&lt;&gt;"",", damage: '"&amp;V150&amp;"'","")&amp;IF(X150&lt;&gt;"",", capacity: '"&amp;X150&amp;"'","")&amp;IF(Y150&lt;&gt;"",", cost: '"&amp;Y150&amp;"'","")&amp;", text: '"&amp;SUBSTITUTE(SUBSTITUTE(AB150, CHAR(13), ""),CHAR(10),"\n")&amp;IF(AC150&lt;&gt;"", "', textAdditional: '"&amp;SUBSTITUTE(SUBSTITUTE(AC150, CHAR(13), ""),CHAR(10),"\n"), "")&amp;"', textZh: '"&amp;SUBSTITUTE(SUBSTITUTE(SUBSTITUTE(AD150, CHAR(13), ""),CHAR(10),"\n"),"'","\'")&amp;"', textZhG1: '"&amp;SUBSTITUTE(SUBSTITUTE(SUBSTITUTE(AF150, CHAR(13), ""),CHAR(10),"\n"),"'","\'")&amp;IF(AE150&lt;&gt;"", "', textZhAdditional: '"&amp;SUBSTITUTE(SUBSTITUTE(AE150, CHAR(13), ""),CHAR(10),"\n"), "")&amp;"', textKo: '"&amp;SUBSTITUTE(SUBSTITUTE(SUBSTITUTE(AG150, CHAR(13), ""),CHAR(10),"\n"),"'","\'")&amp;"', textEn: '"&amp;SUBSTITUTE(SUBSTITUTE(SUBSTITUTE(AH150, CHAR(13), ""),CHAR(10),"\n"),"'","\'")&amp;"'"&amp;IF(Z150="○",", sealable: true","")&amp;IF(AA150="○",", removable: true","")&amp;"}")</f>
        <v>#N/A</v>
      </c>
      <c r="AO150" s="10" t="str">
        <f aca="false">IF($A150&lt;&gt;"", "    /** 《"&amp;$E150&amp;"》 */ export const "&amp;SUBSTITUTE(UPPER(IF(MID($A150, 3, 1)="-", RIGHT($A150,LEN($A150)-3), $A150)), "-", "_")&amp;": TCardId = '"&amp;$A150&amp;"';", "")</f>
        <v>    /** 《Form: NAGA》 */ export const TRANSFORM_02: TCardId = 'transform-02';</v>
      </c>
      <c r="AP150" s="11" t="str">
        <f aca="false">IF($A150&lt;&gt;"", "    | '"&amp;$A150&amp;"'", "")</f>
        <v>    | 'transform-02'</v>
      </c>
    </row>
    <row r="151" customFormat="false" ht="12" hidden="false" customHeight="true" outlineLevel="0" collapsed="false">
      <c r="A151" s="2" t="s">
        <v>1595</v>
      </c>
      <c r="B151" s="2" t="s">
        <v>1483</v>
      </c>
      <c r="C151" s="2"/>
      <c r="D151" s="2"/>
      <c r="E151" s="2" t="s">
        <v>1596</v>
      </c>
      <c r="F151" s="2" t="s">
        <v>1597</v>
      </c>
      <c r="G151" s="6" t="s">
        <v>1596</v>
      </c>
      <c r="H151" s="7" t="s">
        <v>1598</v>
      </c>
      <c r="I151" s="6" t="s">
        <v>1598</v>
      </c>
      <c r="J151" s="25" t="s">
        <v>1596</v>
      </c>
      <c r="K151" s="25" t="s">
        <v>1596</v>
      </c>
      <c r="L151" s="2"/>
      <c r="M151" s="2" t="s">
        <v>1580</v>
      </c>
      <c r="N151" s="2"/>
      <c r="O151" s="2"/>
      <c r="P151" s="2"/>
      <c r="Q151" s="2"/>
      <c r="R151" s="2" t="s">
        <v>1580</v>
      </c>
      <c r="S151" s="2"/>
      <c r="T151" s="2"/>
      <c r="U151" s="3"/>
      <c r="V151" s="5"/>
      <c r="W151" s="3"/>
      <c r="X151" s="2"/>
      <c r="Y151" s="2"/>
      <c r="Z151" s="2"/>
      <c r="AA151" s="2"/>
      <c r="AB151" s="4" t="s">
        <v>1599</v>
      </c>
      <c r="AC151" s="4"/>
      <c r="AD151" s="12" t="s">
        <v>1600</v>
      </c>
      <c r="AE151" s="4"/>
      <c r="AF151" s="28" t="s">
        <v>1601</v>
      </c>
      <c r="AG151" s="14" t="s">
        <v>1602</v>
      </c>
      <c r="AH151" s="23" t="s">
        <v>1603</v>
      </c>
      <c r="AI151" s="3"/>
      <c r="AJ151" s="3"/>
      <c r="AK151" s="3"/>
      <c r="AL151" s="3"/>
      <c r="AM151" s="3"/>
      <c r="AN151" s="9" t="e">
        <f aca="false">IF(A151="", "", IF(ROW()&gt;=3, ", ", "")&amp;"'"&amp;A151&amp;"': {megami: '"&amp;B151&amp;"'"&amp;IF(C151&lt;&gt;"",", anotherID: '"&amp;C151&amp;"', replace: '"&amp;D151&amp;"'","")&amp;", name: '"&amp;SUBSTITUTE(E151,"'","\'")&amp;"', nameEn: '"&amp;SUBSTITUTE(K151,"'","\'")&amp;"', nameZh: '"&amp;SUBSTITUTE(G151,"'","\'")&amp;"', nameZhG1: '"&amp;SUBSTITUTE(H151,"'","\'")&amp;"', nameKo: '"&amp;SUBSTITUTE(J151,"'","\'")&amp;"', ruby: '"&amp;F151&amp;"', rubyEn: '"&amp;L151&amp;IF(I151&lt;&gt;"", "', rubyZh: '"&amp;I151, "")&amp;"', baseType: '"&amp;VLOOKUP(M151,マスタ!$A$1:$B$99,2,0)&amp;"'"&amp;IF(N151="○",", extra: true","")&amp;IF(O151&lt;&gt;"",", extraFrom: '"&amp;O151&amp;"'","")&amp;IF(P151&lt;&gt;"",", exchangableTo: '"&amp;P151&amp;"'","")&amp;IF(Q151="○",", poison: true","")&amp;IF(R151&lt;&gt;"", ", type: '"&amp;VLOOKUP(R151,マスタ!$D$1:$E$99,2,0)&amp;"'", "")&amp;IF(S151&lt;&gt;"",", subType: '"&amp;VLOOKUP(S151,マスタ!$D$1:$E$99,2,0)&amp;"'","")&amp;IF(T151&lt;&gt;"",", range: '"&amp;T151&amp;"'","")&amp;IF(V151&lt;&gt;"",", damage: '"&amp;V151&amp;"'","")&amp;IF(X151&lt;&gt;"",", capacity: '"&amp;X151&amp;"'","")&amp;IF(Y151&lt;&gt;"",", cost: '"&amp;Y151&amp;"'","")&amp;", text: '"&amp;SUBSTITUTE(SUBSTITUTE(AB151, CHAR(13), ""),CHAR(10),"\n")&amp;IF(AC151&lt;&gt;"", "', textAdditional: '"&amp;SUBSTITUTE(SUBSTITUTE(AC151, CHAR(13), ""),CHAR(10),"\n"), "")&amp;"', textZh: '"&amp;SUBSTITUTE(SUBSTITUTE(SUBSTITUTE(AD151, CHAR(13), ""),CHAR(10),"\n"),"'","\'")&amp;"', textZhG1: '"&amp;SUBSTITUTE(SUBSTITUTE(SUBSTITUTE(AF151, CHAR(13), ""),CHAR(10),"\n"),"'","\'")&amp;IF(AE151&lt;&gt;"", "', textZhAdditional: '"&amp;SUBSTITUTE(SUBSTITUTE(AE151, CHAR(13), ""),CHAR(10),"\n"), "")&amp;"', textKo: '"&amp;SUBSTITUTE(SUBSTITUTE(SUBSTITUTE(AG151, CHAR(13), ""),CHAR(10),"\n"),"'","\'")&amp;"', textEn: '"&amp;SUBSTITUTE(SUBSTITUTE(SUBSTITUTE(AH151, CHAR(13), ""),CHAR(10),"\n"),"'","\'")&amp;"'"&amp;IF(Z151="○",", sealable: true","")&amp;IF(AA151="○",", removable: true","")&amp;"}")</f>
        <v>#N/A</v>
      </c>
      <c r="AO151" s="10" t="str">
        <f aca="false">IF($A151&lt;&gt;"", "    /** 《"&amp;$E151&amp;"》 */ export const "&amp;SUBSTITUTE(UPPER(IF(MID($A151, 3, 1)="-", RIGHT($A151,LEN($A151)-3), $A151)), "-", "_")&amp;": TCardId = '"&amp;$A151&amp;"';", "")</f>
        <v>    /** 《Form: GARUDA》 */ export const TRANSFORM_03: TCardId = 'transform-03';</v>
      </c>
      <c r="AP151" s="11" t="str">
        <f aca="false">IF($A151&lt;&gt;"", "    | '"&amp;$A151&amp;"'", "")</f>
        <v>    | 'transform-03'</v>
      </c>
    </row>
    <row r="152" customFormat="false" ht="12" hidden="false" customHeight="true" outlineLevel="0" collapsed="false">
      <c r="A152" s="2"/>
      <c r="B152" s="2"/>
      <c r="C152" s="2"/>
      <c r="D152" s="2"/>
      <c r="E152" s="2"/>
      <c r="F152" s="2"/>
      <c r="G152" s="6"/>
      <c r="H152" s="7"/>
      <c r="I152" s="6"/>
      <c r="J152" s="7"/>
      <c r="K152" s="7"/>
      <c r="L152" s="2"/>
      <c r="M152" s="2"/>
      <c r="N152" s="2"/>
      <c r="O152" s="2"/>
      <c r="P152" s="2"/>
      <c r="Q152" s="2"/>
      <c r="R152" s="2"/>
      <c r="S152" s="2"/>
      <c r="T152" s="2"/>
      <c r="U152" s="3"/>
      <c r="V152" s="2"/>
      <c r="W152" s="3"/>
      <c r="X152" s="2"/>
      <c r="Y152" s="2"/>
      <c r="Z152" s="2"/>
      <c r="AA152" s="2"/>
      <c r="AB152" s="4"/>
      <c r="AC152" s="4"/>
      <c r="AD152" s="12"/>
      <c r="AE152" s="4"/>
      <c r="AF152" s="13"/>
      <c r="AG152" s="8"/>
      <c r="AH152" s="4"/>
      <c r="AI152" s="3"/>
      <c r="AJ152" s="3"/>
      <c r="AK152" s="3"/>
      <c r="AL152" s="3"/>
      <c r="AM152" s="3"/>
      <c r="AN152" s="9" t="str">
        <f aca="false">IF(A152="", "", IF(ROW()&gt;=3, ", ", "")&amp;"'"&amp;A152&amp;"': {megami: '"&amp;B152&amp;"'"&amp;IF(C152&lt;&gt;"",", anotherID: '"&amp;C152&amp;"', replace: '"&amp;D152&amp;"'","")&amp;", name: '"&amp;SUBSTITUTE(E152,"'","\'")&amp;"', nameEn: '"&amp;SUBSTITUTE(K152,"'","\'")&amp;"', nameZh: '"&amp;SUBSTITUTE(G152,"'","\'")&amp;"', nameZhG1: '"&amp;SUBSTITUTE(H152,"'","\'")&amp;"', nameKo: '"&amp;SUBSTITUTE(J152,"'","\'")&amp;"', ruby: '"&amp;F152&amp;"', rubyEn: '"&amp;L152&amp;IF(I152&lt;&gt;"", "', rubyZh: '"&amp;I152, "")&amp;"', baseType: '"&amp;VLOOKUP(M152,マスタ!$A$1:$B$99,2,0)&amp;"'"&amp;IF(N152="○",", extra: true","")&amp;IF(O152&lt;&gt;"",", extraFrom: '"&amp;O152&amp;"'","")&amp;IF(P152&lt;&gt;"",", exchangableTo: '"&amp;P152&amp;"'","")&amp;IF(Q152="○",", poison: true","")&amp;IF(R152&lt;&gt;"", ", type: '"&amp;VLOOKUP(R152,マスタ!$D$1:$E$99,2,0)&amp;"'", "")&amp;IF(S152&lt;&gt;"",", subType: '"&amp;VLOOKUP(S152,マスタ!$D$1:$E$99,2,0)&amp;"'","")&amp;IF(T152&lt;&gt;"",", range: '"&amp;T152&amp;"'","")&amp;IF(V152&lt;&gt;"",", damage: '"&amp;V152&amp;"'","")&amp;IF(X152&lt;&gt;"",", capacity: '"&amp;X152&amp;"'","")&amp;IF(Y152&lt;&gt;"",", cost: '"&amp;Y152&amp;"'","")&amp;", text: '"&amp;SUBSTITUTE(SUBSTITUTE(AB152, CHAR(13), ""),CHAR(10),"\n")&amp;IF(AC152&lt;&gt;"", "', textAdditional: '"&amp;SUBSTITUTE(SUBSTITUTE(AC152, CHAR(13), ""),CHAR(10),"\n"), "")&amp;"', textZh: '"&amp;SUBSTITUTE(SUBSTITUTE(SUBSTITUTE(AD152, CHAR(13), ""),CHAR(10),"\n"),"'","\'")&amp;"', textZhG1: '"&amp;SUBSTITUTE(SUBSTITUTE(SUBSTITUTE(AF152, CHAR(13), ""),CHAR(10),"\n"),"'","\'")&amp;IF(AE152&lt;&gt;"", "', textZhAdditional: '"&amp;SUBSTITUTE(SUBSTITUTE(AE152, CHAR(13), ""),CHAR(10),"\n"), "")&amp;"', textKo: '"&amp;SUBSTITUTE(SUBSTITUTE(SUBSTITUTE(AG152, CHAR(13), ""),CHAR(10),"\n"),"'","\'")&amp;"', textEn: '"&amp;SUBSTITUTE(SUBSTITUTE(SUBSTITUTE(AH152, CHAR(13), ""),CHAR(10),"\n"),"'","\'")&amp;"'"&amp;IF(Z152="○",", sealable: true","")&amp;IF(AA152="○",", removable: true","")&amp;"}")</f>
        <v/>
      </c>
      <c r="AO152" s="10" t="str">
        <f aca="false">IF($A152&lt;&gt;"", "    /** 《"&amp;$E152&amp;"》 */ export const "&amp;SUBSTITUTE(UPPER(IF(MID($A152, 3, 1)="-", RIGHT($A152,LEN($A152)-3), $A152)), "-", "_")&amp;": TCardId = '"&amp;$A152&amp;"';", "")</f>
        <v/>
      </c>
      <c r="AP152" s="11" t="str">
        <f aca="false">IF($A152&lt;&gt;"", "    | '"&amp;$A152&amp;"'", "")</f>
        <v/>
      </c>
    </row>
    <row r="153" customFormat="false" ht="12" hidden="false" customHeight="true" outlineLevel="0" collapsed="false">
      <c r="A153" s="2" t="s">
        <v>1604</v>
      </c>
      <c r="B153" s="2" t="s">
        <v>1605</v>
      </c>
      <c r="C153" s="2"/>
      <c r="D153" s="2"/>
      <c r="E153" s="2" t="s">
        <v>1606</v>
      </c>
      <c r="F153" s="2" t="s">
        <v>1607</v>
      </c>
      <c r="G153" s="6" t="s">
        <v>1608</v>
      </c>
      <c r="H153" s="24" t="s">
        <v>1608</v>
      </c>
      <c r="I153" s="6"/>
      <c r="J153" s="24" t="s">
        <v>1609</v>
      </c>
      <c r="K153" s="25" t="s">
        <v>1610</v>
      </c>
      <c r="L153" s="2"/>
      <c r="M153" s="2" t="s">
        <v>44</v>
      </c>
      <c r="N153" s="2"/>
      <c r="O153" s="2"/>
      <c r="P153" s="2"/>
      <c r="Q153" s="2"/>
      <c r="R153" s="2" t="s">
        <v>45</v>
      </c>
      <c r="S153" s="2"/>
      <c r="T153" s="2" t="s">
        <v>80</v>
      </c>
      <c r="U153" s="3"/>
      <c r="V153" s="2" t="s">
        <v>47</v>
      </c>
      <c r="W153" s="3"/>
      <c r="X153" s="2"/>
      <c r="Y153" s="2"/>
      <c r="Z153" s="2"/>
      <c r="AA153" s="2"/>
      <c r="AB153" s="2"/>
      <c r="AC153" s="2"/>
      <c r="AD153" s="12"/>
      <c r="AE153" s="2"/>
      <c r="AF153" s="37"/>
      <c r="AG153" s="8"/>
      <c r="AH153" s="2"/>
      <c r="AI153" s="3"/>
      <c r="AJ153" s="3"/>
      <c r="AK153" s="3"/>
      <c r="AL153" s="3"/>
      <c r="AM153" s="3"/>
      <c r="AN153" s="9" t="str">
        <f aca="false">IF(A153="", "", IF(ROW()&gt;=3, ", ", "")&amp;"'"&amp;A153&amp;"': {megami: '"&amp;B153&amp;"'"&amp;IF(C153&lt;&gt;"",", anotherID: '"&amp;C153&amp;"', replace: '"&amp;D153&amp;"'","")&amp;", name: '"&amp;SUBSTITUTE(E153,"'","\'")&amp;"', nameEn: '"&amp;SUBSTITUTE(K153,"'","\'")&amp;"', nameZh: '"&amp;SUBSTITUTE(G153,"'","\'")&amp;"', nameZhG1: '"&amp;SUBSTITUTE(H153,"'","\'")&amp;"', nameKo: '"&amp;SUBSTITUTE(J153,"'","\'")&amp;"', ruby: '"&amp;F153&amp;"', rubyEn: '"&amp;L153&amp;IF(I153&lt;&gt;"", "', rubyZh: '"&amp;I153, "")&amp;"', baseType: '"&amp;VLOOKUP(M153,マスタ!$A$1:$B$99,2,0)&amp;"'"&amp;IF(N153="○",", extra: true","")&amp;IF(O153&lt;&gt;"",", extraFrom: '"&amp;O153&amp;"'","")&amp;IF(P153&lt;&gt;"",", exchangableTo: '"&amp;P153&amp;"'","")&amp;IF(Q153="○",", poison: true","")&amp;IF(R153&lt;&gt;"", ", type: '"&amp;VLOOKUP(R153,マスタ!$D$1:$E$99,2,0)&amp;"'", "")&amp;IF(S153&lt;&gt;"",", subType: '"&amp;VLOOKUP(S153,マスタ!$D$1:$E$99,2,0)&amp;"'","")&amp;IF(T153&lt;&gt;"",", range: '"&amp;T153&amp;"'","")&amp;IF(V153&lt;&gt;"",", damage: '"&amp;V153&amp;"'","")&amp;IF(X153&lt;&gt;"",", capacity: '"&amp;X153&amp;"'","")&amp;IF(Y153&lt;&gt;"",", cost: '"&amp;Y153&amp;"'","")&amp;", text: '"&amp;SUBSTITUTE(SUBSTITUTE(AB153, CHAR(13), ""),CHAR(10),"\n")&amp;IF(AC153&lt;&gt;"", "', textAdditional: '"&amp;SUBSTITUTE(SUBSTITUTE(AC153, CHAR(13), ""),CHAR(10),"\n"), "")&amp;"', textZh: '"&amp;SUBSTITUTE(SUBSTITUTE(SUBSTITUTE(AD153, CHAR(13), ""),CHAR(10),"\n"),"'","\'")&amp;"', textZhG1: '"&amp;SUBSTITUTE(SUBSTITUTE(SUBSTITUTE(AF153, CHAR(13), ""),CHAR(10),"\n"),"'","\'")&amp;IF(AE153&lt;&gt;"", "', textZhAdditional: '"&amp;SUBSTITUTE(SUBSTITUTE(AE153, CHAR(13), ""),CHAR(10),"\n"), "")&amp;"', textKo: '"&amp;SUBSTITUTE(SUBSTITUTE(SUBSTITUTE(AG153, CHAR(13), ""),CHAR(10),"\n"),"'","\'")&amp;"', textEn: '"&amp;SUBSTITUTE(SUBSTITUTE(SUBSTITUTE(AH153, CHAR(13), ""),CHAR(10),"\n"),"'","\'")&amp;"'"&amp;IF(Z153="○",", sealable: true","")&amp;IF(AA153="○",", removable: true","")&amp;"}")</f>
        <v>, '12-raira-o-n-1': {megami: 'raira', name: '獣爪', nameEn: 'Bestial Claw', nameZh: '兽爪', nameZhG1: '兽爪', nameKo: '짐승의 손톱', ruby: 'じゅうそう', rubyEn: '', baseType: 'normal', type: 'attack', range: '1-2', damage: '3/1', text: '', textZh: '', textZhG1: '', textKo: '', textEn: ''}</v>
      </c>
      <c r="AO153" s="10" t="str">
        <f aca="false">IF($A153&lt;&gt;"", "    /** 《"&amp;$E153&amp;"》 */ export const "&amp;SUBSTITUTE(UPPER(IF(MID($A153, 3, 1)="-", RIGHT($A153,LEN($A153)-3), $A153)), "-", "_")&amp;": TCardId = '"&amp;$A153&amp;"';", "")</f>
        <v>    /** 《獣爪》 */ export const RAIRA_O_N_1: TCardId = '12-raira-o-n-1';</v>
      </c>
      <c r="AP153" s="11" t="str">
        <f aca="false">IF($A153&lt;&gt;"", "    | '"&amp;$A153&amp;"'", "")</f>
        <v>    | '12-raira-o-n-1'</v>
      </c>
    </row>
    <row r="154" customFormat="false" ht="12" hidden="false" customHeight="true" outlineLevel="0" collapsed="false">
      <c r="A154" s="2" t="s">
        <v>1611</v>
      </c>
      <c r="B154" s="2" t="s">
        <v>1605</v>
      </c>
      <c r="C154" s="2"/>
      <c r="D154" s="2"/>
      <c r="E154" s="2" t="s">
        <v>1612</v>
      </c>
      <c r="F154" s="2" t="s">
        <v>1613</v>
      </c>
      <c r="G154" s="6" t="s">
        <v>1614</v>
      </c>
      <c r="H154" s="24" t="s">
        <v>1614</v>
      </c>
      <c r="I154" s="6"/>
      <c r="J154" s="24" t="s">
        <v>1615</v>
      </c>
      <c r="K154" s="25" t="s">
        <v>1616</v>
      </c>
      <c r="L154" s="2"/>
      <c r="M154" s="2" t="s">
        <v>44</v>
      </c>
      <c r="N154" s="2"/>
      <c r="O154" s="2"/>
      <c r="P154" s="2"/>
      <c r="Q154" s="2"/>
      <c r="R154" s="2" t="s">
        <v>45</v>
      </c>
      <c r="S154" s="2"/>
      <c r="T154" s="2" t="s">
        <v>54</v>
      </c>
      <c r="U154" s="3"/>
      <c r="V154" s="2" t="s">
        <v>1617</v>
      </c>
      <c r="W154" s="3"/>
      <c r="X154" s="2"/>
      <c r="Y154" s="2"/>
      <c r="Z154" s="2"/>
      <c r="AA154" s="2"/>
      <c r="AB154" s="2" t="s">
        <v>1618</v>
      </c>
      <c r="AC154" s="2"/>
      <c r="AD154" s="12" t="s">
        <v>1619</v>
      </c>
      <c r="AE154" s="2"/>
      <c r="AF154" s="37" t="s">
        <v>1619</v>
      </c>
      <c r="AG154" s="14" t="s">
        <v>1620</v>
      </c>
      <c r="AH154" s="18" t="s">
        <v>1621</v>
      </c>
      <c r="AI154" s="3"/>
      <c r="AJ154" s="3"/>
      <c r="AK154" s="3"/>
      <c r="AL154" s="3"/>
      <c r="AM154" s="3"/>
      <c r="AN154" s="9" t="str">
        <f aca="false">IF(A154="", "", IF(ROW()&gt;=3, ", ", "")&amp;"'"&amp;A154&amp;"': {megami: '"&amp;B154&amp;"'"&amp;IF(C154&lt;&gt;"",", anotherID: '"&amp;C154&amp;"', replace: '"&amp;D154&amp;"'","")&amp;", name: '"&amp;SUBSTITUTE(E154,"'","\'")&amp;"', nameEn: '"&amp;SUBSTITUTE(K154,"'","\'")&amp;"', nameZh: '"&amp;SUBSTITUTE(G154,"'","\'")&amp;"', nameZhG1: '"&amp;SUBSTITUTE(H154,"'","\'")&amp;"', nameKo: '"&amp;SUBSTITUTE(J154,"'","\'")&amp;"', ruby: '"&amp;F154&amp;"', rubyEn: '"&amp;L154&amp;IF(I154&lt;&gt;"", "', rubyZh: '"&amp;I154, "")&amp;"', baseType: '"&amp;VLOOKUP(M154,マスタ!$A$1:$B$99,2,0)&amp;"'"&amp;IF(N154="○",", extra: true","")&amp;IF(O154&lt;&gt;"",", extraFrom: '"&amp;O154&amp;"'","")&amp;IF(P154&lt;&gt;"",", exchangableTo: '"&amp;P154&amp;"'","")&amp;IF(Q154="○",", poison: true","")&amp;IF(R154&lt;&gt;"", ", type: '"&amp;VLOOKUP(R154,マスタ!$D$1:$E$99,2,0)&amp;"'", "")&amp;IF(S154&lt;&gt;"",", subType: '"&amp;VLOOKUP(S154,マスタ!$D$1:$E$99,2,0)&amp;"'","")&amp;IF(T154&lt;&gt;"",", range: '"&amp;T154&amp;"'","")&amp;IF(V154&lt;&gt;"",", damage: '"&amp;V154&amp;"'","")&amp;IF(X154&lt;&gt;"",", capacity: '"&amp;X154&amp;"'","")&amp;IF(Y154&lt;&gt;"",", cost: '"&amp;Y154&amp;"'","")&amp;", text: '"&amp;SUBSTITUTE(SUBSTITUTE(AB154, CHAR(13), ""),CHAR(10),"\n")&amp;IF(AC154&lt;&gt;"", "', textAdditional: '"&amp;SUBSTITUTE(SUBSTITUTE(AC154, CHAR(13), ""),CHAR(10),"\n"), "")&amp;"', textZh: '"&amp;SUBSTITUTE(SUBSTITUTE(SUBSTITUTE(AD154, CHAR(13), ""),CHAR(10),"\n"),"'","\'")&amp;"', textZhG1: '"&amp;SUBSTITUTE(SUBSTITUTE(SUBSTITUTE(AF154, CHAR(13), ""),CHAR(10),"\n"),"'","\'")&amp;IF(AE154&lt;&gt;"", "', textZhAdditional: '"&amp;SUBSTITUTE(SUBSTITUTE(AE154, CHAR(13), ""),CHAR(10),"\n"), "")&amp;"', textKo: '"&amp;SUBSTITUTE(SUBSTITUTE(SUBSTITUTE(AG154, CHAR(13), ""),CHAR(10),"\n"),"'","\'")&amp;"', textEn: '"&amp;SUBSTITUTE(SUBSTITUTE(SUBSTITUTE(AH154, CHAR(13), ""),CHAR(10),"\n"),"'","\'")&amp;"'"&amp;IF(Z154="○",", sealable: true","")&amp;IF(AA154="○",", removable: true","")&amp;"}")</f>
        <v>, '12-raira-o-n-2': {megami: 'raira', name: '風雷撃', nameEn: 'Wind and Thunder', nameZh: '风雷击', nameZhG1: '风雷击', nameKo: '풍뢰격', ruby: 'ふうらいげき', rubyEn: '', baseType: 'normal', type: 'attack', range: '2', damage: 'X/2', text: '【常時】Xは風神ゲージと雷神ゲージのうち、小さい方の値である。', textZh: '【常时】X等于风神槽与雷神槽的值中的较小者。', textZhG1: '【常时】X等于风神槽与雷神槽的值中的较小者。', textKo: '【상시】X는 풍신 게이지나 뇌신 게이지 중, 작은쪽의 수치가 된다.', textEn: 'Forced: X is equal to the lower of your Wind and Thunder God gauges.'}</v>
      </c>
      <c r="AO154" s="10" t="str">
        <f aca="false">IF($A154&lt;&gt;"", "    /** 《"&amp;$E154&amp;"》 */ export const "&amp;SUBSTITUTE(UPPER(IF(MID($A154, 3, 1)="-", RIGHT($A154,LEN($A154)-3), $A154)), "-", "_")&amp;": TCardId = '"&amp;$A154&amp;"';", "")</f>
        <v>    /** 《風雷撃》 */ export const RAIRA_O_N_2: TCardId = '12-raira-o-n-2';</v>
      </c>
      <c r="AP154" s="11" t="str">
        <f aca="false">IF($A154&lt;&gt;"", "    | '"&amp;$A154&amp;"'", "")</f>
        <v>    | '12-raira-o-n-2'</v>
      </c>
    </row>
    <row r="155" customFormat="false" ht="12" hidden="false" customHeight="true" outlineLevel="0" collapsed="false">
      <c r="A155" s="2" t="s">
        <v>1622</v>
      </c>
      <c r="B155" s="2" t="s">
        <v>1605</v>
      </c>
      <c r="C155" s="2"/>
      <c r="D155" s="2"/>
      <c r="E155" s="2" t="s">
        <v>1623</v>
      </c>
      <c r="F155" s="2" t="s">
        <v>1624</v>
      </c>
      <c r="G155" s="6" t="s">
        <v>1625</v>
      </c>
      <c r="H155" s="24" t="s">
        <v>1625</v>
      </c>
      <c r="I155" s="6"/>
      <c r="J155" s="24" t="s">
        <v>1626</v>
      </c>
      <c r="K155" s="25" t="s">
        <v>1627</v>
      </c>
      <c r="L155" s="2"/>
      <c r="M155" s="2" t="s">
        <v>44</v>
      </c>
      <c r="N155" s="2"/>
      <c r="O155" s="2"/>
      <c r="P155" s="2"/>
      <c r="Q155" s="2"/>
      <c r="R155" s="2" t="s">
        <v>45</v>
      </c>
      <c r="S155" s="2"/>
      <c r="T155" s="2" t="s">
        <v>80</v>
      </c>
      <c r="U155" s="3"/>
      <c r="V155" s="2" t="s">
        <v>55</v>
      </c>
      <c r="W155" s="3"/>
      <c r="X155" s="2"/>
      <c r="Y155" s="2"/>
      <c r="Z155" s="2"/>
      <c r="AA155" s="2"/>
      <c r="AB155" s="4" t="s">
        <v>1628</v>
      </c>
      <c r="AC155" s="4"/>
      <c r="AD155" s="12" t="s">
        <v>1629</v>
      </c>
      <c r="AE155" s="4"/>
      <c r="AF155" s="28" t="s">
        <v>1630</v>
      </c>
      <c r="AG155" s="14" t="s">
        <v>1631</v>
      </c>
      <c r="AH155" s="19" t="s">
        <v>1632</v>
      </c>
      <c r="AI155" s="3"/>
      <c r="AJ155" s="3"/>
      <c r="AK155" s="3"/>
      <c r="AL155" s="3"/>
      <c r="AM155" s="3"/>
      <c r="AN155" s="9" t="str">
        <f aca="false">IF(A155="", "", IF(ROW()&gt;=3, ", ", "")&amp;"'"&amp;A155&amp;"': {megami: '"&amp;B155&amp;"'"&amp;IF(C155&lt;&gt;"",", anotherID: '"&amp;C155&amp;"', replace: '"&amp;D155&amp;"'","")&amp;", name: '"&amp;SUBSTITUTE(E155,"'","\'")&amp;"', nameEn: '"&amp;SUBSTITUTE(K155,"'","\'")&amp;"', nameZh: '"&amp;SUBSTITUTE(G155,"'","\'")&amp;"', nameZhG1: '"&amp;SUBSTITUTE(H155,"'","\'")&amp;"', nameKo: '"&amp;SUBSTITUTE(J155,"'","\'")&amp;"', ruby: '"&amp;F155&amp;"', rubyEn: '"&amp;L155&amp;IF(I155&lt;&gt;"", "', rubyZh: '"&amp;I155, "")&amp;"', baseType: '"&amp;VLOOKUP(M155,マスタ!$A$1:$B$99,2,0)&amp;"'"&amp;IF(N155="○",", extra: true","")&amp;IF(O155&lt;&gt;"",", extraFrom: '"&amp;O155&amp;"'","")&amp;IF(P155&lt;&gt;"",", exchangableTo: '"&amp;P155&amp;"'","")&amp;IF(Q155="○",", poison: true","")&amp;IF(R155&lt;&gt;"", ", type: '"&amp;VLOOKUP(R155,マスタ!$D$1:$E$99,2,0)&amp;"'", "")&amp;IF(S155&lt;&gt;"",", subType: '"&amp;VLOOKUP(S155,マスタ!$D$1:$E$99,2,0)&amp;"'","")&amp;IF(T155&lt;&gt;"",", range: '"&amp;T155&amp;"'","")&amp;IF(V155&lt;&gt;"",", damage: '"&amp;V155&amp;"'","")&amp;IF(X155&lt;&gt;"",", capacity: '"&amp;X155&amp;"'","")&amp;IF(Y155&lt;&gt;"",", cost: '"&amp;Y155&amp;"'","")&amp;", text: '"&amp;SUBSTITUTE(SUBSTITUTE(AB155, CHAR(13), ""),CHAR(10),"\n")&amp;IF(AC155&lt;&gt;"", "', textAdditional: '"&amp;SUBSTITUTE(SUBSTITUTE(AC155, CHAR(13), ""),CHAR(10),"\n"), "")&amp;"', textZh: '"&amp;SUBSTITUTE(SUBSTITUTE(SUBSTITUTE(AD155, CHAR(13), ""),CHAR(10),"\n"),"'","\'")&amp;"', textZhG1: '"&amp;SUBSTITUTE(SUBSTITUTE(SUBSTITUTE(AF155, CHAR(13), ""),CHAR(10),"\n"),"'","\'")&amp;IF(AE155&lt;&gt;"", "', textZhAdditional: '"&amp;SUBSTITUTE(SUBSTITUTE(AE155, CHAR(13), ""),CHAR(10),"\n"), "")&amp;"', textKo: '"&amp;SUBSTITUTE(SUBSTITUTE(SUBSTITUTE(AG155, CHAR(13), ""),CHAR(10),"\n"),"'","\'")&amp;"', textEn: '"&amp;SUBSTITUTE(SUBSTITUTE(SUBSTITUTE(AH155, CHAR(13), ""),CHAR(10),"\n"),"'","\'")&amp;"'"&amp;IF(Z155="○",", sealable: true","")&amp;IF(AA155="○",", removable: true","")&amp;"}")</f>
        <v>, '12-raira-o-n-3': {megami: 'raira', name: '流転爪', nameEn: 'Claw of Regrowth', nameZh: '流转爪', nameZhG1: '流转爪', nameKo: '윤회의 손톱', ruby: 'るてんそう', rubyEn: '', baseType: 'normal', type: 'attack', range: '1-2', damage: '2/1', text: '【攻撃後】あなたの捨て札にある《攻撃》カード1枚を選び、山札の一番上に置いてもよい。', textZh: '【攻击后】你可以从弃牌区选择1张《攻击》牌，将其置于你的牌库顶。', textZhG1: '【攻击后】你可以从弃牌区选择一张《攻击》牌，将其置于你的牌库顶。', textKo: '【공격후】당신의 버림패에 있는 《공격》카드 1장을 골라, 패산 맨 위에 두어도 좋다.', textEn: 'After Attack: You may put an Attack card from your played pile on top of your deck.'}</v>
      </c>
      <c r="AO155" s="10" t="str">
        <f aca="false">IF($A155&lt;&gt;"", "    /** 《"&amp;$E155&amp;"》 */ export const "&amp;SUBSTITUTE(UPPER(IF(MID($A155, 3, 1)="-", RIGHT($A155,LEN($A155)-3), $A155)), "-", "_")&amp;": TCardId = '"&amp;$A155&amp;"';", "")</f>
        <v>    /** 《流転爪》 */ export const RAIRA_O_N_3: TCardId = '12-raira-o-n-3';</v>
      </c>
      <c r="AP155" s="11" t="str">
        <f aca="false">IF($A155&lt;&gt;"", "    | '"&amp;$A155&amp;"'", "")</f>
        <v>    | '12-raira-o-n-3'</v>
      </c>
    </row>
    <row r="156" customFormat="false" ht="12" hidden="false" customHeight="true" outlineLevel="0" collapsed="false">
      <c r="A156" s="2" t="s">
        <v>1633</v>
      </c>
      <c r="B156" s="2" t="s">
        <v>1605</v>
      </c>
      <c r="C156" s="2"/>
      <c r="D156" s="2"/>
      <c r="E156" s="2" t="s">
        <v>1634</v>
      </c>
      <c r="F156" s="2" t="s">
        <v>1635</v>
      </c>
      <c r="G156" s="6" t="s">
        <v>1636</v>
      </c>
      <c r="H156" s="24" t="s">
        <v>1636</v>
      </c>
      <c r="I156" s="6"/>
      <c r="J156" s="24" t="s">
        <v>1637</v>
      </c>
      <c r="K156" s="25" t="s">
        <v>1638</v>
      </c>
      <c r="L156" s="2"/>
      <c r="M156" s="2" t="s">
        <v>44</v>
      </c>
      <c r="N156" s="2"/>
      <c r="O156" s="2"/>
      <c r="P156" s="2"/>
      <c r="Q156" s="2"/>
      <c r="R156" s="2" t="s">
        <v>107</v>
      </c>
      <c r="S156" s="2"/>
      <c r="T156" s="2"/>
      <c r="U156" s="3"/>
      <c r="V156" s="2"/>
      <c r="W156" s="3"/>
      <c r="X156" s="2"/>
      <c r="Y156" s="2"/>
      <c r="Z156" s="2"/>
      <c r="AA156" s="2"/>
      <c r="AB156" s="2" t="s">
        <v>1639</v>
      </c>
      <c r="AC156" s="2"/>
      <c r="AD156" s="12" t="s">
        <v>1640</v>
      </c>
      <c r="AE156" s="2"/>
      <c r="AF156" s="37" t="s">
        <v>1641</v>
      </c>
      <c r="AG156" s="14" t="s">
        <v>1642</v>
      </c>
      <c r="AH156" s="21" t="s">
        <v>1643</v>
      </c>
      <c r="AI156" s="3"/>
      <c r="AJ156" s="3"/>
      <c r="AK156" s="3"/>
      <c r="AL156" s="3"/>
      <c r="AM156" s="3"/>
      <c r="AN156" s="9" t="str">
        <f aca="false">IF(A156="", "", IF(ROW()&gt;=3, ", ", "")&amp;"'"&amp;A156&amp;"': {megami: '"&amp;B156&amp;"'"&amp;IF(C156&lt;&gt;"",", anotherID: '"&amp;C156&amp;"', replace: '"&amp;D156&amp;"'","")&amp;", name: '"&amp;SUBSTITUTE(E156,"'","\'")&amp;"', nameEn: '"&amp;SUBSTITUTE(K156,"'","\'")&amp;"', nameZh: '"&amp;SUBSTITUTE(G156,"'","\'")&amp;"', nameZhG1: '"&amp;SUBSTITUTE(H156,"'","\'")&amp;"', nameKo: '"&amp;SUBSTITUTE(J156,"'","\'")&amp;"', ruby: '"&amp;F156&amp;"', rubyEn: '"&amp;L156&amp;IF(I156&lt;&gt;"", "', rubyZh: '"&amp;I156, "")&amp;"', baseType: '"&amp;VLOOKUP(M156,マスタ!$A$1:$B$99,2,0)&amp;"'"&amp;IF(N156="○",", extra: true","")&amp;IF(O156&lt;&gt;"",", extraFrom: '"&amp;O156&amp;"'","")&amp;IF(P156&lt;&gt;"",", exchangableTo: '"&amp;P156&amp;"'","")&amp;IF(Q156="○",", poison: true","")&amp;IF(R156&lt;&gt;"", ", type: '"&amp;VLOOKUP(R156,マスタ!$D$1:$E$99,2,0)&amp;"'", "")&amp;IF(S156&lt;&gt;"",", subType: '"&amp;VLOOKUP(S156,マスタ!$D$1:$E$99,2,0)&amp;"'","")&amp;IF(T156&lt;&gt;"",", range: '"&amp;T156&amp;"'","")&amp;IF(V156&lt;&gt;"",", damage: '"&amp;V156&amp;"'","")&amp;IF(X156&lt;&gt;"",", capacity: '"&amp;X156&amp;"'","")&amp;IF(Y156&lt;&gt;"",", cost: '"&amp;Y156&amp;"'","")&amp;", text: '"&amp;SUBSTITUTE(SUBSTITUTE(AB156, CHAR(13), ""),CHAR(10),"\n")&amp;IF(AC156&lt;&gt;"", "', textAdditional: '"&amp;SUBSTITUTE(SUBSTITUTE(AC156, CHAR(13), ""),CHAR(10),"\n"), "")&amp;"', textZh: '"&amp;SUBSTITUTE(SUBSTITUTE(SUBSTITUTE(AD156, CHAR(13), ""),CHAR(10),"\n"),"'","\'")&amp;"', textZhG1: '"&amp;SUBSTITUTE(SUBSTITUTE(SUBSTITUTE(AF156, CHAR(13), ""),CHAR(10),"\n"),"'","\'")&amp;IF(AE156&lt;&gt;"", "', textZhAdditional: '"&amp;SUBSTITUTE(SUBSTITUTE(AE156, CHAR(13), ""),CHAR(10),"\n"), "")&amp;"', textKo: '"&amp;SUBSTITUTE(SUBSTITUTE(SUBSTITUTE(AG156, CHAR(13), ""),CHAR(10),"\n"),"'","\'")&amp;"', textEn: '"&amp;SUBSTITUTE(SUBSTITUTE(SUBSTITUTE(AH156, CHAR(13), ""),CHAR(10),"\n"),"'","\'")&amp;"'"&amp;IF(Z156="○",", sealable: true","")&amp;IF(AA156="○",", removable: true","")&amp;"}")</f>
        <v>, '12-raira-o-n-4': {megami: 'raira', name: '風走り', nameEn: 'Windrun', nameZh: '疾风步', nameZhG1: '疾风步', nameKo: '바람 달리기', ruby: 'かぜばしり', rubyEn: '', baseType: 'normal', type: 'action', text: '現在の間合が3以上ならば、間合→ダスト：2', textZh: '若当前距离大于等于3，则：距→2→虚', textZhG1: '若当前距离大于3，则距（2）→虚', textKo: '현재 간격이 3이상이라면、간격→더스트：2', textEn: 'If the current Distance is 3 or more:\nDistance (2)→ Shadow'}</v>
      </c>
      <c r="AO156" s="10" t="str">
        <f aca="false">IF($A156&lt;&gt;"", "    /** 《"&amp;$E156&amp;"》 */ export const "&amp;SUBSTITUTE(UPPER(IF(MID($A156, 3, 1)="-", RIGHT($A156,LEN($A156)-3), $A156)), "-", "_")&amp;": TCardId = '"&amp;$A156&amp;"';", "")</f>
        <v>    /** 《風走り》 */ export const RAIRA_O_N_4: TCardId = '12-raira-o-n-4';</v>
      </c>
      <c r="AP156" s="11" t="str">
        <f aca="false">IF($A156&lt;&gt;"", "    | '"&amp;$A156&amp;"'", "")</f>
        <v>    | '12-raira-o-n-4'</v>
      </c>
    </row>
    <row r="157" customFormat="false" ht="12" hidden="false" customHeight="true" outlineLevel="0" collapsed="false">
      <c r="A157" s="2" t="s">
        <v>1644</v>
      </c>
      <c r="B157" s="2" t="s">
        <v>1605</v>
      </c>
      <c r="C157" s="2"/>
      <c r="D157" s="2"/>
      <c r="E157" s="2" t="s">
        <v>1645</v>
      </c>
      <c r="F157" s="2" t="s">
        <v>1646</v>
      </c>
      <c r="G157" s="6" t="s">
        <v>1647</v>
      </c>
      <c r="H157" s="24" t="s">
        <v>1648</v>
      </c>
      <c r="I157" s="6"/>
      <c r="J157" s="24" t="s">
        <v>1649</v>
      </c>
      <c r="K157" s="25" t="s">
        <v>1650</v>
      </c>
      <c r="L157" s="2"/>
      <c r="M157" s="2" t="s">
        <v>44</v>
      </c>
      <c r="N157" s="2"/>
      <c r="O157" s="2"/>
      <c r="P157" s="2"/>
      <c r="Q157" s="2"/>
      <c r="R157" s="2" t="s">
        <v>107</v>
      </c>
      <c r="S157" s="2"/>
      <c r="T157" s="2"/>
      <c r="U157" s="3"/>
      <c r="V157" s="2"/>
      <c r="W157" s="3"/>
      <c r="X157" s="2"/>
      <c r="Y157" s="2"/>
      <c r="Z157" s="2"/>
      <c r="AA157" s="2"/>
      <c r="AB157" s="4" t="s">
        <v>1651</v>
      </c>
      <c r="AC157" s="4"/>
      <c r="AD157" s="12" t="s">
        <v>1652</v>
      </c>
      <c r="AE157" s="4"/>
      <c r="AF157" s="37" t="s">
        <v>1653</v>
      </c>
      <c r="AG157" s="14" t="s">
        <v>1654</v>
      </c>
      <c r="AH157" s="48" t="s">
        <v>1655</v>
      </c>
      <c r="AI157" s="3"/>
      <c r="AJ157" s="3"/>
      <c r="AK157" s="3"/>
      <c r="AL157" s="3"/>
      <c r="AM157" s="3"/>
      <c r="AN157" s="9" t="str">
        <f aca="false">IF(A157="", "", IF(ROW()&gt;=3, ", ", "")&amp;"'"&amp;A157&amp;"': {megami: '"&amp;B157&amp;"'"&amp;IF(C157&lt;&gt;"",", anotherID: '"&amp;C157&amp;"', replace: '"&amp;D157&amp;"'","")&amp;", name: '"&amp;SUBSTITUTE(E157,"'","\'")&amp;"', nameEn: '"&amp;SUBSTITUTE(K157,"'","\'")&amp;"', nameZh: '"&amp;SUBSTITUTE(G157,"'","\'")&amp;"', nameZhG1: '"&amp;SUBSTITUTE(H157,"'","\'")&amp;"', nameKo: '"&amp;SUBSTITUTE(J157,"'","\'")&amp;"', ruby: '"&amp;F157&amp;"', rubyEn: '"&amp;L157&amp;IF(I157&lt;&gt;"", "', rubyZh: '"&amp;I157, "")&amp;"', baseType: '"&amp;VLOOKUP(M157,マスタ!$A$1:$B$99,2,0)&amp;"'"&amp;IF(N157="○",", extra: true","")&amp;IF(O157&lt;&gt;"",", extraFrom: '"&amp;O157&amp;"'","")&amp;IF(P157&lt;&gt;"",", exchangableTo: '"&amp;P157&amp;"'","")&amp;IF(Q157="○",", poison: true","")&amp;IF(R157&lt;&gt;"", ", type: '"&amp;VLOOKUP(R157,マスタ!$D$1:$E$99,2,0)&amp;"'", "")&amp;IF(S157&lt;&gt;"",", subType: '"&amp;VLOOKUP(S157,マスタ!$D$1:$E$99,2,0)&amp;"'","")&amp;IF(T157&lt;&gt;"",", range: '"&amp;T157&amp;"'","")&amp;IF(V157&lt;&gt;"",", damage: '"&amp;V157&amp;"'","")&amp;IF(X157&lt;&gt;"",", capacity: '"&amp;X157&amp;"'","")&amp;IF(Y157&lt;&gt;"",", cost: '"&amp;Y157&amp;"'","")&amp;", text: '"&amp;SUBSTITUTE(SUBSTITUTE(AB157, CHAR(13), ""),CHAR(10),"\n")&amp;IF(AC157&lt;&gt;"", "', textAdditional: '"&amp;SUBSTITUTE(SUBSTITUTE(AC157, CHAR(13), ""),CHAR(10),"\n"), "")&amp;"', textZh: '"&amp;SUBSTITUTE(SUBSTITUTE(SUBSTITUTE(AD157, CHAR(13), ""),CHAR(10),"\n"),"'","\'")&amp;"', textZhG1: '"&amp;SUBSTITUTE(SUBSTITUTE(SUBSTITUTE(AF157, CHAR(13), ""),CHAR(10),"\n"),"'","\'")&amp;IF(AE157&lt;&gt;"", "', textZhAdditional: '"&amp;SUBSTITUTE(SUBSTITUTE(AE157, CHAR(13), ""),CHAR(10),"\n"), "")&amp;"', textKo: '"&amp;SUBSTITUTE(SUBSTITUTE(SUBSTITUTE(AG157, CHAR(13), ""),CHAR(10),"\n"),"'","\'")&amp;"', textEn: '"&amp;SUBSTITUTE(SUBSTITUTE(SUBSTITUTE(AH157, CHAR(13), ""),CHAR(10),"\n"),"'","\'")&amp;"'"&amp;IF(Z157="○",", sealable: true","")&amp;IF(AA157="○",", removable: true","")&amp;"}")</f>
        <v>, '12-raira-o-n-5': {megami: 'raira', name: '風雷の知恵', nameEn: 'Wisdom of the Gods', nameZh: '风雷的智慧', nameZhG1: '风雷的知慧', nameKo: '풍뢰의 지혜', ruby: 'ふうらいのちえ', rubyEn: '', baseType: 'normal', type: 'action', text: '風神ゲージと雷神ゲージの合計が4以上ならば、あなたの捨て札にある他のメガミのカード1枚を選び、山札の一番上に置いてもよい。 \n風神ゲージか雷神ゲージを1上げる。', textZh: '若风神槽与雷神槽的值之和大于等于4，则你可以从弃牌区选择另一柱女神的1张弃牌，将其置于你的牌库顶。\n选择风神槽或雷神槽，其值增加1。', textZhG1: '若风神槽与雷神槽的值之和大于4，则你可以从弃牌区选择另一柱女武神的一张牌，将其置于你的牌库顶。选择风神槽或雷神槽，其值增加1。', textKo: '풍신 게이지와 뇌신 게이지의 합계가 4이상이라면, 당신의 버림패에 있는 다른 여신 카드 1장을 골라, 패산 맨 위에 두어도 좋다.\n 풍신 게이지나 뇌신 게이지를 1 올린다.', textEn: 'If the total of your Wind and Thunder God gauges is 4 or more, you may put one of your other Megami\'s cards from your played pile on top of your deck.\n\nIncrease your Wind God or Thunder God gauge by 1.'}</v>
      </c>
      <c r="AO157" s="10" t="str">
        <f aca="false">IF($A157&lt;&gt;"", "    /** 《"&amp;$E157&amp;"》 */ export const "&amp;SUBSTITUTE(UPPER(IF(MID($A157, 3, 1)="-", RIGHT($A157,LEN($A157)-3), $A157)), "-", "_")&amp;": TCardId = '"&amp;$A157&amp;"';", "")</f>
        <v>    /** 《風雷の知恵》 */ export const RAIRA_O_N_5: TCardId = '12-raira-o-n-5';</v>
      </c>
      <c r="AP157" s="11" t="str">
        <f aca="false">IF($A157&lt;&gt;"", "    | '"&amp;$A157&amp;"'", "")</f>
        <v>    | '12-raira-o-n-5'</v>
      </c>
    </row>
    <row r="158" customFormat="false" ht="12" hidden="false" customHeight="true" outlineLevel="0" collapsed="false">
      <c r="A158" s="2" t="s">
        <v>1656</v>
      </c>
      <c r="B158" s="2" t="s">
        <v>1605</v>
      </c>
      <c r="C158" s="2"/>
      <c r="D158" s="2"/>
      <c r="E158" s="2" t="s">
        <v>1657</v>
      </c>
      <c r="F158" s="2" t="s">
        <v>1658</v>
      </c>
      <c r="G158" s="6" t="s">
        <v>1659</v>
      </c>
      <c r="H158" s="24" t="s">
        <v>1660</v>
      </c>
      <c r="I158" s="6"/>
      <c r="J158" s="24" t="s">
        <v>1661</v>
      </c>
      <c r="K158" s="25" t="s">
        <v>1662</v>
      </c>
      <c r="L158" s="2"/>
      <c r="M158" s="2" t="s">
        <v>44</v>
      </c>
      <c r="N158" s="2"/>
      <c r="O158" s="2"/>
      <c r="P158" s="2"/>
      <c r="Q158" s="2"/>
      <c r="R158" s="2" t="s">
        <v>107</v>
      </c>
      <c r="S158" s="2" t="s">
        <v>92</v>
      </c>
      <c r="T158" s="2"/>
      <c r="U158" s="3"/>
      <c r="V158" s="2"/>
      <c r="W158" s="3"/>
      <c r="X158" s="2"/>
      <c r="Y158" s="2"/>
      <c r="Z158" s="2"/>
      <c r="AA158" s="2"/>
      <c r="AB158" s="4" t="s">
        <v>1663</v>
      </c>
      <c r="AC158" s="4"/>
      <c r="AD158" s="12" t="s">
        <v>1664</v>
      </c>
      <c r="AE158" s="4"/>
      <c r="AF158" s="28" t="s">
        <v>1665</v>
      </c>
      <c r="AG158" s="14" t="s">
        <v>1666</v>
      </c>
      <c r="AH158" s="48" t="s">
        <v>1667</v>
      </c>
      <c r="AI158" s="3"/>
      <c r="AJ158" s="3"/>
      <c r="AK158" s="3"/>
      <c r="AL158" s="3"/>
      <c r="AM158" s="3"/>
      <c r="AN158" s="9" t="str">
        <f aca="false">IF(A158="", "", IF(ROW()&gt;=3, ", ", "")&amp;"'"&amp;A158&amp;"': {megami: '"&amp;B158&amp;"'"&amp;IF(C158&lt;&gt;"",", anotherID: '"&amp;C158&amp;"', replace: '"&amp;D158&amp;"'","")&amp;", name: '"&amp;SUBSTITUTE(E158,"'","\'")&amp;"', nameEn: '"&amp;SUBSTITUTE(K158,"'","\'")&amp;"', nameZh: '"&amp;SUBSTITUTE(G158,"'","\'")&amp;"', nameZhG1: '"&amp;SUBSTITUTE(H158,"'","\'")&amp;"', nameKo: '"&amp;SUBSTITUTE(J158,"'","\'")&amp;"', ruby: '"&amp;F158&amp;"', rubyEn: '"&amp;L158&amp;IF(I158&lt;&gt;"", "', rubyZh: '"&amp;I158, "")&amp;"', baseType: '"&amp;VLOOKUP(M158,マスタ!$A$1:$B$99,2,0)&amp;"'"&amp;IF(N158="○",", extra: true","")&amp;IF(O158&lt;&gt;"",", extraFrom: '"&amp;O158&amp;"'","")&amp;IF(P158&lt;&gt;"",", exchangableTo: '"&amp;P158&amp;"'","")&amp;IF(Q158="○",", poison: true","")&amp;IF(R158&lt;&gt;"", ", type: '"&amp;VLOOKUP(R158,マスタ!$D$1:$E$99,2,0)&amp;"'", "")&amp;IF(S158&lt;&gt;"",", subType: '"&amp;VLOOKUP(S158,マスタ!$D$1:$E$99,2,0)&amp;"'","")&amp;IF(T158&lt;&gt;"",", range: '"&amp;T158&amp;"'","")&amp;IF(V158&lt;&gt;"",", damage: '"&amp;V158&amp;"'","")&amp;IF(X158&lt;&gt;"",", capacity: '"&amp;X158&amp;"'","")&amp;IF(Y158&lt;&gt;"",", cost: '"&amp;Y158&amp;"'","")&amp;", text: '"&amp;SUBSTITUTE(SUBSTITUTE(AB158, CHAR(13), ""),CHAR(10),"\n")&amp;IF(AC158&lt;&gt;"", "', textAdditional: '"&amp;SUBSTITUTE(SUBSTITUTE(AC158, CHAR(13), ""),CHAR(10),"\n"), "")&amp;"', textZh: '"&amp;SUBSTITUTE(SUBSTITUTE(SUBSTITUTE(AD158, CHAR(13), ""),CHAR(10),"\n"),"'","\'")&amp;"', textZhG1: '"&amp;SUBSTITUTE(SUBSTITUTE(SUBSTITUTE(AF158, CHAR(13), ""),CHAR(10),"\n"),"'","\'")&amp;IF(AE158&lt;&gt;"", "', textZhAdditional: '"&amp;SUBSTITUTE(SUBSTITUTE(AE158, CHAR(13), ""),CHAR(10),"\n"), "")&amp;"', textKo: '"&amp;SUBSTITUTE(SUBSTITUTE(SUBSTITUTE(AG158, CHAR(13), ""),CHAR(10),"\n"),"'","\'")&amp;"', textEn: '"&amp;SUBSTITUTE(SUBSTITUTE(SUBSTITUTE(AH158, CHAR(13), ""),CHAR(10),"\n"),"'","\'")&amp;"'"&amp;IF(Z158="○",", sealable: true","")&amp;IF(AA158="○",", removable: true","")&amp;"}")</f>
        <v>, '12-raira-o-n-6': {megami: 'raira', name: '呼び声', nameEn: 'Roar', nameZh: '呼声', nameZhG1: '吼叫', nameKo: '울부짖기', ruby: 'よびごえ', rubyEn: '', baseType: 'normal', type: 'action', subType: 'fullpower', text: '相手を畏縮させ、以下から1つを選ぶ。\n・風神ゲージと雷神ゲージを1ずつ上げる。\n・手札を全て伏せ札にし、雷神ゲージを2倍にする。', textZh: '令对手畏缩。选择一项：\n●风神槽与雷神槽的值各增加1；\n●盖伏所有手牌，雷神槽的值加倍。', textZhG1: '对手畏缩。选择1项：\n风神槽与雷神槽的值各增加1；\n盖伏所有手牌，雷神槽的值加倍。', textKo: '상대를 위축시키고, 이하에서 하나를 고른다.\n ・풍신 게이지와 뇌신 게이지를 1개씩 올린다.\n ・손패를 모두 덮임패로하고, 뇌신 게이지를 2배로 한다.', textEn: 'Flinch your opponent. Choose one:\n・Increase your Wind and Thunder God gauges by 1 each.\n・Discard your hand. Double your Thunder God gauge.'}</v>
      </c>
      <c r="AO158" s="10" t="str">
        <f aca="false">IF($A158&lt;&gt;"", "    /** 《"&amp;$E158&amp;"》 */ export const "&amp;SUBSTITUTE(UPPER(IF(MID($A158, 3, 1)="-", RIGHT($A158,LEN($A158)-3), $A158)), "-", "_")&amp;": TCardId = '"&amp;$A158&amp;"';", "")</f>
        <v>    /** 《呼び声》 */ export const RAIRA_O_N_6: TCardId = '12-raira-o-n-6';</v>
      </c>
      <c r="AP158" s="11" t="str">
        <f aca="false">IF($A158&lt;&gt;"", "    | '"&amp;$A158&amp;"'", "")</f>
        <v>    | '12-raira-o-n-6'</v>
      </c>
    </row>
    <row r="159" customFormat="false" ht="12" hidden="false" customHeight="true" outlineLevel="0" collapsed="false">
      <c r="A159" s="2" t="s">
        <v>1668</v>
      </c>
      <c r="B159" s="2" t="s">
        <v>1605</v>
      </c>
      <c r="C159" s="2"/>
      <c r="D159" s="2"/>
      <c r="E159" s="2" t="s">
        <v>1669</v>
      </c>
      <c r="F159" s="2" t="s">
        <v>1670</v>
      </c>
      <c r="G159" s="6" t="s">
        <v>1671</v>
      </c>
      <c r="H159" s="24" t="s">
        <v>1671</v>
      </c>
      <c r="I159" s="6"/>
      <c r="J159" s="24" t="s">
        <v>1672</v>
      </c>
      <c r="K159" s="25" t="s">
        <v>1673</v>
      </c>
      <c r="L159" s="2"/>
      <c r="M159" s="2" t="s">
        <v>44</v>
      </c>
      <c r="N159" s="2"/>
      <c r="O159" s="2"/>
      <c r="P159" s="2"/>
      <c r="Q159" s="2"/>
      <c r="R159" s="2" t="s">
        <v>107</v>
      </c>
      <c r="S159" s="2" t="s">
        <v>92</v>
      </c>
      <c r="T159" s="2"/>
      <c r="U159" s="3"/>
      <c r="V159" s="2"/>
      <c r="W159" s="3"/>
      <c r="X159" s="2"/>
      <c r="Y159" s="2"/>
      <c r="Z159" s="2"/>
      <c r="AA159" s="2"/>
      <c r="AB159" s="2" t="s">
        <v>1674</v>
      </c>
      <c r="AC159" s="2"/>
      <c r="AD159" s="12" t="s">
        <v>1675</v>
      </c>
      <c r="AE159" s="2"/>
      <c r="AF159" s="37" t="s">
        <v>1676</v>
      </c>
      <c r="AG159" s="14" t="s">
        <v>1677</v>
      </c>
      <c r="AH159" s="18" t="s">
        <v>1678</v>
      </c>
      <c r="AI159" s="3"/>
      <c r="AJ159" s="3"/>
      <c r="AK159" s="3"/>
      <c r="AL159" s="3"/>
      <c r="AM159" s="3"/>
      <c r="AN159" s="9" t="str">
        <f aca="false">IF(A159="", "", IF(ROW()&gt;=3, ", ", "")&amp;"'"&amp;A159&amp;"': {megami: '"&amp;B159&amp;"'"&amp;IF(C159&lt;&gt;"",", anotherID: '"&amp;C159&amp;"', replace: '"&amp;D159&amp;"'","")&amp;", name: '"&amp;SUBSTITUTE(E159,"'","\'")&amp;"', nameEn: '"&amp;SUBSTITUTE(K159,"'","\'")&amp;"', nameZh: '"&amp;SUBSTITUTE(G159,"'","\'")&amp;"', nameZhG1: '"&amp;SUBSTITUTE(H159,"'","\'")&amp;"', nameKo: '"&amp;SUBSTITUTE(J159,"'","\'")&amp;"', ruby: '"&amp;F159&amp;"', rubyEn: '"&amp;L159&amp;IF(I159&lt;&gt;"", "', rubyZh: '"&amp;I159, "")&amp;"', baseType: '"&amp;VLOOKUP(M159,マスタ!$A$1:$B$99,2,0)&amp;"'"&amp;IF(N159="○",", extra: true","")&amp;IF(O159&lt;&gt;"",", extraFrom: '"&amp;O159&amp;"'","")&amp;IF(P159&lt;&gt;"",", exchangableTo: '"&amp;P159&amp;"'","")&amp;IF(Q159="○",", poison: true","")&amp;IF(R159&lt;&gt;"", ", type: '"&amp;VLOOKUP(R159,マスタ!$D$1:$E$99,2,0)&amp;"'", "")&amp;IF(S159&lt;&gt;"",", subType: '"&amp;VLOOKUP(S159,マスタ!$D$1:$E$99,2,0)&amp;"'","")&amp;IF(T159&lt;&gt;"",", range: '"&amp;T159&amp;"'","")&amp;IF(V159&lt;&gt;"",", damage: '"&amp;V159&amp;"'","")&amp;IF(X159&lt;&gt;"",", capacity: '"&amp;X159&amp;"'","")&amp;IF(Y159&lt;&gt;"",", cost: '"&amp;Y159&amp;"'","")&amp;", text: '"&amp;SUBSTITUTE(SUBSTITUTE(AB159, CHAR(13), ""),CHAR(10),"\n")&amp;IF(AC159&lt;&gt;"", "', textAdditional: '"&amp;SUBSTITUTE(SUBSTITUTE(AC159, CHAR(13), ""),CHAR(10),"\n"), "")&amp;"', textZh: '"&amp;SUBSTITUTE(SUBSTITUTE(SUBSTITUTE(AD159, CHAR(13), ""),CHAR(10),"\n"),"'","\'")&amp;"', textZhG1: '"&amp;SUBSTITUTE(SUBSTITUTE(SUBSTITUTE(AF159, CHAR(13), ""),CHAR(10),"\n"),"'","\'")&amp;IF(AE159&lt;&gt;"", "', textZhAdditional: '"&amp;SUBSTITUTE(SUBSTITUTE(AE159, CHAR(13), ""),CHAR(10),"\n"), "")&amp;"', textKo: '"&amp;SUBSTITUTE(SUBSTITUTE(SUBSTITUTE(AG159, CHAR(13), ""),CHAR(10),"\n"),"'","\'")&amp;"', textEn: '"&amp;SUBSTITUTE(SUBSTITUTE(SUBSTITUTE(AH159, CHAR(13), ""),CHAR(10),"\n"),"'","\'")&amp;"'"&amp;IF(Z159="○",", sealable: true","")&amp;IF(AA159="○",", removable: true","")&amp;"}")</f>
        <v>, '12-raira-o-n-7': {megami: 'raira', name: '空駆け', nameEn: 'Pounce', nameZh: '驭空', nameZhG1: '驭空', nameKo: '하늘 박차기', ruby: 'そらかけ', rubyEn: '', baseType: 'normal', type: 'action', subType: 'fullpower', text: '間合⇔ダスト：3', textZh: '距↔3↔虚', textZhG1: '距（3）⇔ 虚', textKo: '간격⇔더스트：3', textEn: 'Distance (3)⇔ Shadow'}</v>
      </c>
      <c r="AO159" s="10" t="str">
        <f aca="false">IF($A159&lt;&gt;"", "    /** 《"&amp;$E159&amp;"》 */ export const "&amp;SUBSTITUTE(UPPER(IF(MID($A159, 3, 1)="-", RIGHT($A159,LEN($A159)-3), $A159)), "-", "_")&amp;": TCardId = '"&amp;$A159&amp;"';", "")</f>
        <v>    /** 《空駆け》 */ export const RAIRA_O_N_7: TCardId = '12-raira-o-n-7';</v>
      </c>
      <c r="AP159" s="11" t="str">
        <f aca="false">IF($A159&lt;&gt;"", "    | '"&amp;$A159&amp;"'", "")</f>
        <v>    | '12-raira-o-n-7'</v>
      </c>
    </row>
    <row r="160" customFormat="false" ht="12" hidden="false" customHeight="true" outlineLevel="0" collapsed="false">
      <c r="A160" s="2" t="s">
        <v>1679</v>
      </c>
      <c r="B160" s="2" t="s">
        <v>1605</v>
      </c>
      <c r="C160" s="2"/>
      <c r="D160" s="2"/>
      <c r="E160" s="2" t="s">
        <v>1680</v>
      </c>
      <c r="F160" s="2" t="s">
        <v>1681</v>
      </c>
      <c r="G160" s="6" t="s">
        <v>1682</v>
      </c>
      <c r="H160" s="24" t="s">
        <v>1682</v>
      </c>
      <c r="I160" s="6"/>
      <c r="J160" s="24" t="s">
        <v>1683</v>
      </c>
      <c r="K160" s="25" t="s">
        <v>1684</v>
      </c>
      <c r="L160" s="2"/>
      <c r="M160" s="2" t="s">
        <v>157</v>
      </c>
      <c r="N160" s="2"/>
      <c r="O160" s="2"/>
      <c r="P160" s="2"/>
      <c r="Q160" s="2"/>
      <c r="R160" s="2" t="s">
        <v>45</v>
      </c>
      <c r="S160" s="2"/>
      <c r="T160" s="2" t="s">
        <v>80</v>
      </c>
      <c r="U160" s="3"/>
      <c r="V160" s="2" t="s">
        <v>68</v>
      </c>
      <c r="W160" s="3"/>
      <c r="X160" s="2"/>
      <c r="Y160" s="2" t="s">
        <v>67</v>
      </c>
      <c r="Z160" s="2"/>
      <c r="AA160" s="2"/>
      <c r="AB160" s="4" t="s">
        <v>1685</v>
      </c>
      <c r="AC160" s="4"/>
      <c r="AD160" s="12" t="s">
        <v>1686</v>
      </c>
      <c r="AE160" s="4"/>
      <c r="AF160" s="28" t="s">
        <v>1687</v>
      </c>
      <c r="AG160" s="14" t="s">
        <v>1688</v>
      </c>
      <c r="AH160" s="23" t="s">
        <v>1689</v>
      </c>
      <c r="AI160" s="3"/>
      <c r="AJ160" s="3"/>
      <c r="AK160" s="3"/>
      <c r="AL160" s="3"/>
      <c r="AM160" s="3"/>
      <c r="AN160" s="9" t="str">
        <f aca="false">IF(A160="", "", IF(ROW()&gt;=3, ", ", "")&amp;"'"&amp;A160&amp;"': {megami: '"&amp;B160&amp;"'"&amp;IF(C160&lt;&gt;"",", anotherID: '"&amp;C160&amp;"', replace: '"&amp;D160&amp;"'","")&amp;", name: '"&amp;SUBSTITUTE(E160,"'","\'")&amp;"', nameEn: '"&amp;SUBSTITUTE(K160,"'","\'")&amp;"', nameZh: '"&amp;SUBSTITUTE(G160,"'","\'")&amp;"', nameZhG1: '"&amp;SUBSTITUTE(H160,"'","\'")&amp;"', nameKo: '"&amp;SUBSTITUTE(J160,"'","\'")&amp;"', ruby: '"&amp;F160&amp;"', rubyEn: '"&amp;L160&amp;IF(I160&lt;&gt;"", "', rubyZh: '"&amp;I160, "")&amp;"', baseType: '"&amp;VLOOKUP(M160,マスタ!$A$1:$B$99,2,0)&amp;"'"&amp;IF(N160="○",", extra: true","")&amp;IF(O160&lt;&gt;"",", extraFrom: '"&amp;O160&amp;"'","")&amp;IF(P160&lt;&gt;"",", exchangableTo: '"&amp;P160&amp;"'","")&amp;IF(Q160="○",", poison: true","")&amp;IF(R160&lt;&gt;"", ", type: '"&amp;VLOOKUP(R160,マスタ!$D$1:$E$99,2,0)&amp;"'", "")&amp;IF(S160&lt;&gt;"",", subType: '"&amp;VLOOKUP(S160,マスタ!$D$1:$E$99,2,0)&amp;"'","")&amp;IF(T160&lt;&gt;"",", range: '"&amp;T160&amp;"'","")&amp;IF(V160&lt;&gt;"",", damage: '"&amp;V160&amp;"'","")&amp;IF(X160&lt;&gt;"",", capacity: '"&amp;X160&amp;"'","")&amp;IF(Y160&lt;&gt;"",", cost: '"&amp;Y160&amp;"'","")&amp;", text: '"&amp;SUBSTITUTE(SUBSTITUTE(AB160, CHAR(13), ""),CHAR(10),"\n")&amp;IF(AC160&lt;&gt;"", "', textAdditional: '"&amp;SUBSTITUTE(SUBSTITUTE(AC160, CHAR(13), ""),CHAR(10),"\n"), "")&amp;"', textZh: '"&amp;SUBSTITUTE(SUBSTITUTE(SUBSTITUTE(AD160, CHAR(13), ""),CHAR(10),"\n"),"'","\'")&amp;"', textZhG1: '"&amp;SUBSTITUTE(SUBSTITUTE(SUBSTITUTE(AF160, CHAR(13), ""),CHAR(10),"\n"),"'","\'")&amp;IF(AE160&lt;&gt;"", "', textZhAdditional: '"&amp;SUBSTITUTE(SUBSTITUTE(AE160, CHAR(13), ""),CHAR(10),"\n"), "")&amp;"', textKo: '"&amp;SUBSTITUTE(SUBSTITUTE(SUBSTITUTE(AG160, CHAR(13), ""),CHAR(10),"\n"),"'","\'")&amp;"', textEn: '"&amp;SUBSTITUTE(SUBSTITUTE(SUBSTITUTE(AH160, CHAR(13), ""),CHAR(10),"\n"),"'","\'")&amp;"'"&amp;IF(Z160="○",", sealable: true","")&amp;IF(AA160="○",", removable: true","")&amp;"}")</f>
        <v>, '12-raira-o-s-1': {megami: 'raira', name: '雷螺風神爪', nameEn: 'Stormcharged Claw', nameZh: '雷螺风神爪', nameZhG1: '雷螺风神爪', nameKo: '뇌라풍신조', ruby: 'らいらふうじんそう', rubyEn: '', baseType: 'special', type: 'attack', range: '1-2', damage: '2/2', cost: '3', text: '【常時】あなたの雷神ゲージが4以上ならば、この《攻撃》は+1/+0となる。 \n----\n【再起】あなたの風神ゲージが4以上である。', textZh: '【常时】若雷神槽的值大于等于4，则此《攻击》得+1/+0。\n----\n【再起】风神槽的值大于等于4。', textZhG1: '【常时】若雷神槽的值大于4，则此《攻击》得+1/+0。\n----\n再起：风神槽的值大于4。', textKo: '【상시】당신의 뇌신 게이지가 4이상이라면、이 《공격》은 +1/+0이 된다. \n ----\n 【재기】당신의 풍신 게이지가 4 이상이다.', textEn: 'Forced: This attack gains +1/+0 if your Thunder God gauge is 4 or more.\n----\nResurgence: Your Wind God gauge is 4 or more.'}</v>
      </c>
      <c r="AO160" s="10" t="str">
        <f aca="false">IF($A160&lt;&gt;"", "    /** 《"&amp;$E160&amp;"》 */ export const "&amp;SUBSTITUTE(UPPER(IF(MID($A160, 3, 1)="-", RIGHT($A160,LEN($A160)-3), $A160)), "-", "_")&amp;": TCardId = '"&amp;$A160&amp;"';", "")</f>
        <v>    /** 《雷螺風神爪》 */ export const RAIRA_O_S_1: TCardId = '12-raira-o-s-1';</v>
      </c>
      <c r="AP160" s="11" t="str">
        <f aca="false">IF($A160&lt;&gt;"", "    | '"&amp;$A160&amp;"'", "")</f>
        <v>    | '12-raira-o-s-1'</v>
      </c>
    </row>
    <row r="161" customFormat="false" ht="12" hidden="false" customHeight="true" outlineLevel="0" collapsed="false">
      <c r="A161" s="2" t="s">
        <v>1690</v>
      </c>
      <c r="B161" s="2" t="s">
        <v>1605</v>
      </c>
      <c r="C161" s="2"/>
      <c r="D161" s="2"/>
      <c r="E161" s="2" t="s">
        <v>1691</v>
      </c>
      <c r="F161" s="2" t="s">
        <v>1692</v>
      </c>
      <c r="G161" s="6" t="s">
        <v>1693</v>
      </c>
      <c r="H161" s="24" t="s">
        <v>1693</v>
      </c>
      <c r="I161" s="6"/>
      <c r="J161" s="24" t="s">
        <v>1694</v>
      </c>
      <c r="K161" s="25" t="s">
        <v>1695</v>
      </c>
      <c r="L161" s="2"/>
      <c r="M161" s="2" t="s">
        <v>157</v>
      </c>
      <c r="N161" s="2"/>
      <c r="O161" s="2"/>
      <c r="P161" s="2"/>
      <c r="Q161" s="2"/>
      <c r="R161" s="2" t="s">
        <v>107</v>
      </c>
      <c r="S161" s="2" t="s">
        <v>92</v>
      </c>
      <c r="T161" s="2"/>
      <c r="U161" s="3"/>
      <c r="V161" s="2"/>
      <c r="W161" s="3"/>
      <c r="X161" s="2"/>
      <c r="Y161" s="2" t="s">
        <v>315</v>
      </c>
      <c r="Z161" s="2"/>
      <c r="AA161" s="2"/>
      <c r="AB161" s="2" t="s">
        <v>1696</v>
      </c>
      <c r="AC161" s="2"/>
      <c r="AD161" s="12" t="s">
        <v>1697</v>
      </c>
      <c r="AE161" s="2"/>
      <c r="AF161" s="37" t="s">
        <v>1698</v>
      </c>
      <c r="AG161" s="14" t="s">
        <v>1699</v>
      </c>
      <c r="AH161" s="21" t="s">
        <v>1700</v>
      </c>
      <c r="AI161" s="3"/>
      <c r="AJ161" s="3"/>
      <c r="AK161" s="3"/>
      <c r="AL161" s="3"/>
      <c r="AM161" s="3"/>
      <c r="AN161" s="9" t="str">
        <f aca="false">IF(A161="", "", IF(ROW()&gt;=3, ", ", "")&amp;"'"&amp;A161&amp;"': {megami: '"&amp;B161&amp;"'"&amp;IF(C161&lt;&gt;"",", anotherID: '"&amp;C161&amp;"', replace: '"&amp;D161&amp;"'","")&amp;", name: '"&amp;SUBSTITUTE(E161,"'","\'")&amp;"', nameEn: '"&amp;SUBSTITUTE(K161,"'","\'")&amp;"', nameZh: '"&amp;SUBSTITUTE(G161,"'","\'")&amp;"', nameZhG1: '"&amp;SUBSTITUTE(H161,"'","\'")&amp;"', nameKo: '"&amp;SUBSTITUTE(J161,"'","\'")&amp;"', ruby: '"&amp;F161&amp;"', rubyEn: '"&amp;L161&amp;IF(I161&lt;&gt;"", "', rubyZh: '"&amp;I161, "")&amp;"', baseType: '"&amp;VLOOKUP(M161,マスタ!$A$1:$B$99,2,0)&amp;"'"&amp;IF(N161="○",", extra: true","")&amp;IF(O161&lt;&gt;"",", extraFrom: '"&amp;O161&amp;"'","")&amp;IF(P161&lt;&gt;"",", exchangableTo: '"&amp;P161&amp;"'","")&amp;IF(Q161="○",", poison: true","")&amp;IF(R161&lt;&gt;"", ", type: '"&amp;VLOOKUP(R161,マスタ!$D$1:$E$99,2,0)&amp;"'", "")&amp;IF(S161&lt;&gt;"",", subType: '"&amp;VLOOKUP(S161,マスタ!$D$1:$E$99,2,0)&amp;"'","")&amp;IF(T161&lt;&gt;"",", range: '"&amp;T161&amp;"'","")&amp;IF(V161&lt;&gt;"",", damage: '"&amp;V161&amp;"'","")&amp;IF(X161&lt;&gt;"",", capacity: '"&amp;X161&amp;"'","")&amp;IF(Y161&lt;&gt;"",", cost: '"&amp;Y161&amp;"'","")&amp;", text: '"&amp;SUBSTITUTE(SUBSTITUTE(AB161, CHAR(13), ""),CHAR(10),"\n")&amp;IF(AC161&lt;&gt;"", "', textAdditional: '"&amp;SUBSTITUTE(SUBSTITUTE(AC161, CHAR(13), ""),CHAR(10),"\n"), "")&amp;"', textZh: '"&amp;SUBSTITUTE(SUBSTITUTE(SUBSTITUTE(AD161, CHAR(13), ""),CHAR(10),"\n"),"'","\'")&amp;"', textZhG1: '"&amp;SUBSTITUTE(SUBSTITUTE(SUBSTITUTE(AF161, CHAR(13), ""),CHAR(10),"\n"),"'","\'")&amp;IF(AE161&lt;&gt;"", "', textZhAdditional: '"&amp;SUBSTITUTE(SUBSTITUTE(AE161, CHAR(13), ""),CHAR(10),"\n"), "")&amp;"', textKo: '"&amp;SUBSTITUTE(SUBSTITUTE(SUBSTITUTE(AG161, CHAR(13), ""),CHAR(10),"\n"),"'","\'")&amp;"', textEn: '"&amp;SUBSTITUTE(SUBSTITUTE(SUBSTITUTE(AH161, CHAR(13), ""),CHAR(10),"\n"),"'","\'")&amp;"'"&amp;IF(Z161="○",", sealable: true","")&amp;IF(AA161="○",", removable: true","")&amp;"}")</f>
        <v>, '12-raira-o-s-2': {megami: 'raira', name: '天雷召喚陣', nameEn: 'Thundercall Ritual', nameZh: '天雷召唤阵', nameZhG1: '天雷召唤阵', nameKo: '천뢰소환진', ruby: 'てんらいしょうかんじん', rubyEn: '', baseType: 'special', type: 'action', subType: 'fullpower', cost: '6', text: '攻撃『適正距離0-10、1/1』をX回行う。Xは雷神ゲージの半分(切り上げ)に等しい。', textZh: '进行X次“攻击距离0-10、伤害1/1”的攻击，X等于雷神槽的值的一半（向上取整）。', textZhG1: '进行X次“攻击距离0-10 伤害1/1”的攻击，X等于雷神槽的值的一半（向上取整）。', textKo: '공격『적정거리0-10、1/1』을 X번 행한다. X는 뇌신 게이지의 절반(올림값)과 같다.', textEn: 'You attack with "Range: 0-10, Damage: 1/1" X times, where X is equal to half your Thunder God gauge, rounded up.'}</v>
      </c>
      <c r="AO161" s="10" t="str">
        <f aca="false">IF($A161&lt;&gt;"", "    /** 《"&amp;$E161&amp;"》 */ export const "&amp;SUBSTITUTE(UPPER(IF(MID($A161, 3, 1)="-", RIGHT($A161,LEN($A161)-3), $A161)), "-", "_")&amp;": TCardId = '"&amp;$A161&amp;"';", "")</f>
        <v>    /** 《天雷召喚陣》 */ export const RAIRA_O_S_2: TCardId = '12-raira-o-s-2';</v>
      </c>
      <c r="AP161" s="11" t="str">
        <f aca="false">IF($A161&lt;&gt;"", "    | '"&amp;$A161&amp;"'", "")</f>
        <v>    | '12-raira-o-s-2'</v>
      </c>
    </row>
    <row r="162" customFormat="false" ht="12" hidden="false" customHeight="true" outlineLevel="0" collapsed="false">
      <c r="A162" s="2" t="s">
        <v>1701</v>
      </c>
      <c r="B162" s="2" t="s">
        <v>1605</v>
      </c>
      <c r="C162" s="2"/>
      <c r="D162" s="2"/>
      <c r="E162" s="2" t="s">
        <v>1702</v>
      </c>
      <c r="F162" s="2" t="s">
        <v>1703</v>
      </c>
      <c r="G162" s="6" t="s">
        <v>1704</v>
      </c>
      <c r="H162" s="24" t="s">
        <v>1704</v>
      </c>
      <c r="I162" s="6"/>
      <c r="J162" s="24" t="s">
        <v>1705</v>
      </c>
      <c r="K162" s="25" t="s">
        <v>1706</v>
      </c>
      <c r="L162" s="2"/>
      <c r="M162" s="2" t="s">
        <v>157</v>
      </c>
      <c r="N162" s="2"/>
      <c r="O162" s="2"/>
      <c r="P162" s="2"/>
      <c r="Q162" s="2"/>
      <c r="R162" s="2" t="s">
        <v>107</v>
      </c>
      <c r="S162" s="2"/>
      <c r="T162" s="2"/>
      <c r="U162" s="3"/>
      <c r="V162" s="2"/>
      <c r="W162" s="3"/>
      <c r="X162" s="2"/>
      <c r="Y162" s="2" t="s">
        <v>473</v>
      </c>
      <c r="Z162" s="2"/>
      <c r="AA162" s="2" t="s">
        <v>996</v>
      </c>
      <c r="AB162" s="4" t="s">
        <v>1707</v>
      </c>
      <c r="AC162" s="4"/>
      <c r="AD162" s="12" t="s">
        <v>1708</v>
      </c>
      <c r="AE162" s="4"/>
      <c r="AF162" s="28" t="s">
        <v>1709</v>
      </c>
      <c r="AG162" s="14" t="s">
        <v>1710</v>
      </c>
      <c r="AH162" s="21" t="s">
        <v>1711</v>
      </c>
      <c r="AI162" s="3"/>
      <c r="AJ162" s="3"/>
      <c r="AK162" s="3"/>
      <c r="AL162" s="3"/>
      <c r="AM162" s="3"/>
      <c r="AN162" s="9" t="str">
        <f aca="false">IF(A162="", "", IF(ROW()&gt;=3, ", ", "")&amp;"'"&amp;A162&amp;"': {megami: '"&amp;B162&amp;"'"&amp;IF(C162&lt;&gt;"",", anotherID: '"&amp;C162&amp;"', replace: '"&amp;D162&amp;"'","")&amp;", name: '"&amp;SUBSTITUTE(E162,"'","\'")&amp;"', nameEn: '"&amp;SUBSTITUTE(K162,"'","\'")&amp;"', nameZh: '"&amp;SUBSTITUTE(G162,"'","\'")&amp;"', nameZhG1: '"&amp;SUBSTITUTE(H162,"'","\'")&amp;"', nameKo: '"&amp;SUBSTITUTE(J162,"'","\'")&amp;"', ruby: '"&amp;F162&amp;"', rubyEn: '"&amp;L162&amp;IF(I162&lt;&gt;"", "', rubyZh: '"&amp;I162, "")&amp;"', baseType: '"&amp;VLOOKUP(M162,マスタ!$A$1:$B$99,2,0)&amp;"'"&amp;IF(N162="○",", extra: true","")&amp;IF(O162&lt;&gt;"",", extraFrom: '"&amp;O162&amp;"'","")&amp;IF(P162&lt;&gt;"",", exchangableTo: '"&amp;P162&amp;"'","")&amp;IF(Q162="○",", poison: true","")&amp;IF(R162&lt;&gt;"", ", type: '"&amp;VLOOKUP(R162,マスタ!$D$1:$E$99,2,0)&amp;"'", "")&amp;IF(S162&lt;&gt;"",", subType: '"&amp;VLOOKUP(S162,マスタ!$D$1:$E$99,2,0)&amp;"'","")&amp;IF(T162&lt;&gt;"",", range: '"&amp;T162&amp;"'","")&amp;IF(V162&lt;&gt;"",", damage: '"&amp;V162&amp;"'","")&amp;IF(X162&lt;&gt;"",", capacity: '"&amp;X162&amp;"'","")&amp;IF(Y162&lt;&gt;"",", cost: '"&amp;Y162&amp;"'","")&amp;", text: '"&amp;SUBSTITUTE(SUBSTITUTE(AB162, CHAR(13), ""),CHAR(10),"\n")&amp;IF(AC162&lt;&gt;"", "', textAdditional: '"&amp;SUBSTITUTE(SUBSTITUTE(AC162, CHAR(13), ""),CHAR(10),"\n"), "")&amp;"', textZh: '"&amp;SUBSTITUTE(SUBSTITUTE(SUBSTITUTE(AD162, CHAR(13), ""),CHAR(10),"\n"),"'","\'")&amp;"', textZhG1: '"&amp;SUBSTITUTE(SUBSTITUTE(SUBSTITUTE(AF162, CHAR(13), ""),CHAR(10),"\n"),"'","\'")&amp;IF(AE162&lt;&gt;"", "', textZhAdditional: '"&amp;SUBSTITUTE(SUBSTITUTE(AE162, CHAR(13), ""),CHAR(10),"\n"), "")&amp;"', textKo: '"&amp;SUBSTITUTE(SUBSTITUTE(SUBSTITUTE(AG162, CHAR(13), ""),CHAR(10),"\n"),"'","\'")&amp;"', textEn: '"&amp;SUBSTITUTE(SUBSTITUTE(SUBSTITUTE(AH162, CHAR(13), ""),CHAR(10),"\n"),"'","\'")&amp;"'"&amp;IF(Z162="○",", sealable: true","")&amp;IF(AA162="○",", removable: true","")&amp;"}")</f>
        <v>, '12-raira-o-s-3': {megami: 'raira', name: '風魔招来孔', nameEn: 'Windbeast Invocation', nameZh: '风魔招来孔', nameZhG1: '风魔招来孔', nameKo: '풍마초래공', ruby: 'ふうましょうらいこう', rubyEn: '', baseType: 'special', type: 'action', cost: '0', text: '現在の風神ゲージに応じて、以下の切札を追加札から未使用で得る(条件を満たしたものは全て得る)。その後、このカードを取り除く。 \n3以上……風魔旋風 \n6以上……風魔纏廻 \n10以上……風魔天狗道', textZh: '根据现在的风神槽的值，从追加牌区以未使用状态获得以下王牌（满足条件的全部都可以获得）。然后将此牌移出游戏。\n3以上……『风魔旋风』\n6以上……『风魔缠回』\n10以上……『风魔天狗道』', textZhG1: '根据现在的风神槽的值，将以下牌背面朝上加入王牌，然后将此牌移出游戏。\n3以上……风魔旋风\n6以上……风魔缠回\n10以上……风魔天狗道', textKo: '현재 풍신 게이지에 따라, 이하의 비장패를 추가패에서 미사용으로 얻는다(조건을 만족한 것은 모두 얻는다). 그 후, 이 카드를 제외한다.\n 3이상……풍마선풍 \n 6이상……풍마전회 \n 10이상……풍마천구도', textEn: 'Based on your Wind God gauge, add your set aside "Windbeast" cards to your Special cards, face-down. Remove this card from the game.\n3 or more: Windbeast Manifestation\n6 or more: Windbeast Reincarnation\n10 or more: Windbeast Perdition\n(Add all cards you meet the requirement for.)', removable: true}</v>
      </c>
      <c r="AO162" s="10" t="str">
        <f aca="false">IF($A162&lt;&gt;"", "    /** 《"&amp;$E162&amp;"》 */ export const "&amp;SUBSTITUTE(UPPER(IF(MID($A162, 3, 1)="-", RIGHT($A162,LEN($A162)-3), $A162)), "-", "_")&amp;": TCardId = '"&amp;$A162&amp;"';", "")</f>
        <v>    /** 《風魔招来孔》 */ export const RAIRA_O_S_3: TCardId = '12-raira-o-s-3';</v>
      </c>
      <c r="AP162" s="11" t="str">
        <f aca="false">IF($A162&lt;&gt;"", "    | '"&amp;$A162&amp;"'", "")</f>
        <v>    | '12-raira-o-s-3'</v>
      </c>
    </row>
    <row r="163" customFormat="false" ht="12" hidden="false" customHeight="true" outlineLevel="0" collapsed="false">
      <c r="A163" s="2" t="s">
        <v>1712</v>
      </c>
      <c r="B163" s="2" t="s">
        <v>1605</v>
      </c>
      <c r="C163" s="2"/>
      <c r="D163" s="2"/>
      <c r="E163" s="2" t="s">
        <v>1713</v>
      </c>
      <c r="F163" s="2" t="s">
        <v>1714</v>
      </c>
      <c r="G163" s="6" t="s">
        <v>1715</v>
      </c>
      <c r="H163" s="24" t="s">
        <v>1715</v>
      </c>
      <c r="I163" s="6"/>
      <c r="J163" s="24" t="s">
        <v>1716</v>
      </c>
      <c r="K163" s="25" t="s">
        <v>1717</v>
      </c>
      <c r="L163" s="2"/>
      <c r="M163" s="2" t="s">
        <v>157</v>
      </c>
      <c r="N163" s="2"/>
      <c r="O163" s="2"/>
      <c r="P163" s="2"/>
      <c r="Q163" s="2"/>
      <c r="R163" s="2" t="s">
        <v>120</v>
      </c>
      <c r="S163" s="2" t="s">
        <v>92</v>
      </c>
      <c r="T163" s="2"/>
      <c r="U163" s="3"/>
      <c r="V163" s="2"/>
      <c r="W163" s="3"/>
      <c r="X163" s="2" t="s">
        <v>180</v>
      </c>
      <c r="Y163" s="2" t="s">
        <v>67</v>
      </c>
      <c r="Z163" s="2"/>
      <c r="AA163" s="2"/>
      <c r="AB163" s="4" t="s">
        <v>1718</v>
      </c>
      <c r="AC163" s="4"/>
      <c r="AD163" s="12" t="s">
        <v>1719</v>
      </c>
      <c r="AE163" s="4"/>
      <c r="AF163" s="28" t="s">
        <v>1720</v>
      </c>
      <c r="AG163" s="14" t="s">
        <v>1721</v>
      </c>
      <c r="AH163" s="19" t="s">
        <v>1722</v>
      </c>
      <c r="AI163" s="3"/>
      <c r="AJ163" s="3"/>
      <c r="AK163" s="3"/>
      <c r="AL163" s="3"/>
      <c r="AM163" s="3"/>
      <c r="AN163" s="9" t="str">
        <f aca="false">IF(A163="", "", IF(ROW()&gt;=3, ", ", "")&amp;"'"&amp;A163&amp;"': {megami: '"&amp;B163&amp;"'"&amp;IF(C163&lt;&gt;"",", anotherID: '"&amp;C163&amp;"', replace: '"&amp;D163&amp;"'","")&amp;", name: '"&amp;SUBSTITUTE(E163,"'","\'")&amp;"', nameEn: '"&amp;SUBSTITUTE(K163,"'","\'")&amp;"', nameZh: '"&amp;SUBSTITUTE(G163,"'","\'")&amp;"', nameZhG1: '"&amp;SUBSTITUTE(H163,"'","\'")&amp;"', nameKo: '"&amp;SUBSTITUTE(J163,"'","\'")&amp;"', ruby: '"&amp;F163&amp;"', rubyEn: '"&amp;L163&amp;IF(I163&lt;&gt;"", "', rubyZh: '"&amp;I163, "")&amp;"', baseType: '"&amp;VLOOKUP(M163,マスタ!$A$1:$B$99,2,0)&amp;"'"&amp;IF(N163="○",", extra: true","")&amp;IF(O163&lt;&gt;"",", extraFrom: '"&amp;O163&amp;"'","")&amp;IF(P163&lt;&gt;"",", exchangableTo: '"&amp;P163&amp;"'","")&amp;IF(Q163="○",", poison: true","")&amp;IF(R163&lt;&gt;"", ", type: '"&amp;VLOOKUP(R163,マスタ!$D$1:$E$99,2,0)&amp;"'", "")&amp;IF(S163&lt;&gt;"",", subType: '"&amp;VLOOKUP(S163,マスタ!$D$1:$E$99,2,0)&amp;"'","")&amp;IF(T163&lt;&gt;"",", range: '"&amp;T163&amp;"'","")&amp;IF(V163&lt;&gt;"",", damage: '"&amp;V163&amp;"'","")&amp;IF(X163&lt;&gt;"",", capacity: '"&amp;X163&amp;"'","")&amp;IF(Y163&lt;&gt;"",", cost: '"&amp;Y163&amp;"'","")&amp;", text: '"&amp;SUBSTITUTE(SUBSTITUTE(AB163, CHAR(13), ""),CHAR(10),"\n")&amp;IF(AC163&lt;&gt;"", "', textAdditional: '"&amp;SUBSTITUTE(SUBSTITUTE(AC163, CHAR(13), ""),CHAR(10),"\n"), "")&amp;"', textZh: '"&amp;SUBSTITUTE(SUBSTITUTE(SUBSTITUTE(AD163, CHAR(13), ""),CHAR(10),"\n"),"'","\'")&amp;"', textZhG1: '"&amp;SUBSTITUTE(SUBSTITUTE(SUBSTITUTE(AF163, CHAR(13), ""),CHAR(10),"\n"),"'","\'")&amp;IF(AE163&lt;&gt;"", "', textZhAdditional: '"&amp;SUBSTITUTE(SUBSTITUTE(AE163, CHAR(13), ""),CHAR(10),"\n"), "")&amp;"', textKo: '"&amp;SUBSTITUTE(SUBSTITUTE(SUBSTITUTE(AG163, CHAR(13), ""),CHAR(10),"\n"),"'","\'")&amp;"', textEn: '"&amp;SUBSTITUTE(SUBSTITUTE(SUBSTITUTE(AH163, CHAR(13), ""),CHAR(10),"\n"),"'","\'")&amp;"'"&amp;IF(Z163="○",", sealable: true","")&amp;IF(AA163="○",", removable: true","")&amp;"}")</f>
        <v>, '12-raira-o-s-4': {megami: 'raira', name: '円環輪廻旋', nameEn: 'Death and Rebirth', nameZh: '圆环轮回旋', nameZhG1: '圆环轮回旋', nameKo: '원환륜회선', ruby: 'えんかんりんかいせん', rubyEn: '', baseType: 'special', type: 'enhance', subType: 'fullpower', capacity: '5', cost: '3', text: '【展開中】あなたが《付与》でない通常札を使用した場合、それを捨て札にする代わりに山札の底に置く。', textZh: '【展开中】每当你使用的非《付与》的牌结算完毕时，以将其置于你的牌库底来代替该牌将进入弃牌区。', textZhG1: '每当你使用的非《付与》的牌结算完毕时，若该牌将进入你的弃牌区，则改为将其置于你的牌库底。', textKo: '【전개중】당신이 《부여》가 아닌 통상패를 사용했을 경우, 그것을 버림패로 하는 대신 패산 밑에 둔다.', textEn: 'Ongoing: Whenever you play a non-Special, non-Enhancement card, put that card on the bottom of your deck instead of into your played pile after it resolves.'}</v>
      </c>
      <c r="AO163" s="10" t="str">
        <f aca="false">IF($A163&lt;&gt;"", "    /** 《"&amp;$E163&amp;"》 */ export const "&amp;SUBSTITUTE(UPPER(IF(MID($A163, 3, 1)="-", RIGHT($A163,LEN($A163)-3), $A163)), "-", "_")&amp;": TCardId = '"&amp;$A163&amp;"';", "")</f>
        <v>    /** 《円環輪廻旋》 */ export const RAIRA_O_S_4: TCardId = '12-raira-o-s-4';</v>
      </c>
      <c r="AP163" s="11" t="str">
        <f aca="false">IF($A163&lt;&gt;"", "    | '"&amp;$A163&amp;"'", "")</f>
        <v>    | '12-raira-o-s-4'</v>
      </c>
    </row>
    <row r="164" customFormat="false" ht="12" hidden="false" customHeight="true" outlineLevel="0" collapsed="false">
      <c r="A164" s="2" t="s">
        <v>1723</v>
      </c>
      <c r="B164" s="2" t="s">
        <v>1605</v>
      </c>
      <c r="C164" s="2"/>
      <c r="D164" s="2"/>
      <c r="E164" s="2" t="s">
        <v>1724</v>
      </c>
      <c r="F164" s="2" t="s">
        <v>1725</v>
      </c>
      <c r="G164" s="6" t="s">
        <v>1726</v>
      </c>
      <c r="H164" s="24" t="s">
        <v>1726</v>
      </c>
      <c r="I164" s="6"/>
      <c r="J164" s="24" t="s">
        <v>1727</v>
      </c>
      <c r="K164" s="25" t="s">
        <v>1728</v>
      </c>
      <c r="L164" s="2"/>
      <c r="M164" s="2" t="s">
        <v>157</v>
      </c>
      <c r="N164" s="2" t="s">
        <v>996</v>
      </c>
      <c r="O164" s="2" t="s">
        <v>1701</v>
      </c>
      <c r="P164" s="2"/>
      <c r="Q164" s="2"/>
      <c r="R164" s="2" t="s">
        <v>45</v>
      </c>
      <c r="S164" s="2"/>
      <c r="T164" s="2" t="s">
        <v>392</v>
      </c>
      <c r="U164" s="3"/>
      <c r="V164" s="2" t="s">
        <v>803</v>
      </c>
      <c r="W164" s="3"/>
      <c r="X164" s="2"/>
      <c r="Y164" s="2" t="s">
        <v>282</v>
      </c>
      <c r="Z164" s="2"/>
      <c r="AA164" s="2"/>
      <c r="AB164" s="4"/>
      <c r="AC164" s="4"/>
      <c r="AD164" s="12"/>
      <c r="AE164" s="4"/>
      <c r="AF164" s="13"/>
      <c r="AG164" s="8"/>
      <c r="AH164" s="19"/>
      <c r="AI164" s="3"/>
      <c r="AJ164" s="3"/>
      <c r="AK164" s="3"/>
      <c r="AL164" s="3"/>
      <c r="AM164" s="3"/>
      <c r="AN164" s="9" t="str">
        <f aca="false">IF(A164="", "", IF(ROW()&gt;=3, ", ", "")&amp;"'"&amp;A164&amp;"': {megami: '"&amp;B164&amp;"'"&amp;IF(C164&lt;&gt;"",", anotherID: '"&amp;C164&amp;"', replace: '"&amp;D164&amp;"'","")&amp;", name: '"&amp;SUBSTITUTE(E164,"'","\'")&amp;"', nameEn: '"&amp;SUBSTITUTE(K164,"'","\'")&amp;"', nameZh: '"&amp;SUBSTITUTE(G164,"'","\'")&amp;"', nameZhG1: '"&amp;SUBSTITUTE(H164,"'","\'")&amp;"', nameKo: '"&amp;SUBSTITUTE(J164,"'","\'")&amp;"', ruby: '"&amp;F164&amp;"', rubyEn: '"&amp;L164&amp;IF(I164&lt;&gt;"", "', rubyZh: '"&amp;I164, "")&amp;"', baseType: '"&amp;VLOOKUP(M164,マスタ!$A$1:$B$99,2,0)&amp;"'"&amp;IF(N164="○",", extra: true","")&amp;IF(O164&lt;&gt;"",", extraFrom: '"&amp;O164&amp;"'","")&amp;IF(P164&lt;&gt;"",", exchangableTo: '"&amp;P164&amp;"'","")&amp;IF(Q164="○",", poison: true","")&amp;IF(R164&lt;&gt;"", ", type: '"&amp;VLOOKUP(R164,マスタ!$D$1:$E$99,2,0)&amp;"'", "")&amp;IF(S164&lt;&gt;"",", subType: '"&amp;VLOOKUP(S164,マスタ!$D$1:$E$99,2,0)&amp;"'","")&amp;IF(T164&lt;&gt;"",", range: '"&amp;T164&amp;"'","")&amp;IF(V164&lt;&gt;"",", damage: '"&amp;V164&amp;"'","")&amp;IF(X164&lt;&gt;"",", capacity: '"&amp;X164&amp;"'","")&amp;IF(Y164&lt;&gt;"",", cost: '"&amp;Y164&amp;"'","")&amp;", text: '"&amp;SUBSTITUTE(SUBSTITUTE(AB164, CHAR(13), ""),CHAR(10),"\n")&amp;IF(AC164&lt;&gt;"", "', textAdditional: '"&amp;SUBSTITUTE(SUBSTITUTE(AC164, CHAR(13), ""),CHAR(10),"\n"), "")&amp;"', textZh: '"&amp;SUBSTITUTE(SUBSTITUTE(SUBSTITUTE(AD164, CHAR(13), ""),CHAR(10),"\n"),"'","\'")&amp;"', textZhG1: '"&amp;SUBSTITUTE(SUBSTITUTE(SUBSTITUTE(AF164, CHAR(13), ""),CHAR(10),"\n"),"'","\'")&amp;IF(AE164&lt;&gt;"", "', textZhAdditional: '"&amp;SUBSTITUTE(SUBSTITUTE(AE164, CHAR(13), ""),CHAR(10),"\n"), "")&amp;"', textKo: '"&amp;SUBSTITUTE(SUBSTITUTE(SUBSTITUTE(AG164, CHAR(13), ""),CHAR(10),"\n"),"'","\'")&amp;"', textEn: '"&amp;SUBSTITUTE(SUBSTITUTE(SUBSTITUTE(AH164, CHAR(13), ""),CHAR(10),"\n"),"'","\'")&amp;"'"&amp;IF(Z164="○",", sealable: true","")&amp;IF(AA164="○",", removable: true","")&amp;"}")</f>
        <v>, '12-raira-o-s-3-ex1': {megami: 'raira', name: '風魔旋風', nameEn: 'Windbeast Manifestation', nameZh: '风魔旋风', nameZhG1: '风魔旋风', nameKo: '풍마선풍', ruby: 'ふうませんぷう', rubyEn: '', baseType: 'special', extra: true, extraFrom: '12-raira-o-s-3', type: 'attack', range: '1-3', damage: '1/2', cost: '1', text: '', textZh: '', textZhG1: '', textKo: '', textEn: ''}</v>
      </c>
      <c r="AO164" s="10" t="str">
        <f aca="false">IF($A164&lt;&gt;"", "    /** 《"&amp;$E164&amp;"》 */ export const "&amp;SUBSTITUTE(UPPER(IF(MID($A164, 3, 1)="-", RIGHT($A164,LEN($A164)-3), $A164)), "-", "_")&amp;": TCardId = '"&amp;$A164&amp;"';", "")</f>
        <v>    /** 《風魔旋風》 */ export const RAIRA_O_S_3_EX1: TCardId = '12-raira-o-s-3-ex1';</v>
      </c>
      <c r="AP164" s="11" t="str">
        <f aca="false">IF($A164&lt;&gt;"", "    | '"&amp;$A164&amp;"'", "")</f>
        <v>    | '12-raira-o-s-3-ex1'</v>
      </c>
    </row>
    <row r="165" customFormat="false" ht="12" hidden="false" customHeight="true" outlineLevel="0" collapsed="false">
      <c r="A165" s="2" t="s">
        <v>1729</v>
      </c>
      <c r="B165" s="2" t="s">
        <v>1605</v>
      </c>
      <c r="C165" s="2"/>
      <c r="D165" s="2"/>
      <c r="E165" s="2" t="s">
        <v>1730</v>
      </c>
      <c r="F165" s="2" t="s">
        <v>1731</v>
      </c>
      <c r="G165" s="6" t="s">
        <v>1732</v>
      </c>
      <c r="H165" s="24" t="s">
        <v>1732</v>
      </c>
      <c r="I165" s="6"/>
      <c r="J165" s="24" t="s">
        <v>1733</v>
      </c>
      <c r="K165" s="25" t="s">
        <v>1734</v>
      </c>
      <c r="L165" s="2"/>
      <c r="M165" s="2" t="s">
        <v>157</v>
      </c>
      <c r="N165" s="2" t="s">
        <v>996</v>
      </c>
      <c r="O165" s="2" t="s">
        <v>1701</v>
      </c>
      <c r="P165" s="2"/>
      <c r="Q165" s="2"/>
      <c r="R165" s="2" t="s">
        <v>107</v>
      </c>
      <c r="S165" s="2"/>
      <c r="T165" s="2"/>
      <c r="U165" s="3"/>
      <c r="V165" s="2"/>
      <c r="W165" s="3"/>
      <c r="X165" s="2"/>
      <c r="Y165" s="2" t="s">
        <v>282</v>
      </c>
      <c r="Z165" s="2"/>
      <c r="AA165" s="2"/>
      <c r="AB165" s="4" t="s">
        <v>1735</v>
      </c>
      <c r="AC165" s="4"/>
      <c r="AD165" s="12" t="s">
        <v>1736</v>
      </c>
      <c r="AE165" s="4"/>
      <c r="AF165" s="37" t="s">
        <v>1737</v>
      </c>
      <c r="AG165" s="14" t="s">
        <v>1738</v>
      </c>
      <c r="AH165" s="21" t="s">
        <v>1739</v>
      </c>
      <c r="AI165" s="3"/>
      <c r="AJ165" s="3"/>
      <c r="AK165" s="3"/>
      <c r="AL165" s="3"/>
      <c r="AM165" s="3"/>
      <c r="AN165" s="9" t="str">
        <f aca="false">IF(A165="", "", IF(ROW()&gt;=3, ", ", "")&amp;"'"&amp;A165&amp;"': {megami: '"&amp;B165&amp;"'"&amp;IF(C165&lt;&gt;"",", anotherID: '"&amp;C165&amp;"', replace: '"&amp;D165&amp;"'","")&amp;", name: '"&amp;SUBSTITUTE(E165,"'","\'")&amp;"', nameEn: '"&amp;SUBSTITUTE(K165,"'","\'")&amp;"', nameZh: '"&amp;SUBSTITUTE(G165,"'","\'")&amp;"', nameZhG1: '"&amp;SUBSTITUTE(H165,"'","\'")&amp;"', nameKo: '"&amp;SUBSTITUTE(J165,"'","\'")&amp;"', ruby: '"&amp;F165&amp;"', rubyEn: '"&amp;L165&amp;IF(I165&lt;&gt;"", "', rubyZh: '"&amp;I165, "")&amp;"', baseType: '"&amp;VLOOKUP(M165,マスタ!$A$1:$B$99,2,0)&amp;"'"&amp;IF(N165="○",", extra: true","")&amp;IF(O165&lt;&gt;"",", extraFrom: '"&amp;O165&amp;"'","")&amp;IF(P165&lt;&gt;"",", exchangableTo: '"&amp;P165&amp;"'","")&amp;IF(Q165="○",", poison: true","")&amp;IF(R165&lt;&gt;"", ", type: '"&amp;VLOOKUP(R165,マスタ!$D$1:$E$99,2,0)&amp;"'", "")&amp;IF(S165&lt;&gt;"",", subType: '"&amp;VLOOKUP(S165,マスタ!$D$1:$E$99,2,0)&amp;"'","")&amp;IF(T165&lt;&gt;"",", range: '"&amp;T165&amp;"'","")&amp;IF(V165&lt;&gt;"",", damage: '"&amp;V165&amp;"'","")&amp;IF(X165&lt;&gt;"",", capacity: '"&amp;X165&amp;"'","")&amp;IF(Y165&lt;&gt;"",", cost: '"&amp;Y165&amp;"'","")&amp;", text: '"&amp;SUBSTITUTE(SUBSTITUTE(AB165, CHAR(13), ""),CHAR(10),"\n")&amp;IF(AC165&lt;&gt;"", "', textAdditional: '"&amp;SUBSTITUTE(SUBSTITUTE(AC165, CHAR(13), ""),CHAR(10),"\n"), "")&amp;"', textZh: '"&amp;SUBSTITUTE(SUBSTITUTE(SUBSTITUTE(AD165, CHAR(13), ""),CHAR(10),"\n"),"'","\'")&amp;"', textZhG1: '"&amp;SUBSTITUTE(SUBSTITUTE(SUBSTITUTE(AF165, CHAR(13), ""),CHAR(10),"\n"),"'","\'")&amp;IF(AE165&lt;&gt;"", "', textZhAdditional: '"&amp;SUBSTITUTE(SUBSTITUTE(AE165, CHAR(13), ""),CHAR(10),"\n"), "")&amp;"', textKo: '"&amp;SUBSTITUTE(SUBSTITUTE(SUBSTITUTE(AG165, CHAR(13), ""),CHAR(10),"\n"),"'","\'")&amp;"', textEn: '"&amp;SUBSTITUTE(SUBSTITUTE(SUBSTITUTE(AH165, CHAR(13), ""),CHAR(10),"\n"),"'","\'")&amp;"'"&amp;IF(Z165="○",", sealable: true","")&amp;IF(AA165="○",", removable: true","")&amp;"}")</f>
        <v>, '12-raira-o-s-3-ex2': {megami: 'raira', name: '風魔纏廻', nameEn: 'Windbeast Reincarnation', nameZh: '风魔缠回', nameZhG1: '风魔缠回', nameKo: '풍마전회', ruby: 'ふうまてんかい', rubyEn: '', baseType: 'special', extra: true, extraFrom: '12-raira-o-s-3', type: 'action', cost: '1', text: 'あなたの使用済の切札を1枚選び、それを未使用に戻す。 \n【使用済】あなたの切札の消費は1少なくなる(0未満にはならない)。', textZh: '将你的1张处于已使用状态的王牌变为未使用状态。\n【已使用】你的王牌的费用减小1（王牌的费用不会为负）。', textZhG1: '将你的一张正面朝上的王牌翻面。【已使用】你的王牌的费用减小1（王牌的费用不会为负）。', textKo: '당신의 사용완료 비장패를 1장 골라, 그것을 미사용으로 되돌린다.\n 【사용완료】당신의 비장패의 소비는 1 적게 된다.(0 미만으로는 되지 않는다).', textEn: 'Turn one of your Devoted Special cards face-down.\n\nDevoted: Your Special cards cost 1 less Flare (to a minimum of 0).'}</v>
      </c>
      <c r="AO165" s="10" t="str">
        <f aca="false">IF($A165&lt;&gt;"", "    /** 《"&amp;$E165&amp;"》 */ export const "&amp;SUBSTITUTE(UPPER(IF(MID($A165, 3, 1)="-", RIGHT($A165,LEN($A165)-3), $A165)), "-", "_")&amp;": TCardId = '"&amp;$A165&amp;"';", "")</f>
        <v>    /** 《風魔纏廻》 */ export const RAIRA_O_S_3_EX2: TCardId = '12-raira-o-s-3-ex2';</v>
      </c>
      <c r="AP165" s="11" t="str">
        <f aca="false">IF($A165&lt;&gt;"", "    | '"&amp;$A165&amp;"'", "")</f>
        <v>    | '12-raira-o-s-3-ex2'</v>
      </c>
    </row>
    <row r="166" customFormat="false" ht="12" hidden="false" customHeight="true" outlineLevel="0" collapsed="false">
      <c r="A166" s="2" t="s">
        <v>1740</v>
      </c>
      <c r="B166" s="2" t="s">
        <v>1605</v>
      </c>
      <c r="C166" s="2"/>
      <c r="D166" s="2"/>
      <c r="E166" s="2" t="s">
        <v>1741</v>
      </c>
      <c r="F166" s="2" t="s">
        <v>1742</v>
      </c>
      <c r="G166" s="6" t="s">
        <v>1743</v>
      </c>
      <c r="H166" s="24" t="s">
        <v>1743</v>
      </c>
      <c r="I166" s="6"/>
      <c r="J166" s="24" t="s">
        <v>1744</v>
      </c>
      <c r="K166" s="25" t="s">
        <v>1745</v>
      </c>
      <c r="L166" s="2"/>
      <c r="M166" s="2" t="s">
        <v>157</v>
      </c>
      <c r="N166" s="2" t="s">
        <v>996</v>
      </c>
      <c r="O166" s="2" t="s">
        <v>1701</v>
      </c>
      <c r="P166" s="2"/>
      <c r="Q166" s="2"/>
      <c r="R166" s="2" t="s">
        <v>107</v>
      </c>
      <c r="S166" s="2" t="s">
        <v>133</v>
      </c>
      <c r="T166" s="2"/>
      <c r="U166" s="3"/>
      <c r="V166" s="2"/>
      <c r="W166" s="3"/>
      <c r="X166" s="2"/>
      <c r="Y166" s="2" t="s">
        <v>146</v>
      </c>
      <c r="Z166" s="2"/>
      <c r="AA166" s="2" t="s">
        <v>996</v>
      </c>
      <c r="AB166" s="4" t="s">
        <v>1746</v>
      </c>
      <c r="AC166" s="4"/>
      <c r="AD166" s="12" t="s">
        <v>1747</v>
      </c>
      <c r="AE166" s="4"/>
      <c r="AF166" s="28" t="s">
        <v>1748</v>
      </c>
      <c r="AG166" s="14" t="s">
        <v>1749</v>
      </c>
      <c r="AH166" s="22" t="s">
        <v>1750</v>
      </c>
      <c r="AI166" s="3"/>
      <c r="AJ166" s="3"/>
      <c r="AK166" s="3"/>
      <c r="AL166" s="3"/>
      <c r="AM166" s="3"/>
      <c r="AN166" s="9" t="str">
        <f aca="false">IF(A166="", "", IF(ROW()&gt;=3, ", ", "")&amp;"'"&amp;A166&amp;"': {megami: '"&amp;B166&amp;"'"&amp;IF(C166&lt;&gt;"",", anotherID: '"&amp;C166&amp;"', replace: '"&amp;D166&amp;"'","")&amp;", name: '"&amp;SUBSTITUTE(E166,"'","\'")&amp;"', nameEn: '"&amp;SUBSTITUTE(K166,"'","\'")&amp;"', nameZh: '"&amp;SUBSTITUTE(G166,"'","\'")&amp;"', nameZhG1: '"&amp;SUBSTITUTE(H166,"'","\'")&amp;"', nameKo: '"&amp;SUBSTITUTE(J166,"'","\'")&amp;"', ruby: '"&amp;F166&amp;"', rubyEn: '"&amp;L166&amp;IF(I166&lt;&gt;"", "', rubyZh: '"&amp;I166, "")&amp;"', baseType: '"&amp;VLOOKUP(M166,マスタ!$A$1:$B$99,2,0)&amp;"'"&amp;IF(N166="○",", extra: true","")&amp;IF(O166&lt;&gt;"",", extraFrom: '"&amp;O166&amp;"'","")&amp;IF(P166&lt;&gt;"",", exchangableTo: '"&amp;P166&amp;"'","")&amp;IF(Q166="○",", poison: true","")&amp;IF(R166&lt;&gt;"", ", type: '"&amp;VLOOKUP(R166,マスタ!$D$1:$E$99,2,0)&amp;"'", "")&amp;IF(S166&lt;&gt;"",", subType: '"&amp;VLOOKUP(S166,マスタ!$D$1:$E$99,2,0)&amp;"'","")&amp;IF(T166&lt;&gt;"",", range: '"&amp;T166&amp;"'","")&amp;IF(V166&lt;&gt;"",", damage: '"&amp;V166&amp;"'","")&amp;IF(X166&lt;&gt;"",", capacity: '"&amp;X166&amp;"'","")&amp;IF(Y166&lt;&gt;"",", cost: '"&amp;Y166&amp;"'","")&amp;", text: '"&amp;SUBSTITUTE(SUBSTITUTE(AB166, CHAR(13), ""),CHAR(10),"\n")&amp;IF(AC166&lt;&gt;"", "', textAdditional: '"&amp;SUBSTITUTE(SUBSTITUTE(AC166, CHAR(13), ""),CHAR(10),"\n"), "")&amp;"', textZh: '"&amp;SUBSTITUTE(SUBSTITUTE(SUBSTITUTE(AD166, CHAR(13), ""),CHAR(10),"\n"),"'","\'")&amp;"', textZhG1: '"&amp;SUBSTITUTE(SUBSTITUTE(SUBSTITUTE(AF166, CHAR(13), ""),CHAR(10),"\n"),"'","\'")&amp;IF(AE166&lt;&gt;"", "', textZhAdditional: '"&amp;SUBSTITUTE(SUBSTITUTE(AE166, CHAR(13), ""),CHAR(10),"\n"), "")&amp;"', textKo: '"&amp;SUBSTITUTE(SUBSTITUTE(SUBSTITUTE(AG166, CHAR(13), ""),CHAR(10),"\n"),"'","\'")&amp;"', textEn: '"&amp;SUBSTITUTE(SUBSTITUTE(SUBSTITUTE(AH166, CHAR(13), ""),CHAR(10),"\n"),"'","\'")&amp;"'"&amp;IF(Z166="○",", sealable: true","")&amp;IF(AA166="○",", removable: true","")&amp;"}")</f>
        <v>, '12-raira-o-s-3-ex3': {megami: 'raira', name: '風魔天狗道', nameEn: 'Windbeast Perdition', nameZh: '风魔天狗道', nameZhG1: '风魔天狗道', nameKo: '풍마천구도', ruby: 'ふうまてんぐどう', rubyEn: '', baseType: 'special', extra: true, extraFrom: '12-raira-o-s-3', type: 'action', subType: 'reaction', cost: '4', text: 'ダスト⇔間合：5 \nあなたはこの効果で本来より少ない個数の桜花結晶を動かしてもよい。その後、このカードを取り除く。', textZh: '距↔5↔虚\n结算上述效果时，你可以选择移动少于5个樱花结晶。\n之后，将此牌移出游戏。', textZhG1: '距(5)⇔ 虚\n结算上述效果时，你可以选择移动少于5个樱花结晶。\n将此牌移出游戏。', textKo: '더스트⇔간격：5 \n 당신은 이 효과로 원래보다 적은 갯수의 벚꽃 결정을 움직여도 좋다.그 후, 이 카드는 제외된다.', textEn: 'Distance (5)⇔ Shadow\nYou may choose to move fewer than 5 Sakura tokens with this effect.\n\nRemove this card from the game.', removable: true}</v>
      </c>
      <c r="AO166" s="10" t="str">
        <f aca="false">IF($A166&lt;&gt;"", "    /** 《"&amp;$E166&amp;"》 */ export const "&amp;SUBSTITUTE(UPPER(IF(MID($A166, 3, 1)="-", RIGHT($A166,LEN($A166)-3), $A166)), "-", "_")&amp;": TCardId = '"&amp;$A166&amp;"';", "")</f>
        <v>    /** 《風魔天狗道》 */ export const RAIRA_O_S_3_EX3: TCardId = '12-raira-o-s-3-ex3';</v>
      </c>
      <c r="AP166" s="11" t="str">
        <f aca="false">IF($A166&lt;&gt;"", "    | '"&amp;$A166&amp;"'", "")</f>
        <v>    | '12-raira-o-s-3-ex3'</v>
      </c>
    </row>
    <row r="167" customFormat="false" ht="12" hidden="false" customHeight="true" outlineLevel="0" collapsed="false">
      <c r="A167" s="2"/>
      <c r="B167" s="2"/>
      <c r="C167" s="2"/>
      <c r="D167" s="2"/>
      <c r="E167" s="2"/>
      <c r="F167" s="2"/>
      <c r="G167" s="6"/>
      <c r="H167" s="7"/>
      <c r="I167" s="6"/>
      <c r="J167" s="7"/>
      <c r="K167" s="7"/>
      <c r="L167" s="2"/>
      <c r="M167" s="2"/>
      <c r="N167" s="2"/>
      <c r="O167" s="2"/>
      <c r="P167" s="2"/>
      <c r="Q167" s="2"/>
      <c r="R167" s="2"/>
      <c r="S167" s="2"/>
      <c r="T167" s="2"/>
      <c r="U167" s="3"/>
      <c r="V167" s="2"/>
      <c r="W167" s="3"/>
      <c r="X167" s="2"/>
      <c r="Y167" s="2"/>
      <c r="Z167" s="2"/>
      <c r="AA167" s="2"/>
      <c r="AB167" s="4"/>
      <c r="AC167" s="4"/>
      <c r="AD167" s="12"/>
      <c r="AE167" s="4"/>
      <c r="AF167" s="13"/>
      <c r="AG167" s="8"/>
      <c r="AH167" s="4"/>
      <c r="AI167" s="3"/>
      <c r="AJ167" s="3"/>
      <c r="AK167" s="3"/>
      <c r="AL167" s="3"/>
      <c r="AM167" s="3"/>
      <c r="AN167" s="9" t="str">
        <f aca="false">IF(A167="", "", IF(ROW()&gt;=3, ", ", "")&amp;"'"&amp;A167&amp;"': {megami: '"&amp;B167&amp;"'"&amp;IF(C167&lt;&gt;"",", anotherID: '"&amp;C167&amp;"', replace: '"&amp;D167&amp;"'","")&amp;", name: '"&amp;SUBSTITUTE(E167,"'","\'")&amp;"', nameEn: '"&amp;SUBSTITUTE(K167,"'","\'")&amp;"', nameZh: '"&amp;SUBSTITUTE(G167,"'","\'")&amp;"', nameZhG1: '"&amp;SUBSTITUTE(H167,"'","\'")&amp;"', nameKo: '"&amp;SUBSTITUTE(J167,"'","\'")&amp;"', ruby: '"&amp;F167&amp;"', rubyEn: '"&amp;L167&amp;IF(I167&lt;&gt;"", "', rubyZh: '"&amp;I167, "")&amp;"', baseType: '"&amp;VLOOKUP(M167,マスタ!$A$1:$B$99,2,0)&amp;"'"&amp;IF(N167="○",", extra: true","")&amp;IF(O167&lt;&gt;"",", extraFrom: '"&amp;O167&amp;"'","")&amp;IF(P167&lt;&gt;"",", exchangableTo: '"&amp;P167&amp;"'","")&amp;IF(Q167="○",", poison: true","")&amp;IF(R167&lt;&gt;"", ", type: '"&amp;VLOOKUP(R167,マスタ!$D$1:$E$99,2,0)&amp;"'", "")&amp;IF(S167&lt;&gt;"",", subType: '"&amp;VLOOKUP(S167,マスタ!$D$1:$E$99,2,0)&amp;"'","")&amp;IF(T167&lt;&gt;"",", range: '"&amp;T167&amp;"'","")&amp;IF(V167&lt;&gt;"",", damage: '"&amp;V167&amp;"'","")&amp;IF(X167&lt;&gt;"",", capacity: '"&amp;X167&amp;"'","")&amp;IF(Y167&lt;&gt;"",", cost: '"&amp;Y167&amp;"'","")&amp;", text: '"&amp;SUBSTITUTE(SUBSTITUTE(AB167, CHAR(13), ""),CHAR(10),"\n")&amp;IF(AC167&lt;&gt;"", "', textAdditional: '"&amp;SUBSTITUTE(SUBSTITUTE(AC167, CHAR(13), ""),CHAR(10),"\n"), "")&amp;"', textZh: '"&amp;SUBSTITUTE(SUBSTITUTE(SUBSTITUTE(AD167, CHAR(13), ""),CHAR(10),"\n"),"'","\'")&amp;"', textZhG1: '"&amp;SUBSTITUTE(SUBSTITUTE(SUBSTITUTE(AF167, CHAR(13), ""),CHAR(10),"\n"),"'","\'")&amp;IF(AE167&lt;&gt;"", "', textZhAdditional: '"&amp;SUBSTITUTE(SUBSTITUTE(AE167, CHAR(13), ""),CHAR(10),"\n"), "")&amp;"', textKo: '"&amp;SUBSTITUTE(SUBSTITUTE(SUBSTITUTE(AG167, CHAR(13), ""),CHAR(10),"\n"),"'","\'")&amp;"', textEn: '"&amp;SUBSTITUTE(SUBSTITUTE(SUBSTITUTE(AH167, CHAR(13), ""),CHAR(10),"\n"),"'","\'")&amp;"'"&amp;IF(Z167="○",", sealable: true","")&amp;IF(AA167="○",", removable: true","")&amp;"}")</f>
        <v/>
      </c>
      <c r="AO167" s="10" t="str">
        <f aca="false">IF($A167&lt;&gt;"", "    /** 《"&amp;$E167&amp;"》 */ export const "&amp;SUBSTITUTE(UPPER(IF(MID($A167, 3, 1)="-", RIGHT($A167,LEN($A167)-3), $A167)), "-", "_")&amp;": TCardId = '"&amp;$A167&amp;"';", "")</f>
        <v/>
      </c>
      <c r="AP167" s="11" t="str">
        <f aca="false">IF($A167&lt;&gt;"", "    | '"&amp;$A167&amp;"'", "")</f>
        <v/>
      </c>
    </row>
    <row r="168" customFormat="false" ht="12" hidden="false" customHeight="true" outlineLevel="0" collapsed="false">
      <c r="A168" s="2" t="s">
        <v>1751</v>
      </c>
      <c r="B168" s="2" t="s">
        <v>1752</v>
      </c>
      <c r="C168" s="2"/>
      <c r="D168" s="2"/>
      <c r="E168" s="2" t="s">
        <v>1753</v>
      </c>
      <c r="F168" s="2" t="s">
        <v>1754</v>
      </c>
      <c r="G168" s="6" t="s">
        <v>1755</v>
      </c>
      <c r="H168" s="24" t="s">
        <v>1755</v>
      </c>
      <c r="I168" s="6"/>
      <c r="J168" s="24" t="s">
        <v>1756</v>
      </c>
      <c r="K168" s="25" t="s">
        <v>1757</v>
      </c>
      <c r="L168" s="2"/>
      <c r="M168" s="2" t="s">
        <v>44</v>
      </c>
      <c r="N168" s="2"/>
      <c r="O168" s="2"/>
      <c r="P168" s="2"/>
      <c r="Q168" s="2"/>
      <c r="R168" s="2" t="s">
        <v>45</v>
      </c>
      <c r="S168" s="2"/>
      <c r="T168" s="2" t="s">
        <v>1758</v>
      </c>
      <c r="U168" s="3"/>
      <c r="V168" s="5" t="s">
        <v>68</v>
      </c>
      <c r="W168" s="3"/>
      <c r="X168" s="2"/>
      <c r="Y168" s="2"/>
      <c r="Z168" s="2"/>
      <c r="AA168" s="2"/>
      <c r="AB168" s="4" t="s">
        <v>1759</v>
      </c>
      <c r="AC168" s="4"/>
      <c r="AD168" s="12" t="s">
        <v>1760</v>
      </c>
      <c r="AE168" s="4"/>
      <c r="AF168" s="37" t="s">
        <v>1761</v>
      </c>
      <c r="AG168" s="14" t="s">
        <v>1762</v>
      </c>
      <c r="AH168" s="19" t="s">
        <v>1763</v>
      </c>
      <c r="AI168" s="3"/>
      <c r="AJ168" s="3"/>
      <c r="AK168" s="3"/>
      <c r="AL168" s="3"/>
      <c r="AM168" s="3"/>
      <c r="AN168" s="9" t="str">
        <f aca="false">IF(A168="", "", IF(ROW()&gt;=3, ", ", "")&amp;"'"&amp;A168&amp;"': {megami: '"&amp;B168&amp;"'"&amp;IF(C168&lt;&gt;"",", anotherID: '"&amp;C168&amp;"', replace: '"&amp;D168&amp;"'","")&amp;", name: '"&amp;SUBSTITUTE(E168,"'","\'")&amp;"', nameEn: '"&amp;SUBSTITUTE(K168,"'","\'")&amp;"', nameZh: '"&amp;SUBSTITUTE(G168,"'","\'")&amp;"', nameZhG1: '"&amp;SUBSTITUTE(H168,"'","\'")&amp;"', nameKo: '"&amp;SUBSTITUTE(J168,"'","\'")&amp;"', ruby: '"&amp;F168&amp;"', rubyEn: '"&amp;L168&amp;IF(I168&lt;&gt;"", "', rubyZh: '"&amp;I168, "")&amp;"', baseType: '"&amp;VLOOKUP(M168,マスタ!$A$1:$B$99,2,0)&amp;"'"&amp;IF(N168="○",", extra: true","")&amp;IF(O168&lt;&gt;"",", extraFrom: '"&amp;O168&amp;"'","")&amp;IF(P168&lt;&gt;"",", exchangableTo: '"&amp;P168&amp;"'","")&amp;IF(Q168="○",", poison: true","")&amp;IF(R168&lt;&gt;"", ", type: '"&amp;VLOOKUP(R168,マスタ!$D$1:$E$99,2,0)&amp;"'", "")&amp;IF(S168&lt;&gt;"",", subType: '"&amp;VLOOKUP(S168,マスタ!$D$1:$E$99,2,0)&amp;"'","")&amp;IF(T168&lt;&gt;"",", range: '"&amp;T168&amp;"'","")&amp;IF(V168&lt;&gt;"",", damage: '"&amp;V168&amp;"'","")&amp;IF(X168&lt;&gt;"",", capacity: '"&amp;X168&amp;"'","")&amp;IF(Y168&lt;&gt;"",", cost: '"&amp;Y168&amp;"'","")&amp;", text: '"&amp;SUBSTITUTE(SUBSTITUTE(AB168, CHAR(13), ""),CHAR(10),"\n")&amp;IF(AC168&lt;&gt;"", "', textAdditional: '"&amp;SUBSTITUTE(SUBSTITUTE(AC168, CHAR(13), ""),CHAR(10),"\n"), "")&amp;"', textZh: '"&amp;SUBSTITUTE(SUBSTITUTE(SUBSTITUTE(AD168, CHAR(13), ""),CHAR(10),"\n"),"'","\'")&amp;"', textZhG1: '"&amp;SUBSTITUTE(SUBSTITUTE(SUBSTITUTE(AF168, CHAR(13), ""),CHAR(10),"\n"),"'","\'")&amp;IF(AE168&lt;&gt;"", "', textZhAdditional: '"&amp;SUBSTITUTE(SUBSTITUTE(AE168, CHAR(13), ""),CHAR(10),"\n"), "")&amp;"', textKo: '"&amp;SUBSTITUTE(SUBSTITUTE(SUBSTITUTE(AG168, CHAR(13), ""),CHAR(10),"\n"),"'","\'")&amp;"', textEn: '"&amp;SUBSTITUTE(SUBSTITUTE(SUBSTITUTE(AH168, CHAR(13), ""),CHAR(10),"\n"),"'","\'")&amp;"'"&amp;IF(Z168="○",", sealable: true","")&amp;IF(AA168="○",", removable: true","")&amp;"}")</f>
        <v>, '13-utsuro-o-n-1': {megami: 'utsuro', name: '円月', nameEn: 'Full Moon', nameZh: '圆月', nameZhG1: '圆月', nameKo: '원월', ruby: 'えんげつ', rubyEn: '', baseType: 'normal', type: 'attack', range: '6-7', damage: '2/2', text: '【常時】灰塵-ダストが12以上ならば、この《攻撃》のオーラへのダメージは「-」になる。', textZh: '【常时】灰尘～若虚中的樱花结晶数大于等于12，则此《攻击》对装伤害改为「-」。', textZhG1: '【常时】灰尘-若虚中的樱花结晶的数目大于12，则此《攻击》对装伤害改为“-”。', textKo: '【상시】회진-더스트가 12 이상이라면、이 《공격》의 오라로의 대미지는 「-」가 된다.', textEn: 'Forced: Ashen - If there are 12 or more Sakura tokens on Shadow, this attack\'s Damage to Aura becomes "-".'}</v>
      </c>
      <c r="AO168" s="10" t="str">
        <f aca="false">IF($A168&lt;&gt;"", "    /** 《"&amp;$E168&amp;"》 */ export const "&amp;SUBSTITUTE(UPPER(IF(MID($A168, 3, 1)="-", RIGHT($A168,LEN($A168)-3), $A168)), "-", "_")&amp;": TCardId = '"&amp;$A168&amp;"';", "")</f>
        <v>    /** 《円月》 */ export const UTSURO_O_N_1: TCardId = '13-utsuro-o-n-1';</v>
      </c>
      <c r="AP168" s="11" t="str">
        <f aca="false">IF($A168&lt;&gt;"", "    | '"&amp;$A168&amp;"'", "")</f>
        <v>    | '13-utsuro-o-n-1'</v>
      </c>
    </row>
    <row r="169" customFormat="false" ht="12" hidden="false" customHeight="true" outlineLevel="0" collapsed="false">
      <c r="A169" s="2" t="s">
        <v>1764</v>
      </c>
      <c r="B169" s="2" t="s">
        <v>1752</v>
      </c>
      <c r="C169" s="2"/>
      <c r="D169" s="2"/>
      <c r="E169" s="2" t="s">
        <v>1765</v>
      </c>
      <c r="F169" s="2" t="s">
        <v>1766</v>
      </c>
      <c r="G169" s="6" t="s">
        <v>1767</v>
      </c>
      <c r="H169" s="24" t="s">
        <v>1768</v>
      </c>
      <c r="I169" s="6"/>
      <c r="J169" s="24" t="s">
        <v>1769</v>
      </c>
      <c r="K169" s="25" t="s">
        <v>1770</v>
      </c>
      <c r="L169" s="2"/>
      <c r="M169" s="2" t="s">
        <v>44</v>
      </c>
      <c r="N169" s="2"/>
      <c r="O169" s="2"/>
      <c r="P169" s="2"/>
      <c r="Q169" s="2"/>
      <c r="R169" s="2" t="s">
        <v>45</v>
      </c>
      <c r="S169" s="2"/>
      <c r="T169" s="2" t="s">
        <v>1771</v>
      </c>
      <c r="U169" s="3"/>
      <c r="V169" s="5" t="s">
        <v>803</v>
      </c>
      <c r="W169" s="3"/>
      <c r="X169" s="2"/>
      <c r="Y169" s="2"/>
      <c r="Z169" s="2"/>
      <c r="AA169" s="2"/>
      <c r="AB169" s="4" t="s">
        <v>1772</v>
      </c>
      <c r="AC169" s="4"/>
      <c r="AD169" s="12" t="s">
        <v>1773</v>
      </c>
      <c r="AE169" s="4"/>
      <c r="AF169" s="28" t="s">
        <v>1774</v>
      </c>
      <c r="AG169" s="14" t="s">
        <v>1775</v>
      </c>
      <c r="AH169" s="18" t="s">
        <v>1776</v>
      </c>
      <c r="AI169" s="3"/>
      <c r="AJ169" s="3"/>
      <c r="AK169" s="3"/>
      <c r="AL169" s="3"/>
      <c r="AM169" s="3"/>
      <c r="AN169" s="9" t="str">
        <f aca="false">IF(A169="", "", IF(ROW()&gt;=3, ", ", "")&amp;"'"&amp;A169&amp;"': {megami: '"&amp;B169&amp;"'"&amp;IF(C169&lt;&gt;"",", anotherID: '"&amp;C169&amp;"', replace: '"&amp;D169&amp;"'","")&amp;", name: '"&amp;SUBSTITUTE(E169,"'","\'")&amp;"', nameEn: '"&amp;SUBSTITUTE(K169,"'","\'")&amp;"', nameZh: '"&amp;SUBSTITUTE(G169,"'","\'")&amp;"', nameZhG1: '"&amp;SUBSTITUTE(H169,"'","\'")&amp;"', nameKo: '"&amp;SUBSTITUTE(J169,"'","\'")&amp;"', ruby: '"&amp;F169&amp;"', rubyEn: '"&amp;L169&amp;IF(I169&lt;&gt;"", "', rubyZh: '"&amp;I169, "")&amp;"', baseType: '"&amp;VLOOKUP(M169,マスタ!$A$1:$B$99,2,0)&amp;"'"&amp;IF(N169="○",", extra: true","")&amp;IF(O169&lt;&gt;"",", extraFrom: '"&amp;O169&amp;"'","")&amp;IF(P169&lt;&gt;"",", exchangableTo: '"&amp;P169&amp;"'","")&amp;IF(Q169="○",", poison: true","")&amp;IF(R169&lt;&gt;"", ", type: '"&amp;VLOOKUP(R169,マスタ!$D$1:$E$99,2,0)&amp;"'", "")&amp;IF(S169&lt;&gt;"",", subType: '"&amp;VLOOKUP(S169,マスタ!$D$1:$E$99,2,0)&amp;"'","")&amp;IF(T169&lt;&gt;"",", range: '"&amp;T169&amp;"'","")&amp;IF(V169&lt;&gt;"",", damage: '"&amp;V169&amp;"'","")&amp;IF(X169&lt;&gt;"",", capacity: '"&amp;X169&amp;"'","")&amp;IF(Y169&lt;&gt;"",", cost: '"&amp;Y169&amp;"'","")&amp;", text: '"&amp;SUBSTITUTE(SUBSTITUTE(AB169, CHAR(13), ""),CHAR(10),"\n")&amp;IF(AC169&lt;&gt;"", "', textAdditional: '"&amp;SUBSTITUTE(SUBSTITUTE(AC169, CHAR(13), ""),CHAR(10),"\n"), "")&amp;"', textZh: '"&amp;SUBSTITUTE(SUBSTITUTE(SUBSTITUTE(AD169, CHAR(13), ""),CHAR(10),"\n"),"'","\'")&amp;"', textZhG1: '"&amp;SUBSTITUTE(SUBSTITUTE(SUBSTITUTE(AF169, CHAR(13), ""),CHAR(10),"\n"),"'","\'")&amp;IF(AE169&lt;&gt;"", "', textZhAdditional: '"&amp;SUBSTITUTE(SUBSTITUTE(AE169, CHAR(13), ""),CHAR(10),"\n"), "")&amp;"', textKo: '"&amp;SUBSTITUTE(SUBSTITUTE(SUBSTITUTE(AG169, CHAR(13), ""),CHAR(10),"\n"),"'","\'")&amp;"', textEn: '"&amp;SUBSTITUTE(SUBSTITUTE(SUBSTITUTE(AH169, CHAR(13), ""),CHAR(10),"\n"),"'","\'")&amp;"'"&amp;IF(Z169="○",", sealable: true","")&amp;IF(AA169="○",", removable: true","")&amp;"}")</f>
        <v>, '13-utsuro-o-n-2': {megami: 'utsuro', name: '黒き波動', nameEn: 'Dark Pulse', nameZh: '漆黑波动', nameZhG1: '黑之波动', nameKo: '검은 파동', ruby: 'くろきはどう', rubyEn: '', baseType: 'normal', type: 'attack', range: '4-7', damage: '1/2', text: '【攻撃後】相手がオーラへのダメージを選んだならば、相手の手札を見てその中から1枚を選び、それを捨て札にする。', textZh: '【攻击后】若对手选择由装承受此次伤害，则检视对手的手牌，弃置其中1张。', textZhG1: '【攻击后】若对手选择由装承受此次伤害，则检视对手的手牌，弃置其中一张。', textKo: '【공격후】상대가 오라로의 대미지를 골랐다면, 상대의 손패를 보고 그 중 1장을 골라, 그것을 버림패로 한다.', textEn: 'After Attack: If your opponent chose to take damage to Aura, look at their hand. Choose a card from it and put it into their played pile.'}</v>
      </c>
      <c r="AO169" s="10" t="str">
        <f aca="false">IF($A169&lt;&gt;"", "    /** 《"&amp;$E169&amp;"》 */ export const "&amp;SUBSTITUTE(UPPER(IF(MID($A169, 3, 1)="-", RIGHT($A169,LEN($A169)-3), $A169)), "-", "_")&amp;": TCardId = '"&amp;$A169&amp;"';", "")</f>
        <v>    /** 《黒き波動》 */ export const UTSURO_O_N_2: TCardId = '13-utsuro-o-n-2';</v>
      </c>
      <c r="AP169" s="11" t="str">
        <f aca="false">IF($A169&lt;&gt;"", "    | '"&amp;$A169&amp;"'", "")</f>
        <v>    | '13-utsuro-o-n-2'</v>
      </c>
    </row>
    <row r="170" customFormat="false" ht="12" hidden="false" customHeight="true" outlineLevel="0" collapsed="false">
      <c r="A170" s="2" t="s">
        <v>1777</v>
      </c>
      <c r="B170" s="2" t="s">
        <v>1752</v>
      </c>
      <c r="C170" s="2"/>
      <c r="D170" s="2"/>
      <c r="E170" s="2" t="s">
        <v>1778</v>
      </c>
      <c r="F170" s="2" t="s">
        <v>1779</v>
      </c>
      <c r="G170" s="6" t="s">
        <v>1780</v>
      </c>
      <c r="H170" s="24" t="s">
        <v>1780</v>
      </c>
      <c r="I170" s="6"/>
      <c r="J170" s="24" t="s">
        <v>1781</v>
      </c>
      <c r="K170" s="25" t="s">
        <v>1782</v>
      </c>
      <c r="L170" s="2"/>
      <c r="M170" s="2" t="s">
        <v>44</v>
      </c>
      <c r="N170" s="2"/>
      <c r="O170" s="2"/>
      <c r="P170" s="2"/>
      <c r="Q170" s="2"/>
      <c r="R170" s="2" t="s">
        <v>45</v>
      </c>
      <c r="S170" s="2"/>
      <c r="T170" s="2" t="s">
        <v>146</v>
      </c>
      <c r="U170" s="3"/>
      <c r="V170" s="5" t="s">
        <v>1783</v>
      </c>
      <c r="W170" s="3"/>
      <c r="X170" s="2"/>
      <c r="Y170" s="2"/>
      <c r="Z170" s="2"/>
      <c r="AA170" s="2"/>
      <c r="AB170" s="4" t="s">
        <v>1784</v>
      </c>
      <c r="AC170" s="4"/>
      <c r="AD170" s="12" t="s">
        <v>1785</v>
      </c>
      <c r="AE170" s="4"/>
      <c r="AF170" s="28" t="s">
        <v>1786</v>
      </c>
      <c r="AG170" s="14" t="s">
        <v>1787</v>
      </c>
      <c r="AH170" s="23" t="s">
        <v>1788</v>
      </c>
      <c r="AI170" s="3"/>
      <c r="AJ170" s="3"/>
      <c r="AK170" s="3"/>
      <c r="AL170" s="3"/>
      <c r="AM170" s="3"/>
      <c r="AN170" s="9" t="str">
        <f aca="false">IF(A170="", "", IF(ROW()&gt;=3, ", ", "")&amp;"'"&amp;A170&amp;"': {megami: '"&amp;B170&amp;"'"&amp;IF(C170&lt;&gt;"",", anotherID: '"&amp;C170&amp;"', replace: '"&amp;D170&amp;"'","")&amp;", name: '"&amp;SUBSTITUTE(E170,"'","\'")&amp;"', nameEn: '"&amp;SUBSTITUTE(K170,"'","\'")&amp;"', nameZh: '"&amp;SUBSTITUTE(G170,"'","\'")&amp;"', nameZhG1: '"&amp;SUBSTITUTE(H170,"'","\'")&amp;"', nameKo: '"&amp;SUBSTITUTE(J170,"'","\'")&amp;"', ruby: '"&amp;F170&amp;"', rubyEn: '"&amp;L170&amp;IF(I170&lt;&gt;"", "', rubyZh: '"&amp;I170, "")&amp;"', baseType: '"&amp;VLOOKUP(M170,マスタ!$A$1:$B$99,2,0)&amp;"'"&amp;IF(N170="○",", extra: true","")&amp;IF(O170&lt;&gt;"",", extraFrom: '"&amp;O170&amp;"'","")&amp;IF(P170&lt;&gt;"",", exchangableTo: '"&amp;P170&amp;"'","")&amp;IF(Q170="○",", poison: true","")&amp;IF(R170&lt;&gt;"", ", type: '"&amp;VLOOKUP(R170,マスタ!$D$1:$E$99,2,0)&amp;"'", "")&amp;IF(S170&lt;&gt;"",", subType: '"&amp;VLOOKUP(S170,マスタ!$D$1:$E$99,2,0)&amp;"'","")&amp;IF(T170&lt;&gt;"",", range: '"&amp;T170&amp;"'","")&amp;IF(V170&lt;&gt;"",", damage: '"&amp;V170&amp;"'","")&amp;IF(X170&lt;&gt;"",", capacity: '"&amp;X170&amp;"'","")&amp;IF(Y170&lt;&gt;"",", cost: '"&amp;Y170&amp;"'","")&amp;", text: '"&amp;SUBSTITUTE(SUBSTITUTE(AB170, CHAR(13), ""),CHAR(10),"\n")&amp;IF(AC170&lt;&gt;"", "', textAdditional: '"&amp;SUBSTITUTE(SUBSTITUTE(AC170, CHAR(13), ""),CHAR(10),"\n"), "")&amp;"', textZh: '"&amp;SUBSTITUTE(SUBSTITUTE(SUBSTITUTE(AD170, CHAR(13), ""),CHAR(10),"\n"),"'","\'")&amp;"', textZhG1: '"&amp;SUBSTITUTE(SUBSTITUTE(SUBSTITUTE(AF170, CHAR(13), ""),CHAR(10),"\n"),"'","\'")&amp;IF(AE170&lt;&gt;"", "', textZhAdditional: '"&amp;SUBSTITUTE(SUBSTITUTE(AE170, CHAR(13), ""),CHAR(10),"\n"), "")&amp;"', textKo: '"&amp;SUBSTITUTE(SUBSTITUTE(SUBSTITUTE(AG170, CHAR(13), ""),CHAR(10),"\n"),"'","\'")&amp;"', textEn: '"&amp;SUBSTITUTE(SUBSTITUTE(SUBSTITUTE(AH170, CHAR(13), ""),CHAR(10),"\n"),"'","\'")&amp;"'"&amp;IF(Z170="○",", sealable: true","")&amp;IF(AA170="○",", removable: true","")&amp;"}")</f>
        <v>, '13-utsuro-o-n-3': {megami: 'utsuro', name: '刈取り', nameEn: 'Reap', nameZh: '收割', nameZhG1: '收割', nameKo: '수확', ruby: 'かりとり', rubyEn: '', baseType: 'normal', type: 'attack', range: '4', damage: '-/0', text: '【攻撃後】相手は相手のオーラ、フレア、ライフのいずれかから桜花結晶を合計2つダストへ移動させる。 \n【攻撃後】相手の付与札を1枚選んでもよい。そうした場合、その付与札の上から桜花結晶を2つダストへ送る。', textZh: '【攻击后】对手从其装、气、命三个区域中选择共2个樱花结晶移至虚。\n【攻击后】选择对手的1张展开中的《付与》牌，将其上2个樱花结晶移至虚。', textZhG1: '【攻击后】对手从其装、气、命三个区域中选择共2个樱花结晶移至虚。\n【攻击后】选择对手的一张展开中的《付与》牌，将其上2个樱花结晶移至虚。', textKo: '【공격후】상대는 상대의 오라, 플레어, 라이프 중 원하는 곳들에서 벚꽃 결정을 총합 2개를 더스트로 이동시킨다. \n【공격후】상대의 부여패를 1장 선택해도 좋다. 그럴 경우, 그 부여패 위에서 벚꽃 결정을 2개 더스트로 보낸다.', textEn: 'After Attack: Your opponent moves a total of 2 Sakura tokens from their Aura, Flare, and Life to Shadow, in any combination.\n\nAfter Attack: You may choose one of your opponent\'s Enhancements. If you do, move 2 Sakura tokens from it to Shadow.'}</v>
      </c>
      <c r="AO170" s="10" t="str">
        <f aca="false">IF($A170&lt;&gt;"", "    /** 《"&amp;$E170&amp;"》 */ export const "&amp;SUBSTITUTE(UPPER(IF(MID($A170, 3, 1)="-", RIGHT($A170,LEN($A170)-3), $A170)), "-", "_")&amp;": TCardId = '"&amp;$A170&amp;"';", "")</f>
        <v>    /** 《刈取り》 */ export const UTSURO_O_N_3: TCardId = '13-utsuro-o-n-3';</v>
      </c>
      <c r="AP170" s="11" t="str">
        <f aca="false">IF($A170&lt;&gt;"", "    | '"&amp;$A170&amp;"'", "")</f>
        <v>    | '13-utsuro-o-n-3'</v>
      </c>
    </row>
    <row r="171" customFormat="false" ht="12" hidden="false" customHeight="true" outlineLevel="0" collapsed="false">
      <c r="A171" s="2" t="s">
        <v>1789</v>
      </c>
      <c r="B171" s="2" t="s">
        <v>1752</v>
      </c>
      <c r="C171" s="2"/>
      <c r="D171" s="2"/>
      <c r="E171" s="2" t="s">
        <v>1790</v>
      </c>
      <c r="F171" s="2" t="s">
        <v>1791</v>
      </c>
      <c r="G171" s="6" t="s">
        <v>1792</v>
      </c>
      <c r="H171" s="24" t="s">
        <v>1792</v>
      </c>
      <c r="I171" s="6"/>
      <c r="J171" s="24" t="s">
        <v>1793</v>
      </c>
      <c r="K171" s="25" t="s">
        <v>1794</v>
      </c>
      <c r="L171" s="2"/>
      <c r="M171" s="2" t="s">
        <v>44</v>
      </c>
      <c r="N171" s="2"/>
      <c r="O171" s="2"/>
      <c r="P171" s="2"/>
      <c r="Q171" s="2"/>
      <c r="R171" s="2" t="s">
        <v>107</v>
      </c>
      <c r="S171" s="2"/>
      <c r="T171" s="2"/>
      <c r="U171" s="3"/>
      <c r="V171" s="2"/>
      <c r="W171" s="3"/>
      <c r="X171" s="2"/>
      <c r="Y171" s="2"/>
      <c r="Z171" s="2"/>
      <c r="AA171" s="2"/>
      <c r="AB171" s="4" t="s">
        <v>1795</v>
      </c>
      <c r="AC171" s="4"/>
      <c r="AD171" s="12" t="s">
        <v>1796</v>
      </c>
      <c r="AE171" s="4"/>
      <c r="AF171" s="37" t="s">
        <v>1797</v>
      </c>
      <c r="AG171" s="14" t="s">
        <v>1798</v>
      </c>
      <c r="AH171" s="21" t="s">
        <v>1799</v>
      </c>
      <c r="AI171" s="3"/>
      <c r="AJ171" s="3"/>
      <c r="AK171" s="3"/>
      <c r="AL171" s="3"/>
      <c r="AM171" s="3"/>
      <c r="AN171" s="9" t="str">
        <f aca="false">IF(A171="", "", IF(ROW()&gt;=3, ", ", "")&amp;"'"&amp;A171&amp;"': {megami: '"&amp;B171&amp;"'"&amp;IF(C171&lt;&gt;"",", anotherID: '"&amp;C171&amp;"', replace: '"&amp;D171&amp;"'","")&amp;", name: '"&amp;SUBSTITUTE(E171,"'","\'")&amp;"', nameEn: '"&amp;SUBSTITUTE(K171,"'","\'")&amp;"', nameZh: '"&amp;SUBSTITUTE(G171,"'","\'")&amp;"', nameZhG1: '"&amp;SUBSTITUTE(H171,"'","\'")&amp;"', nameKo: '"&amp;SUBSTITUTE(J171,"'","\'")&amp;"', ruby: '"&amp;F171&amp;"', rubyEn: '"&amp;L171&amp;IF(I171&lt;&gt;"", "', rubyZh: '"&amp;I171, "")&amp;"', baseType: '"&amp;VLOOKUP(M171,マスタ!$A$1:$B$99,2,0)&amp;"'"&amp;IF(N171="○",", extra: true","")&amp;IF(O171&lt;&gt;"",", extraFrom: '"&amp;O171&amp;"'","")&amp;IF(P171&lt;&gt;"",", exchangableTo: '"&amp;P171&amp;"'","")&amp;IF(Q171="○",", poison: true","")&amp;IF(R171&lt;&gt;"", ", type: '"&amp;VLOOKUP(R171,マスタ!$D$1:$E$99,2,0)&amp;"'", "")&amp;IF(S171&lt;&gt;"",", subType: '"&amp;VLOOKUP(S171,マスタ!$D$1:$E$99,2,0)&amp;"'","")&amp;IF(T171&lt;&gt;"",", range: '"&amp;T171&amp;"'","")&amp;IF(V171&lt;&gt;"",", damage: '"&amp;V171&amp;"'","")&amp;IF(X171&lt;&gt;"",", capacity: '"&amp;X171&amp;"'","")&amp;IF(Y171&lt;&gt;"",", cost: '"&amp;Y171&amp;"'","")&amp;", text: '"&amp;SUBSTITUTE(SUBSTITUTE(AB171, CHAR(13), ""),CHAR(10),"\n")&amp;IF(AC171&lt;&gt;"", "', textAdditional: '"&amp;SUBSTITUTE(SUBSTITUTE(AC171, CHAR(13), ""),CHAR(10),"\n"), "")&amp;"', textZh: '"&amp;SUBSTITUTE(SUBSTITUTE(SUBSTITUTE(AD171, CHAR(13), ""),CHAR(10),"\n"),"'","\'")&amp;"', textZhG1: '"&amp;SUBSTITUTE(SUBSTITUTE(SUBSTITUTE(AF171, CHAR(13), ""),CHAR(10),"\n"),"'","\'")&amp;IF(AE171&lt;&gt;"", "', textZhAdditional: '"&amp;SUBSTITUTE(SUBSTITUTE(AE171, CHAR(13), ""),CHAR(10),"\n"), "")&amp;"', textKo: '"&amp;SUBSTITUTE(SUBSTITUTE(SUBSTITUTE(AG171, CHAR(13), ""),CHAR(10),"\n"),"'","\'")&amp;"', textEn: '"&amp;SUBSTITUTE(SUBSTITUTE(SUBSTITUTE(AH171, CHAR(13), ""),CHAR(10),"\n"),"'","\'")&amp;"'"&amp;IF(Z171="○",", sealable: true","")&amp;IF(AA171="○",", removable: true","")&amp;"}")</f>
        <v>, '13-utsuro-o-n-4': {megami: 'utsuro', name: '重圧', nameEn: 'Pressure', nameZh: '重压', nameZhG1: '重压', nameKo: '중압', ruby: 'じゅうあつ', rubyEn: '', baseType: 'normal', type: 'action', text: '相手は相手のオーラ、フレア、ライフのいずれかから桜花結晶を1つダストへ移動させる。 \n灰塵-ダストが12以上ならば、相手を畏縮させる。', textZh: '对手从其装、气、命三个区域中选择1个樱花结晶移至虚。\n灰尘～若虚中的樱花结晶数大于等于12，则令对手畏缩。', textZhG1: '对手从其装、气、命三个区域中选择1个樱花结晶移至虚。 灰尘-若虚中的樱花结晶的数目大于12，则对手畏缩。', textKo: '상대는 상대의 오라, 플레어, 라이프 중 원하는 곳에서 벚꽃 결정을 하나 더스트로 이동시킨다.\n 회진-더스트가 12 이상이라면、상대를 위축시킨다.', textEn: 'Your opponent moves 1 Sakura token from their Aura, Flare, or Life to Shadow.\n\nAshen - If there are 12 or more Sakura tokens on Shadow, flinch your opponent.'}</v>
      </c>
      <c r="AO171" s="10" t="str">
        <f aca="false">IF($A171&lt;&gt;"", "    /** 《"&amp;$E171&amp;"》 */ export const "&amp;SUBSTITUTE(UPPER(IF(MID($A171, 3, 1)="-", RIGHT($A171,LEN($A171)-3), $A171)), "-", "_")&amp;": TCardId = '"&amp;$A171&amp;"';", "")</f>
        <v>    /** 《重圧》 */ export const UTSURO_O_N_4: TCardId = '13-utsuro-o-n-4';</v>
      </c>
      <c r="AP171" s="11" t="str">
        <f aca="false">IF($A171&lt;&gt;"", "    | '"&amp;$A171&amp;"'", "")</f>
        <v>    | '13-utsuro-o-n-4'</v>
      </c>
    </row>
    <row r="172" customFormat="false" ht="12" hidden="false" customHeight="true" outlineLevel="0" collapsed="false">
      <c r="A172" s="2" t="s">
        <v>1800</v>
      </c>
      <c r="B172" s="2" t="s">
        <v>1752</v>
      </c>
      <c r="C172" s="2"/>
      <c r="D172" s="2"/>
      <c r="E172" s="2" t="s">
        <v>1801</v>
      </c>
      <c r="F172" s="2" t="s">
        <v>1802</v>
      </c>
      <c r="G172" s="6" t="s">
        <v>1803</v>
      </c>
      <c r="H172" s="24" t="s">
        <v>1803</v>
      </c>
      <c r="I172" s="6"/>
      <c r="J172" s="24" t="s">
        <v>1804</v>
      </c>
      <c r="K172" s="25" t="s">
        <v>1805</v>
      </c>
      <c r="L172" s="2"/>
      <c r="M172" s="2" t="s">
        <v>44</v>
      </c>
      <c r="N172" s="2"/>
      <c r="O172" s="2"/>
      <c r="P172" s="2"/>
      <c r="Q172" s="2"/>
      <c r="R172" s="2" t="s">
        <v>107</v>
      </c>
      <c r="S172" s="2"/>
      <c r="T172" s="2"/>
      <c r="U172" s="3"/>
      <c r="V172" s="2"/>
      <c r="W172" s="3"/>
      <c r="X172" s="2"/>
      <c r="Y172" s="2"/>
      <c r="Z172" s="2"/>
      <c r="AA172" s="2"/>
      <c r="AB172" s="2" t="s">
        <v>1806</v>
      </c>
      <c r="AC172" s="2"/>
      <c r="AD172" s="12" t="s">
        <v>1807</v>
      </c>
      <c r="AE172" s="2"/>
      <c r="AF172" s="37" t="s">
        <v>1808</v>
      </c>
      <c r="AG172" s="14" t="s">
        <v>1809</v>
      </c>
      <c r="AH172" s="21" t="s">
        <v>1810</v>
      </c>
      <c r="AI172" s="3"/>
      <c r="AJ172" s="3"/>
      <c r="AK172" s="3"/>
      <c r="AL172" s="3"/>
      <c r="AM172" s="3"/>
      <c r="AN172" s="9" t="str">
        <f aca="false">IF(A172="", "", IF(ROW()&gt;=3, ", ", "")&amp;"'"&amp;A172&amp;"': {megami: '"&amp;B172&amp;"'"&amp;IF(C172&lt;&gt;"",", anotherID: '"&amp;C172&amp;"', replace: '"&amp;D172&amp;"'","")&amp;", name: '"&amp;SUBSTITUTE(E172,"'","\'")&amp;"', nameEn: '"&amp;SUBSTITUTE(K172,"'","\'")&amp;"', nameZh: '"&amp;SUBSTITUTE(G172,"'","\'")&amp;"', nameZhG1: '"&amp;SUBSTITUTE(H172,"'","\'")&amp;"', nameKo: '"&amp;SUBSTITUTE(J172,"'","\'")&amp;"', ruby: '"&amp;F172&amp;"', rubyEn: '"&amp;L172&amp;IF(I172&lt;&gt;"", "', rubyZh: '"&amp;I172, "")&amp;"', baseType: '"&amp;VLOOKUP(M172,マスタ!$A$1:$B$99,2,0)&amp;"'"&amp;IF(N172="○",", extra: true","")&amp;IF(O172&lt;&gt;"",", extraFrom: '"&amp;O172&amp;"'","")&amp;IF(P172&lt;&gt;"",", exchangableTo: '"&amp;P172&amp;"'","")&amp;IF(Q172="○",", poison: true","")&amp;IF(R172&lt;&gt;"", ", type: '"&amp;VLOOKUP(R172,マスタ!$D$1:$E$99,2,0)&amp;"'", "")&amp;IF(S172&lt;&gt;"",", subType: '"&amp;VLOOKUP(S172,マスタ!$D$1:$E$99,2,0)&amp;"'","")&amp;IF(T172&lt;&gt;"",", range: '"&amp;T172&amp;"'","")&amp;IF(V172&lt;&gt;"",", damage: '"&amp;V172&amp;"'","")&amp;IF(X172&lt;&gt;"",", capacity: '"&amp;X172&amp;"'","")&amp;IF(Y172&lt;&gt;"",", cost: '"&amp;Y172&amp;"'","")&amp;", text: '"&amp;SUBSTITUTE(SUBSTITUTE(AB172, CHAR(13), ""),CHAR(10),"\n")&amp;IF(AC172&lt;&gt;"", "', textAdditional: '"&amp;SUBSTITUTE(SUBSTITUTE(AC172, CHAR(13), ""),CHAR(10),"\n"), "")&amp;"', textZh: '"&amp;SUBSTITUTE(SUBSTITUTE(SUBSTITUTE(AD172, CHAR(13), ""),CHAR(10),"\n"),"'","\'")&amp;"', textZhG1: '"&amp;SUBSTITUTE(SUBSTITUTE(SUBSTITUTE(AF172, CHAR(13), ""),CHAR(10),"\n"),"'","\'")&amp;IF(AE172&lt;&gt;"", "', textZhAdditional: '"&amp;SUBSTITUTE(SUBSTITUTE(AE172, CHAR(13), ""),CHAR(10),"\n"), "")&amp;"', textKo: '"&amp;SUBSTITUTE(SUBSTITUTE(SUBSTITUTE(AG172, CHAR(13), ""),CHAR(10),"\n"),"'","\'")&amp;"', textEn: '"&amp;SUBSTITUTE(SUBSTITUTE(SUBSTITUTE(AH172, CHAR(13), ""),CHAR(10),"\n"),"'","\'")&amp;"'"&amp;IF(Z172="○",", sealable: true","")&amp;IF(AA172="○",", removable: true","")&amp;"}")</f>
        <v>, '13-utsuro-o-n-5': {megami: 'utsuro', name: '影の翅', nameEn: 'Shadow Wing', nameZh: '影之翅', nameZhG1: '影之翅', nameKo: '그림자 날개', ruby: 'かげのはね', rubyEn: '', baseType: 'normal', type: 'action', text: 'このターン中、現在の間合は2増加し、達人の間合は2大きくなる。', textZh: '本回合中，当前距离增大2，达人距离的值增大2。', textZhG1: '直到回合结束，当前距离增大2，达人距离的值增大2。', textKo: '이 턴에는, 현재 간격은 2 증가하고, 달인의 간격은 2 크게 된다.', textEn: 'For the rest of the turn, the current Distance is increased by 2, and the size of the Mastery Zone is increased by 2.'}</v>
      </c>
      <c r="AO172" s="10" t="str">
        <f aca="false">IF($A172&lt;&gt;"", "    /** 《"&amp;$E172&amp;"》 */ export const "&amp;SUBSTITUTE(UPPER(IF(MID($A172, 3, 1)="-", RIGHT($A172,LEN($A172)-3), $A172)), "-", "_")&amp;": TCardId = '"&amp;$A172&amp;"';", "")</f>
        <v>    /** 《影の翅》 */ export const UTSURO_O_N_5: TCardId = '13-utsuro-o-n-5';</v>
      </c>
      <c r="AP172" s="11" t="str">
        <f aca="false">IF($A172&lt;&gt;"", "    | '"&amp;$A172&amp;"'", "")</f>
        <v>    | '13-utsuro-o-n-5'</v>
      </c>
    </row>
    <row r="173" customFormat="false" ht="12" hidden="false" customHeight="true" outlineLevel="0" collapsed="false">
      <c r="A173" s="2" t="s">
        <v>1811</v>
      </c>
      <c r="B173" s="2" t="s">
        <v>1752</v>
      </c>
      <c r="C173" s="2"/>
      <c r="D173" s="2"/>
      <c r="E173" s="2" t="s">
        <v>1812</v>
      </c>
      <c r="F173" s="2" t="s">
        <v>1813</v>
      </c>
      <c r="G173" s="6" t="s">
        <v>1814</v>
      </c>
      <c r="H173" s="24" t="s">
        <v>1814</v>
      </c>
      <c r="I173" s="6"/>
      <c r="J173" s="24" t="s">
        <v>1815</v>
      </c>
      <c r="K173" s="25" t="s">
        <v>1816</v>
      </c>
      <c r="L173" s="2"/>
      <c r="M173" s="2" t="s">
        <v>44</v>
      </c>
      <c r="N173" s="2"/>
      <c r="O173" s="2"/>
      <c r="P173" s="2"/>
      <c r="Q173" s="2"/>
      <c r="R173" s="2" t="s">
        <v>107</v>
      </c>
      <c r="S173" s="2" t="s">
        <v>133</v>
      </c>
      <c r="T173" s="2"/>
      <c r="U173" s="3"/>
      <c r="V173" s="2"/>
      <c r="W173" s="3"/>
      <c r="X173" s="2"/>
      <c r="Y173" s="2"/>
      <c r="Z173" s="2"/>
      <c r="AA173" s="2"/>
      <c r="AB173" s="4" t="s">
        <v>1817</v>
      </c>
      <c r="AC173" s="4"/>
      <c r="AD173" s="12" t="s">
        <v>1818</v>
      </c>
      <c r="AE173" s="4"/>
      <c r="AF173" s="28" t="s">
        <v>1818</v>
      </c>
      <c r="AG173" s="14" t="s">
        <v>1819</v>
      </c>
      <c r="AH173" s="25" t="s">
        <v>1820</v>
      </c>
      <c r="AI173" s="3"/>
      <c r="AJ173" s="3"/>
      <c r="AK173" s="3"/>
      <c r="AL173" s="3"/>
      <c r="AM173" s="3"/>
      <c r="AN173" s="9" t="str">
        <f aca="false">IF(A173="", "", IF(ROW()&gt;=3, ", ", "")&amp;"'"&amp;A173&amp;"': {megami: '"&amp;B173&amp;"'"&amp;IF(C173&lt;&gt;"",", anotherID: '"&amp;C173&amp;"', replace: '"&amp;D173&amp;"'","")&amp;", name: '"&amp;SUBSTITUTE(E173,"'","\'")&amp;"', nameEn: '"&amp;SUBSTITUTE(K173,"'","\'")&amp;"', nameZh: '"&amp;SUBSTITUTE(G173,"'","\'")&amp;"', nameZhG1: '"&amp;SUBSTITUTE(H173,"'","\'")&amp;"', nameKo: '"&amp;SUBSTITUTE(J173,"'","\'")&amp;"', ruby: '"&amp;F173&amp;"', rubyEn: '"&amp;L173&amp;IF(I173&lt;&gt;"", "', rubyZh: '"&amp;I173, "")&amp;"', baseType: '"&amp;VLOOKUP(M173,マスタ!$A$1:$B$99,2,0)&amp;"'"&amp;IF(N173="○",", extra: true","")&amp;IF(O173&lt;&gt;"",", extraFrom: '"&amp;O173&amp;"'","")&amp;IF(P173&lt;&gt;"",", exchangableTo: '"&amp;P173&amp;"'","")&amp;IF(Q173="○",", poison: true","")&amp;IF(R173&lt;&gt;"", ", type: '"&amp;VLOOKUP(R173,マスタ!$D$1:$E$99,2,0)&amp;"'", "")&amp;IF(S173&lt;&gt;"",", subType: '"&amp;VLOOKUP(S173,マスタ!$D$1:$E$99,2,0)&amp;"'","")&amp;IF(T173&lt;&gt;"",", range: '"&amp;T173&amp;"'","")&amp;IF(V173&lt;&gt;"",", damage: '"&amp;V173&amp;"'","")&amp;IF(X173&lt;&gt;"",", capacity: '"&amp;X173&amp;"'","")&amp;IF(Y173&lt;&gt;"",", cost: '"&amp;Y173&amp;"'","")&amp;", text: '"&amp;SUBSTITUTE(SUBSTITUTE(AB173, CHAR(13), ""),CHAR(10),"\n")&amp;IF(AC173&lt;&gt;"", "', textAdditional: '"&amp;SUBSTITUTE(SUBSTITUTE(AC173, CHAR(13), ""),CHAR(10),"\n"), "")&amp;"', textZh: '"&amp;SUBSTITUTE(SUBSTITUTE(SUBSTITUTE(AD173, CHAR(13), ""),CHAR(10),"\n"),"'","\'")&amp;"', textZhG1: '"&amp;SUBSTITUTE(SUBSTITUTE(SUBSTITUTE(AF173, CHAR(13), ""),CHAR(10),"\n"),"'","\'")&amp;IF(AE173&lt;&gt;"", "', textZhAdditional: '"&amp;SUBSTITUTE(SUBSTITUTE(AE173, CHAR(13), ""),CHAR(10),"\n"), "")&amp;"', textKo: '"&amp;SUBSTITUTE(SUBSTITUTE(SUBSTITUTE(AG173, CHAR(13), ""),CHAR(10),"\n"),"'","\'")&amp;"', textEn: '"&amp;SUBSTITUTE(SUBSTITUTE(SUBSTITUTE(AH173, CHAR(13), ""),CHAR(10),"\n"),"'","\'")&amp;"'"&amp;IF(Z173="○",", sealable: true","")&amp;IF(AA173="○",", removable: true","")&amp;"}")</f>
        <v>, '13-utsuro-o-n-6': {megami: 'utsuro', name: '影の壁', nameEn: 'Shadow Wall', nameZh: '影之壁', nameZhG1: '影之壁', nameKo: '그림자 벽', ruby: 'かげのかべ', rubyEn: '', baseType: 'normal', type: 'action', subType: 'reaction', text: '対応した《攻撃》は+0/-1となる。', textZh: '被对应的《攻击》得-0/-1。', textZhG1: '被对应的《攻击》得-0/-1。', textKo: '대응한 《공격》은 +0/-1이 된다.', textEn: 'The attack this card was played as a Reaction to gets +0/-1.'}</v>
      </c>
      <c r="AO173" s="10" t="str">
        <f aca="false">IF($A173&lt;&gt;"", "    /** 《"&amp;$E173&amp;"》 */ export const "&amp;SUBSTITUTE(UPPER(IF(MID($A173, 3, 1)="-", RIGHT($A173,LEN($A173)-3), $A173)), "-", "_")&amp;": TCardId = '"&amp;$A173&amp;"';", "")</f>
        <v>    /** 《影の壁》 */ export const UTSURO_O_N_6: TCardId = '13-utsuro-o-n-6';</v>
      </c>
      <c r="AP173" s="11" t="str">
        <f aca="false">IF($A173&lt;&gt;"", "    | '"&amp;$A173&amp;"'", "")</f>
        <v>    | '13-utsuro-o-n-6'</v>
      </c>
    </row>
    <row r="174" customFormat="false" ht="12" hidden="false" customHeight="true" outlineLevel="0" collapsed="false">
      <c r="A174" s="2" t="s">
        <v>1821</v>
      </c>
      <c r="B174" s="2" t="s">
        <v>1752</v>
      </c>
      <c r="C174" s="2"/>
      <c r="D174" s="2"/>
      <c r="E174" s="2" t="s">
        <v>1822</v>
      </c>
      <c r="F174" s="2" t="s">
        <v>1823</v>
      </c>
      <c r="G174" s="6" t="s">
        <v>1824</v>
      </c>
      <c r="H174" s="24" t="s">
        <v>1824</v>
      </c>
      <c r="I174" s="6"/>
      <c r="J174" s="24" t="s">
        <v>1825</v>
      </c>
      <c r="K174" s="25" t="s">
        <v>1826</v>
      </c>
      <c r="L174" s="2"/>
      <c r="M174" s="2" t="s">
        <v>44</v>
      </c>
      <c r="N174" s="2"/>
      <c r="O174" s="2"/>
      <c r="P174" s="2"/>
      <c r="Q174" s="2"/>
      <c r="R174" s="2" t="s">
        <v>120</v>
      </c>
      <c r="S174" s="2" t="s">
        <v>92</v>
      </c>
      <c r="T174" s="2"/>
      <c r="U174" s="3"/>
      <c r="V174" s="2"/>
      <c r="W174" s="3"/>
      <c r="X174" s="2" t="s">
        <v>54</v>
      </c>
      <c r="Y174" s="2"/>
      <c r="Z174" s="2"/>
      <c r="AA174" s="2"/>
      <c r="AB174" s="4" t="s">
        <v>1827</v>
      </c>
      <c r="AC174" s="4"/>
      <c r="AD174" s="12" t="s">
        <v>1828</v>
      </c>
      <c r="AE174" s="4"/>
      <c r="AF174" s="28" t="s">
        <v>1829</v>
      </c>
      <c r="AG174" s="14" t="s">
        <v>1830</v>
      </c>
      <c r="AH174" s="22" t="s">
        <v>1831</v>
      </c>
      <c r="AI174" s="3"/>
      <c r="AJ174" s="3"/>
      <c r="AK174" s="3"/>
      <c r="AL174" s="3"/>
      <c r="AM174" s="3"/>
      <c r="AN174" s="9" t="str">
        <f aca="false">IF(A174="", "", IF(ROW()&gt;=3, ", ", "")&amp;"'"&amp;A174&amp;"': {megami: '"&amp;B174&amp;"'"&amp;IF(C174&lt;&gt;"",", anotherID: '"&amp;C174&amp;"', replace: '"&amp;D174&amp;"'","")&amp;", name: '"&amp;SUBSTITUTE(E174,"'","\'")&amp;"', nameEn: '"&amp;SUBSTITUTE(K174,"'","\'")&amp;"', nameZh: '"&amp;SUBSTITUTE(G174,"'","\'")&amp;"', nameZhG1: '"&amp;SUBSTITUTE(H174,"'","\'")&amp;"', nameKo: '"&amp;SUBSTITUTE(J174,"'","\'")&amp;"', ruby: '"&amp;F174&amp;"', rubyEn: '"&amp;L174&amp;IF(I174&lt;&gt;"", "', rubyZh: '"&amp;I174, "")&amp;"', baseType: '"&amp;VLOOKUP(M174,マスタ!$A$1:$B$99,2,0)&amp;"'"&amp;IF(N174="○",", extra: true","")&amp;IF(O174&lt;&gt;"",", extraFrom: '"&amp;O174&amp;"'","")&amp;IF(P174&lt;&gt;"",", exchangableTo: '"&amp;P174&amp;"'","")&amp;IF(Q174="○",", poison: true","")&amp;IF(R174&lt;&gt;"", ", type: '"&amp;VLOOKUP(R174,マスタ!$D$1:$E$99,2,0)&amp;"'", "")&amp;IF(S174&lt;&gt;"",", subType: '"&amp;VLOOKUP(S174,マスタ!$D$1:$E$99,2,0)&amp;"'","")&amp;IF(T174&lt;&gt;"",", range: '"&amp;T174&amp;"'","")&amp;IF(V174&lt;&gt;"",", damage: '"&amp;V174&amp;"'","")&amp;IF(X174&lt;&gt;"",", capacity: '"&amp;X174&amp;"'","")&amp;IF(Y174&lt;&gt;"",", cost: '"&amp;Y174&amp;"'","")&amp;", text: '"&amp;SUBSTITUTE(SUBSTITUTE(AB174, CHAR(13), ""),CHAR(10),"\n")&amp;IF(AC174&lt;&gt;"", "', textAdditional: '"&amp;SUBSTITUTE(SUBSTITUTE(AC174, CHAR(13), ""),CHAR(10),"\n"), "")&amp;"', textZh: '"&amp;SUBSTITUTE(SUBSTITUTE(SUBSTITUTE(AD174, CHAR(13), ""),CHAR(10),"\n"),"'","\'")&amp;"', textZhG1: '"&amp;SUBSTITUTE(SUBSTITUTE(SUBSTITUTE(AF174, CHAR(13), ""),CHAR(10),"\n"),"'","\'")&amp;IF(AE174&lt;&gt;"", "', textZhAdditional: '"&amp;SUBSTITUTE(SUBSTITUTE(AE174, CHAR(13), ""),CHAR(10),"\n"), "")&amp;"', textKo: '"&amp;SUBSTITUTE(SUBSTITUTE(SUBSTITUTE(AG174, CHAR(13), ""),CHAR(10),"\n"),"'","\'")&amp;"', textEn: '"&amp;SUBSTITUTE(SUBSTITUTE(SUBSTITUTE(AH174, CHAR(13), ""),CHAR(10),"\n"),"'","\'")&amp;"'"&amp;IF(Z174="○",", sealable: true","")&amp;IF(AA174="○",", removable: true","")&amp;"}")</f>
        <v>, '13-utsuro-o-n-7': {megami: 'utsuro', name: '遺灰呪', nameEn: 'Curse of Ashes', nameZh: '遗灰咒', nameZhG1: '遗灰咒', nameKo: '유회주', ruby: 'いかいじゅ', rubyEn: '', baseType: 'normal', type: 'enhance', subType: 'fullpower', capacity: '2', text: '【展開時】相オーラ→ダスト：3 \n【破棄時】灰塵-ダストが12以上ならば以下を行う。 \nダスト→相オーラ：2、相ライフ→ダスト：1', textZh: '【展开时】敌装→3→虚 \n【破弃时】灰尘～若虚中的樱花结晶数大于等于12，则：\n虚→2→敌装，敌命→1→虚', textZhG1: '【展开时】敌装（3）→虚 \n【破弃时】灰尘-若虚中的樱花结晶的数目大于12，则虚（2）→敌装 敌命（1）→虚', textKo: '【전개시】상대 오라→더스트：3 \n 【파기시】회진-더스트가 12이상이라면 아래를 행한다. \n 더스트→상대 오라：2、상대 라이프→더스트：1', textEn: 'Initialize: Opponent\'s Aura (3)→ Shadow\n\nDisenchant: Ashen - If there are 12 or more Sakura tokens on Shadow:\nShadow (2)→ Opponent\'s Aura\nOpponent\'s Life (1)→ Shadow'}</v>
      </c>
      <c r="AO174" s="10" t="str">
        <f aca="false">IF($A174&lt;&gt;"", "    /** 《"&amp;$E174&amp;"》 */ export const "&amp;SUBSTITUTE(UPPER(IF(MID($A174, 3, 1)="-", RIGHT($A174,LEN($A174)-3), $A174)), "-", "_")&amp;": TCardId = '"&amp;$A174&amp;"';", "")</f>
        <v>    /** 《遺灰呪》 */ export const UTSURO_O_N_7: TCardId = '13-utsuro-o-n-7';</v>
      </c>
      <c r="AP174" s="11" t="str">
        <f aca="false">IF($A174&lt;&gt;"", "    | '"&amp;$A174&amp;"'", "")</f>
        <v>    | '13-utsuro-o-n-7'</v>
      </c>
    </row>
    <row r="175" customFormat="false" ht="12" hidden="false" customHeight="true" outlineLevel="0" collapsed="false">
      <c r="A175" s="2" t="s">
        <v>1832</v>
      </c>
      <c r="B175" s="2" t="s">
        <v>1752</v>
      </c>
      <c r="C175" s="2"/>
      <c r="D175" s="2"/>
      <c r="E175" s="2" t="s">
        <v>1833</v>
      </c>
      <c r="F175" s="2" t="s">
        <v>1834</v>
      </c>
      <c r="G175" s="6" t="s">
        <v>1835</v>
      </c>
      <c r="H175" s="24" t="s">
        <v>1835</v>
      </c>
      <c r="I175" s="6" t="s">
        <v>1836</v>
      </c>
      <c r="J175" s="24" t="s">
        <v>1837</v>
      </c>
      <c r="K175" s="25" t="s">
        <v>1836</v>
      </c>
      <c r="L175" s="2" t="s">
        <v>1838</v>
      </c>
      <c r="M175" s="2" t="s">
        <v>157</v>
      </c>
      <c r="N175" s="2"/>
      <c r="O175" s="2"/>
      <c r="P175" s="2"/>
      <c r="Q175" s="2"/>
      <c r="R175" s="2" t="s">
        <v>107</v>
      </c>
      <c r="S175" s="2"/>
      <c r="T175" s="2"/>
      <c r="U175" s="3"/>
      <c r="V175" s="2"/>
      <c r="W175" s="3"/>
      <c r="X175" s="2"/>
      <c r="Y175" s="2" t="s">
        <v>1839</v>
      </c>
      <c r="Z175" s="2"/>
      <c r="AA175" s="2" t="s">
        <v>996</v>
      </c>
      <c r="AB175" s="4" t="s">
        <v>1840</v>
      </c>
      <c r="AC175" s="4"/>
      <c r="AD175" s="12" t="s">
        <v>1841</v>
      </c>
      <c r="AE175" s="4"/>
      <c r="AF175" s="37" t="s">
        <v>1842</v>
      </c>
      <c r="AG175" s="14" t="s">
        <v>1843</v>
      </c>
      <c r="AH175" s="23" t="s">
        <v>1844</v>
      </c>
      <c r="AI175" s="3"/>
      <c r="AJ175" s="3"/>
      <c r="AK175" s="3"/>
      <c r="AL175" s="3"/>
      <c r="AM175" s="3"/>
      <c r="AN175" s="9" t="str">
        <f aca="false">IF(A175="", "", IF(ROW()&gt;=3, ", ", "")&amp;"'"&amp;A175&amp;"': {megami: '"&amp;B175&amp;"'"&amp;IF(C175&lt;&gt;"",", anotherID: '"&amp;C175&amp;"', replace: '"&amp;D175&amp;"'","")&amp;", name: '"&amp;SUBSTITUTE(E175,"'","\'")&amp;"', nameEn: '"&amp;SUBSTITUTE(K175,"'","\'")&amp;"', nameZh: '"&amp;SUBSTITUTE(G175,"'","\'")&amp;"', nameZhG1: '"&amp;SUBSTITUTE(H175,"'","\'")&amp;"', nameKo: '"&amp;SUBSTITUTE(J175,"'","\'")&amp;"', ruby: '"&amp;F175&amp;"', rubyEn: '"&amp;L175&amp;IF(I175&lt;&gt;"", "', rubyZh: '"&amp;I175, "")&amp;"', baseType: '"&amp;VLOOKUP(M175,マスタ!$A$1:$B$99,2,0)&amp;"'"&amp;IF(N175="○",", extra: true","")&amp;IF(O175&lt;&gt;"",", extraFrom: '"&amp;O175&amp;"'","")&amp;IF(P175&lt;&gt;"",", exchangableTo: '"&amp;P175&amp;"'","")&amp;IF(Q175="○",", poison: true","")&amp;IF(R175&lt;&gt;"", ", type: '"&amp;VLOOKUP(R175,マスタ!$D$1:$E$99,2,0)&amp;"'", "")&amp;IF(S175&lt;&gt;"",", subType: '"&amp;VLOOKUP(S175,マスタ!$D$1:$E$99,2,0)&amp;"'","")&amp;IF(T175&lt;&gt;"",", range: '"&amp;T175&amp;"'","")&amp;IF(V175&lt;&gt;"",", damage: '"&amp;V175&amp;"'","")&amp;IF(X175&lt;&gt;"",", capacity: '"&amp;X175&amp;"'","")&amp;IF(Y175&lt;&gt;"",", cost: '"&amp;Y175&amp;"'","")&amp;", text: '"&amp;SUBSTITUTE(SUBSTITUTE(AB175, CHAR(13), ""),CHAR(10),"\n")&amp;IF(AC175&lt;&gt;"", "', textAdditional: '"&amp;SUBSTITUTE(SUBSTITUTE(AC175, CHAR(13), ""),CHAR(10),"\n"), "")&amp;"', textZh: '"&amp;SUBSTITUTE(SUBSTITUTE(SUBSTITUTE(AD175, CHAR(13), ""),CHAR(10),"\n"),"'","\'")&amp;"', textZhG1: '"&amp;SUBSTITUTE(SUBSTITUTE(SUBSTITUTE(AF175, CHAR(13), ""),CHAR(10),"\n"),"'","\'")&amp;IF(AE175&lt;&gt;"", "', textZhAdditional: '"&amp;SUBSTITUTE(SUBSTITUTE(AE175, CHAR(13), ""),CHAR(10),"\n"), "")&amp;"', textKo: '"&amp;SUBSTITUTE(SUBSTITUTE(SUBSTITUTE(AG175, CHAR(13), ""),CHAR(10),"\n"),"'","\'")&amp;"', textEn: '"&amp;SUBSTITUTE(SUBSTITUTE(SUBSTITUTE(AH175, CHAR(13), ""),CHAR(10),"\n"),"'","\'")&amp;"'"&amp;IF(Z175="○",", sealable: true","")&amp;IF(AA175="○",", removable: true","")&amp;"}")</f>
        <v>, '13-utsuro-o-s-1': {megami: 'utsuro', name: '灰滅', nameEn: 'вымирание', nameZh: '灰灭', nameZhG1: '灰灭', nameKo: '회멸(비미라니예)', ruby: 'ヴィミラニエ', rubyEn: 'vymiraniye', rubyZh: 'вымирание', baseType: 'special', type: 'action', cost: '24', text: '【常時】このカードの消費はダストの数だけ少なくなる。 \n相ライフ→ダスト：3 \nこのカードを取り除く。', textZh: '【常时】此牌的费用减小X，X等于虚中的樱花结晶的数目。\n敌命→3→虚\n将此牌移出游戏。', textZhG1: '【常时】此牌的费用减小X，X等于虚中的樱花结晶的数目。敌命（3）→虚 将此牌移出游戏。', textKo: '【상시】이 카드의 소비는 더스트의 수 만큼 줄어든다.\n 상대 라이프→더스트：3 \n 이 카드를 제외한다.', textEn: 'Forced: This card costs 1 less for each Sakura token on Shadow.\n\nOpponent\'s Life (3)→ Shadow\n\nRemove this card from the game.', removable: true}</v>
      </c>
      <c r="AO175" s="10" t="str">
        <f aca="false">IF($A175&lt;&gt;"", "    /** 《"&amp;$E175&amp;"》 */ export const "&amp;SUBSTITUTE(UPPER(IF(MID($A175, 3, 1)="-", RIGHT($A175,LEN($A175)-3), $A175)), "-", "_")&amp;": TCardId = '"&amp;$A175&amp;"';", "")</f>
        <v>    /** 《灰滅》 */ export const UTSURO_O_S_1: TCardId = '13-utsuro-o-s-1';</v>
      </c>
      <c r="AP175" s="11" t="str">
        <f aca="false">IF($A175&lt;&gt;"", "    | '"&amp;$A175&amp;"'", "")</f>
        <v>    | '13-utsuro-o-s-1'</v>
      </c>
    </row>
    <row r="176" customFormat="false" ht="12" hidden="false" customHeight="true" outlineLevel="0" collapsed="false">
      <c r="A176" s="2" t="s">
        <v>1845</v>
      </c>
      <c r="B176" s="2" t="s">
        <v>1752</v>
      </c>
      <c r="C176" s="2"/>
      <c r="D176" s="2"/>
      <c r="E176" s="2" t="s">
        <v>1846</v>
      </c>
      <c r="F176" s="2" t="s">
        <v>1847</v>
      </c>
      <c r="G176" s="6" t="s">
        <v>1848</v>
      </c>
      <c r="H176" s="24" t="s">
        <v>1848</v>
      </c>
      <c r="I176" s="6" t="s">
        <v>1849</v>
      </c>
      <c r="J176" s="24" t="s">
        <v>1850</v>
      </c>
      <c r="K176" s="25" t="s">
        <v>1849</v>
      </c>
      <c r="L176" s="2" t="s">
        <v>1851</v>
      </c>
      <c r="M176" s="2" t="s">
        <v>157</v>
      </c>
      <c r="N176" s="2"/>
      <c r="O176" s="2"/>
      <c r="P176" s="2"/>
      <c r="Q176" s="2"/>
      <c r="R176" s="2" t="s">
        <v>120</v>
      </c>
      <c r="S176" s="2" t="s">
        <v>133</v>
      </c>
      <c r="T176" s="2"/>
      <c r="U176" s="3"/>
      <c r="V176" s="2"/>
      <c r="W176" s="3"/>
      <c r="X176" s="2" t="s">
        <v>67</v>
      </c>
      <c r="Y176" s="2" t="s">
        <v>67</v>
      </c>
      <c r="Z176" s="2"/>
      <c r="AA176" s="2"/>
      <c r="AB176" s="4" t="s">
        <v>1852</v>
      </c>
      <c r="AC176" s="4"/>
      <c r="AD176" s="12" t="s">
        <v>1853</v>
      </c>
      <c r="AE176" s="4"/>
      <c r="AF176" s="28" t="s">
        <v>1854</v>
      </c>
      <c r="AG176" s="14" t="s">
        <v>1855</v>
      </c>
      <c r="AH176" s="22" t="s">
        <v>1856</v>
      </c>
      <c r="AI176" s="3"/>
      <c r="AJ176" s="3"/>
      <c r="AK176" s="3"/>
      <c r="AL176" s="3"/>
      <c r="AM176" s="3"/>
      <c r="AN176" s="9" t="str">
        <f aca="false">IF(A176="", "", IF(ROW()&gt;=3, ", ", "")&amp;"'"&amp;A176&amp;"': {megami: '"&amp;B176&amp;"'"&amp;IF(C176&lt;&gt;"",", anotherID: '"&amp;C176&amp;"', replace: '"&amp;D176&amp;"'","")&amp;", name: '"&amp;SUBSTITUTE(E176,"'","\'")&amp;"', nameEn: '"&amp;SUBSTITUTE(K176,"'","\'")&amp;"', nameZh: '"&amp;SUBSTITUTE(G176,"'","\'")&amp;"', nameZhG1: '"&amp;SUBSTITUTE(H176,"'","\'")&amp;"', nameKo: '"&amp;SUBSTITUTE(J176,"'","\'")&amp;"', ruby: '"&amp;F176&amp;"', rubyEn: '"&amp;L176&amp;IF(I176&lt;&gt;"", "', rubyZh: '"&amp;I176, "")&amp;"', baseType: '"&amp;VLOOKUP(M176,マスタ!$A$1:$B$99,2,0)&amp;"'"&amp;IF(N176="○",", extra: true","")&amp;IF(O176&lt;&gt;"",", extraFrom: '"&amp;O176&amp;"'","")&amp;IF(P176&lt;&gt;"",", exchangableTo: '"&amp;P176&amp;"'","")&amp;IF(Q176="○",", poison: true","")&amp;IF(R176&lt;&gt;"", ", type: '"&amp;VLOOKUP(R176,マスタ!$D$1:$E$99,2,0)&amp;"'", "")&amp;IF(S176&lt;&gt;"",", subType: '"&amp;VLOOKUP(S176,マスタ!$D$1:$E$99,2,0)&amp;"'","")&amp;IF(T176&lt;&gt;"",", range: '"&amp;T176&amp;"'","")&amp;IF(V176&lt;&gt;"",", damage: '"&amp;V176&amp;"'","")&amp;IF(X176&lt;&gt;"",", capacity: '"&amp;X176&amp;"'","")&amp;IF(Y176&lt;&gt;"",", cost: '"&amp;Y176&amp;"'","")&amp;", text: '"&amp;SUBSTITUTE(SUBSTITUTE(AB176, CHAR(13), ""),CHAR(10),"\n")&amp;IF(AC176&lt;&gt;"", "', textAdditional: '"&amp;SUBSTITUTE(SUBSTITUTE(AC176, CHAR(13), ""),CHAR(10),"\n"), "")&amp;"', textZh: '"&amp;SUBSTITUTE(SUBSTITUTE(SUBSTITUTE(AD176, CHAR(13), ""),CHAR(10),"\n"),"'","\'")&amp;"', textZhG1: '"&amp;SUBSTITUTE(SUBSTITUTE(SUBSTITUTE(AF176, CHAR(13), ""),CHAR(10),"\n"),"'","\'")&amp;IF(AE176&lt;&gt;"", "', textZhAdditional: '"&amp;SUBSTITUTE(SUBSTITUTE(AE176, CHAR(13), ""),CHAR(10),"\n"), "")&amp;"', textKo: '"&amp;SUBSTITUTE(SUBSTITUTE(SUBSTITUTE(AG176, CHAR(13), ""),CHAR(10),"\n"),"'","\'")&amp;"', textEn: '"&amp;SUBSTITUTE(SUBSTITUTE(SUBSTITUTE(AH176, CHAR(13), ""),CHAR(10),"\n"),"'","\'")&amp;"'"&amp;IF(Z176="○",", sealable: true","")&amp;IF(AA176="○",", removable: true","")&amp;"}")</f>
        <v>, '13-utsuro-o-s-2': {megami: 'utsuro', name: '虚偽', nameEn: 'Ложь', nameZh: '虚伪', nameZhG1: '虚伪', nameKo: '허위(로셰)', ruby: 'ローシェ', rubyEn: 'Lozh\'', rubyZh: 'Ложь', baseType: 'special', type: 'enhance', subType: 'reaction', capacity: '3', cost: '3', text: '【展開中】相手の《攻撃》は距離縮小(近1)を得て、【攻撃後】効果が解決されない。 \n【展開中】相手の《付与》カードは納が1減少し、【破棄時】効果が解決されない。', textZh: '【展开中】对手的《攻击》得距离缩小（近1），且不结算其【攻击后】效果。\n【展开中】对手的《付与》牌的纳减少1，且不结算其【破弃时】效果。', textZhG1: '【展开中】对手的《攻击》得距离缩小（近1），其攻击后效果无效。\n【展开中】对手的《付与》牌的纳减少1，其破弃时效果无效。', textKo: '【전개중】상대의 《공격》은 거리축소(근1)을 얻고, 【공격후】효과가 해결되지 않는다.\n 【전개중】상대의 《부여》카드는 납이 1 감소하고, 【파기시】효과가 해결되지 않는다.', textEn: 'Ongoing: All your opponent\'s attacks have their Ranges reduced by 1 in the close direction, and lose their After Attack effects.\n\nOngoing: All your opponent\'s Enhancements have their Charges reduced by 1, and lose their Disenchant effects.'}</v>
      </c>
      <c r="AO176" s="10" t="str">
        <f aca="false">IF($A176&lt;&gt;"", "    /** 《"&amp;$E176&amp;"》 */ export const "&amp;SUBSTITUTE(UPPER(IF(MID($A176, 3, 1)="-", RIGHT($A176,LEN($A176)-3), $A176)), "-", "_")&amp;": TCardId = '"&amp;$A176&amp;"';", "")</f>
        <v>    /** 《虚偽》 */ export const UTSURO_O_S_2: TCardId = '13-utsuro-o-s-2';</v>
      </c>
      <c r="AP176" s="11" t="str">
        <f aca="false">IF($A176&lt;&gt;"", "    | '"&amp;$A176&amp;"'", "")</f>
        <v>    | '13-utsuro-o-s-2'</v>
      </c>
    </row>
    <row r="177" customFormat="false" ht="12" hidden="false" customHeight="true" outlineLevel="0" collapsed="false">
      <c r="A177" s="2" t="s">
        <v>1857</v>
      </c>
      <c r="B177" s="2" t="s">
        <v>1752</v>
      </c>
      <c r="C177" s="2"/>
      <c r="D177" s="2"/>
      <c r="E177" s="2" t="s">
        <v>1858</v>
      </c>
      <c r="F177" s="2" t="s">
        <v>1859</v>
      </c>
      <c r="G177" s="6" t="s">
        <v>1860</v>
      </c>
      <c r="H177" s="24" t="s">
        <v>1860</v>
      </c>
      <c r="I177" s="6" t="s">
        <v>1861</v>
      </c>
      <c r="J177" s="24" t="s">
        <v>1862</v>
      </c>
      <c r="K177" s="25" t="s">
        <v>1861</v>
      </c>
      <c r="L177" s="2" t="s">
        <v>1863</v>
      </c>
      <c r="M177" s="2" t="s">
        <v>157</v>
      </c>
      <c r="N177" s="2"/>
      <c r="O177" s="2"/>
      <c r="P177" s="2"/>
      <c r="Q177" s="2"/>
      <c r="R177" s="2" t="s">
        <v>120</v>
      </c>
      <c r="S177" s="2"/>
      <c r="T177" s="2"/>
      <c r="U177" s="3"/>
      <c r="V177" s="2"/>
      <c r="W177" s="3"/>
      <c r="X177" s="2" t="s">
        <v>67</v>
      </c>
      <c r="Y177" s="2" t="s">
        <v>54</v>
      </c>
      <c r="Z177" s="2"/>
      <c r="AA177" s="2"/>
      <c r="AB177" s="4" t="s">
        <v>1864</v>
      </c>
      <c r="AC177" s="4"/>
      <c r="AD177" s="12" t="s">
        <v>1865</v>
      </c>
      <c r="AE177" s="4"/>
      <c r="AF177" s="28" t="s">
        <v>1866</v>
      </c>
      <c r="AG177" s="14" t="s">
        <v>1867</v>
      </c>
      <c r="AH177" s="61" t="s">
        <v>1868</v>
      </c>
      <c r="AI177" s="3"/>
      <c r="AJ177" s="3"/>
      <c r="AK177" s="3"/>
      <c r="AL177" s="3"/>
      <c r="AM177" s="3"/>
      <c r="AN177" s="9" t="str">
        <f aca="false">IF(A177="", "", IF(ROW()&gt;=3, ", ", "")&amp;"'"&amp;A177&amp;"': {megami: '"&amp;B177&amp;"'"&amp;IF(C177&lt;&gt;"",", anotherID: '"&amp;C177&amp;"', replace: '"&amp;D177&amp;"'","")&amp;", name: '"&amp;SUBSTITUTE(E177,"'","\'")&amp;"', nameEn: '"&amp;SUBSTITUTE(K177,"'","\'")&amp;"', nameZh: '"&amp;SUBSTITUTE(G177,"'","\'")&amp;"', nameZhG1: '"&amp;SUBSTITUTE(H177,"'","\'")&amp;"', nameKo: '"&amp;SUBSTITUTE(J177,"'","\'")&amp;"', ruby: '"&amp;F177&amp;"', rubyEn: '"&amp;L177&amp;IF(I177&lt;&gt;"", "', rubyZh: '"&amp;I177, "")&amp;"', baseType: '"&amp;VLOOKUP(M177,マスタ!$A$1:$B$99,2,0)&amp;"'"&amp;IF(N177="○",", extra: true","")&amp;IF(O177&lt;&gt;"",", extraFrom: '"&amp;O177&amp;"'","")&amp;IF(P177&lt;&gt;"",", exchangableTo: '"&amp;P177&amp;"'","")&amp;IF(Q177="○",", poison: true","")&amp;IF(R177&lt;&gt;"", ", type: '"&amp;VLOOKUP(R177,マスタ!$D$1:$E$99,2,0)&amp;"'", "")&amp;IF(S177&lt;&gt;"",", subType: '"&amp;VLOOKUP(S177,マスタ!$D$1:$E$99,2,0)&amp;"'","")&amp;IF(T177&lt;&gt;"",", range: '"&amp;T177&amp;"'","")&amp;IF(V177&lt;&gt;"",", damage: '"&amp;V177&amp;"'","")&amp;IF(X177&lt;&gt;"",", capacity: '"&amp;X177&amp;"'","")&amp;IF(Y177&lt;&gt;"",", cost: '"&amp;Y177&amp;"'","")&amp;", text: '"&amp;SUBSTITUTE(SUBSTITUTE(AB177, CHAR(13), ""),CHAR(10),"\n")&amp;IF(AC177&lt;&gt;"", "', textAdditional: '"&amp;SUBSTITUTE(SUBSTITUTE(AC177, CHAR(13), ""),CHAR(10),"\n"), "")&amp;"', textZh: '"&amp;SUBSTITUTE(SUBSTITUTE(SUBSTITUTE(AD177, CHAR(13), ""),CHAR(10),"\n"),"'","\'")&amp;"', textZhG1: '"&amp;SUBSTITUTE(SUBSTITUTE(SUBSTITUTE(AF177, CHAR(13), ""),CHAR(10),"\n"),"'","\'")&amp;IF(AE177&lt;&gt;"", "', textZhAdditional: '"&amp;SUBSTITUTE(SUBSTITUTE(AE177, CHAR(13), ""),CHAR(10),"\n"), "")&amp;"', textKo: '"&amp;SUBSTITUTE(SUBSTITUTE(SUBSTITUTE(AG177, CHAR(13), ""),CHAR(10),"\n"),"'","\'")&amp;"', textEn: '"&amp;SUBSTITUTE(SUBSTITUTE(SUBSTITUTE(AH177, CHAR(13), ""),CHAR(10),"\n"),"'","\'")&amp;"'"&amp;IF(Z177="○",", sealable: true","")&amp;IF(AA177="○",", removable: true","")&amp;"}")</f>
        <v>, '13-utsuro-o-s-3': {megami: 'utsuro', name: '終末', nameEn: 'Конец', nameZh: '终末', nameZhG1: '终末', nameKo: '종말(카녜츠)', ruby: 'カニェッツ', rubyEn: 'Konets', rubyZh: 'Конец', baseType: 'special', type: 'enhance', capacity: '3', cost: '2', text: '【展開中】あなたに1以上のダメージを与えた《攻撃》の解決後に、このカードの上の桜花結晶を全てをダストに送る。 \n【破棄時】現在のフェイズを終了する。 \n----\n【再起】灰塵-ダストが12以上である。', textZh: '【展开中】若你因被攻击受到了1点或以上的伤害，则在该《攻击》效果结算完毕后，将此牌上所有樱花结晶移入虚。\n【破弃时】结束当前阶段。\n----\n【再起】灰尘～虚中的樱花结晶数大于等于12。', textZhG1: '【展开中】若你受到了大于1点的伤害，则将此牌上所有樱花结晶移入虚。\n【破弃时】结束当前阶段。\n----\n【再起】灰尘-虚中的樱花结晶的数目大于12。', textKo: '【전개중】당신에게 1 이상의 대미지를 준  《공격》을 해결한 뒤, 이 카드 위의 벚꽃 결정을 모두 더스트로 보낸다.\n 【파기시】현재 페이즈를 종료한다.\n ----\n 【재기】회진-더스트가 12 이상이다.', textEn: 'Ongoing: After an attack that dealt you 1 or more damage resolves, move all Sakura tokens on this card to Shadow.\n\nDisenchant: End the current phase.\n----\nResurgence: Ashen - There are 12 or more Sakura tokens on Shadow.'}</v>
      </c>
      <c r="AO177" s="10" t="str">
        <f aca="false">IF($A177&lt;&gt;"", "    /** 《"&amp;$E177&amp;"》 */ export const "&amp;SUBSTITUTE(UPPER(IF(MID($A177, 3, 1)="-", RIGHT($A177,LEN($A177)-3), $A177)), "-", "_")&amp;": TCardId = '"&amp;$A177&amp;"';", "")</f>
        <v>    /** 《終末》 */ export const UTSURO_O_S_3: TCardId = '13-utsuro-o-s-3';</v>
      </c>
      <c r="AP177" s="11" t="str">
        <f aca="false">IF($A177&lt;&gt;"", "    | '"&amp;$A177&amp;"'", "")</f>
        <v>    | '13-utsuro-o-s-3'</v>
      </c>
    </row>
    <row r="178" customFormat="false" ht="12" hidden="false" customHeight="true" outlineLevel="0" collapsed="false">
      <c r="A178" s="2" t="s">
        <v>1869</v>
      </c>
      <c r="B178" s="2" t="s">
        <v>1752</v>
      </c>
      <c r="C178" s="2"/>
      <c r="D178" s="2"/>
      <c r="E178" s="2" t="s">
        <v>1870</v>
      </c>
      <c r="F178" s="2" t="s">
        <v>1871</v>
      </c>
      <c r="G178" s="6" t="s">
        <v>1870</v>
      </c>
      <c r="H178" s="24" t="s">
        <v>1870</v>
      </c>
      <c r="I178" s="6" t="s">
        <v>1872</v>
      </c>
      <c r="J178" s="24" t="s">
        <v>1873</v>
      </c>
      <c r="K178" s="25" t="s">
        <v>1872</v>
      </c>
      <c r="L178" s="2" t="s">
        <v>1874</v>
      </c>
      <c r="M178" s="2" t="s">
        <v>157</v>
      </c>
      <c r="N178" s="2"/>
      <c r="O178" s="2"/>
      <c r="P178" s="2"/>
      <c r="Q178" s="2"/>
      <c r="R178" s="2" t="s">
        <v>107</v>
      </c>
      <c r="S178" s="2"/>
      <c r="T178" s="2"/>
      <c r="U178" s="3"/>
      <c r="V178" s="2"/>
      <c r="W178" s="3"/>
      <c r="X178" s="2"/>
      <c r="Y178" s="2" t="s">
        <v>180</v>
      </c>
      <c r="Z178" s="2"/>
      <c r="AA178" s="2"/>
      <c r="AB178" s="4" t="s">
        <v>1875</v>
      </c>
      <c r="AC178" s="4"/>
      <c r="AD178" s="12" t="s">
        <v>1876</v>
      </c>
      <c r="AE178" s="4"/>
      <c r="AF178" s="62" t="s">
        <v>1877</v>
      </c>
      <c r="AG178" s="14" t="s">
        <v>1878</v>
      </c>
      <c r="AH178" s="23" t="s">
        <v>1879</v>
      </c>
      <c r="AI178" s="3"/>
      <c r="AJ178" s="3"/>
      <c r="AK178" s="3"/>
      <c r="AL178" s="3"/>
      <c r="AM178" s="3"/>
      <c r="AN178" s="9" t="str">
        <f aca="false">IF(A178="", "", IF(ROW()&gt;=3, ", ", "")&amp;"'"&amp;A178&amp;"': {megami: '"&amp;B178&amp;"'"&amp;IF(C178&lt;&gt;"",", anotherID: '"&amp;C178&amp;"', replace: '"&amp;D178&amp;"'","")&amp;", name: '"&amp;SUBSTITUTE(E178,"'","\'")&amp;"', nameEn: '"&amp;SUBSTITUTE(K178,"'","\'")&amp;"', nameZh: '"&amp;SUBSTITUTE(G178,"'","\'")&amp;"', nameZhG1: '"&amp;SUBSTITUTE(H178,"'","\'")&amp;"', nameKo: '"&amp;SUBSTITUTE(J178,"'","\'")&amp;"', ruby: '"&amp;F178&amp;"', rubyEn: '"&amp;L178&amp;IF(I178&lt;&gt;"", "', rubyZh: '"&amp;I178, "")&amp;"', baseType: '"&amp;VLOOKUP(M178,マスタ!$A$1:$B$99,2,0)&amp;"'"&amp;IF(N178="○",", extra: true","")&amp;IF(O178&lt;&gt;"",", extraFrom: '"&amp;O178&amp;"'","")&amp;IF(P178&lt;&gt;"",", exchangableTo: '"&amp;P178&amp;"'","")&amp;IF(Q178="○",", poison: true","")&amp;IF(R178&lt;&gt;"", ", type: '"&amp;VLOOKUP(R178,マスタ!$D$1:$E$99,2,0)&amp;"'", "")&amp;IF(S178&lt;&gt;"",", subType: '"&amp;VLOOKUP(S178,マスタ!$D$1:$E$99,2,0)&amp;"'","")&amp;IF(T178&lt;&gt;"",", range: '"&amp;T178&amp;"'","")&amp;IF(V178&lt;&gt;"",", damage: '"&amp;V178&amp;"'","")&amp;IF(X178&lt;&gt;"",", capacity: '"&amp;X178&amp;"'","")&amp;IF(Y178&lt;&gt;"",", cost: '"&amp;Y178&amp;"'","")&amp;", text: '"&amp;SUBSTITUTE(SUBSTITUTE(AB178, CHAR(13), ""),CHAR(10),"\n")&amp;IF(AC178&lt;&gt;"", "', textAdditional: '"&amp;SUBSTITUTE(SUBSTITUTE(AC178, CHAR(13), ""),CHAR(10),"\n"), "")&amp;"', textZh: '"&amp;SUBSTITUTE(SUBSTITUTE(SUBSTITUTE(AD178, CHAR(13), ""),CHAR(10),"\n"),"'","\'")&amp;"', textZhG1: '"&amp;SUBSTITUTE(SUBSTITUTE(SUBSTITUTE(AF178, CHAR(13), ""),CHAR(10),"\n"),"'","\'")&amp;IF(AE178&lt;&gt;"", "', textZhAdditional: '"&amp;SUBSTITUTE(SUBSTITUTE(AE178, CHAR(13), ""),CHAR(10),"\n"), "")&amp;"', textKo: '"&amp;SUBSTITUTE(SUBSTITUTE(SUBSTITUTE(AG178, CHAR(13), ""),CHAR(10),"\n"),"'","\'")&amp;"', textEn: '"&amp;SUBSTITUTE(SUBSTITUTE(SUBSTITUTE(AH178, CHAR(13), ""),CHAR(10),"\n"),"'","\'")&amp;"'"&amp;IF(Z178="○",", sealable: true","")&amp;IF(AA178="○",", removable: true","")&amp;"}")</f>
        <v>, '13-utsuro-o-s-4': {megami: 'utsuro', name: '魔食', nameEn: 'Эрозия', nameZh: '魔食', nameZhG1: '魔食', nameKo: '마식(이로지야)', ruby: 'エロージヤ', rubyEn: 'Eroziya', rubyZh: 'Эрозия', baseType: 'special', type: 'action', cost: '5', text: '【使用済】あなたの開始フェイズの開始時に相手は以下のどちらかを選ぶ。\n・相オーラ→ダスト：1\n・相フレア→ダスト：2', textZh: '【已使用】每当你的准备阶段开始时，对手选择一项：\n●敌装→1→虚\n●敌气→2→虚', textZhG1: '【已使用】当你的准备阶段开始时，对手选择一项：\n1.敌装（1）→虚；\n2.敌气（2）→虚。', textKo: '【사용완료】당신의 개시 페이즈 시작시에 상대는 이하에서 하나를 고른다.\n ・상대 오라→더스트：1\n ・상대 플레어→더스트：2', textEn: 'Devoted: At the beginning of your turn, your opponent chooses one:\n・Opponent\'s Aura (1)→ Shadow\n・Opponent\'s Flare (2)→ Shadow'}</v>
      </c>
      <c r="AO178" s="10" t="str">
        <f aca="false">IF($A178&lt;&gt;"", "    /** 《"&amp;$E178&amp;"》 */ export const "&amp;SUBSTITUTE(UPPER(IF(MID($A178, 3, 1)="-", RIGHT($A178,LEN($A178)-3), $A178)), "-", "_")&amp;": TCardId = '"&amp;$A178&amp;"';", "")</f>
        <v>    /** 《魔食》 */ export const UTSURO_O_S_4: TCardId = '13-utsuro-o-s-4';</v>
      </c>
      <c r="AP178" s="11" t="str">
        <f aca="false">IF($A178&lt;&gt;"", "    | '"&amp;$A178&amp;"'", "")</f>
        <v>    | '13-utsuro-o-s-4'</v>
      </c>
    </row>
    <row r="179" customFormat="false" ht="12"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4"/>
      <c r="AH179" s="2"/>
      <c r="AI179" s="2"/>
      <c r="AJ179" s="2"/>
      <c r="AK179" s="2"/>
      <c r="AL179" s="2"/>
      <c r="AM179" s="2"/>
      <c r="AN179" s="5"/>
      <c r="AO179" s="5"/>
    </row>
    <row r="180" customFormat="false" ht="15.75" hidden="false" customHeight="true" outlineLevel="0" collapsed="false">
      <c r="H180" s="63"/>
      <c r="I180" s="63"/>
      <c r="AC180" s="63"/>
      <c r="AE180" s="63"/>
      <c r="AF180" s="63"/>
      <c r="AK180" s="63"/>
    </row>
    <row r="181" customFormat="false" ht="15.75" hidden="false" customHeight="true" outlineLevel="0" collapsed="false">
      <c r="H181" s="63"/>
      <c r="I181" s="63"/>
      <c r="AC181" s="63"/>
      <c r="AE181" s="63"/>
      <c r="AF181" s="63"/>
      <c r="AK181" s="63"/>
    </row>
    <row r="182" customFormat="false" ht="15.75" hidden="false" customHeight="true" outlineLevel="0" collapsed="false">
      <c r="H182" s="63"/>
      <c r="I182" s="63"/>
      <c r="AC182" s="63"/>
      <c r="AE182" s="63"/>
      <c r="AF182" s="63"/>
      <c r="AK182" s="63"/>
    </row>
    <row r="183" customFormat="false" ht="15.75" hidden="false" customHeight="true" outlineLevel="0" collapsed="false">
      <c r="H183" s="63"/>
      <c r="I183" s="63"/>
      <c r="AC183" s="63"/>
      <c r="AE183" s="63"/>
      <c r="AF183" s="63"/>
      <c r="AK183" s="63"/>
    </row>
    <row r="184" customFormat="false" ht="15.75" hidden="false" customHeight="true" outlineLevel="0" collapsed="false">
      <c r="H184" s="63"/>
      <c r="I184" s="63"/>
      <c r="AC184" s="63"/>
      <c r="AE184" s="63"/>
      <c r="AF184" s="63"/>
      <c r="AK184" s="63"/>
    </row>
    <row r="185" customFormat="false" ht="15.75" hidden="false" customHeight="true" outlineLevel="0" collapsed="false">
      <c r="H185" s="63"/>
      <c r="I185" s="63"/>
      <c r="AC185" s="63"/>
      <c r="AE185" s="63"/>
      <c r="AF185" s="63"/>
      <c r="AK185" s="63"/>
    </row>
    <row r="186" customFormat="false" ht="15.75" hidden="false" customHeight="true" outlineLevel="0" collapsed="false">
      <c r="H186" s="63"/>
      <c r="I186" s="63"/>
      <c r="AC186" s="63"/>
      <c r="AE186" s="63"/>
      <c r="AF186" s="63"/>
      <c r="AK186" s="63"/>
    </row>
    <row r="187" customFormat="false" ht="15.75" hidden="false" customHeight="true" outlineLevel="0" collapsed="false">
      <c r="H187" s="63"/>
      <c r="I187" s="63"/>
      <c r="AC187" s="63"/>
      <c r="AE187" s="63"/>
      <c r="AF187" s="63"/>
      <c r="AK187" s="63"/>
    </row>
    <row r="188" customFormat="false" ht="15.75" hidden="false" customHeight="true" outlineLevel="0" collapsed="false">
      <c r="H188" s="63"/>
      <c r="I188" s="63"/>
      <c r="AC188" s="63"/>
      <c r="AE188" s="63"/>
      <c r="AF188" s="63"/>
      <c r="AK188" s="63"/>
    </row>
    <row r="189" customFormat="false" ht="15.75" hidden="false" customHeight="true" outlineLevel="0" collapsed="false">
      <c r="H189" s="63"/>
      <c r="I189" s="63"/>
      <c r="AC189" s="63"/>
      <c r="AE189" s="63"/>
      <c r="AF189" s="63"/>
      <c r="AK189" s="63"/>
    </row>
    <row r="190" customFormat="false" ht="15.75" hidden="false" customHeight="true" outlineLevel="0" collapsed="false">
      <c r="H190" s="63"/>
      <c r="I190" s="63"/>
      <c r="AC190" s="63"/>
      <c r="AE190" s="63"/>
      <c r="AF190" s="63"/>
      <c r="AK190" s="63"/>
    </row>
    <row r="191" customFormat="false" ht="15.75" hidden="false" customHeight="true" outlineLevel="0" collapsed="false">
      <c r="H191" s="63"/>
      <c r="I191" s="63"/>
      <c r="AC191" s="63"/>
      <c r="AE191" s="63"/>
      <c r="AF191" s="63"/>
      <c r="AK191" s="63"/>
    </row>
    <row r="192" customFormat="false" ht="15.75" hidden="false" customHeight="true" outlineLevel="0" collapsed="false">
      <c r="H192" s="63"/>
      <c r="I192" s="63"/>
      <c r="AC192" s="63"/>
      <c r="AE192" s="63"/>
      <c r="AF192" s="63"/>
      <c r="AK192" s="63"/>
    </row>
    <row r="193" customFormat="false" ht="15.75" hidden="false" customHeight="true" outlineLevel="0" collapsed="false">
      <c r="H193" s="63"/>
      <c r="I193" s="63"/>
      <c r="AC193" s="63"/>
      <c r="AE193" s="63"/>
      <c r="AF193" s="63"/>
      <c r="AK193" s="63"/>
    </row>
    <row r="194" customFormat="false" ht="15.75" hidden="false" customHeight="true" outlineLevel="0" collapsed="false">
      <c r="H194" s="63"/>
      <c r="I194" s="63"/>
      <c r="AC194" s="63"/>
      <c r="AE194" s="63"/>
      <c r="AF194" s="63"/>
      <c r="AK194" s="63"/>
    </row>
    <row r="195" customFormat="false" ht="15.75" hidden="false" customHeight="true" outlineLevel="0" collapsed="false">
      <c r="H195" s="63"/>
      <c r="I195" s="63"/>
      <c r="AC195" s="63"/>
      <c r="AE195" s="63"/>
      <c r="AF195" s="63"/>
      <c r="AK195" s="63"/>
    </row>
    <row r="196" customFormat="false" ht="15.75" hidden="false" customHeight="true" outlineLevel="0" collapsed="false">
      <c r="H196" s="63"/>
      <c r="I196" s="63"/>
      <c r="AC196" s="63"/>
      <c r="AE196" s="63"/>
      <c r="AF196" s="63"/>
      <c r="AK196" s="63"/>
    </row>
    <row r="197" customFormat="false" ht="15.75" hidden="false" customHeight="true" outlineLevel="0" collapsed="false">
      <c r="H197" s="63"/>
      <c r="I197" s="63"/>
      <c r="AC197" s="63"/>
      <c r="AE197" s="63"/>
      <c r="AF197" s="63"/>
      <c r="AK197" s="63"/>
    </row>
    <row r="198" customFormat="false" ht="15.75" hidden="false" customHeight="true" outlineLevel="0" collapsed="false">
      <c r="H198" s="63"/>
      <c r="I198" s="63"/>
      <c r="AC198" s="63"/>
      <c r="AE198" s="63"/>
      <c r="AF198" s="63"/>
      <c r="AK198" s="63"/>
    </row>
    <row r="199" customFormat="false" ht="15.75" hidden="false" customHeight="true" outlineLevel="0" collapsed="false">
      <c r="H199" s="63"/>
      <c r="I199" s="63"/>
      <c r="AC199" s="63"/>
      <c r="AE199" s="63"/>
      <c r="AF199" s="63"/>
      <c r="AK199" s="63"/>
    </row>
    <row r="200" customFormat="false" ht="15.75" hidden="false" customHeight="true" outlineLevel="0" collapsed="false">
      <c r="H200" s="63"/>
      <c r="I200" s="63"/>
      <c r="AC200" s="63"/>
      <c r="AE200" s="63"/>
      <c r="AF200" s="63"/>
      <c r="AK200" s="63"/>
    </row>
    <row r="201" customFormat="false" ht="15.75" hidden="false" customHeight="true" outlineLevel="0" collapsed="false">
      <c r="H201" s="63"/>
      <c r="I201" s="63"/>
      <c r="AC201" s="63"/>
      <c r="AE201" s="63"/>
      <c r="AF201" s="63"/>
      <c r="AK201" s="63"/>
    </row>
    <row r="202" customFormat="false" ht="15.75" hidden="false" customHeight="true" outlineLevel="0" collapsed="false">
      <c r="H202" s="63"/>
      <c r="I202" s="63"/>
      <c r="AC202" s="63"/>
      <c r="AE202" s="63"/>
      <c r="AF202" s="63"/>
      <c r="AK202" s="63"/>
    </row>
    <row r="203" customFormat="false" ht="15.75" hidden="false" customHeight="true" outlineLevel="0" collapsed="false">
      <c r="H203" s="63"/>
      <c r="I203" s="63"/>
      <c r="AC203" s="63"/>
      <c r="AE203" s="63"/>
      <c r="AF203" s="63"/>
      <c r="AK203" s="63"/>
    </row>
    <row r="204" customFormat="false" ht="15.75" hidden="false" customHeight="true" outlineLevel="0" collapsed="false">
      <c r="H204" s="63"/>
      <c r="I204" s="63"/>
      <c r="AC204" s="63"/>
      <c r="AE204" s="63"/>
      <c r="AF204" s="63"/>
      <c r="AK204" s="63"/>
    </row>
    <row r="205" customFormat="false" ht="15.75" hidden="false" customHeight="true" outlineLevel="0" collapsed="false">
      <c r="H205" s="63"/>
      <c r="I205" s="63"/>
      <c r="AC205" s="63"/>
      <c r="AE205" s="63"/>
      <c r="AF205" s="63"/>
      <c r="AK205" s="63"/>
    </row>
    <row r="206" customFormat="false" ht="15.75" hidden="false" customHeight="true" outlineLevel="0" collapsed="false">
      <c r="H206" s="63"/>
      <c r="I206" s="63"/>
      <c r="AC206" s="63"/>
      <c r="AE206" s="63"/>
      <c r="AF206" s="63"/>
      <c r="AK206" s="63"/>
    </row>
    <row r="207" customFormat="false" ht="15.75" hidden="false" customHeight="true" outlineLevel="0" collapsed="false">
      <c r="H207" s="63"/>
      <c r="I207" s="63"/>
      <c r="AC207" s="63"/>
      <c r="AE207" s="63"/>
      <c r="AF207" s="63"/>
      <c r="AK207" s="63"/>
    </row>
    <row r="208" customFormat="false" ht="15.75" hidden="false" customHeight="true" outlineLevel="0" collapsed="false">
      <c r="H208" s="63"/>
      <c r="I208" s="63"/>
      <c r="AC208" s="63"/>
      <c r="AE208" s="63"/>
      <c r="AF208" s="63"/>
      <c r="AK208" s="63"/>
    </row>
    <row r="209" customFormat="false" ht="15.75" hidden="false" customHeight="true" outlineLevel="0" collapsed="false">
      <c r="H209" s="63"/>
      <c r="I209" s="63"/>
      <c r="AC209" s="63"/>
      <c r="AE209" s="63"/>
      <c r="AF209" s="63"/>
      <c r="AK209" s="63"/>
    </row>
    <row r="210" customFormat="false" ht="15.75" hidden="false" customHeight="true" outlineLevel="0" collapsed="false">
      <c r="H210" s="63"/>
      <c r="I210" s="63"/>
      <c r="AC210" s="63"/>
      <c r="AE210" s="63"/>
      <c r="AF210" s="63"/>
      <c r="AK210" s="63"/>
    </row>
    <row r="211" customFormat="false" ht="15.75" hidden="false" customHeight="true" outlineLevel="0" collapsed="false">
      <c r="H211" s="63"/>
      <c r="I211" s="63"/>
      <c r="AC211" s="63"/>
      <c r="AE211" s="63"/>
      <c r="AF211" s="63"/>
      <c r="AK211" s="63"/>
    </row>
    <row r="212" customFormat="false" ht="15.75" hidden="false" customHeight="true" outlineLevel="0" collapsed="false">
      <c r="H212" s="63"/>
      <c r="I212" s="63"/>
      <c r="AC212" s="63"/>
      <c r="AE212" s="63"/>
      <c r="AF212" s="63"/>
      <c r="AK212" s="63"/>
    </row>
    <row r="213" customFormat="false" ht="15.75" hidden="false" customHeight="true" outlineLevel="0" collapsed="false">
      <c r="H213" s="63"/>
      <c r="I213" s="63"/>
      <c r="AC213" s="63"/>
      <c r="AE213" s="63"/>
      <c r="AF213" s="63"/>
      <c r="AK213" s="63"/>
    </row>
    <row r="214" customFormat="false" ht="15.75" hidden="false" customHeight="true" outlineLevel="0" collapsed="false">
      <c r="H214" s="63"/>
      <c r="I214" s="63"/>
      <c r="AC214" s="63"/>
      <c r="AE214" s="63"/>
      <c r="AF214" s="63"/>
      <c r="AK214" s="63"/>
    </row>
    <row r="215" customFormat="false" ht="15.75" hidden="false" customHeight="true" outlineLevel="0" collapsed="false">
      <c r="H215" s="63"/>
      <c r="I215" s="63"/>
      <c r="AC215" s="63"/>
      <c r="AE215" s="63"/>
      <c r="AF215" s="63"/>
      <c r="AK215" s="63"/>
    </row>
    <row r="216" customFormat="false" ht="15.75" hidden="false" customHeight="true" outlineLevel="0" collapsed="false">
      <c r="H216" s="63"/>
      <c r="I216" s="63"/>
      <c r="AC216" s="63"/>
      <c r="AE216" s="63"/>
      <c r="AF216" s="63"/>
      <c r="AK216" s="63"/>
    </row>
    <row r="217" customFormat="false" ht="15.75" hidden="false" customHeight="true" outlineLevel="0" collapsed="false">
      <c r="H217" s="63"/>
      <c r="I217" s="63"/>
      <c r="AC217" s="63"/>
      <c r="AE217" s="63"/>
      <c r="AF217" s="63"/>
      <c r="AK217" s="63"/>
    </row>
    <row r="218" customFormat="false" ht="15.75" hidden="false" customHeight="true" outlineLevel="0" collapsed="false">
      <c r="H218" s="63"/>
      <c r="I218" s="63"/>
      <c r="AC218" s="63"/>
      <c r="AE218" s="63"/>
      <c r="AF218" s="63"/>
      <c r="AK218" s="63"/>
    </row>
    <row r="219" customFormat="false" ht="15.75" hidden="false" customHeight="true" outlineLevel="0" collapsed="false">
      <c r="H219" s="63"/>
      <c r="I219" s="63"/>
      <c r="AC219" s="63"/>
      <c r="AE219" s="63"/>
      <c r="AF219" s="63"/>
      <c r="AK219" s="63"/>
    </row>
    <row r="220" customFormat="false" ht="15.75" hidden="false" customHeight="true" outlineLevel="0" collapsed="false">
      <c r="H220" s="63"/>
      <c r="I220" s="63"/>
      <c r="AC220" s="63"/>
      <c r="AE220" s="63"/>
      <c r="AF220" s="63"/>
      <c r="AK220" s="63"/>
    </row>
    <row r="221" customFormat="false" ht="15.75" hidden="false" customHeight="true" outlineLevel="0" collapsed="false">
      <c r="H221" s="63"/>
      <c r="I221" s="63"/>
      <c r="AC221" s="63"/>
      <c r="AE221" s="63"/>
      <c r="AF221" s="63"/>
      <c r="AK221" s="63"/>
    </row>
    <row r="222" customFormat="false" ht="15.75" hidden="false" customHeight="true" outlineLevel="0" collapsed="false">
      <c r="H222" s="63"/>
      <c r="I222" s="63"/>
      <c r="AC222" s="63"/>
      <c r="AE222" s="63"/>
      <c r="AF222" s="63"/>
      <c r="AK222" s="63"/>
    </row>
    <row r="223" customFormat="false" ht="15.75" hidden="false" customHeight="true" outlineLevel="0" collapsed="false">
      <c r="H223" s="63"/>
      <c r="I223" s="63"/>
      <c r="AC223" s="63"/>
      <c r="AE223" s="63"/>
      <c r="AF223" s="63"/>
      <c r="AK223" s="63"/>
    </row>
    <row r="224" customFormat="false" ht="15.75" hidden="false" customHeight="true" outlineLevel="0" collapsed="false">
      <c r="H224" s="63"/>
      <c r="I224" s="63"/>
      <c r="AC224" s="63"/>
      <c r="AE224" s="63"/>
      <c r="AF224" s="63"/>
      <c r="AK224" s="63"/>
    </row>
    <row r="225" customFormat="false" ht="15.75" hidden="false" customHeight="true" outlineLevel="0" collapsed="false">
      <c r="H225" s="63"/>
      <c r="I225" s="63"/>
      <c r="AC225" s="63"/>
      <c r="AE225" s="63"/>
      <c r="AF225" s="63"/>
      <c r="AK225" s="63"/>
    </row>
    <row r="226" customFormat="false" ht="15.75" hidden="false" customHeight="true" outlineLevel="0" collapsed="false">
      <c r="H226" s="63"/>
      <c r="I226" s="63"/>
      <c r="AC226" s="63"/>
      <c r="AE226" s="63"/>
      <c r="AF226" s="63"/>
      <c r="AK226" s="63"/>
    </row>
    <row r="227" customFormat="false" ht="15.75" hidden="false" customHeight="true" outlineLevel="0" collapsed="false">
      <c r="H227" s="63"/>
      <c r="I227" s="63"/>
      <c r="AC227" s="63"/>
      <c r="AE227" s="63"/>
      <c r="AF227" s="63"/>
      <c r="AK227" s="63"/>
    </row>
    <row r="228" customFormat="false" ht="15.75" hidden="false" customHeight="true" outlineLevel="0" collapsed="false">
      <c r="H228" s="63"/>
      <c r="I228" s="63"/>
      <c r="AC228" s="63"/>
      <c r="AE228" s="63"/>
      <c r="AF228" s="63"/>
      <c r="AK228" s="63"/>
    </row>
    <row r="229" customFormat="false" ht="15.75" hidden="false" customHeight="true" outlineLevel="0" collapsed="false">
      <c r="H229" s="63"/>
      <c r="I229" s="63"/>
      <c r="AC229" s="63"/>
      <c r="AE229" s="63"/>
      <c r="AF229" s="63"/>
      <c r="AK229" s="63"/>
    </row>
    <row r="230" customFormat="false" ht="15.75" hidden="false" customHeight="true" outlineLevel="0" collapsed="false">
      <c r="H230" s="63"/>
      <c r="I230" s="63"/>
      <c r="AC230" s="63"/>
      <c r="AE230" s="63"/>
      <c r="AF230" s="63"/>
      <c r="AK230" s="63"/>
    </row>
    <row r="231" customFormat="false" ht="15.75" hidden="false" customHeight="true" outlineLevel="0" collapsed="false">
      <c r="H231" s="63"/>
      <c r="I231" s="63"/>
      <c r="AC231" s="63"/>
      <c r="AE231" s="63"/>
      <c r="AF231" s="63"/>
      <c r="AK231" s="63"/>
    </row>
    <row r="232" customFormat="false" ht="15.75" hidden="false" customHeight="true" outlineLevel="0" collapsed="false">
      <c r="H232" s="63"/>
      <c r="I232" s="63"/>
      <c r="AC232" s="63"/>
      <c r="AE232" s="63"/>
      <c r="AF232" s="63"/>
      <c r="AK232" s="63"/>
    </row>
    <row r="233" customFormat="false" ht="15.75" hidden="false" customHeight="true" outlineLevel="0" collapsed="false">
      <c r="H233" s="63"/>
      <c r="I233" s="63"/>
      <c r="AC233" s="63"/>
      <c r="AE233" s="63"/>
      <c r="AF233" s="63"/>
      <c r="AK233" s="63"/>
    </row>
    <row r="234" customFormat="false" ht="15.75" hidden="false" customHeight="true" outlineLevel="0" collapsed="false">
      <c r="H234" s="63"/>
      <c r="I234" s="63"/>
      <c r="AC234" s="63"/>
      <c r="AE234" s="63"/>
      <c r="AF234" s="63"/>
      <c r="AK234" s="63"/>
    </row>
    <row r="235" customFormat="false" ht="15.75" hidden="false" customHeight="true" outlineLevel="0" collapsed="false">
      <c r="H235" s="63"/>
      <c r="I235" s="63"/>
      <c r="AC235" s="63"/>
      <c r="AE235" s="63"/>
      <c r="AF235" s="63"/>
      <c r="AK235" s="63"/>
    </row>
    <row r="236" customFormat="false" ht="15.75" hidden="false" customHeight="true" outlineLevel="0" collapsed="false">
      <c r="H236" s="63"/>
      <c r="I236" s="63"/>
      <c r="AC236" s="63"/>
      <c r="AE236" s="63"/>
      <c r="AF236" s="63"/>
      <c r="AK236" s="63"/>
    </row>
    <row r="237" customFormat="false" ht="15.75" hidden="false" customHeight="true" outlineLevel="0" collapsed="false">
      <c r="H237" s="63"/>
      <c r="I237" s="63"/>
      <c r="AC237" s="63"/>
      <c r="AE237" s="63"/>
      <c r="AF237" s="63"/>
      <c r="AK237" s="63"/>
    </row>
    <row r="238" customFormat="false" ht="15.75" hidden="false" customHeight="true" outlineLevel="0" collapsed="false">
      <c r="H238" s="63"/>
      <c r="I238" s="63"/>
      <c r="AC238" s="63"/>
      <c r="AE238" s="63"/>
      <c r="AF238" s="63"/>
      <c r="AK238" s="63"/>
    </row>
    <row r="239" customFormat="false" ht="15.75" hidden="false" customHeight="true" outlineLevel="0" collapsed="false">
      <c r="H239" s="63"/>
      <c r="I239" s="63"/>
      <c r="AC239" s="63"/>
      <c r="AE239" s="63"/>
      <c r="AF239" s="63"/>
      <c r="AK239" s="63"/>
    </row>
    <row r="240" customFormat="false" ht="15.75" hidden="false" customHeight="true" outlineLevel="0" collapsed="false">
      <c r="H240" s="63"/>
      <c r="I240" s="63"/>
      <c r="AC240" s="63"/>
      <c r="AE240" s="63"/>
      <c r="AF240" s="63"/>
      <c r="AK240" s="63"/>
    </row>
    <row r="241" customFormat="false" ht="15.75" hidden="false" customHeight="true" outlineLevel="0" collapsed="false">
      <c r="H241" s="63"/>
      <c r="I241" s="63"/>
      <c r="AC241" s="63"/>
      <c r="AE241" s="63"/>
      <c r="AF241" s="63"/>
      <c r="AK241" s="63"/>
    </row>
    <row r="242" customFormat="false" ht="15.75" hidden="false" customHeight="true" outlineLevel="0" collapsed="false">
      <c r="H242" s="63"/>
      <c r="I242" s="63"/>
      <c r="AC242" s="63"/>
      <c r="AE242" s="63"/>
      <c r="AF242" s="63"/>
      <c r="AK242" s="63"/>
    </row>
    <row r="243" customFormat="false" ht="15.75" hidden="false" customHeight="true" outlineLevel="0" collapsed="false">
      <c r="H243" s="63"/>
      <c r="I243" s="63"/>
      <c r="AC243" s="63"/>
      <c r="AE243" s="63"/>
      <c r="AF243" s="63"/>
      <c r="AK243" s="63"/>
    </row>
    <row r="244" customFormat="false" ht="15.75" hidden="false" customHeight="true" outlineLevel="0" collapsed="false">
      <c r="H244" s="63"/>
      <c r="I244" s="63"/>
      <c r="AC244" s="63"/>
      <c r="AE244" s="63"/>
      <c r="AF244" s="63"/>
      <c r="AK244" s="63"/>
    </row>
    <row r="245" customFormat="false" ht="15.75" hidden="false" customHeight="true" outlineLevel="0" collapsed="false">
      <c r="H245" s="63"/>
      <c r="I245" s="63"/>
      <c r="AC245" s="63"/>
      <c r="AE245" s="63"/>
      <c r="AF245" s="63"/>
      <c r="AK245" s="63"/>
    </row>
    <row r="246" customFormat="false" ht="15.75" hidden="false" customHeight="true" outlineLevel="0" collapsed="false">
      <c r="H246" s="63"/>
      <c r="I246" s="63"/>
      <c r="AC246" s="63"/>
      <c r="AE246" s="63"/>
      <c r="AF246" s="63"/>
      <c r="AK246" s="63"/>
    </row>
    <row r="247" customFormat="false" ht="15.75" hidden="false" customHeight="true" outlineLevel="0" collapsed="false">
      <c r="H247" s="63"/>
      <c r="I247" s="63"/>
      <c r="AC247" s="63"/>
      <c r="AE247" s="63"/>
      <c r="AF247" s="63"/>
      <c r="AK247" s="63"/>
    </row>
    <row r="248" customFormat="false" ht="15.75" hidden="false" customHeight="true" outlineLevel="0" collapsed="false">
      <c r="H248" s="63"/>
      <c r="I248" s="63"/>
      <c r="AC248" s="63"/>
      <c r="AE248" s="63"/>
      <c r="AF248" s="63"/>
      <c r="AK248" s="63"/>
    </row>
    <row r="249" customFormat="false" ht="15.75" hidden="false" customHeight="true" outlineLevel="0" collapsed="false">
      <c r="H249" s="63"/>
      <c r="I249" s="63"/>
      <c r="AC249" s="63"/>
      <c r="AE249" s="63"/>
      <c r="AF249" s="63"/>
      <c r="AK249" s="63"/>
    </row>
    <row r="250" customFormat="false" ht="15.75" hidden="false" customHeight="true" outlineLevel="0" collapsed="false">
      <c r="H250" s="63"/>
      <c r="I250" s="63"/>
      <c r="AC250" s="63"/>
      <c r="AE250" s="63"/>
      <c r="AF250" s="63"/>
      <c r="AK250" s="63"/>
    </row>
    <row r="251" customFormat="false" ht="15.75" hidden="false" customHeight="true" outlineLevel="0" collapsed="false">
      <c r="H251" s="63"/>
      <c r="I251" s="63"/>
      <c r="AC251" s="63"/>
      <c r="AE251" s="63"/>
      <c r="AF251" s="63"/>
      <c r="AK251" s="63"/>
    </row>
    <row r="252" customFormat="false" ht="15.75" hidden="false" customHeight="true" outlineLevel="0" collapsed="false">
      <c r="H252" s="63"/>
      <c r="I252" s="63"/>
      <c r="AC252" s="63"/>
      <c r="AE252" s="63"/>
      <c r="AF252" s="63"/>
      <c r="AK252" s="63"/>
    </row>
    <row r="253" customFormat="false" ht="15.75" hidden="false" customHeight="true" outlineLevel="0" collapsed="false">
      <c r="H253" s="63"/>
      <c r="I253" s="63"/>
      <c r="AC253" s="63"/>
      <c r="AE253" s="63"/>
      <c r="AF253" s="63"/>
      <c r="AK253" s="63"/>
    </row>
    <row r="254" customFormat="false" ht="15.75" hidden="false" customHeight="true" outlineLevel="0" collapsed="false">
      <c r="H254" s="63"/>
      <c r="I254" s="63"/>
      <c r="AC254" s="63"/>
      <c r="AE254" s="63"/>
      <c r="AF254" s="63"/>
      <c r="AK254" s="63"/>
    </row>
    <row r="255" customFormat="false" ht="15.75" hidden="false" customHeight="true" outlineLevel="0" collapsed="false">
      <c r="H255" s="63"/>
      <c r="I255" s="63"/>
      <c r="AC255" s="63"/>
      <c r="AE255" s="63"/>
      <c r="AF255" s="63"/>
      <c r="AK255" s="63"/>
    </row>
    <row r="256" customFormat="false" ht="15.75" hidden="false" customHeight="true" outlineLevel="0" collapsed="false">
      <c r="H256" s="63"/>
      <c r="I256" s="63"/>
      <c r="AC256" s="63"/>
      <c r="AE256" s="63"/>
      <c r="AF256" s="63"/>
      <c r="AK256" s="63"/>
    </row>
    <row r="257" customFormat="false" ht="15.75" hidden="false" customHeight="true" outlineLevel="0" collapsed="false">
      <c r="H257" s="63"/>
      <c r="I257" s="63"/>
      <c r="AC257" s="63"/>
      <c r="AE257" s="63"/>
      <c r="AF257" s="63"/>
      <c r="AK257" s="63"/>
    </row>
    <row r="258" customFormat="false" ht="15.75" hidden="false" customHeight="true" outlineLevel="0" collapsed="false">
      <c r="H258" s="63"/>
      <c r="I258" s="63"/>
      <c r="AC258" s="63"/>
      <c r="AE258" s="63"/>
      <c r="AF258" s="63"/>
      <c r="AK258" s="63"/>
    </row>
    <row r="259" customFormat="false" ht="15.75" hidden="false" customHeight="true" outlineLevel="0" collapsed="false">
      <c r="H259" s="63"/>
      <c r="I259" s="63"/>
      <c r="AC259" s="63"/>
      <c r="AE259" s="63"/>
      <c r="AF259" s="63"/>
      <c r="AK259" s="63"/>
    </row>
    <row r="260" customFormat="false" ht="15.75" hidden="false" customHeight="true" outlineLevel="0" collapsed="false">
      <c r="H260" s="63"/>
      <c r="I260" s="63"/>
      <c r="AC260" s="63"/>
      <c r="AE260" s="63"/>
      <c r="AF260" s="63"/>
      <c r="AK260" s="63"/>
    </row>
    <row r="261" customFormat="false" ht="15.75" hidden="false" customHeight="true" outlineLevel="0" collapsed="false">
      <c r="H261" s="63"/>
      <c r="I261" s="63"/>
      <c r="AC261" s="63"/>
      <c r="AE261" s="63"/>
      <c r="AF261" s="63"/>
      <c r="AK261" s="63"/>
    </row>
    <row r="262" customFormat="false" ht="15.75" hidden="false" customHeight="true" outlineLevel="0" collapsed="false">
      <c r="H262" s="63"/>
      <c r="I262" s="63"/>
      <c r="AC262" s="63"/>
      <c r="AE262" s="63"/>
      <c r="AF262" s="63"/>
      <c r="AK262" s="63"/>
    </row>
    <row r="263" customFormat="false" ht="15.75" hidden="false" customHeight="true" outlineLevel="0" collapsed="false">
      <c r="H263" s="63"/>
      <c r="I263" s="63"/>
      <c r="AC263" s="63"/>
      <c r="AE263" s="63"/>
      <c r="AF263" s="63"/>
      <c r="AK263" s="63"/>
    </row>
    <row r="264" customFormat="false" ht="15.75" hidden="false" customHeight="true" outlineLevel="0" collapsed="false">
      <c r="H264" s="63"/>
      <c r="I264" s="63"/>
      <c r="AC264" s="63"/>
      <c r="AE264" s="63"/>
      <c r="AF264" s="63"/>
      <c r="AK264" s="63"/>
    </row>
    <row r="265" customFormat="false" ht="15.75" hidden="false" customHeight="true" outlineLevel="0" collapsed="false">
      <c r="H265" s="63"/>
      <c r="I265" s="63"/>
      <c r="AC265" s="63"/>
      <c r="AE265" s="63"/>
      <c r="AF265" s="63"/>
      <c r="AK265" s="63"/>
    </row>
    <row r="266" customFormat="false" ht="15.75" hidden="false" customHeight="true" outlineLevel="0" collapsed="false">
      <c r="H266" s="63"/>
      <c r="I266" s="63"/>
      <c r="AC266" s="63"/>
      <c r="AE266" s="63"/>
      <c r="AF266" s="63"/>
      <c r="AK266" s="63"/>
    </row>
    <row r="267" customFormat="false" ht="15.75" hidden="false" customHeight="true" outlineLevel="0" collapsed="false">
      <c r="H267" s="63"/>
      <c r="I267" s="63"/>
      <c r="AC267" s="63"/>
      <c r="AE267" s="63"/>
      <c r="AF267" s="63"/>
      <c r="AK267" s="63"/>
    </row>
    <row r="268" customFormat="false" ht="15.75" hidden="false" customHeight="true" outlineLevel="0" collapsed="false">
      <c r="H268" s="63"/>
      <c r="I268" s="63"/>
      <c r="AC268" s="63"/>
      <c r="AE268" s="63"/>
      <c r="AF268" s="63"/>
      <c r="AK268" s="63"/>
    </row>
    <row r="269" customFormat="false" ht="15.75" hidden="false" customHeight="true" outlineLevel="0" collapsed="false">
      <c r="H269" s="63"/>
      <c r="I269" s="63"/>
      <c r="AC269" s="63"/>
      <c r="AE269" s="63"/>
      <c r="AF269" s="63"/>
      <c r="AK269" s="63"/>
    </row>
    <row r="270" customFormat="false" ht="15.75" hidden="false" customHeight="true" outlineLevel="0" collapsed="false">
      <c r="H270" s="63"/>
      <c r="I270" s="63"/>
      <c r="AC270" s="63"/>
      <c r="AE270" s="63"/>
      <c r="AF270" s="63"/>
      <c r="AK270" s="63"/>
    </row>
    <row r="271" customFormat="false" ht="15.75" hidden="false" customHeight="true" outlineLevel="0" collapsed="false">
      <c r="H271" s="63"/>
      <c r="I271" s="63"/>
      <c r="AC271" s="63"/>
      <c r="AE271" s="63"/>
      <c r="AF271" s="63"/>
      <c r="AK271" s="63"/>
    </row>
    <row r="272" customFormat="false" ht="15.75" hidden="false" customHeight="true" outlineLevel="0" collapsed="false">
      <c r="H272" s="63"/>
      <c r="I272" s="63"/>
      <c r="AC272" s="63"/>
      <c r="AE272" s="63"/>
      <c r="AF272" s="63"/>
      <c r="AK272" s="63"/>
    </row>
    <row r="273" customFormat="false" ht="15.75" hidden="false" customHeight="true" outlineLevel="0" collapsed="false">
      <c r="H273" s="63"/>
      <c r="I273" s="63"/>
      <c r="AC273" s="63"/>
      <c r="AE273" s="63"/>
      <c r="AF273" s="63"/>
      <c r="AK273" s="63"/>
    </row>
    <row r="274" customFormat="false" ht="15.75" hidden="false" customHeight="true" outlineLevel="0" collapsed="false">
      <c r="H274" s="63"/>
      <c r="I274" s="63"/>
      <c r="AC274" s="63"/>
      <c r="AE274" s="63"/>
      <c r="AF274" s="63"/>
      <c r="AK274" s="63"/>
    </row>
    <row r="275" customFormat="false" ht="15.75" hidden="false" customHeight="true" outlineLevel="0" collapsed="false">
      <c r="H275" s="63"/>
      <c r="I275" s="63"/>
      <c r="AC275" s="63"/>
      <c r="AE275" s="63"/>
      <c r="AF275" s="63"/>
      <c r="AK275" s="63"/>
    </row>
    <row r="276" customFormat="false" ht="15.75" hidden="false" customHeight="true" outlineLevel="0" collapsed="false">
      <c r="H276" s="63"/>
      <c r="I276" s="63"/>
      <c r="AC276" s="63"/>
      <c r="AE276" s="63"/>
      <c r="AF276" s="63"/>
      <c r="AK276" s="63"/>
    </row>
    <row r="277" customFormat="false" ht="15.75" hidden="false" customHeight="true" outlineLevel="0" collapsed="false">
      <c r="H277" s="63"/>
      <c r="I277" s="63"/>
      <c r="AC277" s="63"/>
      <c r="AE277" s="63"/>
      <c r="AF277" s="63"/>
      <c r="AK277" s="63"/>
    </row>
    <row r="278" customFormat="false" ht="15.75" hidden="false" customHeight="true" outlineLevel="0" collapsed="false">
      <c r="H278" s="63"/>
      <c r="I278" s="63"/>
      <c r="AC278" s="63"/>
      <c r="AE278" s="63"/>
      <c r="AF278" s="63"/>
      <c r="AK278" s="63"/>
    </row>
    <row r="279" customFormat="false" ht="15.75" hidden="false" customHeight="true" outlineLevel="0" collapsed="false">
      <c r="H279" s="63"/>
      <c r="I279" s="63"/>
      <c r="AC279" s="63"/>
      <c r="AE279" s="63"/>
      <c r="AF279" s="63"/>
      <c r="AK279" s="63"/>
    </row>
    <row r="280" customFormat="false" ht="15.75" hidden="false" customHeight="true" outlineLevel="0" collapsed="false">
      <c r="H280" s="63"/>
      <c r="I280" s="63"/>
      <c r="AC280" s="63"/>
      <c r="AE280" s="63"/>
      <c r="AF280" s="63"/>
      <c r="AK280" s="63"/>
    </row>
    <row r="281" customFormat="false" ht="15.75" hidden="false" customHeight="true" outlineLevel="0" collapsed="false">
      <c r="H281" s="63"/>
      <c r="I281" s="63"/>
      <c r="AC281" s="63"/>
      <c r="AE281" s="63"/>
      <c r="AF281" s="63"/>
      <c r="AK281" s="63"/>
    </row>
    <row r="282" customFormat="false" ht="15.75" hidden="false" customHeight="true" outlineLevel="0" collapsed="false">
      <c r="H282" s="63"/>
      <c r="I282" s="63"/>
      <c r="AC282" s="63"/>
      <c r="AE282" s="63"/>
      <c r="AF282" s="63"/>
      <c r="AK282" s="63"/>
    </row>
    <row r="283" customFormat="false" ht="15.75" hidden="false" customHeight="true" outlineLevel="0" collapsed="false">
      <c r="H283" s="63"/>
      <c r="I283" s="63"/>
      <c r="AC283" s="63"/>
      <c r="AE283" s="63"/>
      <c r="AF283" s="63"/>
      <c r="AK283" s="63"/>
    </row>
    <row r="284" customFormat="false" ht="15.75" hidden="false" customHeight="true" outlineLevel="0" collapsed="false">
      <c r="H284" s="63"/>
      <c r="I284" s="63"/>
      <c r="AC284" s="63"/>
      <c r="AE284" s="63"/>
      <c r="AF284" s="63"/>
      <c r="AK284" s="63"/>
    </row>
    <row r="285" customFormat="false" ht="15.75" hidden="false" customHeight="true" outlineLevel="0" collapsed="false">
      <c r="H285" s="63"/>
      <c r="I285" s="63"/>
      <c r="AC285" s="63"/>
      <c r="AE285" s="63"/>
      <c r="AF285" s="63"/>
      <c r="AK285" s="63"/>
    </row>
    <row r="286" customFormat="false" ht="15.75" hidden="false" customHeight="true" outlineLevel="0" collapsed="false">
      <c r="H286" s="63"/>
      <c r="I286" s="63"/>
      <c r="AC286" s="63"/>
      <c r="AE286" s="63"/>
      <c r="AF286" s="63"/>
      <c r="AK286" s="63"/>
    </row>
    <row r="287" customFormat="false" ht="15.75" hidden="false" customHeight="true" outlineLevel="0" collapsed="false">
      <c r="H287" s="63"/>
      <c r="I287" s="63"/>
      <c r="AC287" s="63"/>
      <c r="AE287" s="63"/>
      <c r="AF287" s="63"/>
      <c r="AK287" s="63"/>
    </row>
    <row r="288" customFormat="false" ht="15.75" hidden="false" customHeight="true" outlineLevel="0" collapsed="false">
      <c r="H288" s="63"/>
      <c r="I288" s="63"/>
      <c r="AC288" s="63"/>
      <c r="AE288" s="63"/>
      <c r="AF288" s="63"/>
      <c r="AK288" s="63"/>
    </row>
    <row r="289" customFormat="false" ht="15.75" hidden="false" customHeight="true" outlineLevel="0" collapsed="false">
      <c r="H289" s="63"/>
      <c r="I289" s="63"/>
      <c r="AC289" s="63"/>
      <c r="AE289" s="63"/>
      <c r="AF289" s="63"/>
      <c r="AK289" s="63"/>
    </row>
    <row r="290" customFormat="false" ht="15.75" hidden="false" customHeight="true" outlineLevel="0" collapsed="false">
      <c r="H290" s="63"/>
      <c r="I290" s="63"/>
      <c r="AC290" s="63"/>
      <c r="AE290" s="63"/>
      <c r="AF290" s="63"/>
      <c r="AK290" s="63"/>
    </row>
    <row r="291" customFormat="false" ht="15.75" hidden="false" customHeight="true" outlineLevel="0" collapsed="false">
      <c r="H291" s="63"/>
      <c r="I291" s="63"/>
      <c r="AC291" s="63"/>
      <c r="AE291" s="63"/>
      <c r="AF291" s="63"/>
      <c r="AK291" s="63"/>
    </row>
    <row r="292" customFormat="false" ht="15.75" hidden="false" customHeight="true" outlineLevel="0" collapsed="false">
      <c r="H292" s="63"/>
      <c r="I292" s="63"/>
      <c r="AC292" s="63"/>
      <c r="AE292" s="63"/>
      <c r="AF292" s="63"/>
      <c r="AK292" s="63"/>
    </row>
    <row r="293" customFormat="false" ht="15.75" hidden="false" customHeight="true" outlineLevel="0" collapsed="false">
      <c r="H293" s="63"/>
      <c r="I293" s="63"/>
      <c r="AC293" s="63"/>
      <c r="AE293" s="63"/>
      <c r="AF293" s="63"/>
      <c r="AK293" s="63"/>
    </row>
    <row r="294" customFormat="false" ht="15.75" hidden="false" customHeight="true" outlineLevel="0" collapsed="false">
      <c r="H294" s="63"/>
      <c r="I294" s="63"/>
      <c r="AC294" s="63"/>
      <c r="AE294" s="63"/>
      <c r="AF294" s="63"/>
      <c r="AK294" s="63"/>
    </row>
    <row r="295" customFormat="false" ht="15.75" hidden="false" customHeight="true" outlineLevel="0" collapsed="false">
      <c r="H295" s="63"/>
      <c r="I295" s="63"/>
      <c r="AC295" s="63"/>
      <c r="AE295" s="63"/>
      <c r="AF295" s="63"/>
      <c r="AK295" s="63"/>
    </row>
    <row r="296" customFormat="false" ht="15.75" hidden="false" customHeight="true" outlineLevel="0" collapsed="false">
      <c r="H296" s="63"/>
      <c r="I296" s="63"/>
      <c r="AC296" s="63"/>
      <c r="AE296" s="63"/>
      <c r="AF296" s="63"/>
      <c r="AK296" s="63"/>
    </row>
    <row r="297" customFormat="false" ht="15.75" hidden="false" customHeight="true" outlineLevel="0" collapsed="false">
      <c r="H297" s="63"/>
      <c r="I297" s="63"/>
      <c r="AC297" s="63"/>
      <c r="AE297" s="63"/>
      <c r="AF297" s="63"/>
      <c r="AK297" s="63"/>
    </row>
    <row r="298" customFormat="false" ht="15.75" hidden="false" customHeight="true" outlineLevel="0" collapsed="false">
      <c r="H298" s="63"/>
      <c r="I298" s="63"/>
      <c r="AC298" s="63"/>
      <c r="AE298" s="63"/>
      <c r="AF298" s="63"/>
      <c r="AK298" s="63"/>
    </row>
    <row r="299" customFormat="false" ht="15.75" hidden="false" customHeight="true" outlineLevel="0" collapsed="false">
      <c r="H299" s="63"/>
      <c r="I299" s="63"/>
      <c r="AC299" s="63"/>
      <c r="AE299" s="63"/>
      <c r="AF299" s="63"/>
      <c r="AK299" s="63"/>
    </row>
    <row r="300" customFormat="false" ht="15.75" hidden="false" customHeight="true" outlineLevel="0" collapsed="false">
      <c r="H300" s="63"/>
      <c r="I300" s="63"/>
      <c r="AC300" s="63"/>
      <c r="AE300" s="63"/>
      <c r="AF300" s="63"/>
      <c r="AK300" s="63"/>
    </row>
    <row r="301" customFormat="false" ht="15.75" hidden="false" customHeight="true" outlineLevel="0" collapsed="false">
      <c r="H301" s="63"/>
      <c r="I301" s="63"/>
      <c r="AC301" s="63"/>
      <c r="AE301" s="63"/>
      <c r="AF301" s="63"/>
      <c r="AK301" s="63"/>
    </row>
    <row r="302" customFormat="false" ht="15.75" hidden="false" customHeight="true" outlineLevel="0" collapsed="false">
      <c r="H302" s="63"/>
      <c r="I302" s="63"/>
      <c r="AC302" s="63"/>
      <c r="AE302" s="63"/>
      <c r="AF302" s="63"/>
      <c r="AK302" s="63"/>
    </row>
    <row r="303" customFormat="false" ht="15.75" hidden="false" customHeight="true" outlineLevel="0" collapsed="false">
      <c r="H303" s="63"/>
      <c r="I303" s="63"/>
      <c r="AC303" s="63"/>
      <c r="AE303" s="63"/>
      <c r="AF303" s="63"/>
      <c r="AK303" s="63"/>
    </row>
    <row r="304" customFormat="false" ht="15.75" hidden="false" customHeight="true" outlineLevel="0" collapsed="false">
      <c r="H304" s="63"/>
      <c r="I304" s="63"/>
      <c r="AC304" s="63"/>
      <c r="AE304" s="63"/>
      <c r="AF304" s="63"/>
      <c r="AK304" s="63"/>
    </row>
    <row r="305" customFormat="false" ht="15.75" hidden="false" customHeight="true" outlineLevel="0" collapsed="false">
      <c r="H305" s="63"/>
      <c r="I305" s="63"/>
      <c r="AC305" s="63"/>
      <c r="AE305" s="63"/>
      <c r="AF305" s="63"/>
      <c r="AK305" s="63"/>
    </row>
    <row r="306" customFormat="false" ht="15.75" hidden="false" customHeight="true" outlineLevel="0" collapsed="false">
      <c r="H306" s="63"/>
      <c r="I306" s="63"/>
      <c r="AC306" s="63"/>
      <c r="AE306" s="63"/>
      <c r="AF306" s="63"/>
      <c r="AK306" s="63"/>
    </row>
    <row r="307" customFormat="false" ht="15.75" hidden="false" customHeight="true" outlineLevel="0" collapsed="false">
      <c r="H307" s="63"/>
      <c r="I307" s="63"/>
      <c r="AC307" s="63"/>
      <c r="AE307" s="63"/>
      <c r="AF307" s="63"/>
      <c r="AK307" s="63"/>
    </row>
    <row r="308" customFormat="false" ht="15.75" hidden="false" customHeight="true" outlineLevel="0" collapsed="false">
      <c r="H308" s="63"/>
      <c r="I308" s="63"/>
      <c r="AC308" s="63"/>
      <c r="AE308" s="63"/>
      <c r="AF308" s="63"/>
      <c r="AK308" s="63"/>
    </row>
    <row r="309" customFormat="false" ht="15.75" hidden="false" customHeight="true" outlineLevel="0" collapsed="false">
      <c r="H309" s="63"/>
      <c r="I309" s="63"/>
      <c r="AC309" s="63"/>
      <c r="AE309" s="63"/>
      <c r="AF309" s="63"/>
      <c r="AK309" s="63"/>
    </row>
    <row r="310" customFormat="false" ht="15.75" hidden="false" customHeight="true" outlineLevel="0" collapsed="false">
      <c r="H310" s="63"/>
      <c r="I310" s="63"/>
      <c r="AC310" s="63"/>
      <c r="AE310" s="63"/>
      <c r="AF310" s="63"/>
      <c r="AK310" s="63"/>
    </row>
    <row r="311" customFormat="false" ht="15.75" hidden="false" customHeight="true" outlineLevel="0" collapsed="false">
      <c r="H311" s="63"/>
      <c r="I311" s="63"/>
      <c r="AC311" s="63"/>
      <c r="AE311" s="63"/>
      <c r="AF311" s="63"/>
      <c r="AK311" s="63"/>
    </row>
    <row r="312" customFormat="false" ht="15.75" hidden="false" customHeight="true" outlineLevel="0" collapsed="false">
      <c r="H312" s="63"/>
      <c r="I312" s="63"/>
      <c r="AC312" s="63"/>
      <c r="AE312" s="63"/>
      <c r="AF312" s="63"/>
      <c r="AK312" s="63"/>
    </row>
    <row r="313" customFormat="false" ht="15.75" hidden="false" customHeight="true" outlineLevel="0" collapsed="false">
      <c r="H313" s="63"/>
      <c r="I313" s="63"/>
      <c r="AC313" s="63"/>
      <c r="AE313" s="63"/>
      <c r="AF313" s="63"/>
      <c r="AK313" s="63"/>
    </row>
    <row r="314" customFormat="false" ht="15.75" hidden="false" customHeight="true" outlineLevel="0" collapsed="false">
      <c r="H314" s="63"/>
      <c r="I314" s="63"/>
      <c r="AC314" s="63"/>
      <c r="AE314" s="63"/>
      <c r="AF314" s="63"/>
      <c r="AK314" s="63"/>
    </row>
    <row r="315" customFormat="false" ht="15.75" hidden="false" customHeight="true" outlineLevel="0" collapsed="false">
      <c r="H315" s="63"/>
      <c r="I315" s="63"/>
      <c r="AC315" s="63"/>
      <c r="AE315" s="63"/>
      <c r="AF315" s="63"/>
      <c r="AK315" s="63"/>
    </row>
    <row r="316" customFormat="false" ht="15.75" hidden="false" customHeight="true" outlineLevel="0" collapsed="false">
      <c r="H316" s="63"/>
      <c r="I316" s="63"/>
      <c r="AC316" s="63"/>
      <c r="AE316" s="63"/>
      <c r="AF316" s="63"/>
      <c r="AK316" s="63"/>
    </row>
    <row r="317" customFormat="false" ht="15.75" hidden="false" customHeight="true" outlineLevel="0" collapsed="false">
      <c r="H317" s="63"/>
      <c r="I317" s="63"/>
      <c r="AC317" s="63"/>
      <c r="AE317" s="63"/>
      <c r="AF317" s="63"/>
      <c r="AK317" s="63"/>
    </row>
    <row r="318" customFormat="false" ht="15.75" hidden="false" customHeight="true" outlineLevel="0" collapsed="false">
      <c r="H318" s="63"/>
      <c r="I318" s="63"/>
      <c r="AC318" s="63"/>
      <c r="AE318" s="63"/>
      <c r="AF318" s="63"/>
      <c r="AK318" s="63"/>
    </row>
    <row r="319" customFormat="false" ht="15.75" hidden="false" customHeight="true" outlineLevel="0" collapsed="false">
      <c r="H319" s="63"/>
      <c r="I319" s="63"/>
      <c r="AC319" s="63"/>
      <c r="AE319" s="63"/>
      <c r="AF319" s="63"/>
      <c r="AK319" s="63"/>
    </row>
    <row r="320" customFormat="false" ht="15.75" hidden="false" customHeight="true" outlineLevel="0" collapsed="false">
      <c r="H320" s="63"/>
      <c r="I320" s="63"/>
      <c r="AC320" s="63"/>
      <c r="AE320" s="63"/>
      <c r="AF320" s="63"/>
      <c r="AK320" s="63"/>
    </row>
    <row r="321" customFormat="false" ht="15.75" hidden="false" customHeight="true" outlineLevel="0" collapsed="false">
      <c r="H321" s="63"/>
      <c r="I321" s="63"/>
      <c r="AC321" s="63"/>
      <c r="AE321" s="63"/>
      <c r="AF321" s="63"/>
      <c r="AK321" s="63"/>
    </row>
    <row r="322" customFormat="false" ht="15.75" hidden="false" customHeight="true" outlineLevel="0" collapsed="false">
      <c r="H322" s="63"/>
      <c r="I322" s="63"/>
      <c r="AC322" s="63"/>
      <c r="AE322" s="63"/>
      <c r="AF322" s="63"/>
      <c r="AK322" s="63"/>
    </row>
    <row r="323" customFormat="false" ht="15.75" hidden="false" customHeight="true" outlineLevel="0" collapsed="false">
      <c r="H323" s="63"/>
      <c r="I323" s="63"/>
      <c r="AC323" s="63"/>
      <c r="AE323" s="63"/>
      <c r="AF323" s="63"/>
      <c r="AK323" s="63"/>
    </row>
    <row r="324" customFormat="false" ht="15.75" hidden="false" customHeight="true" outlineLevel="0" collapsed="false">
      <c r="H324" s="63"/>
      <c r="I324" s="63"/>
      <c r="AC324" s="63"/>
      <c r="AE324" s="63"/>
      <c r="AF324" s="63"/>
      <c r="AK324" s="63"/>
    </row>
    <row r="325" customFormat="false" ht="15.75" hidden="false" customHeight="true" outlineLevel="0" collapsed="false">
      <c r="H325" s="63"/>
      <c r="I325" s="63"/>
      <c r="AC325" s="63"/>
      <c r="AE325" s="63"/>
      <c r="AF325" s="63"/>
      <c r="AK325" s="63"/>
    </row>
    <row r="326" customFormat="false" ht="15.75" hidden="false" customHeight="true" outlineLevel="0" collapsed="false">
      <c r="H326" s="63"/>
      <c r="I326" s="63"/>
      <c r="AC326" s="63"/>
      <c r="AE326" s="63"/>
      <c r="AF326" s="63"/>
      <c r="AK326" s="63"/>
    </row>
    <row r="327" customFormat="false" ht="15.75" hidden="false" customHeight="true" outlineLevel="0" collapsed="false">
      <c r="H327" s="63"/>
      <c r="I327" s="63"/>
      <c r="AC327" s="63"/>
      <c r="AE327" s="63"/>
      <c r="AF327" s="63"/>
      <c r="AK327" s="63"/>
    </row>
    <row r="328" customFormat="false" ht="15.75" hidden="false" customHeight="true" outlineLevel="0" collapsed="false">
      <c r="H328" s="63"/>
      <c r="I328" s="63"/>
      <c r="AC328" s="63"/>
      <c r="AE328" s="63"/>
      <c r="AF328" s="63"/>
      <c r="AK328" s="63"/>
    </row>
    <row r="329" customFormat="false" ht="15.75" hidden="false" customHeight="true" outlineLevel="0" collapsed="false">
      <c r="H329" s="63"/>
      <c r="I329" s="63"/>
      <c r="AC329" s="63"/>
      <c r="AE329" s="63"/>
      <c r="AF329" s="63"/>
      <c r="AK329" s="63"/>
    </row>
    <row r="330" customFormat="false" ht="15.75" hidden="false" customHeight="true" outlineLevel="0" collapsed="false">
      <c r="H330" s="63"/>
      <c r="I330" s="63"/>
      <c r="AC330" s="63"/>
      <c r="AE330" s="63"/>
      <c r="AF330" s="63"/>
      <c r="AK330" s="63"/>
    </row>
    <row r="331" customFormat="false" ht="15.75" hidden="false" customHeight="true" outlineLevel="0" collapsed="false">
      <c r="H331" s="63"/>
      <c r="I331" s="63"/>
      <c r="AC331" s="63"/>
      <c r="AE331" s="63"/>
      <c r="AF331" s="63"/>
      <c r="AK331" s="63"/>
    </row>
    <row r="332" customFormat="false" ht="15.75" hidden="false" customHeight="true" outlineLevel="0" collapsed="false">
      <c r="H332" s="63"/>
      <c r="I332" s="63"/>
      <c r="AC332" s="63"/>
      <c r="AE332" s="63"/>
      <c r="AF332" s="63"/>
      <c r="AK332" s="63"/>
    </row>
    <row r="333" customFormat="false" ht="15.75" hidden="false" customHeight="true" outlineLevel="0" collapsed="false">
      <c r="H333" s="63"/>
      <c r="I333" s="63"/>
      <c r="AC333" s="63"/>
      <c r="AE333" s="63"/>
      <c r="AF333" s="63"/>
      <c r="AK333" s="63"/>
    </row>
    <row r="334" customFormat="false" ht="15.75" hidden="false" customHeight="true" outlineLevel="0" collapsed="false">
      <c r="H334" s="63"/>
      <c r="I334" s="63"/>
      <c r="AC334" s="63"/>
      <c r="AE334" s="63"/>
      <c r="AF334" s="63"/>
      <c r="AK334" s="63"/>
    </row>
    <row r="335" customFormat="false" ht="15.75" hidden="false" customHeight="true" outlineLevel="0" collapsed="false">
      <c r="H335" s="63"/>
      <c r="I335" s="63"/>
      <c r="AC335" s="63"/>
      <c r="AE335" s="63"/>
      <c r="AF335" s="63"/>
      <c r="AK335" s="63"/>
    </row>
    <row r="336" customFormat="false" ht="15.75" hidden="false" customHeight="true" outlineLevel="0" collapsed="false">
      <c r="H336" s="63"/>
      <c r="I336" s="63"/>
      <c r="AC336" s="63"/>
      <c r="AE336" s="63"/>
      <c r="AF336" s="63"/>
      <c r="AK336" s="63"/>
    </row>
    <row r="337" customFormat="false" ht="15.75" hidden="false" customHeight="true" outlineLevel="0" collapsed="false">
      <c r="H337" s="63"/>
      <c r="I337" s="63"/>
      <c r="AC337" s="63"/>
      <c r="AE337" s="63"/>
      <c r="AF337" s="63"/>
      <c r="AK337" s="63"/>
    </row>
    <row r="338" customFormat="false" ht="15.75" hidden="false" customHeight="true" outlineLevel="0" collapsed="false">
      <c r="H338" s="63"/>
      <c r="I338" s="63"/>
      <c r="AC338" s="63"/>
      <c r="AE338" s="63"/>
      <c r="AF338" s="63"/>
      <c r="AK338" s="63"/>
    </row>
    <row r="339" customFormat="false" ht="15.75" hidden="false" customHeight="true" outlineLevel="0" collapsed="false">
      <c r="H339" s="63"/>
      <c r="I339" s="63"/>
      <c r="AC339" s="63"/>
      <c r="AE339" s="63"/>
      <c r="AF339" s="63"/>
      <c r="AK339" s="63"/>
    </row>
    <row r="340" customFormat="false" ht="15.75" hidden="false" customHeight="true" outlineLevel="0" collapsed="false">
      <c r="H340" s="63"/>
      <c r="I340" s="63"/>
      <c r="AC340" s="63"/>
      <c r="AE340" s="63"/>
      <c r="AF340" s="63"/>
      <c r="AK340" s="63"/>
    </row>
    <row r="341" customFormat="false" ht="15.75" hidden="false" customHeight="true" outlineLevel="0" collapsed="false">
      <c r="H341" s="63"/>
      <c r="I341" s="63"/>
      <c r="AC341" s="63"/>
      <c r="AE341" s="63"/>
      <c r="AF341" s="63"/>
      <c r="AK341" s="63"/>
    </row>
    <row r="342" customFormat="false" ht="15.75" hidden="false" customHeight="true" outlineLevel="0" collapsed="false">
      <c r="H342" s="63"/>
      <c r="I342" s="63"/>
      <c r="AC342" s="63"/>
      <c r="AE342" s="63"/>
      <c r="AF342" s="63"/>
      <c r="AK342" s="63"/>
    </row>
    <row r="343" customFormat="false" ht="15.75" hidden="false" customHeight="true" outlineLevel="0" collapsed="false">
      <c r="H343" s="63"/>
      <c r="I343" s="63"/>
      <c r="AC343" s="63"/>
      <c r="AE343" s="63"/>
      <c r="AF343" s="63"/>
      <c r="AK343" s="63"/>
    </row>
    <row r="344" customFormat="false" ht="15.75" hidden="false" customHeight="true" outlineLevel="0" collapsed="false">
      <c r="H344" s="63"/>
      <c r="I344" s="63"/>
      <c r="AC344" s="63"/>
      <c r="AE344" s="63"/>
      <c r="AF344" s="63"/>
      <c r="AK344" s="63"/>
    </row>
    <row r="345" customFormat="false" ht="15.75" hidden="false" customHeight="true" outlineLevel="0" collapsed="false">
      <c r="H345" s="63"/>
      <c r="I345" s="63"/>
      <c r="AC345" s="63"/>
      <c r="AE345" s="63"/>
      <c r="AF345" s="63"/>
      <c r="AK345" s="63"/>
    </row>
    <row r="346" customFormat="false" ht="15.75" hidden="false" customHeight="true" outlineLevel="0" collapsed="false">
      <c r="H346" s="63"/>
      <c r="I346" s="63"/>
      <c r="AC346" s="63"/>
      <c r="AE346" s="63"/>
      <c r="AF346" s="63"/>
      <c r="AK346" s="63"/>
    </row>
    <row r="347" customFormat="false" ht="15.75" hidden="false" customHeight="true" outlineLevel="0" collapsed="false">
      <c r="H347" s="63"/>
      <c r="I347" s="63"/>
      <c r="AC347" s="63"/>
      <c r="AE347" s="63"/>
      <c r="AF347" s="63"/>
      <c r="AK347" s="63"/>
    </row>
    <row r="348" customFormat="false" ht="15.75" hidden="false" customHeight="true" outlineLevel="0" collapsed="false">
      <c r="H348" s="63"/>
      <c r="I348" s="63"/>
      <c r="AC348" s="63"/>
      <c r="AE348" s="63"/>
      <c r="AF348" s="63"/>
      <c r="AK348" s="63"/>
    </row>
    <row r="349" customFormat="false" ht="15.75" hidden="false" customHeight="true" outlineLevel="0" collapsed="false">
      <c r="H349" s="63"/>
      <c r="I349" s="63"/>
      <c r="AC349" s="63"/>
      <c r="AE349" s="63"/>
      <c r="AF349" s="63"/>
      <c r="AK349" s="63"/>
    </row>
    <row r="350" customFormat="false" ht="15.75" hidden="false" customHeight="true" outlineLevel="0" collapsed="false">
      <c r="H350" s="63"/>
      <c r="I350" s="63"/>
      <c r="AC350" s="63"/>
      <c r="AE350" s="63"/>
      <c r="AF350" s="63"/>
      <c r="AK350" s="63"/>
    </row>
    <row r="351" customFormat="false" ht="15.75" hidden="false" customHeight="true" outlineLevel="0" collapsed="false">
      <c r="H351" s="63"/>
      <c r="I351" s="63"/>
      <c r="AC351" s="63"/>
      <c r="AE351" s="63"/>
      <c r="AF351" s="63"/>
      <c r="AK351" s="63"/>
    </row>
    <row r="352" customFormat="false" ht="15.75" hidden="false" customHeight="true" outlineLevel="0" collapsed="false">
      <c r="H352" s="63"/>
      <c r="I352" s="63"/>
      <c r="AC352" s="63"/>
      <c r="AE352" s="63"/>
      <c r="AF352" s="63"/>
      <c r="AK352" s="63"/>
    </row>
    <row r="353" customFormat="false" ht="15.75" hidden="false" customHeight="true" outlineLevel="0" collapsed="false">
      <c r="H353" s="63"/>
      <c r="I353" s="63"/>
      <c r="AC353" s="63"/>
      <c r="AE353" s="63"/>
      <c r="AF353" s="63"/>
      <c r="AK353" s="63"/>
    </row>
    <row r="354" customFormat="false" ht="15.75" hidden="false" customHeight="true" outlineLevel="0" collapsed="false">
      <c r="H354" s="63"/>
      <c r="I354" s="63"/>
      <c r="AC354" s="63"/>
      <c r="AE354" s="63"/>
      <c r="AF354" s="63"/>
      <c r="AK354" s="63"/>
    </row>
    <row r="355" customFormat="false" ht="15.75" hidden="false" customHeight="true" outlineLevel="0" collapsed="false">
      <c r="H355" s="63"/>
      <c r="I355" s="63"/>
      <c r="AC355" s="63"/>
      <c r="AE355" s="63"/>
      <c r="AF355" s="63"/>
      <c r="AK355" s="63"/>
    </row>
    <row r="356" customFormat="false" ht="15.75" hidden="false" customHeight="true" outlineLevel="0" collapsed="false">
      <c r="H356" s="63"/>
      <c r="I356" s="63"/>
      <c r="AC356" s="63"/>
      <c r="AE356" s="63"/>
      <c r="AF356" s="63"/>
      <c r="AK356" s="63"/>
    </row>
    <row r="357" customFormat="false" ht="15.75" hidden="false" customHeight="true" outlineLevel="0" collapsed="false">
      <c r="H357" s="63"/>
      <c r="I357" s="63"/>
      <c r="AC357" s="63"/>
      <c r="AE357" s="63"/>
      <c r="AF357" s="63"/>
      <c r="AK357" s="63"/>
    </row>
    <row r="358" customFormat="false" ht="15.75" hidden="false" customHeight="true" outlineLevel="0" collapsed="false">
      <c r="H358" s="63"/>
      <c r="I358" s="63"/>
      <c r="AC358" s="63"/>
      <c r="AE358" s="63"/>
      <c r="AF358" s="63"/>
      <c r="AK358" s="63"/>
    </row>
    <row r="359" customFormat="false" ht="15.75" hidden="false" customHeight="true" outlineLevel="0" collapsed="false">
      <c r="H359" s="63"/>
      <c r="I359" s="63"/>
      <c r="AC359" s="63"/>
      <c r="AE359" s="63"/>
      <c r="AF359" s="63"/>
      <c r="AK359" s="63"/>
    </row>
    <row r="360" customFormat="false" ht="15.75" hidden="false" customHeight="true" outlineLevel="0" collapsed="false">
      <c r="H360" s="63"/>
      <c r="I360" s="63"/>
      <c r="AC360" s="63"/>
      <c r="AE360" s="63"/>
      <c r="AF360" s="63"/>
      <c r="AK360" s="63"/>
    </row>
    <row r="361" customFormat="false" ht="15.75" hidden="false" customHeight="true" outlineLevel="0" collapsed="false">
      <c r="H361" s="63"/>
      <c r="I361" s="63"/>
      <c r="AC361" s="63"/>
      <c r="AE361" s="63"/>
      <c r="AF361" s="63"/>
      <c r="AK361" s="63"/>
    </row>
    <row r="362" customFormat="false" ht="15.75" hidden="false" customHeight="true" outlineLevel="0" collapsed="false">
      <c r="H362" s="63"/>
      <c r="I362" s="63"/>
      <c r="AC362" s="63"/>
      <c r="AE362" s="63"/>
      <c r="AF362" s="63"/>
      <c r="AK362" s="63"/>
    </row>
    <row r="363" customFormat="false" ht="15.75" hidden="false" customHeight="true" outlineLevel="0" collapsed="false">
      <c r="H363" s="63"/>
      <c r="I363" s="63"/>
      <c r="AC363" s="63"/>
      <c r="AE363" s="63"/>
      <c r="AF363" s="63"/>
      <c r="AK363" s="63"/>
    </row>
    <row r="364" customFormat="false" ht="15.75" hidden="false" customHeight="true" outlineLevel="0" collapsed="false">
      <c r="H364" s="63"/>
      <c r="I364" s="63"/>
      <c r="AC364" s="63"/>
      <c r="AE364" s="63"/>
      <c r="AF364" s="63"/>
      <c r="AK364" s="63"/>
    </row>
    <row r="365" customFormat="false" ht="15.75" hidden="false" customHeight="true" outlineLevel="0" collapsed="false">
      <c r="H365" s="63"/>
      <c r="I365" s="63"/>
      <c r="AC365" s="63"/>
      <c r="AE365" s="63"/>
      <c r="AF365" s="63"/>
      <c r="AK365" s="63"/>
    </row>
    <row r="366" customFormat="false" ht="15.75" hidden="false" customHeight="true" outlineLevel="0" collapsed="false">
      <c r="H366" s="63"/>
      <c r="I366" s="63"/>
      <c r="AC366" s="63"/>
      <c r="AE366" s="63"/>
      <c r="AF366" s="63"/>
      <c r="AK366" s="63"/>
    </row>
    <row r="367" customFormat="false" ht="15.75" hidden="false" customHeight="true" outlineLevel="0" collapsed="false">
      <c r="H367" s="63"/>
      <c r="I367" s="63"/>
      <c r="AC367" s="63"/>
      <c r="AE367" s="63"/>
      <c r="AF367" s="63"/>
      <c r="AK367" s="63"/>
    </row>
    <row r="368" customFormat="false" ht="15.75" hidden="false" customHeight="true" outlineLevel="0" collapsed="false">
      <c r="H368" s="63"/>
      <c r="I368" s="63"/>
      <c r="AC368" s="63"/>
      <c r="AE368" s="63"/>
      <c r="AF368" s="63"/>
      <c r="AK368" s="63"/>
    </row>
    <row r="369" customFormat="false" ht="15.75" hidden="false" customHeight="true" outlineLevel="0" collapsed="false">
      <c r="H369" s="63"/>
      <c r="I369" s="63"/>
      <c r="AC369" s="63"/>
      <c r="AE369" s="63"/>
      <c r="AF369" s="63"/>
      <c r="AK369" s="63"/>
    </row>
    <row r="370" customFormat="false" ht="15.75" hidden="false" customHeight="true" outlineLevel="0" collapsed="false">
      <c r="H370" s="63"/>
      <c r="I370" s="63"/>
      <c r="AC370" s="63"/>
      <c r="AE370" s="63"/>
      <c r="AF370" s="63"/>
      <c r="AK370" s="63"/>
    </row>
    <row r="371" customFormat="false" ht="15.75" hidden="false" customHeight="true" outlineLevel="0" collapsed="false">
      <c r="H371" s="63"/>
      <c r="I371" s="63"/>
      <c r="AC371" s="63"/>
      <c r="AE371" s="63"/>
      <c r="AF371" s="63"/>
      <c r="AK371" s="63"/>
    </row>
    <row r="372" customFormat="false" ht="15.75" hidden="false" customHeight="true" outlineLevel="0" collapsed="false">
      <c r="H372" s="63"/>
      <c r="I372" s="63"/>
      <c r="AC372" s="63"/>
      <c r="AE372" s="63"/>
      <c r="AF372" s="63"/>
      <c r="AK372" s="63"/>
    </row>
    <row r="373" customFormat="false" ht="15.75" hidden="false" customHeight="true" outlineLevel="0" collapsed="false">
      <c r="H373" s="63"/>
      <c r="I373" s="63"/>
      <c r="AC373" s="63"/>
      <c r="AE373" s="63"/>
      <c r="AF373" s="63"/>
      <c r="AK373" s="63"/>
    </row>
    <row r="374" customFormat="false" ht="15.75" hidden="false" customHeight="true" outlineLevel="0" collapsed="false">
      <c r="H374" s="63"/>
      <c r="I374" s="63"/>
      <c r="AC374" s="63"/>
      <c r="AE374" s="63"/>
      <c r="AF374" s="63"/>
      <c r="AK374" s="63"/>
    </row>
    <row r="375" customFormat="false" ht="15.75" hidden="false" customHeight="true" outlineLevel="0" collapsed="false">
      <c r="H375" s="63"/>
      <c r="I375" s="63"/>
      <c r="AC375" s="63"/>
      <c r="AE375" s="63"/>
      <c r="AF375" s="63"/>
      <c r="AK375" s="63"/>
    </row>
    <row r="376" customFormat="false" ht="15.75" hidden="false" customHeight="true" outlineLevel="0" collapsed="false">
      <c r="H376" s="63"/>
      <c r="I376" s="63"/>
      <c r="AC376" s="63"/>
      <c r="AE376" s="63"/>
      <c r="AF376" s="63"/>
      <c r="AK376" s="63"/>
    </row>
    <row r="377" customFormat="false" ht="15.75" hidden="false" customHeight="true" outlineLevel="0" collapsed="false">
      <c r="H377" s="63"/>
      <c r="I377" s="63"/>
      <c r="AC377" s="63"/>
      <c r="AE377" s="63"/>
      <c r="AF377" s="63"/>
      <c r="AK377" s="63"/>
    </row>
    <row r="378" customFormat="false" ht="15.75" hidden="false" customHeight="true" outlineLevel="0" collapsed="false">
      <c r="H378" s="63"/>
      <c r="I378" s="63"/>
      <c r="AC378" s="63"/>
      <c r="AE378" s="63"/>
      <c r="AF378" s="63"/>
      <c r="AK378" s="63"/>
    </row>
    <row r="379" customFormat="false" ht="15.75" hidden="false" customHeight="true" outlineLevel="0" collapsed="false">
      <c r="H379" s="63"/>
      <c r="I379" s="63"/>
      <c r="AC379" s="63"/>
      <c r="AE379" s="63"/>
      <c r="AF379" s="63"/>
      <c r="AK379" s="63"/>
    </row>
    <row r="380" customFormat="false" ht="15.75" hidden="false" customHeight="true" outlineLevel="0" collapsed="false">
      <c r="H380" s="63"/>
      <c r="I380" s="63"/>
      <c r="AC380" s="63"/>
      <c r="AE380" s="63"/>
      <c r="AF380" s="63"/>
      <c r="AK380" s="63"/>
    </row>
    <row r="381" customFormat="false" ht="15.75" hidden="false" customHeight="true" outlineLevel="0" collapsed="false">
      <c r="H381" s="63"/>
      <c r="I381" s="63"/>
      <c r="AC381" s="63"/>
      <c r="AE381" s="63"/>
      <c r="AF381" s="63"/>
      <c r="AK381" s="63"/>
    </row>
    <row r="382" customFormat="false" ht="15.75" hidden="false" customHeight="true" outlineLevel="0" collapsed="false">
      <c r="H382" s="63"/>
      <c r="I382" s="63"/>
      <c r="AC382" s="63"/>
      <c r="AE382" s="63"/>
      <c r="AF382" s="63"/>
      <c r="AK382" s="63"/>
    </row>
    <row r="383" customFormat="false" ht="15.75" hidden="false" customHeight="true" outlineLevel="0" collapsed="false">
      <c r="H383" s="63"/>
      <c r="I383" s="63"/>
      <c r="AC383" s="63"/>
      <c r="AE383" s="63"/>
      <c r="AF383" s="63"/>
      <c r="AK383" s="63"/>
    </row>
    <row r="384" customFormat="false" ht="15.75" hidden="false" customHeight="true" outlineLevel="0" collapsed="false">
      <c r="H384" s="63"/>
      <c r="I384" s="63"/>
      <c r="AC384" s="63"/>
      <c r="AE384" s="63"/>
      <c r="AF384" s="63"/>
      <c r="AK384" s="63"/>
    </row>
    <row r="385" customFormat="false" ht="15.75" hidden="false" customHeight="true" outlineLevel="0" collapsed="false">
      <c r="H385" s="63"/>
      <c r="I385" s="63"/>
      <c r="AC385" s="63"/>
      <c r="AE385" s="63"/>
      <c r="AF385" s="63"/>
      <c r="AK385" s="63"/>
    </row>
    <row r="386" customFormat="false" ht="15.75" hidden="false" customHeight="true" outlineLevel="0" collapsed="false">
      <c r="H386" s="63"/>
      <c r="I386" s="63"/>
      <c r="AC386" s="63"/>
      <c r="AE386" s="63"/>
      <c r="AF386" s="63"/>
      <c r="AK386" s="63"/>
    </row>
    <row r="387" customFormat="false" ht="15.75" hidden="false" customHeight="true" outlineLevel="0" collapsed="false">
      <c r="H387" s="63"/>
      <c r="I387" s="63"/>
      <c r="AC387" s="63"/>
      <c r="AE387" s="63"/>
      <c r="AF387" s="63"/>
      <c r="AK387" s="63"/>
    </row>
    <row r="388" customFormat="false" ht="15.75" hidden="false" customHeight="true" outlineLevel="0" collapsed="false">
      <c r="H388" s="63"/>
      <c r="I388" s="63"/>
      <c r="AC388" s="63"/>
      <c r="AE388" s="63"/>
      <c r="AF388" s="63"/>
      <c r="AK388" s="63"/>
    </row>
    <row r="389" customFormat="false" ht="15.75" hidden="false" customHeight="true" outlineLevel="0" collapsed="false">
      <c r="H389" s="63"/>
      <c r="I389" s="63"/>
      <c r="AC389" s="63"/>
      <c r="AE389" s="63"/>
      <c r="AF389" s="63"/>
      <c r="AK389" s="63"/>
    </row>
    <row r="390" customFormat="false" ht="15.75" hidden="false" customHeight="true" outlineLevel="0" collapsed="false">
      <c r="H390" s="63"/>
      <c r="I390" s="63"/>
      <c r="AC390" s="63"/>
      <c r="AE390" s="63"/>
      <c r="AF390" s="63"/>
      <c r="AK390" s="63"/>
    </row>
    <row r="391" customFormat="false" ht="15.75" hidden="false" customHeight="true" outlineLevel="0" collapsed="false">
      <c r="H391" s="63"/>
      <c r="I391" s="63"/>
      <c r="AC391" s="63"/>
      <c r="AE391" s="63"/>
      <c r="AF391" s="63"/>
      <c r="AK391" s="63"/>
    </row>
    <row r="392" customFormat="false" ht="15.75" hidden="false" customHeight="true" outlineLevel="0" collapsed="false">
      <c r="H392" s="63"/>
      <c r="I392" s="63"/>
      <c r="AC392" s="63"/>
      <c r="AE392" s="63"/>
      <c r="AF392" s="63"/>
      <c r="AK392" s="63"/>
    </row>
    <row r="393" customFormat="false" ht="15.75" hidden="false" customHeight="true" outlineLevel="0" collapsed="false">
      <c r="H393" s="63"/>
      <c r="I393" s="63"/>
      <c r="AC393" s="63"/>
      <c r="AE393" s="63"/>
      <c r="AF393" s="63"/>
      <c r="AK393" s="63"/>
    </row>
    <row r="394" customFormat="false" ht="15.75" hidden="false" customHeight="true" outlineLevel="0" collapsed="false">
      <c r="H394" s="63"/>
      <c r="I394" s="63"/>
      <c r="AC394" s="63"/>
      <c r="AE394" s="63"/>
      <c r="AF394" s="63"/>
      <c r="AK394" s="63"/>
    </row>
    <row r="395" customFormat="false" ht="15.75" hidden="false" customHeight="true" outlineLevel="0" collapsed="false">
      <c r="H395" s="63"/>
      <c r="I395" s="63"/>
      <c r="AC395" s="63"/>
      <c r="AE395" s="63"/>
      <c r="AF395" s="63"/>
      <c r="AK395" s="63"/>
    </row>
    <row r="396" customFormat="false" ht="15.75" hidden="false" customHeight="true" outlineLevel="0" collapsed="false">
      <c r="H396" s="63"/>
      <c r="I396" s="63"/>
      <c r="AC396" s="63"/>
      <c r="AE396" s="63"/>
      <c r="AF396" s="63"/>
      <c r="AK396" s="63"/>
    </row>
    <row r="397" customFormat="false" ht="15.75" hidden="false" customHeight="true" outlineLevel="0" collapsed="false">
      <c r="H397" s="63"/>
      <c r="I397" s="63"/>
      <c r="AC397" s="63"/>
      <c r="AE397" s="63"/>
      <c r="AF397" s="63"/>
      <c r="AK397" s="63"/>
    </row>
    <row r="398" customFormat="false" ht="15.75" hidden="false" customHeight="true" outlineLevel="0" collapsed="false">
      <c r="H398" s="63"/>
      <c r="I398" s="63"/>
      <c r="AC398" s="63"/>
      <c r="AE398" s="63"/>
      <c r="AF398" s="63"/>
      <c r="AK398" s="63"/>
    </row>
    <row r="399" customFormat="false" ht="15.75" hidden="false" customHeight="true" outlineLevel="0" collapsed="false">
      <c r="H399" s="63"/>
      <c r="I399" s="63"/>
      <c r="AC399" s="63"/>
      <c r="AE399" s="63"/>
      <c r="AF399" s="63"/>
      <c r="AK399" s="63"/>
    </row>
    <row r="400" customFormat="false" ht="15.75" hidden="false" customHeight="true" outlineLevel="0" collapsed="false">
      <c r="H400" s="63"/>
      <c r="I400" s="63"/>
      <c r="AC400" s="63"/>
      <c r="AE400" s="63"/>
      <c r="AF400" s="63"/>
      <c r="AK400" s="63"/>
    </row>
    <row r="401" customFormat="false" ht="15.75" hidden="false" customHeight="true" outlineLevel="0" collapsed="false">
      <c r="H401" s="63"/>
      <c r="I401" s="63"/>
      <c r="AC401" s="63"/>
      <c r="AE401" s="63"/>
      <c r="AF401" s="63"/>
      <c r="AK401" s="63"/>
    </row>
    <row r="402" customFormat="false" ht="15.75" hidden="false" customHeight="true" outlineLevel="0" collapsed="false">
      <c r="H402" s="63"/>
      <c r="I402" s="63"/>
      <c r="AC402" s="63"/>
      <c r="AE402" s="63"/>
      <c r="AF402" s="63"/>
      <c r="AK402" s="63"/>
    </row>
    <row r="403" customFormat="false" ht="15.75" hidden="false" customHeight="true" outlineLevel="0" collapsed="false">
      <c r="H403" s="63"/>
      <c r="I403" s="63"/>
      <c r="AC403" s="63"/>
      <c r="AE403" s="63"/>
      <c r="AF403" s="63"/>
      <c r="AK403" s="63"/>
    </row>
    <row r="404" customFormat="false" ht="15.75" hidden="false" customHeight="true" outlineLevel="0" collapsed="false">
      <c r="H404" s="63"/>
      <c r="I404" s="63"/>
      <c r="AC404" s="63"/>
      <c r="AE404" s="63"/>
      <c r="AF404" s="63"/>
      <c r="AK404" s="63"/>
    </row>
    <row r="405" customFormat="false" ht="15.75" hidden="false" customHeight="true" outlineLevel="0" collapsed="false">
      <c r="H405" s="63"/>
      <c r="I405" s="63"/>
      <c r="AC405" s="63"/>
      <c r="AE405" s="63"/>
      <c r="AF405" s="63"/>
      <c r="AK405" s="63"/>
    </row>
    <row r="406" customFormat="false" ht="15.75" hidden="false" customHeight="true" outlineLevel="0" collapsed="false">
      <c r="H406" s="63"/>
      <c r="I406" s="63"/>
      <c r="AC406" s="63"/>
      <c r="AE406" s="63"/>
      <c r="AF406" s="63"/>
      <c r="AK406" s="63"/>
    </row>
    <row r="407" customFormat="false" ht="15.75" hidden="false" customHeight="true" outlineLevel="0" collapsed="false">
      <c r="H407" s="63"/>
      <c r="I407" s="63"/>
      <c r="AC407" s="63"/>
      <c r="AE407" s="63"/>
      <c r="AF407" s="63"/>
      <c r="AK407" s="63"/>
    </row>
    <row r="408" customFormat="false" ht="15.75" hidden="false" customHeight="true" outlineLevel="0" collapsed="false">
      <c r="H408" s="63"/>
      <c r="I408" s="63"/>
      <c r="AC408" s="63"/>
      <c r="AE408" s="63"/>
      <c r="AF408" s="63"/>
      <c r="AK408" s="63"/>
    </row>
    <row r="409" customFormat="false" ht="15.75" hidden="false" customHeight="true" outlineLevel="0" collapsed="false">
      <c r="H409" s="63"/>
      <c r="I409" s="63"/>
      <c r="AC409" s="63"/>
      <c r="AE409" s="63"/>
      <c r="AF409" s="63"/>
      <c r="AK409" s="63"/>
    </row>
    <row r="410" customFormat="false" ht="15.75" hidden="false" customHeight="true" outlineLevel="0" collapsed="false">
      <c r="H410" s="63"/>
      <c r="I410" s="63"/>
      <c r="AC410" s="63"/>
      <c r="AE410" s="63"/>
      <c r="AF410" s="63"/>
      <c r="AK410" s="63"/>
    </row>
    <row r="411" customFormat="false" ht="15.75" hidden="false" customHeight="true" outlineLevel="0" collapsed="false">
      <c r="H411" s="63"/>
      <c r="I411" s="63"/>
      <c r="AC411" s="63"/>
      <c r="AE411" s="63"/>
      <c r="AF411" s="63"/>
      <c r="AK411" s="63"/>
    </row>
    <row r="412" customFormat="false" ht="15.75" hidden="false" customHeight="true" outlineLevel="0" collapsed="false">
      <c r="H412" s="63"/>
      <c r="I412" s="63"/>
      <c r="AC412" s="63"/>
      <c r="AE412" s="63"/>
      <c r="AF412" s="63"/>
      <c r="AK412" s="63"/>
    </row>
    <row r="413" customFormat="false" ht="15.75" hidden="false" customHeight="true" outlineLevel="0" collapsed="false">
      <c r="H413" s="63"/>
      <c r="I413" s="63"/>
      <c r="AC413" s="63"/>
      <c r="AE413" s="63"/>
      <c r="AF413" s="63"/>
      <c r="AK413" s="63"/>
    </row>
    <row r="414" customFormat="false" ht="15.75" hidden="false" customHeight="true" outlineLevel="0" collapsed="false">
      <c r="H414" s="63"/>
      <c r="I414" s="63"/>
      <c r="AC414" s="63"/>
      <c r="AE414" s="63"/>
      <c r="AF414" s="63"/>
      <c r="AK414" s="63"/>
    </row>
    <row r="415" customFormat="false" ht="15.75" hidden="false" customHeight="true" outlineLevel="0" collapsed="false">
      <c r="H415" s="63"/>
      <c r="I415" s="63"/>
      <c r="AC415" s="63"/>
      <c r="AE415" s="63"/>
      <c r="AF415" s="63"/>
      <c r="AK415" s="63"/>
    </row>
    <row r="416" customFormat="false" ht="15.75" hidden="false" customHeight="true" outlineLevel="0" collapsed="false">
      <c r="H416" s="63"/>
      <c r="I416" s="63"/>
      <c r="AC416" s="63"/>
      <c r="AE416" s="63"/>
      <c r="AF416" s="63"/>
      <c r="AK416" s="63"/>
    </row>
    <row r="417" customFormat="false" ht="15.75" hidden="false" customHeight="true" outlineLevel="0" collapsed="false">
      <c r="H417" s="63"/>
      <c r="I417" s="63"/>
      <c r="AC417" s="63"/>
      <c r="AE417" s="63"/>
      <c r="AF417" s="63"/>
      <c r="AK417" s="63"/>
    </row>
    <row r="418" customFormat="false" ht="15.75" hidden="false" customHeight="true" outlineLevel="0" collapsed="false">
      <c r="H418" s="63"/>
      <c r="I418" s="63"/>
      <c r="AC418" s="63"/>
      <c r="AE418" s="63"/>
      <c r="AF418" s="63"/>
      <c r="AK418" s="63"/>
    </row>
    <row r="419" customFormat="false" ht="15.75" hidden="false" customHeight="true" outlineLevel="0" collapsed="false">
      <c r="H419" s="63"/>
      <c r="I419" s="63"/>
      <c r="AC419" s="63"/>
      <c r="AE419" s="63"/>
      <c r="AF419" s="63"/>
      <c r="AK419" s="63"/>
    </row>
    <row r="420" customFormat="false" ht="15.75" hidden="false" customHeight="true" outlineLevel="0" collapsed="false">
      <c r="H420" s="63"/>
      <c r="I420" s="63"/>
      <c r="AC420" s="63"/>
      <c r="AE420" s="63"/>
      <c r="AF420" s="63"/>
      <c r="AK420" s="63"/>
    </row>
    <row r="421" customFormat="false" ht="15.75" hidden="false" customHeight="true" outlineLevel="0" collapsed="false">
      <c r="H421" s="63"/>
      <c r="I421" s="63"/>
      <c r="AC421" s="63"/>
      <c r="AE421" s="63"/>
      <c r="AF421" s="63"/>
      <c r="AK421" s="63"/>
    </row>
    <row r="422" customFormat="false" ht="15.75" hidden="false" customHeight="true" outlineLevel="0" collapsed="false">
      <c r="H422" s="63"/>
      <c r="I422" s="63"/>
      <c r="AC422" s="63"/>
      <c r="AE422" s="63"/>
      <c r="AF422" s="63"/>
      <c r="AK422" s="63"/>
    </row>
    <row r="423" customFormat="false" ht="15.75" hidden="false" customHeight="true" outlineLevel="0" collapsed="false">
      <c r="H423" s="63"/>
      <c r="I423" s="63"/>
      <c r="AC423" s="63"/>
      <c r="AE423" s="63"/>
      <c r="AF423" s="63"/>
      <c r="AK423" s="63"/>
    </row>
    <row r="424" customFormat="false" ht="15.75" hidden="false" customHeight="true" outlineLevel="0" collapsed="false">
      <c r="H424" s="63"/>
      <c r="I424" s="63"/>
      <c r="AC424" s="63"/>
      <c r="AE424" s="63"/>
      <c r="AF424" s="63"/>
      <c r="AK424" s="63"/>
    </row>
    <row r="425" customFormat="false" ht="15.75" hidden="false" customHeight="true" outlineLevel="0" collapsed="false">
      <c r="H425" s="63"/>
      <c r="I425" s="63"/>
      <c r="AC425" s="63"/>
      <c r="AE425" s="63"/>
      <c r="AF425" s="63"/>
      <c r="AK425" s="63"/>
    </row>
    <row r="426" customFormat="false" ht="15.75" hidden="false" customHeight="true" outlineLevel="0" collapsed="false">
      <c r="H426" s="63"/>
      <c r="I426" s="63"/>
      <c r="AC426" s="63"/>
      <c r="AE426" s="63"/>
      <c r="AF426" s="63"/>
      <c r="AK426" s="63"/>
    </row>
    <row r="427" customFormat="false" ht="15.75" hidden="false" customHeight="true" outlineLevel="0" collapsed="false">
      <c r="H427" s="63"/>
      <c r="I427" s="63"/>
      <c r="AC427" s="63"/>
      <c r="AE427" s="63"/>
      <c r="AF427" s="63"/>
      <c r="AK427" s="63"/>
    </row>
    <row r="428" customFormat="false" ht="15.75" hidden="false" customHeight="true" outlineLevel="0" collapsed="false">
      <c r="H428" s="63"/>
      <c r="I428" s="63"/>
      <c r="AC428" s="63"/>
      <c r="AE428" s="63"/>
      <c r="AF428" s="63"/>
      <c r="AK428" s="63"/>
    </row>
    <row r="429" customFormat="false" ht="15.75" hidden="false" customHeight="true" outlineLevel="0" collapsed="false">
      <c r="H429" s="63"/>
      <c r="I429" s="63"/>
      <c r="AC429" s="63"/>
      <c r="AE429" s="63"/>
      <c r="AF429" s="63"/>
      <c r="AK429" s="63"/>
    </row>
    <row r="430" customFormat="false" ht="15.75" hidden="false" customHeight="true" outlineLevel="0" collapsed="false">
      <c r="H430" s="63"/>
      <c r="I430" s="63"/>
      <c r="AC430" s="63"/>
      <c r="AE430" s="63"/>
      <c r="AF430" s="63"/>
      <c r="AK430" s="63"/>
    </row>
    <row r="431" customFormat="false" ht="15.75" hidden="false" customHeight="true" outlineLevel="0" collapsed="false">
      <c r="H431" s="63"/>
      <c r="I431" s="63"/>
      <c r="AC431" s="63"/>
      <c r="AE431" s="63"/>
      <c r="AF431" s="63"/>
      <c r="AK431" s="63"/>
    </row>
    <row r="432" customFormat="false" ht="15.75" hidden="false" customHeight="true" outlineLevel="0" collapsed="false">
      <c r="H432" s="63"/>
      <c r="I432" s="63"/>
      <c r="AC432" s="63"/>
      <c r="AE432" s="63"/>
      <c r="AF432" s="63"/>
      <c r="AK432" s="63"/>
    </row>
    <row r="433" customFormat="false" ht="15.75" hidden="false" customHeight="true" outlineLevel="0" collapsed="false">
      <c r="H433" s="63"/>
      <c r="I433" s="63"/>
      <c r="AC433" s="63"/>
      <c r="AE433" s="63"/>
      <c r="AF433" s="63"/>
      <c r="AK433" s="63"/>
    </row>
    <row r="434" customFormat="false" ht="15.75" hidden="false" customHeight="true" outlineLevel="0" collapsed="false">
      <c r="H434" s="63"/>
      <c r="I434" s="63"/>
      <c r="AC434" s="63"/>
      <c r="AE434" s="63"/>
      <c r="AF434" s="63"/>
      <c r="AK434" s="63"/>
    </row>
    <row r="435" customFormat="false" ht="15.75" hidden="false" customHeight="true" outlineLevel="0" collapsed="false">
      <c r="H435" s="63"/>
      <c r="I435" s="63"/>
      <c r="AC435" s="63"/>
      <c r="AE435" s="63"/>
      <c r="AF435" s="63"/>
      <c r="AK435" s="63"/>
    </row>
    <row r="436" customFormat="false" ht="15.75" hidden="false" customHeight="true" outlineLevel="0" collapsed="false">
      <c r="H436" s="63"/>
      <c r="I436" s="63"/>
      <c r="AC436" s="63"/>
      <c r="AE436" s="63"/>
      <c r="AF436" s="63"/>
      <c r="AK436" s="63"/>
    </row>
    <row r="437" customFormat="false" ht="15.75" hidden="false" customHeight="true" outlineLevel="0" collapsed="false">
      <c r="H437" s="63"/>
      <c r="I437" s="63"/>
      <c r="AC437" s="63"/>
      <c r="AE437" s="63"/>
      <c r="AF437" s="63"/>
      <c r="AK437" s="63"/>
    </row>
    <row r="438" customFormat="false" ht="15.75" hidden="false" customHeight="true" outlineLevel="0" collapsed="false">
      <c r="H438" s="63"/>
      <c r="I438" s="63"/>
      <c r="AC438" s="63"/>
      <c r="AE438" s="63"/>
      <c r="AF438" s="63"/>
      <c r="AK438" s="63"/>
    </row>
    <row r="439" customFormat="false" ht="15.75" hidden="false" customHeight="true" outlineLevel="0" collapsed="false">
      <c r="H439" s="63"/>
      <c r="I439" s="63"/>
      <c r="AC439" s="63"/>
      <c r="AE439" s="63"/>
      <c r="AF439" s="63"/>
      <c r="AK439" s="63"/>
    </row>
    <row r="440" customFormat="false" ht="15.75" hidden="false" customHeight="true" outlineLevel="0" collapsed="false">
      <c r="H440" s="63"/>
      <c r="I440" s="63"/>
      <c r="AC440" s="63"/>
      <c r="AE440" s="63"/>
      <c r="AF440" s="63"/>
      <c r="AK440" s="63"/>
    </row>
    <row r="441" customFormat="false" ht="15.75" hidden="false" customHeight="true" outlineLevel="0" collapsed="false">
      <c r="H441" s="63"/>
      <c r="I441" s="63"/>
      <c r="AC441" s="63"/>
      <c r="AE441" s="63"/>
      <c r="AF441" s="63"/>
      <c r="AK441" s="63"/>
    </row>
    <row r="442" customFormat="false" ht="15.75" hidden="false" customHeight="true" outlineLevel="0" collapsed="false">
      <c r="H442" s="63"/>
      <c r="I442" s="63"/>
      <c r="AC442" s="63"/>
      <c r="AE442" s="63"/>
      <c r="AF442" s="63"/>
      <c r="AK442" s="63"/>
    </row>
    <row r="443" customFormat="false" ht="15.75" hidden="false" customHeight="true" outlineLevel="0" collapsed="false">
      <c r="H443" s="63"/>
      <c r="I443" s="63"/>
      <c r="AC443" s="63"/>
      <c r="AE443" s="63"/>
      <c r="AF443" s="63"/>
      <c r="AK443" s="63"/>
    </row>
    <row r="444" customFormat="false" ht="15.75" hidden="false" customHeight="true" outlineLevel="0" collapsed="false">
      <c r="H444" s="63"/>
      <c r="I444" s="63"/>
      <c r="AC444" s="63"/>
      <c r="AE444" s="63"/>
      <c r="AF444" s="63"/>
      <c r="AK444" s="63"/>
    </row>
    <row r="445" customFormat="false" ht="15.75" hidden="false" customHeight="true" outlineLevel="0" collapsed="false">
      <c r="H445" s="63"/>
      <c r="I445" s="63"/>
      <c r="AC445" s="63"/>
      <c r="AE445" s="63"/>
      <c r="AF445" s="63"/>
      <c r="AK445" s="63"/>
    </row>
    <row r="446" customFormat="false" ht="15.75" hidden="false" customHeight="true" outlineLevel="0" collapsed="false">
      <c r="H446" s="63"/>
      <c r="I446" s="63"/>
      <c r="AC446" s="63"/>
      <c r="AE446" s="63"/>
      <c r="AF446" s="63"/>
      <c r="AK446" s="63"/>
    </row>
    <row r="447" customFormat="false" ht="15.75" hidden="false" customHeight="true" outlineLevel="0" collapsed="false">
      <c r="H447" s="63"/>
      <c r="I447" s="63"/>
      <c r="AC447" s="63"/>
      <c r="AE447" s="63"/>
      <c r="AF447" s="63"/>
      <c r="AK447" s="63"/>
    </row>
    <row r="448" customFormat="false" ht="15.75" hidden="false" customHeight="true" outlineLevel="0" collapsed="false">
      <c r="H448" s="63"/>
      <c r="I448" s="63"/>
      <c r="AC448" s="63"/>
      <c r="AE448" s="63"/>
      <c r="AF448" s="63"/>
      <c r="AK448" s="63"/>
    </row>
    <row r="449" customFormat="false" ht="15.75" hidden="false" customHeight="true" outlineLevel="0" collapsed="false">
      <c r="H449" s="63"/>
      <c r="I449" s="63"/>
      <c r="AC449" s="63"/>
      <c r="AE449" s="63"/>
      <c r="AF449" s="63"/>
      <c r="AK449" s="63"/>
    </row>
    <row r="450" customFormat="false" ht="15.75" hidden="false" customHeight="true" outlineLevel="0" collapsed="false">
      <c r="H450" s="63"/>
      <c r="I450" s="63"/>
      <c r="AC450" s="63"/>
      <c r="AE450" s="63"/>
      <c r="AF450" s="63"/>
      <c r="AK450" s="63"/>
    </row>
    <row r="451" customFormat="false" ht="15.75" hidden="false" customHeight="true" outlineLevel="0" collapsed="false">
      <c r="H451" s="63"/>
      <c r="I451" s="63"/>
      <c r="AC451" s="63"/>
      <c r="AE451" s="63"/>
      <c r="AF451" s="63"/>
      <c r="AK451" s="63"/>
    </row>
    <row r="452" customFormat="false" ht="15.75" hidden="false" customHeight="true" outlineLevel="0" collapsed="false">
      <c r="H452" s="63"/>
      <c r="I452" s="63"/>
      <c r="AC452" s="63"/>
      <c r="AE452" s="63"/>
      <c r="AF452" s="63"/>
      <c r="AK452" s="63"/>
    </row>
    <row r="453" customFormat="false" ht="15.75" hidden="false" customHeight="true" outlineLevel="0" collapsed="false">
      <c r="H453" s="63"/>
      <c r="I453" s="63"/>
      <c r="AC453" s="63"/>
      <c r="AE453" s="63"/>
      <c r="AF453" s="63"/>
      <c r="AK453" s="63"/>
    </row>
    <row r="454" customFormat="false" ht="15.75" hidden="false" customHeight="true" outlineLevel="0" collapsed="false">
      <c r="H454" s="63"/>
      <c r="I454" s="63"/>
      <c r="AC454" s="63"/>
      <c r="AE454" s="63"/>
      <c r="AF454" s="63"/>
      <c r="AK454" s="63"/>
    </row>
    <row r="455" customFormat="false" ht="15.75" hidden="false" customHeight="true" outlineLevel="0" collapsed="false">
      <c r="H455" s="63"/>
      <c r="I455" s="63"/>
      <c r="AC455" s="63"/>
      <c r="AE455" s="63"/>
      <c r="AF455" s="63"/>
      <c r="AK455" s="63"/>
    </row>
    <row r="456" customFormat="false" ht="15.75" hidden="false" customHeight="true" outlineLevel="0" collapsed="false">
      <c r="H456" s="63"/>
      <c r="I456" s="63"/>
      <c r="AC456" s="63"/>
      <c r="AE456" s="63"/>
      <c r="AF456" s="63"/>
      <c r="AK456" s="63"/>
    </row>
    <row r="457" customFormat="false" ht="15.75" hidden="false" customHeight="true" outlineLevel="0" collapsed="false">
      <c r="H457" s="63"/>
      <c r="I457" s="63"/>
      <c r="AC457" s="63"/>
      <c r="AE457" s="63"/>
      <c r="AF457" s="63"/>
      <c r="AK457" s="63"/>
    </row>
    <row r="458" customFormat="false" ht="15.75" hidden="false" customHeight="true" outlineLevel="0" collapsed="false">
      <c r="H458" s="63"/>
      <c r="I458" s="63"/>
      <c r="AC458" s="63"/>
      <c r="AE458" s="63"/>
      <c r="AF458" s="63"/>
      <c r="AK458" s="63"/>
    </row>
    <row r="459" customFormat="false" ht="15.75" hidden="false" customHeight="true" outlineLevel="0" collapsed="false">
      <c r="H459" s="63"/>
      <c r="I459" s="63"/>
      <c r="AC459" s="63"/>
      <c r="AE459" s="63"/>
      <c r="AF459" s="63"/>
      <c r="AK459" s="63"/>
    </row>
    <row r="460" customFormat="false" ht="15.75" hidden="false" customHeight="true" outlineLevel="0" collapsed="false">
      <c r="H460" s="63"/>
      <c r="I460" s="63"/>
      <c r="AC460" s="63"/>
      <c r="AE460" s="63"/>
      <c r="AF460" s="63"/>
      <c r="AK460" s="63"/>
    </row>
    <row r="461" customFormat="false" ht="15.75" hidden="false" customHeight="true" outlineLevel="0" collapsed="false">
      <c r="H461" s="63"/>
      <c r="I461" s="63"/>
      <c r="AC461" s="63"/>
      <c r="AE461" s="63"/>
      <c r="AF461" s="63"/>
      <c r="AK461" s="63"/>
    </row>
    <row r="462" customFormat="false" ht="15.75" hidden="false" customHeight="true" outlineLevel="0" collapsed="false">
      <c r="H462" s="63"/>
      <c r="I462" s="63"/>
      <c r="AC462" s="63"/>
      <c r="AE462" s="63"/>
      <c r="AF462" s="63"/>
      <c r="AK462" s="63"/>
    </row>
    <row r="463" customFormat="false" ht="15.75" hidden="false" customHeight="true" outlineLevel="0" collapsed="false">
      <c r="H463" s="63"/>
      <c r="I463" s="63"/>
      <c r="AC463" s="63"/>
      <c r="AE463" s="63"/>
      <c r="AF463" s="63"/>
      <c r="AK463" s="63"/>
    </row>
    <row r="464" customFormat="false" ht="15.75" hidden="false" customHeight="true" outlineLevel="0" collapsed="false">
      <c r="H464" s="63"/>
      <c r="I464" s="63"/>
      <c r="AC464" s="63"/>
      <c r="AE464" s="63"/>
      <c r="AF464" s="63"/>
      <c r="AK464" s="63"/>
    </row>
    <row r="465" customFormat="false" ht="15.75" hidden="false" customHeight="true" outlineLevel="0" collapsed="false">
      <c r="H465" s="63"/>
      <c r="I465" s="63"/>
      <c r="AC465" s="63"/>
      <c r="AE465" s="63"/>
      <c r="AF465" s="63"/>
      <c r="AK465" s="63"/>
    </row>
    <row r="466" customFormat="false" ht="15.75" hidden="false" customHeight="true" outlineLevel="0" collapsed="false">
      <c r="H466" s="63"/>
      <c r="I466" s="63"/>
      <c r="AC466" s="63"/>
      <c r="AE466" s="63"/>
      <c r="AF466" s="63"/>
      <c r="AK466" s="63"/>
    </row>
    <row r="467" customFormat="false" ht="15.75" hidden="false" customHeight="true" outlineLevel="0" collapsed="false">
      <c r="H467" s="63"/>
      <c r="I467" s="63"/>
      <c r="AC467" s="63"/>
      <c r="AE467" s="63"/>
      <c r="AF467" s="63"/>
      <c r="AK467" s="63"/>
    </row>
    <row r="468" customFormat="false" ht="15.75" hidden="false" customHeight="true" outlineLevel="0" collapsed="false">
      <c r="H468" s="63"/>
      <c r="I468" s="63"/>
      <c r="AC468" s="63"/>
      <c r="AE468" s="63"/>
      <c r="AF468" s="63"/>
      <c r="AK468" s="63"/>
    </row>
    <row r="469" customFormat="false" ht="15.75" hidden="false" customHeight="true" outlineLevel="0" collapsed="false">
      <c r="H469" s="63"/>
      <c r="I469" s="63"/>
      <c r="AC469" s="63"/>
      <c r="AE469" s="63"/>
      <c r="AF469" s="63"/>
      <c r="AK469" s="63"/>
    </row>
    <row r="470" customFormat="false" ht="15.75" hidden="false" customHeight="true" outlineLevel="0" collapsed="false">
      <c r="H470" s="63"/>
      <c r="I470" s="63"/>
      <c r="AC470" s="63"/>
      <c r="AE470" s="63"/>
      <c r="AF470" s="63"/>
      <c r="AK470" s="63"/>
    </row>
    <row r="471" customFormat="false" ht="15.75" hidden="false" customHeight="true" outlineLevel="0" collapsed="false">
      <c r="H471" s="63"/>
      <c r="I471" s="63"/>
      <c r="AC471" s="63"/>
      <c r="AE471" s="63"/>
      <c r="AF471" s="63"/>
      <c r="AK471" s="63"/>
    </row>
    <row r="472" customFormat="false" ht="15.75" hidden="false" customHeight="true" outlineLevel="0" collapsed="false">
      <c r="H472" s="63"/>
      <c r="I472" s="63"/>
      <c r="AC472" s="63"/>
      <c r="AE472" s="63"/>
      <c r="AF472" s="63"/>
      <c r="AK472" s="63"/>
    </row>
    <row r="473" customFormat="false" ht="15.75" hidden="false" customHeight="true" outlineLevel="0" collapsed="false">
      <c r="H473" s="63"/>
      <c r="I473" s="63"/>
      <c r="AC473" s="63"/>
      <c r="AE473" s="63"/>
      <c r="AF473" s="63"/>
      <c r="AK473" s="63"/>
    </row>
    <row r="474" customFormat="false" ht="15.75" hidden="false" customHeight="true" outlineLevel="0" collapsed="false">
      <c r="H474" s="63"/>
      <c r="I474" s="63"/>
      <c r="AC474" s="63"/>
      <c r="AE474" s="63"/>
      <c r="AF474" s="63"/>
      <c r="AK474" s="63"/>
    </row>
    <row r="475" customFormat="false" ht="15.75" hidden="false" customHeight="true" outlineLevel="0" collapsed="false">
      <c r="H475" s="63"/>
      <c r="I475" s="63"/>
      <c r="AC475" s="63"/>
      <c r="AE475" s="63"/>
      <c r="AF475" s="63"/>
      <c r="AK475" s="63"/>
    </row>
    <row r="476" customFormat="false" ht="15.75" hidden="false" customHeight="true" outlineLevel="0" collapsed="false">
      <c r="H476" s="63"/>
      <c r="I476" s="63"/>
      <c r="AC476" s="63"/>
      <c r="AE476" s="63"/>
      <c r="AF476" s="63"/>
      <c r="AK476" s="63"/>
    </row>
    <row r="477" customFormat="false" ht="15.75" hidden="false" customHeight="true" outlineLevel="0" collapsed="false">
      <c r="H477" s="63"/>
      <c r="I477" s="63"/>
      <c r="AC477" s="63"/>
      <c r="AE477" s="63"/>
      <c r="AF477" s="63"/>
      <c r="AK477" s="63"/>
    </row>
    <row r="478" customFormat="false" ht="15.75" hidden="false" customHeight="true" outlineLevel="0" collapsed="false">
      <c r="H478" s="63"/>
      <c r="I478" s="63"/>
      <c r="AC478" s="63"/>
      <c r="AE478" s="63"/>
      <c r="AF478" s="63"/>
      <c r="AK478" s="63"/>
    </row>
    <row r="479" customFormat="false" ht="15.75" hidden="false" customHeight="true" outlineLevel="0" collapsed="false">
      <c r="H479" s="63"/>
      <c r="I479" s="63"/>
      <c r="AC479" s="63"/>
      <c r="AE479" s="63"/>
      <c r="AF479" s="63"/>
      <c r="AK479" s="63"/>
    </row>
    <row r="480" customFormat="false" ht="15.75" hidden="false" customHeight="true" outlineLevel="0" collapsed="false">
      <c r="H480" s="63"/>
      <c r="I480" s="63"/>
      <c r="AC480" s="63"/>
      <c r="AE480" s="63"/>
      <c r="AF480" s="63"/>
      <c r="AK480" s="63"/>
    </row>
    <row r="481" customFormat="false" ht="15.75" hidden="false" customHeight="true" outlineLevel="0" collapsed="false">
      <c r="H481" s="63"/>
      <c r="I481" s="63"/>
      <c r="AC481" s="63"/>
      <c r="AE481" s="63"/>
      <c r="AF481" s="63"/>
      <c r="AK481" s="63"/>
    </row>
    <row r="482" customFormat="false" ht="15.75" hidden="false" customHeight="true" outlineLevel="0" collapsed="false">
      <c r="H482" s="63"/>
      <c r="I482" s="63"/>
      <c r="AC482" s="63"/>
      <c r="AE482" s="63"/>
      <c r="AF482" s="63"/>
      <c r="AK482" s="63"/>
    </row>
    <row r="483" customFormat="false" ht="15.75" hidden="false" customHeight="true" outlineLevel="0" collapsed="false">
      <c r="H483" s="63"/>
      <c r="I483" s="63"/>
      <c r="AC483" s="63"/>
      <c r="AE483" s="63"/>
      <c r="AF483" s="63"/>
      <c r="AK483" s="63"/>
    </row>
    <row r="484" customFormat="false" ht="15.75" hidden="false" customHeight="true" outlineLevel="0" collapsed="false">
      <c r="H484" s="63"/>
      <c r="I484" s="63"/>
      <c r="AC484" s="63"/>
      <c r="AE484" s="63"/>
      <c r="AF484" s="63"/>
      <c r="AK484" s="63"/>
    </row>
    <row r="485" customFormat="false" ht="15.75" hidden="false" customHeight="true" outlineLevel="0" collapsed="false">
      <c r="H485" s="63"/>
      <c r="I485" s="63"/>
      <c r="AC485" s="63"/>
      <c r="AE485" s="63"/>
      <c r="AF485" s="63"/>
      <c r="AK485" s="63"/>
    </row>
    <row r="486" customFormat="false" ht="15.75" hidden="false" customHeight="true" outlineLevel="0" collapsed="false">
      <c r="H486" s="63"/>
      <c r="I486" s="63"/>
      <c r="AC486" s="63"/>
      <c r="AE486" s="63"/>
      <c r="AF486" s="63"/>
      <c r="AK486" s="63"/>
    </row>
    <row r="487" customFormat="false" ht="15.75" hidden="false" customHeight="true" outlineLevel="0" collapsed="false">
      <c r="H487" s="63"/>
      <c r="I487" s="63"/>
      <c r="AC487" s="63"/>
      <c r="AE487" s="63"/>
      <c r="AF487" s="63"/>
      <c r="AK487" s="63"/>
    </row>
    <row r="488" customFormat="false" ht="15.75" hidden="false" customHeight="true" outlineLevel="0" collapsed="false">
      <c r="H488" s="63"/>
      <c r="I488" s="63"/>
      <c r="AC488" s="63"/>
      <c r="AE488" s="63"/>
      <c r="AF488" s="63"/>
      <c r="AK488" s="63"/>
    </row>
    <row r="489" customFormat="false" ht="15.75" hidden="false" customHeight="true" outlineLevel="0" collapsed="false">
      <c r="H489" s="63"/>
      <c r="I489" s="63"/>
      <c r="AC489" s="63"/>
      <c r="AE489" s="63"/>
      <c r="AF489" s="63"/>
      <c r="AK489" s="63"/>
    </row>
    <row r="490" customFormat="false" ht="15.75" hidden="false" customHeight="true" outlineLevel="0" collapsed="false">
      <c r="H490" s="63"/>
      <c r="I490" s="63"/>
      <c r="AC490" s="63"/>
      <c r="AE490" s="63"/>
      <c r="AF490" s="63"/>
      <c r="AK490" s="63"/>
    </row>
    <row r="491" customFormat="false" ht="15.75" hidden="false" customHeight="true" outlineLevel="0" collapsed="false">
      <c r="H491" s="63"/>
      <c r="I491" s="63"/>
      <c r="AC491" s="63"/>
      <c r="AE491" s="63"/>
      <c r="AF491" s="63"/>
      <c r="AK491" s="63"/>
    </row>
    <row r="492" customFormat="false" ht="15.75" hidden="false" customHeight="true" outlineLevel="0" collapsed="false">
      <c r="H492" s="63"/>
      <c r="I492" s="63"/>
      <c r="AC492" s="63"/>
      <c r="AE492" s="63"/>
      <c r="AF492" s="63"/>
      <c r="AK492" s="63"/>
    </row>
    <row r="493" customFormat="false" ht="15.75" hidden="false" customHeight="true" outlineLevel="0" collapsed="false">
      <c r="H493" s="63"/>
      <c r="I493" s="63"/>
      <c r="AC493" s="63"/>
      <c r="AE493" s="63"/>
      <c r="AF493" s="63"/>
      <c r="AK493" s="63"/>
    </row>
    <row r="494" customFormat="false" ht="15.75" hidden="false" customHeight="true" outlineLevel="0" collapsed="false">
      <c r="H494" s="63"/>
      <c r="I494" s="63"/>
      <c r="AC494" s="63"/>
      <c r="AE494" s="63"/>
      <c r="AF494" s="63"/>
      <c r="AK494" s="63"/>
    </row>
    <row r="495" customFormat="false" ht="15.75" hidden="false" customHeight="true" outlineLevel="0" collapsed="false">
      <c r="H495" s="63"/>
      <c r="I495" s="63"/>
      <c r="AC495" s="63"/>
      <c r="AE495" s="63"/>
      <c r="AF495" s="63"/>
      <c r="AK495" s="63"/>
    </row>
    <row r="496" customFormat="false" ht="15.75" hidden="false" customHeight="true" outlineLevel="0" collapsed="false">
      <c r="H496" s="63"/>
      <c r="I496" s="63"/>
      <c r="AC496" s="63"/>
      <c r="AE496" s="63"/>
      <c r="AF496" s="63"/>
      <c r="AK496" s="63"/>
    </row>
    <row r="497" customFormat="false" ht="15.75" hidden="false" customHeight="true" outlineLevel="0" collapsed="false">
      <c r="H497" s="63"/>
      <c r="I497" s="63"/>
      <c r="AC497" s="63"/>
      <c r="AE497" s="63"/>
      <c r="AF497" s="63"/>
      <c r="AK497" s="63"/>
    </row>
    <row r="498" customFormat="false" ht="15.75" hidden="false" customHeight="true" outlineLevel="0" collapsed="false">
      <c r="H498" s="63"/>
      <c r="I498" s="63"/>
      <c r="AC498" s="63"/>
      <c r="AE498" s="63"/>
      <c r="AF498" s="63"/>
      <c r="AK498" s="63"/>
    </row>
    <row r="499" customFormat="false" ht="15.75" hidden="false" customHeight="true" outlineLevel="0" collapsed="false">
      <c r="H499" s="63"/>
      <c r="I499" s="63"/>
      <c r="AC499" s="63"/>
      <c r="AE499" s="63"/>
      <c r="AF499" s="63"/>
      <c r="AK499" s="63"/>
    </row>
    <row r="500" customFormat="false" ht="15.75" hidden="false" customHeight="true" outlineLevel="0" collapsed="false">
      <c r="H500" s="63"/>
      <c r="I500" s="63"/>
      <c r="AC500" s="63"/>
      <c r="AE500" s="63"/>
      <c r="AF500" s="63"/>
      <c r="AK500" s="63"/>
    </row>
    <row r="501" customFormat="false" ht="15.75" hidden="false" customHeight="true" outlineLevel="0" collapsed="false">
      <c r="H501" s="63"/>
      <c r="I501" s="63"/>
      <c r="AC501" s="63"/>
      <c r="AE501" s="63"/>
      <c r="AF501" s="63"/>
      <c r="AK501" s="63"/>
    </row>
    <row r="502" customFormat="false" ht="15.75" hidden="false" customHeight="true" outlineLevel="0" collapsed="false">
      <c r="H502" s="63"/>
      <c r="I502" s="63"/>
      <c r="AC502" s="63"/>
      <c r="AE502" s="63"/>
      <c r="AF502" s="63"/>
      <c r="AK502" s="63"/>
    </row>
    <row r="503" customFormat="false" ht="15.75" hidden="false" customHeight="true" outlineLevel="0" collapsed="false">
      <c r="H503" s="63"/>
      <c r="I503" s="63"/>
      <c r="AC503" s="63"/>
      <c r="AE503" s="63"/>
      <c r="AF503" s="63"/>
      <c r="AK503" s="63"/>
    </row>
    <row r="504" customFormat="false" ht="15.75" hidden="false" customHeight="true" outlineLevel="0" collapsed="false">
      <c r="H504" s="63"/>
      <c r="I504" s="63"/>
      <c r="AC504" s="63"/>
      <c r="AE504" s="63"/>
      <c r="AF504" s="63"/>
      <c r="AK504" s="63"/>
    </row>
    <row r="505" customFormat="false" ht="15.75" hidden="false" customHeight="true" outlineLevel="0" collapsed="false">
      <c r="H505" s="63"/>
      <c r="I505" s="63"/>
      <c r="AC505" s="63"/>
      <c r="AE505" s="63"/>
      <c r="AF505" s="63"/>
      <c r="AK505" s="63"/>
    </row>
    <row r="506" customFormat="false" ht="15.75" hidden="false" customHeight="true" outlineLevel="0" collapsed="false">
      <c r="H506" s="63"/>
      <c r="I506" s="63"/>
      <c r="AC506" s="63"/>
      <c r="AE506" s="63"/>
      <c r="AF506" s="63"/>
      <c r="AK506" s="63"/>
    </row>
    <row r="507" customFormat="false" ht="15.75" hidden="false" customHeight="true" outlineLevel="0" collapsed="false">
      <c r="H507" s="63"/>
      <c r="I507" s="63"/>
      <c r="AC507" s="63"/>
      <c r="AE507" s="63"/>
      <c r="AF507" s="63"/>
      <c r="AK507" s="63"/>
    </row>
    <row r="508" customFormat="false" ht="15.75" hidden="false" customHeight="true" outlineLevel="0" collapsed="false">
      <c r="H508" s="63"/>
      <c r="I508" s="63"/>
      <c r="AC508" s="63"/>
      <c r="AE508" s="63"/>
      <c r="AF508" s="63"/>
      <c r="AK508" s="63"/>
    </row>
    <row r="509" customFormat="false" ht="15.75" hidden="false" customHeight="true" outlineLevel="0" collapsed="false">
      <c r="H509" s="63"/>
      <c r="I509" s="63"/>
      <c r="AC509" s="63"/>
      <c r="AE509" s="63"/>
      <c r="AF509" s="63"/>
      <c r="AK509" s="63"/>
    </row>
    <row r="510" customFormat="false" ht="15.75" hidden="false" customHeight="true" outlineLevel="0" collapsed="false">
      <c r="H510" s="63"/>
      <c r="I510" s="63"/>
      <c r="AC510" s="63"/>
      <c r="AE510" s="63"/>
      <c r="AF510" s="63"/>
      <c r="AK510" s="63"/>
    </row>
    <row r="511" customFormat="false" ht="15.75" hidden="false" customHeight="true" outlineLevel="0" collapsed="false">
      <c r="H511" s="63"/>
      <c r="I511" s="63"/>
      <c r="AC511" s="63"/>
      <c r="AE511" s="63"/>
      <c r="AF511" s="63"/>
      <c r="AK511" s="63"/>
    </row>
    <row r="512" customFormat="false" ht="15.75" hidden="false" customHeight="true" outlineLevel="0" collapsed="false">
      <c r="H512" s="63"/>
      <c r="I512" s="63"/>
      <c r="AC512" s="63"/>
      <c r="AE512" s="63"/>
      <c r="AF512" s="63"/>
      <c r="AK512" s="63"/>
    </row>
    <row r="513" customFormat="false" ht="15.75" hidden="false" customHeight="true" outlineLevel="0" collapsed="false">
      <c r="H513" s="63"/>
      <c r="I513" s="63"/>
      <c r="AC513" s="63"/>
      <c r="AE513" s="63"/>
      <c r="AF513" s="63"/>
      <c r="AK513" s="63"/>
    </row>
    <row r="514" customFormat="false" ht="15.75" hidden="false" customHeight="true" outlineLevel="0" collapsed="false">
      <c r="H514" s="63"/>
      <c r="I514" s="63"/>
      <c r="AC514" s="63"/>
      <c r="AE514" s="63"/>
      <c r="AF514" s="63"/>
      <c r="AK514" s="63"/>
    </row>
    <row r="515" customFormat="false" ht="15.75" hidden="false" customHeight="true" outlineLevel="0" collapsed="false">
      <c r="H515" s="63"/>
      <c r="I515" s="63"/>
      <c r="AC515" s="63"/>
      <c r="AE515" s="63"/>
      <c r="AF515" s="63"/>
      <c r="AK515" s="63"/>
    </row>
    <row r="516" customFormat="false" ht="15.75" hidden="false" customHeight="true" outlineLevel="0" collapsed="false">
      <c r="H516" s="63"/>
      <c r="I516" s="63"/>
      <c r="AC516" s="63"/>
      <c r="AE516" s="63"/>
      <c r="AF516" s="63"/>
      <c r="AK516" s="63"/>
    </row>
    <row r="517" customFormat="false" ht="15.75" hidden="false" customHeight="true" outlineLevel="0" collapsed="false">
      <c r="H517" s="63"/>
      <c r="I517" s="63"/>
      <c r="AC517" s="63"/>
      <c r="AE517" s="63"/>
      <c r="AF517" s="63"/>
      <c r="AK517" s="63"/>
    </row>
    <row r="518" customFormat="false" ht="15.75" hidden="false" customHeight="true" outlineLevel="0" collapsed="false">
      <c r="H518" s="63"/>
      <c r="I518" s="63"/>
      <c r="AC518" s="63"/>
      <c r="AE518" s="63"/>
      <c r="AF518" s="63"/>
      <c r="AK518" s="63"/>
    </row>
    <row r="519" customFormat="false" ht="15.75" hidden="false" customHeight="true" outlineLevel="0" collapsed="false">
      <c r="H519" s="63"/>
      <c r="I519" s="63"/>
      <c r="AC519" s="63"/>
      <c r="AE519" s="63"/>
      <c r="AF519" s="63"/>
      <c r="AK519" s="63"/>
    </row>
    <row r="520" customFormat="false" ht="15.75" hidden="false" customHeight="true" outlineLevel="0" collapsed="false">
      <c r="H520" s="63"/>
      <c r="I520" s="63"/>
      <c r="AC520" s="63"/>
      <c r="AE520" s="63"/>
      <c r="AF520" s="63"/>
      <c r="AK520" s="63"/>
    </row>
    <row r="521" customFormat="false" ht="15.75" hidden="false" customHeight="true" outlineLevel="0" collapsed="false">
      <c r="H521" s="63"/>
      <c r="I521" s="63"/>
      <c r="AC521" s="63"/>
      <c r="AE521" s="63"/>
      <c r="AF521" s="63"/>
      <c r="AK521" s="63"/>
    </row>
    <row r="522" customFormat="false" ht="15.75" hidden="false" customHeight="true" outlineLevel="0" collapsed="false">
      <c r="H522" s="63"/>
      <c r="I522" s="63"/>
      <c r="AC522" s="63"/>
      <c r="AE522" s="63"/>
      <c r="AF522" s="63"/>
      <c r="AK522" s="63"/>
    </row>
    <row r="523" customFormat="false" ht="15.75" hidden="false" customHeight="true" outlineLevel="0" collapsed="false">
      <c r="H523" s="63"/>
      <c r="I523" s="63"/>
      <c r="AC523" s="63"/>
      <c r="AE523" s="63"/>
      <c r="AF523" s="63"/>
      <c r="AK523" s="63"/>
    </row>
    <row r="524" customFormat="false" ht="15.75" hidden="false" customHeight="true" outlineLevel="0" collapsed="false">
      <c r="H524" s="63"/>
      <c r="I524" s="63"/>
      <c r="AC524" s="63"/>
      <c r="AE524" s="63"/>
      <c r="AF524" s="63"/>
      <c r="AK524" s="63"/>
    </row>
    <row r="525" customFormat="false" ht="15.75" hidden="false" customHeight="true" outlineLevel="0" collapsed="false">
      <c r="H525" s="63"/>
      <c r="I525" s="63"/>
      <c r="AC525" s="63"/>
      <c r="AE525" s="63"/>
      <c r="AF525" s="63"/>
      <c r="AK525" s="63"/>
    </row>
    <row r="526" customFormat="false" ht="15.75" hidden="false" customHeight="true" outlineLevel="0" collapsed="false">
      <c r="H526" s="63"/>
      <c r="I526" s="63"/>
      <c r="AC526" s="63"/>
      <c r="AE526" s="63"/>
      <c r="AF526" s="63"/>
      <c r="AK526" s="63"/>
    </row>
    <row r="527" customFormat="false" ht="15.75" hidden="false" customHeight="true" outlineLevel="0" collapsed="false">
      <c r="H527" s="63"/>
      <c r="I527" s="63"/>
      <c r="AC527" s="63"/>
      <c r="AE527" s="63"/>
      <c r="AF527" s="63"/>
      <c r="AK527" s="63"/>
    </row>
    <row r="528" customFormat="false" ht="15.75" hidden="false" customHeight="true" outlineLevel="0" collapsed="false">
      <c r="H528" s="63"/>
      <c r="I528" s="63"/>
      <c r="AC528" s="63"/>
      <c r="AE528" s="63"/>
      <c r="AF528" s="63"/>
      <c r="AK528" s="63"/>
    </row>
    <row r="529" customFormat="false" ht="15.75" hidden="false" customHeight="true" outlineLevel="0" collapsed="false">
      <c r="H529" s="63"/>
      <c r="I529" s="63"/>
      <c r="AC529" s="63"/>
      <c r="AE529" s="63"/>
      <c r="AF529" s="63"/>
      <c r="AK529" s="63"/>
    </row>
    <row r="530" customFormat="false" ht="15.75" hidden="false" customHeight="true" outlineLevel="0" collapsed="false">
      <c r="H530" s="63"/>
      <c r="I530" s="63"/>
      <c r="AC530" s="63"/>
      <c r="AE530" s="63"/>
      <c r="AF530" s="63"/>
      <c r="AK530" s="63"/>
    </row>
    <row r="531" customFormat="false" ht="15.75" hidden="false" customHeight="true" outlineLevel="0" collapsed="false">
      <c r="H531" s="63"/>
      <c r="I531" s="63"/>
      <c r="AC531" s="63"/>
      <c r="AE531" s="63"/>
      <c r="AF531" s="63"/>
      <c r="AK531" s="63"/>
    </row>
    <row r="532" customFormat="false" ht="15.75" hidden="false" customHeight="true" outlineLevel="0" collapsed="false">
      <c r="H532" s="63"/>
      <c r="I532" s="63"/>
      <c r="AC532" s="63"/>
      <c r="AE532" s="63"/>
      <c r="AF532" s="63"/>
      <c r="AK532" s="63"/>
    </row>
    <row r="533" customFormat="false" ht="15.75" hidden="false" customHeight="true" outlineLevel="0" collapsed="false">
      <c r="H533" s="63"/>
      <c r="I533" s="63"/>
      <c r="AC533" s="63"/>
      <c r="AE533" s="63"/>
      <c r="AF533" s="63"/>
      <c r="AK533" s="63"/>
    </row>
    <row r="534" customFormat="false" ht="15.75" hidden="false" customHeight="true" outlineLevel="0" collapsed="false">
      <c r="H534" s="63"/>
      <c r="I534" s="63"/>
      <c r="AC534" s="63"/>
      <c r="AE534" s="63"/>
      <c r="AF534" s="63"/>
      <c r="AK534" s="63"/>
    </row>
    <row r="535" customFormat="false" ht="15.75" hidden="false" customHeight="true" outlineLevel="0" collapsed="false">
      <c r="H535" s="63"/>
      <c r="I535" s="63"/>
      <c r="AC535" s="63"/>
      <c r="AE535" s="63"/>
      <c r="AF535" s="63"/>
      <c r="AK535" s="63"/>
    </row>
    <row r="536" customFormat="false" ht="15.75" hidden="false" customHeight="true" outlineLevel="0" collapsed="false">
      <c r="H536" s="63"/>
      <c r="I536" s="63"/>
      <c r="AC536" s="63"/>
      <c r="AE536" s="63"/>
      <c r="AF536" s="63"/>
      <c r="AK536" s="63"/>
    </row>
    <row r="537" customFormat="false" ht="15.75" hidden="false" customHeight="true" outlineLevel="0" collapsed="false">
      <c r="H537" s="63"/>
      <c r="I537" s="63"/>
      <c r="AC537" s="63"/>
      <c r="AE537" s="63"/>
      <c r="AF537" s="63"/>
      <c r="AK537" s="63"/>
    </row>
    <row r="538" customFormat="false" ht="15.75" hidden="false" customHeight="true" outlineLevel="0" collapsed="false">
      <c r="H538" s="63"/>
      <c r="I538" s="63"/>
      <c r="AC538" s="63"/>
      <c r="AE538" s="63"/>
      <c r="AF538" s="63"/>
      <c r="AK538" s="63"/>
    </row>
    <row r="539" customFormat="false" ht="15.75" hidden="false" customHeight="true" outlineLevel="0" collapsed="false">
      <c r="H539" s="63"/>
      <c r="I539" s="63"/>
      <c r="AC539" s="63"/>
      <c r="AE539" s="63"/>
      <c r="AF539" s="63"/>
      <c r="AK539" s="63"/>
    </row>
    <row r="540" customFormat="false" ht="15.75" hidden="false" customHeight="true" outlineLevel="0" collapsed="false">
      <c r="H540" s="63"/>
      <c r="I540" s="63"/>
      <c r="AC540" s="63"/>
      <c r="AE540" s="63"/>
      <c r="AF540" s="63"/>
      <c r="AK540" s="63"/>
    </row>
    <row r="541" customFormat="false" ht="15.75" hidden="false" customHeight="true" outlineLevel="0" collapsed="false">
      <c r="H541" s="63"/>
      <c r="I541" s="63"/>
      <c r="AC541" s="63"/>
      <c r="AE541" s="63"/>
      <c r="AF541" s="63"/>
      <c r="AK541" s="63"/>
    </row>
    <row r="542" customFormat="false" ht="15.75" hidden="false" customHeight="true" outlineLevel="0" collapsed="false">
      <c r="H542" s="63"/>
      <c r="I542" s="63"/>
      <c r="AC542" s="63"/>
      <c r="AE542" s="63"/>
      <c r="AF542" s="63"/>
      <c r="AK542" s="63"/>
    </row>
    <row r="543" customFormat="false" ht="15.75" hidden="false" customHeight="true" outlineLevel="0" collapsed="false">
      <c r="H543" s="63"/>
      <c r="I543" s="63"/>
      <c r="AC543" s="63"/>
      <c r="AE543" s="63"/>
      <c r="AF543" s="63"/>
      <c r="AK543" s="63"/>
    </row>
    <row r="544" customFormat="false" ht="15.75" hidden="false" customHeight="true" outlineLevel="0" collapsed="false">
      <c r="H544" s="63"/>
      <c r="I544" s="63"/>
      <c r="AC544" s="63"/>
      <c r="AE544" s="63"/>
      <c r="AF544" s="63"/>
      <c r="AK544" s="63"/>
    </row>
    <row r="545" customFormat="false" ht="15.75" hidden="false" customHeight="true" outlineLevel="0" collapsed="false">
      <c r="H545" s="63"/>
      <c r="I545" s="63"/>
      <c r="AC545" s="63"/>
      <c r="AE545" s="63"/>
      <c r="AF545" s="63"/>
      <c r="AK545" s="63"/>
    </row>
    <row r="546" customFormat="false" ht="15.75" hidden="false" customHeight="true" outlineLevel="0" collapsed="false">
      <c r="H546" s="63"/>
      <c r="I546" s="63"/>
      <c r="AC546" s="63"/>
      <c r="AE546" s="63"/>
      <c r="AF546" s="63"/>
      <c r="AK546" s="63"/>
    </row>
    <row r="547" customFormat="false" ht="15.75" hidden="false" customHeight="true" outlineLevel="0" collapsed="false">
      <c r="H547" s="63"/>
      <c r="I547" s="63"/>
      <c r="AC547" s="63"/>
      <c r="AE547" s="63"/>
      <c r="AF547" s="63"/>
      <c r="AK547" s="63"/>
    </row>
    <row r="548" customFormat="false" ht="15.75" hidden="false" customHeight="true" outlineLevel="0" collapsed="false">
      <c r="H548" s="63"/>
      <c r="I548" s="63"/>
      <c r="AC548" s="63"/>
      <c r="AE548" s="63"/>
      <c r="AF548" s="63"/>
      <c r="AK548" s="63"/>
    </row>
    <row r="549" customFormat="false" ht="15.75" hidden="false" customHeight="true" outlineLevel="0" collapsed="false">
      <c r="H549" s="63"/>
      <c r="I549" s="63"/>
      <c r="AC549" s="63"/>
      <c r="AE549" s="63"/>
      <c r="AF549" s="63"/>
      <c r="AK549" s="63"/>
    </row>
    <row r="550" customFormat="false" ht="15.75" hidden="false" customHeight="true" outlineLevel="0" collapsed="false">
      <c r="H550" s="63"/>
      <c r="I550" s="63"/>
      <c r="AC550" s="63"/>
      <c r="AE550" s="63"/>
      <c r="AF550" s="63"/>
      <c r="AK550" s="63"/>
    </row>
    <row r="551" customFormat="false" ht="15.75" hidden="false" customHeight="true" outlineLevel="0" collapsed="false">
      <c r="H551" s="63"/>
      <c r="I551" s="63"/>
      <c r="AC551" s="63"/>
      <c r="AE551" s="63"/>
      <c r="AF551" s="63"/>
      <c r="AK551" s="63"/>
    </row>
    <row r="552" customFormat="false" ht="15.75" hidden="false" customHeight="true" outlineLevel="0" collapsed="false">
      <c r="H552" s="63"/>
      <c r="I552" s="63"/>
      <c r="AC552" s="63"/>
      <c r="AE552" s="63"/>
      <c r="AF552" s="63"/>
      <c r="AK552" s="63"/>
    </row>
    <row r="553" customFormat="false" ht="15.75" hidden="false" customHeight="true" outlineLevel="0" collapsed="false">
      <c r="H553" s="63"/>
      <c r="I553" s="63"/>
      <c r="AC553" s="63"/>
      <c r="AE553" s="63"/>
      <c r="AF553" s="63"/>
      <c r="AK553" s="63"/>
    </row>
    <row r="554" customFormat="false" ht="15.75" hidden="false" customHeight="true" outlineLevel="0" collapsed="false">
      <c r="H554" s="63"/>
      <c r="I554" s="63"/>
      <c r="AC554" s="63"/>
      <c r="AE554" s="63"/>
      <c r="AF554" s="63"/>
      <c r="AK554" s="63"/>
    </row>
    <row r="555" customFormat="false" ht="15.75" hidden="false" customHeight="true" outlineLevel="0" collapsed="false">
      <c r="H555" s="63"/>
      <c r="I555" s="63"/>
      <c r="AC555" s="63"/>
      <c r="AE555" s="63"/>
      <c r="AF555" s="63"/>
      <c r="AK555" s="63"/>
    </row>
    <row r="556" customFormat="false" ht="15.75" hidden="false" customHeight="true" outlineLevel="0" collapsed="false">
      <c r="H556" s="63"/>
      <c r="I556" s="63"/>
      <c r="AC556" s="63"/>
      <c r="AE556" s="63"/>
      <c r="AF556" s="63"/>
      <c r="AK556" s="63"/>
    </row>
    <row r="557" customFormat="false" ht="15.75" hidden="false" customHeight="true" outlineLevel="0" collapsed="false">
      <c r="H557" s="63"/>
      <c r="I557" s="63"/>
      <c r="AC557" s="63"/>
      <c r="AE557" s="63"/>
      <c r="AF557" s="63"/>
      <c r="AK557" s="63"/>
    </row>
    <row r="558" customFormat="false" ht="15.75" hidden="false" customHeight="true" outlineLevel="0" collapsed="false">
      <c r="H558" s="63"/>
      <c r="I558" s="63"/>
      <c r="AC558" s="63"/>
      <c r="AE558" s="63"/>
      <c r="AF558" s="63"/>
      <c r="AK558" s="63"/>
    </row>
    <row r="559" customFormat="false" ht="15.75" hidden="false" customHeight="true" outlineLevel="0" collapsed="false">
      <c r="H559" s="63"/>
      <c r="I559" s="63"/>
      <c r="AC559" s="63"/>
      <c r="AE559" s="63"/>
      <c r="AF559" s="63"/>
      <c r="AK559" s="63"/>
    </row>
    <row r="560" customFormat="false" ht="15.75" hidden="false" customHeight="true" outlineLevel="0" collapsed="false">
      <c r="H560" s="63"/>
      <c r="I560" s="63"/>
      <c r="AC560" s="63"/>
      <c r="AE560" s="63"/>
      <c r="AF560" s="63"/>
      <c r="AK560" s="63"/>
    </row>
    <row r="561" customFormat="false" ht="15.75" hidden="false" customHeight="true" outlineLevel="0" collapsed="false">
      <c r="H561" s="63"/>
      <c r="I561" s="63"/>
      <c r="AC561" s="63"/>
      <c r="AE561" s="63"/>
      <c r="AF561" s="63"/>
      <c r="AK561" s="63"/>
    </row>
    <row r="562" customFormat="false" ht="15.75" hidden="false" customHeight="true" outlineLevel="0" collapsed="false">
      <c r="H562" s="63"/>
      <c r="I562" s="63"/>
      <c r="AC562" s="63"/>
      <c r="AE562" s="63"/>
      <c r="AF562" s="63"/>
      <c r="AK562" s="63"/>
    </row>
    <row r="563" customFormat="false" ht="15.75" hidden="false" customHeight="true" outlineLevel="0" collapsed="false">
      <c r="H563" s="63"/>
      <c r="I563" s="63"/>
      <c r="AC563" s="63"/>
      <c r="AE563" s="63"/>
      <c r="AF563" s="63"/>
      <c r="AK563" s="63"/>
    </row>
    <row r="564" customFormat="false" ht="15.75" hidden="false" customHeight="true" outlineLevel="0" collapsed="false">
      <c r="H564" s="63"/>
      <c r="I564" s="63"/>
      <c r="AC564" s="63"/>
      <c r="AE564" s="63"/>
      <c r="AF564" s="63"/>
      <c r="AK564" s="63"/>
    </row>
    <row r="565" customFormat="false" ht="15.75" hidden="false" customHeight="true" outlineLevel="0" collapsed="false">
      <c r="H565" s="63"/>
      <c r="I565" s="63"/>
      <c r="AC565" s="63"/>
      <c r="AE565" s="63"/>
      <c r="AF565" s="63"/>
      <c r="AK565" s="63"/>
    </row>
    <row r="566" customFormat="false" ht="15.75" hidden="false" customHeight="true" outlineLevel="0" collapsed="false">
      <c r="H566" s="63"/>
      <c r="I566" s="63"/>
      <c r="AC566" s="63"/>
      <c r="AE566" s="63"/>
      <c r="AF566" s="63"/>
      <c r="AK566" s="63"/>
    </row>
    <row r="567" customFormat="false" ht="15.75" hidden="false" customHeight="true" outlineLevel="0" collapsed="false">
      <c r="H567" s="63"/>
      <c r="I567" s="63"/>
      <c r="AC567" s="63"/>
      <c r="AE567" s="63"/>
      <c r="AF567" s="63"/>
      <c r="AK567" s="63"/>
    </row>
    <row r="568" customFormat="false" ht="15.75" hidden="false" customHeight="true" outlineLevel="0" collapsed="false">
      <c r="H568" s="63"/>
      <c r="I568" s="63"/>
      <c r="AC568" s="63"/>
      <c r="AE568" s="63"/>
      <c r="AF568" s="63"/>
      <c r="AK568" s="63"/>
    </row>
    <row r="569" customFormat="false" ht="15.75" hidden="false" customHeight="true" outlineLevel="0" collapsed="false">
      <c r="H569" s="63"/>
      <c r="I569" s="63"/>
      <c r="AC569" s="63"/>
      <c r="AE569" s="63"/>
      <c r="AF569" s="63"/>
      <c r="AK569" s="63"/>
    </row>
    <row r="570" customFormat="false" ht="15.75" hidden="false" customHeight="true" outlineLevel="0" collapsed="false">
      <c r="H570" s="63"/>
      <c r="I570" s="63"/>
      <c r="AC570" s="63"/>
      <c r="AE570" s="63"/>
      <c r="AF570" s="63"/>
      <c r="AK570" s="63"/>
    </row>
    <row r="571" customFormat="false" ht="15.75" hidden="false" customHeight="true" outlineLevel="0" collapsed="false">
      <c r="H571" s="63"/>
      <c r="I571" s="63"/>
      <c r="AC571" s="63"/>
      <c r="AE571" s="63"/>
      <c r="AF571" s="63"/>
      <c r="AK571" s="63"/>
    </row>
    <row r="572" customFormat="false" ht="15.75" hidden="false" customHeight="true" outlineLevel="0" collapsed="false">
      <c r="H572" s="63"/>
      <c r="I572" s="63"/>
      <c r="AC572" s="63"/>
      <c r="AE572" s="63"/>
      <c r="AF572" s="63"/>
      <c r="AK572" s="63"/>
    </row>
    <row r="573" customFormat="false" ht="15.75" hidden="false" customHeight="true" outlineLevel="0" collapsed="false">
      <c r="H573" s="63"/>
      <c r="I573" s="63"/>
      <c r="AC573" s="63"/>
      <c r="AE573" s="63"/>
      <c r="AF573" s="63"/>
      <c r="AK573" s="63"/>
    </row>
    <row r="574" customFormat="false" ht="15.75" hidden="false" customHeight="true" outlineLevel="0" collapsed="false">
      <c r="H574" s="63"/>
      <c r="I574" s="63"/>
      <c r="AC574" s="63"/>
      <c r="AE574" s="63"/>
      <c r="AF574" s="63"/>
      <c r="AK574" s="63"/>
    </row>
    <row r="575" customFormat="false" ht="15.75" hidden="false" customHeight="true" outlineLevel="0" collapsed="false">
      <c r="H575" s="63"/>
      <c r="I575" s="63"/>
      <c r="AC575" s="63"/>
      <c r="AE575" s="63"/>
      <c r="AF575" s="63"/>
      <c r="AK575" s="63"/>
    </row>
    <row r="576" customFormat="false" ht="15.75" hidden="false" customHeight="true" outlineLevel="0" collapsed="false">
      <c r="H576" s="63"/>
      <c r="I576" s="63"/>
      <c r="AC576" s="63"/>
      <c r="AE576" s="63"/>
      <c r="AF576" s="63"/>
      <c r="AK576" s="63"/>
    </row>
    <row r="577" customFormat="false" ht="15.75" hidden="false" customHeight="true" outlineLevel="0" collapsed="false">
      <c r="H577" s="63"/>
      <c r="I577" s="63"/>
      <c r="AC577" s="63"/>
      <c r="AE577" s="63"/>
      <c r="AF577" s="63"/>
      <c r="AK577" s="63"/>
    </row>
    <row r="578" customFormat="false" ht="15.75" hidden="false" customHeight="true" outlineLevel="0" collapsed="false">
      <c r="H578" s="63"/>
      <c r="I578" s="63"/>
      <c r="AC578" s="63"/>
      <c r="AE578" s="63"/>
      <c r="AF578" s="63"/>
      <c r="AK578" s="63"/>
    </row>
    <row r="579" customFormat="false" ht="15.75" hidden="false" customHeight="true" outlineLevel="0" collapsed="false">
      <c r="H579" s="63"/>
      <c r="I579" s="63"/>
      <c r="AC579" s="63"/>
      <c r="AE579" s="63"/>
      <c r="AF579" s="63"/>
      <c r="AK579" s="63"/>
    </row>
    <row r="580" customFormat="false" ht="15.75" hidden="false" customHeight="true" outlineLevel="0" collapsed="false">
      <c r="H580" s="63"/>
      <c r="I580" s="63"/>
      <c r="AC580" s="63"/>
      <c r="AE580" s="63"/>
      <c r="AF580" s="63"/>
      <c r="AK580" s="63"/>
    </row>
    <row r="581" customFormat="false" ht="15.75" hidden="false" customHeight="true" outlineLevel="0" collapsed="false">
      <c r="H581" s="63"/>
      <c r="I581" s="63"/>
      <c r="AC581" s="63"/>
      <c r="AE581" s="63"/>
      <c r="AF581" s="63"/>
      <c r="AK581" s="63"/>
    </row>
    <row r="582" customFormat="false" ht="15.75" hidden="false" customHeight="true" outlineLevel="0" collapsed="false">
      <c r="H582" s="63"/>
      <c r="I582" s="63"/>
      <c r="AC582" s="63"/>
      <c r="AE582" s="63"/>
      <c r="AF582" s="63"/>
      <c r="AK582" s="63"/>
    </row>
    <row r="583" customFormat="false" ht="15.75" hidden="false" customHeight="true" outlineLevel="0" collapsed="false">
      <c r="H583" s="63"/>
      <c r="I583" s="63"/>
      <c r="AC583" s="63"/>
      <c r="AE583" s="63"/>
      <c r="AF583" s="63"/>
      <c r="AK583" s="63"/>
    </row>
    <row r="584" customFormat="false" ht="15.75" hidden="false" customHeight="true" outlineLevel="0" collapsed="false">
      <c r="H584" s="63"/>
      <c r="I584" s="63"/>
      <c r="AC584" s="63"/>
      <c r="AE584" s="63"/>
      <c r="AF584" s="63"/>
      <c r="AK584" s="63"/>
    </row>
    <row r="585" customFormat="false" ht="15.75" hidden="false" customHeight="true" outlineLevel="0" collapsed="false">
      <c r="H585" s="63"/>
      <c r="I585" s="63"/>
      <c r="AC585" s="63"/>
      <c r="AE585" s="63"/>
      <c r="AF585" s="63"/>
      <c r="AK585" s="63"/>
    </row>
    <row r="586" customFormat="false" ht="15.75" hidden="false" customHeight="true" outlineLevel="0" collapsed="false">
      <c r="H586" s="63"/>
      <c r="I586" s="63"/>
      <c r="AC586" s="63"/>
      <c r="AE586" s="63"/>
      <c r="AF586" s="63"/>
      <c r="AK586" s="63"/>
    </row>
    <row r="587" customFormat="false" ht="15.75" hidden="false" customHeight="true" outlineLevel="0" collapsed="false">
      <c r="H587" s="63"/>
      <c r="I587" s="63"/>
      <c r="AC587" s="63"/>
      <c r="AE587" s="63"/>
      <c r="AF587" s="63"/>
      <c r="AK587" s="63"/>
    </row>
    <row r="588" customFormat="false" ht="15.75" hidden="false" customHeight="true" outlineLevel="0" collapsed="false">
      <c r="H588" s="63"/>
      <c r="I588" s="63"/>
      <c r="AC588" s="63"/>
      <c r="AE588" s="63"/>
      <c r="AF588" s="63"/>
      <c r="AK588" s="63"/>
    </row>
    <row r="589" customFormat="false" ht="15.75" hidden="false" customHeight="true" outlineLevel="0" collapsed="false">
      <c r="H589" s="63"/>
      <c r="I589" s="63"/>
      <c r="AC589" s="63"/>
      <c r="AE589" s="63"/>
      <c r="AF589" s="63"/>
      <c r="AK589" s="63"/>
    </row>
    <row r="590" customFormat="false" ht="15.75" hidden="false" customHeight="true" outlineLevel="0" collapsed="false">
      <c r="H590" s="63"/>
      <c r="I590" s="63"/>
      <c r="AC590" s="63"/>
      <c r="AE590" s="63"/>
      <c r="AF590" s="63"/>
      <c r="AK590" s="63"/>
    </row>
    <row r="591" customFormat="false" ht="15.75" hidden="false" customHeight="true" outlineLevel="0" collapsed="false">
      <c r="H591" s="63"/>
      <c r="I591" s="63"/>
      <c r="AC591" s="63"/>
      <c r="AE591" s="63"/>
      <c r="AF591" s="63"/>
      <c r="AK591" s="63"/>
    </row>
    <row r="592" customFormat="false" ht="15.75" hidden="false" customHeight="true" outlineLevel="0" collapsed="false">
      <c r="H592" s="63"/>
      <c r="I592" s="63"/>
      <c r="AC592" s="63"/>
      <c r="AE592" s="63"/>
      <c r="AF592" s="63"/>
      <c r="AK592" s="63"/>
    </row>
    <row r="593" customFormat="false" ht="15.75" hidden="false" customHeight="true" outlineLevel="0" collapsed="false">
      <c r="H593" s="63"/>
      <c r="I593" s="63"/>
      <c r="AC593" s="63"/>
      <c r="AE593" s="63"/>
      <c r="AF593" s="63"/>
      <c r="AK593" s="63"/>
    </row>
    <row r="594" customFormat="false" ht="15.75" hidden="false" customHeight="true" outlineLevel="0" collapsed="false">
      <c r="H594" s="63"/>
      <c r="I594" s="63"/>
      <c r="AC594" s="63"/>
      <c r="AE594" s="63"/>
      <c r="AF594" s="63"/>
      <c r="AK594" s="63"/>
    </row>
    <row r="595" customFormat="false" ht="15.75" hidden="false" customHeight="true" outlineLevel="0" collapsed="false">
      <c r="H595" s="63"/>
      <c r="I595" s="63"/>
      <c r="AC595" s="63"/>
      <c r="AE595" s="63"/>
      <c r="AF595" s="63"/>
      <c r="AK595" s="63"/>
    </row>
    <row r="596" customFormat="false" ht="15.75" hidden="false" customHeight="true" outlineLevel="0" collapsed="false">
      <c r="H596" s="63"/>
      <c r="I596" s="63"/>
      <c r="AC596" s="63"/>
      <c r="AE596" s="63"/>
      <c r="AF596" s="63"/>
      <c r="AK596" s="63"/>
    </row>
    <row r="597" customFormat="false" ht="15.75" hidden="false" customHeight="true" outlineLevel="0" collapsed="false">
      <c r="H597" s="63"/>
      <c r="I597" s="63"/>
      <c r="AC597" s="63"/>
      <c r="AE597" s="63"/>
      <c r="AF597" s="63"/>
      <c r="AK597" s="63"/>
    </row>
    <row r="598" customFormat="false" ht="15.75" hidden="false" customHeight="true" outlineLevel="0" collapsed="false">
      <c r="H598" s="63"/>
      <c r="I598" s="63"/>
      <c r="AC598" s="63"/>
      <c r="AE598" s="63"/>
      <c r="AF598" s="63"/>
      <c r="AK598" s="63"/>
    </row>
    <row r="599" customFormat="false" ht="15.75" hidden="false" customHeight="true" outlineLevel="0" collapsed="false">
      <c r="H599" s="63"/>
      <c r="I599" s="63"/>
      <c r="AC599" s="63"/>
      <c r="AE599" s="63"/>
      <c r="AF599" s="63"/>
      <c r="AK599" s="63"/>
    </row>
    <row r="600" customFormat="false" ht="15.75" hidden="false" customHeight="true" outlineLevel="0" collapsed="false">
      <c r="H600" s="63"/>
      <c r="I600" s="63"/>
      <c r="AC600" s="63"/>
      <c r="AE600" s="63"/>
      <c r="AF600" s="63"/>
      <c r="AK600" s="63"/>
    </row>
    <row r="601" customFormat="false" ht="15.75" hidden="false" customHeight="true" outlineLevel="0" collapsed="false">
      <c r="H601" s="63"/>
      <c r="I601" s="63"/>
      <c r="AC601" s="63"/>
      <c r="AE601" s="63"/>
      <c r="AF601" s="63"/>
      <c r="AK601" s="63"/>
    </row>
    <row r="602" customFormat="false" ht="15.75" hidden="false" customHeight="true" outlineLevel="0" collapsed="false">
      <c r="H602" s="63"/>
      <c r="I602" s="63"/>
      <c r="AC602" s="63"/>
      <c r="AE602" s="63"/>
      <c r="AF602" s="63"/>
      <c r="AK602" s="63"/>
    </row>
    <row r="603" customFormat="false" ht="15.75" hidden="false" customHeight="true" outlineLevel="0" collapsed="false">
      <c r="H603" s="63"/>
      <c r="I603" s="63"/>
      <c r="AC603" s="63"/>
      <c r="AE603" s="63"/>
      <c r="AF603" s="63"/>
      <c r="AK603" s="63"/>
    </row>
    <row r="604" customFormat="false" ht="15.75" hidden="false" customHeight="true" outlineLevel="0" collapsed="false">
      <c r="H604" s="63"/>
      <c r="I604" s="63"/>
      <c r="AC604" s="63"/>
      <c r="AE604" s="63"/>
      <c r="AF604" s="63"/>
      <c r="AK604" s="63"/>
    </row>
    <row r="605" customFormat="false" ht="15.75" hidden="false" customHeight="true" outlineLevel="0" collapsed="false">
      <c r="H605" s="63"/>
      <c r="I605" s="63"/>
      <c r="AC605" s="63"/>
      <c r="AE605" s="63"/>
      <c r="AF605" s="63"/>
      <c r="AK605" s="63"/>
    </row>
    <row r="606" customFormat="false" ht="15.75" hidden="false" customHeight="true" outlineLevel="0" collapsed="false">
      <c r="H606" s="63"/>
      <c r="I606" s="63"/>
      <c r="AC606" s="63"/>
      <c r="AE606" s="63"/>
      <c r="AF606" s="63"/>
      <c r="AK606" s="63"/>
    </row>
    <row r="607" customFormat="false" ht="15.75" hidden="false" customHeight="true" outlineLevel="0" collapsed="false">
      <c r="H607" s="63"/>
      <c r="I607" s="63"/>
      <c r="AC607" s="63"/>
      <c r="AE607" s="63"/>
      <c r="AF607" s="63"/>
      <c r="AK607" s="63"/>
    </row>
    <row r="608" customFormat="false" ht="15.75" hidden="false" customHeight="true" outlineLevel="0" collapsed="false">
      <c r="H608" s="63"/>
      <c r="I608" s="63"/>
      <c r="AC608" s="63"/>
      <c r="AE608" s="63"/>
      <c r="AF608" s="63"/>
      <c r="AK608" s="63"/>
    </row>
    <row r="609" customFormat="false" ht="15.75" hidden="false" customHeight="true" outlineLevel="0" collapsed="false">
      <c r="H609" s="63"/>
      <c r="I609" s="63"/>
      <c r="AC609" s="63"/>
      <c r="AE609" s="63"/>
      <c r="AF609" s="63"/>
      <c r="AK609" s="63"/>
    </row>
    <row r="610" customFormat="false" ht="15.75" hidden="false" customHeight="true" outlineLevel="0" collapsed="false">
      <c r="H610" s="63"/>
      <c r="I610" s="63"/>
      <c r="AC610" s="63"/>
      <c r="AE610" s="63"/>
      <c r="AF610" s="63"/>
      <c r="AK610" s="63"/>
    </row>
    <row r="611" customFormat="false" ht="15.75" hidden="false" customHeight="true" outlineLevel="0" collapsed="false">
      <c r="H611" s="63"/>
      <c r="I611" s="63"/>
      <c r="AC611" s="63"/>
      <c r="AE611" s="63"/>
      <c r="AF611" s="63"/>
      <c r="AK611" s="63"/>
    </row>
    <row r="612" customFormat="false" ht="15.75" hidden="false" customHeight="true" outlineLevel="0" collapsed="false">
      <c r="H612" s="63"/>
      <c r="I612" s="63"/>
      <c r="AC612" s="63"/>
      <c r="AE612" s="63"/>
      <c r="AF612" s="63"/>
      <c r="AK612" s="63"/>
    </row>
    <row r="613" customFormat="false" ht="15.75" hidden="false" customHeight="true" outlineLevel="0" collapsed="false">
      <c r="H613" s="63"/>
      <c r="I613" s="63"/>
      <c r="AC613" s="63"/>
      <c r="AE613" s="63"/>
      <c r="AF613" s="63"/>
      <c r="AK613" s="63"/>
    </row>
    <row r="614" customFormat="false" ht="15.75" hidden="false" customHeight="true" outlineLevel="0" collapsed="false">
      <c r="H614" s="63"/>
      <c r="I614" s="63"/>
      <c r="AC614" s="63"/>
      <c r="AE614" s="63"/>
      <c r="AF614" s="63"/>
      <c r="AK614" s="63"/>
    </row>
    <row r="615" customFormat="false" ht="15.75" hidden="false" customHeight="true" outlineLevel="0" collapsed="false">
      <c r="H615" s="63"/>
      <c r="I615" s="63"/>
      <c r="AC615" s="63"/>
      <c r="AE615" s="63"/>
      <c r="AF615" s="63"/>
      <c r="AK615" s="63"/>
    </row>
    <row r="616" customFormat="false" ht="15.75" hidden="false" customHeight="true" outlineLevel="0" collapsed="false">
      <c r="H616" s="63"/>
      <c r="I616" s="63"/>
      <c r="AC616" s="63"/>
      <c r="AE616" s="63"/>
      <c r="AF616" s="63"/>
      <c r="AK616" s="63"/>
    </row>
    <row r="617" customFormat="false" ht="15.75" hidden="false" customHeight="true" outlineLevel="0" collapsed="false">
      <c r="H617" s="63"/>
      <c r="I617" s="63"/>
      <c r="AC617" s="63"/>
      <c r="AE617" s="63"/>
      <c r="AF617" s="63"/>
      <c r="AK617" s="63"/>
    </row>
    <row r="618" customFormat="false" ht="15.75" hidden="false" customHeight="true" outlineLevel="0" collapsed="false">
      <c r="H618" s="63"/>
      <c r="I618" s="63"/>
      <c r="AC618" s="63"/>
      <c r="AE618" s="63"/>
      <c r="AF618" s="63"/>
      <c r="AK618" s="63"/>
    </row>
    <row r="619" customFormat="false" ht="15.75" hidden="false" customHeight="true" outlineLevel="0" collapsed="false">
      <c r="H619" s="63"/>
      <c r="I619" s="63"/>
      <c r="AC619" s="63"/>
      <c r="AE619" s="63"/>
      <c r="AF619" s="63"/>
      <c r="AK619" s="63"/>
    </row>
    <row r="620" customFormat="false" ht="15.75" hidden="false" customHeight="true" outlineLevel="0" collapsed="false">
      <c r="H620" s="63"/>
      <c r="I620" s="63"/>
      <c r="AC620" s="63"/>
      <c r="AE620" s="63"/>
      <c r="AF620" s="63"/>
      <c r="AK620" s="63"/>
    </row>
    <row r="621" customFormat="false" ht="15.75" hidden="false" customHeight="true" outlineLevel="0" collapsed="false">
      <c r="H621" s="63"/>
      <c r="I621" s="63"/>
      <c r="AC621" s="63"/>
      <c r="AE621" s="63"/>
      <c r="AF621" s="63"/>
      <c r="AK621" s="63"/>
    </row>
    <row r="622" customFormat="false" ht="15.75" hidden="false" customHeight="true" outlineLevel="0" collapsed="false">
      <c r="H622" s="63"/>
      <c r="I622" s="63"/>
      <c r="AC622" s="63"/>
      <c r="AE622" s="63"/>
      <c r="AF622" s="63"/>
      <c r="AK622" s="63"/>
    </row>
    <row r="623" customFormat="false" ht="15.75" hidden="false" customHeight="true" outlineLevel="0" collapsed="false">
      <c r="H623" s="63"/>
      <c r="I623" s="63"/>
      <c r="AC623" s="63"/>
      <c r="AE623" s="63"/>
      <c r="AF623" s="63"/>
      <c r="AK623" s="63"/>
    </row>
    <row r="624" customFormat="false" ht="15.75" hidden="false" customHeight="true" outlineLevel="0" collapsed="false">
      <c r="H624" s="63"/>
      <c r="I624" s="63"/>
      <c r="AC624" s="63"/>
      <c r="AE624" s="63"/>
      <c r="AF624" s="63"/>
      <c r="AK624" s="63"/>
    </row>
    <row r="625" customFormat="false" ht="15.75" hidden="false" customHeight="true" outlineLevel="0" collapsed="false">
      <c r="H625" s="63"/>
      <c r="I625" s="63"/>
      <c r="AC625" s="63"/>
      <c r="AE625" s="63"/>
      <c r="AF625" s="63"/>
      <c r="AK625" s="63"/>
    </row>
    <row r="626" customFormat="false" ht="15.75" hidden="false" customHeight="true" outlineLevel="0" collapsed="false">
      <c r="H626" s="63"/>
      <c r="I626" s="63"/>
      <c r="AC626" s="63"/>
      <c r="AE626" s="63"/>
      <c r="AF626" s="63"/>
      <c r="AK626" s="63"/>
    </row>
    <row r="627" customFormat="false" ht="15.75" hidden="false" customHeight="true" outlineLevel="0" collapsed="false">
      <c r="H627" s="63"/>
      <c r="I627" s="63"/>
      <c r="AC627" s="63"/>
      <c r="AE627" s="63"/>
      <c r="AF627" s="63"/>
      <c r="AK627" s="63"/>
    </row>
    <row r="628" customFormat="false" ht="15.75" hidden="false" customHeight="true" outlineLevel="0" collapsed="false">
      <c r="H628" s="63"/>
      <c r="I628" s="63"/>
      <c r="AC628" s="63"/>
      <c r="AE628" s="63"/>
      <c r="AF628" s="63"/>
      <c r="AK628" s="63"/>
    </row>
    <row r="629" customFormat="false" ht="15.75" hidden="false" customHeight="true" outlineLevel="0" collapsed="false">
      <c r="H629" s="63"/>
      <c r="I629" s="63"/>
      <c r="AC629" s="63"/>
      <c r="AE629" s="63"/>
      <c r="AF629" s="63"/>
      <c r="AK629" s="63"/>
    </row>
    <row r="630" customFormat="false" ht="15.75" hidden="false" customHeight="true" outlineLevel="0" collapsed="false">
      <c r="H630" s="63"/>
      <c r="I630" s="63"/>
      <c r="AC630" s="63"/>
      <c r="AE630" s="63"/>
      <c r="AF630" s="63"/>
      <c r="AK630" s="63"/>
    </row>
    <row r="631" customFormat="false" ht="15.75" hidden="false" customHeight="true" outlineLevel="0" collapsed="false">
      <c r="H631" s="63"/>
      <c r="I631" s="63"/>
      <c r="AC631" s="63"/>
      <c r="AE631" s="63"/>
      <c r="AF631" s="63"/>
      <c r="AK631" s="63"/>
    </row>
    <row r="632" customFormat="false" ht="15.75" hidden="false" customHeight="true" outlineLevel="0" collapsed="false">
      <c r="H632" s="63"/>
      <c r="I632" s="63"/>
      <c r="AC632" s="63"/>
      <c r="AE632" s="63"/>
      <c r="AF632" s="63"/>
      <c r="AK632" s="63"/>
    </row>
    <row r="633" customFormat="false" ht="15.75" hidden="false" customHeight="true" outlineLevel="0" collapsed="false">
      <c r="H633" s="63"/>
      <c r="I633" s="63"/>
      <c r="AC633" s="63"/>
      <c r="AE633" s="63"/>
      <c r="AF633" s="63"/>
      <c r="AK633" s="63"/>
    </row>
    <row r="634" customFormat="false" ht="15.75" hidden="false" customHeight="true" outlineLevel="0" collapsed="false">
      <c r="H634" s="63"/>
      <c r="I634" s="63"/>
      <c r="AC634" s="63"/>
      <c r="AE634" s="63"/>
      <c r="AF634" s="63"/>
      <c r="AK634" s="63"/>
    </row>
    <row r="635" customFormat="false" ht="15.75" hidden="false" customHeight="true" outlineLevel="0" collapsed="false">
      <c r="H635" s="63"/>
      <c r="I635" s="63"/>
      <c r="AC635" s="63"/>
      <c r="AE635" s="63"/>
      <c r="AF635" s="63"/>
      <c r="AK635" s="63"/>
    </row>
    <row r="636" customFormat="false" ht="15.75" hidden="false" customHeight="true" outlineLevel="0" collapsed="false">
      <c r="H636" s="63"/>
      <c r="I636" s="63"/>
      <c r="AC636" s="63"/>
      <c r="AE636" s="63"/>
      <c r="AF636" s="63"/>
      <c r="AK636" s="63"/>
    </row>
    <row r="637" customFormat="false" ht="15.75" hidden="false" customHeight="true" outlineLevel="0" collapsed="false">
      <c r="H637" s="63"/>
      <c r="I637" s="63"/>
      <c r="AC637" s="63"/>
      <c r="AE637" s="63"/>
      <c r="AF637" s="63"/>
      <c r="AK637" s="63"/>
    </row>
    <row r="638" customFormat="false" ht="15.75" hidden="false" customHeight="true" outlineLevel="0" collapsed="false">
      <c r="H638" s="63"/>
      <c r="I638" s="63"/>
      <c r="AC638" s="63"/>
      <c r="AE638" s="63"/>
      <c r="AF638" s="63"/>
      <c r="AK638" s="63"/>
    </row>
    <row r="639" customFormat="false" ht="15.75" hidden="false" customHeight="true" outlineLevel="0" collapsed="false">
      <c r="H639" s="63"/>
      <c r="I639" s="63"/>
      <c r="AC639" s="63"/>
      <c r="AE639" s="63"/>
      <c r="AF639" s="63"/>
      <c r="AK639" s="63"/>
    </row>
    <row r="640" customFormat="false" ht="15.75" hidden="false" customHeight="true" outlineLevel="0" collapsed="false">
      <c r="H640" s="63"/>
      <c r="I640" s="63"/>
      <c r="AC640" s="63"/>
      <c r="AE640" s="63"/>
      <c r="AF640" s="63"/>
      <c r="AK640" s="63"/>
    </row>
    <row r="641" customFormat="false" ht="15.75" hidden="false" customHeight="true" outlineLevel="0" collapsed="false">
      <c r="H641" s="63"/>
      <c r="I641" s="63"/>
      <c r="AC641" s="63"/>
      <c r="AE641" s="63"/>
      <c r="AF641" s="63"/>
      <c r="AK641" s="63"/>
    </row>
    <row r="642" customFormat="false" ht="15.75" hidden="false" customHeight="true" outlineLevel="0" collapsed="false">
      <c r="H642" s="63"/>
      <c r="I642" s="63"/>
      <c r="AC642" s="63"/>
      <c r="AE642" s="63"/>
      <c r="AF642" s="63"/>
      <c r="AK642" s="63"/>
    </row>
    <row r="643" customFormat="false" ht="15.75" hidden="false" customHeight="true" outlineLevel="0" collapsed="false">
      <c r="H643" s="63"/>
      <c r="I643" s="63"/>
      <c r="AC643" s="63"/>
      <c r="AE643" s="63"/>
      <c r="AF643" s="63"/>
      <c r="AK643" s="63"/>
    </row>
    <row r="644" customFormat="false" ht="15.75" hidden="false" customHeight="true" outlineLevel="0" collapsed="false">
      <c r="H644" s="63"/>
      <c r="I644" s="63"/>
      <c r="AC644" s="63"/>
      <c r="AE644" s="63"/>
      <c r="AF644" s="63"/>
      <c r="AK644" s="63"/>
    </row>
    <row r="645" customFormat="false" ht="15.75" hidden="false" customHeight="true" outlineLevel="0" collapsed="false">
      <c r="H645" s="63"/>
      <c r="I645" s="63"/>
      <c r="AC645" s="63"/>
      <c r="AE645" s="63"/>
      <c r="AF645" s="63"/>
      <c r="AK645" s="63"/>
    </row>
    <row r="646" customFormat="false" ht="15.75" hidden="false" customHeight="true" outlineLevel="0" collapsed="false">
      <c r="H646" s="63"/>
      <c r="I646" s="63"/>
      <c r="AC646" s="63"/>
      <c r="AE646" s="63"/>
      <c r="AF646" s="63"/>
      <c r="AK646" s="63"/>
    </row>
    <row r="647" customFormat="false" ht="15.75" hidden="false" customHeight="true" outlineLevel="0" collapsed="false">
      <c r="H647" s="63"/>
      <c r="I647" s="63"/>
      <c r="AC647" s="63"/>
      <c r="AE647" s="63"/>
      <c r="AF647" s="63"/>
      <c r="AK647" s="63"/>
    </row>
    <row r="648" customFormat="false" ht="15.75" hidden="false" customHeight="true" outlineLevel="0" collapsed="false">
      <c r="H648" s="63"/>
      <c r="I648" s="63"/>
      <c r="AC648" s="63"/>
      <c r="AE648" s="63"/>
      <c r="AF648" s="63"/>
      <c r="AK648" s="63"/>
    </row>
    <row r="649" customFormat="false" ht="15.75" hidden="false" customHeight="true" outlineLevel="0" collapsed="false">
      <c r="H649" s="63"/>
      <c r="I649" s="63"/>
      <c r="AC649" s="63"/>
      <c r="AE649" s="63"/>
      <c r="AF649" s="63"/>
      <c r="AK649" s="63"/>
    </row>
    <row r="650" customFormat="false" ht="15.75" hidden="false" customHeight="true" outlineLevel="0" collapsed="false">
      <c r="H650" s="63"/>
      <c r="I650" s="63"/>
      <c r="AC650" s="63"/>
      <c r="AE650" s="63"/>
      <c r="AF650" s="63"/>
      <c r="AK650" s="63"/>
    </row>
    <row r="651" customFormat="false" ht="15.75" hidden="false" customHeight="true" outlineLevel="0" collapsed="false">
      <c r="H651" s="63"/>
      <c r="I651" s="63"/>
      <c r="AC651" s="63"/>
      <c r="AE651" s="63"/>
      <c r="AF651" s="63"/>
      <c r="AK651" s="63"/>
    </row>
    <row r="652" customFormat="false" ht="15.75" hidden="false" customHeight="true" outlineLevel="0" collapsed="false">
      <c r="H652" s="63"/>
      <c r="I652" s="63"/>
      <c r="AC652" s="63"/>
      <c r="AE652" s="63"/>
      <c r="AF652" s="63"/>
      <c r="AK652" s="63"/>
    </row>
    <row r="653" customFormat="false" ht="15.75" hidden="false" customHeight="true" outlineLevel="0" collapsed="false">
      <c r="H653" s="63"/>
      <c r="I653" s="63"/>
      <c r="AC653" s="63"/>
      <c r="AE653" s="63"/>
      <c r="AF653" s="63"/>
      <c r="AK653" s="63"/>
    </row>
    <row r="654" customFormat="false" ht="15.75" hidden="false" customHeight="true" outlineLevel="0" collapsed="false">
      <c r="H654" s="63"/>
      <c r="I654" s="63"/>
      <c r="AC654" s="63"/>
      <c r="AE654" s="63"/>
      <c r="AF654" s="63"/>
      <c r="AK654" s="63"/>
    </row>
    <row r="655" customFormat="false" ht="15.75" hidden="false" customHeight="true" outlineLevel="0" collapsed="false">
      <c r="H655" s="63"/>
      <c r="I655" s="63"/>
      <c r="AC655" s="63"/>
      <c r="AE655" s="63"/>
      <c r="AF655" s="63"/>
      <c r="AK655" s="63"/>
    </row>
    <row r="656" customFormat="false" ht="15.75" hidden="false" customHeight="true" outlineLevel="0" collapsed="false">
      <c r="H656" s="63"/>
      <c r="I656" s="63"/>
      <c r="AC656" s="63"/>
      <c r="AE656" s="63"/>
      <c r="AF656" s="63"/>
      <c r="AK656" s="63"/>
    </row>
    <row r="657" customFormat="false" ht="15.75" hidden="false" customHeight="true" outlineLevel="0" collapsed="false">
      <c r="H657" s="63"/>
      <c r="I657" s="63"/>
      <c r="AC657" s="63"/>
      <c r="AE657" s="63"/>
      <c r="AF657" s="63"/>
      <c r="AK657" s="63"/>
    </row>
    <row r="658" customFormat="false" ht="15.75" hidden="false" customHeight="true" outlineLevel="0" collapsed="false">
      <c r="H658" s="63"/>
      <c r="I658" s="63"/>
      <c r="AC658" s="63"/>
      <c r="AE658" s="63"/>
      <c r="AF658" s="63"/>
      <c r="AK658" s="63"/>
    </row>
    <row r="659" customFormat="false" ht="15.75" hidden="false" customHeight="true" outlineLevel="0" collapsed="false">
      <c r="H659" s="63"/>
      <c r="I659" s="63"/>
      <c r="AC659" s="63"/>
      <c r="AE659" s="63"/>
      <c r="AF659" s="63"/>
      <c r="AK659" s="63"/>
    </row>
    <row r="660" customFormat="false" ht="15.75" hidden="false" customHeight="true" outlineLevel="0" collapsed="false">
      <c r="H660" s="63"/>
      <c r="I660" s="63"/>
      <c r="AC660" s="63"/>
      <c r="AE660" s="63"/>
      <c r="AF660" s="63"/>
      <c r="AK660" s="63"/>
    </row>
    <row r="661" customFormat="false" ht="15.75" hidden="false" customHeight="true" outlineLevel="0" collapsed="false">
      <c r="H661" s="63"/>
      <c r="I661" s="63"/>
      <c r="AC661" s="63"/>
      <c r="AE661" s="63"/>
      <c r="AF661" s="63"/>
      <c r="AK661" s="63"/>
    </row>
    <row r="662" customFormat="false" ht="15.75" hidden="false" customHeight="true" outlineLevel="0" collapsed="false">
      <c r="H662" s="63"/>
      <c r="I662" s="63"/>
      <c r="AC662" s="63"/>
      <c r="AE662" s="63"/>
      <c r="AF662" s="63"/>
      <c r="AK662" s="63"/>
    </row>
    <row r="663" customFormat="false" ht="15.75" hidden="false" customHeight="true" outlineLevel="0" collapsed="false">
      <c r="H663" s="63"/>
      <c r="I663" s="63"/>
      <c r="AC663" s="63"/>
      <c r="AE663" s="63"/>
      <c r="AF663" s="63"/>
      <c r="AK663" s="63"/>
    </row>
    <row r="664" customFormat="false" ht="15.75" hidden="false" customHeight="true" outlineLevel="0" collapsed="false">
      <c r="H664" s="63"/>
      <c r="I664" s="63"/>
      <c r="AC664" s="63"/>
      <c r="AE664" s="63"/>
      <c r="AF664" s="63"/>
      <c r="AK664" s="63"/>
    </row>
    <row r="665" customFormat="false" ht="15.75" hidden="false" customHeight="true" outlineLevel="0" collapsed="false">
      <c r="H665" s="63"/>
      <c r="I665" s="63"/>
      <c r="AC665" s="63"/>
      <c r="AE665" s="63"/>
      <c r="AF665" s="63"/>
      <c r="AK665" s="63"/>
    </row>
    <row r="666" customFormat="false" ht="15.75" hidden="false" customHeight="true" outlineLevel="0" collapsed="false">
      <c r="H666" s="63"/>
      <c r="I666" s="63"/>
      <c r="AC666" s="63"/>
      <c r="AE666" s="63"/>
      <c r="AF666" s="63"/>
      <c r="AK666" s="63"/>
    </row>
    <row r="667" customFormat="false" ht="15.75" hidden="false" customHeight="true" outlineLevel="0" collapsed="false">
      <c r="H667" s="63"/>
      <c r="I667" s="63"/>
      <c r="AC667" s="63"/>
      <c r="AE667" s="63"/>
      <c r="AF667" s="63"/>
      <c r="AK667" s="63"/>
    </row>
    <row r="668" customFormat="false" ht="15.75" hidden="false" customHeight="true" outlineLevel="0" collapsed="false">
      <c r="H668" s="63"/>
      <c r="I668" s="63"/>
      <c r="AC668" s="63"/>
      <c r="AE668" s="63"/>
      <c r="AF668" s="63"/>
      <c r="AK668" s="63"/>
    </row>
    <row r="669" customFormat="false" ht="15.75" hidden="false" customHeight="true" outlineLevel="0" collapsed="false">
      <c r="H669" s="63"/>
      <c r="I669" s="63"/>
      <c r="AC669" s="63"/>
      <c r="AE669" s="63"/>
      <c r="AF669" s="63"/>
      <c r="AK669" s="63"/>
    </row>
    <row r="670" customFormat="false" ht="15.75" hidden="false" customHeight="true" outlineLevel="0" collapsed="false">
      <c r="H670" s="63"/>
      <c r="I670" s="63"/>
      <c r="AC670" s="63"/>
      <c r="AE670" s="63"/>
      <c r="AF670" s="63"/>
      <c r="AK670" s="63"/>
    </row>
    <row r="671" customFormat="false" ht="15.75" hidden="false" customHeight="true" outlineLevel="0" collapsed="false">
      <c r="H671" s="63"/>
      <c r="I671" s="63"/>
      <c r="AC671" s="63"/>
      <c r="AE671" s="63"/>
      <c r="AF671" s="63"/>
      <c r="AK671" s="63"/>
    </row>
    <row r="672" customFormat="false" ht="15.75" hidden="false" customHeight="true" outlineLevel="0" collapsed="false">
      <c r="H672" s="63"/>
      <c r="I672" s="63"/>
      <c r="AC672" s="63"/>
      <c r="AE672" s="63"/>
      <c r="AF672" s="63"/>
      <c r="AK672" s="63"/>
    </row>
    <row r="673" customFormat="false" ht="15.75" hidden="false" customHeight="true" outlineLevel="0" collapsed="false">
      <c r="H673" s="63"/>
      <c r="I673" s="63"/>
      <c r="AC673" s="63"/>
      <c r="AE673" s="63"/>
      <c r="AF673" s="63"/>
      <c r="AK673" s="63"/>
    </row>
    <row r="674" customFormat="false" ht="15.75" hidden="false" customHeight="true" outlineLevel="0" collapsed="false">
      <c r="H674" s="63"/>
      <c r="I674" s="63"/>
      <c r="AC674" s="63"/>
      <c r="AE674" s="63"/>
      <c r="AF674" s="63"/>
      <c r="AK674" s="63"/>
    </row>
    <row r="675" customFormat="false" ht="15.75" hidden="false" customHeight="true" outlineLevel="0" collapsed="false">
      <c r="H675" s="63"/>
      <c r="I675" s="63"/>
      <c r="AC675" s="63"/>
      <c r="AE675" s="63"/>
      <c r="AF675" s="63"/>
      <c r="AK675" s="63"/>
    </row>
    <row r="676" customFormat="false" ht="15.75" hidden="false" customHeight="true" outlineLevel="0" collapsed="false">
      <c r="H676" s="63"/>
      <c r="I676" s="63"/>
      <c r="AC676" s="63"/>
      <c r="AE676" s="63"/>
      <c r="AF676" s="63"/>
      <c r="AK676" s="63"/>
    </row>
    <row r="677" customFormat="false" ht="15.75" hidden="false" customHeight="true" outlineLevel="0" collapsed="false">
      <c r="H677" s="63"/>
      <c r="I677" s="63"/>
      <c r="AC677" s="63"/>
      <c r="AE677" s="63"/>
      <c r="AF677" s="63"/>
      <c r="AK677" s="63"/>
    </row>
    <row r="678" customFormat="false" ht="15.75" hidden="false" customHeight="true" outlineLevel="0" collapsed="false">
      <c r="H678" s="63"/>
      <c r="I678" s="63"/>
      <c r="AC678" s="63"/>
      <c r="AE678" s="63"/>
      <c r="AF678" s="63"/>
      <c r="AK678" s="63"/>
    </row>
    <row r="679" customFormat="false" ht="15.75" hidden="false" customHeight="true" outlineLevel="0" collapsed="false">
      <c r="H679" s="63"/>
      <c r="I679" s="63"/>
      <c r="AC679" s="63"/>
      <c r="AE679" s="63"/>
      <c r="AF679" s="63"/>
      <c r="AK679" s="63"/>
    </row>
    <row r="680" customFormat="false" ht="15.75" hidden="false" customHeight="true" outlineLevel="0" collapsed="false">
      <c r="H680" s="63"/>
      <c r="I680" s="63"/>
      <c r="AC680" s="63"/>
      <c r="AE680" s="63"/>
      <c r="AF680" s="63"/>
      <c r="AK680" s="63"/>
    </row>
    <row r="681" customFormat="false" ht="15.75" hidden="false" customHeight="true" outlineLevel="0" collapsed="false">
      <c r="H681" s="63"/>
      <c r="I681" s="63"/>
      <c r="AC681" s="63"/>
      <c r="AE681" s="63"/>
      <c r="AF681" s="63"/>
      <c r="AK681" s="63"/>
    </row>
    <row r="682" customFormat="false" ht="15.75" hidden="false" customHeight="true" outlineLevel="0" collapsed="false">
      <c r="H682" s="63"/>
      <c r="I682" s="63"/>
      <c r="AC682" s="63"/>
      <c r="AE682" s="63"/>
      <c r="AF682" s="63"/>
      <c r="AK682" s="63"/>
    </row>
    <row r="683" customFormat="false" ht="15.75" hidden="false" customHeight="true" outlineLevel="0" collapsed="false">
      <c r="H683" s="63"/>
      <c r="I683" s="63"/>
      <c r="AC683" s="63"/>
      <c r="AE683" s="63"/>
      <c r="AF683" s="63"/>
      <c r="AK683" s="63"/>
    </row>
    <row r="684" customFormat="false" ht="15.75" hidden="false" customHeight="true" outlineLevel="0" collapsed="false">
      <c r="H684" s="63"/>
      <c r="I684" s="63"/>
      <c r="AC684" s="63"/>
      <c r="AE684" s="63"/>
      <c r="AF684" s="63"/>
      <c r="AK684" s="63"/>
    </row>
    <row r="685" customFormat="false" ht="15.75" hidden="false" customHeight="true" outlineLevel="0" collapsed="false">
      <c r="H685" s="63"/>
      <c r="I685" s="63"/>
      <c r="AC685" s="63"/>
      <c r="AE685" s="63"/>
      <c r="AF685" s="63"/>
      <c r="AK685" s="63"/>
    </row>
    <row r="686" customFormat="false" ht="15.75" hidden="false" customHeight="true" outlineLevel="0" collapsed="false">
      <c r="H686" s="63"/>
      <c r="I686" s="63"/>
      <c r="AC686" s="63"/>
      <c r="AE686" s="63"/>
      <c r="AF686" s="63"/>
      <c r="AK686" s="63"/>
    </row>
    <row r="687" customFormat="false" ht="15.75" hidden="false" customHeight="true" outlineLevel="0" collapsed="false">
      <c r="H687" s="63"/>
      <c r="I687" s="63"/>
      <c r="AC687" s="63"/>
      <c r="AE687" s="63"/>
      <c r="AF687" s="63"/>
      <c r="AK687" s="63"/>
    </row>
    <row r="688" customFormat="false" ht="15.75" hidden="false" customHeight="true" outlineLevel="0" collapsed="false">
      <c r="H688" s="63"/>
      <c r="I688" s="63"/>
      <c r="AC688" s="63"/>
      <c r="AE688" s="63"/>
      <c r="AF688" s="63"/>
      <c r="AK688" s="63"/>
    </row>
    <row r="689" customFormat="false" ht="15.75" hidden="false" customHeight="true" outlineLevel="0" collapsed="false">
      <c r="H689" s="63"/>
      <c r="I689" s="63"/>
      <c r="AC689" s="63"/>
      <c r="AE689" s="63"/>
      <c r="AF689" s="63"/>
      <c r="AK689" s="63"/>
    </row>
    <row r="690" customFormat="false" ht="15.75" hidden="false" customHeight="true" outlineLevel="0" collapsed="false">
      <c r="H690" s="63"/>
      <c r="I690" s="63"/>
      <c r="AC690" s="63"/>
      <c r="AE690" s="63"/>
      <c r="AF690" s="63"/>
      <c r="AK690" s="63"/>
    </row>
    <row r="691" customFormat="false" ht="15.75" hidden="false" customHeight="true" outlineLevel="0" collapsed="false">
      <c r="H691" s="63"/>
      <c r="I691" s="63"/>
      <c r="AC691" s="63"/>
      <c r="AE691" s="63"/>
      <c r="AF691" s="63"/>
      <c r="AK691" s="63"/>
    </row>
    <row r="692" customFormat="false" ht="15.75" hidden="false" customHeight="true" outlineLevel="0" collapsed="false">
      <c r="H692" s="63"/>
      <c r="I692" s="63"/>
      <c r="AC692" s="63"/>
      <c r="AE692" s="63"/>
      <c r="AF692" s="63"/>
      <c r="AK692" s="63"/>
    </row>
    <row r="693" customFormat="false" ht="15.75" hidden="false" customHeight="true" outlineLevel="0" collapsed="false">
      <c r="H693" s="63"/>
      <c r="I693" s="63"/>
      <c r="AC693" s="63"/>
      <c r="AE693" s="63"/>
      <c r="AF693" s="63"/>
      <c r="AK693" s="63"/>
    </row>
    <row r="694" customFormat="false" ht="15.75" hidden="false" customHeight="true" outlineLevel="0" collapsed="false">
      <c r="H694" s="63"/>
      <c r="I694" s="63"/>
      <c r="AC694" s="63"/>
      <c r="AE694" s="63"/>
      <c r="AF694" s="63"/>
      <c r="AK694" s="63"/>
    </row>
    <row r="695" customFormat="false" ht="15.75" hidden="false" customHeight="true" outlineLevel="0" collapsed="false">
      <c r="H695" s="63"/>
      <c r="I695" s="63"/>
      <c r="AC695" s="63"/>
      <c r="AE695" s="63"/>
      <c r="AF695" s="63"/>
      <c r="AK695" s="63"/>
    </row>
    <row r="696" customFormat="false" ht="15.75" hidden="false" customHeight="true" outlineLevel="0" collapsed="false">
      <c r="H696" s="63"/>
      <c r="I696" s="63"/>
      <c r="AC696" s="63"/>
      <c r="AE696" s="63"/>
      <c r="AF696" s="63"/>
      <c r="AK696" s="63"/>
    </row>
    <row r="697" customFormat="false" ht="15.75" hidden="false" customHeight="true" outlineLevel="0" collapsed="false">
      <c r="H697" s="63"/>
      <c r="I697" s="63"/>
      <c r="AC697" s="63"/>
      <c r="AE697" s="63"/>
      <c r="AF697" s="63"/>
      <c r="AK697" s="63"/>
    </row>
    <row r="698" customFormat="false" ht="15.75" hidden="false" customHeight="true" outlineLevel="0" collapsed="false">
      <c r="H698" s="63"/>
      <c r="I698" s="63"/>
      <c r="AC698" s="63"/>
      <c r="AE698" s="63"/>
      <c r="AF698" s="63"/>
      <c r="AK698" s="63"/>
    </row>
    <row r="699" customFormat="false" ht="15.75" hidden="false" customHeight="true" outlineLevel="0" collapsed="false">
      <c r="H699" s="63"/>
      <c r="I699" s="63"/>
      <c r="AC699" s="63"/>
      <c r="AE699" s="63"/>
      <c r="AF699" s="63"/>
      <c r="AK699" s="63"/>
    </row>
    <row r="700" customFormat="false" ht="15.75" hidden="false" customHeight="true" outlineLevel="0" collapsed="false">
      <c r="H700" s="63"/>
      <c r="I700" s="63"/>
      <c r="AC700" s="63"/>
      <c r="AE700" s="63"/>
      <c r="AF700" s="63"/>
      <c r="AK700" s="63"/>
    </row>
    <row r="701" customFormat="false" ht="15.75" hidden="false" customHeight="true" outlineLevel="0" collapsed="false">
      <c r="H701" s="63"/>
      <c r="I701" s="63"/>
      <c r="AC701" s="63"/>
      <c r="AE701" s="63"/>
      <c r="AF701" s="63"/>
      <c r="AK701" s="63"/>
    </row>
    <row r="702" customFormat="false" ht="15.75" hidden="false" customHeight="true" outlineLevel="0" collapsed="false">
      <c r="H702" s="63"/>
      <c r="I702" s="63"/>
      <c r="AC702" s="63"/>
      <c r="AE702" s="63"/>
      <c r="AF702" s="63"/>
      <c r="AK702" s="63"/>
    </row>
    <row r="703" customFormat="false" ht="15.75" hidden="false" customHeight="true" outlineLevel="0" collapsed="false">
      <c r="H703" s="63"/>
      <c r="I703" s="63"/>
      <c r="AC703" s="63"/>
      <c r="AE703" s="63"/>
      <c r="AF703" s="63"/>
      <c r="AK703" s="63"/>
    </row>
    <row r="704" customFormat="false" ht="15.75" hidden="false" customHeight="true" outlineLevel="0" collapsed="false">
      <c r="H704" s="63"/>
      <c r="I704" s="63"/>
      <c r="AC704" s="63"/>
      <c r="AE704" s="63"/>
      <c r="AF704" s="63"/>
      <c r="AK704" s="63"/>
    </row>
    <row r="705" customFormat="false" ht="15.75" hidden="false" customHeight="true" outlineLevel="0" collapsed="false">
      <c r="H705" s="63"/>
      <c r="I705" s="63"/>
      <c r="AC705" s="63"/>
      <c r="AE705" s="63"/>
      <c r="AF705" s="63"/>
      <c r="AK705" s="63"/>
    </row>
    <row r="706" customFormat="false" ht="15.75" hidden="false" customHeight="true" outlineLevel="0" collapsed="false">
      <c r="H706" s="63"/>
      <c r="I706" s="63"/>
      <c r="AC706" s="63"/>
      <c r="AE706" s="63"/>
      <c r="AF706" s="63"/>
      <c r="AK706" s="63"/>
    </row>
    <row r="707" customFormat="false" ht="15.75" hidden="false" customHeight="true" outlineLevel="0" collapsed="false">
      <c r="H707" s="63"/>
      <c r="I707" s="63"/>
      <c r="AC707" s="63"/>
      <c r="AE707" s="63"/>
      <c r="AF707" s="63"/>
      <c r="AK707" s="63"/>
    </row>
    <row r="708" customFormat="false" ht="15.75" hidden="false" customHeight="true" outlineLevel="0" collapsed="false">
      <c r="H708" s="63"/>
      <c r="I708" s="63"/>
      <c r="AC708" s="63"/>
      <c r="AE708" s="63"/>
      <c r="AF708" s="63"/>
      <c r="AK708" s="63"/>
    </row>
    <row r="709" customFormat="false" ht="15.75" hidden="false" customHeight="true" outlineLevel="0" collapsed="false">
      <c r="H709" s="63"/>
      <c r="I709" s="63"/>
      <c r="AC709" s="63"/>
      <c r="AE709" s="63"/>
      <c r="AF709" s="63"/>
      <c r="AK709" s="63"/>
    </row>
    <row r="710" customFormat="false" ht="15.75" hidden="false" customHeight="true" outlineLevel="0" collapsed="false">
      <c r="H710" s="63"/>
      <c r="I710" s="63"/>
      <c r="AC710" s="63"/>
      <c r="AE710" s="63"/>
      <c r="AF710" s="63"/>
      <c r="AK710" s="63"/>
    </row>
    <row r="711" customFormat="false" ht="15.75" hidden="false" customHeight="true" outlineLevel="0" collapsed="false">
      <c r="H711" s="63"/>
      <c r="I711" s="63"/>
      <c r="AC711" s="63"/>
      <c r="AE711" s="63"/>
      <c r="AF711" s="63"/>
      <c r="AK711" s="63"/>
    </row>
    <row r="712" customFormat="false" ht="15.75" hidden="false" customHeight="true" outlineLevel="0" collapsed="false">
      <c r="H712" s="63"/>
      <c r="I712" s="63"/>
      <c r="AC712" s="63"/>
      <c r="AE712" s="63"/>
      <c r="AF712" s="63"/>
      <c r="AK712" s="63"/>
    </row>
    <row r="713" customFormat="false" ht="15.75" hidden="false" customHeight="true" outlineLevel="0" collapsed="false">
      <c r="H713" s="63"/>
      <c r="I713" s="63"/>
      <c r="AC713" s="63"/>
      <c r="AE713" s="63"/>
      <c r="AF713" s="63"/>
      <c r="AK713" s="63"/>
    </row>
    <row r="714" customFormat="false" ht="15.75" hidden="false" customHeight="true" outlineLevel="0" collapsed="false">
      <c r="H714" s="63"/>
      <c r="I714" s="63"/>
      <c r="AC714" s="63"/>
      <c r="AE714" s="63"/>
      <c r="AF714" s="63"/>
      <c r="AK714" s="63"/>
    </row>
    <row r="715" customFormat="false" ht="15.75" hidden="false" customHeight="true" outlineLevel="0" collapsed="false">
      <c r="H715" s="63"/>
      <c r="I715" s="63"/>
      <c r="AC715" s="63"/>
      <c r="AE715" s="63"/>
      <c r="AF715" s="63"/>
      <c r="AK715" s="63"/>
    </row>
    <row r="716" customFormat="false" ht="15.75" hidden="false" customHeight="true" outlineLevel="0" collapsed="false">
      <c r="H716" s="63"/>
      <c r="I716" s="63"/>
      <c r="AC716" s="63"/>
      <c r="AE716" s="63"/>
      <c r="AF716" s="63"/>
      <c r="AK716" s="63"/>
    </row>
    <row r="717" customFormat="false" ht="15.75" hidden="false" customHeight="true" outlineLevel="0" collapsed="false">
      <c r="H717" s="63"/>
      <c r="I717" s="63"/>
      <c r="AC717" s="63"/>
      <c r="AE717" s="63"/>
      <c r="AF717" s="63"/>
      <c r="AK717" s="63"/>
    </row>
    <row r="718" customFormat="false" ht="15.75" hidden="false" customHeight="true" outlineLevel="0" collapsed="false">
      <c r="H718" s="63"/>
      <c r="I718" s="63"/>
      <c r="AC718" s="63"/>
      <c r="AE718" s="63"/>
      <c r="AF718" s="63"/>
      <c r="AK718" s="63"/>
    </row>
    <row r="719" customFormat="false" ht="15.75" hidden="false" customHeight="true" outlineLevel="0" collapsed="false">
      <c r="H719" s="63"/>
      <c r="I719" s="63"/>
      <c r="AC719" s="63"/>
      <c r="AE719" s="63"/>
      <c r="AF719" s="63"/>
      <c r="AK719" s="63"/>
    </row>
    <row r="720" customFormat="false" ht="15.75" hidden="false" customHeight="true" outlineLevel="0" collapsed="false">
      <c r="H720" s="63"/>
      <c r="I720" s="63"/>
      <c r="AC720" s="63"/>
      <c r="AE720" s="63"/>
      <c r="AF720" s="63"/>
      <c r="AK720" s="63"/>
    </row>
    <row r="721" customFormat="false" ht="15.75" hidden="false" customHeight="true" outlineLevel="0" collapsed="false">
      <c r="H721" s="63"/>
      <c r="I721" s="63"/>
      <c r="AC721" s="63"/>
      <c r="AE721" s="63"/>
      <c r="AF721" s="63"/>
      <c r="AK721" s="63"/>
    </row>
    <row r="722" customFormat="false" ht="15.75" hidden="false" customHeight="true" outlineLevel="0" collapsed="false">
      <c r="H722" s="63"/>
      <c r="I722" s="63"/>
      <c r="AC722" s="63"/>
      <c r="AE722" s="63"/>
      <c r="AF722" s="63"/>
      <c r="AK722" s="63"/>
    </row>
    <row r="723" customFormat="false" ht="15.75" hidden="false" customHeight="true" outlineLevel="0" collapsed="false">
      <c r="H723" s="63"/>
      <c r="I723" s="63"/>
      <c r="AC723" s="63"/>
      <c r="AE723" s="63"/>
      <c r="AF723" s="63"/>
      <c r="AK723" s="63"/>
    </row>
    <row r="724" customFormat="false" ht="15.75" hidden="false" customHeight="true" outlineLevel="0" collapsed="false">
      <c r="H724" s="63"/>
      <c r="I724" s="63"/>
      <c r="AC724" s="63"/>
      <c r="AE724" s="63"/>
      <c r="AF724" s="63"/>
      <c r="AK724" s="63"/>
    </row>
    <row r="725" customFormat="false" ht="15.75" hidden="false" customHeight="true" outlineLevel="0" collapsed="false">
      <c r="H725" s="63"/>
      <c r="I725" s="63"/>
      <c r="AC725" s="63"/>
      <c r="AE725" s="63"/>
      <c r="AF725" s="63"/>
      <c r="AK725" s="63"/>
    </row>
    <row r="726" customFormat="false" ht="15.75" hidden="false" customHeight="true" outlineLevel="0" collapsed="false">
      <c r="H726" s="63"/>
      <c r="I726" s="63"/>
      <c r="AC726" s="63"/>
      <c r="AE726" s="63"/>
      <c r="AF726" s="63"/>
      <c r="AK726" s="63"/>
    </row>
    <row r="727" customFormat="false" ht="15.75" hidden="false" customHeight="true" outlineLevel="0" collapsed="false">
      <c r="H727" s="63"/>
      <c r="I727" s="63"/>
      <c r="AC727" s="63"/>
      <c r="AE727" s="63"/>
      <c r="AF727" s="63"/>
      <c r="AK727" s="63"/>
    </row>
    <row r="728" customFormat="false" ht="15.75" hidden="false" customHeight="true" outlineLevel="0" collapsed="false">
      <c r="H728" s="63"/>
      <c r="I728" s="63"/>
      <c r="AC728" s="63"/>
      <c r="AE728" s="63"/>
      <c r="AF728" s="63"/>
      <c r="AK728" s="63"/>
    </row>
    <row r="729" customFormat="false" ht="15.75" hidden="false" customHeight="true" outlineLevel="0" collapsed="false">
      <c r="H729" s="63"/>
      <c r="I729" s="63"/>
      <c r="AC729" s="63"/>
      <c r="AE729" s="63"/>
      <c r="AF729" s="63"/>
      <c r="AK729" s="63"/>
    </row>
    <row r="730" customFormat="false" ht="15.75" hidden="false" customHeight="true" outlineLevel="0" collapsed="false">
      <c r="H730" s="63"/>
      <c r="I730" s="63"/>
      <c r="AC730" s="63"/>
      <c r="AE730" s="63"/>
      <c r="AF730" s="63"/>
      <c r="AK730" s="63"/>
    </row>
    <row r="731" customFormat="false" ht="15.75" hidden="false" customHeight="true" outlineLevel="0" collapsed="false">
      <c r="H731" s="63"/>
      <c r="I731" s="63"/>
      <c r="AC731" s="63"/>
      <c r="AE731" s="63"/>
      <c r="AF731" s="63"/>
      <c r="AK731" s="63"/>
    </row>
    <row r="732" customFormat="false" ht="15.75" hidden="false" customHeight="true" outlineLevel="0" collapsed="false">
      <c r="H732" s="63"/>
      <c r="I732" s="63"/>
      <c r="AC732" s="63"/>
      <c r="AE732" s="63"/>
      <c r="AF732" s="63"/>
      <c r="AK732" s="63"/>
    </row>
    <row r="733" customFormat="false" ht="15.75" hidden="false" customHeight="true" outlineLevel="0" collapsed="false">
      <c r="H733" s="63"/>
      <c r="I733" s="63"/>
      <c r="AC733" s="63"/>
      <c r="AE733" s="63"/>
      <c r="AF733" s="63"/>
      <c r="AK733" s="63"/>
    </row>
    <row r="734" customFormat="false" ht="15.75" hidden="false" customHeight="true" outlineLevel="0" collapsed="false">
      <c r="H734" s="63"/>
      <c r="I734" s="63"/>
      <c r="AC734" s="63"/>
      <c r="AE734" s="63"/>
      <c r="AF734" s="63"/>
      <c r="AK734" s="63"/>
    </row>
    <row r="735" customFormat="false" ht="15.75" hidden="false" customHeight="true" outlineLevel="0" collapsed="false">
      <c r="H735" s="63"/>
      <c r="I735" s="63"/>
      <c r="AC735" s="63"/>
      <c r="AE735" s="63"/>
      <c r="AF735" s="63"/>
      <c r="AK735" s="63"/>
    </row>
    <row r="736" customFormat="false" ht="15.75" hidden="false" customHeight="true" outlineLevel="0" collapsed="false">
      <c r="H736" s="63"/>
      <c r="I736" s="63"/>
      <c r="AC736" s="63"/>
      <c r="AE736" s="63"/>
      <c r="AF736" s="63"/>
      <c r="AK736" s="63"/>
    </row>
    <row r="737" customFormat="false" ht="15.75" hidden="false" customHeight="true" outlineLevel="0" collapsed="false">
      <c r="H737" s="63"/>
      <c r="I737" s="63"/>
      <c r="AC737" s="63"/>
      <c r="AE737" s="63"/>
      <c r="AF737" s="63"/>
      <c r="AK737" s="63"/>
    </row>
    <row r="738" customFormat="false" ht="15.75" hidden="false" customHeight="true" outlineLevel="0" collapsed="false">
      <c r="H738" s="63"/>
      <c r="I738" s="63"/>
      <c r="AC738" s="63"/>
      <c r="AE738" s="63"/>
      <c r="AF738" s="63"/>
      <c r="AK738" s="63"/>
    </row>
    <row r="739" customFormat="false" ht="15.75" hidden="false" customHeight="true" outlineLevel="0" collapsed="false">
      <c r="H739" s="63"/>
      <c r="I739" s="63"/>
      <c r="AC739" s="63"/>
      <c r="AE739" s="63"/>
      <c r="AF739" s="63"/>
      <c r="AK739" s="63"/>
    </row>
    <row r="740" customFormat="false" ht="15.75" hidden="false" customHeight="true" outlineLevel="0" collapsed="false">
      <c r="H740" s="63"/>
      <c r="I740" s="63"/>
      <c r="AC740" s="63"/>
      <c r="AE740" s="63"/>
      <c r="AF740" s="63"/>
      <c r="AK740" s="63"/>
    </row>
    <row r="741" customFormat="false" ht="15.75" hidden="false" customHeight="true" outlineLevel="0" collapsed="false">
      <c r="H741" s="63"/>
      <c r="I741" s="63"/>
      <c r="AC741" s="63"/>
      <c r="AE741" s="63"/>
      <c r="AF741" s="63"/>
      <c r="AK741" s="63"/>
    </row>
    <row r="742" customFormat="false" ht="15.75" hidden="false" customHeight="true" outlineLevel="0" collapsed="false">
      <c r="H742" s="63"/>
      <c r="I742" s="63"/>
      <c r="AC742" s="63"/>
      <c r="AE742" s="63"/>
      <c r="AF742" s="63"/>
      <c r="AK742" s="63"/>
    </row>
    <row r="743" customFormat="false" ht="15.75" hidden="false" customHeight="true" outlineLevel="0" collapsed="false">
      <c r="H743" s="63"/>
      <c r="I743" s="63"/>
      <c r="AC743" s="63"/>
      <c r="AE743" s="63"/>
      <c r="AF743" s="63"/>
      <c r="AK743" s="63"/>
    </row>
    <row r="744" customFormat="false" ht="15.75" hidden="false" customHeight="true" outlineLevel="0" collapsed="false">
      <c r="H744" s="63"/>
      <c r="I744" s="63"/>
      <c r="AC744" s="63"/>
      <c r="AE744" s="63"/>
      <c r="AF744" s="63"/>
      <c r="AK744" s="63"/>
    </row>
    <row r="745" customFormat="false" ht="15.75" hidden="false" customHeight="true" outlineLevel="0" collapsed="false">
      <c r="H745" s="63"/>
      <c r="I745" s="63"/>
      <c r="AC745" s="63"/>
      <c r="AE745" s="63"/>
      <c r="AF745" s="63"/>
      <c r="AK745" s="63"/>
    </row>
    <row r="746" customFormat="false" ht="15.75" hidden="false" customHeight="true" outlineLevel="0" collapsed="false">
      <c r="H746" s="63"/>
      <c r="I746" s="63"/>
      <c r="AC746" s="63"/>
      <c r="AE746" s="63"/>
      <c r="AF746" s="63"/>
      <c r="AK746" s="63"/>
    </row>
    <row r="747" customFormat="false" ht="15.75" hidden="false" customHeight="true" outlineLevel="0" collapsed="false">
      <c r="H747" s="63"/>
      <c r="I747" s="63"/>
      <c r="AC747" s="63"/>
      <c r="AE747" s="63"/>
      <c r="AF747" s="63"/>
      <c r="AK747" s="63"/>
    </row>
    <row r="748" customFormat="false" ht="15.75" hidden="false" customHeight="true" outlineLevel="0" collapsed="false">
      <c r="H748" s="63"/>
      <c r="I748" s="63"/>
      <c r="AC748" s="63"/>
      <c r="AE748" s="63"/>
      <c r="AF748" s="63"/>
      <c r="AK748" s="63"/>
    </row>
    <row r="749" customFormat="false" ht="15.75" hidden="false" customHeight="true" outlineLevel="0" collapsed="false">
      <c r="H749" s="63"/>
      <c r="I749" s="63"/>
      <c r="AC749" s="63"/>
      <c r="AE749" s="63"/>
      <c r="AF749" s="63"/>
      <c r="AK749" s="63"/>
    </row>
    <row r="750" customFormat="false" ht="15.75" hidden="false" customHeight="true" outlineLevel="0" collapsed="false">
      <c r="H750" s="63"/>
      <c r="I750" s="63"/>
      <c r="AC750" s="63"/>
      <c r="AE750" s="63"/>
      <c r="AF750" s="63"/>
      <c r="AK750" s="63"/>
    </row>
    <row r="751" customFormat="false" ht="15.75" hidden="false" customHeight="true" outlineLevel="0" collapsed="false">
      <c r="H751" s="63"/>
      <c r="I751" s="63"/>
      <c r="AC751" s="63"/>
      <c r="AE751" s="63"/>
      <c r="AF751" s="63"/>
      <c r="AK751" s="63"/>
    </row>
    <row r="752" customFormat="false" ht="15.75" hidden="false" customHeight="true" outlineLevel="0" collapsed="false">
      <c r="H752" s="63"/>
      <c r="I752" s="63"/>
      <c r="AC752" s="63"/>
      <c r="AE752" s="63"/>
      <c r="AF752" s="63"/>
      <c r="AK752" s="63"/>
    </row>
    <row r="753" customFormat="false" ht="15.75" hidden="false" customHeight="true" outlineLevel="0" collapsed="false">
      <c r="H753" s="63"/>
      <c r="I753" s="63"/>
      <c r="AC753" s="63"/>
      <c r="AE753" s="63"/>
      <c r="AF753" s="63"/>
      <c r="AK753" s="63"/>
    </row>
    <row r="754" customFormat="false" ht="15.75" hidden="false" customHeight="true" outlineLevel="0" collapsed="false">
      <c r="H754" s="63"/>
      <c r="I754" s="63"/>
      <c r="AC754" s="63"/>
      <c r="AE754" s="63"/>
      <c r="AF754" s="63"/>
      <c r="AK754" s="63"/>
    </row>
    <row r="755" customFormat="false" ht="15.75" hidden="false" customHeight="true" outlineLevel="0" collapsed="false">
      <c r="H755" s="63"/>
      <c r="I755" s="63"/>
      <c r="AC755" s="63"/>
      <c r="AE755" s="63"/>
      <c r="AF755" s="63"/>
      <c r="AK755" s="63"/>
    </row>
    <row r="756" customFormat="false" ht="15.75" hidden="false" customHeight="true" outlineLevel="0" collapsed="false">
      <c r="H756" s="63"/>
      <c r="I756" s="63"/>
      <c r="AC756" s="63"/>
      <c r="AE756" s="63"/>
      <c r="AF756" s="63"/>
      <c r="AK756" s="63"/>
    </row>
    <row r="757" customFormat="false" ht="15.75" hidden="false" customHeight="true" outlineLevel="0" collapsed="false">
      <c r="H757" s="63"/>
      <c r="I757" s="63"/>
      <c r="AC757" s="63"/>
      <c r="AE757" s="63"/>
      <c r="AF757" s="63"/>
      <c r="AK757" s="63"/>
    </row>
    <row r="758" customFormat="false" ht="15.75" hidden="false" customHeight="true" outlineLevel="0" collapsed="false">
      <c r="H758" s="63"/>
      <c r="I758" s="63"/>
      <c r="AC758" s="63"/>
      <c r="AE758" s="63"/>
      <c r="AF758" s="63"/>
      <c r="AK758" s="63"/>
    </row>
    <row r="759" customFormat="false" ht="15.75" hidden="false" customHeight="true" outlineLevel="0" collapsed="false">
      <c r="H759" s="63"/>
      <c r="I759" s="63"/>
      <c r="AC759" s="63"/>
      <c r="AE759" s="63"/>
      <c r="AF759" s="63"/>
      <c r="AK759" s="63"/>
    </row>
    <row r="760" customFormat="false" ht="15.75" hidden="false" customHeight="true" outlineLevel="0" collapsed="false">
      <c r="H760" s="63"/>
      <c r="I760" s="63"/>
      <c r="AC760" s="63"/>
      <c r="AE760" s="63"/>
      <c r="AF760" s="63"/>
      <c r="AK760" s="63"/>
    </row>
    <row r="761" customFormat="false" ht="15.75" hidden="false" customHeight="true" outlineLevel="0" collapsed="false">
      <c r="H761" s="63"/>
      <c r="I761" s="63"/>
      <c r="AC761" s="63"/>
      <c r="AE761" s="63"/>
      <c r="AF761" s="63"/>
      <c r="AK761" s="63"/>
    </row>
    <row r="762" customFormat="false" ht="15.75" hidden="false" customHeight="true" outlineLevel="0" collapsed="false">
      <c r="H762" s="63"/>
      <c r="I762" s="63"/>
      <c r="AC762" s="63"/>
      <c r="AE762" s="63"/>
      <c r="AF762" s="63"/>
      <c r="AK762" s="63"/>
    </row>
    <row r="763" customFormat="false" ht="15.75" hidden="false" customHeight="true" outlineLevel="0" collapsed="false">
      <c r="H763" s="63"/>
      <c r="I763" s="63"/>
      <c r="AC763" s="63"/>
      <c r="AE763" s="63"/>
      <c r="AF763" s="63"/>
      <c r="AK763" s="63"/>
    </row>
    <row r="764" customFormat="false" ht="15.75" hidden="false" customHeight="true" outlineLevel="0" collapsed="false">
      <c r="H764" s="63"/>
      <c r="I764" s="63"/>
      <c r="AC764" s="63"/>
      <c r="AE764" s="63"/>
      <c r="AF764" s="63"/>
      <c r="AK764" s="63"/>
    </row>
    <row r="765" customFormat="false" ht="15.75" hidden="false" customHeight="true" outlineLevel="0" collapsed="false">
      <c r="H765" s="63"/>
      <c r="I765" s="63"/>
      <c r="AC765" s="63"/>
      <c r="AE765" s="63"/>
      <c r="AF765" s="63"/>
      <c r="AK765" s="63"/>
    </row>
    <row r="766" customFormat="false" ht="15.75" hidden="false" customHeight="true" outlineLevel="0" collapsed="false">
      <c r="H766" s="63"/>
      <c r="I766" s="63"/>
      <c r="AC766" s="63"/>
      <c r="AE766" s="63"/>
      <c r="AF766" s="63"/>
      <c r="AK766" s="63"/>
    </row>
    <row r="767" customFormat="false" ht="15.75" hidden="false" customHeight="true" outlineLevel="0" collapsed="false">
      <c r="H767" s="63"/>
      <c r="I767" s="63"/>
      <c r="AC767" s="63"/>
      <c r="AE767" s="63"/>
      <c r="AF767" s="63"/>
      <c r="AK767" s="63"/>
    </row>
    <row r="768" customFormat="false" ht="15.75" hidden="false" customHeight="true" outlineLevel="0" collapsed="false">
      <c r="H768" s="63"/>
      <c r="I768" s="63"/>
      <c r="AC768" s="63"/>
      <c r="AE768" s="63"/>
      <c r="AF768" s="63"/>
      <c r="AK768" s="63"/>
    </row>
    <row r="769" customFormat="false" ht="15.75" hidden="false" customHeight="true" outlineLevel="0" collapsed="false">
      <c r="H769" s="63"/>
      <c r="I769" s="63"/>
      <c r="AC769" s="63"/>
      <c r="AE769" s="63"/>
      <c r="AF769" s="63"/>
      <c r="AK769" s="63"/>
    </row>
    <row r="770" customFormat="false" ht="15.75" hidden="false" customHeight="true" outlineLevel="0" collapsed="false">
      <c r="H770" s="63"/>
      <c r="I770" s="63"/>
      <c r="AC770" s="63"/>
      <c r="AE770" s="63"/>
      <c r="AF770" s="63"/>
      <c r="AK770" s="63"/>
    </row>
    <row r="771" customFormat="false" ht="15.75" hidden="false" customHeight="true" outlineLevel="0" collapsed="false">
      <c r="H771" s="63"/>
      <c r="I771" s="63"/>
      <c r="AC771" s="63"/>
      <c r="AE771" s="63"/>
      <c r="AF771" s="63"/>
      <c r="AK771" s="63"/>
    </row>
    <row r="772" customFormat="false" ht="15.75" hidden="false" customHeight="true" outlineLevel="0" collapsed="false">
      <c r="H772" s="63"/>
      <c r="I772" s="63"/>
      <c r="AC772" s="63"/>
      <c r="AE772" s="63"/>
      <c r="AF772" s="63"/>
      <c r="AK772" s="63"/>
    </row>
    <row r="773" customFormat="false" ht="15.75" hidden="false" customHeight="true" outlineLevel="0" collapsed="false">
      <c r="H773" s="63"/>
      <c r="I773" s="63"/>
      <c r="AC773" s="63"/>
      <c r="AE773" s="63"/>
      <c r="AF773" s="63"/>
      <c r="AK773" s="63"/>
    </row>
    <row r="774" customFormat="false" ht="15.75" hidden="false" customHeight="true" outlineLevel="0" collapsed="false">
      <c r="H774" s="63"/>
      <c r="I774" s="63"/>
      <c r="AC774" s="63"/>
      <c r="AE774" s="63"/>
      <c r="AF774" s="63"/>
      <c r="AK774" s="63"/>
    </row>
    <row r="775" customFormat="false" ht="15.75" hidden="false" customHeight="true" outlineLevel="0" collapsed="false">
      <c r="H775" s="63"/>
      <c r="I775" s="63"/>
      <c r="AC775" s="63"/>
      <c r="AE775" s="63"/>
      <c r="AF775" s="63"/>
      <c r="AK775" s="63"/>
    </row>
    <row r="776" customFormat="false" ht="15.75" hidden="false" customHeight="true" outlineLevel="0" collapsed="false">
      <c r="H776" s="63"/>
      <c r="I776" s="63"/>
      <c r="AC776" s="63"/>
      <c r="AE776" s="63"/>
      <c r="AF776" s="63"/>
      <c r="AK776" s="63"/>
    </row>
    <row r="777" customFormat="false" ht="15.75" hidden="false" customHeight="true" outlineLevel="0" collapsed="false">
      <c r="H777" s="63"/>
      <c r="I777" s="63"/>
      <c r="AC777" s="63"/>
      <c r="AE777" s="63"/>
      <c r="AF777" s="63"/>
      <c r="AK777" s="63"/>
    </row>
    <row r="778" customFormat="false" ht="15.75" hidden="false" customHeight="true" outlineLevel="0" collapsed="false">
      <c r="H778" s="63"/>
      <c r="I778" s="63"/>
      <c r="AC778" s="63"/>
      <c r="AE778" s="63"/>
      <c r="AF778" s="63"/>
      <c r="AK778" s="63"/>
    </row>
    <row r="779" customFormat="false" ht="15.75" hidden="false" customHeight="true" outlineLevel="0" collapsed="false">
      <c r="H779" s="63"/>
      <c r="I779" s="63"/>
      <c r="AC779" s="63"/>
      <c r="AE779" s="63"/>
      <c r="AF779" s="63"/>
      <c r="AK779" s="63"/>
    </row>
    <row r="780" customFormat="false" ht="15.75" hidden="false" customHeight="true" outlineLevel="0" collapsed="false">
      <c r="H780" s="63"/>
      <c r="I780" s="63"/>
      <c r="AC780" s="63"/>
      <c r="AE780" s="63"/>
      <c r="AF780" s="63"/>
      <c r="AK780" s="63"/>
    </row>
    <row r="781" customFormat="false" ht="15.75" hidden="false" customHeight="true" outlineLevel="0" collapsed="false">
      <c r="H781" s="63"/>
      <c r="I781" s="63"/>
      <c r="AC781" s="63"/>
      <c r="AE781" s="63"/>
      <c r="AF781" s="63"/>
      <c r="AK781" s="63"/>
    </row>
    <row r="782" customFormat="false" ht="15.75" hidden="false" customHeight="true" outlineLevel="0" collapsed="false">
      <c r="H782" s="63"/>
      <c r="I782" s="63"/>
      <c r="AC782" s="63"/>
      <c r="AE782" s="63"/>
      <c r="AF782" s="63"/>
      <c r="AK782" s="63"/>
    </row>
    <row r="783" customFormat="false" ht="15.75" hidden="false" customHeight="true" outlineLevel="0" collapsed="false">
      <c r="H783" s="63"/>
      <c r="I783" s="63"/>
      <c r="AC783" s="63"/>
      <c r="AE783" s="63"/>
      <c r="AF783" s="63"/>
      <c r="AK783" s="63"/>
    </row>
    <row r="784" customFormat="false" ht="15.75" hidden="false" customHeight="true" outlineLevel="0" collapsed="false">
      <c r="H784" s="63"/>
      <c r="I784" s="63"/>
      <c r="AC784" s="63"/>
      <c r="AE784" s="63"/>
      <c r="AF784" s="63"/>
      <c r="AK784" s="63"/>
    </row>
    <row r="785" customFormat="false" ht="15.75" hidden="false" customHeight="true" outlineLevel="0" collapsed="false">
      <c r="H785" s="63"/>
      <c r="I785" s="63"/>
      <c r="AC785" s="63"/>
      <c r="AE785" s="63"/>
      <c r="AF785" s="63"/>
      <c r="AK785" s="63"/>
    </row>
    <row r="786" customFormat="false" ht="15.75" hidden="false" customHeight="true" outlineLevel="0" collapsed="false">
      <c r="H786" s="63"/>
      <c r="I786" s="63"/>
      <c r="AC786" s="63"/>
      <c r="AE786" s="63"/>
      <c r="AF786" s="63"/>
      <c r="AK786" s="63"/>
    </row>
    <row r="787" customFormat="false" ht="15.75" hidden="false" customHeight="true" outlineLevel="0" collapsed="false">
      <c r="H787" s="63"/>
      <c r="I787" s="63"/>
      <c r="AC787" s="63"/>
      <c r="AE787" s="63"/>
      <c r="AF787" s="63"/>
      <c r="AK787" s="63"/>
    </row>
    <row r="788" customFormat="false" ht="15.75" hidden="false" customHeight="true" outlineLevel="0" collapsed="false">
      <c r="H788" s="63"/>
      <c r="I788" s="63"/>
      <c r="AC788" s="63"/>
      <c r="AE788" s="63"/>
      <c r="AF788" s="63"/>
      <c r="AK788" s="63"/>
    </row>
    <row r="789" customFormat="false" ht="15.75" hidden="false" customHeight="true" outlineLevel="0" collapsed="false">
      <c r="H789" s="63"/>
      <c r="I789" s="63"/>
      <c r="AC789" s="63"/>
      <c r="AE789" s="63"/>
      <c r="AF789" s="63"/>
      <c r="AK789" s="63"/>
    </row>
    <row r="790" customFormat="false" ht="15.75" hidden="false" customHeight="true" outlineLevel="0" collapsed="false">
      <c r="H790" s="63"/>
      <c r="I790" s="63"/>
      <c r="AC790" s="63"/>
      <c r="AE790" s="63"/>
      <c r="AF790" s="63"/>
      <c r="AK790" s="63"/>
    </row>
    <row r="791" customFormat="false" ht="15.75" hidden="false" customHeight="true" outlineLevel="0" collapsed="false">
      <c r="H791" s="63"/>
      <c r="I791" s="63"/>
      <c r="AC791" s="63"/>
      <c r="AE791" s="63"/>
      <c r="AF791" s="63"/>
      <c r="AK791" s="63"/>
    </row>
    <row r="792" customFormat="false" ht="15.75" hidden="false" customHeight="true" outlineLevel="0" collapsed="false">
      <c r="H792" s="63"/>
      <c r="I792" s="63"/>
      <c r="AC792" s="63"/>
      <c r="AE792" s="63"/>
      <c r="AF792" s="63"/>
      <c r="AK792" s="63"/>
    </row>
    <row r="793" customFormat="false" ht="15.75" hidden="false" customHeight="true" outlineLevel="0" collapsed="false">
      <c r="H793" s="63"/>
      <c r="I793" s="63"/>
      <c r="AC793" s="63"/>
      <c r="AE793" s="63"/>
      <c r="AF793" s="63"/>
      <c r="AK793" s="63"/>
    </row>
    <row r="794" customFormat="false" ht="15.75" hidden="false" customHeight="true" outlineLevel="0" collapsed="false">
      <c r="H794" s="63"/>
      <c r="I794" s="63"/>
      <c r="AC794" s="63"/>
      <c r="AE794" s="63"/>
      <c r="AF794" s="63"/>
      <c r="AK794" s="63"/>
    </row>
    <row r="795" customFormat="false" ht="15.75" hidden="false" customHeight="true" outlineLevel="0" collapsed="false">
      <c r="H795" s="63"/>
      <c r="I795" s="63"/>
      <c r="AC795" s="63"/>
      <c r="AE795" s="63"/>
      <c r="AF795" s="63"/>
      <c r="AK795" s="63"/>
    </row>
    <row r="796" customFormat="false" ht="15.75" hidden="false" customHeight="true" outlineLevel="0" collapsed="false">
      <c r="H796" s="63"/>
      <c r="I796" s="63"/>
      <c r="AC796" s="63"/>
      <c r="AE796" s="63"/>
      <c r="AF796" s="63"/>
      <c r="AK796" s="63"/>
    </row>
    <row r="797" customFormat="false" ht="15.75" hidden="false" customHeight="true" outlineLevel="0" collapsed="false">
      <c r="H797" s="63"/>
      <c r="I797" s="63"/>
      <c r="AC797" s="63"/>
      <c r="AE797" s="63"/>
      <c r="AF797" s="63"/>
      <c r="AK797" s="63"/>
    </row>
    <row r="798" customFormat="false" ht="15.75" hidden="false" customHeight="true" outlineLevel="0" collapsed="false">
      <c r="H798" s="63"/>
      <c r="I798" s="63"/>
      <c r="AC798" s="63"/>
      <c r="AE798" s="63"/>
      <c r="AF798" s="63"/>
      <c r="AK798" s="63"/>
    </row>
    <row r="799" customFormat="false" ht="15.75" hidden="false" customHeight="true" outlineLevel="0" collapsed="false">
      <c r="H799" s="63"/>
      <c r="I799" s="63"/>
      <c r="AC799" s="63"/>
      <c r="AE799" s="63"/>
      <c r="AF799" s="63"/>
      <c r="AK799" s="63"/>
    </row>
    <row r="800" customFormat="false" ht="15.75" hidden="false" customHeight="true" outlineLevel="0" collapsed="false">
      <c r="H800" s="63"/>
      <c r="I800" s="63"/>
      <c r="AC800" s="63"/>
      <c r="AE800" s="63"/>
      <c r="AF800" s="63"/>
      <c r="AK800" s="63"/>
    </row>
    <row r="801" customFormat="false" ht="15.75" hidden="false" customHeight="true" outlineLevel="0" collapsed="false">
      <c r="H801" s="63"/>
      <c r="I801" s="63"/>
      <c r="AC801" s="63"/>
      <c r="AE801" s="63"/>
      <c r="AF801" s="63"/>
      <c r="AK801" s="63"/>
    </row>
    <row r="802" customFormat="false" ht="15.75" hidden="false" customHeight="true" outlineLevel="0" collapsed="false">
      <c r="H802" s="63"/>
      <c r="I802" s="63"/>
      <c r="AC802" s="63"/>
      <c r="AE802" s="63"/>
      <c r="AF802" s="63"/>
      <c r="AK802" s="63"/>
    </row>
    <row r="803" customFormat="false" ht="15.75" hidden="false" customHeight="true" outlineLevel="0" collapsed="false">
      <c r="H803" s="63"/>
      <c r="I803" s="63"/>
      <c r="AC803" s="63"/>
      <c r="AE803" s="63"/>
      <c r="AF803" s="63"/>
      <c r="AK803" s="63"/>
    </row>
    <row r="804" customFormat="false" ht="15.75" hidden="false" customHeight="true" outlineLevel="0" collapsed="false">
      <c r="H804" s="63"/>
      <c r="I804" s="63"/>
      <c r="AC804" s="63"/>
      <c r="AE804" s="63"/>
      <c r="AF804" s="63"/>
      <c r="AK804" s="63"/>
    </row>
    <row r="805" customFormat="false" ht="15.75" hidden="false" customHeight="true" outlineLevel="0" collapsed="false">
      <c r="H805" s="63"/>
      <c r="I805" s="63"/>
      <c r="AC805" s="63"/>
      <c r="AE805" s="63"/>
      <c r="AF805" s="63"/>
      <c r="AK805" s="63"/>
    </row>
    <row r="806" customFormat="false" ht="15.75" hidden="false" customHeight="true" outlineLevel="0" collapsed="false">
      <c r="H806" s="63"/>
      <c r="I806" s="63"/>
      <c r="AC806" s="63"/>
      <c r="AE806" s="63"/>
      <c r="AF806" s="63"/>
      <c r="AK806" s="63"/>
    </row>
    <row r="807" customFormat="false" ht="15.75" hidden="false" customHeight="true" outlineLevel="0" collapsed="false">
      <c r="H807" s="63"/>
      <c r="I807" s="63"/>
      <c r="AC807" s="63"/>
      <c r="AE807" s="63"/>
      <c r="AF807" s="63"/>
      <c r="AK807" s="63"/>
    </row>
    <row r="808" customFormat="false" ht="15.75" hidden="false" customHeight="true" outlineLevel="0" collapsed="false">
      <c r="H808" s="63"/>
      <c r="I808" s="63"/>
      <c r="AC808" s="63"/>
      <c r="AE808" s="63"/>
      <c r="AF808" s="63"/>
      <c r="AK808" s="63"/>
    </row>
    <row r="809" customFormat="false" ht="15.75" hidden="false" customHeight="true" outlineLevel="0" collapsed="false">
      <c r="H809" s="63"/>
      <c r="I809" s="63"/>
      <c r="AC809" s="63"/>
      <c r="AE809" s="63"/>
      <c r="AF809" s="63"/>
      <c r="AK809" s="63"/>
    </row>
    <row r="810" customFormat="false" ht="15.75" hidden="false" customHeight="true" outlineLevel="0" collapsed="false">
      <c r="H810" s="63"/>
      <c r="I810" s="63"/>
      <c r="AC810" s="63"/>
      <c r="AE810" s="63"/>
      <c r="AF810" s="63"/>
      <c r="AK810" s="63"/>
    </row>
    <row r="811" customFormat="false" ht="15.75" hidden="false" customHeight="true" outlineLevel="0" collapsed="false">
      <c r="H811" s="63"/>
      <c r="I811" s="63"/>
      <c r="AC811" s="63"/>
      <c r="AE811" s="63"/>
      <c r="AF811" s="63"/>
      <c r="AK811" s="63"/>
    </row>
    <row r="812" customFormat="false" ht="15.75" hidden="false" customHeight="true" outlineLevel="0" collapsed="false">
      <c r="H812" s="63"/>
      <c r="I812" s="63"/>
      <c r="AC812" s="63"/>
      <c r="AE812" s="63"/>
      <c r="AF812" s="63"/>
      <c r="AK812" s="63"/>
    </row>
    <row r="813" customFormat="false" ht="15.75" hidden="false" customHeight="true" outlineLevel="0" collapsed="false">
      <c r="H813" s="63"/>
      <c r="I813" s="63"/>
      <c r="AC813" s="63"/>
      <c r="AE813" s="63"/>
      <c r="AF813" s="63"/>
      <c r="AK813" s="63"/>
    </row>
    <row r="814" customFormat="false" ht="15.75" hidden="false" customHeight="true" outlineLevel="0" collapsed="false">
      <c r="H814" s="63"/>
      <c r="I814" s="63"/>
      <c r="AC814" s="63"/>
      <c r="AE814" s="63"/>
      <c r="AF814" s="63"/>
      <c r="AK814" s="63"/>
    </row>
    <row r="815" customFormat="false" ht="15.75" hidden="false" customHeight="true" outlineLevel="0" collapsed="false">
      <c r="H815" s="63"/>
      <c r="I815" s="63"/>
      <c r="AC815" s="63"/>
      <c r="AE815" s="63"/>
      <c r="AF815" s="63"/>
      <c r="AK815" s="63"/>
    </row>
    <row r="816" customFormat="false" ht="15.75" hidden="false" customHeight="true" outlineLevel="0" collapsed="false">
      <c r="H816" s="63"/>
      <c r="I816" s="63"/>
      <c r="AC816" s="63"/>
      <c r="AE816" s="63"/>
      <c r="AF816" s="63"/>
      <c r="AK816" s="63"/>
    </row>
    <row r="817" customFormat="false" ht="15.75" hidden="false" customHeight="true" outlineLevel="0" collapsed="false">
      <c r="H817" s="63"/>
      <c r="I817" s="63"/>
      <c r="AC817" s="63"/>
      <c r="AE817" s="63"/>
      <c r="AF817" s="63"/>
      <c r="AK817" s="63"/>
    </row>
    <row r="818" customFormat="false" ht="15.75" hidden="false" customHeight="true" outlineLevel="0" collapsed="false">
      <c r="H818" s="63"/>
      <c r="I818" s="63"/>
      <c r="AC818" s="63"/>
      <c r="AE818" s="63"/>
      <c r="AF818" s="63"/>
      <c r="AK818" s="63"/>
    </row>
    <row r="819" customFormat="false" ht="15.75" hidden="false" customHeight="true" outlineLevel="0" collapsed="false">
      <c r="H819" s="63"/>
      <c r="I819" s="63"/>
      <c r="AC819" s="63"/>
      <c r="AE819" s="63"/>
      <c r="AF819" s="63"/>
      <c r="AK819" s="63"/>
    </row>
    <row r="820" customFormat="false" ht="15.75" hidden="false" customHeight="true" outlineLevel="0" collapsed="false">
      <c r="H820" s="63"/>
      <c r="I820" s="63"/>
      <c r="AC820" s="63"/>
      <c r="AE820" s="63"/>
      <c r="AF820" s="63"/>
      <c r="AK820" s="63"/>
    </row>
    <row r="821" customFormat="false" ht="15.75" hidden="false" customHeight="true" outlineLevel="0" collapsed="false">
      <c r="H821" s="63"/>
      <c r="I821" s="63"/>
      <c r="AC821" s="63"/>
      <c r="AE821" s="63"/>
      <c r="AF821" s="63"/>
      <c r="AK821" s="63"/>
    </row>
    <row r="822" customFormat="false" ht="15.75" hidden="false" customHeight="true" outlineLevel="0" collapsed="false">
      <c r="H822" s="63"/>
      <c r="I822" s="63"/>
      <c r="AC822" s="63"/>
      <c r="AE822" s="63"/>
      <c r="AF822" s="63"/>
      <c r="AK822" s="63"/>
    </row>
    <row r="823" customFormat="false" ht="15.75" hidden="false" customHeight="true" outlineLevel="0" collapsed="false">
      <c r="H823" s="63"/>
      <c r="I823" s="63"/>
      <c r="AC823" s="63"/>
      <c r="AE823" s="63"/>
      <c r="AF823" s="63"/>
      <c r="AK823" s="63"/>
    </row>
    <row r="824" customFormat="false" ht="15.75" hidden="false" customHeight="true" outlineLevel="0" collapsed="false">
      <c r="H824" s="63"/>
      <c r="I824" s="63"/>
      <c r="AC824" s="63"/>
      <c r="AE824" s="63"/>
      <c r="AF824" s="63"/>
      <c r="AK824" s="63"/>
    </row>
    <row r="825" customFormat="false" ht="15.75" hidden="false" customHeight="true" outlineLevel="0" collapsed="false">
      <c r="H825" s="63"/>
      <c r="I825" s="63"/>
      <c r="AC825" s="63"/>
      <c r="AE825" s="63"/>
      <c r="AF825" s="63"/>
      <c r="AK825" s="63"/>
    </row>
    <row r="826" customFormat="false" ht="15.75" hidden="false" customHeight="true" outlineLevel="0" collapsed="false">
      <c r="H826" s="63"/>
      <c r="I826" s="63"/>
      <c r="AC826" s="63"/>
      <c r="AE826" s="63"/>
      <c r="AF826" s="63"/>
      <c r="AK826" s="63"/>
    </row>
    <row r="827" customFormat="false" ht="15.75" hidden="false" customHeight="true" outlineLevel="0" collapsed="false">
      <c r="H827" s="63"/>
      <c r="I827" s="63"/>
      <c r="AC827" s="63"/>
      <c r="AE827" s="63"/>
      <c r="AF827" s="63"/>
      <c r="AK827" s="63"/>
    </row>
    <row r="828" customFormat="false" ht="15.75" hidden="false" customHeight="true" outlineLevel="0" collapsed="false">
      <c r="H828" s="63"/>
      <c r="I828" s="63"/>
      <c r="AC828" s="63"/>
      <c r="AE828" s="63"/>
      <c r="AF828" s="63"/>
      <c r="AK828" s="63"/>
    </row>
    <row r="829" customFormat="false" ht="15.75" hidden="false" customHeight="true" outlineLevel="0" collapsed="false">
      <c r="H829" s="63"/>
      <c r="I829" s="63"/>
      <c r="AC829" s="63"/>
      <c r="AE829" s="63"/>
      <c r="AF829" s="63"/>
      <c r="AK829" s="63"/>
    </row>
    <row r="830" customFormat="false" ht="15.75" hidden="false" customHeight="true" outlineLevel="0" collapsed="false">
      <c r="H830" s="63"/>
      <c r="I830" s="63"/>
      <c r="AC830" s="63"/>
      <c r="AE830" s="63"/>
      <c r="AF830" s="63"/>
      <c r="AK830" s="63"/>
    </row>
    <row r="831" customFormat="false" ht="15.75" hidden="false" customHeight="true" outlineLevel="0" collapsed="false">
      <c r="H831" s="63"/>
      <c r="I831" s="63"/>
      <c r="AC831" s="63"/>
      <c r="AE831" s="63"/>
      <c r="AF831" s="63"/>
      <c r="AK831" s="63"/>
    </row>
    <row r="832" customFormat="false" ht="15.75" hidden="false" customHeight="true" outlineLevel="0" collapsed="false">
      <c r="H832" s="63"/>
      <c r="I832" s="63"/>
      <c r="AC832" s="63"/>
      <c r="AE832" s="63"/>
      <c r="AF832" s="63"/>
      <c r="AK832" s="63"/>
    </row>
    <row r="833" customFormat="false" ht="15.75" hidden="false" customHeight="true" outlineLevel="0" collapsed="false">
      <c r="H833" s="63"/>
      <c r="I833" s="63"/>
      <c r="AC833" s="63"/>
      <c r="AE833" s="63"/>
      <c r="AF833" s="63"/>
      <c r="AK833" s="63"/>
    </row>
    <row r="834" customFormat="false" ht="15.75" hidden="false" customHeight="true" outlineLevel="0" collapsed="false">
      <c r="H834" s="63"/>
      <c r="I834" s="63"/>
      <c r="AC834" s="63"/>
      <c r="AE834" s="63"/>
      <c r="AF834" s="63"/>
      <c r="AK834" s="63"/>
    </row>
    <row r="835" customFormat="false" ht="15.75" hidden="false" customHeight="true" outlineLevel="0" collapsed="false">
      <c r="H835" s="63"/>
      <c r="I835" s="63"/>
      <c r="AC835" s="63"/>
      <c r="AE835" s="63"/>
      <c r="AF835" s="63"/>
      <c r="AK835" s="63"/>
    </row>
    <row r="836" customFormat="false" ht="15.75" hidden="false" customHeight="true" outlineLevel="0" collapsed="false">
      <c r="H836" s="63"/>
      <c r="I836" s="63"/>
      <c r="AC836" s="63"/>
      <c r="AE836" s="63"/>
      <c r="AF836" s="63"/>
      <c r="AK836" s="63"/>
    </row>
    <row r="837" customFormat="false" ht="15.75" hidden="false" customHeight="true" outlineLevel="0" collapsed="false">
      <c r="H837" s="63"/>
      <c r="I837" s="63"/>
      <c r="AC837" s="63"/>
      <c r="AE837" s="63"/>
      <c r="AF837" s="63"/>
      <c r="AK837" s="63"/>
    </row>
    <row r="838" customFormat="false" ht="15.75" hidden="false" customHeight="true" outlineLevel="0" collapsed="false">
      <c r="H838" s="63"/>
      <c r="I838" s="63"/>
      <c r="AC838" s="63"/>
      <c r="AE838" s="63"/>
      <c r="AF838" s="63"/>
      <c r="AK838" s="63"/>
    </row>
    <row r="839" customFormat="false" ht="15.75" hidden="false" customHeight="true" outlineLevel="0" collapsed="false">
      <c r="H839" s="63"/>
      <c r="I839" s="63"/>
      <c r="AC839" s="63"/>
      <c r="AE839" s="63"/>
      <c r="AF839" s="63"/>
      <c r="AK839" s="63"/>
    </row>
    <row r="840" customFormat="false" ht="15.75" hidden="false" customHeight="true" outlineLevel="0" collapsed="false">
      <c r="H840" s="63"/>
      <c r="I840" s="63"/>
      <c r="AC840" s="63"/>
      <c r="AE840" s="63"/>
      <c r="AF840" s="63"/>
      <c r="AK840" s="63"/>
    </row>
    <row r="841" customFormat="false" ht="15.75" hidden="false" customHeight="true" outlineLevel="0" collapsed="false">
      <c r="H841" s="63"/>
      <c r="I841" s="63"/>
      <c r="AC841" s="63"/>
      <c r="AE841" s="63"/>
      <c r="AF841" s="63"/>
      <c r="AK841" s="63"/>
    </row>
    <row r="842" customFormat="false" ht="15.75" hidden="false" customHeight="true" outlineLevel="0" collapsed="false">
      <c r="H842" s="63"/>
      <c r="I842" s="63"/>
      <c r="AC842" s="63"/>
      <c r="AE842" s="63"/>
      <c r="AF842" s="63"/>
      <c r="AK842" s="63"/>
    </row>
    <row r="843" customFormat="false" ht="15.75" hidden="false" customHeight="true" outlineLevel="0" collapsed="false">
      <c r="H843" s="63"/>
      <c r="I843" s="63"/>
      <c r="AC843" s="63"/>
      <c r="AE843" s="63"/>
      <c r="AF843" s="63"/>
      <c r="AK843" s="63"/>
    </row>
    <row r="844" customFormat="false" ht="15.75" hidden="false" customHeight="true" outlineLevel="0" collapsed="false">
      <c r="H844" s="63"/>
      <c r="I844" s="63"/>
      <c r="AC844" s="63"/>
      <c r="AE844" s="63"/>
      <c r="AF844" s="63"/>
      <c r="AK844" s="63"/>
    </row>
    <row r="845" customFormat="false" ht="15.75" hidden="false" customHeight="true" outlineLevel="0" collapsed="false">
      <c r="H845" s="63"/>
      <c r="I845" s="63"/>
      <c r="AC845" s="63"/>
      <c r="AE845" s="63"/>
      <c r="AF845" s="63"/>
      <c r="AK845" s="63"/>
    </row>
    <row r="846" customFormat="false" ht="15.75" hidden="false" customHeight="true" outlineLevel="0" collapsed="false">
      <c r="H846" s="63"/>
      <c r="I846" s="63"/>
      <c r="AC846" s="63"/>
      <c r="AE846" s="63"/>
      <c r="AF846" s="63"/>
      <c r="AK846" s="63"/>
    </row>
    <row r="847" customFormat="false" ht="15.75" hidden="false" customHeight="true" outlineLevel="0" collapsed="false">
      <c r="H847" s="63"/>
      <c r="I847" s="63"/>
      <c r="AC847" s="63"/>
      <c r="AE847" s="63"/>
      <c r="AF847" s="63"/>
      <c r="AK847" s="63"/>
    </row>
    <row r="848" customFormat="false" ht="15.75" hidden="false" customHeight="true" outlineLevel="0" collapsed="false">
      <c r="H848" s="63"/>
      <c r="I848" s="63"/>
      <c r="AC848" s="63"/>
      <c r="AE848" s="63"/>
      <c r="AF848" s="63"/>
      <c r="AK848" s="63"/>
    </row>
    <row r="849" customFormat="false" ht="15.75" hidden="false" customHeight="true" outlineLevel="0" collapsed="false">
      <c r="H849" s="63"/>
      <c r="I849" s="63"/>
      <c r="AC849" s="63"/>
      <c r="AE849" s="63"/>
      <c r="AF849" s="63"/>
      <c r="AK849" s="63"/>
    </row>
    <row r="850" customFormat="false" ht="15.75" hidden="false" customHeight="true" outlineLevel="0" collapsed="false">
      <c r="H850" s="63"/>
      <c r="I850" s="63"/>
      <c r="AC850" s="63"/>
      <c r="AE850" s="63"/>
      <c r="AF850" s="63"/>
      <c r="AK850" s="63"/>
    </row>
    <row r="851" customFormat="false" ht="15.75" hidden="false" customHeight="true" outlineLevel="0" collapsed="false">
      <c r="H851" s="63"/>
      <c r="I851" s="63"/>
      <c r="AC851" s="63"/>
      <c r="AE851" s="63"/>
      <c r="AF851" s="63"/>
      <c r="AK851" s="63"/>
    </row>
    <row r="852" customFormat="false" ht="15.75" hidden="false" customHeight="true" outlineLevel="0" collapsed="false">
      <c r="H852" s="63"/>
      <c r="I852" s="63"/>
      <c r="AC852" s="63"/>
      <c r="AE852" s="63"/>
      <c r="AF852" s="63"/>
      <c r="AK852" s="63"/>
    </row>
    <row r="853" customFormat="false" ht="15.75" hidden="false" customHeight="true" outlineLevel="0" collapsed="false">
      <c r="H853" s="63"/>
      <c r="I853" s="63"/>
      <c r="AC853" s="63"/>
      <c r="AE853" s="63"/>
      <c r="AF853" s="63"/>
      <c r="AK853" s="63"/>
    </row>
    <row r="854" customFormat="false" ht="15.75" hidden="false" customHeight="true" outlineLevel="0" collapsed="false">
      <c r="H854" s="63"/>
      <c r="I854" s="63"/>
      <c r="AC854" s="63"/>
      <c r="AE854" s="63"/>
      <c r="AF854" s="63"/>
      <c r="AK854" s="63"/>
    </row>
    <row r="855" customFormat="false" ht="15.75" hidden="false" customHeight="true" outlineLevel="0" collapsed="false">
      <c r="H855" s="63"/>
      <c r="I855" s="63"/>
      <c r="AC855" s="63"/>
      <c r="AE855" s="63"/>
      <c r="AF855" s="63"/>
      <c r="AK855" s="63"/>
    </row>
    <row r="856" customFormat="false" ht="15.75" hidden="false" customHeight="true" outlineLevel="0" collapsed="false">
      <c r="H856" s="63"/>
      <c r="I856" s="63"/>
      <c r="AC856" s="63"/>
      <c r="AE856" s="63"/>
      <c r="AF856" s="63"/>
      <c r="AK856" s="63"/>
    </row>
    <row r="857" customFormat="false" ht="15.75" hidden="false" customHeight="true" outlineLevel="0" collapsed="false">
      <c r="H857" s="63"/>
      <c r="I857" s="63"/>
      <c r="AC857" s="63"/>
      <c r="AE857" s="63"/>
      <c r="AF857" s="63"/>
      <c r="AK857" s="63"/>
    </row>
    <row r="858" customFormat="false" ht="15.75" hidden="false" customHeight="true" outlineLevel="0" collapsed="false">
      <c r="H858" s="63"/>
      <c r="I858" s="63"/>
      <c r="AC858" s="63"/>
      <c r="AE858" s="63"/>
      <c r="AF858" s="63"/>
      <c r="AK858" s="63"/>
    </row>
    <row r="859" customFormat="false" ht="15.75" hidden="false" customHeight="true" outlineLevel="0" collapsed="false">
      <c r="H859" s="63"/>
      <c r="I859" s="63"/>
      <c r="AC859" s="63"/>
      <c r="AE859" s="63"/>
      <c r="AF859" s="63"/>
      <c r="AK859" s="63"/>
    </row>
    <row r="860" customFormat="false" ht="15.75" hidden="false" customHeight="true" outlineLevel="0" collapsed="false">
      <c r="H860" s="63"/>
      <c r="I860" s="63"/>
      <c r="AC860" s="63"/>
      <c r="AE860" s="63"/>
      <c r="AF860" s="63"/>
      <c r="AK860" s="63"/>
    </row>
    <row r="861" customFormat="false" ht="15.75" hidden="false" customHeight="true" outlineLevel="0" collapsed="false">
      <c r="H861" s="63"/>
      <c r="I861" s="63"/>
      <c r="AC861" s="63"/>
      <c r="AE861" s="63"/>
      <c r="AF861" s="63"/>
      <c r="AK861" s="63"/>
    </row>
    <row r="862" customFormat="false" ht="15.75" hidden="false" customHeight="true" outlineLevel="0" collapsed="false">
      <c r="H862" s="63"/>
      <c r="I862" s="63"/>
      <c r="AC862" s="63"/>
      <c r="AE862" s="63"/>
      <c r="AF862" s="63"/>
      <c r="AK862" s="63"/>
    </row>
    <row r="863" customFormat="false" ht="15.75" hidden="false" customHeight="true" outlineLevel="0" collapsed="false">
      <c r="H863" s="63"/>
      <c r="I863" s="63"/>
      <c r="AC863" s="63"/>
      <c r="AE863" s="63"/>
      <c r="AF863" s="63"/>
      <c r="AK863" s="63"/>
    </row>
    <row r="864" customFormat="false" ht="15.75" hidden="false" customHeight="true" outlineLevel="0" collapsed="false">
      <c r="H864" s="63"/>
      <c r="I864" s="63"/>
      <c r="AC864" s="63"/>
      <c r="AE864" s="63"/>
      <c r="AF864" s="63"/>
      <c r="AK864" s="63"/>
    </row>
    <row r="865" customFormat="false" ht="15.75" hidden="false" customHeight="true" outlineLevel="0" collapsed="false">
      <c r="H865" s="63"/>
      <c r="I865" s="63"/>
      <c r="AC865" s="63"/>
      <c r="AE865" s="63"/>
      <c r="AF865" s="63"/>
      <c r="AK865" s="63"/>
    </row>
    <row r="866" customFormat="false" ht="15.75" hidden="false" customHeight="true" outlineLevel="0" collapsed="false">
      <c r="H866" s="63"/>
      <c r="I866" s="63"/>
      <c r="AC866" s="63"/>
      <c r="AE866" s="63"/>
      <c r="AF866" s="63"/>
      <c r="AK866" s="63"/>
    </row>
    <row r="867" customFormat="false" ht="15.75" hidden="false" customHeight="true" outlineLevel="0" collapsed="false">
      <c r="H867" s="63"/>
      <c r="I867" s="63"/>
      <c r="AC867" s="63"/>
      <c r="AE867" s="63"/>
      <c r="AF867" s="63"/>
      <c r="AK867" s="63"/>
    </row>
    <row r="868" customFormat="false" ht="15.75" hidden="false" customHeight="true" outlineLevel="0" collapsed="false">
      <c r="H868" s="63"/>
      <c r="I868" s="63"/>
      <c r="AC868" s="63"/>
      <c r="AE868" s="63"/>
      <c r="AF868" s="63"/>
      <c r="AK868" s="63"/>
    </row>
    <row r="869" customFormat="false" ht="15.75" hidden="false" customHeight="true" outlineLevel="0" collapsed="false">
      <c r="H869" s="63"/>
      <c r="I869" s="63"/>
      <c r="AC869" s="63"/>
      <c r="AE869" s="63"/>
      <c r="AF869" s="63"/>
      <c r="AK869" s="63"/>
    </row>
    <row r="870" customFormat="false" ht="15.75" hidden="false" customHeight="true" outlineLevel="0" collapsed="false">
      <c r="H870" s="63"/>
      <c r="I870" s="63"/>
      <c r="AC870" s="63"/>
      <c r="AE870" s="63"/>
      <c r="AF870" s="63"/>
      <c r="AK870" s="63"/>
    </row>
    <row r="871" customFormat="false" ht="15.75" hidden="false" customHeight="true" outlineLevel="0" collapsed="false">
      <c r="H871" s="63"/>
      <c r="I871" s="63"/>
      <c r="AC871" s="63"/>
      <c r="AE871" s="63"/>
      <c r="AF871" s="63"/>
      <c r="AK871" s="63"/>
    </row>
    <row r="872" customFormat="false" ht="15.75" hidden="false" customHeight="true" outlineLevel="0" collapsed="false">
      <c r="H872" s="63"/>
      <c r="I872" s="63"/>
      <c r="AC872" s="63"/>
      <c r="AE872" s="63"/>
      <c r="AF872" s="63"/>
      <c r="AK872" s="63"/>
    </row>
    <row r="873" customFormat="false" ht="15.75" hidden="false" customHeight="true" outlineLevel="0" collapsed="false">
      <c r="H873" s="63"/>
      <c r="I873" s="63"/>
      <c r="AC873" s="63"/>
      <c r="AE873" s="63"/>
      <c r="AF873" s="63"/>
      <c r="AK873" s="63"/>
    </row>
    <row r="874" customFormat="false" ht="15.75" hidden="false" customHeight="true" outlineLevel="0" collapsed="false">
      <c r="H874" s="63"/>
      <c r="I874" s="63"/>
      <c r="AC874" s="63"/>
      <c r="AE874" s="63"/>
      <c r="AF874" s="63"/>
      <c r="AK874" s="63"/>
    </row>
    <row r="875" customFormat="false" ht="15.75" hidden="false" customHeight="true" outlineLevel="0" collapsed="false">
      <c r="H875" s="63"/>
      <c r="I875" s="63"/>
      <c r="AC875" s="63"/>
      <c r="AE875" s="63"/>
      <c r="AF875" s="63"/>
      <c r="AK875" s="63"/>
    </row>
    <row r="876" customFormat="false" ht="15.75" hidden="false" customHeight="true" outlineLevel="0" collapsed="false">
      <c r="H876" s="63"/>
      <c r="I876" s="63"/>
      <c r="AC876" s="63"/>
      <c r="AE876" s="63"/>
      <c r="AF876" s="63"/>
      <c r="AK876" s="63"/>
    </row>
    <row r="877" customFormat="false" ht="15.75" hidden="false" customHeight="true" outlineLevel="0" collapsed="false">
      <c r="H877" s="63"/>
      <c r="I877" s="63"/>
      <c r="AC877" s="63"/>
      <c r="AE877" s="63"/>
      <c r="AF877" s="63"/>
      <c r="AK877" s="63"/>
    </row>
    <row r="878" customFormat="false" ht="15.75" hidden="false" customHeight="true" outlineLevel="0" collapsed="false">
      <c r="H878" s="63"/>
      <c r="I878" s="63"/>
      <c r="AC878" s="63"/>
      <c r="AE878" s="63"/>
      <c r="AF878" s="63"/>
      <c r="AK878" s="63"/>
    </row>
    <row r="879" customFormat="false" ht="15.75" hidden="false" customHeight="true" outlineLevel="0" collapsed="false">
      <c r="H879" s="63"/>
      <c r="I879" s="63"/>
      <c r="AC879" s="63"/>
      <c r="AE879" s="63"/>
      <c r="AF879" s="63"/>
      <c r="AK879" s="63"/>
    </row>
    <row r="880" customFormat="false" ht="15.75" hidden="false" customHeight="true" outlineLevel="0" collapsed="false">
      <c r="H880" s="63"/>
      <c r="I880" s="63"/>
      <c r="AC880" s="63"/>
      <c r="AE880" s="63"/>
      <c r="AF880" s="63"/>
      <c r="AK880" s="63"/>
    </row>
    <row r="881" customFormat="false" ht="15.75" hidden="false" customHeight="true" outlineLevel="0" collapsed="false">
      <c r="H881" s="63"/>
      <c r="I881" s="63"/>
      <c r="AC881" s="63"/>
      <c r="AE881" s="63"/>
      <c r="AF881" s="63"/>
      <c r="AK881" s="63"/>
    </row>
    <row r="882" customFormat="false" ht="15.75" hidden="false" customHeight="true" outlineLevel="0" collapsed="false">
      <c r="H882" s="63"/>
      <c r="I882" s="63"/>
      <c r="AC882" s="63"/>
      <c r="AE882" s="63"/>
      <c r="AF882" s="63"/>
      <c r="AK882" s="63"/>
    </row>
    <row r="883" customFormat="false" ht="15.75" hidden="false" customHeight="true" outlineLevel="0" collapsed="false">
      <c r="H883" s="63"/>
      <c r="I883" s="63"/>
      <c r="AC883" s="63"/>
      <c r="AE883" s="63"/>
      <c r="AF883" s="63"/>
      <c r="AK883" s="63"/>
    </row>
    <row r="884" customFormat="false" ht="15.75" hidden="false" customHeight="true" outlineLevel="0" collapsed="false">
      <c r="H884" s="63"/>
      <c r="I884" s="63"/>
      <c r="AC884" s="63"/>
      <c r="AE884" s="63"/>
      <c r="AF884" s="63"/>
      <c r="AK884" s="63"/>
    </row>
    <row r="885" customFormat="false" ht="15.75" hidden="false" customHeight="true" outlineLevel="0" collapsed="false">
      <c r="H885" s="63"/>
      <c r="I885" s="63"/>
      <c r="AC885" s="63"/>
      <c r="AE885" s="63"/>
      <c r="AF885" s="63"/>
      <c r="AK885" s="63"/>
    </row>
    <row r="886" customFormat="false" ht="15.75" hidden="false" customHeight="true" outlineLevel="0" collapsed="false">
      <c r="H886" s="63"/>
      <c r="I886" s="63"/>
      <c r="AC886" s="63"/>
      <c r="AE886" s="63"/>
      <c r="AF886" s="63"/>
      <c r="AK886" s="63"/>
    </row>
    <row r="887" customFormat="false" ht="15.75" hidden="false" customHeight="true" outlineLevel="0" collapsed="false">
      <c r="H887" s="63"/>
      <c r="I887" s="63"/>
      <c r="AC887" s="63"/>
      <c r="AE887" s="63"/>
      <c r="AF887" s="63"/>
      <c r="AK887" s="63"/>
    </row>
    <row r="888" customFormat="false" ht="15.75" hidden="false" customHeight="true" outlineLevel="0" collapsed="false">
      <c r="H888" s="63"/>
      <c r="I888" s="63"/>
      <c r="AC888" s="63"/>
      <c r="AE888" s="63"/>
      <c r="AF888" s="63"/>
      <c r="AK888" s="63"/>
    </row>
    <row r="889" customFormat="false" ht="15.75" hidden="false" customHeight="true" outlineLevel="0" collapsed="false">
      <c r="H889" s="63"/>
      <c r="I889" s="63"/>
      <c r="AC889" s="63"/>
      <c r="AE889" s="63"/>
      <c r="AF889" s="63"/>
      <c r="AK889" s="63"/>
    </row>
    <row r="890" customFormat="false" ht="15.75" hidden="false" customHeight="true" outlineLevel="0" collapsed="false">
      <c r="H890" s="63"/>
      <c r="I890" s="63"/>
      <c r="AC890" s="63"/>
      <c r="AE890" s="63"/>
      <c r="AF890" s="63"/>
      <c r="AK890" s="63"/>
    </row>
    <row r="891" customFormat="false" ht="15.75" hidden="false" customHeight="true" outlineLevel="0" collapsed="false">
      <c r="H891" s="63"/>
      <c r="I891" s="63"/>
      <c r="AC891" s="63"/>
      <c r="AE891" s="63"/>
      <c r="AF891" s="63"/>
      <c r="AK891" s="63"/>
    </row>
    <row r="892" customFormat="false" ht="15.75" hidden="false" customHeight="true" outlineLevel="0" collapsed="false">
      <c r="H892" s="63"/>
      <c r="I892" s="63"/>
      <c r="AC892" s="63"/>
      <c r="AE892" s="63"/>
      <c r="AF892" s="63"/>
      <c r="AK892" s="63"/>
    </row>
    <row r="893" customFormat="false" ht="15.75" hidden="false" customHeight="true" outlineLevel="0" collapsed="false">
      <c r="H893" s="63"/>
      <c r="I893" s="63"/>
      <c r="AC893" s="63"/>
      <c r="AE893" s="63"/>
      <c r="AF893" s="63"/>
      <c r="AK893" s="63"/>
    </row>
    <row r="894" customFormat="false" ht="15.75" hidden="false" customHeight="true" outlineLevel="0" collapsed="false">
      <c r="H894" s="63"/>
      <c r="I894" s="63"/>
      <c r="AC894" s="63"/>
      <c r="AE894" s="63"/>
      <c r="AF894" s="63"/>
      <c r="AK894" s="63"/>
    </row>
    <row r="895" customFormat="false" ht="15.75" hidden="false" customHeight="true" outlineLevel="0" collapsed="false">
      <c r="H895" s="63"/>
      <c r="I895" s="63"/>
      <c r="AC895" s="63"/>
      <c r="AE895" s="63"/>
      <c r="AF895" s="63"/>
      <c r="AK895" s="63"/>
    </row>
    <row r="896" customFormat="false" ht="15.75" hidden="false" customHeight="true" outlineLevel="0" collapsed="false">
      <c r="H896" s="63"/>
      <c r="I896" s="63"/>
      <c r="AC896" s="63"/>
      <c r="AE896" s="63"/>
      <c r="AF896" s="63"/>
      <c r="AK896" s="63"/>
    </row>
    <row r="897" customFormat="false" ht="15.75" hidden="false" customHeight="true" outlineLevel="0" collapsed="false">
      <c r="H897" s="63"/>
      <c r="I897" s="63"/>
      <c r="AC897" s="63"/>
      <c r="AE897" s="63"/>
      <c r="AF897" s="63"/>
      <c r="AK897" s="63"/>
    </row>
    <row r="898" customFormat="false" ht="15.75" hidden="false" customHeight="true" outlineLevel="0" collapsed="false">
      <c r="H898" s="63"/>
      <c r="I898" s="63"/>
      <c r="AC898" s="63"/>
      <c r="AE898" s="63"/>
      <c r="AF898" s="63"/>
      <c r="AK898" s="63"/>
    </row>
    <row r="899" customFormat="false" ht="15.75" hidden="false" customHeight="true" outlineLevel="0" collapsed="false">
      <c r="H899" s="63"/>
      <c r="I899" s="63"/>
      <c r="AC899" s="63"/>
      <c r="AE899" s="63"/>
      <c r="AF899" s="63"/>
      <c r="AK899" s="63"/>
    </row>
    <row r="900" customFormat="false" ht="15.75" hidden="false" customHeight="true" outlineLevel="0" collapsed="false">
      <c r="H900" s="63"/>
      <c r="I900" s="63"/>
      <c r="AC900" s="63"/>
      <c r="AE900" s="63"/>
      <c r="AF900" s="63"/>
      <c r="AK900" s="63"/>
    </row>
    <row r="901" customFormat="false" ht="15.75" hidden="false" customHeight="true" outlineLevel="0" collapsed="false">
      <c r="H901" s="63"/>
      <c r="I901" s="63"/>
      <c r="AC901" s="63"/>
      <c r="AE901" s="63"/>
      <c r="AF901" s="63"/>
      <c r="AK901" s="63"/>
    </row>
    <row r="902" customFormat="false" ht="15.75" hidden="false" customHeight="true" outlineLevel="0" collapsed="false">
      <c r="H902" s="63"/>
      <c r="I902" s="63"/>
      <c r="AC902" s="63"/>
      <c r="AE902" s="63"/>
      <c r="AF902" s="63"/>
      <c r="AK902" s="63"/>
    </row>
    <row r="903" customFormat="false" ht="15.75" hidden="false" customHeight="true" outlineLevel="0" collapsed="false">
      <c r="H903" s="63"/>
      <c r="I903" s="63"/>
      <c r="AC903" s="63"/>
      <c r="AE903" s="63"/>
      <c r="AF903" s="63"/>
      <c r="AK903" s="63"/>
    </row>
    <row r="904" customFormat="false" ht="15.75" hidden="false" customHeight="true" outlineLevel="0" collapsed="false">
      <c r="H904" s="63"/>
      <c r="I904" s="63"/>
      <c r="AC904" s="63"/>
      <c r="AE904" s="63"/>
      <c r="AF904" s="63"/>
      <c r="AK904" s="63"/>
    </row>
    <row r="905" customFormat="false" ht="15.75" hidden="false" customHeight="true" outlineLevel="0" collapsed="false">
      <c r="H905" s="63"/>
      <c r="I905" s="63"/>
      <c r="AC905" s="63"/>
      <c r="AE905" s="63"/>
      <c r="AF905" s="63"/>
      <c r="AK905" s="63"/>
    </row>
    <row r="906" customFormat="false" ht="15.75" hidden="false" customHeight="true" outlineLevel="0" collapsed="false">
      <c r="H906" s="63"/>
      <c r="I906" s="63"/>
      <c r="AC906" s="63"/>
      <c r="AE906" s="63"/>
      <c r="AF906" s="63"/>
      <c r="AK906" s="63"/>
    </row>
    <row r="907" customFormat="false" ht="15.75" hidden="false" customHeight="true" outlineLevel="0" collapsed="false">
      <c r="H907" s="63"/>
      <c r="I907" s="63"/>
      <c r="AC907" s="63"/>
      <c r="AE907" s="63"/>
      <c r="AF907" s="63"/>
      <c r="AK907" s="63"/>
    </row>
    <row r="908" customFormat="false" ht="15.75" hidden="false" customHeight="true" outlineLevel="0" collapsed="false">
      <c r="H908" s="63"/>
      <c r="I908" s="63"/>
      <c r="AC908" s="63"/>
      <c r="AE908" s="63"/>
      <c r="AF908" s="63"/>
      <c r="AK908" s="63"/>
    </row>
    <row r="909" customFormat="false" ht="15.75" hidden="false" customHeight="true" outlineLevel="0" collapsed="false">
      <c r="H909" s="63"/>
      <c r="I909" s="63"/>
      <c r="AC909" s="63"/>
      <c r="AE909" s="63"/>
      <c r="AF909" s="63"/>
      <c r="AK909" s="63"/>
    </row>
    <row r="910" customFormat="false" ht="15.75" hidden="false" customHeight="true" outlineLevel="0" collapsed="false">
      <c r="H910" s="63"/>
      <c r="I910" s="63"/>
      <c r="AC910" s="63"/>
      <c r="AE910" s="63"/>
      <c r="AF910" s="63"/>
      <c r="AK910" s="63"/>
    </row>
    <row r="911" customFormat="false" ht="15.75" hidden="false" customHeight="true" outlineLevel="0" collapsed="false">
      <c r="H911" s="63"/>
      <c r="I911" s="63"/>
      <c r="AC911" s="63"/>
      <c r="AE911" s="63"/>
      <c r="AF911" s="63"/>
      <c r="AK911" s="63"/>
    </row>
    <row r="912" customFormat="false" ht="15.75" hidden="false" customHeight="true" outlineLevel="0" collapsed="false">
      <c r="H912" s="63"/>
      <c r="I912" s="63"/>
      <c r="AC912" s="63"/>
      <c r="AE912" s="63"/>
      <c r="AF912" s="63"/>
      <c r="AK912" s="63"/>
    </row>
    <row r="913" customFormat="false" ht="15.75" hidden="false" customHeight="true" outlineLevel="0" collapsed="false">
      <c r="H913" s="63"/>
      <c r="I913" s="63"/>
      <c r="AC913" s="63"/>
      <c r="AE913" s="63"/>
      <c r="AF913" s="63"/>
      <c r="AK913" s="63"/>
    </row>
    <row r="914" customFormat="false" ht="15.75" hidden="false" customHeight="true" outlineLevel="0" collapsed="false">
      <c r="H914" s="63"/>
      <c r="I914" s="63"/>
      <c r="AC914" s="63"/>
      <c r="AE914" s="63"/>
      <c r="AF914" s="63"/>
      <c r="AK914" s="63"/>
    </row>
    <row r="915" customFormat="false" ht="15.75" hidden="false" customHeight="true" outlineLevel="0" collapsed="false">
      <c r="H915" s="63"/>
      <c r="I915" s="63"/>
      <c r="AC915" s="63"/>
      <c r="AE915" s="63"/>
      <c r="AF915" s="63"/>
      <c r="AK915" s="63"/>
    </row>
    <row r="916" customFormat="false" ht="15.75" hidden="false" customHeight="true" outlineLevel="0" collapsed="false">
      <c r="H916" s="63"/>
      <c r="I916" s="63"/>
      <c r="AC916" s="63"/>
      <c r="AE916" s="63"/>
      <c r="AF916" s="63"/>
      <c r="AK916" s="63"/>
    </row>
    <row r="917" customFormat="false" ht="15.75" hidden="false" customHeight="true" outlineLevel="0" collapsed="false">
      <c r="H917" s="63"/>
      <c r="I917" s="63"/>
      <c r="AC917" s="63"/>
      <c r="AE917" s="63"/>
      <c r="AF917" s="63"/>
      <c r="AK917" s="63"/>
    </row>
    <row r="918" customFormat="false" ht="15.75" hidden="false" customHeight="true" outlineLevel="0" collapsed="false">
      <c r="H918" s="63"/>
      <c r="I918" s="63"/>
      <c r="AC918" s="63"/>
      <c r="AE918" s="63"/>
      <c r="AF918" s="63"/>
      <c r="AK918" s="63"/>
    </row>
    <row r="919" customFormat="false" ht="15.75" hidden="false" customHeight="true" outlineLevel="0" collapsed="false">
      <c r="H919" s="63"/>
      <c r="I919" s="63"/>
      <c r="AC919" s="63"/>
      <c r="AE919" s="63"/>
      <c r="AF919" s="63"/>
      <c r="AK919" s="63"/>
    </row>
    <row r="920" customFormat="false" ht="15.75" hidden="false" customHeight="true" outlineLevel="0" collapsed="false">
      <c r="H920" s="63"/>
      <c r="I920" s="63"/>
      <c r="AC920" s="63"/>
      <c r="AE920" s="63"/>
      <c r="AF920" s="63"/>
      <c r="AK920" s="63"/>
    </row>
    <row r="921" customFormat="false" ht="15.75" hidden="false" customHeight="true" outlineLevel="0" collapsed="false">
      <c r="H921" s="63"/>
      <c r="I921" s="63"/>
      <c r="AC921" s="63"/>
      <c r="AE921" s="63"/>
      <c r="AF921" s="63"/>
      <c r="AK921" s="63"/>
    </row>
    <row r="922" customFormat="false" ht="15.75" hidden="false" customHeight="true" outlineLevel="0" collapsed="false">
      <c r="H922" s="63"/>
      <c r="I922" s="63"/>
      <c r="AC922" s="63"/>
      <c r="AE922" s="63"/>
      <c r="AF922" s="63"/>
      <c r="AK922" s="63"/>
    </row>
    <row r="923" customFormat="false" ht="15.75" hidden="false" customHeight="true" outlineLevel="0" collapsed="false">
      <c r="H923" s="63"/>
      <c r="I923" s="63"/>
      <c r="AC923" s="63"/>
      <c r="AE923" s="63"/>
      <c r="AF923" s="63"/>
      <c r="AK923" s="63"/>
    </row>
    <row r="924" customFormat="false" ht="15.75" hidden="false" customHeight="true" outlineLevel="0" collapsed="false">
      <c r="H924" s="63"/>
      <c r="I924" s="63"/>
      <c r="AC924" s="63"/>
      <c r="AE924" s="63"/>
      <c r="AF924" s="63"/>
      <c r="AK924" s="63"/>
    </row>
    <row r="925" customFormat="false" ht="15.75" hidden="false" customHeight="true" outlineLevel="0" collapsed="false">
      <c r="H925" s="63"/>
      <c r="I925" s="63"/>
      <c r="AC925" s="63"/>
      <c r="AE925" s="63"/>
      <c r="AF925" s="63"/>
      <c r="AK925" s="63"/>
    </row>
    <row r="926" customFormat="false" ht="15.75" hidden="false" customHeight="true" outlineLevel="0" collapsed="false">
      <c r="H926" s="63"/>
      <c r="I926" s="63"/>
      <c r="AC926" s="63"/>
      <c r="AE926" s="63"/>
      <c r="AF926" s="63"/>
      <c r="AK926" s="63"/>
    </row>
    <row r="927" customFormat="false" ht="15.75" hidden="false" customHeight="true" outlineLevel="0" collapsed="false">
      <c r="H927" s="63"/>
      <c r="I927" s="63"/>
      <c r="AC927" s="63"/>
      <c r="AE927" s="63"/>
      <c r="AF927" s="63"/>
      <c r="AK927" s="63"/>
    </row>
    <row r="928" customFormat="false" ht="15.75" hidden="false" customHeight="true" outlineLevel="0" collapsed="false">
      <c r="H928" s="63"/>
      <c r="I928" s="63"/>
      <c r="AC928" s="63"/>
      <c r="AE928" s="63"/>
      <c r="AF928" s="63"/>
      <c r="AK928" s="63"/>
    </row>
    <row r="929" customFormat="false" ht="15.75" hidden="false" customHeight="true" outlineLevel="0" collapsed="false">
      <c r="H929" s="63"/>
      <c r="I929" s="63"/>
      <c r="AC929" s="63"/>
      <c r="AE929" s="63"/>
      <c r="AF929" s="63"/>
      <c r="AK929" s="63"/>
    </row>
    <row r="930" customFormat="false" ht="15.75" hidden="false" customHeight="true" outlineLevel="0" collapsed="false">
      <c r="H930" s="63"/>
      <c r="I930" s="63"/>
      <c r="AC930" s="63"/>
      <c r="AE930" s="63"/>
      <c r="AF930" s="63"/>
      <c r="AK930" s="63"/>
    </row>
    <row r="931" customFormat="false" ht="15.75" hidden="false" customHeight="true" outlineLevel="0" collapsed="false">
      <c r="H931" s="63"/>
      <c r="I931" s="63"/>
      <c r="AC931" s="63"/>
      <c r="AE931" s="63"/>
      <c r="AF931" s="63"/>
      <c r="AK931" s="63"/>
    </row>
    <row r="932" customFormat="false" ht="15.75" hidden="false" customHeight="true" outlineLevel="0" collapsed="false">
      <c r="H932" s="63"/>
      <c r="I932" s="63"/>
      <c r="AC932" s="63"/>
      <c r="AE932" s="63"/>
      <c r="AF932" s="63"/>
      <c r="AK932" s="63"/>
    </row>
    <row r="933" customFormat="false" ht="15.75" hidden="false" customHeight="true" outlineLevel="0" collapsed="false">
      <c r="H933" s="63"/>
      <c r="I933" s="63"/>
      <c r="AC933" s="63"/>
      <c r="AE933" s="63"/>
      <c r="AF933" s="63"/>
      <c r="AK933" s="63"/>
    </row>
    <row r="934" customFormat="false" ht="15.75" hidden="false" customHeight="true" outlineLevel="0" collapsed="false">
      <c r="H934" s="63"/>
      <c r="I934" s="63"/>
      <c r="AC934" s="63"/>
      <c r="AE934" s="63"/>
      <c r="AF934" s="63"/>
      <c r="AK934" s="63"/>
    </row>
    <row r="935" customFormat="false" ht="15.75" hidden="false" customHeight="true" outlineLevel="0" collapsed="false">
      <c r="H935" s="63"/>
      <c r="I935" s="63"/>
      <c r="AC935" s="63"/>
      <c r="AE935" s="63"/>
      <c r="AF935" s="63"/>
      <c r="AK935" s="63"/>
    </row>
    <row r="936" customFormat="false" ht="15.75" hidden="false" customHeight="true" outlineLevel="0" collapsed="false">
      <c r="H936" s="63"/>
      <c r="I936" s="63"/>
      <c r="AC936" s="63"/>
      <c r="AE936" s="63"/>
      <c r="AF936" s="63"/>
      <c r="AK936" s="63"/>
    </row>
    <row r="937" customFormat="false" ht="15.75" hidden="false" customHeight="true" outlineLevel="0" collapsed="false">
      <c r="H937" s="63"/>
      <c r="I937" s="63"/>
      <c r="AC937" s="63"/>
      <c r="AE937" s="63"/>
      <c r="AF937" s="63"/>
      <c r="AK937" s="63"/>
    </row>
    <row r="938" customFormat="false" ht="15.75" hidden="false" customHeight="true" outlineLevel="0" collapsed="false">
      <c r="H938" s="63"/>
      <c r="I938" s="63"/>
      <c r="AC938" s="63"/>
      <c r="AE938" s="63"/>
      <c r="AF938" s="63"/>
      <c r="AK938" s="63"/>
    </row>
    <row r="939" customFormat="false" ht="15.75" hidden="false" customHeight="true" outlineLevel="0" collapsed="false">
      <c r="H939" s="63"/>
      <c r="I939" s="63"/>
      <c r="AC939" s="63"/>
      <c r="AE939" s="63"/>
      <c r="AF939" s="63"/>
      <c r="AK939" s="63"/>
    </row>
    <row r="940" customFormat="false" ht="15.75" hidden="false" customHeight="true" outlineLevel="0" collapsed="false">
      <c r="H940" s="63"/>
      <c r="I940" s="63"/>
      <c r="AC940" s="63"/>
      <c r="AE940" s="63"/>
      <c r="AF940" s="63"/>
      <c r="AK940" s="63"/>
    </row>
    <row r="941" customFormat="false" ht="15.75" hidden="false" customHeight="true" outlineLevel="0" collapsed="false">
      <c r="H941" s="63"/>
      <c r="I941" s="63"/>
      <c r="AC941" s="63"/>
      <c r="AE941" s="63"/>
      <c r="AF941" s="63"/>
      <c r="AK941" s="63"/>
    </row>
    <row r="942" customFormat="false" ht="15.75" hidden="false" customHeight="true" outlineLevel="0" collapsed="false">
      <c r="H942" s="63"/>
      <c r="I942" s="63"/>
      <c r="AC942" s="63"/>
      <c r="AE942" s="63"/>
      <c r="AF942" s="63"/>
      <c r="AK942" s="63"/>
    </row>
    <row r="943" customFormat="false" ht="15.75" hidden="false" customHeight="true" outlineLevel="0" collapsed="false">
      <c r="H943" s="63"/>
      <c r="I943" s="63"/>
      <c r="AC943" s="63"/>
      <c r="AE943" s="63"/>
      <c r="AF943" s="63"/>
      <c r="AK943" s="63"/>
    </row>
    <row r="944" customFormat="false" ht="15.75" hidden="false" customHeight="true" outlineLevel="0" collapsed="false">
      <c r="H944" s="63"/>
      <c r="I944" s="63"/>
      <c r="AC944" s="63"/>
      <c r="AE944" s="63"/>
      <c r="AF944" s="63"/>
      <c r="AK944" s="63"/>
    </row>
    <row r="945" customFormat="false" ht="15.75" hidden="false" customHeight="true" outlineLevel="0" collapsed="false">
      <c r="H945" s="63"/>
      <c r="I945" s="63"/>
      <c r="AC945" s="63"/>
      <c r="AE945" s="63"/>
      <c r="AF945" s="63"/>
      <c r="AK945" s="63"/>
    </row>
    <row r="946" customFormat="false" ht="15.75" hidden="false" customHeight="true" outlineLevel="0" collapsed="false">
      <c r="H946" s="63"/>
      <c r="I946" s="63"/>
      <c r="AC946" s="63"/>
      <c r="AE946" s="63"/>
      <c r="AF946" s="63"/>
      <c r="AK946" s="63"/>
    </row>
    <row r="947" customFormat="false" ht="15.75" hidden="false" customHeight="true" outlineLevel="0" collapsed="false">
      <c r="H947" s="63"/>
      <c r="I947" s="63"/>
      <c r="AC947" s="63"/>
      <c r="AE947" s="63"/>
      <c r="AF947" s="63"/>
      <c r="AK947" s="63"/>
    </row>
    <row r="948" customFormat="false" ht="15.75" hidden="false" customHeight="true" outlineLevel="0" collapsed="false">
      <c r="H948" s="63"/>
      <c r="I948" s="63"/>
      <c r="AC948" s="63"/>
      <c r="AE948" s="63"/>
      <c r="AF948" s="63"/>
      <c r="AK948" s="63"/>
    </row>
    <row r="949" customFormat="false" ht="15.75" hidden="false" customHeight="true" outlineLevel="0" collapsed="false">
      <c r="H949" s="63"/>
      <c r="I949" s="63"/>
      <c r="AC949" s="63"/>
      <c r="AE949" s="63"/>
      <c r="AF949" s="63"/>
      <c r="AK949" s="63"/>
    </row>
    <row r="950" customFormat="false" ht="15.75" hidden="false" customHeight="true" outlineLevel="0" collapsed="false">
      <c r="H950" s="63"/>
      <c r="I950" s="63"/>
      <c r="AC950" s="63"/>
      <c r="AE950" s="63"/>
      <c r="AF950" s="63"/>
      <c r="AK950" s="63"/>
    </row>
    <row r="951" customFormat="false" ht="15.75" hidden="false" customHeight="true" outlineLevel="0" collapsed="false">
      <c r="H951" s="63"/>
      <c r="I951" s="63"/>
      <c r="AC951" s="63"/>
      <c r="AE951" s="63"/>
      <c r="AF951" s="63"/>
      <c r="AK951" s="63"/>
    </row>
    <row r="952" customFormat="false" ht="15.75" hidden="false" customHeight="true" outlineLevel="0" collapsed="false">
      <c r="H952" s="63"/>
      <c r="I952" s="63"/>
      <c r="AC952" s="63"/>
      <c r="AE952" s="63"/>
      <c r="AF952" s="63"/>
      <c r="AK952" s="63"/>
    </row>
    <row r="953" customFormat="false" ht="15.75" hidden="false" customHeight="true" outlineLevel="0" collapsed="false">
      <c r="H953" s="63"/>
      <c r="I953" s="63"/>
      <c r="AC953" s="63"/>
      <c r="AE953" s="63"/>
      <c r="AF953" s="63"/>
      <c r="AK953" s="63"/>
    </row>
    <row r="954" customFormat="false" ht="15.75" hidden="false" customHeight="true" outlineLevel="0" collapsed="false">
      <c r="H954" s="63"/>
      <c r="I954" s="63"/>
      <c r="AC954" s="63"/>
      <c r="AE954" s="63"/>
      <c r="AF954" s="63"/>
      <c r="AK954" s="63"/>
    </row>
    <row r="955" customFormat="false" ht="15.75" hidden="false" customHeight="true" outlineLevel="0" collapsed="false">
      <c r="H955" s="63"/>
      <c r="I955" s="63"/>
      <c r="AC955" s="63"/>
      <c r="AE955" s="63"/>
      <c r="AF955" s="63"/>
      <c r="AK955" s="63"/>
    </row>
    <row r="956" customFormat="false" ht="15.75" hidden="false" customHeight="true" outlineLevel="0" collapsed="false">
      <c r="H956" s="63"/>
      <c r="I956" s="63"/>
      <c r="AC956" s="63"/>
      <c r="AE956" s="63"/>
      <c r="AF956" s="63"/>
      <c r="AK956" s="63"/>
    </row>
    <row r="957" customFormat="false" ht="15.75" hidden="false" customHeight="true" outlineLevel="0" collapsed="false">
      <c r="H957" s="63"/>
      <c r="I957" s="63"/>
      <c r="AC957" s="63"/>
      <c r="AE957" s="63"/>
      <c r="AF957" s="63"/>
      <c r="AK957" s="63"/>
    </row>
    <row r="958" customFormat="false" ht="15.75" hidden="false" customHeight="true" outlineLevel="0" collapsed="false">
      <c r="H958" s="63"/>
      <c r="I958" s="63"/>
      <c r="AC958" s="63"/>
      <c r="AE958" s="63"/>
      <c r="AF958" s="63"/>
      <c r="AK958" s="63"/>
    </row>
    <row r="959" customFormat="false" ht="15.75" hidden="false" customHeight="true" outlineLevel="0" collapsed="false">
      <c r="H959" s="63"/>
      <c r="I959" s="63"/>
      <c r="AC959" s="63"/>
      <c r="AE959" s="63"/>
      <c r="AF959" s="63"/>
      <c r="AK959" s="63"/>
    </row>
    <row r="960" customFormat="false" ht="15.75" hidden="false" customHeight="true" outlineLevel="0" collapsed="false">
      <c r="H960" s="63"/>
      <c r="I960" s="63"/>
      <c r="AC960" s="63"/>
      <c r="AE960" s="63"/>
      <c r="AF960" s="63"/>
      <c r="AK960" s="63"/>
    </row>
    <row r="961" customFormat="false" ht="15.75" hidden="false" customHeight="true" outlineLevel="0" collapsed="false">
      <c r="H961" s="63"/>
      <c r="I961" s="63"/>
      <c r="AC961" s="63"/>
      <c r="AE961" s="63"/>
      <c r="AF961" s="63"/>
      <c r="AK961" s="63"/>
    </row>
    <row r="962" customFormat="false" ht="15.75" hidden="false" customHeight="true" outlineLevel="0" collapsed="false">
      <c r="H962" s="63"/>
      <c r="I962" s="63"/>
      <c r="AC962" s="63"/>
      <c r="AE962" s="63"/>
      <c r="AF962" s="63"/>
      <c r="AK962" s="63"/>
    </row>
    <row r="963" customFormat="false" ht="15.75" hidden="false" customHeight="true" outlineLevel="0" collapsed="false">
      <c r="H963" s="63"/>
      <c r="I963" s="63"/>
      <c r="AC963" s="63"/>
      <c r="AE963" s="63"/>
      <c r="AF963" s="63"/>
      <c r="AK963" s="63"/>
    </row>
    <row r="964" customFormat="false" ht="15.75" hidden="false" customHeight="true" outlineLevel="0" collapsed="false">
      <c r="H964" s="63"/>
      <c r="I964" s="63"/>
      <c r="AC964" s="63"/>
      <c r="AE964" s="63"/>
      <c r="AF964" s="63"/>
      <c r="AK964" s="63"/>
    </row>
    <row r="965" customFormat="false" ht="15.75" hidden="false" customHeight="true" outlineLevel="0" collapsed="false">
      <c r="H965" s="63"/>
      <c r="I965" s="63"/>
      <c r="AC965" s="63"/>
      <c r="AE965" s="63"/>
      <c r="AF965" s="63"/>
      <c r="AK965" s="63"/>
    </row>
    <row r="966" customFormat="false" ht="15.75" hidden="false" customHeight="true" outlineLevel="0" collapsed="false">
      <c r="H966" s="63"/>
      <c r="I966" s="63"/>
      <c r="AC966" s="63"/>
      <c r="AE966" s="63"/>
      <c r="AF966" s="63"/>
      <c r="AK966" s="63"/>
    </row>
    <row r="967" customFormat="false" ht="15.75" hidden="false" customHeight="true" outlineLevel="0" collapsed="false">
      <c r="H967" s="63"/>
      <c r="I967" s="63"/>
      <c r="AC967" s="63"/>
      <c r="AE967" s="63"/>
      <c r="AF967" s="63"/>
      <c r="AK967" s="63"/>
    </row>
    <row r="968" customFormat="false" ht="15.75" hidden="false" customHeight="true" outlineLevel="0" collapsed="false">
      <c r="H968" s="63"/>
      <c r="I968" s="63"/>
      <c r="AC968" s="63"/>
      <c r="AE968" s="63"/>
      <c r="AF968" s="63"/>
      <c r="AK968" s="63"/>
    </row>
    <row r="969" customFormat="false" ht="15.75" hidden="false" customHeight="true" outlineLevel="0" collapsed="false">
      <c r="H969" s="63"/>
      <c r="I969" s="63"/>
      <c r="AC969" s="63"/>
      <c r="AE969" s="63"/>
      <c r="AF969" s="63"/>
      <c r="AK969" s="63"/>
    </row>
    <row r="970" customFormat="false" ht="15.75" hidden="false" customHeight="true" outlineLevel="0" collapsed="false">
      <c r="H970" s="63"/>
      <c r="I970" s="63"/>
      <c r="AC970" s="63"/>
      <c r="AE970" s="63"/>
      <c r="AF970" s="63"/>
      <c r="AK970" s="63"/>
    </row>
    <row r="971" customFormat="false" ht="15.75" hidden="false" customHeight="true" outlineLevel="0" collapsed="false">
      <c r="H971" s="63"/>
      <c r="I971" s="63"/>
      <c r="AC971" s="63"/>
      <c r="AE971" s="63"/>
      <c r="AF971" s="63"/>
      <c r="AK971" s="63"/>
    </row>
    <row r="972" customFormat="false" ht="15.75" hidden="false" customHeight="true" outlineLevel="0" collapsed="false">
      <c r="H972" s="63"/>
      <c r="I972" s="63"/>
      <c r="AC972" s="63"/>
      <c r="AE972" s="63"/>
      <c r="AF972" s="63"/>
      <c r="AK972" s="63"/>
    </row>
    <row r="973" customFormat="false" ht="15.75" hidden="false" customHeight="true" outlineLevel="0" collapsed="false">
      <c r="H973" s="63"/>
      <c r="I973" s="63"/>
      <c r="AC973" s="63"/>
      <c r="AE973" s="63"/>
      <c r="AF973" s="63"/>
      <c r="AK973" s="63"/>
    </row>
    <row r="974" customFormat="false" ht="15.75" hidden="false" customHeight="true" outlineLevel="0" collapsed="false">
      <c r="H974" s="63"/>
      <c r="I974" s="63"/>
      <c r="AC974" s="63"/>
      <c r="AE974" s="63"/>
      <c r="AF974" s="63"/>
      <c r="AK974" s="63"/>
    </row>
    <row r="975" customFormat="false" ht="15.75" hidden="false" customHeight="true" outlineLevel="0" collapsed="false">
      <c r="H975" s="63"/>
      <c r="I975" s="63"/>
      <c r="AC975" s="63"/>
      <c r="AE975" s="63"/>
      <c r="AF975" s="63"/>
      <c r="AK975" s="63"/>
    </row>
    <row r="976" customFormat="false" ht="15.75" hidden="false" customHeight="true" outlineLevel="0" collapsed="false">
      <c r="H976" s="63"/>
      <c r="I976" s="63"/>
      <c r="AC976" s="63"/>
      <c r="AE976" s="63"/>
      <c r="AF976" s="63"/>
      <c r="AK976" s="63"/>
    </row>
    <row r="977" customFormat="false" ht="15.75" hidden="false" customHeight="true" outlineLevel="0" collapsed="false">
      <c r="H977" s="63"/>
      <c r="I977" s="63"/>
      <c r="AC977" s="63"/>
      <c r="AE977" s="63"/>
      <c r="AF977" s="63"/>
      <c r="AK977" s="63"/>
    </row>
    <row r="978" customFormat="false" ht="15.75" hidden="false" customHeight="true" outlineLevel="0" collapsed="false">
      <c r="H978" s="63"/>
      <c r="I978" s="63"/>
      <c r="AC978" s="63"/>
      <c r="AE978" s="63"/>
      <c r="AF978" s="63"/>
      <c r="AK978" s="63"/>
    </row>
    <row r="979" customFormat="false" ht="15.75" hidden="false" customHeight="true" outlineLevel="0" collapsed="false">
      <c r="H979" s="63"/>
      <c r="I979" s="63"/>
      <c r="AC979" s="63"/>
      <c r="AE979" s="63"/>
      <c r="AF979" s="63"/>
      <c r="AK979" s="63"/>
    </row>
    <row r="980" customFormat="false" ht="15.75" hidden="false" customHeight="true" outlineLevel="0" collapsed="false">
      <c r="H980" s="63"/>
      <c r="I980" s="63"/>
      <c r="AC980" s="63"/>
      <c r="AE980" s="63"/>
      <c r="AF980" s="63"/>
      <c r="AK980" s="63"/>
    </row>
    <row r="981" customFormat="false" ht="15.75" hidden="false" customHeight="true" outlineLevel="0" collapsed="false">
      <c r="H981" s="63"/>
      <c r="I981" s="63"/>
      <c r="AC981" s="63"/>
      <c r="AE981" s="63"/>
      <c r="AF981" s="63"/>
      <c r="AK981" s="63"/>
    </row>
    <row r="982" customFormat="false" ht="15.75" hidden="false" customHeight="true" outlineLevel="0" collapsed="false">
      <c r="H982" s="63"/>
      <c r="I982" s="63"/>
      <c r="AC982" s="63"/>
      <c r="AE982" s="63"/>
      <c r="AF982" s="63"/>
      <c r="AK982" s="63"/>
    </row>
    <row r="983" customFormat="false" ht="15.75" hidden="false" customHeight="true" outlineLevel="0" collapsed="false">
      <c r="H983" s="63"/>
      <c r="I983" s="63"/>
      <c r="AC983" s="63"/>
      <c r="AE983" s="63"/>
      <c r="AF983" s="63"/>
      <c r="AK983" s="63"/>
    </row>
    <row r="984" customFormat="false" ht="15.75" hidden="false" customHeight="true" outlineLevel="0" collapsed="false">
      <c r="H984" s="63"/>
      <c r="I984" s="63"/>
      <c r="AC984" s="63"/>
      <c r="AE984" s="63"/>
      <c r="AF984" s="63"/>
      <c r="AK984" s="63"/>
    </row>
    <row r="985" customFormat="false" ht="15.75" hidden="false" customHeight="true" outlineLevel="0" collapsed="false">
      <c r="H985" s="63"/>
      <c r="I985" s="63"/>
      <c r="AC985" s="63"/>
      <c r="AE985" s="63"/>
      <c r="AF985" s="63"/>
      <c r="AK985" s="63"/>
    </row>
    <row r="986" customFormat="false" ht="15.75" hidden="false" customHeight="true" outlineLevel="0" collapsed="false">
      <c r="H986" s="63"/>
      <c r="I986" s="63"/>
      <c r="AC986" s="63"/>
      <c r="AE986" s="63"/>
      <c r="AF986" s="63"/>
      <c r="AK986" s="63"/>
    </row>
    <row r="987" customFormat="false" ht="15.75" hidden="false" customHeight="true" outlineLevel="0" collapsed="false">
      <c r="H987" s="63"/>
      <c r="I987" s="63"/>
      <c r="AC987" s="63"/>
      <c r="AE987" s="63"/>
      <c r="AF987" s="63"/>
      <c r="AK987" s="63"/>
    </row>
    <row r="988" customFormat="false" ht="15.75" hidden="false" customHeight="true" outlineLevel="0" collapsed="false">
      <c r="H988" s="63"/>
      <c r="I988" s="63"/>
      <c r="AC988" s="63"/>
      <c r="AE988" s="63"/>
      <c r="AF988" s="63"/>
      <c r="AK988" s="63"/>
    </row>
    <row r="989" customFormat="false" ht="15.75" hidden="false" customHeight="true" outlineLevel="0" collapsed="false">
      <c r="H989" s="63"/>
      <c r="I989" s="63"/>
      <c r="AC989" s="63"/>
      <c r="AE989" s="63"/>
      <c r="AF989" s="63"/>
      <c r="AK989" s="63"/>
    </row>
    <row r="990" customFormat="false" ht="15.75" hidden="false" customHeight="true" outlineLevel="0" collapsed="false">
      <c r="H990" s="63"/>
      <c r="I990" s="63"/>
      <c r="AC990" s="63"/>
      <c r="AE990" s="63"/>
      <c r="AF990" s="63"/>
      <c r="AK990" s="63"/>
    </row>
    <row r="991" customFormat="false" ht="15.75" hidden="false" customHeight="true" outlineLevel="0" collapsed="false">
      <c r="H991" s="63"/>
      <c r="I991" s="63"/>
      <c r="AC991" s="63"/>
      <c r="AE991" s="63"/>
      <c r="AF991" s="63"/>
      <c r="AK991" s="63"/>
    </row>
    <row r="992" customFormat="false" ht="15.75" hidden="false" customHeight="true" outlineLevel="0" collapsed="false">
      <c r="H992" s="63"/>
      <c r="I992" s="63"/>
      <c r="AC992" s="63"/>
      <c r="AE992" s="63"/>
      <c r="AF992" s="63"/>
      <c r="AK992" s="63"/>
    </row>
    <row r="993" customFormat="false" ht="15.75" hidden="false" customHeight="true" outlineLevel="0" collapsed="false">
      <c r="H993" s="63"/>
      <c r="I993" s="63"/>
      <c r="AC993" s="63"/>
      <c r="AE993" s="63"/>
      <c r="AF993" s="63"/>
      <c r="AK993" s="63"/>
    </row>
    <row r="994" customFormat="false" ht="15.75" hidden="false" customHeight="true" outlineLevel="0" collapsed="false">
      <c r="H994" s="63"/>
      <c r="I994" s="63"/>
      <c r="AC994" s="63"/>
      <c r="AE994" s="63"/>
      <c r="AF994" s="63"/>
      <c r="AK994" s="63"/>
    </row>
    <row r="995" customFormat="false" ht="15.75" hidden="false" customHeight="true" outlineLevel="0" collapsed="false">
      <c r="H995" s="63"/>
      <c r="I995" s="63"/>
      <c r="AC995" s="63"/>
      <c r="AE995" s="63"/>
      <c r="AF995" s="63"/>
      <c r="AK995" s="63"/>
    </row>
    <row r="996" customFormat="false" ht="15.75" hidden="false" customHeight="true" outlineLevel="0" collapsed="false">
      <c r="H996" s="63"/>
      <c r="I996" s="63"/>
      <c r="AC996" s="63"/>
      <c r="AE996" s="63"/>
      <c r="AF996" s="63"/>
      <c r="AK996" s="63"/>
    </row>
    <row r="997" customFormat="false" ht="15.75" hidden="false" customHeight="true" outlineLevel="0" collapsed="false">
      <c r="H997" s="63"/>
      <c r="I997" s="63"/>
      <c r="AC997" s="63"/>
      <c r="AE997" s="63"/>
      <c r="AF997" s="63"/>
      <c r="AK997" s="63"/>
    </row>
    <row r="998" customFormat="false" ht="15.75" hidden="false" customHeight="true" outlineLevel="0" collapsed="false">
      <c r="H998" s="63"/>
      <c r="I998" s="63"/>
      <c r="AC998" s="63"/>
      <c r="AE998" s="63"/>
      <c r="AF998" s="63"/>
      <c r="AK998" s="63"/>
    </row>
    <row r="999" customFormat="false" ht="15.75" hidden="false" customHeight="true" outlineLevel="0" collapsed="false">
      <c r="H999" s="63"/>
      <c r="I999" s="63"/>
      <c r="AC999" s="63"/>
      <c r="AE999" s="63"/>
      <c r="AF999" s="63"/>
      <c r="AK999" s="63"/>
    </row>
    <row r="1000" customFormat="false" ht="15.75" hidden="false" customHeight="true" outlineLevel="0" collapsed="false">
      <c r="H1000" s="63"/>
      <c r="I1000" s="63"/>
      <c r="AC1000" s="63"/>
      <c r="AE1000" s="63"/>
      <c r="AF1000" s="63"/>
      <c r="AK1000" s="63"/>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AE2" activePane="bottomRight" state="frozen"/>
      <selection pane="topLeft" activeCell="A1" activeCellId="0" sqref="A1"/>
      <selection pane="topRight" activeCell="AE1" activeCellId="0" sqref="AE1"/>
      <selection pane="bottomLeft" activeCell="A2" activeCellId="0" sqref="A2"/>
      <selection pane="bottomRight" activeCell="AG16" activeCellId="0" sqref="AG16"/>
    </sheetView>
  </sheetViews>
  <sheetFormatPr defaultColWidth="8.546875" defaultRowHeight="13.5" customHeight="false" zeroHeight="false" outlineLevelRow="0" outlineLevelCol="0"/>
  <cols>
    <col collapsed="false" customWidth="true" hidden="false" outlineLevel="0" max="1" min="1" style="1" width="14.62"/>
    <col collapsed="false" customWidth="true" hidden="false" outlineLevel="0" max="3" min="2" style="1" width="6.88"/>
    <col collapsed="false" customWidth="true" hidden="false" outlineLevel="0" max="4" min="4" style="1" width="11.12"/>
    <col collapsed="false" customWidth="true" hidden="false" outlineLevel="0" max="5" min="5" style="1" width="14.12"/>
    <col collapsed="false" customWidth="true" hidden="false" outlineLevel="0" max="10" min="6" style="1" width="16.38"/>
    <col collapsed="false" customWidth="true" hidden="false" outlineLevel="0" max="11" min="11" style="1" width="14.12"/>
    <col collapsed="false" customWidth="true" hidden="false" outlineLevel="0" max="12" min="12" style="1" width="16.38"/>
    <col collapsed="false" customWidth="true" hidden="false" outlineLevel="0" max="13" min="13" style="1" width="6.88"/>
    <col collapsed="false" customWidth="true" hidden="false" outlineLevel="0" max="14" min="14" style="1" width="4.87"/>
    <col collapsed="false" customWidth="true" hidden="false" outlineLevel="0" max="15" min="15" style="1" width="14.12"/>
    <col collapsed="false" customWidth="true" hidden="false" outlineLevel="0" max="16" min="16" style="1" width="14.27"/>
    <col collapsed="false" customWidth="true" hidden="false" outlineLevel="0" max="17" min="17" style="1" width="3.87"/>
    <col collapsed="false" customWidth="true" hidden="false" outlineLevel="0" max="19" min="18" style="1" width="6.88"/>
    <col collapsed="false" customWidth="true" hidden="false" outlineLevel="0" max="23" min="20" style="1" width="9.76"/>
    <col collapsed="false" customWidth="true" hidden="false" outlineLevel="0" max="27" min="24" style="1" width="6.88"/>
    <col collapsed="false" customWidth="true" hidden="false" outlineLevel="0" max="28" min="28" style="1" width="57.37"/>
    <col collapsed="false" customWidth="true" hidden="false" outlineLevel="0" max="29" min="29" style="1" width="28.51"/>
    <col collapsed="false" customWidth="true" hidden="false" outlineLevel="0" max="30" min="30" style="1" width="45.5"/>
    <col collapsed="false" customWidth="true" hidden="false" outlineLevel="0" max="31" min="31" style="1" width="23.12"/>
    <col collapsed="false" customWidth="true" hidden="false" outlineLevel="0" max="33" min="32" style="1" width="45.5"/>
    <col collapsed="false" customWidth="true" hidden="false" outlineLevel="0" max="34" min="34" style="1" width="42.88"/>
    <col collapsed="false" customWidth="true" hidden="false" outlineLevel="0" max="35" min="35" style="1" width="9.76"/>
    <col collapsed="false" customWidth="true" hidden="false" outlineLevel="0" max="39" min="36" style="1" width="18.77"/>
    <col collapsed="false" customWidth="true" hidden="false" outlineLevel="0" max="40" min="40" style="1" width="51.62"/>
    <col collapsed="false" customWidth="true" hidden="false" outlineLevel="0" max="1025" min="41" style="1" width="12.62"/>
  </cols>
  <sheetData>
    <row r="1" customFormat="false" ht="11.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2" t="s">
        <v>21</v>
      </c>
      <c r="W1" s="3" t="s">
        <v>20</v>
      </c>
      <c r="X1" s="2" t="s">
        <v>22</v>
      </c>
      <c r="Y1" s="2" t="s">
        <v>23</v>
      </c>
      <c r="Z1" s="2" t="s">
        <v>24</v>
      </c>
      <c r="AA1" s="2" t="s">
        <v>25</v>
      </c>
      <c r="AB1" s="2" t="s">
        <v>26</v>
      </c>
      <c r="AC1" s="2" t="s">
        <v>27</v>
      </c>
      <c r="AD1" s="2" t="s">
        <v>28</v>
      </c>
      <c r="AE1" s="2" t="s">
        <v>29</v>
      </c>
      <c r="AF1" s="2" t="s">
        <v>30</v>
      </c>
      <c r="AG1" s="4" t="s">
        <v>31</v>
      </c>
      <c r="AH1" s="2" t="s">
        <v>32</v>
      </c>
      <c r="AI1" s="2" t="s">
        <v>20</v>
      </c>
      <c r="AJ1" s="2" t="s">
        <v>33</v>
      </c>
      <c r="AK1" s="2" t="s">
        <v>34</v>
      </c>
      <c r="AL1" s="2" t="s">
        <v>35</v>
      </c>
      <c r="AM1" s="2" t="s">
        <v>36</v>
      </c>
      <c r="AN1" s="5"/>
    </row>
    <row r="2" customFormat="false" ht="12" hidden="false" customHeight="true" outlineLevel="0" collapsed="false">
      <c r="A2" s="2" t="s">
        <v>229</v>
      </c>
      <c r="B2" s="2" t="s">
        <v>210</v>
      </c>
      <c r="C2" s="2"/>
      <c r="D2" s="2"/>
      <c r="E2" s="2" t="s">
        <v>1880</v>
      </c>
      <c r="F2" s="2" t="s">
        <v>1881</v>
      </c>
      <c r="G2" s="6" t="s">
        <v>1880</v>
      </c>
      <c r="H2" s="2" t="s">
        <v>1880</v>
      </c>
      <c r="I2" s="2"/>
      <c r="J2" s="7" t="s">
        <v>1882</v>
      </c>
      <c r="K2" s="2" t="s">
        <v>1883</v>
      </c>
      <c r="L2" s="2"/>
      <c r="M2" s="2" t="s">
        <v>44</v>
      </c>
      <c r="N2" s="2"/>
      <c r="O2" s="2"/>
      <c r="P2" s="2"/>
      <c r="Q2" s="2"/>
      <c r="R2" s="2" t="s">
        <v>45</v>
      </c>
      <c r="S2" s="2" t="s">
        <v>133</v>
      </c>
      <c r="T2" s="64" t="s">
        <v>1884</v>
      </c>
      <c r="U2" s="3"/>
      <c r="V2" s="64" t="s">
        <v>55</v>
      </c>
      <c r="W2" s="3"/>
      <c r="X2" s="2"/>
      <c r="Y2" s="2"/>
      <c r="Z2" s="2"/>
      <c r="AA2" s="2"/>
      <c r="AB2" s="4" t="s">
        <v>1885</v>
      </c>
      <c r="AC2" s="4"/>
      <c r="AD2" s="12" t="s">
        <v>1886</v>
      </c>
      <c r="AE2" s="4"/>
      <c r="AF2" s="13" t="s">
        <v>1887</v>
      </c>
      <c r="AG2" s="4" t="s">
        <v>1888</v>
      </c>
      <c r="AH2" s="4" t="s">
        <v>1889</v>
      </c>
      <c r="AI2" s="3"/>
      <c r="AJ2" s="3"/>
      <c r="AK2" s="3"/>
      <c r="AL2" s="3"/>
      <c r="AM2" s="3"/>
      <c r="AN2" s="9"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'"&amp;VLOOKUP(S2,マスタ!$D$1:$E$99,2,0)&amp;"'","")&amp;IF(T2&lt;&gt;"",", range: '"&amp;T2&amp;"'","")&amp;IF(V2&lt;&gt;"",", damage: '"&amp;V2&amp;"'","")&amp;IF(X2&lt;&gt;"",", capacity: '"&amp;X2&amp;"'","")&amp;IF(Y2&lt;&gt;"",", cost: '"&amp;Y2&amp;"'","")&amp;", text: '"&amp;SUBSTITUTE(SUBSTITUTE(AB2, CHAR(13), ""),CHAR(10),"\n")&amp;IF(AC2&lt;&gt;"", "', textAdditional: '"&amp;SUBSTITUTE(SUBSTITUTE(AC2, CHAR(13), ""),CHAR(10),"\n"), "")&amp;"', textZh: '"&amp;SUBSTITUTE(SUBSTITUTE(SUBSTITUTE(AD2, CHAR(13), ""),CHAR(10),"\n"),"'","\'")&amp;"', textZhG1: '"&amp;SUBSTITUTE(SUBSTITUTE(SUBSTITUTE(AF2, CHAR(13), ""),CHAR(10),"\n"),"'","\'")&amp;IF(AE2&lt;&gt;"", "', textZhAdditional: '"&amp;SUBSTITUTE(SUBSTITUTE(AE2, CHAR(13), ""),CHAR(10),"\n"), "")&amp;"', textKo: '"&amp;SUBSTITUTE(SUBSTITUTE(SUBSTITUTE(AG2, CHAR(13), ""),CHAR(10),"\n"),"'","\'")&amp;"', textEn: '"&amp;SUBSTITUTE(SUBSTITUTE(SUBSTITUTE(AH2, CHAR(13), ""),CHAR(10),"\n"),"'","\'")&amp;"'"&amp;IF(Z2="○",", sealable: true","")&amp;IF(AA2="○",", removable: true","")&amp;"}")</f>
        <v>'02-saine-o-n-3': {megami: 'saine', name: '石突', nameEn: 'Hilt Slam', nameZh: '石突', nameZhG1: '石突', nameKo: '무게추', ruby: 'いしづき', rubyEn: '', baseType: 'normal', type: 'attack', subType: 'reaction', range: '2-3', damage: '2/1', text: '【攻撃後】八相-あなたのオーラが0ならば、ダスト→間合：1', textZh: '【攻击后】八相～若自装中没有樱花结晶，则：虚→1→距', textZhG1: '【攻击后】八相-若自装中没有樱花结晶，则虚（1）→距', textKo: '【공격후】팔상-당신의 오라가 0이라면, 더스트→간격：1', textEn: 'After Attack: Idea - If you have no Sakura tokens on your Aura:\n\nShadow (1)→ Distance'}</v>
      </c>
      <c r="AO2" s="10" t="str">
        <f aca="false">IF($A2&lt;&gt;"", "    /** 《"&amp;$E2&amp;"》 */ export const "&amp;SUBSTITUTE(UPPER(IF(MID($A2, 3, 1)="-", RIGHT($A2,LEN($A2)-3), $A2)), "-", "_")&amp;": TCardId = '"&amp;$A2&amp;"';", "")</f>
        <v>    /** 《石突》 */ export const SAINE_O_N_3: TCardId = '02-saine-o-n-3';</v>
      </c>
      <c r="AP2" s="11" t="str">
        <f aca="false">IF($A2&lt;&gt;"", "    | '"&amp;$A2&amp;"'", "")</f>
        <v>    | '02-saine-o-n-3'</v>
      </c>
    </row>
    <row r="3" customFormat="false" ht="12" hidden="false" customHeight="true" outlineLevel="0" collapsed="false">
      <c r="A3" s="2" t="s">
        <v>276</v>
      </c>
      <c r="B3" s="2" t="s">
        <v>210</v>
      </c>
      <c r="C3" s="2"/>
      <c r="D3" s="2"/>
      <c r="E3" s="2" t="s">
        <v>277</v>
      </c>
      <c r="F3" s="2" t="s">
        <v>278</v>
      </c>
      <c r="G3" s="6" t="s">
        <v>279</v>
      </c>
      <c r="H3" s="2" t="s">
        <v>279</v>
      </c>
      <c r="I3" s="2"/>
      <c r="J3" s="7" t="s">
        <v>280</v>
      </c>
      <c r="K3" s="2" t="s">
        <v>281</v>
      </c>
      <c r="L3" s="2"/>
      <c r="M3" s="2" t="s">
        <v>44</v>
      </c>
      <c r="N3" s="2"/>
      <c r="O3" s="2"/>
      <c r="P3" s="2"/>
      <c r="Q3" s="2"/>
      <c r="R3" s="2" t="s">
        <v>120</v>
      </c>
      <c r="S3" s="2" t="s">
        <v>133</v>
      </c>
      <c r="T3" s="2"/>
      <c r="U3" s="3"/>
      <c r="V3" s="2"/>
      <c r="W3" s="3"/>
      <c r="X3" s="2" t="s">
        <v>282</v>
      </c>
      <c r="Y3" s="2"/>
      <c r="Z3" s="2"/>
      <c r="AA3" s="2"/>
      <c r="AB3" s="4" t="s">
        <v>1890</v>
      </c>
      <c r="AC3" s="4"/>
      <c r="AD3" s="12" t="s">
        <v>1891</v>
      </c>
      <c r="AE3" s="4"/>
      <c r="AF3" s="13" t="s">
        <v>1892</v>
      </c>
      <c r="AG3" s="4" t="s">
        <v>1893</v>
      </c>
      <c r="AH3" s="4" t="s">
        <v>1894</v>
      </c>
      <c r="AI3" s="3"/>
      <c r="AJ3" s="3"/>
      <c r="AK3" s="3"/>
      <c r="AL3" s="3"/>
      <c r="AM3" s="3"/>
      <c r="AN3" s="9"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true","")&amp;AN11&amp;IF(T3&lt;&gt;"",", range: '"&amp;T3&amp;"'","")&amp;IF(V3&lt;&gt;"",", damage: '"&amp;V3&amp;"'","")&amp;IF(X3&lt;&gt;"",", capacity: '"&amp;X3&amp;"'","")&amp;IF(Y3&lt;&gt;"",", cost: '"&amp;Y3&amp;"'","")&amp;", text: '"&amp;SUBSTITUTE(SUBSTITUTE(AB3, CHAR(13), ""),CHAR(10),"\n")&amp;IF(AC3&lt;&gt;"", "', textAdditional: '"&amp;SUBSTITUTE(SUBSTITUTE(AC3, CHAR(13), ""),CHAR(10),"\n"), "")&amp;"', textZh: '"&amp;SUBSTITUTE(SUBSTITUTE(SUBSTITUTE(AD3, CHAR(13), ""),CHAR(10),"\n"),"'","\'")&amp;"', textZhG1: '"&amp;SUBSTITUTE(SUBSTITUTE(SUBSTITUTE(AF3, CHAR(13), ""),CHAR(10),"\n"),"'","\'")&amp;IF(AE3&lt;&gt;"", "', textZhAdditional: '"&amp;SUBSTITUTE(SUBSTITUTE(AE3, CHAR(13), ""),CHAR(10),"\n"), "")&amp;"', textKo: '"&amp;SUBSTITUTE(SUBSTITUTE(SUBSTITUTE(AG3, CHAR(13), ""),CHAR(10),"\n"),"'","\'")&amp;"', textEn: '"&amp;SUBSTITUTE(SUBSTITUTE(SUBSTITUTE(AH3, CHAR(13), ""),CHAR(10),"\n"),"'","\'")&amp;"'"&amp;IF(Z3="○",", sealable: true","")&amp;IF(AA3="○",", removable: true","")&amp;"}")</f>
        <v>, '02-saine-o-n-6': {megami: 'saine', name: '衝音晶', nameEn: 'Wavering Crystal', nameZh: '冲音晶', nameZhG1: '冲音晶', nameKo: '충음정', ruby: 'しょうおんしょう', rubyEn: '', baseType: 'normal', '05-oboro-o-s-4': {megami: 'oboro', name: '壬蔓', nameEn: 'Mi-Kazura', nameZh: '壬蔓', nameZhG1: '壬蔓', nameKo: '미카즈라', ruby: 'みかずら', rubyEn: '', baseType: 'special', type: 'attack', range: '3-7', damage: '1/1', cost: '0', text: 'ダスト→自フレア：1 \n----\n【再起】あなたのフレアが0である。', textZh: '虚→1→自气 \n----\n【再起】自气中没有樱花结晶。', textZhG1: '虚（1）→自气 \n----\n【再起】自气中没有樱花结晶。', textKo: '더스트→자신 플레어：1 \n ----\n 【재기】당신의 플레어가 0이다.', textEn: 'After Attack: Shadow (1)→ Your Flare\n----\nResurgence: There are no Sakura tokens on your Flare.'}, capacity: '1', text: '【展開時】対応した《攻撃》は-1/+0となる。\n【破棄時】攻撃『適正距離0-10、1/-、対応不可』を行い、ダスト→間合：1', textZh: '【展开时】被对应的《攻击》得-1/+0。\n【破弃时】进行一次“攻击距离0-10、伤害1/-、不可被对应”的攻击。虚→1→距', textZhG1: '【展开时】被对应的《攻击》得-1/-0 \n【破弃时】进行一次“攻击距离0-10 伤害1/- 不可被对应”的攻击。虚（1）→距', textKo: '【전개시】대응한 《공격》은 -1/+0이 된다.\n【파기시】공격『적정거리 0-10、1/-、대응불가』를 행하고, 더스트→간격：1', textEn: 'Initialize: The attack you played this card as a Reaction to gets -1/+0.\n\nDisenchant: You attack with "Range: 0-10, Damage: 1/-, No Reactions". Then:\nShadow (1)→ Distance.'}</v>
      </c>
      <c r="AO3" s="10" t="str">
        <f aca="false">IF($A3&lt;&gt;"", "    /** 《"&amp;$E3&amp;"》 */ export const "&amp;SUBSTITUTE(UPPER(IF(MID($A3, 3, 1)="-", RIGHT($A3,LEN($A3)-3), $A3)), "-", "_")&amp;": TCardId = '"&amp;$A3&amp;"';", "")</f>
        <v>    /** 《衝音晶》 */ export const SAINE_O_N_6: TCardId = '02-saine-o-n-6';</v>
      </c>
      <c r="AP3" s="11" t="str">
        <f aca="false">IF($A3&lt;&gt;"", "    | '"&amp;$A3&amp;"'", "")</f>
        <v>    | '02-saine-o-n-6'</v>
      </c>
    </row>
    <row r="4" customFormat="false" ht="12" hidden="false" customHeight="true" outlineLevel="0" collapsed="false">
      <c r="A4" s="2"/>
      <c r="B4" s="2"/>
      <c r="C4" s="2"/>
      <c r="D4" s="2"/>
      <c r="E4" s="2"/>
      <c r="F4" s="2"/>
      <c r="H4" s="7"/>
      <c r="I4" s="2"/>
      <c r="J4" s="7"/>
      <c r="K4" s="7"/>
      <c r="L4" s="2"/>
      <c r="M4" s="2"/>
      <c r="N4" s="2"/>
      <c r="O4" s="2"/>
      <c r="P4" s="2"/>
      <c r="Q4" s="2"/>
      <c r="R4" s="2"/>
      <c r="S4" s="2"/>
      <c r="T4" s="2"/>
      <c r="U4" s="3"/>
      <c r="V4" s="2"/>
      <c r="W4" s="3"/>
      <c r="X4" s="2"/>
      <c r="Y4" s="2"/>
      <c r="Z4" s="2"/>
      <c r="AA4" s="2"/>
      <c r="AB4" s="4"/>
      <c r="AC4" s="4"/>
      <c r="AD4" s="65"/>
      <c r="AE4" s="4"/>
      <c r="AF4" s="13"/>
      <c r="AG4" s="8"/>
      <c r="AH4" s="4"/>
      <c r="AI4" s="3"/>
      <c r="AJ4" s="3"/>
      <c r="AK4" s="3"/>
      <c r="AL4" s="3"/>
      <c r="AM4" s="3"/>
      <c r="AN4" s="9"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'"&amp;VLOOKUP(S4,マスタ!$D$1:$E$99,2,0)&amp;"'","")&amp;IF(T4&lt;&gt;"",", range: '"&amp;T4&amp;"'","")&amp;IF(V4&lt;&gt;"",", damage: '"&amp;V4&amp;"'","")&amp;IF(X4&lt;&gt;"",", capacity: '"&amp;X4&amp;"'","")&amp;IF(Y4&lt;&gt;"",", cost: '"&amp;Y4&amp;"'","")&amp;", text: '"&amp;SUBSTITUTE(SUBSTITUTE(AB4, CHAR(13), ""),CHAR(10),"\n")&amp;IF(AC4&lt;&gt;"", ", textAdditional: '"&amp;SUBSTITUTE(SUBSTITUTE(AC4, CHAR(13), ""),CHAR(10),"\n"), "")&amp;"', textZh: '"&amp;SUBSTITUTE(SUBSTITUTE(SUBSTITUTE(AD4, CHAR(13), ""),CHAR(10),"\n"),"'","\'")&amp;"', textZhG1: '"&amp;SUBSTITUTE(SUBSTITUTE(SUBSTITUTE(AF4, CHAR(13), ""),CHAR(10),"\n"),"'","\'")&amp;IF(AE4&lt;&gt;"", ", textZhAdditional: '"&amp;SUBSTITUTE(SUBSTITUTE(AE4, CHAR(13), ""),CHAR(10),"\n"), "")&amp;"', textKo: '"&amp;SUBSTITUTE(SUBSTITUTE(SUBSTITUTE(AG4, CHAR(13), ""),CHAR(10),"\n"),"'","\'")&amp;"', textEn: '"&amp;SUBSTITUTE(SUBSTITUTE(SUBSTITUTE(AH4, CHAR(13), ""),CHAR(10),"\n"),"'","\'")&amp;"'"&amp;IF(Z4="○",", sealable: true","")&amp;IF(AA4="○",", removable: true","")&amp;"}")</f>
        <v/>
      </c>
      <c r="AO4" s="10" t="str">
        <f aca="false">IF($A4&lt;&gt;"", "    /** 《"&amp;$E4&amp;"》 */ export const "&amp;SUBSTITUTE(UPPER(IF(MID($A4, 3, 1)="-", RIGHT($A4,LEN($A4)-3), $A4)), "-", "_")&amp;": TCardId = '"&amp;$A4&amp;"';", "")</f>
        <v/>
      </c>
      <c r="AP4" s="11" t="str">
        <f aca="false">IF($A4&lt;&gt;"", "    | '"&amp;$A4&amp;"'", "")</f>
        <v/>
      </c>
    </row>
    <row r="5" customFormat="false" ht="12" hidden="false" customHeight="true" outlineLevel="0" collapsed="false">
      <c r="A5" s="15" t="s">
        <v>612</v>
      </c>
      <c r="B5" s="15" t="s">
        <v>1895</v>
      </c>
      <c r="C5" s="15"/>
      <c r="D5" s="15"/>
      <c r="E5" s="15"/>
      <c r="F5" s="15"/>
      <c r="H5" s="15"/>
      <c r="I5" s="2"/>
      <c r="J5" s="7"/>
      <c r="K5" s="15"/>
      <c r="L5" s="2"/>
      <c r="M5" s="15"/>
      <c r="N5" s="15"/>
      <c r="O5" s="15"/>
      <c r="P5" s="15"/>
      <c r="Q5" s="15"/>
      <c r="R5" s="15"/>
      <c r="S5" s="15"/>
      <c r="T5" s="15"/>
      <c r="U5" s="66"/>
      <c r="V5" s="15"/>
      <c r="W5" s="66"/>
      <c r="X5" s="15"/>
      <c r="Y5" s="15"/>
      <c r="Z5" s="15"/>
      <c r="AA5" s="15"/>
      <c r="AB5" s="67"/>
      <c r="AC5" s="4"/>
      <c r="AD5" s="65"/>
      <c r="AE5" s="4"/>
      <c r="AF5" s="68"/>
      <c r="AG5" s="67"/>
      <c r="AH5" s="67"/>
      <c r="AI5" s="66"/>
      <c r="AJ5" s="3"/>
      <c r="AK5" s="3"/>
      <c r="AL5" s="3"/>
      <c r="AM5" s="3"/>
      <c r="AN5" s="69" t="str">
        <f aca="false">", '"&amp;A5&amp;"': null"</f>
        <v>, '04-tokoyo-A1-n-7': null</v>
      </c>
      <c r="AO5" s="10" t="str">
        <f aca="false">IF($A5&lt;&gt;"", "    /** 《"&amp;$E5&amp;"》 */ export const "&amp;SUBSTITUTE(UPPER(IF(MID($A5, 3, 1)="-", RIGHT($A5,LEN($A5)-3), $A5)), "-", "_")&amp;": TCardId = '"&amp;$A5&amp;"';", "")</f>
        <v>    /** 《》 */ export const TOKOYO_A1_N_7: TCardId = '04-tokoyo-A1-n-7';</v>
      </c>
      <c r="AP5" s="11" t="str">
        <f aca="false">IF($A5&lt;&gt;"", "    | '"&amp;$A5&amp;"'", "")</f>
        <v>    | '04-tokoyo-A1-n-7'</v>
      </c>
    </row>
    <row r="6" customFormat="false" ht="12" hidden="false" customHeight="true" outlineLevel="0" collapsed="false">
      <c r="A6" s="2" t="s">
        <v>1896</v>
      </c>
      <c r="B6" s="2" t="s">
        <v>519</v>
      </c>
      <c r="C6" s="2" t="s">
        <v>49</v>
      </c>
      <c r="D6" s="64" t="s">
        <v>580</v>
      </c>
      <c r="E6" s="2" t="s">
        <v>613</v>
      </c>
      <c r="F6" s="2" t="s">
        <v>245</v>
      </c>
      <c r="G6" s="6" t="s">
        <v>614</v>
      </c>
      <c r="H6" s="2" t="s">
        <v>614</v>
      </c>
      <c r="I6" s="2"/>
      <c r="J6" s="7" t="s">
        <v>615</v>
      </c>
      <c r="K6" s="2" t="s">
        <v>616</v>
      </c>
      <c r="L6" s="2"/>
      <c r="M6" s="2" t="s">
        <v>44</v>
      </c>
      <c r="N6" s="2"/>
      <c r="O6" s="2"/>
      <c r="P6" s="2"/>
      <c r="Q6" s="2"/>
      <c r="R6" s="2" t="s">
        <v>120</v>
      </c>
      <c r="S6" s="2"/>
      <c r="T6" s="2"/>
      <c r="U6" s="3"/>
      <c r="V6" s="2"/>
      <c r="W6" s="3"/>
      <c r="X6" s="2" t="s">
        <v>54</v>
      </c>
      <c r="Y6" s="2"/>
      <c r="Z6" s="2"/>
      <c r="AA6" s="2"/>
      <c r="AB6" s="4" t="s">
        <v>1897</v>
      </c>
      <c r="AC6" s="4"/>
      <c r="AD6" s="12" t="s">
        <v>1898</v>
      </c>
      <c r="AE6" s="4"/>
      <c r="AF6" s="13" t="s">
        <v>1899</v>
      </c>
      <c r="AG6" s="4" t="s">
        <v>1900</v>
      </c>
      <c r="AH6" s="4" t="s">
        <v>1901</v>
      </c>
      <c r="AI6" s="3"/>
      <c r="AJ6" s="3"/>
      <c r="AK6" s="3"/>
      <c r="AL6" s="3"/>
      <c r="AM6" s="3"/>
      <c r="AN6" s="9"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'"&amp;VLOOKUP(S6,マスタ!$D$1:$E$99,2,0)&amp;"'","")&amp;IF(T6&lt;&gt;"",", range: '"&amp;T6&amp;"'","")&amp;IF(V6&lt;&gt;"",", damage: '"&amp;V6&amp;"'","")&amp;IF(X6&lt;&gt;"",", capacity: '"&amp;X6&amp;"'","")&amp;IF(Y6&lt;&gt;"",", cost: '"&amp;Y6&amp;"'","")&amp;", text: '"&amp;SUBSTITUTE(SUBSTITUTE(AB6, CHAR(13), ""),CHAR(10),"\n")&amp;IF(AC6&lt;&gt;"", "', textAdditional: '"&amp;SUBSTITUTE(SUBSTITUTE(AC6, CHAR(13), ""),CHAR(10),"\n"), "")&amp;"', textZh: '"&amp;SUBSTITUTE(SUBSTITUTE(SUBSTITUTE(AD6, CHAR(13), ""),CHAR(10),"\n"),"'","\'")&amp;"', textZhG1: '"&amp;SUBSTITUTE(SUBSTITUTE(SUBSTITUTE(AF6, CHAR(13), ""),CHAR(10),"\n"),"'","\'")&amp;IF(AE6&lt;&gt;"", "', textZhAdditional: '"&amp;SUBSTITUTE(SUBSTITUTE(AE6, CHAR(13), ""),CHAR(10),"\n"), "")&amp;"', textKo: '"&amp;SUBSTITUTE(SUBSTITUTE(SUBSTITUTE(AG6, CHAR(13), ""),CHAR(10),"\n"),"'","\'")&amp;"', textEn: '"&amp;SUBSTITUTE(SUBSTITUTE(SUBSTITUTE(AH6, CHAR(13), ""),CHAR(10),"\n"),"'","\'")&amp;"'"&amp;IF(Z6="○",", sealable: true","")&amp;IF(AA6="○",", removable: true","")&amp;"}")</f>
        <v>, '04-tokoyo-A1-n-5': {megami: 'tokoyo', anotherID: 'A1', replace: '04-tokoyo-o-n-5', name: '陽の音', nameEn: 'Sound of Sun', nameZh: '阳之音', nameZhG1: '阳之音', nameKo: '햇볕의 소리', ruby: 'ひのね', rubyEn: '', baseType: 'normal', type: 'enhance', capacity: '2', text: '【展開中】あなたが《対応》カードを使用した時、その解決後にダスト→自オーラ：1 \n【展開中】相手のターンにこのカードの上の桜花結晶は移動しない。', textZh: '【展开中】每当你使用的具《对应》副类别的牌结算完毕时：虚→1→自装_x005F\n【展开中】对手的回合内，此牌上的樱花结晶不会移动。', textZhG1: '【展开中】每当你使用的具《对应》副类别的牌结算完毕时，虚（1）→自装\n【展开中】对手的回合内不能移除此牌上的樱花结晶。', textKo: '【전개중】당신이 《대응》카드를 사용했을 때, 그 해결 후 더스트→자신 오라：1 \n【전개중】상대 턴에 이 카드 위 벚꽃 결정은 이동하지 않는다.', textEn: 'Ongoing: Whenever you play a Reaction card, after that card resolves:\nShadow (1)→ Your Aura\n\nOngoing: Sakura tokens cannot leave this card on your opponent\'s turn.'}</v>
      </c>
      <c r="AO6" s="10" t="str">
        <f aca="false">IF($A6&lt;&gt;"", "    /** 《"&amp;$E6&amp;"》 */ export const "&amp;SUBSTITUTE(UPPER(IF(MID($A6, 3, 1)="-", RIGHT($A6,LEN($A6)-3), $A6)), "-", "_")&amp;": TCardId = '"&amp;$A6&amp;"';", "")</f>
        <v>    /** 《陽の音》 */ export const TOKOYO_A1_N_5: TCardId = '04-tokoyo-A1-n-5';</v>
      </c>
      <c r="AP6" s="11" t="str">
        <f aca="false">IF($A6&lt;&gt;"", "    | '"&amp;$A6&amp;"'", "")</f>
        <v>    | '04-tokoyo-A1-n-5'</v>
      </c>
    </row>
    <row r="7" customFormat="false" ht="12" hidden="false" customHeight="true" outlineLevel="0" collapsed="false">
      <c r="A7" s="2" t="s">
        <v>643</v>
      </c>
      <c r="B7" s="2" t="s">
        <v>519</v>
      </c>
      <c r="C7" s="2" t="s">
        <v>49</v>
      </c>
      <c r="D7" s="2" t="s">
        <v>633</v>
      </c>
      <c r="E7" s="2" t="s">
        <v>644</v>
      </c>
      <c r="F7" s="2" t="s">
        <v>645</v>
      </c>
      <c r="G7" s="6" t="s">
        <v>646</v>
      </c>
      <c r="H7" s="2" t="s">
        <v>646</v>
      </c>
      <c r="I7" s="2"/>
      <c r="J7" s="7" t="s">
        <v>647</v>
      </c>
      <c r="K7" s="25" t="s">
        <v>648</v>
      </c>
      <c r="L7" s="2"/>
      <c r="M7" s="2" t="s">
        <v>157</v>
      </c>
      <c r="N7" s="2"/>
      <c r="O7" s="2"/>
      <c r="P7" s="2"/>
      <c r="Q7" s="2"/>
      <c r="R7" s="2" t="s">
        <v>107</v>
      </c>
      <c r="S7" s="2"/>
      <c r="T7" s="2"/>
      <c r="U7" s="3"/>
      <c r="V7" s="2"/>
      <c r="W7" s="3"/>
      <c r="X7" s="2"/>
      <c r="Y7" s="2" t="s">
        <v>282</v>
      </c>
      <c r="Z7" s="2"/>
      <c r="AA7" s="2"/>
      <c r="AB7" s="4" t="s">
        <v>1902</v>
      </c>
      <c r="AC7" s="4"/>
      <c r="AD7" s="12" t="s">
        <v>1903</v>
      </c>
      <c r="AE7" s="4"/>
      <c r="AF7" s="13" t="s">
        <v>1904</v>
      </c>
      <c r="AG7" s="4" t="s">
        <v>1905</v>
      </c>
      <c r="AH7" s="4" t="s">
        <v>1906</v>
      </c>
      <c r="AI7" s="3"/>
      <c r="AJ7" s="3"/>
      <c r="AK7" s="3"/>
      <c r="AL7" s="3"/>
      <c r="AM7" s="3"/>
      <c r="AN7" s="9"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'"&amp;VLOOKUP(S7,マスタ!$D$1:$E$99,2,0)&amp;"'","")&amp;IF(T7&lt;&gt;"",", range: '"&amp;T7&amp;"'","")&amp;IF(V7&lt;&gt;"",", damage: '"&amp;V7&amp;"'","")&amp;IF(X7&lt;&gt;"",", capacity: '"&amp;X7&amp;"'","")&amp;IF(Y7&lt;&gt;"",", cost: '"&amp;Y7&amp;"'","")&amp;", text: '"&amp;SUBSTITUTE(SUBSTITUTE(AB7, CHAR(13), ""),CHAR(10),"\n")&amp;IF(AC7&lt;&gt;"", "', textAdditional: '"&amp;SUBSTITUTE(SUBSTITUTE(AC7, CHAR(13), ""),CHAR(10),"\n"), "")&amp;"', textZh: '"&amp;SUBSTITUTE(SUBSTITUTE(SUBSTITUTE(AD7, CHAR(13), ""),CHAR(10),"\n"),"'","\'")&amp;"', textZhG1: '"&amp;SUBSTITUTE(SUBSTITUTE(SUBSTITUTE(AF7, CHAR(13), ""),CHAR(10),"\n"),"'","\'")&amp;IF(AE7&lt;&gt;"", "', textZhAdditional: '"&amp;SUBSTITUTE(SUBSTITUTE(AE7, CHAR(13), ""),CHAR(10),"\n"), "")&amp;"', textKo: '"&amp;SUBSTITUTE(SUBSTITUTE(SUBSTITUTE(AG7, CHAR(13), ""),CHAR(10),"\n"),"'","\'")&amp;"', textEn: '"&amp;SUBSTITUTE(SUBSTITUTE(SUBSTITUTE(AH7, CHAR(13), ""),CHAR(10),"\n"),"'","\'")&amp;"'"&amp;IF(Z7="○",", sealable: true","")&amp;IF(AA7="○",", removable: true","")&amp;"}")</f>
        <v>, '04-tokoyo-A1-s-2': {megami: 'tokoyo', anotherID: 'A1', replace: '04-tokoyo-o-s-2', name: '二重奏:吹弾陽明', nameEn: 'Duet: Radiant Luminosity', nameZh: '二重奏：吹弹阳明', nameZhG1: '二重奏：吹弹阳明', nameKo: '이중주:취탄양명', ruby: 'にじゅうそう：すいだんようめい', rubyEn: '', baseType: 'special', type: 'action', cost: '1', text: '【使用済】あなたの開始フェイズの開始時に以下のどちらかを行ってもよい。\n・あなたの伏せ札からカード1枚を選び、山札の底に置く。 \n・あなたの捨て札から《行動》カード1枚を選び、山札の底に置く。 \n----\n【即再起】あなたが再構成以外でライフに1以上のダメージを受ける。', textZh: '【已使用】每当你的准备阶段开始时，选择一项：\n●从你的盖牌区中选择1张牌，将其置于你的牌库底；\n●从你的弃牌区中选择1张《行动》牌，将其置于你的牌库底。\n----\n【即再起】自命受到除重铸牌库以外的1点或以上的伤害。', textZhG1: '【已使用】你的准备阶段开始时，选择一项：\n1.从你的盖牌区中选择一张牌，将其置于你的牌库底；\n2.从你的弃牌区中选择一张《行动》牌，将其置于你的牌库底。\n----\n【即再起】自命受到除重铸牌库以外的1点以上的伤害。', textKo: '【사용완료】당신의 개시 페이즈 시작시에 이하에서 하나를 행해도 좋다.\n・당신의 덮임패에서 카드를 1장 골라, 패산 밑에 둔다.\n・당신의 버림패에서 《행동》카드를 1장 골라, 패산 밑에 둔다.\n----\n【즉재기】당신이 재구성 이외로 라이프에 1 이상의 대미지를 받는다.', textEn: 'Devoted: At the beginning of your turn, you may choose one:\n・Put a card from your discard pile on the bottom of your deck.\n・Put an Action card from your played pile on the bottom of your deck.\n----\nImmediate Resurgence: You take 1 or more damage to your Life, excluding reshuffle damage.'}</v>
      </c>
      <c r="AO7" s="10" t="str">
        <f aca="false">IF($A7&lt;&gt;"", "    /** 《"&amp;$E7&amp;"》 */ export const "&amp;SUBSTITUTE(UPPER(IF(MID($A7, 3, 1)="-", RIGHT($A7,LEN($A7)-3), $A7)), "-", "_")&amp;": TCardId = '"&amp;$A7&amp;"';", "")</f>
        <v>    /** 《二重奏:吹弾陽明》 */ export const TOKOYO_A1_S_2: TCardId = '04-tokoyo-A1-s-2';</v>
      </c>
      <c r="AP7" s="11" t="str">
        <f aca="false">IF($A7&lt;&gt;"", "    | '"&amp;$A7&amp;"'", "")</f>
        <v>    | '04-tokoyo-A1-s-2'</v>
      </c>
    </row>
    <row r="8" customFormat="false" ht="12" hidden="false" customHeight="true" outlineLevel="0" collapsed="false">
      <c r="A8" s="2"/>
      <c r="B8" s="2"/>
      <c r="C8" s="2"/>
      <c r="D8" s="2"/>
      <c r="E8" s="2"/>
      <c r="F8" s="2"/>
      <c r="G8" s="6"/>
      <c r="H8" s="7"/>
      <c r="I8" s="2"/>
      <c r="J8" s="7"/>
      <c r="K8" s="7"/>
      <c r="L8" s="2"/>
      <c r="M8" s="2"/>
      <c r="N8" s="2"/>
      <c r="O8" s="2"/>
      <c r="P8" s="2"/>
      <c r="Q8" s="2"/>
      <c r="R8" s="2"/>
      <c r="S8" s="2"/>
      <c r="T8" s="2"/>
      <c r="U8" s="3"/>
      <c r="V8" s="2"/>
      <c r="W8" s="3"/>
      <c r="X8" s="2"/>
      <c r="Y8" s="2"/>
      <c r="Z8" s="2"/>
      <c r="AA8" s="2"/>
      <c r="AB8" s="4"/>
      <c r="AC8" s="4"/>
      <c r="AD8" s="70"/>
      <c r="AE8" s="4"/>
      <c r="AF8" s="13"/>
      <c r="AG8" s="8"/>
      <c r="AH8" s="4"/>
      <c r="AI8" s="3"/>
      <c r="AJ8" s="3"/>
      <c r="AK8" s="3"/>
      <c r="AL8" s="3"/>
      <c r="AM8" s="3"/>
      <c r="AN8" s="9"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'"&amp;VLOOKUP(S8,マスタ!$D$1:$E$99,2,0)&amp;"'","")&amp;IF(T8&lt;&gt;"",", range: '"&amp;T8&amp;"'","")&amp;IF(V8&lt;&gt;"",", damage: '"&amp;V8&amp;"'","")&amp;IF(X8&lt;&gt;"",", capacity: '"&amp;X8&amp;"'","")&amp;IF(Y8&lt;&gt;"",", cost: '"&amp;Y8&amp;"'","")&amp;", text: '"&amp;SUBSTITUTE(SUBSTITUTE(AB8, CHAR(13), ""),CHAR(10),"\n")&amp;IF(AC8&lt;&gt;"", "', textAdditional: '"&amp;SUBSTITUTE(SUBSTITUTE(AC8, CHAR(13), ""),CHAR(10),"\n"), "")&amp;"', textZh: '"&amp;SUBSTITUTE(SUBSTITUTE(SUBSTITUTE(AD8, CHAR(13), ""),CHAR(10),"\n"),"'","\'")&amp;"', textZhG1: '"&amp;SUBSTITUTE(SUBSTITUTE(SUBSTITUTE(AF8, CHAR(13), ""),CHAR(10),"\n"),"'","\'")&amp;IF(AE8&lt;&gt;"", "', textZhAdditional: '"&amp;SUBSTITUTE(SUBSTITUTE(AE8, CHAR(13), ""),CHAR(10),"\n"), "")&amp;"', textKo: '"&amp;SUBSTITUTE(SUBSTITUTE(SUBSTITUTE(AG8, CHAR(13), ""),CHAR(10),"\n"),"'","\'")&amp;"', textEn: '"&amp;SUBSTITUTE(SUBSTITUTE(SUBSTITUTE(AH8, CHAR(13), ""),CHAR(10),"\n"),"'","\'")&amp;"'"&amp;IF(Z8="○",", sealable: true","")&amp;IF(AA8="○",", removable: true","")&amp;"}")</f>
        <v/>
      </c>
      <c r="AO8" s="10" t="str">
        <f aca="false">IF($A8&lt;&gt;"", "    /** 《"&amp;$E8&amp;"》 */ export const "&amp;SUBSTITUTE(UPPER(IF(MID($A8, 3, 1)="-", RIGHT($A8,LEN($A8)-3), $A8)), "-", "_")&amp;": TCardId = '"&amp;$A8&amp;"';", "")</f>
        <v/>
      </c>
      <c r="AP8" s="11" t="str">
        <f aca="false">IF($A8&lt;&gt;"", "    | '"&amp;$A8&amp;"'", "")</f>
        <v/>
      </c>
    </row>
    <row r="9" customFormat="false" ht="72" hidden="false" customHeight="false" outlineLevel="0" collapsed="false">
      <c r="A9" s="2" t="s">
        <v>709</v>
      </c>
      <c r="B9" s="2" t="s">
        <v>678</v>
      </c>
      <c r="C9" s="2"/>
      <c r="D9" s="2"/>
      <c r="E9" s="2" t="s">
        <v>710</v>
      </c>
      <c r="F9" s="2" t="s">
        <v>711</v>
      </c>
      <c r="G9" s="6" t="s">
        <v>712</v>
      </c>
      <c r="H9" s="63" t="s">
        <v>712</v>
      </c>
      <c r="I9" s="2"/>
      <c r="J9" s="7" t="s">
        <v>713</v>
      </c>
      <c r="K9" s="25" t="s">
        <v>714</v>
      </c>
      <c r="L9" s="2"/>
      <c r="M9" s="2" t="s">
        <v>44</v>
      </c>
      <c r="N9" s="2"/>
      <c r="O9" s="2"/>
      <c r="P9" s="2"/>
      <c r="Q9" s="2"/>
      <c r="R9" s="2" t="s">
        <v>107</v>
      </c>
      <c r="S9" s="2"/>
      <c r="T9" s="2"/>
      <c r="U9" s="3"/>
      <c r="V9" s="2"/>
      <c r="W9" s="3"/>
      <c r="X9" s="2"/>
      <c r="Y9" s="2"/>
      <c r="Z9" s="2"/>
      <c r="AA9" s="2"/>
      <c r="AB9" s="4" t="s">
        <v>1907</v>
      </c>
      <c r="AC9" s="4"/>
      <c r="AD9" s="12" t="s">
        <v>1908</v>
      </c>
      <c r="AE9" s="4"/>
      <c r="AF9" s="13" t="s">
        <v>1909</v>
      </c>
      <c r="AG9" s="4" t="s">
        <v>1910</v>
      </c>
      <c r="AH9" s="71" t="s">
        <v>1911</v>
      </c>
      <c r="AI9" s="3"/>
      <c r="AJ9" s="3"/>
      <c r="AK9" s="3"/>
      <c r="AL9" s="3"/>
      <c r="AM9" s="3"/>
      <c r="AN9" s="9"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'"&amp;VLOOKUP(S9,マスタ!$D$1:$E$99,2,0)&amp;"'","")&amp;IF(T9&lt;&gt;"",", range: '"&amp;T9&amp;"'","")&amp;IF(V9&lt;&gt;"",", damage: '"&amp;V9&amp;"'","")&amp;IF(X9&lt;&gt;"",", capacity: '"&amp;X9&amp;"'","")&amp;IF(Y9&lt;&gt;"",", cost: '"&amp;Y9&amp;"'","")&amp;", text: '"&amp;SUBSTITUTE(SUBSTITUTE(AB9, CHAR(13), ""),CHAR(10),"\n")&amp;IF(AC9&lt;&gt;"", "', textAdditional: '"&amp;SUBSTITUTE(SUBSTITUTE(AC9, CHAR(13), ""),CHAR(10),"\n"), "")&amp;"', textZh: '"&amp;SUBSTITUTE(SUBSTITUTE(SUBSTITUTE(AD9, CHAR(13), ""),CHAR(10),"\n"),"'","\'")&amp;"', textZhG1: '"&amp;SUBSTITUTE(SUBSTITUTE(SUBSTITUTE(AF9, CHAR(13), ""),CHAR(10),"\n"),"'","\'")&amp;IF(AE9&lt;&gt;"", "', textZhAdditional: '"&amp;SUBSTITUTE(SUBSTITUTE(AE9, CHAR(13), ""),CHAR(10),"\n"), "")&amp;"', textKo: '"&amp;SUBSTITUTE(SUBSTITUTE(SUBSTITUTE(AG9, CHAR(13), ""),CHAR(10),"\n"),"'","\'")&amp;"', textEn: '"&amp;SUBSTITUTE(SUBSTITUTE(SUBSTITUTE(AH9, CHAR(13), ""),CHAR(10),"\n"),"'","\'")&amp;"'"&amp;IF(Z9="○",", sealable: true","")&amp;IF(AA9="○",", removable: true","")&amp;"}")</f>
        <v>, '05-oboro-o-n-4': {megami: 'oboro', name: '忍歩', nameEn: 'Ninpo-Walk', nameZh: '忍步', nameZhG1: '忍步', nameKo: '닌자걸음', ruby: 'にんぽ', rubyEn: '', baseType: 'normal', type: 'action', text: '設置 \nダスト→間合：1 \nこのカードを伏せ札から使用したならば、伏せ札から設置を持つカードを1枚使用してもよい。', textZh: '设置\n虚→1→距\n若你从盖牌区中使用此牌，则你可以从盖牌区中额外使用1张具设置关键字的牌。', textZhG1: '设置\n虚 (1)→距\n若你从盖牌区中使用此牌，则你可以从盖牌区中额外使用一张具设置关键字的牌。', textKo: '설치 \n더스트→간격：1 \n이 카드를 덮임패에서 사용했다면, 덮임패에서 설치를 갖는 카드를 1장 사용해도 좋다.', textEn: 'Trap\n\nShadow (1)→ Distance\n\nIf this card was played from your discard pile, you may play a card with Trap from your discard pile.'}</v>
      </c>
      <c r="AO9" s="10" t="str">
        <f aca="false">IF($A9&lt;&gt;"", "    /** 《"&amp;$E9&amp;"》 */ export const "&amp;SUBSTITUTE(UPPER(IF(MID($A9, 3, 1)="-", RIGHT($A9,LEN($A9)-3), $A9)), "-", "_")&amp;": TCardId = '"&amp;$A9&amp;"';", "")</f>
        <v>    /** 《忍歩》 */ export const OBORO_O_N_4: TCardId = '05-oboro-o-n-4';</v>
      </c>
      <c r="AP9" s="11" t="str">
        <f aca="false">IF($A9&lt;&gt;"", "    | '"&amp;$A9&amp;"'", "")</f>
        <v>    | '05-oboro-o-n-4'</v>
      </c>
    </row>
    <row r="10" customFormat="false" ht="25.5" hidden="false" customHeight="true" outlineLevel="0" collapsed="false">
      <c r="A10" s="2" t="s">
        <v>763</v>
      </c>
      <c r="B10" s="2" t="s">
        <v>678</v>
      </c>
      <c r="C10" s="2"/>
      <c r="D10" s="2"/>
      <c r="E10" s="2" t="s">
        <v>764</v>
      </c>
      <c r="F10" s="2" t="s">
        <v>765</v>
      </c>
      <c r="G10" s="6" t="s">
        <v>766</v>
      </c>
      <c r="H10" s="63" t="s">
        <v>766</v>
      </c>
      <c r="I10" s="2"/>
      <c r="J10" s="7" t="s">
        <v>767</v>
      </c>
      <c r="K10" s="25" t="s">
        <v>768</v>
      </c>
      <c r="L10" s="2"/>
      <c r="M10" s="2" t="s">
        <v>157</v>
      </c>
      <c r="N10" s="2"/>
      <c r="O10" s="2"/>
      <c r="P10" s="2"/>
      <c r="Q10" s="2"/>
      <c r="R10" s="2" t="s">
        <v>107</v>
      </c>
      <c r="S10" s="2" t="s">
        <v>133</v>
      </c>
      <c r="T10" s="2"/>
      <c r="U10" s="3"/>
      <c r="V10" s="2"/>
      <c r="W10" s="3"/>
      <c r="X10" s="2"/>
      <c r="Y10" s="2" t="s">
        <v>146</v>
      </c>
      <c r="Z10" s="2"/>
      <c r="AA10" s="2"/>
      <c r="AB10" s="4" t="s">
        <v>769</v>
      </c>
      <c r="AC10" s="4"/>
      <c r="AD10" s="70" t="s">
        <v>770</v>
      </c>
      <c r="AE10" s="4"/>
      <c r="AF10" s="37" t="s">
        <v>771</v>
      </c>
      <c r="AG10" s="4" t="s">
        <v>772</v>
      </c>
      <c r="AH10" s="72" t="s">
        <v>773</v>
      </c>
      <c r="AI10" s="3"/>
      <c r="AJ10" s="3"/>
      <c r="AK10" s="3"/>
      <c r="AL10" s="3"/>
      <c r="AM10" s="3"/>
      <c r="AN10" s="9"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'"&amp;VLOOKUP(S10,マスタ!$D$1:$E$99,2,0)&amp;"'","")&amp;IF(T10&lt;&gt;"",", range: '"&amp;T10&amp;"'","")&amp;IF(V10&lt;&gt;"",", damage: '"&amp;V10&amp;"'","")&amp;IF(X10&lt;&gt;"",", capacity: '"&amp;X10&amp;"'","")&amp;IF(Y10&lt;&gt;"",", cost: '"&amp;Y10&amp;"'","")&amp;", text: '"&amp;SUBSTITUTE(SUBSTITUTE(AB10, CHAR(13), ""),CHAR(10),"\n")&amp;IF(AC10&lt;&gt;"", "', textAdditional: '"&amp;SUBSTITUTE(SUBSTITUTE(AC10, CHAR(13), ""),CHAR(10),"\n"), "")&amp;"', textZh: '"&amp;SUBSTITUTE(SUBSTITUTE(SUBSTITUTE(AD10, CHAR(13), ""),CHAR(10),"\n"),"'","\'")&amp;"', textZhG1: '"&amp;SUBSTITUTE(SUBSTITUTE(SUBSTITUTE(AF10, CHAR(13), ""),CHAR(10),"\n"),"'","\'")&amp;IF(AE10&lt;&gt;"", "', textZhAdditional: '"&amp;SUBSTITUTE(SUBSTITUTE(AE10, CHAR(13), ""),CHAR(10),"\n"), "")&amp;"', textKo: '"&amp;SUBSTITUTE(SUBSTITUTE(SUBSTITUTE(AG10, CHAR(13), ""),CHAR(10),"\n"),"'","\'")&amp;"', textEn: '"&amp;SUBSTITUTE(SUBSTITUTE(SUBSTITUTE(AH10, CHAR(13), ""),CHAR(10),"\n"),"'","\'")&amp;"'"&amp;IF(Z10="○",", sealable: true","")&amp;IF(AA10="○",", removable: true","")&amp;"}")</f>
        <v>, '05-oboro-o-s-2': {megami: 'oboro', name: '鳶影', nameEn: 'Tobi-Kage', nameZh: '鸢影', nameZhG1: '鸢影', nameKo: '토비카게', ruby: 'とびかげ', rubyEn: '', baseType: 'special', type: 'action', subType: 'reaction', cost: '4', text: '伏せ札から《全力》でないカードを1枚選び、そのカードを使用してもよい。この際、このカードが対応している《攻撃》があるならば、使用されたカードはそれに対応しているものと扱う。', textZh: '从盖牌区中选择1张非《全力》的牌使用。若此牌对应了一个《攻击》，则视为所选择的牌也对应了那个《攻击》。', textZhG1: '从盖牌区中选择一张非《全力》的牌使用。若此牌对应了一个《攻击》，则视为所选择的牌代替此牌对应了那个《攻击》。', textKo: '덮임패에서 《전력》이 아닌 카드를 1장 골라, 그 카드를 사용해도 좋다. 이 때, 이 카드가 대응하는 《공격》이 있다면, 사용된 카드는 그것에 대응하고 있는것으로 취급한다.', textEn: 'Reveal a non-Throughout card in your discard pile and play it. If this card was played as a Reaction to an attack, treat that card as if it were played as a Reaction to that attack.'}</v>
      </c>
      <c r="AO10" s="10" t="str">
        <f aca="false">IF($A10&lt;&gt;"", "    /** 《"&amp;$E10&amp;"》 */ export const "&amp;SUBSTITUTE(UPPER(IF(MID($A10, 3, 1)="-", RIGHT($A10,LEN($A10)-3), $A10)), "-", "_")&amp;": TCardId = '"&amp;$A10&amp;"';", "")</f>
        <v>    /** 《鳶影》 */ export const OBORO_O_S_2: TCardId = '05-oboro-o-s-2';</v>
      </c>
      <c r="AP10" s="11" t="str">
        <f aca="false">IF($A10&lt;&gt;"", "    | '"&amp;$A10&amp;"'", "")</f>
        <v>    | '05-oboro-o-s-2'</v>
      </c>
    </row>
    <row r="11" customFormat="false" ht="12" hidden="false" customHeight="true" outlineLevel="0" collapsed="false">
      <c r="A11" s="2" t="s">
        <v>785</v>
      </c>
      <c r="B11" s="2" t="s">
        <v>678</v>
      </c>
      <c r="C11" s="2"/>
      <c r="D11" s="2"/>
      <c r="E11" s="2" t="s">
        <v>786</v>
      </c>
      <c r="F11" s="2" t="s">
        <v>787</v>
      </c>
      <c r="G11" s="6" t="s">
        <v>786</v>
      </c>
      <c r="H11" s="63" t="s">
        <v>786</v>
      </c>
      <c r="I11" s="2"/>
      <c r="J11" s="7" t="s">
        <v>788</v>
      </c>
      <c r="K11" s="25" t="s">
        <v>789</v>
      </c>
      <c r="L11" s="2"/>
      <c r="M11" s="2" t="s">
        <v>157</v>
      </c>
      <c r="N11" s="2"/>
      <c r="O11" s="2"/>
      <c r="P11" s="2"/>
      <c r="Q11" s="2"/>
      <c r="R11" s="2" t="s">
        <v>45</v>
      </c>
      <c r="S11" s="2"/>
      <c r="T11" s="64" t="s">
        <v>1284</v>
      </c>
      <c r="U11" s="3"/>
      <c r="V11" s="64" t="s">
        <v>237</v>
      </c>
      <c r="W11" s="3"/>
      <c r="X11" s="2"/>
      <c r="Y11" s="2" t="s">
        <v>473</v>
      </c>
      <c r="Z11" s="2"/>
      <c r="AA11" s="2"/>
      <c r="AB11" s="4" t="s">
        <v>1912</v>
      </c>
      <c r="AC11" s="4"/>
      <c r="AD11" s="70" t="s">
        <v>1913</v>
      </c>
      <c r="AE11" s="4"/>
      <c r="AF11" s="73" t="s">
        <v>1914</v>
      </c>
      <c r="AG11" s="4" t="s">
        <v>1915</v>
      </c>
      <c r="AH11" s="20" t="s">
        <v>1916</v>
      </c>
      <c r="AI11" s="3"/>
      <c r="AJ11" s="3"/>
      <c r="AK11" s="3"/>
      <c r="AL11" s="3"/>
      <c r="AM11" s="3"/>
      <c r="AN11" s="9"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'"&amp;VLOOKUP(S11,マスタ!$D$1:$E$99,2,0)&amp;"'","")&amp;IF(T11&lt;&gt;"",", range: '"&amp;T11&amp;"'","")&amp;IF(V11&lt;&gt;"",", damage: '"&amp;V11&amp;"'","")&amp;IF(X11&lt;&gt;"",", capacity: '"&amp;X11&amp;"'","")&amp;IF(Y11&lt;&gt;"",", cost: '"&amp;Y11&amp;"'","")&amp;", text: '"&amp;SUBSTITUTE(SUBSTITUTE(AB11, CHAR(13), ""),CHAR(10),"\n")&amp;IF(AC11&lt;&gt;"", "', textAdditional: '"&amp;SUBSTITUTE(SUBSTITUTE(AC11, CHAR(13), ""),CHAR(10),"\n"), "")&amp;"', textZh: '"&amp;SUBSTITUTE(SUBSTITUTE(SUBSTITUTE(AD11, CHAR(13), ""),CHAR(10),"\n"),"'","\'")&amp;"', textZhG1: '"&amp;SUBSTITUTE(SUBSTITUTE(SUBSTITUTE(AF11, CHAR(13), ""),CHAR(10),"\n"),"'","\'")&amp;IF(AE11&lt;&gt;"", "', textZhAdditional: '"&amp;SUBSTITUTE(SUBSTITUTE(AE11, CHAR(13), ""),CHAR(10),"\n"), "")&amp;"', textKo: '"&amp;SUBSTITUTE(SUBSTITUTE(SUBSTITUTE(AG11, CHAR(13), ""),CHAR(10),"\n"),"'","\'")&amp;"', textEn: '"&amp;SUBSTITUTE(SUBSTITUTE(SUBSTITUTE(AH11, CHAR(13), ""),CHAR(10),"\n"),"'","\'")&amp;"'"&amp;IF(Z11="○",", sealable: true","")&amp;IF(AA11="○",", removable: true","")&amp;"}")</f>
        <v>, '05-oboro-o-s-4': {megami: 'oboro', name: '壬蔓', nameEn: 'Mi-Kazura', nameZh: '壬蔓', nameZhG1: '壬蔓', nameKo: '미카즈라', ruby: 'みかずら', rubyEn: '', baseType: 'special', type: 'attack', range: '3-7', damage: '1/1', cost: '0', text: 'ダスト→自フレア：1 \n----\n【再起】あなたのフレアが0である。', textZh: '虚→1→自气 \n----\n【再起】自气中没有樱花结晶。', textZhG1: '虚（1）→自气 \n----\n【再起】自气中没有樱花结晶。', textKo: '더스트→자신 플레어：1 \n ----\n 【재기】당신의 플레어가 0이다.', textEn: 'After Attack: Shadow (1)→ Your Flare\n----\nResurgence: There are no Sakura tokens on your Flare.'}</v>
      </c>
      <c r="AO11" s="10" t="str">
        <f aca="false">IF($A11&lt;&gt;"", "    /** 《"&amp;$E11&amp;"》 */ export const "&amp;SUBSTITUTE(UPPER(IF(MID($A11, 3, 1)="-", RIGHT($A11,LEN($A11)-3), $A11)), "-", "_")&amp;": TCardId = '"&amp;$A11&amp;"';", "")</f>
        <v>    /** 《壬蔓》 */ export const OBORO_O_S_4: TCardId = '05-oboro-o-s-4';</v>
      </c>
      <c r="AP11" s="11" t="str">
        <f aca="false">IF($A11&lt;&gt;"", "    | '"&amp;$A11&amp;"'", "")</f>
        <v>    | '05-oboro-o-s-4'</v>
      </c>
    </row>
    <row r="12" customFormat="false" ht="12" hidden="false" customHeight="true" outlineLevel="0" collapsed="false">
      <c r="A12" s="2"/>
      <c r="B12" s="2"/>
      <c r="C12" s="2"/>
      <c r="D12" s="2"/>
      <c r="E12" s="2"/>
      <c r="F12" s="2"/>
      <c r="G12" s="6"/>
      <c r="H12" s="7"/>
      <c r="I12" s="2"/>
      <c r="J12" s="7"/>
      <c r="K12" s="7"/>
      <c r="L12" s="2"/>
      <c r="M12" s="2"/>
      <c r="N12" s="2"/>
      <c r="O12" s="2"/>
      <c r="P12" s="2"/>
      <c r="Q12" s="2"/>
      <c r="R12" s="2"/>
      <c r="S12" s="2"/>
      <c r="T12" s="2"/>
      <c r="U12" s="3"/>
      <c r="V12" s="2"/>
      <c r="W12" s="3"/>
      <c r="X12" s="2"/>
      <c r="Y12" s="2"/>
      <c r="Z12" s="2"/>
      <c r="AA12" s="2"/>
      <c r="AB12" s="4"/>
      <c r="AC12" s="4"/>
      <c r="AD12" s="12"/>
      <c r="AE12" s="4"/>
      <c r="AF12" s="13"/>
      <c r="AG12" s="8"/>
      <c r="AH12" s="4"/>
      <c r="AI12" s="3"/>
      <c r="AJ12" s="3"/>
      <c r="AK12" s="3"/>
      <c r="AL12" s="3"/>
      <c r="AM12" s="3"/>
      <c r="AN12" s="9" t="str">
        <f aca="false">IF(A12="", "", IF(ROW()&gt;=3, ", ", "")&amp;"'"&amp;A12&amp;"':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'"&amp;VLOOKUP(S12,マスタ!$D$1:$E$99,2,0)&amp;"'","")&amp;IF(T12&lt;&gt;"",", range: '"&amp;T12&amp;"'","")&amp;IF(V12&lt;&gt;"",", damage: '"&amp;V12&amp;"'","")&amp;IF(X12&lt;&gt;"",", capacity: '"&amp;X12&amp;"'","")&amp;IF(Y12&lt;&gt;"",", cost: '"&amp;Y12&amp;"'","")&amp;", text: '"&amp;SUBSTITUTE(SUBSTITUTE(AB12, CHAR(13), ""),CHAR(10),"\n")&amp;IF(AC12&lt;&gt;"", "', textAdditional: '"&amp;SUBSTITUTE(SUBSTITUTE(AC12, CHAR(13), ""),CHAR(10),"\n"), "")&amp;"', textZh: '"&amp;SUBSTITUTE(SUBSTITUTE(SUBSTITUTE(AD12, CHAR(13), ""),CHAR(10),"\n"),"'","\'")&amp;"', textZhG1: '"&amp;SUBSTITUTE(SUBSTITUTE(SUBSTITUTE(AF12, CHAR(13), ""),CHAR(10),"\n"),"'","\'")&amp;IF(AE12&lt;&gt;"", "', textZhAdditional: '"&amp;SUBSTITUTE(SUBSTITUTE(AE12, CHAR(13), ""),CHAR(10),"\n"), "")&amp;"', textKo: '"&amp;SUBSTITUTE(SUBSTITUTE(SUBSTITUTE(AG12, CHAR(13), ""),CHAR(10),"\n"),"'","\'")&amp;"', textEn: '"&amp;SUBSTITUTE(SUBSTITUTE(SUBSTITUTE(AH12, CHAR(13), ""),CHAR(10),"\n"),"'","\'")&amp;"'"&amp;IF(Z12="○",", sealable: true","")&amp;IF(AA12="○",", removable: true","")&amp;"}")</f>
        <v/>
      </c>
      <c r="AO12" s="10" t="str">
        <f aca="false">IF($A12&lt;&gt;"", "    /** 《"&amp;$E12&amp;"》 */ export const "&amp;SUBSTITUTE(UPPER(IF(MID($A12, 3, 1)="-", RIGHT($A12,LEN($A12)-3), $A12)), "-", "_")&amp;": TCardId = '"&amp;$A12&amp;"';", "")</f>
        <v/>
      </c>
      <c r="AP12" s="11" t="str">
        <f aca="false">IF($A12&lt;&gt;"", "    | '"&amp;$A12&amp;"'", "")</f>
        <v/>
      </c>
    </row>
    <row r="13" customFormat="false" ht="12" hidden="false" customHeight="true" outlineLevel="0" collapsed="false">
      <c r="A13" s="2" t="s">
        <v>978</v>
      </c>
      <c r="B13" s="2" t="s">
        <v>920</v>
      </c>
      <c r="C13" s="2"/>
      <c r="D13" s="2"/>
      <c r="E13" s="2" t="s">
        <v>979</v>
      </c>
      <c r="F13" s="2" t="s">
        <v>980</v>
      </c>
      <c r="G13" s="6" t="s">
        <v>981</v>
      </c>
      <c r="H13" s="63" t="s">
        <v>981</v>
      </c>
      <c r="I13" s="2"/>
      <c r="J13" s="7" t="s">
        <v>982</v>
      </c>
      <c r="K13" s="25" t="s">
        <v>983</v>
      </c>
      <c r="L13" s="2"/>
      <c r="M13" s="2" t="s">
        <v>44</v>
      </c>
      <c r="N13" s="2"/>
      <c r="O13" s="2"/>
      <c r="P13" s="2"/>
      <c r="Q13" s="2"/>
      <c r="R13" s="2" t="s">
        <v>120</v>
      </c>
      <c r="S13" s="2"/>
      <c r="T13" s="2"/>
      <c r="U13" s="3"/>
      <c r="V13" s="2"/>
      <c r="W13" s="3"/>
      <c r="X13" s="2" t="s">
        <v>54</v>
      </c>
      <c r="Y13" s="2"/>
      <c r="Z13" s="2"/>
      <c r="AA13" s="2"/>
      <c r="AB13" s="74" t="s">
        <v>1917</v>
      </c>
      <c r="AC13" s="4"/>
      <c r="AD13" s="70" t="s">
        <v>1918</v>
      </c>
      <c r="AE13" s="4"/>
      <c r="AF13" s="73" t="s">
        <v>1919</v>
      </c>
      <c r="AG13" s="4" t="s">
        <v>1920</v>
      </c>
      <c r="AH13" s="75" t="s">
        <v>1921</v>
      </c>
      <c r="AI13" s="3"/>
      <c r="AJ13" s="3"/>
      <c r="AK13" s="3"/>
      <c r="AL13" s="3"/>
      <c r="AM13" s="3"/>
      <c r="AN13" s="9" t="str">
        <f aca="false">IF(A13="", "", IF(ROW()&gt;=3, ", ", "")&amp;"'"&amp;A13&amp;"':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'"&amp;VLOOKUP(S13,マスタ!$D$1:$E$99,2,0)&amp;"'","")&amp;IF(T13&lt;&gt;"",", range: '"&amp;T13&amp;"'","")&amp;IF(V13&lt;&gt;"",", damage: '"&amp;V13&amp;"'","")&amp;IF(X13&lt;&gt;"",", capacity: '"&amp;X13&amp;"'","")&amp;IF(Y13&lt;&gt;"",", cost: '"&amp;Y13&amp;"'","")&amp;", text: '"&amp;SUBSTITUTE(SUBSTITUTE(AB13, CHAR(13), ""),CHAR(10),"\n")&amp;IF(AC13&lt;&gt;"", "', textAdditional: '"&amp;SUBSTITUTE(SUBSTITUTE(AC13, CHAR(13), ""),CHAR(10),"\n"), "")&amp;"', textZh: '"&amp;SUBSTITUTE(SUBSTITUTE(SUBSTITUTE(AD13, CHAR(13), ""),CHAR(10),"\n"),"'","\'")&amp;"', textZhG1: '"&amp;SUBSTITUTE(SUBSTITUTE(SUBSTITUTE(AF13, CHAR(13), ""),CHAR(10),"\n"),"'","\'")&amp;IF(AE13&lt;&gt;"", "', textZhAdditional: '"&amp;SUBSTITUTE(SUBSTITUTE(AE13, CHAR(13), ""),CHAR(10),"\n"), "")&amp;"', textKo: '"&amp;SUBSTITUTE(SUBSTITUTE(SUBSTITUTE(AG13, CHAR(13), ""),CHAR(10),"\n"),"'","\'")&amp;"', textEn: '"&amp;SUBSTITUTE(SUBSTITUTE(SUBSTITUTE(AH13, CHAR(13), ""),CHAR(10),"\n"),"'","\'")&amp;"'"&amp;IF(Z13="○",", sealable: true","")&amp;IF(AA13="○",", removable: true","")&amp;"}")</f>
        <v>, '07-shinra-o-n-6': {megami: 'shinra', name: '壮語', nameEn: 'Eloquence', nameZh: '壮语', nameZhG1: '壮语', nameKo: '장담', ruby: 'そうご', rubyEn: '', baseType: 'normal', type: 'enhance', capacity: '2', text: '【破棄時】計略を実行し、次の計略を準備する。 \n[神算] あなたは集中力を1得て、このカードを山札の一番上に置く。 \n[鬼謀] 相手の手札が1枚以下ならば、相手を畏縮させ、相手はカードを3枚引き、相手は手札を2枚捨て札にする。', textZh: '【破弃时】实行当前计略，准备下个计略。\n----\n[神算] 你获得1点集中力，将此牌置于你的牌库顶。_x005F\n----\n[鬼谋] 若对手的手牌不大于1张，则令对手畏缩，对手抓3张牌，然后弃2张牌。', textZhG1: '【破弃时】实行当前计略，准备下个计略。\n神算：你获得1点集中力，将此牌置于你的牌库顶。\n鬼谋：若对手的手牌少于1张，则对手畏缩，对手抓3张牌，然后弃2张牌。', textKo: '【파기시】계략을 실행하고, 다음 계략을 준비한다.\n [신산] 당신은 집중력을 1 얻고, 이 카드를 패산의 맨 위에 둔다.\n [귀모] 상대 손패가 1장 이하라면, 상대를 위축시키고, 상대는 카드를 3장 뽑고, 상대는 손패를 2장 버림패로 한다.', textEn: 'Disenchant: Enact your current Plan, then prepare your next one.\n\nDivine - Gain 1 Vigor. Put this card on the top of your deck.\n\nDevious - If your opponent has 1 or fewer cards in hand, flinch them, they draw 3 cards, then they put 2 cards from their hand into their played pile.'}</v>
      </c>
      <c r="AO13" s="10" t="str">
        <f aca="false">IF($A13&lt;&gt;"", "    /** 《"&amp;$E13&amp;"》 */ export const "&amp;SUBSTITUTE(UPPER(IF(MID($A13, 3, 1)="-", RIGHT($A13,LEN($A13)-3), $A13)), "-", "_")&amp;": TCardId = '"&amp;$A13&amp;"';", "")</f>
        <v>    /** 《壮語》 */ export const SHINRA_O_N_6: TCardId = '07-shinra-o-n-6';</v>
      </c>
      <c r="AP13" s="11" t="str">
        <f aca="false">IF($A13&lt;&gt;"", "    | '"&amp;$A13&amp;"'", "")</f>
        <v>    | '07-shinra-o-n-6'</v>
      </c>
    </row>
    <row r="14" customFormat="false" ht="12" hidden="false" customHeight="true" outlineLevel="0" collapsed="false">
      <c r="A14" s="2"/>
      <c r="B14" s="2"/>
      <c r="C14" s="2"/>
      <c r="D14" s="2"/>
      <c r="E14" s="2"/>
      <c r="F14" s="2"/>
      <c r="H14" s="7"/>
      <c r="I14" s="2"/>
      <c r="J14" s="7"/>
      <c r="K14" s="7"/>
      <c r="L14" s="2"/>
      <c r="M14" s="2"/>
      <c r="N14" s="2"/>
      <c r="O14" s="2"/>
      <c r="P14" s="2"/>
      <c r="Q14" s="2"/>
      <c r="R14" s="2"/>
      <c r="S14" s="2"/>
      <c r="T14" s="2"/>
      <c r="U14" s="3"/>
      <c r="V14" s="2"/>
      <c r="W14" s="3"/>
      <c r="X14" s="2"/>
      <c r="Y14" s="2"/>
      <c r="Z14" s="2"/>
      <c r="AA14" s="2"/>
      <c r="AB14" s="4"/>
      <c r="AC14" s="4"/>
      <c r="AD14" s="12"/>
      <c r="AE14" s="4"/>
      <c r="AF14" s="13"/>
      <c r="AG14" s="8"/>
      <c r="AH14" s="4"/>
      <c r="AI14" s="3"/>
      <c r="AJ14" s="3"/>
      <c r="AK14" s="3"/>
      <c r="AL14" s="3"/>
      <c r="AM14" s="3"/>
      <c r="AN14" s="9" t="str">
        <f aca="false">IF(A14="", "", IF(ROW()&gt;=3, ", ", "")&amp;"'"&amp;A14&amp;"':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'"&amp;VLOOKUP(S14,マスタ!$D$1:$E$99,2,0)&amp;"'","")&amp;IF(T14&lt;&gt;"",", range: '"&amp;T14&amp;"'","")&amp;IF(V14&lt;&gt;"",", damage: '"&amp;V14&amp;"'","")&amp;IF(X14&lt;&gt;"",", capacity: '"&amp;X14&amp;"'","")&amp;IF(Y14&lt;&gt;"",", cost: '"&amp;Y14&amp;"'","")&amp;", text: '"&amp;SUBSTITUTE(SUBSTITUTE(AB14, CHAR(13), ""),CHAR(10),"\n")&amp;IF(AC14&lt;&gt;"", "', textAdditional: '"&amp;SUBSTITUTE(SUBSTITUTE(AC14, CHAR(13), ""),CHAR(10),"\n"), "")&amp;"', textZh: '"&amp;SUBSTITUTE(SUBSTITUTE(SUBSTITUTE(AD14, CHAR(13), ""),CHAR(10),"\n"),"'","\'")&amp;"', textZhG1: '"&amp;SUBSTITUTE(SUBSTITUTE(SUBSTITUTE(AF14, CHAR(13), ""),CHAR(10),"\n"),"'","\'")&amp;IF(AE14&lt;&gt;"", "', textZhAdditional: '"&amp;SUBSTITUTE(SUBSTITUTE(AE14, CHAR(13), ""),CHAR(10),"\n"), "")&amp;"', textKo: '"&amp;SUBSTITUTE(SUBSTITUTE(SUBSTITUTE(AG14, CHAR(13), ""),CHAR(10),"\n"),"'","\'")&amp;"', textEn: '"&amp;SUBSTITUTE(SUBSTITUTE(SUBSTITUTE(AH14, CHAR(13), ""),CHAR(10),"\n"),"'","\'")&amp;"'"&amp;IF(Z14="○",", sealable: true","")&amp;IF(AA14="○",", removable: true","")&amp;"}")</f>
        <v/>
      </c>
      <c r="AO14" s="10" t="str">
        <f aca="false">IF($A14&lt;&gt;"", "    /** 《"&amp;$E14&amp;"》 */ export const "&amp;SUBSTITUTE(UPPER(IF(MID($A14, 3, 1)="-", RIGHT($A14,LEN($A14)-3), $A14)), "-", "_")&amp;": TCardId = '"&amp;$A14&amp;"';", "")</f>
        <v/>
      </c>
      <c r="AP14" s="11" t="str">
        <f aca="false">IF($A14&lt;&gt;"", "    | '"&amp;$A14&amp;"'", "")</f>
        <v/>
      </c>
    </row>
    <row r="15" customFormat="false" ht="12" hidden="false" customHeight="true" outlineLevel="0" collapsed="false">
      <c r="A15" s="64" t="s">
        <v>1922</v>
      </c>
      <c r="B15" s="2" t="s">
        <v>1483</v>
      </c>
      <c r="C15" s="2"/>
      <c r="D15" s="2"/>
      <c r="E15" s="2" t="s">
        <v>1923</v>
      </c>
      <c r="F15" s="2" t="s">
        <v>1924</v>
      </c>
      <c r="G15" s="6" t="s">
        <v>1923</v>
      </c>
      <c r="H15" s="2" t="s">
        <v>1923</v>
      </c>
      <c r="I15" s="6" t="s">
        <v>1925</v>
      </c>
      <c r="J15" s="2" t="s">
        <v>1923</v>
      </c>
      <c r="K15" s="2" t="s">
        <v>1923</v>
      </c>
      <c r="L15" s="2"/>
      <c r="M15" s="2" t="s">
        <v>157</v>
      </c>
      <c r="N15" s="2"/>
      <c r="O15" s="2"/>
      <c r="P15" s="2"/>
      <c r="Q15" s="2"/>
      <c r="R15" s="2" t="s">
        <v>107</v>
      </c>
      <c r="S15" s="2"/>
      <c r="T15" s="2"/>
      <c r="U15" s="3"/>
      <c r="V15" s="5"/>
      <c r="W15" s="3"/>
      <c r="X15" s="2"/>
      <c r="Y15" s="2" t="s">
        <v>282</v>
      </c>
      <c r="Z15" s="2"/>
      <c r="AA15" s="2"/>
      <c r="AB15" s="4" t="s">
        <v>1926</v>
      </c>
      <c r="AC15" s="4"/>
      <c r="AD15" s="12" t="s">
        <v>1927</v>
      </c>
      <c r="AE15" s="4"/>
      <c r="AF15" s="13" t="s">
        <v>1928</v>
      </c>
      <c r="AG15" s="4" t="s">
        <v>1929</v>
      </c>
      <c r="AH15" s="48" t="s">
        <v>1930</v>
      </c>
      <c r="AI15" s="3"/>
      <c r="AJ15" s="3"/>
      <c r="AK15" s="3"/>
      <c r="AL15" s="3"/>
      <c r="AM15" s="3"/>
      <c r="AN15" s="9" t="str">
        <f aca="false">IF(A15="", "", IF(ROW()&gt;=3, ", ", "")&amp;"'"&amp;A15&amp;"':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'"&amp;VLOOKUP(S15,マスタ!$D$1:$E$99,2,0)&amp;"'","")&amp;IF(T15&lt;&gt;"",", range: '"&amp;T15&amp;"'","")&amp;IF(V15&lt;&gt;"",", damage: '"&amp;V15&amp;"'","")&amp;IF(X15&lt;&gt;"",", capacity: '"&amp;X15&amp;"'","")&amp;IF(Y15&lt;&gt;"",", cost: '"&amp;Y15&amp;"'","")&amp;", text: '"&amp;SUBSTITUTE(SUBSTITUTE(AB15, CHAR(13), ""),CHAR(10),"\n")&amp;IF(AC15&lt;&gt;"", "', textAdditional: '"&amp;SUBSTITUTE(SUBSTITUTE(AC15, CHAR(13), ""),CHAR(10),"\n"), "")&amp;"', textZh: '"&amp;SUBSTITUTE(SUBSTITUTE(SUBSTITUTE(AD15, CHAR(13), ""),CHAR(10),"\n"),"'","\'")&amp;"', textZhG1: '"&amp;SUBSTITUTE(SUBSTITUTE(SUBSTITUTE(AF15, CHAR(13), ""),CHAR(10),"\n"),"'","\'")&amp;IF(AE15&lt;&gt;"", "', textZhAdditional: '"&amp;SUBSTITUTE(SUBSTITUTE(AE15, CHAR(13), ""),CHAR(10),"\n"), "")&amp;"', textKo: '"&amp;SUBSTITUTE(SUBSTITUTE(SUBSTITUTE(AG15, CHAR(13), ""),CHAR(10),"\n"),"'","\'")&amp;"', textEn: '"&amp;SUBSTITUTE(SUBSTITUTE(SUBSTITUTE(AH15, CHAR(13), ""),CHAR(10),"\n"),"'","\'")&amp;"'"&amp;IF(Z15="○",", sealable: true","")&amp;IF(AA15="○",", removable: true","")&amp;"}")</f>
        <v>, '11-thallya-o-s-3': {megami: 'thallya', name: 'Thallya\'s Masterpiece', nameEn: 'Thallya\'s Masterpiece', nameZh: 'Thallya\'s Masterpiece', nameZhG1: 'Thallya\'s Masterpiece', nameKo: 'Thallya\'s Masterpiece', ruby: 'サリヤズ　マスターピース', rubyEn: '', rubyZh: '萨莉娅的绝技', baseType: 'special', type: 'action', cost: '1', text: '【使用済】あなたのターンに、あなたが基本動作以外の方法で騎動を行い、間合を変化させるたびに\nダスト⇔間合：1 \nを行ってもよい。', textZh: '【已使用】你的回合内，每当你由于基本动作以外的效果发动骑动结算完毕时，若此次骑动改变了距离，则你可以选择：虚↔1↔距', textZhG1: '【已使用】你的回合内，每当你的骑动效果结算完毕时，若此效果改变了距离且不属于基本动作，则你可以选择\n虚（1）⇔ 距', textKo: '【사용완료】당신의 턴에, 당신이 기본동작 이외의 방법으로 기동을 행하고, 간격에 변화를 줄 때마다\n더스트⇔간격：1 \n를 행해도 좋다.', textEn: 'Devoted: During your turn, whenever your non-basic action Maneuver changes the Distance, you may:\nShadow (1)⇔ Distance'}</v>
      </c>
      <c r="AO15" s="10" t="str">
        <f aca="false">IF($A15&lt;&gt;"", "    /** 《"&amp;$E15&amp;"》 */ export const "&amp;SUBSTITUTE(UPPER(IF(MID($A15, 3, 1)="-", RIGHT($A15,LEN($A15)-3), $A15)), "-", "_")&amp;": TCardId = '"&amp;$A15&amp;"';", "")</f>
        <v>    /** 《Thallya's Masterpiece》 */ export const THALLYA_O_S_3: TCardId = '11-thallya-o-s-3';</v>
      </c>
      <c r="AP15" s="11" t="str">
        <f aca="false">IF($A15&lt;&gt;"", "    | '"&amp;$A15&amp;"'", "")</f>
        <v>    | '11-thallya-o-s-3'</v>
      </c>
    </row>
    <row r="16" customFormat="false" ht="11.25" hidden="false" customHeight="true" outlineLevel="0" collapsed="false">
      <c r="A16" s="2" t="s">
        <v>1566</v>
      </c>
      <c r="B16" s="2" t="s">
        <v>1483</v>
      </c>
      <c r="C16" s="2"/>
      <c r="D16" s="2"/>
      <c r="E16" s="2" t="s">
        <v>1567</v>
      </c>
      <c r="F16" s="2" t="s">
        <v>1568</v>
      </c>
      <c r="G16" s="6" t="s">
        <v>1567</v>
      </c>
      <c r="H16" s="2" t="s">
        <v>1567</v>
      </c>
      <c r="I16" s="6" t="s">
        <v>1569</v>
      </c>
      <c r="J16" s="2" t="s">
        <v>1567</v>
      </c>
      <c r="K16" s="25" t="s">
        <v>1567</v>
      </c>
      <c r="L16" s="2"/>
      <c r="M16" s="2" t="s">
        <v>157</v>
      </c>
      <c r="N16" s="2"/>
      <c r="O16" s="2"/>
      <c r="P16" s="2"/>
      <c r="Q16" s="2"/>
      <c r="R16" s="2" t="s">
        <v>107</v>
      </c>
      <c r="S16" s="2" t="s">
        <v>92</v>
      </c>
      <c r="T16" s="2"/>
      <c r="U16" s="3"/>
      <c r="V16" s="5"/>
      <c r="W16" s="3"/>
      <c r="X16" s="2"/>
      <c r="Y16" s="2" t="s">
        <v>54</v>
      </c>
      <c r="Z16" s="2"/>
      <c r="AA16" s="2"/>
      <c r="AB16" s="2" t="s">
        <v>1570</v>
      </c>
      <c r="AC16" s="4"/>
      <c r="AD16" s="12" t="s">
        <v>1571</v>
      </c>
      <c r="AE16" s="4"/>
      <c r="AF16" s="7" t="s">
        <v>1931</v>
      </c>
      <c r="AG16" s="4" t="s">
        <v>1932</v>
      </c>
      <c r="AH16" s="21" t="s">
        <v>1574</v>
      </c>
      <c r="AI16" s="3"/>
      <c r="AJ16" s="3"/>
      <c r="AK16" s="3"/>
      <c r="AL16" s="3"/>
      <c r="AM16" s="3"/>
      <c r="AN16" s="9" t="str">
        <f aca="false">IF(A16="", "", IF(ROW()&gt;=3, ", ", "")&amp;"'"&amp;A16&amp;"':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'"&amp;VLOOKUP(S16,マスタ!$D$1:$E$99,2,0)&amp;"'","")&amp;IF(T16&lt;&gt;"",", range: '"&amp;T16&amp;"'","")&amp;IF(V16&lt;&gt;"",", damage: '"&amp;V16&amp;"'","")&amp;IF(X16&lt;&gt;"",", capacity: '"&amp;X16&amp;"'","")&amp;IF(Y16&lt;&gt;"",", cost: '"&amp;Y16&amp;"'","")&amp;", text: '"&amp;SUBSTITUTE(SUBSTITUTE(AB16, CHAR(13), ""),CHAR(10),"\n")&amp;IF(AC16&lt;&gt;"", "', textAdditional: '"&amp;SUBSTITUTE(SUBSTITUTE(AC16, CHAR(13), ""),CHAR(10),"\n"), "")&amp;"', textZh: '"&amp;SUBSTITUTE(SUBSTITUTE(SUBSTITUTE(AD16, CHAR(13), ""),CHAR(10),"\n"),"'","\'")&amp;"', textZhG1: '"&amp;SUBSTITUTE(SUBSTITUTE(SUBSTITUTE(AF16, CHAR(13), ""),CHAR(10),"\n"),"'","\'")&amp;IF(AE16&lt;&gt;"", "', textZhAdditional: '"&amp;SUBSTITUTE(SUBSTITUTE(AE16, CHAR(13), ""),CHAR(10),"\n"), "")&amp;"', textKo: '"&amp;SUBSTITUTE(SUBSTITUTE(SUBSTITUTE(AG16, CHAR(13), ""),CHAR(10),"\n"),"'","\'")&amp;"', textEn: '"&amp;SUBSTITUTE(SUBSTITUTE(SUBSTITUTE(AH16, CHAR(13), ""),CHAR(10),"\n"),"'","\'")&amp;"'"&amp;IF(Z16="○",", sealable: true","")&amp;IF(AA16="○",", removable: true","")&amp;"}")</f>
        <v>, '11-thallya-o-s-4': {megami: 'thallya', name: 'Julia\'s BlackBox', nameEn: 'Julia\'s BlackBox', nameZh: 'Julia\'s BlackBox', nameZhG1: 'Julia\'s BlackBox', nameKo: 'Julia\'s BlackBox', ruby: 'ジュリアズ　ブラックボックス', rubyEn: '', rubyZh: '尤里娅的黑盒子', baseType: 'special', type: 'action', subType: 'fullpower', cost: '2', text: 'あなたのマシンに造花結晶がないならば、あなたのマシンはTransFormし、あなたの燃焼済の造花結晶を2つ回復する。そうでない場合、このカードを未使用に戻す。', textZh: '若你的引擎里没有造花结晶，则TransForm，然后回复2个已燃烧的造花结晶。若非如此，将此牌变为未使用状态。', textZhG1: '若你的造花结晶的数目为0，则TRANSFORM，然后回复2个造花结晶，否则将此牌翻面。', textKo: '당신의 머신에 조화결정이 없다면, 당신의 머신은 TransForm하고, 당신의 연소완료 조화결정을 2개 회복한다. 그렇지 않을 경우, 이 카드를 미사용으로 되돌린다.', textEn: 'If there are no Artificial Sakura tokens on your machine, TransForm it and recover 2 burned Artificial Sakura tokens. Otherwise, turn this card face-down.'}</v>
      </c>
      <c r="AO16" s="10" t="str">
        <f aca="false">IF($A16&lt;&gt;"", "    /** 《"&amp;$E16&amp;"》 */ export const "&amp;SUBSTITUTE(UPPER(IF(MID($A16, 3, 1)="-", RIGHT($A16,LEN($A16)-3), $A16)), "-", "_")&amp;": TCardId = '"&amp;$A16&amp;"';", "")</f>
        <v>    /** 《Julia's BlackBox》 */ export const THALLYA_O_S_4: TCardId = '11-thallya-o-s-4';</v>
      </c>
      <c r="AP16" s="11" t="str">
        <f aca="false">IF($A16&lt;&gt;"", "    | '"&amp;$A16&amp;"'", "")</f>
        <v>    | '11-thallya-o-s-4'</v>
      </c>
    </row>
    <row r="17" customFormat="false" ht="12" hidden="false" customHeight="true" outlineLevel="0" collapsed="false">
      <c r="A17" s="2"/>
      <c r="B17" s="2"/>
      <c r="C17" s="2"/>
      <c r="D17" s="2"/>
      <c r="E17" s="2"/>
      <c r="F17" s="2"/>
      <c r="H17" s="7"/>
      <c r="I17" s="2"/>
      <c r="J17" s="7"/>
      <c r="K17" s="7"/>
      <c r="L17" s="2"/>
      <c r="M17" s="2"/>
      <c r="N17" s="2"/>
      <c r="O17" s="2"/>
      <c r="P17" s="2"/>
      <c r="Q17" s="2"/>
      <c r="R17" s="2"/>
      <c r="S17" s="2"/>
      <c r="T17" s="2"/>
      <c r="U17" s="3"/>
      <c r="V17" s="2"/>
      <c r="W17" s="3"/>
      <c r="X17" s="2"/>
      <c r="Y17" s="2"/>
      <c r="Z17" s="2"/>
      <c r="AA17" s="2"/>
      <c r="AB17" s="4"/>
      <c r="AC17" s="4"/>
      <c r="AD17" s="12"/>
      <c r="AE17" s="4"/>
      <c r="AF17" s="13"/>
      <c r="AG17" s="8"/>
      <c r="AH17" s="4"/>
      <c r="AI17" s="3"/>
      <c r="AJ17" s="3"/>
      <c r="AK17" s="3"/>
      <c r="AL17" s="3"/>
      <c r="AM17" s="3"/>
      <c r="AN17" s="9" t="str">
        <f aca="false">IF(A17="", "", IF(ROW()&gt;=3, ", ", "")&amp;"'"&amp;A17&amp;"':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'"&amp;VLOOKUP(S17,マスタ!$D$1:$E$99,2,0)&amp;"'","")&amp;IF(T17&lt;&gt;"",", range: '"&amp;T17&amp;"'","")&amp;IF(V17&lt;&gt;"",", damage: '"&amp;V17&amp;"'","")&amp;IF(X17&lt;&gt;"",", capacity: '"&amp;X17&amp;"'","")&amp;IF(Y17&lt;&gt;"",", cost: '"&amp;Y17&amp;"'","")&amp;", text: '"&amp;SUBSTITUTE(SUBSTITUTE(AB17, CHAR(13), ""),CHAR(10),"\n")&amp;IF(AC17&lt;&gt;"", "', textAdditional: '"&amp;SUBSTITUTE(SUBSTITUTE(AC17, CHAR(13), ""),CHAR(10),"\n"), "")&amp;"', textZh: '"&amp;SUBSTITUTE(SUBSTITUTE(SUBSTITUTE(AD17, CHAR(13), ""),CHAR(10),"\n"),"'","\'")&amp;"', textZhG1: '"&amp;SUBSTITUTE(SUBSTITUTE(SUBSTITUTE(AF17, CHAR(13), ""),CHAR(10),"\n"),"'","\'")&amp;IF(AE17&lt;&gt;"", "', textZhAdditional: '"&amp;SUBSTITUTE(SUBSTITUTE(AE17, CHAR(13), ""),CHAR(10),"\n"), "")&amp;"', textKo: '"&amp;SUBSTITUTE(SUBSTITUTE(SUBSTITUTE(AG17, CHAR(13), ""),CHAR(10),"\n"),"'","\'")&amp;"', textEn: '"&amp;SUBSTITUTE(SUBSTITUTE(SUBSTITUTE(AH17, CHAR(13), ""),CHAR(10),"\n"),"'","\'")&amp;"'"&amp;IF(Z17="○",", sealable: true","")&amp;IF(AA17="○",", removable: true","")&amp;"}")</f>
        <v/>
      </c>
      <c r="AO17" s="10" t="str">
        <f aca="false">IF($A17&lt;&gt;"", "    /** 《"&amp;$E17&amp;"》 */ export const "&amp;SUBSTITUTE(UPPER(IF(MID($A17, 3, 1)="-", RIGHT($A17,LEN($A17)-3), $A17)), "-", "_")&amp;": TCardId = '"&amp;$A17&amp;"';", "")</f>
        <v/>
      </c>
      <c r="AP17" s="11" t="str">
        <f aca="false">IF($A17&lt;&gt;"", "    | '"&amp;$A17&amp;"'", "")</f>
        <v/>
      </c>
    </row>
    <row r="18" customFormat="false" ht="12" hidden="false" customHeight="true" outlineLevel="0" collapsed="false">
      <c r="A18" s="2" t="s">
        <v>1933</v>
      </c>
      <c r="B18" s="2" t="s">
        <v>678</v>
      </c>
      <c r="C18" s="2" t="s">
        <v>49</v>
      </c>
      <c r="D18" s="2" t="s">
        <v>688</v>
      </c>
      <c r="E18" s="2" t="s">
        <v>1934</v>
      </c>
      <c r="F18" s="2" t="s">
        <v>1935</v>
      </c>
      <c r="G18" s="6" t="s">
        <v>1936</v>
      </c>
      <c r="H18" s="2" t="s">
        <v>1936</v>
      </c>
      <c r="I18" s="2"/>
      <c r="J18" s="7" t="s">
        <v>1937</v>
      </c>
      <c r="K18" s="25" t="s">
        <v>1938</v>
      </c>
      <c r="L18" s="2"/>
      <c r="M18" s="2" t="s">
        <v>44</v>
      </c>
      <c r="N18" s="2"/>
      <c r="O18" s="2"/>
      <c r="P18" s="2"/>
      <c r="Q18" s="2"/>
      <c r="R18" s="2" t="s">
        <v>45</v>
      </c>
      <c r="S18" s="2"/>
      <c r="T18" s="2" t="s">
        <v>236</v>
      </c>
      <c r="U18" s="3"/>
      <c r="V18" s="2" t="s">
        <v>55</v>
      </c>
      <c r="W18" s="3"/>
      <c r="X18" s="2"/>
      <c r="Y18" s="2"/>
      <c r="Z18" s="2"/>
      <c r="AA18" s="2"/>
      <c r="AB18" s="4" t="s">
        <v>1939</v>
      </c>
      <c r="AC18" s="4"/>
      <c r="AD18" s="12" t="s">
        <v>1940</v>
      </c>
      <c r="AE18" s="4"/>
      <c r="AF18" s="13" t="s">
        <v>1941</v>
      </c>
      <c r="AG18" s="4" t="s">
        <v>1942</v>
      </c>
      <c r="AH18" s="18" t="s">
        <v>1943</v>
      </c>
      <c r="AI18" s="3"/>
      <c r="AJ18" s="3"/>
      <c r="AK18" s="3"/>
      <c r="AL18" s="3"/>
      <c r="AM18" s="3"/>
      <c r="AN18" s="9" t="str">
        <f aca="false">IF(A18="", "", IF(ROW()&gt;=3, ", ", "")&amp;"'"&amp;A18&amp;"':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'"&amp;VLOOKUP(S18,マスタ!$D$1:$E$99,2,0)&amp;"'","")&amp;IF(T18&lt;&gt;"",", range: '"&amp;T18&amp;"'","")&amp;IF(V18&lt;&gt;"",", damage: '"&amp;V18&amp;"'","")&amp;IF(X18&lt;&gt;"",", capacity: '"&amp;X18&amp;"'","")&amp;IF(Y18&lt;&gt;"",", cost: '"&amp;Y18&amp;"'","")&amp;", text: '"&amp;SUBSTITUTE(SUBSTITUTE(AB18, CHAR(13), ""),CHAR(10),"\n")&amp;IF(AC18&lt;&gt;"", "', textAdditional: '"&amp;SUBSTITUTE(SUBSTITUTE(AC18, CHAR(13), ""),CHAR(10),"\n"), "")&amp;"', textZh: '"&amp;SUBSTITUTE(SUBSTITUTE(SUBSTITUTE(AD18, CHAR(13), ""),CHAR(10),"\n"),"'","\'")&amp;"', textZhG1: '"&amp;SUBSTITUTE(SUBSTITUTE(SUBSTITUTE(AF18, CHAR(13), ""),CHAR(10),"\n"),"'","\'")&amp;IF(AE18&lt;&gt;"", "', textZhAdditional: '"&amp;SUBSTITUTE(SUBSTITUTE(AE18, CHAR(13), ""),CHAR(10),"\n"), "")&amp;"', textKo: '"&amp;SUBSTITUTE(SUBSTITUTE(SUBSTITUTE(AG18, CHAR(13), ""),CHAR(10),"\n"),"'","\'")&amp;"', textEn: '"&amp;SUBSTITUTE(SUBSTITUTE(SUBSTITUTE(AH18, CHAR(13), ""),CHAR(10),"\n"),"'","\'")&amp;"'"&amp;IF(Z18="○",", sealable: true","")&amp;IF(AA18="○",", removable: true","")&amp;"}")</f>
        <v>, '05-oboro-A1-n-2': {megami: 'oboro', anotherID: 'A1', replace: '05-oboro-o-n-2', name: '手裏剣', nameEn: 'Shuriken', nameZh: '手里剑', nameZhG1: '手里剑', nameKo: '수리검', ruby: 'しゅりけん', rubyEn: '', baseType: 'normal', type: 'attack', range: '3-5', damage: '2/1', text: '【常時】あなたの終了フェイズに両者の伏せ札が合計5枚以上あるならば、このカードを捨て札から手札に戻してもよい。', textZh: '【常时】在你的结束阶段，若双方盖牌区中的牌张数之和大于等于5，则你可以将此牌从弃牌区置入手牌。', textZhG1: '【常时】你的结束阶段开始时，若双方盖牌区中的牌张数之和大于5，则你可以将此牌从弃牌区置入手牌。', textKo: '【상시】당신의 종료 페이즈에 양플레이어의 덮임패 합계가 5장 이상이라면, 이 카드를 덮임패에서 손패로 되돌려도 좋다.', textEn: 'Forced: At the end of your turn, if there are 5 or more cards in both players\' discard piles combined, you may return this card from your played pile to your hand.'}</v>
      </c>
      <c r="AO18" s="10" t="str">
        <f aca="false">IF($A18&lt;&gt;"", "    /** 《"&amp;$E18&amp;"》 */ export const "&amp;SUBSTITUTE(UPPER(IF(MID($A18, 3, 1)="-", RIGHT($A18,LEN($A18)-3), $A18)), "-", "_")&amp;": TCardId = '"&amp;$A18&amp;"';", "")</f>
        <v>    /** 《手裏剣》 */ export const OBORO_A1_N_2: TCardId = '05-oboro-A1-n-2';</v>
      </c>
      <c r="AP18" s="11" t="str">
        <f aca="false">IF($A18&lt;&gt;"", "    | '"&amp;$A18&amp;"'", "")</f>
        <v>    | '05-oboro-A1-n-2'</v>
      </c>
    </row>
    <row r="19" customFormat="false" ht="12" hidden="false" customHeight="true" outlineLevel="0" collapsed="false">
      <c r="A19" s="2" t="s">
        <v>1944</v>
      </c>
      <c r="B19" s="2" t="s">
        <v>678</v>
      </c>
      <c r="C19" s="2" t="s">
        <v>49</v>
      </c>
      <c r="D19" s="2" t="s">
        <v>698</v>
      </c>
      <c r="E19" s="2" t="s">
        <v>1945</v>
      </c>
      <c r="F19" s="2" t="s">
        <v>1946</v>
      </c>
      <c r="G19" s="6" t="s">
        <v>1947</v>
      </c>
      <c r="H19" s="2" t="s">
        <v>1947</v>
      </c>
      <c r="I19" s="2"/>
      <c r="J19" s="7" t="s">
        <v>1948</v>
      </c>
      <c r="K19" s="25" t="s">
        <v>1949</v>
      </c>
      <c r="L19" s="2"/>
      <c r="M19" s="2" t="s">
        <v>44</v>
      </c>
      <c r="N19" s="2"/>
      <c r="O19" s="2"/>
      <c r="P19" s="2"/>
      <c r="Q19" s="2"/>
      <c r="R19" s="2" t="s">
        <v>45</v>
      </c>
      <c r="S19" s="2" t="s">
        <v>92</v>
      </c>
      <c r="T19" s="2" t="s">
        <v>202</v>
      </c>
      <c r="U19" s="3"/>
      <c r="V19" s="2" t="s">
        <v>94</v>
      </c>
      <c r="W19" s="3"/>
      <c r="X19" s="2"/>
      <c r="Y19" s="2"/>
      <c r="Z19" s="2"/>
      <c r="AA19" s="2"/>
      <c r="AB19" s="4" t="s">
        <v>1950</v>
      </c>
      <c r="AC19" s="4"/>
      <c r="AD19" s="12" t="s">
        <v>1951</v>
      </c>
      <c r="AE19" s="4"/>
      <c r="AF19" s="13" t="s">
        <v>1952</v>
      </c>
      <c r="AG19" s="4" t="s">
        <v>1953</v>
      </c>
      <c r="AH19" s="23" t="s">
        <v>1954</v>
      </c>
      <c r="AI19" s="3"/>
      <c r="AJ19" s="3"/>
      <c r="AK19" s="3"/>
      <c r="AL19" s="3"/>
      <c r="AM19" s="3"/>
      <c r="AN19" s="9" t="str">
        <f aca="false">IF(A19="", "", IF(ROW()&gt;=3, ", ", "")&amp;"'"&amp;A19&amp;"':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'"&amp;VLOOKUP(S19,マスタ!$D$1:$E$99,2,0)&amp;"'","")&amp;IF(T19&lt;&gt;"",", range: '"&amp;T19&amp;"'","")&amp;IF(V19&lt;&gt;"",", damage: '"&amp;V19&amp;"'","")&amp;IF(X19&lt;&gt;"",", capacity: '"&amp;X19&amp;"'","")&amp;IF(Y19&lt;&gt;"",", cost: '"&amp;Y19&amp;"'","")&amp;", text: '"&amp;SUBSTITUTE(SUBSTITUTE(AB19, CHAR(13), ""),CHAR(10),"\n")&amp;IF(AC19&lt;&gt;"", "', textAdditional: '"&amp;SUBSTITUTE(SUBSTITUTE(AC19, CHAR(13), ""),CHAR(10),"\n"), "")&amp;"', textZh: '"&amp;SUBSTITUTE(SUBSTITUTE(SUBSTITUTE(AD19, CHAR(13), ""),CHAR(10),"\n"),"'","\'")&amp;"', textZhG1: '"&amp;SUBSTITUTE(SUBSTITUTE(SUBSTITUTE(AF19, CHAR(13), ""),CHAR(10),"\n"),"'","\'")&amp;IF(AE19&lt;&gt;"", "', textZhAdditional: '"&amp;SUBSTITUTE(SUBSTITUTE(AE19, CHAR(13), ""),CHAR(10),"\n"), "")&amp;"', textKo: '"&amp;SUBSTITUTE(SUBSTITUTE(SUBSTITUTE(AG19, CHAR(13), ""),CHAR(10),"\n"),"'","\'")&amp;"', textEn: '"&amp;SUBSTITUTE(SUBSTITUTE(SUBSTITUTE(AH19, CHAR(13), ""),CHAR(10),"\n"),"'","\'")&amp;"'"&amp;IF(Z19="○",", sealable: true","")&amp;IF(AA19="○",", removable: true","")&amp;"}")</f>
        <v>, '05-oboro-A1-n-3': {megami: 'oboro', anotherID: 'A1', replace: '05-oboro-o-n-3', name: '不意打ち', nameEn: 'Sneak Attack', nameZh: '突袭', nameZhG1: '突袭', nameKo: '기습', ruby: 'ふいうち', rubyEn: '', baseType: 'normal', type: 'attack', subType: 'fullpower', range: '1-4', damage: '4/3', text: '対応不可（通常札） \n【常時】この《攻撃》は-X/+0となる。Xは相手の伏せ札の枚数に等しい。', textZh: '不可被对应（通常牌）\n【常时】此《攻击》得-X/+0，X等于对手盖牌区中的牌张数。', textZhG1: '此牌不可被通常牌对应。\n【常时】此《攻击》得-X/+0，X等于对手盖牌区中的牌张数。', textKo: '대응불가（통상패） \n【상시】이 《공격》은 -X/+0 가 된다. X는 상대 덮임패의 장수와 같다.', textEn: 'No Reactions (Normal)\n\nForced: This attack gets -X/+0. X is the number of cards in your opponent\'s discard pile.'}</v>
      </c>
      <c r="AO19" s="10" t="str">
        <f aca="false">IF($A19&lt;&gt;"", "    /** 《"&amp;$E19&amp;"》 */ export const "&amp;SUBSTITUTE(UPPER(IF(MID($A19, 3, 1)="-", RIGHT($A19,LEN($A19)-3), $A19)), "-", "_")&amp;": TCardId = '"&amp;$A19&amp;"';", "")</f>
        <v>    /** 《不意打ち》 */ export const OBORO_A1_N_3: TCardId = '05-oboro-A1-n-3';</v>
      </c>
      <c r="AP19" s="11" t="str">
        <f aca="false">IF($A19&lt;&gt;"", "    | '"&amp;$A19&amp;"'", "")</f>
        <v>    | '05-oboro-A1-n-3'</v>
      </c>
    </row>
    <row r="20" customFormat="false" ht="12" hidden="false" customHeight="true" outlineLevel="0" collapsed="false">
      <c r="A20" s="2" t="s">
        <v>1955</v>
      </c>
      <c r="B20" s="2" t="s">
        <v>678</v>
      </c>
      <c r="C20" s="2" t="s">
        <v>49</v>
      </c>
      <c r="D20" s="2" t="s">
        <v>785</v>
      </c>
      <c r="E20" s="2" t="s">
        <v>1956</v>
      </c>
      <c r="F20" s="2" t="s">
        <v>1957</v>
      </c>
      <c r="G20" s="6" t="s">
        <v>1956</v>
      </c>
      <c r="H20" s="2" t="s">
        <v>1956</v>
      </c>
      <c r="I20" s="2"/>
      <c r="J20" s="7" t="s">
        <v>1958</v>
      </c>
      <c r="K20" s="25" t="s">
        <v>1959</v>
      </c>
      <c r="L20" s="2"/>
      <c r="M20" s="2" t="s">
        <v>157</v>
      </c>
      <c r="N20" s="2"/>
      <c r="O20" s="2"/>
      <c r="P20" s="2" t="s">
        <v>1960</v>
      </c>
      <c r="Q20" s="2"/>
      <c r="R20" s="2" t="s">
        <v>107</v>
      </c>
      <c r="S20" s="2" t="s">
        <v>92</v>
      </c>
      <c r="T20" s="2"/>
      <c r="U20" s="3"/>
      <c r="V20" s="2"/>
      <c r="W20" s="3"/>
      <c r="X20" s="2"/>
      <c r="Y20" s="2" t="s">
        <v>473</v>
      </c>
      <c r="Z20" s="2"/>
      <c r="AA20" s="2" t="s">
        <v>996</v>
      </c>
      <c r="AB20" s="4" t="s">
        <v>1961</v>
      </c>
      <c r="AC20" s="4"/>
      <c r="AD20" s="12" t="s">
        <v>1962</v>
      </c>
      <c r="AE20" s="4"/>
      <c r="AF20" s="13" t="s">
        <v>1963</v>
      </c>
      <c r="AG20" s="4" t="s">
        <v>1964</v>
      </c>
      <c r="AH20" s="23" t="s">
        <v>1965</v>
      </c>
      <c r="AI20" s="3"/>
      <c r="AJ20" s="3"/>
      <c r="AK20" s="3"/>
      <c r="AL20" s="3"/>
      <c r="AM20" s="3"/>
      <c r="AN20" s="9" t="str">
        <f aca="false">IF(A20="", "", IF(ROW()&gt;=3, ", ", "")&amp;"'"&amp;A20&amp;"':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'"&amp;VLOOKUP(S20,マスタ!$D$1:$E$99,2,0)&amp;"'","")&amp;IF(T20&lt;&gt;"",", range: '"&amp;T20&amp;"'","")&amp;IF(V20&lt;&gt;"",", damage: '"&amp;V20&amp;"'","")&amp;IF(X20&lt;&gt;"",", capacity: '"&amp;X20&amp;"'","")&amp;IF(Y20&lt;&gt;"",", cost: '"&amp;Y20&amp;"'","")&amp;", text: '"&amp;SUBSTITUTE(SUBSTITUTE(AB20, CHAR(13), ""),CHAR(10),"\n")&amp;IF(AC20&lt;&gt;"", "', textAdditional: '"&amp;SUBSTITUTE(SUBSTITUTE(AC20, CHAR(13), ""),CHAR(10),"\n"), "")&amp;"', textZh: '"&amp;SUBSTITUTE(SUBSTITUTE(SUBSTITUTE(AD20, CHAR(13), ""),CHAR(10),"\n"),"'","\'")&amp;"', textZhG1: '"&amp;SUBSTITUTE(SUBSTITUTE(SUBSTITUTE(AF20, CHAR(13), ""),CHAR(10),"\n"),"'","\'")&amp;IF(AE20&lt;&gt;"", "', textZhAdditional: '"&amp;SUBSTITUTE(SUBSTITUTE(AE20, CHAR(13), ""),CHAR(10),"\n"), "")&amp;"', textKo: '"&amp;SUBSTITUTE(SUBSTITUTE(SUBSTITUTE(AG20, CHAR(13), ""),CHAR(10),"\n"),"'","\'")&amp;"', textEn: '"&amp;SUBSTITUTE(SUBSTITUTE(SUBSTITUTE(AH20, CHAR(13), ""),CHAR(10),"\n"),"'","\'")&amp;"'"&amp;IF(Z20="○",", sealable: true","")&amp;IF(AA20="○",", removable: true","")&amp;"}")</f>
        <v>, '05-oboro-A1-s-4': {megami: 'oboro', anotherID: 'A1', replace: '05-oboro-o-s-4', name: '神代枝', nameEn: 'Twig of the Sacred Sakura', nameZh: '神代枝', nameZhG1: '神代枝', nameKo: '신대의 가지', ruby: 'かみしろのえ', rubyEn: '', baseType: 'special', exchangableTo: '05-oboro-A1-s-4-ex1', type: 'action', subType: 'fullpower', cost: '0', text: 'ゲーム外→自オーラ：1 \nゲーム外→自フレア：1 \nこのカードを取り除き、切札「最後の結晶」を追加札から未使用で得る。', textZh: '游戏外→1→自装\n游戏外→1→自气\n将此牌移出游戏，从追加牌区以未使用状态获得王牌『最后的结晶』。', textZhG1: '游戏外（1）→自装\n游戏外（1）→自气\n将追加牌『最后的结晶』背面朝上加入王牌，将此牌移出游戏。', textKo: '게임 밖→자신 오라：1 \n게임 밖→자신 플레어：1 \n이 카드를 제외하고, 비장패 「최후의 결정」을 추가패에서 미사용으로 얻는다.', textEn: 'Out-of-Game (1)→ Your Aura\nOut-of-Game (1)→ Your Flare\n\nRemove this card from the game. Add your set aside "The Final Petal" to your Special cards, face-down.', removable: true}</v>
      </c>
      <c r="AO20" s="10" t="str">
        <f aca="false">IF($A20&lt;&gt;"", "    /** 《"&amp;$E20&amp;"》 */ export const "&amp;SUBSTITUTE(UPPER(IF(MID($A20, 3, 1)="-", RIGHT($A20,LEN($A20)-3), $A20)), "-", "_")&amp;": TCardId = '"&amp;$A20&amp;"';", "")</f>
        <v>    /** 《神代枝》 */ export const OBORO_A1_S_4: TCardId = '05-oboro-A1-s-4';</v>
      </c>
      <c r="AP20" s="11" t="str">
        <f aca="false">IF($A20&lt;&gt;"", "    | '"&amp;$A20&amp;"'", "")</f>
        <v>    | '05-oboro-A1-s-4'</v>
      </c>
    </row>
    <row r="21" customFormat="false" ht="12" hidden="false" customHeight="true" outlineLevel="0" collapsed="false">
      <c r="A21" s="2" t="s">
        <v>1960</v>
      </c>
      <c r="B21" s="2" t="s">
        <v>678</v>
      </c>
      <c r="C21" s="2" t="s">
        <v>49</v>
      </c>
      <c r="D21" s="2"/>
      <c r="E21" s="2" t="s">
        <v>1966</v>
      </c>
      <c r="F21" s="2" t="s">
        <v>1967</v>
      </c>
      <c r="G21" s="6" t="s">
        <v>1968</v>
      </c>
      <c r="H21" s="2" t="s">
        <v>1968</v>
      </c>
      <c r="I21" s="2"/>
      <c r="J21" s="7" t="s">
        <v>1969</v>
      </c>
      <c r="K21" s="25" t="s">
        <v>1970</v>
      </c>
      <c r="L21" s="2"/>
      <c r="M21" s="2" t="s">
        <v>157</v>
      </c>
      <c r="N21" s="2" t="s">
        <v>996</v>
      </c>
      <c r="O21" s="2" t="s">
        <v>1955</v>
      </c>
      <c r="P21" s="2"/>
      <c r="Q21" s="2"/>
      <c r="R21" s="2" t="s">
        <v>107</v>
      </c>
      <c r="S21" s="2"/>
      <c r="T21" s="2"/>
      <c r="U21" s="3"/>
      <c r="V21" s="2"/>
      <c r="W21" s="3"/>
      <c r="X21" s="2"/>
      <c r="Y21" s="2" t="s">
        <v>54</v>
      </c>
      <c r="Z21" s="2"/>
      <c r="AA21" s="2"/>
      <c r="AB21" s="4" t="s">
        <v>1971</v>
      </c>
      <c r="AC21" s="4"/>
      <c r="AD21" s="12" t="s">
        <v>1972</v>
      </c>
      <c r="AE21" s="4"/>
      <c r="AF21" s="13" t="s">
        <v>1973</v>
      </c>
      <c r="AG21" s="4" t="s">
        <v>1974</v>
      </c>
      <c r="AH21" s="23" t="s">
        <v>1975</v>
      </c>
      <c r="AI21" s="3"/>
      <c r="AJ21" s="3"/>
      <c r="AK21" s="3"/>
      <c r="AL21" s="3"/>
      <c r="AM21" s="3"/>
      <c r="AN21" s="9" t="str">
        <f aca="false">IF(A21="", "", IF(ROW()&gt;=3, ", ", "")&amp;"'"&amp;A21&amp;"':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'"&amp;VLOOKUP(S21,マスタ!$D$1:$E$99,2,0)&amp;"'","")&amp;IF(T21&lt;&gt;"",", range: '"&amp;T21&amp;"'","")&amp;IF(V21&lt;&gt;"",", damage: '"&amp;V21&amp;"'","")&amp;IF(X21&lt;&gt;"",", capacity: '"&amp;X21&amp;"'","")&amp;IF(Y21&lt;&gt;"",", cost: '"&amp;Y21&amp;"'","")&amp;", text: '"&amp;SUBSTITUTE(SUBSTITUTE(AB21, CHAR(13), ""),CHAR(10),"\n")&amp;IF(AC21&lt;&gt;"", "', textAdditional: '"&amp;SUBSTITUTE(SUBSTITUTE(AC21, CHAR(13), ""),CHAR(10),"\n"), "")&amp;"', textZh: '"&amp;SUBSTITUTE(SUBSTITUTE(SUBSTITUTE(AD21, CHAR(13), ""),CHAR(10),"\n"),"'","\'")&amp;"', textZhG1: '"&amp;SUBSTITUTE(SUBSTITUTE(SUBSTITUTE(AF21, CHAR(13), ""),CHAR(10),"\n"),"'","\'")&amp;IF(AE21&lt;&gt;"", "', textZhAdditional: '"&amp;SUBSTITUTE(SUBSTITUTE(AE21, CHAR(13), ""),CHAR(10),"\n"), "")&amp;"', textKo: '"&amp;SUBSTITUTE(SUBSTITUTE(SUBSTITUTE(AG21, CHAR(13), ""),CHAR(10),"\n"),"'","\'")&amp;"', textEn: '"&amp;SUBSTITUTE(SUBSTITUTE(SUBSTITUTE(AH21, CHAR(13), ""),CHAR(10),"\n"),"'","\'")&amp;"'"&amp;IF(Z21="○",", sealable: true","")&amp;IF(AA21="○",", removable: true","")&amp;"}")</f>
        <v>, '05-oboro-A1-s-4-ex1': {megami: 'oboro', anotherID: 'A1', replace: '', name: '最後の結晶', nameEn: 'The Final Petal', nameZh: '最后的结晶', nameZhG1: '最后的结晶', nameKo: '최후의 결정', ruby: 'さいごのけっしょう', rubyEn: '', baseType: 'special', extra: true, extraFrom: '05-oboro-A1-s-4', type: 'action', cost: '2', text: '【常時】このカードは通常の方法では使用できない。あなたが初めて敗北するならば、代わりにこのカードを使用してもよい(消費は支払う)。 \nダスト→自ライフ：1', textZh: '【常时】这张牌不能以正常方法使用。仅当你第一次将要输掉本局游戏时，可以以立即使用此牌（仍需支付费用）来代替失败的发生。\n虚→1→自命', textZhG1: '【常时】只能当你将受到大于自命中樱花结晶数目的命伤时使用此牌。每局游戏限使用一次。\n防止此次命伤，虚（1）→自命', textKo: '【상시】이 카드는 통상 방법으로는 사용 할 수 없다. 당신이 처음 패배하려 한다면, 대신 이 카드를 사용해도 좋다(소비는 지불한다). \n더스트→자신 라이프：1', textEn: 'Forced: This card has no effect when played normally. When you would lose the game for the first time, instead you may play this card (paying its cost).\n\nShadow (1)→ Your Life'}</v>
      </c>
      <c r="AO21" s="10" t="str">
        <f aca="false">IF($A21&lt;&gt;"", "    /** 《"&amp;$E21&amp;"》 */ export const "&amp;SUBSTITUTE(UPPER(IF(MID($A21, 3, 1)="-", RIGHT($A21,LEN($A21)-3), $A21)), "-", "_")&amp;": TCardId = '"&amp;$A21&amp;"';", "")</f>
        <v>    /** 《最後の結晶》 */ export const OBORO_A1_S_4_EX1: TCardId = '05-oboro-A1-s-4-ex1';</v>
      </c>
      <c r="AP21" s="11" t="str">
        <f aca="false">IF($A21&lt;&gt;"", "    | '"&amp;$A21&amp;"'", "")</f>
        <v>    | '05-oboro-A1-s-4-ex1'</v>
      </c>
    </row>
    <row r="22" customFormat="false" ht="12" hidden="false" customHeight="true" outlineLevel="0" collapsed="false">
      <c r="A22" s="2"/>
      <c r="B22" s="2"/>
      <c r="C22" s="2"/>
      <c r="D22" s="2"/>
      <c r="E22" s="2"/>
      <c r="F22" s="2"/>
      <c r="H22" s="7"/>
      <c r="I22" s="2"/>
      <c r="J22" s="7"/>
      <c r="K22" s="7"/>
      <c r="L22" s="2"/>
      <c r="M22" s="2"/>
      <c r="N22" s="2"/>
      <c r="O22" s="2"/>
      <c r="P22" s="2"/>
      <c r="Q22" s="2"/>
      <c r="R22" s="2"/>
      <c r="S22" s="2"/>
      <c r="T22" s="2"/>
      <c r="U22" s="3"/>
      <c r="V22" s="2"/>
      <c r="W22" s="3"/>
      <c r="X22" s="2"/>
      <c r="Y22" s="2"/>
      <c r="Z22" s="2"/>
      <c r="AA22" s="2"/>
      <c r="AB22" s="4"/>
      <c r="AC22" s="4"/>
      <c r="AD22" s="12"/>
      <c r="AE22" s="4"/>
      <c r="AF22" s="13"/>
      <c r="AG22" s="8"/>
      <c r="AH22" s="4"/>
      <c r="AI22" s="3"/>
      <c r="AJ22" s="3"/>
      <c r="AK22" s="3"/>
      <c r="AL22" s="3"/>
      <c r="AM22" s="3"/>
      <c r="AN22" s="9" t="str">
        <f aca="false">IF(A22="", "", IF(ROW()&gt;=3, ", ", "")&amp;"'"&amp;A22&amp;"':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'"&amp;VLOOKUP(S22,マスタ!$D$1:$E$99,2,0)&amp;"'","")&amp;IF(T22&lt;&gt;"",", range: '"&amp;T22&amp;"'","")&amp;IF(V22&lt;&gt;"",", damage: '"&amp;V22&amp;"'","")&amp;IF(X22&lt;&gt;"",", capacity: '"&amp;X22&amp;"'","")&amp;IF(Y22&lt;&gt;"",", cost: '"&amp;Y22&amp;"'","")&amp;", text: '"&amp;SUBSTITUTE(SUBSTITUTE(AB22, CHAR(13), ""),CHAR(10),"\n")&amp;IF(AC22&lt;&gt;"", "', textAdditional: '"&amp;SUBSTITUTE(SUBSTITUTE(AC22, CHAR(13), ""),CHAR(10),"\n"), "")&amp;"', textZh: '"&amp;SUBSTITUTE(SUBSTITUTE(SUBSTITUTE(AD22, CHAR(13), ""),CHAR(10),"\n"),"'","\'")&amp;"', textZhG1: '"&amp;SUBSTITUTE(SUBSTITUTE(SUBSTITUTE(AF22, CHAR(13), ""),CHAR(10),"\n"),"'","\'")&amp;IF(AE22&lt;&gt;"", "', textZhAdditional: '"&amp;SUBSTITUTE(SUBSTITUTE(AE22, CHAR(13), ""),CHAR(10),"\n"), "")&amp;"', textKo: '"&amp;SUBSTITUTE(SUBSTITUTE(SUBSTITUTE(AG22, CHAR(13), ""),CHAR(10),"\n"),"'","\'")&amp;"', textEn: '"&amp;SUBSTITUTE(SUBSTITUTE(SUBSTITUTE(AH22, CHAR(13), ""),CHAR(10),"\n"),"'","\'")&amp;"'"&amp;IF(Z22="○",", sealable: true","")&amp;IF(AA22="○",", removable: true","")&amp;"}")</f>
        <v/>
      </c>
      <c r="AO22" s="10" t="str">
        <f aca="false">IF($A22&lt;&gt;"", "    /** 《"&amp;$E22&amp;"》 */ export const "&amp;SUBSTITUTE(UPPER(IF(MID($A22, 3, 1)="-", RIGHT($A22,LEN($A22)-3), $A22)), "-", "_")&amp;": TCardId = '"&amp;$A22&amp;"';", "")</f>
        <v/>
      </c>
      <c r="AP22" s="11" t="str">
        <f aca="false">IF($A22&lt;&gt;"", "    | '"&amp;$A22&amp;"'", "")</f>
        <v/>
      </c>
    </row>
    <row r="23" customFormat="false" ht="12" hidden="false" customHeight="true" outlineLevel="0" collapsed="false">
      <c r="A23" s="2" t="s">
        <v>1976</v>
      </c>
      <c r="B23" s="2" t="s">
        <v>1180</v>
      </c>
      <c r="C23" s="2" t="s">
        <v>49</v>
      </c>
      <c r="D23" s="2" t="s">
        <v>1221</v>
      </c>
      <c r="E23" s="2" t="s">
        <v>1977</v>
      </c>
      <c r="F23" s="2" t="s">
        <v>1978</v>
      </c>
      <c r="G23" s="6" t="s">
        <v>1979</v>
      </c>
      <c r="H23" s="2" t="s">
        <v>1979</v>
      </c>
      <c r="I23" s="2"/>
      <c r="J23" s="7" t="s">
        <v>1980</v>
      </c>
      <c r="K23" s="25" t="s">
        <v>1981</v>
      </c>
      <c r="L23" s="2"/>
      <c r="M23" s="2" t="s">
        <v>44</v>
      </c>
      <c r="N23" s="2"/>
      <c r="O23" s="2"/>
      <c r="P23" s="2"/>
      <c r="Q23" s="2"/>
      <c r="R23" s="2" t="s">
        <v>45</v>
      </c>
      <c r="S23" s="2"/>
      <c r="T23" s="2" t="s">
        <v>146</v>
      </c>
      <c r="U23" s="3"/>
      <c r="V23" s="2" t="s">
        <v>55</v>
      </c>
      <c r="W23" s="3"/>
      <c r="X23" s="2"/>
      <c r="Y23" s="2"/>
      <c r="Z23" s="2"/>
      <c r="AA23" s="2"/>
      <c r="AB23" s="4" t="s">
        <v>1982</v>
      </c>
      <c r="AC23" s="4"/>
      <c r="AD23" s="12" t="s">
        <v>1983</v>
      </c>
      <c r="AE23" s="4"/>
      <c r="AF23" s="13" t="s">
        <v>1984</v>
      </c>
      <c r="AG23" s="4" t="s">
        <v>1985</v>
      </c>
      <c r="AH23" s="22" t="s">
        <v>1986</v>
      </c>
      <c r="AI23" s="3"/>
      <c r="AJ23" s="3"/>
      <c r="AK23" s="3"/>
      <c r="AL23" s="3"/>
      <c r="AM23" s="3"/>
      <c r="AN23" s="9" t="str">
        <f aca="false">IF(A23="", "", IF(ROW()&gt;=3, ", ", "")&amp;"'"&amp;A23&amp;"':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'"&amp;VLOOKUP(S23,マスタ!$D$1:$E$99,2,0)&amp;"'","")&amp;IF(T23&lt;&gt;"",", range: '"&amp;T23&amp;"'","")&amp;IF(V23&lt;&gt;"",", damage: '"&amp;V23&amp;"'","")&amp;IF(X23&lt;&gt;"",", capacity: '"&amp;X23&amp;"'","")&amp;IF(Y23&lt;&gt;"",", cost: '"&amp;Y23&amp;"'","")&amp;", text: '"&amp;SUBSTITUTE(SUBSTITUTE(AB23, CHAR(13), ""),CHAR(10),"\n")&amp;IF(AC23&lt;&gt;"", "', textAdditional: '"&amp;SUBSTITUTE(SUBSTITUTE(AC23, CHAR(13), ""),CHAR(10),"\n"), "")&amp;"', textZh: '"&amp;SUBSTITUTE(SUBSTITUTE(SUBSTITUTE(AD23, CHAR(13), ""),CHAR(10),"\n"),"'","\'")&amp;"', textZhG1: '"&amp;SUBSTITUTE(SUBSTITUTE(SUBSTITUTE(AF23, CHAR(13), ""),CHAR(10),"\n"),"'","\'")&amp;IF(AE23&lt;&gt;"", "', textZhAdditional: '"&amp;SUBSTITUTE(SUBSTITUTE(AE23, CHAR(13), ""),CHAR(10),"\n"), "")&amp;"', textKo: '"&amp;SUBSTITUTE(SUBSTITUTE(SUBSTITUTE(AG23, CHAR(13), ""),CHAR(10),"\n"),"'","\'")&amp;"', textEn: '"&amp;SUBSTITUTE(SUBSTITUTE(SUBSTITUTE(AH23, CHAR(13), ""),CHAR(10),"\n"),"'","\'")&amp;"'"&amp;IF(Z23="○",", sealable: true","")&amp;IF(AA23="○",", removable: true","")&amp;"}")</f>
        <v>, '09-chikage-A1-n-5': {megami: 'chikage', anotherID: 'A1', replace: '09-chikage-o-n-5', name: '仕掛け番傘', nameEn: 'Disguised Blade', nameZh: '机关油纸伞', nameZhG1: '机关油纸伞', nameKo: '속임수 우산', ruby: 'しかけばんがさ', rubyEn: '', baseType: 'normal', type: 'attack', range: '4', damage: '2/1', text: '不可避 \n【常時】相手の手札が2枚以上あるならば、この《攻撃》は距離拡大(近2)と距離拡大(遠2)を得る。 \n(他に何もなければ、適正距離は2-6になる)', textZh: '不可被闪避\n【常时】若对手的手牌不少于2张，则此《攻击》得距离扩大（近2、远2）。', textZhG1: '不可被闪避\n【常时】若对手的手牌多于2张，则此《攻击》得距离扩大（近2、远2）', textKo: '불가피 \n【상시】상대의 패가 2장 이상 있다면, 이 《공격》은 거리확대(근2)와 거리확대(원2)를 얻는다.\n(기타 아무것도 없다면, 적정거리는 2-6이 된다)', textEn: 'Unavoidable\n\nForced: If your opponent has 2 or more cards in hand, increase the Range of this attack by 2 in both the near and distant directions.'}</v>
      </c>
      <c r="AO23" s="10" t="str">
        <f aca="false">IF($A23&lt;&gt;"", "    /** 《"&amp;$E23&amp;"》 */ export const "&amp;SUBSTITUTE(UPPER(IF(MID($A23, 3, 1)="-", RIGHT($A23,LEN($A23)-3), $A23)), "-", "_")&amp;": TCardId = '"&amp;$A23&amp;"';", "")</f>
        <v>    /** 《仕掛け番傘》 */ export const CHIKAGE_A1_N_5: TCardId = '09-chikage-A1-n-5';</v>
      </c>
      <c r="AP23" s="11" t="str">
        <f aca="false">IF($A23&lt;&gt;"", "    | '"&amp;$A23&amp;"'", "")</f>
        <v>    | '09-chikage-A1-n-5'</v>
      </c>
    </row>
    <row r="24" customFormat="false" ht="12" hidden="false" customHeight="true" outlineLevel="0" collapsed="false">
      <c r="A24" s="2" t="s">
        <v>1987</v>
      </c>
      <c r="B24" s="2" t="s">
        <v>1180</v>
      </c>
      <c r="C24" s="2" t="s">
        <v>49</v>
      </c>
      <c r="D24" s="2" t="s">
        <v>1232</v>
      </c>
      <c r="E24" s="2" t="s">
        <v>1988</v>
      </c>
      <c r="F24" s="2" t="s">
        <v>1989</v>
      </c>
      <c r="G24" s="6" t="s">
        <v>1990</v>
      </c>
      <c r="H24" s="2" t="s">
        <v>1991</v>
      </c>
      <c r="I24" s="2"/>
      <c r="J24" s="7" t="s">
        <v>1992</v>
      </c>
      <c r="K24" s="25" t="s">
        <v>1993</v>
      </c>
      <c r="L24" s="2"/>
      <c r="M24" s="2" t="s">
        <v>44</v>
      </c>
      <c r="N24" s="2"/>
      <c r="O24" s="2"/>
      <c r="P24" s="2"/>
      <c r="Q24" s="2"/>
      <c r="R24" s="2" t="s">
        <v>107</v>
      </c>
      <c r="S24" s="2"/>
      <c r="T24" s="2"/>
      <c r="U24" s="3"/>
      <c r="V24" s="2"/>
      <c r="W24" s="3"/>
      <c r="X24" s="2"/>
      <c r="Y24" s="2"/>
      <c r="Z24" s="2"/>
      <c r="AA24" s="2"/>
      <c r="AB24" s="4" t="s">
        <v>1994</v>
      </c>
      <c r="AC24" s="4"/>
      <c r="AD24" s="12" t="s">
        <v>1995</v>
      </c>
      <c r="AE24" s="4"/>
      <c r="AF24" s="13" t="s">
        <v>1996</v>
      </c>
      <c r="AG24" s="4" t="s">
        <v>1997</v>
      </c>
      <c r="AH24" s="21" t="s">
        <v>1998</v>
      </c>
      <c r="AI24" s="3"/>
      <c r="AJ24" s="3"/>
      <c r="AK24" s="3"/>
      <c r="AL24" s="3"/>
      <c r="AM24" s="3"/>
      <c r="AN24" s="9" t="str">
        <f aca="false">IF(A24="", "", IF(ROW()&gt;=3, ", ", "")&amp;"'"&amp;A24&amp;"':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'"&amp;VLOOKUP(S24,マスタ!$D$1:$E$99,2,0)&amp;"'","")&amp;IF(T24&lt;&gt;"",", range: '"&amp;T24&amp;"'","")&amp;IF(V24&lt;&gt;"",", damage: '"&amp;V24&amp;"'","")&amp;IF(X24&lt;&gt;"",", capacity: '"&amp;X24&amp;"'","")&amp;IF(Y24&lt;&gt;"",", cost: '"&amp;Y24&amp;"'","")&amp;", text: '"&amp;SUBSTITUTE(SUBSTITUTE(AB24, CHAR(13), ""),CHAR(10),"\n")&amp;IF(AC24&lt;&gt;"", "', textAdditional: '"&amp;SUBSTITUTE(SUBSTITUTE(AC24, CHAR(13), ""),CHAR(10),"\n"), "")&amp;"', textZh: '"&amp;SUBSTITUTE(SUBSTITUTE(SUBSTITUTE(AD24, CHAR(13), ""),CHAR(10),"\n"),"'","\'")&amp;"', textZhG1: '"&amp;SUBSTITUTE(SUBSTITUTE(SUBSTITUTE(AF24, CHAR(13), ""),CHAR(10),"\n"),"'","\'")&amp;IF(AE24&lt;&gt;"", "', textZhAdditional: '"&amp;SUBSTITUTE(SUBSTITUTE(AE24, CHAR(13), ""),CHAR(10),"\n"), "")&amp;"', textKo: '"&amp;SUBSTITUTE(SUBSTITUTE(SUBSTITUTE(AG24, CHAR(13), ""),CHAR(10),"\n"),"'","\'")&amp;"', textEn: '"&amp;SUBSTITUTE(SUBSTITUTE(SUBSTITUTE(AH24, CHAR(13), ""),CHAR(10),"\n"),"'","\'")&amp;"'"&amp;IF(Z24="○",", sealable: true","")&amp;IF(AA24="○",", removable: true","")&amp;"}")</f>
        <v>, '09-chikage-A1-n-6': {megami: 'chikage', anotherID: 'A1', replace: '09-chikage-o-n-6', name: '奮迅', nameEn: 'Surge of Vitality', nameZh: '迅猛', nameZhG1: '奋迅', nameKo: '분투', ruby: 'ふんじん', rubyEn: '', baseType: 'normal', type: 'action', text: '相手の手札が2枚以上あるならば、あなたは集中力を1得る。 \n間合⇔ダスト：1', textZh: '若对手手牌的牌张数不少于2张，则你获得1点集中力。\n距↔1↔虚', textZhG1: '若对手的手牌多于2张，则你获得1点集中力。\n距（1）⇔虚', textKo: '상대의 손패가 2장 이상 있다면, 당신은 집중력을 1 얻는다.\n간격⇔더스트：1', textEn: 'If your opponent has 2 or more cards in hand, gain 1 Vigor.\n\nDistance (1)⇔ Shadow'}</v>
      </c>
      <c r="AO24" s="10" t="str">
        <f aca="false">IF($A24&lt;&gt;"", "    /** 《"&amp;$E24&amp;"》 */ export const "&amp;SUBSTITUTE(UPPER(IF(MID($A24, 3, 1)="-", RIGHT($A24,LEN($A24)-3), $A24)), "-", "_")&amp;": TCardId = '"&amp;$A24&amp;"';", "")</f>
        <v>    /** 《奮迅》 */ export const CHIKAGE_A1_N_6: TCardId = '09-chikage-A1-n-6';</v>
      </c>
      <c r="AP24" s="11" t="str">
        <f aca="false">IF($A24&lt;&gt;"", "    | '"&amp;$A24&amp;"'", "")</f>
        <v>    | '09-chikage-A1-n-6'</v>
      </c>
    </row>
    <row r="25" customFormat="false" ht="12" hidden="false" customHeight="true" outlineLevel="0" collapsed="false">
      <c r="A25" s="2" t="s">
        <v>1999</v>
      </c>
      <c r="B25" s="2" t="s">
        <v>1180</v>
      </c>
      <c r="C25" s="2" t="s">
        <v>49</v>
      </c>
      <c r="D25" s="2" t="s">
        <v>1290</v>
      </c>
      <c r="E25" s="2" t="s">
        <v>2000</v>
      </c>
      <c r="F25" s="2" t="s">
        <v>2001</v>
      </c>
      <c r="G25" s="6" t="s">
        <v>2002</v>
      </c>
      <c r="H25" s="2" t="s">
        <v>2003</v>
      </c>
      <c r="I25" s="2"/>
      <c r="J25" s="7" t="s">
        <v>2004</v>
      </c>
      <c r="K25" s="25" t="s">
        <v>2005</v>
      </c>
      <c r="L25" s="2"/>
      <c r="M25" s="2" t="s">
        <v>157</v>
      </c>
      <c r="N25" s="2"/>
      <c r="O25" s="2"/>
      <c r="P25" s="2"/>
      <c r="Q25" s="2"/>
      <c r="R25" s="2" t="s">
        <v>45</v>
      </c>
      <c r="S25" s="2"/>
      <c r="T25" s="2" t="s">
        <v>884</v>
      </c>
      <c r="U25" s="3"/>
      <c r="V25" s="2" t="s">
        <v>2006</v>
      </c>
      <c r="W25" s="3"/>
      <c r="X25" s="2"/>
      <c r="Y25" s="2" t="s">
        <v>180</v>
      </c>
      <c r="Z25" s="2"/>
      <c r="AA25" s="2"/>
      <c r="AB25" s="4" t="s">
        <v>2007</v>
      </c>
      <c r="AC25" s="4"/>
      <c r="AD25" s="12" t="s">
        <v>2008</v>
      </c>
      <c r="AE25" s="4"/>
      <c r="AF25" s="4" t="s">
        <v>2009</v>
      </c>
      <c r="AG25" s="4" t="s">
        <v>2010</v>
      </c>
      <c r="AH25" s="19" t="s">
        <v>2011</v>
      </c>
      <c r="AI25" s="3"/>
      <c r="AJ25" s="3"/>
      <c r="AK25" s="3"/>
      <c r="AL25" s="3"/>
      <c r="AM25" s="3"/>
      <c r="AN25" s="9" t="str">
        <f aca="false">IF(A25="", "", IF(ROW()&gt;=3, ", ", "")&amp;"'"&amp;A25&amp;"':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'"&amp;VLOOKUP(S25,マスタ!$D$1:$E$99,2,0)&amp;"'","")&amp;IF(T25&lt;&gt;"",", range: '"&amp;T25&amp;"'","")&amp;IF(V25&lt;&gt;"",", damage: '"&amp;V25&amp;"'","")&amp;IF(X25&lt;&gt;"",", capacity: '"&amp;X25&amp;"'","")&amp;IF(Y25&lt;&gt;"",", cost: '"&amp;Y25&amp;"'","")&amp;", text: '"&amp;SUBSTITUTE(SUBSTITUTE(AB25, CHAR(13), ""),CHAR(10),"\n")&amp;IF(AC25&lt;&gt;"", "', textAdditional: '"&amp;SUBSTITUTE(SUBSTITUTE(AC25, CHAR(13), ""),CHAR(10),"\n"), "")&amp;"', textZh: '"&amp;SUBSTITUTE(SUBSTITUTE(SUBSTITUTE(AD25, CHAR(13), ""),CHAR(10),"\n"),"'","\'")&amp;"', textZhG1: '"&amp;SUBSTITUTE(SUBSTITUTE(SUBSTITUTE(AF25, CHAR(13), ""),CHAR(10),"\n"),"'","\'")&amp;IF(AE25&lt;&gt;"", "', textZhAdditional: '"&amp;SUBSTITUTE(SUBSTITUTE(AE25, CHAR(13), ""),CHAR(10),"\n"), "")&amp;"', textKo: '"&amp;SUBSTITUTE(SUBSTITUTE(SUBSTITUTE(AG25, CHAR(13), ""),CHAR(10),"\n"),"'","\'")&amp;"', textEn: '"&amp;SUBSTITUTE(SUBSTITUTE(SUBSTITUTE(AH25, CHAR(13), ""),CHAR(10),"\n"),"'","\'")&amp;"'"&amp;IF(Z25="○",", sealable: true","")&amp;IF(AA25="○",", removable: true","")&amp;"}")</f>
        <v>, '09-chikage-A1-s-4': {megami: 'chikage', anotherID: 'A1', replace: '09-chikage-o-s-4', name: '残滓の絆毒', nameEn: 'Vestigial Bondrot', nameZh: '残渣牵绊毒', nameZhG1: '残渣的绊毒', nameKo: '잔재의 인연독', ruby: 'ざんしのきずなどく', rubyEn: '', baseType: 'special', type: 'attack', range: '0-1', damage: '4/X', cost: '5', text: '【常時】Xは相手の手札にあるカードの枚数の2倍に等しい。', textZh: '【常时】X等于对手的手牌张数的2倍。', textZhG1: '【常时】X等同于对手手牌数量的两倍。', textKo: '【상시】X는 상대의 손패에 있는 카드 장수의 2배와 같다.', textEn: 'Forced: X is twice the number of cards in your opponent\'s hand.'}</v>
      </c>
      <c r="AO25" s="10" t="str">
        <f aca="false">IF($A25&lt;&gt;"", "    /** 《"&amp;$E25&amp;"》 */ export const "&amp;SUBSTITUTE(UPPER(IF(MID($A25, 3, 1)="-", RIGHT($A25,LEN($A25)-3), $A25)), "-", "_")&amp;": TCardId = '"&amp;$A25&amp;"';", "")</f>
        <v>    /** 《残滓の絆毒》 */ export const CHIKAGE_A1_S_4: TCardId = '09-chikage-A1-s-4';</v>
      </c>
      <c r="AP25" s="11" t="str">
        <f aca="false">IF($A25&lt;&gt;"", "    | '"&amp;$A25&amp;"'", "")</f>
        <v>    | '09-chikage-A1-s-4'</v>
      </c>
    </row>
    <row r="26" customFormat="false" ht="12" hidden="false" customHeight="true" outlineLevel="0" collapsed="false">
      <c r="A26" s="2"/>
      <c r="B26" s="2"/>
      <c r="C26" s="2"/>
      <c r="D26" s="2"/>
      <c r="E26" s="2"/>
      <c r="F26" s="2"/>
      <c r="H26" s="7"/>
      <c r="I26" s="2"/>
      <c r="J26" s="7"/>
      <c r="K26" s="7"/>
      <c r="L26" s="2"/>
      <c r="M26" s="2"/>
      <c r="N26" s="2"/>
      <c r="O26" s="2"/>
      <c r="P26" s="2"/>
      <c r="Q26" s="2"/>
      <c r="R26" s="2"/>
      <c r="S26" s="2"/>
      <c r="T26" s="2"/>
      <c r="U26" s="3"/>
      <c r="V26" s="2"/>
      <c r="W26" s="3"/>
      <c r="X26" s="2"/>
      <c r="Y26" s="2"/>
      <c r="Z26" s="2"/>
      <c r="AA26" s="2"/>
      <c r="AB26" s="4"/>
      <c r="AC26" s="4"/>
      <c r="AD26" s="12"/>
      <c r="AE26" s="4"/>
      <c r="AF26" s="13"/>
      <c r="AG26" s="8"/>
      <c r="AH26" s="4"/>
      <c r="AI26" s="3"/>
      <c r="AJ26" s="3"/>
      <c r="AK26" s="3"/>
      <c r="AL26" s="3"/>
      <c r="AM26" s="3"/>
      <c r="AN26" s="9" t="str">
        <f aca="false">IF(A26="", "", IF(ROW()&gt;=3, ", ", "")&amp;"'"&amp;A26&amp;"':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'"&amp;VLOOKUP(S26,マスタ!$D$1:$E$99,2,0)&amp;"'","")&amp;IF(T26&lt;&gt;"",", range: '"&amp;T26&amp;"'","")&amp;IF(V26&lt;&gt;"",", damage: '"&amp;V26&amp;"'","")&amp;IF(X26&lt;&gt;"",", capacity: '"&amp;X26&amp;"'","")&amp;IF(Y26&lt;&gt;"",", cost: '"&amp;Y26&amp;"'","")&amp;", text: '"&amp;SUBSTITUTE(SUBSTITUTE(AB26, CHAR(13), ""),CHAR(10),"\n")&amp;IF(AC26&lt;&gt;"", "', textAdditional: '"&amp;SUBSTITUTE(SUBSTITUTE(AC26, CHAR(13), ""),CHAR(10),"\n"), "")&amp;"', textZh: '"&amp;SUBSTITUTE(SUBSTITUTE(SUBSTITUTE(AD26, CHAR(13), ""),CHAR(10),"\n"),"'","\'")&amp;"', textZhG1: '"&amp;SUBSTITUTE(SUBSTITUTE(SUBSTITUTE(AF26, CHAR(13), ""),CHAR(10),"\n"),"'","\'")&amp;IF(AE26&lt;&gt;"", "', textZhAdditional: '"&amp;SUBSTITUTE(SUBSTITUTE(AE26, CHAR(13), ""),CHAR(10),"\n"), "")&amp;"', textKo: '"&amp;SUBSTITUTE(SUBSTITUTE(SUBSTITUTE(AG26, CHAR(13), ""),CHAR(10),"\n"),"'","\'")&amp;"', textEn: '"&amp;SUBSTITUTE(SUBSTITUTE(SUBSTITUTE(AH26, CHAR(13), ""),CHAR(10),"\n"),"'","\'")&amp;"'"&amp;IF(Z26="○",", sealable: true","")&amp;IF(AA26="○",", removable: true","")&amp;"}")</f>
        <v/>
      </c>
      <c r="AO26" s="10" t="str">
        <f aca="false">IF($A26&lt;&gt;"", "    /** 《"&amp;$E26&amp;"》 */ export const "&amp;SUBSTITUTE(UPPER(IF(MID($A26, 3, 1)="-", RIGHT($A26,LEN($A26)-3), $A26)), "-", "_")&amp;": TCardId = '"&amp;$A26&amp;"';", "")</f>
        <v/>
      </c>
      <c r="AP26" s="11" t="str">
        <f aca="false">IF($A26&lt;&gt;"", "    | '"&amp;$A26&amp;"'", "")</f>
        <v/>
      </c>
    </row>
    <row r="27" customFormat="false" ht="12" hidden="false" customHeight="true" outlineLevel="0" collapsed="false">
      <c r="A27" s="2" t="s">
        <v>2012</v>
      </c>
      <c r="B27" s="2" t="s">
        <v>1752</v>
      </c>
      <c r="C27" s="2" t="s">
        <v>49</v>
      </c>
      <c r="D27" s="2" t="s">
        <v>1764</v>
      </c>
      <c r="E27" s="2" t="s">
        <v>2013</v>
      </c>
      <c r="F27" s="2" t="s">
        <v>2014</v>
      </c>
      <c r="G27" s="6" t="s">
        <v>2015</v>
      </c>
      <c r="H27" s="2" t="s">
        <v>2015</v>
      </c>
      <c r="I27" s="2"/>
      <c r="J27" s="7" t="s">
        <v>2016</v>
      </c>
      <c r="K27" s="25" t="s">
        <v>2017</v>
      </c>
      <c r="L27" s="2"/>
      <c r="M27" s="2" t="s">
        <v>44</v>
      </c>
      <c r="N27" s="2"/>
      <c r="O27" s="2"/>
      <c r="P27" s="2"/>
      <c r="Q27" s="2"/>
      <c r="R27" s="2" t="s">
        <v>45</v>
      </c>
      <c r="S27" s="2"/>
      <c r="T27" s="2" t="s">
        <v>2018</v>
      </c>
      <c r="U27" s="3"/>
      <c r="V27" s="2" t="s">
        <v>2019</v>
      </c>
      <c r="W27" s="3"/>
      <c r="X27" s="2"/>
      <c r="Y27" s="2"/>
      <c r="Z27" s="2"/>
      <c r="AA27" s="2"/>
      <c r="AB27" s="4" t="s">
        <v>2020</v>
      </c>
      <c r="AC27" s="4"/>
      <c r="AD27" s="12" t="s">
        <v>2021</v>
      </c>
      <c r="AE27" s="4"/>
      <c r="AF27" s="13" t="s">
        <v>2022</v>
      </c>
      <c r="AG27" s="4" t="s">
        <v>2023</v>
      </c>
      <c r="AH27" s="22" t="s">
        <v>2024</v>
      </c>
      <c r="AI27" s="3"/>
      <c r="AJ27" s="3"/>
      <c r="AK27" s="3"/>
      <c r="AL27" s="3"/>
      <c r="AM27" s="3"/>
      <c r="AN27" s="9" t="str">
        <f aca="false">IF(A27="", "", IF(ROW()&gt;=3, ", ", "")&amp;"'"&amp;A27&amp;"':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'"&amp;VLOOKUP(S27,マスタ!$D$1:$E$99,2,0)&amp;"'","")&amp;IF(T27&lt;&gt;"",", range: '"&amp;T27&amp;"'","")&amp;IF(V27&lt;&gt;"",", damage: '"&amp;V27&amp;"'","")&amp;IF(X27&lt;&gt;"",", capacity: '"&amp;X27&amp;"'","")&amp;IF(Y27&lt;&gt;"",", cost: '"&amp;Y27&amp;"'","")&amp;", text: '"&amp;SUBSTITUTE(SUBSTITUTE(AB27, CHAR(13), ""),CHAR(10),"\n")&amp;IF(AC27&lt;&gt;"", "', textAdditional: '"&amp;SUBSTITUTE(SUBSTITUTE(AC27, CHAR(13), ""),CHAR(10),"\n"), "")&amp;"', textZh: '"&amp;SUBSTITUTE(SUBSTITUTE(SUBSTITUTE(AD27, CHAR(13), ""),CHAR(10),"\n"),"'","\'")&amp;"', textZhG1: '"&amp;SUBSTITUTE(SUBSTITUTE(SUBSTITUTE(AF27, CHAR(13), ""),CHAR(10),"\n"),"'","\'")&amp;IF(AE27&lt;&gt;"", "', textZhAdditional: '"&amp;SUBSTITUTE(SUBSTITUTE(AE27, CHAR(13), ""),CHAR(10),"\n"), "")&amp;"', textKo: '"&amp;SUBSTITUTE(SUBSTITUTE(SUBSTITUTE(AG27, CHAR(13), ""),CHAR(10),"\n"),"'","\'")&amp;"', textEn: '"&amp;SUBSTITUTE(SUBSTITUTE(SUBSTITUTE(AH27, CHAR(13), ""),CHAR(10),"\n"),"'","\'")&amp;"'"&amp;IF(Z27="○",", sealable: true","")&amp;IF(AA27="○",", removable: true","")&amp;"}")</f>
        <v>, '13-utsuro-A1-n-2': {megami: 'utsuro', anotherID: 'A1', replace: '13-utsuro-o-n-2', name: '蝕みの塵', nameEn: 'Gnawing Dust', nameZh: '侵蚀之尘', nameZhG1: '侵蚀之尘', nameKo: '좀먹는 먼지', ruby: 'むしばみのちり', rubyEn: '', baseType: 'normal', type: 'attack', range: '3-6', damage: '2/0', text: '【攻撃後】相手がライフへのダメージを選んだならば、相フレア→ダスト：2', textZh: '【攻击后】若对手选择由命承受此次伤害，则敌气→2→虚', textZhG1: '【攻击后】若对手选择由命承受此次伤害，则敌气（2）→虚', textKo: '【공격후】상대가 라이프로의 대미지를 골랐다면, 상대 플레어→더스트：2', textEn: 'After Attack: If your opponent chose to take damage to Life:\n\nOpponent\'s Flare (2)→ Shadow'}</v>
      </c>
      <c r="AO27" s="10" t="str">
        <f aca="false">IF($A27&lt;&gt;"", "    /** 《"&amp;$E27&amp;"》 */ export const "&amp;SUBSTITUTE(UPPER(IF(MID($A27, 3, 1)="-", RIGHT($A27,LEN($A27)-3), $A27)), "-", "_")&amp;": TCardId = '"&amp;$A27&amp;"';", "")</f>
        <v>    /** 《蝕みの塵》 */ export const UTSURO_A1_N_2: TCardId = '13-utsuro-A1-n-2';</v>
      </c>
      <c r="AP27" s="11" t="str">
        <f aca="false">IF($A27&lt;&gt;"", "    | '"&amp;$A27&amp;"'", "")</f>
        <v>    | '13-utsuro-A1-n-2'</v>
      </c>
    </row>
    <row r="28" customFormat="false" ht="15.75" hidden="false" customHeight="true" outlineLevel="0" collapsed="false">
      <c r="A28" s="2" t="s">
        <v>2025</v>
      </c>
      <c r="B28" s="2" t="s">
        <v>1752</v>
      </c>
      <c r="C28" s="2" t="s">
        <v>49</v>
      </c>
      <c r="D28" s="2" t="s">
        <v>1832</v>
      </c>
      <c r="E28" s="2" t="s">
        <v>2026</v>
      </c>
      <c r="F28" s="2" t="s">
        <v>2027</v>
      </c>
      <c r="G28" s="6" t="s">
        <v>2028</v>
      </c>
      <c r="H28" s="2" t="s">
        <v>2028</v>
      </c>
      <c r="I28" s="2"/>
      <c r="J28" s="7" t="s">
        <v>2029</v>
      </c>
      <c r="K28" s="25" t="s">
        <v>2030</v>
      </c>
      <c r="L28" s="2"/>
      <c r="M28" s="2" t="s">
        <v>157</v>
      </c>
      <c r="N28" s="2"/>
      <c r="O28" s="2"/>
      <c r="P28" s="2"/>
      <c r="Q28" s="2"/>
      <c r="R28" s="2" t="s">
        <v>107</v>
      </c>
      <c r="S28" s="2"/>
      <c r="T28" s="2"/>
      <c r="U28" s="3"/>
      <c r="V28" s="2"/>
      <c r="W28" s="3"/>
      <c r="X28" s="2"/>
      <c r="Y28" s="2" t="s">
        <v>54</v>
      </c>
      <c r="Z28" s="2"/>
      <c r="AA28" s="2" t="s">
        <v>996</v>
      </c>
      <c r="AB28" s="4" t="s">
        <v>2031</v>
      </c>
      <c r="AC28" s="4" t="s">
        <v>2032</v>
      </c>
      <c r="AD28" s="44" t="s">
        <v>2033</v>
      </c>
      <c r="AE28" s="4" t="s">
        <v>2034</v>
      </c>
      <c r="AF28" s="13" t="s">
        <v>2035</v>
      </c>
      <c r="AG28" s="4" t="s">
        <v>2036</v>
      </c>
      <c r="AH28" s="21" t="s">
        <v>2037</v>
      </c>
      <c r="AI28" s="3"/>
      <c r="AJ28" s="3"/>
      <c r="AK28" s="3"/>
      <c r="AL28" s="3"/>
      <c r="AM28" s="3"/>
      <c r="AN28" s="9" t="str">
        <f aca="false">IF(A28="", "", IF(ROW()&gt;=3, ", ", "")&amp;"'"&amp;A28&amp;"':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'"&amp;VLOOKUP(S28,マスタ!$D$1:$E$99,2,0)&amp;"'","")&amp;IF(T28&lt;&gt;"",", range: '"&amp;T28&amp;"'","")&amp;IF(V28&lt;&gt;"",", damage: '"&amp;V28&amp;"'","")&amp;IF(X28&lt;&gt;"",", capacity: '"&amp;X28&amp;"'","")&amp;IF(Y28&lt;&gt;"",", cost: '"&amp;Y28&amp;"'","")&amp;", text: '"&amp;SUBSTITUTE(SUBSTITUTE(AB28, CHAR(13), ""),CHAR(10),"\n")&amp;IF(AC28&lt;&gt;"", "', textAdditional: '"&amp;SUBSTITUTE(SUBSTITUTE(AC28, CHAR(13), ""),CHAR(10),"\n"), "")&amp;"', textZh: '"&amp;SUBSTITUTE(SUBSTITUTE(SUBSTITUTE(AD28, CHAR(13), ""),CHAR(10),"\n"),"'","\'")&amp;"', textZhG1: '"&amp;SUBSTITUTE(SUBSTITUTE(SUBSTITUTE(AF28, CHAR(13), ""),CHAR(10),"\n"),"'","\'")&amp;IF(AE28&lt;&gt;"", "', textZhAdditional: '"&amp;SUBSTITUTE(SUBSTITUTE(AE28, CHAR(13), ""),CHAR(10),"\n"), "")&amp;"', textKo: '"&amp;SUBSTITUTE(SUBSTITUTE(SUBSTITUTE(AG28, CHAR(13), ""),CHAR(10),"\n"),"'","\'")&amp;"', textEn: '"&amp;SUBSTITUTE(SUBSTITUTE(SUBSTITUTE(AH28, CHAR(13), ""),CHAR(10),"\n"),"'","\'")&amp;"'"&amp;IF(Z28="○",", sealable: true","")&amp;IF(AA28="○",", removable: true","")&amp;"}")</f>
        <v>, '13-utsuro-A1-s-1': {megami: 'utsuro', anotherID: 'A1', replace: '13-utsuro-o-s-1', name: '残響装置:枢式', nameEn: 'Reverberation Device: Kururu-Type', nameZh: '残响装置：枢式', nameZhG1: '残响装置：枢式', nameKo: '잔향장치:쿠루루식', ruby: 'ざんきょうそうち　くるるしき', rubyEn: '', baseType: 'special', type: 'action', cost: '2', text: '相手のライフが8以上ならば、相ライフ→ダスト：1 \n【使用済】あなたか相手の終了フェイズにダストが13以上ならば、終焉の影が蘇る。その後、このカードを取り除き、あなたの追加札から切札「望我」を使用済で得て、カードを1枚引く。', textAdditional: '「終焉の影が蘇る」- 山札、手札、伏せ札、捨て札、付与札にある切札でないカードをすべて取り除き、代わりに「万象乖ク殲滅ノ影」「我ヲ亡クシテ静寂ヲ往ク」「終焉、来タレ」の3枚を捨て札に置き、その後山札を再構成する。\n（条件を満たした状態で、このカードを右クリックすることにより発動可能）', textZh: '若敌命中的樱花结晶数大于等于8，则：敌命→1→虚\n【已使用】在双方的每个结束阶段，若虚中的樱花结晶的数目大于等于13，则终焉之影苏醒。然后将此牌移出游戏，从追加牌区以已使用状态获得王牌『夙愿』，最后抓1张牌。', textZhG1: '若敌命中樱花结晶的数目大于8，则敌命（1）→虚\n【已使用】每当双方的结束阶段结束时，若虚中的樱花结晶的数目大于13，则『终焉之影』苏醒（移除你展开中的《付与》牌上的所有樱花结晶，这些牌的破弃时效果无效，将你的所有通常牌移出游戏，将追加牌『万象乖离残灭之影』『自灭往寂』『末日来临』以任意顺序置于你的牌库顶）。将追加牌『欲望』正面朝上加入王牌，抓一张牌，将此牌移出游戏。', textZhAdditional: '「终焉之影苏醒」～将你手牌、牌库、盖牌区、弃牌区与付与区中的所有非王牌移出游戏（付与牌的破弃时效果不发动），从追加牌区将『万象乖离残灭之影』『灭吾之身静以思』『终焉、降临吧』置入弃牌区，然后重铸牌库。', textKo: '상대의 라이프가 8 이상이라면, 상대 라이프→더스트：1 \n【사용완료】당신 또는 상대의 종료 페이즈시 더스트가 13이상이라면, 종언의 그림자가 되살아난다. 그 후, 이 카드를 제외하고, 당신의 추가패에서 비장패 「욕망~желание~」를 사용완료로 얻고, 카드를 1장 뽑는다.', textEn: 'If your opponent\'s Life is 8 or more:\nOpponent\'s Life (1)→ Shadow\n\nDevoted: At the end of each player\'s turn, if there are 13 or more Sakura tokens on Shadow, the end is nigh. Remove this card from the game. Add your set aside "желание" to your Special cards, face-up (Devoted). Draw a card.', removable: true}</v>
      </c>
      <c r="AO28" s="10" t="str">
        <f aca="false">IF($A28&lt;&gt;"", "    /** 《"&amp;$E28&amp;"》 */ export const "&amp;SUBSTITUTE(UPPER(IF(MID($A28, 3, 1)="-", RIGHT($A28,LEN($A28)-3), $A28)), "-", "_")&amp;": TCardId = '"&amp;$A28&amp;"';", "")</f>
        <v>    /** 《残響装置:枢式》 */ export const UTSURO_A1_S_1: TCardId = '13-utsuro-A1-s-1';</v>
      </c>
      <c r="AP28" s="11" t="str">
        <f aca="false">IF($A28&lt;&gt;"", "    | '"&amp;$A28&amp;"'", "")</f>
        <v>    | '13-utsuro-A1-s-1'</v>
      </c>
    </row>
    <row r="29" customFormat="false" ht="12" hidden="false" customHeight="true" outlineLevel="0" collapsed="false">
      <c r="A29" s="2" t="s">
        <v>2038</v>
      </c>
      <c r="B29" s="2" t="s">
        <v>1752</v>
      </c>
      <c r="C29" s="2" t="s">
        <v>49</v>
      </c>
      <c r="D29" s="2"/>
      <c r="E29" s="2" t="s">
        <v>2039</v>
      </c>
      <c r="F29" s="2" t="s">
        <v>2040</v>
      </c>
      <c r="G29" s="6" t="s">
        <v>2041</v>
      </c>
      <c r="H29" s="2" t="s">
        <v>2041</v>
      </c>
      <c r="I29" s="2" t="s">
        <v>2042</v>
      </c>
      <c r="J29" s="7" t="s">
        <v>2043</v>
      </c>
      <c r="K29" s="76" t="s">
        <v>2042</v>
      </c>
      <c r="L29" s="2" t="s">
        <v>2044</v>
      </c>
      <c r="M29" s="2" t="s">
        <v>157</v>
      </c>
      <c r="N29" s="2" t="s">
        <v>996</v>
      </c>
      <c r="O29" s="2" t="s">
        <v>2025</v>
      </c>
      <c r="P29" s="2"/>
      <c r="Q29" s="2"/>
      <c r="R29" s="2" t="s">
        <v>107</v>
      </c>
      <c r="S29" s="2"/>
      <c r="T29" s="2"/>
      <c r="U29" s="3"/>
      <c r="V29" s="2"/>
      <c r="W29" s="3"/>
      <c r="X29" s="2"/>
      <c r="Y29" s="2" t="s">
        <v>315</v>
      </c>
      <c r="Z29" s="2"/>
      <c r="AA29" s="2"/>
      <c r="AB29" s="4" t="s">
        <v>2045</v>
      </c>
      <c r="AC29" s="4"/>
      <c r="AD29" s="12" t="s">
        <v>2046</v>
      </c>
      <c r="AE29" s="4"/>
      <c r="AF29" s="13" t="s">
        <v>2047</v>
      </c>
      <c r="AG29" s="4" t="s">
        <v>2048</v>
      </c>
      <c r="AH29" s="23" t="s">
        <v>2049</v>
      </c>
      <c r="AI29" s="3"/>
      <c r="AJ29" s="3"/>
      <c r="AK29" s="3"/>
      <c r="AL29" s="3"/>
      <c r="AM29" s="3"/>
      <c r="AN29" s="9" t="str">
        <f aca="false">IF(A29="", "", IF(ROW()&gt;=3, ", ", "")&amp;"'"&amp;A29&amp;"':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'"&amp;VLOOKUP(S29,マスタ!$D$1:$E$99,2,0)&amp;"'","")&amp;IF(T29&lt;&gt;"",", range: '"&amp;T29&amp;"'","")&amp;IF(V29&lt;&gt;"",", damage: '"&amp;V29&amp;"'","")&amp;IF(X29&lt;&gt;"",", capacity: '"&amp;X29&amp;"'","")&amp;IF(Y29&lt;&gt;"",", cost: '"&amp;Y29&amp;"'","")&amp;", text: '"&amp;SUBSTITUTE(SUBSTITUTE(AB29, CHAR(13), ""),CHAR(10),"\n")&amp;IF(AC29&lt;&gt;"", "', textAdditional: '"&amp;SUBSTITUTE(SUBSTITUTE(AC29, CHAR(13), ""),CHAR(10),"\n"), "")&amp;"', textZh: '"&amp;SUBSTITUTE(SUBSTITUTE(SUBSTITUTE(AD29, CHAR(13), ""),CHAR(10),"\n"),"'","\'")&amp;"', textZhG1: '"&amp;SUBSTITUTE(SUBSTITUTE(SUBSTITUTE(AF29, CHAR(13), ""),CHAR(10),"\n"),"'","\'")&amp;IF(AE29&lt;&gt;"", "', textZhAdditional: '"&amp;SUBSTITUTE(SUBSTITUTE(AE29, CHAR(13), ""),CHAR(10),"\n"), "")&amp;"', textKo: '"&amp;SUBSTITUTE(SUBSTITUTE(SUBSTITUTE(AG29, CHAR(13), ""),CHAR(10),"\n"),"'","\'")&amp;"', textEn: '"&amp;SUBSTITUTE(SUBSTITUTE(SUBSTITUTE(AH29, CHAR(13), ""),CHAR(10),"\n"),"'","\'")&amp;"'"&amp;IF(Z29="○",", sealable: true","")&amp;IF(AA29="○",", removable: true","")&amp;"}")</f>
        <v>, '13-utsuro-A1-s-1-ex1': {megami: 'utsuro', anotherID: 'A1', replace: '', name: '望我', nameEn: 'желание', nameZh: '夙愿', nameZhG1: '夙愿', nameKo: '망아(젤라니예)', ruby: 'ジェラーニエ', rubyEn: 'zhelaniye', rubyZh: 'желание', baseType: 'special', extra: true, extraFrom: '13-utsuro-A1-s-1', type: 'action', cost: '6', text: '【使用済】あなたはダメージを受けない。 \n----\n【即再起】あなたのメインフェイズが開始する。', textZh: '【已使用】你不会受到伤害。\n----\n【即再起】你的主要阶段开始时。', textZhG1: '【已使用】防止将对你造成的一切伤害。\n----\n【即再起】你的主要阶段开始。', textKo: '【사용완료】당신은 대미지를 받지 않는다.\n----\n【즉재기】당신의 메인페이즈가 개시된다.', textEn: 'Devoted: You cannot take damage.\n----\nImmediate Resurgence: Your main phase begins.'}</v>
      </c>
      <c r="AO29" s="10" t="str">
        <f aca="false">IF($A29&lt;&gt;"", "    /** 《"&amp;$E29&amp;"》 */ export const "&amp;SUBSTITUTE(UPPER(IF(MID($A29, 3, 1)="-", RIGHT($A29,LEN($A29)-3), $A29)), "-", "_")&amp;": TCardId = '"&amp;$A29&amp;"';", "")</f>
        <v>    /** 《望我》 */ export const UTSURO_A1_S_1_EX1: TCardId = '13-utsuro-A1-s-1-ex1';</v>
      </c>
      <c r="AP29" s="11" t="str">
        <f aca="false">IF($A29&lt;&gt;"", "    | '"&amp;$A29&amp;"'", "")</f>
        <v>    | '13-utsuro-A1-s-1-ex1'</v>
      </c>
    </row>
    <row r="30" customFormat="false" ht="12" hidden="false" customHeight="true" outlineLevel="0" collapsed="false">
      <c r="A30" s="2" t="s">
        <v>2050</v>
      </c>
      <c r="B30" s="2" t="s">
        <v>1752</v>
      </c>
      <c r="C30" s="2" t="s">
        <v>49</v>
      </c>
      <c r="D30" s="2"/>
      <c r="E30" s="2" t="s">
        <v>2051</v>
      </c>
      <c r="F30" s="2" t="s">
        <v>2052</v>
      </c>
      <c r="G30" s="6" t="s">
        <v>2053</v>
      </c>
      <c r="H30" s="2" t="s">
        <v>2053</v>
      </c>
      <c r="I30" s="2"/>
      <c r="J30" s="7" t="s">
        <v>2054</v>
      </c>
      <c r="K30" s="25" t="s">
        <v>2055</v>
      </c>
      <c r="L30" s="2"/>
      <c r="M30" s="2" t="s">
        <v>44</v>
      </c>
      <c r="N30" s="2" t="s">
        <v>996</v>
      </c>
      <c r="O30" s="2" t="s">
        <v>2025</v>
      </c>
      <c r="P30" s="2"/>
      <c r="Q30" s="2"/>
      <c r="R30" s="2" t="s">
        <v>45</v>
      </c>
      <c r="S30" s="2" t="s">
        <v>92</v>
      </c>
      <c r="T30" s="2" t="s">
        <v>1080</v>
      </c>
      <c r="U30" s="3"/>
      <c r="V30" s="2" t="s">
        <v>1783</v>
      </c>
      <c r="W30" s="3"/>
      <c r="X30" s="2"/>
      <c r="Y30" s="2"/>
      <c r="Z30" s="2"/>
      <c r="AA30" s="2"/>
      <c r="AB30" s="4" t="s">
        <v>2056</v>
      </c>
      <c r="AC30" s="4"/>
      <c r="AD30" s="12" t="s">
        <v>2057</v>
      </c>
      <c r="AE30" s="4"/>
      <c r="AF30" s="13" t="s">
        <v>2057</v>
      </c>
      <c r="AG30" s="4" t="s">
        <v>2058</v>
      </c>
      <c r="AH30" s="22" t="s">
        <v>2059</v>
      </c>
      <c r="AI30" s="3"/>
      <c r="AJ30" s="3"/>
      <c r="AK30" s="3"/>
      <c r="AL30" s="3"/>
      <c r="AM30" s="3"/>
      <c r="AN30" s="9" t="str">
        <f aca="false">IF(A30="", "", IF(ROW()&gt;=3, ", ", "")&amp;"'"&amp;A30&amp;"':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'"&amp;VLOOKUP(S30,マスタ!$D$1:$E$99,2,0)&amp;"'","")&amp;IF(T30&lt;&gt;"",", range: '"&amp;T30&amp;"'","")&amp;IF(V30&lt;&gt;"",", damage: '"&amp;V30&amp;"'","")&amp;IF(X30&lt;&gt;"",", capacity: '"&amp;X30&amp;"'","")&amp;IF(Y30&lt;&gt;"",", cost: '"&amp;Y30&amp;"'","")&amp;", text: '"&amp;SUBSTITUTE(SUBSTITUTE(AB30, CHAR(13), ""),CHAR(10),"\n")&amp;IF(AC30&lt;&gt;"", "', textAdditional: '"&amp;SUBSTITUTE(SUBSTITUTE(AC30, CHAR(13), ""),CHAR(10),"\n"), "")&amp;"', textZh: '"&amp;SUBSTITUTE(SUBSTITUTE(SUBSTITUTE(AD30, CHAR(13), ""),CHAR(10),"\n"),"'","\'")&amp;"', textZhG1: '"&amp;SUBSTITUTE(SUBSTITUTE(SUBSTITUTE(AF30, CHAR(13), ""),CHAR(10),"\n"),"'","\'")&amp;IF(AE30&lt;&gt;"", "', textZhAdditional: '"&amp;SUBSTITUTE(SUBSTITUTE(AE30, CHAR(13), ""),CHAR(10),"\n"), "")&amp;"', textKo: '"&amp;SUBSTITUTE(SUBSTITUTE(SUBSTITUTE(AG30, CHAR(13), ""),CHAR(10),"\n"),"'","\'")&amp;"', textEn: '"&amp;SUBSTITUTE(SUBSTITUTE(SUBSTITUTE(AH30, CHAR(13), ""),CHAR(10),"\n"),"'","\'")&amp;"'"&amp;IF(Z30="○",", sealable: true","")&amp;IF(AA30="○",", removable: true","")&amp;"}")</f>
        <v>, '13-utsuro-A1-s-1-ex2': {megami: 'utsuro', anotherID: 'A1', replace: '', name: '万象乖ク殲滅ノ影', nameEn: 'Shadow of Annihilation That Opposes All Creation', nameZh: '万象乖离残灭之影', nameZhG1: '万象乖离残灭之影', nameKo: '만상을 일그러뜨리는 섬멸의 그림자', ruby: 'ばんしょうそむくせんめつのかげ', rubyEn: '', baseType: 'normal', extra: true, extraFrom: '13-utsuro-A1-s-1', type: 'attack', subType: 'fullpower', range: '0-3', damage: '-/0', text: '対応不可 \n【攻撃後】相手は相手のオーラ、フレア、ライフのいずれかから桜花結晶を合計6つダストへ移動させる。', textZh: '不可被对应\n【攻击后】对手从其装、命、气三个区域中选择共6个樱花结晶移至虚。', textZhG1: '不可被对应\n【攻击后】对手从其装、命、气三个区域中选择共6个樱花结晶移至虚。', textKo: '대응불가 \n【공격후】상대는 상대의 오라, 플레어, 라이프 중 원하는 곳들에서 벚꽃 결정을 총합 6개를 더스트로 이동시킨다.', textEn: 'No Reactions\n\nAfter Attack: Your opponent moves a total of 6 Sakura tokens from their Aura, Flare, and Life to Shadow, in any combination.'}</v>
      </c>
      <c r="AO30" s="10" t="str">
        <f aca="false">IF($A30&lt;&gt;"", "    /** 《"&amp;$E30&amp;"》 */ export const "&amp;SUBSTITUTE(UPPER(IF(MID($A30, 3, 1)="-", RIGHT($A30,LEN($A30)-3), $A30)), "-", "_")&amp;": TCardId = '"&amp;$A30&amp;"';", "")</f>
        <v>    /** 《万象乖ク殲滅ノ影》 */ export const UTSURO_A1_S_1_EX2: TCardId = '13-utsuro-A1-s-1-ex2';</v>
      </c>
      <c r="AP30" s="11" t="str">
        <f aca="false">IF($A30&lt;&gt;"", "    | '"&amp;$A30&amp;"'", "")</f>
        <v>    | '13-utsuro-A1-s-1-ex2'</v>
      </c>
    </row>
    <row r="31" customFormat="false" ht="12" hidden="false" customHeight="true" outlineLevel="0" collapsed="false">
      <c r="A31" s="2" t="s">
        <v>2060</v>
      </c>
      <c r="B31" s="2" t="s">
        <v>1752</v>
      </c>
      <c r="C31" s="2" t="s">
        <v>49</v>
      </c>
      <c r="D31" s="2"/>
      <c r="E31" s="2" t="s">
        <v>2061</v>
      </c>
      <c r="F31" s="2" t="s">
        <v>2062</v>
      </c>
      <c r="G31" s="6" t="s">
        <v>2063</v>
      </c>
      <c r="H31" s="2" t="s">
        <v>2064</v>
      </c>
      <c r="I31" s="2"/>
      <c r="J31" s="7" t="s">
        <v>2065</v>
      </c>
      <c r="K31" s="25" t="s">
        <v>2066</v>
      </c>
      <c r="L31" s="2"/>
      <c r="M31" s="2" t="s">
        <v>44</v>
      </c>
      <c r="N31" s="2" t="s">
        <v>996</v>
      </c>
      <c r="O31" s="2" t="s">
        <v>2025</v>
      </c>
      <c r="P31" s="2"/>
      <c r="Q31" s="2"/>
      <c r="R31" s="2" t="s">
        <v>107</v>
      </c>
      <c r="S31" s="2" t="s">
        <v>92</v>
      </c>
      <c r="T31" s="2"/>
      <c r="U31" s="3"/>
      <c r="V31" s="2"/>
      <c r="W31" s="3"/>
      <c r="X31" s="2"/>
      <c r="Y31" s="2"/>
      <c r="Z31" s="2"/>
      <c r="AA31" s="2"/>
      <c r="AB31" s="4" t="s">
        <v>2067</v>
      </c>
      <c r="AC31" s="4"/>
      <c r="AD31" s="12" t="s">
        <v>2068</v>
      </c>
      <c r="AE31" s="4"/>
      <c r="AF31" s="13" t="s">
        <v>2069</v>
      </c>
      <c r="AG31" s="4" t="s">
        <v>2070</v>
      </c>
      <c r="AH31" s="21" t="s">
        <v>2071</v>
      </c>
      <c r="AI31" s="3"/>
      <c r="AJ31" s="3"/>
      <c r="AK31" s="3"/>
      <c r="AL31" s="3"/>
      <c r="AM31" s="3"/>
      <c r="AN31" s="9" t="str">
        <f aca="false">IF(A31="", "", IF(ROW()&gt;=3, ", ", "")&amp;"'"&amp;A31&amp;"':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'"&amp;VLOOKUP(S31,マスタ!$D$1:$E$99,2,0)&amp;"'","")&amp;IF(T31&lt;&gt;"",", range: '"&amp;T31&amp;"'","")&amp;IF(V31&lt;&gt;"",", damage: '"&amp;V31&amp;"'","")&amp;IF(X31&lt;&gt;"",", capacity: '"&amp;X31&amp;"'","")&amp;IF(Y31&lt;&gt;"",", cost: '"&amp;Y31&amp;"'","")&amp;", text: '"&amp;SUBSTITUTE(SUBSTITUTE(AB31, CHAR(13), ""),CHAR(10),"\n")&amp;IF(AC31&lt;&gt;"", "', textAdditional: '"&amp;SUBSTITUTE(SUBSTITUTE(AC31, CHAR(13), ""),CHAR(10),"\n"), "")&amp;"', textZh: '"&amp;SUBSTITUTE(SUBSTITUTE(SUBSTITUTE(AD31, CHAR(13), ""),CHAR(10),"\n"),"'","\'")&amp;"', textZhG1: '"&amp;SUBSTITUTE(SUBSTITUTE(SUBSTITUTE(AF31, CHAR(13), ""),CHAR(10),"\n"),"'","\'")&amp;IF(AE31&lt;&gt;"", "', textZhAdditional: '"&amp;SUBSTITUTE(SUBSTITUTE(AE31, CHAR(13), ""),CHAR(10),"\n"), "")&amp;"', textKo: '"&amp;SUBSTITUTE(SUBSTITUTE(SUBSTITUTE(AG31, CHAR(13), ""),CHAR(10),"\n"),"'","\'")&amp;"', textEn: '"&amp;SUBSTITUTE(SUBSTITUTE(SUBSTITUTE(AH31, CHAR(13), ""),CHAR(10),"\n"),"'","\'")&amp;"'"&amp;IF(Z31="○",", sealable: true","")&amp;IF(AA31="○",", removable: true","")&amp;"}")</f>
        <v>, '13-utsuro-A1-s-1-ex3': {megami: 'utsuro', anotherID: 'A1', replace: '', name: '我ヲ亡クシテ静寂ヲ往ク', nameEn: 'Perish the Self and Haunt the Silence', nameZh: '灭吾之身静以思', nameZhG1: '自灭往寂', nameKo: '스스로를 잊고 정적을 거닐다', ruby: 'われをなくしてせいじゃくをゆく', rubyEn: '', baseType: 'normal', extra: true, extraFrom: '13-utsuro-A1-s-1', type: 'action', subType: 'fullpower', text: 'あなたは《前進》以外の基本動作を5回まで行ってもよい。 \n攻撃「適正距離4-10、3/2」を行う。 \n攻撃「適正距離5-10、1/1」を行う。 \n攻撃「適正距離6-10、1/1」を行う。', textZh: '你可以执行至多5次非《前进》的基本动作。\n进行一次“攻击距离4-10、伤害3/2”的攻击。\n进行一次“攻击距离5-10、伤害1/1”的攻击。\n进行一次“攻击距离6-10、伤害1/1”的攻击。', textZhG1: '你可以执行5次非《前进》的基本动作。\n进行一次“攻击距离4-10 伤害3/2”的攻击。\n进行一次“攻击距离5-10 伤害1/1”的攻击。\n进行一次“攻击距离6-10 伤害1/1”的攻击。', textKo: '당신은 《전진》이외의 기본동작을 5번까지 행해도 좋다.\n공격「적정거리 4-10、3/2」를 행한다.\n공격「적정거리 5-10、1/1」를 행한다. \n공격「적정거리 6-10、1/1」를 행한다.', textEn: 'Perform up to 5 basic actions other than Forward Movement. Then, you attack with\n"Range: 4-10, Damage: 3/2", \n"Range: 5-10, Damage: 1/1", and \n"Range: 6-10, Damage: 1/1" in this order.'}</v>
      </c>
      <c r="AO31" s="10" t="str">
        <f aca="false">IF($A31&lt;&gt;"", "    /** 《"&amp;$E31&amp;"》 */ export const "&amp;SUBSTITUTE(UPPER(IF(MID($A31, 3, 1)="-", RIGHT($A31,LEN($A31)-3), $A31)), "-", "_")&amp;": TCardId = '"&amp;$A31&amp;"';", "")</f>
        <v>    /** 《我ヲ亡クシテ静寂ヲ往ク》 */ export const UTSURO_A1_S_1_EX3: TCardId = '13-utsuro-A1-s-1-ex3';</v>
      </c>
      <c r="AP31" s="11" t="str">
        <f aca="false">IF($A31&lt;&gt;"", "    | '"&amp;$A31&amp;"'", "")</f>
        <v>    | '13-utsuro-A1-s-1-ex3'</v>
      </c>
    </row>
    <row r="32" customFormat="false" ht="12" hidden="false" customHeight="true" outlineLevel="0" collapsed="false">
      <c r="A32" s="2" t="s">
        <v>2072</v>
      </c>
      <c r="B32" s="2" t="s">
        <v>1752</v>
      </c>
      <c r="C32" s="2" t="s">
        <v>49</v>
      </c>
      <c r="D32" s="2"/>
      <c r="E32" s="2" t="s">
        <v>2073</v>
      </c>
      <c r="F32" s="2" t="s">
        <v>2074</v>
      </c>
      <c r="G32" s="6" t="s">
        <v>2075</v>
      </c>
      <c r="H32" s="77" t="s">
        <v>2076</v>
      </c>
      <c r="I32" s="2"/>
      <c r="J32" s="7" t="s">
        <v>2077</v>
      </c>
      <c r="K32" s="25" t="s">
        <v>2078</v>
      </c>
      <c r="L32" s="2"/>
      <c r="M32" s="2" t="s">
        <v>44</v>
      </c>
      <c r="N32" s="2" t="s">
        <v>996</v>
      </c>
      <c r="O32" s="2" t="s">
        <v>2025</v>
      </c>
      <c r="P32" s="2"/>
      <c r="Q32" s="2"/>
      <c r="R32" s="2" t="s">
        <v>120</v>
      </c>
      <c r="S32" s="2"/>
      <c r="T32" s="2"/>
      <c r="U32" s="3"/>
      <c r="V32" s="2"/>
      <c r="W32" s="3"/>
      <c r="X32" s="2" t="s">
        <v>54</v>
      </c>
      <c r="Y32" s="2"/>
      <c r="Z32" s="2"/>
      <c r="AA32" s="2"/>
      <c r="AB32" s="4" t="s">
        <v>2079</v>
      </c>
      <c r="AC32" s="4"/>
      <c r="AD32" s="12" t="s">
        <v>2080</v>
      </c>
      <c r="AE32" s="4"/>
      <c r="AF32" s="13" t="s">
        <v>2081</v>
      </c>
      <c r="AG32" s="4" t="s">
        <v>2082</v>
      </c>
      <c r="AH32" s="19" t="s">
        <v>2083</v>
      </c>
      <c r="AI32" s="3"/>
      <c r="AJ32" s="3"/>
      <c r="AK32" s="3"/>
      <c r="AL32" s="3"/>
      <c r="AM32" s="3"/>
      <c r="AN32" s="9" t="str">
        <f aca="false">IF(A32="", "", IF(ROW()&gt;=3, ", ", "")&amp;"'"&amp;A32&amp;"':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'"&amp;VLOOKUP(S32,マスタ!$D$1:$E$99,2,0)&amp;"'","")&amp;IF(T32&lt;&gt;"",", range: '"&amp;T32&amp;"'","")&amp;IF(V32&lt;&gt;"",", damage: '"&amp;V32&amp;"'","")&amp;IF(X32&lt;&gt;"",", capacity: '"&amp;X32&amp;"'","")&amp;IF(Y32&lt;&gt;"",", cost: '"&amp;Y32&amp;"'","")&amp;", text: '"&amp;SUBSTITUTE(SUBSTITUTE(AB32, CHAR(13), ""),CHAR(10),"\n")&amp;IF(AC32&lt;&gt;"", "', textAdditional: '"&amp;SUBSTITUTE(SUBSTITUTE(AC32, CHAR(13), ""),CHAR(10),"\n"), "")&amp;"', textZh: '"&amp;SUBSTITUTE(SUBSTITUTE(SUBSTITUTE(AD32, CHAR(13), ""),CHAR(10),"\n"),"'","\'")&amp;"', textZhG1: '"&amp;SUBSTITUTE(SUBSTITUTE(SUBSTITUTE(AF32, CHAR(13), ""),CHAR(10),"\n"),"'","\'")&amp;IF(AE32&lt;&gt;"", "', textZhAdditional: '"&amp;SUBSTITUTE(SUBSTITUTE(AE32, CHAR(13), ""),CHAR(10),"\n"), "")&amp;"', textKo: '"&amp;SUBSTITUTE(SUBSTITUTE(SUBSTITUTE(AG32, CHAR(13), ""),CHAR(10),"\n"),"'","\'")&amp;"', textEn: '"&amp;SUBSTITUTE(SUBSTITUTE(SUBSTITUTE(AH32, CHAR(13), ""),CHAR(10),"\n"),"'","\'")&amp;"'"&amp;IF(Z32="○",", sealable: true","")&amp;IF(AA32="○",", removable: true","")&amp;"}")</f>
        <v>, '13-utsuro-A1-s-1-ex4': {megami: 'utsuro', anotherID: 'A1', replace: '', name: '終焉、来タレ', nameEn: 'The End Cometh', nameZh: '终焉、降临吧', nameZhG1: '终焉将至', nameKo: '종언이여, 오라', ruby: 'しゅうえん、きたれ', rubyEn: '', baseType: 'normal', extra: true, extraFrom: '13-utsuro-A1-s-1', type: 'enhance', capacity: '2', text: '【破棄時】相手は手札と山札をすべて捨て札にする。相手の集中力は0になる。相手を畏縮させる。', textZh: '【破弃时】对手弃置其牌库与手牌。对手的集中力变为0，令对手畏缩。', textZhG1: '【破弃时】对手弃置其牌库与手牌。对手的集中力变为0，对手畏缩。', textKo: '【파기시】상대는 손패와 패산을 모두 버림패로 한다. 상대의 집중력은 0이 된다. 상대를 위축시킨다.', textEn: 'Disenchant: Put all cards in your opponent\'s hand and deck into their played pile. Their Vigor becomes 0. Flinch them.'}</v>
      </c>
      <c r="AO32" s="10" t="str">
        <f aca="false">IF($A32&lt;&gt;"", "    /** 《"&amp;$E32&amp;"》 */ export const "&amp;SUBSTITUTE(UPPER(IF(MID($A32, 3, 1)="-", RIGHT($A32,LEN($A32)-3), $A32)), "-", "_")&amp;": TCardId = '"&amp;$A32&amp;"';", "")</f>
        <v>    /** 《終焉、来タレ》 */ export const UTSURO_A1_S_1_EX4: TCardId = '13-utsuro-A1-s-1-ex4';</v>
      </c>
      <c r="AP32" s="11" t="str">
        <f aca="false">IF($A32&lt;&gt;"", "    | '"&amp;$A32&amp;"'", "")</f>
        <v>    | '13-utsuro-A1-s-1-ex4'</v>
      </c>
    </row>
    <row r="33" customFormat="false" ht="12" hidden="false" customHeight="true" outlineLevel="0" collapsed="false">
      <c r="A33" s="2"/>
      <c r="B33" s="2"/>
      <c r="C33" s="2"/>
      <c r="D33" s="2"/>
      <c r="E33" s="2"/>
      <c r="F33" s="2"/>
      <c r="G33" s="6"/>
      <c r="H33" s="7"/>
      <c r="I33" s="2"/>
      <c r="J33" s="7"/>
      <c r="K33" s="7"/>
      <c r="L33" s="2"/>
      <c r="M33" s="2"/>
      <c r="N33" s="2"/>
      <c r="O33" s="2"/>
      <c r="P33" s="2"/>
      <c r="Q33" s="2"/>
      <c r="R33" s="2"/>
      <c r="S33" s="2"/>
      <c r="T33" s="2"/>
      <c r="U33" s="3"/>
      <c r="V33" s="2"/>
      <c r="W33" s="3"/>
      <c r="X33" s="2"/>
      <c r="Y33" s="2"/>
      <c r="Z33" s="2"/>
      <c r="AA33" s="2"/>
      <c r="AB33" s="4"/>
      <c r="AC33" s="4"/>
      <c r="AD33" s="12"/>
      <c r="AE33" s="4"/>
      <c r="AF33" s="13"/>
      <c r="AG33" s="8"/>
      <c r="AH33" s="4"/>
      <c r="AI33" s="3"/>
      <c r="AJ33" s="3"/>
      <c r="AK33" s="3"/>
      <c r="AL33" s="3"/>
      <c r="AM33" s="3"/>
      <c r="AN33" s="9" t="str">
        <f aca="false">IF(A33="", "", IF(ROW()&gt;=3, ", ", "")&amp;"'"&amp;A33&amp;"':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'"&amp;VLOOKUP(S33,マスタ!$D$1:$E$99,2,0)&amp;"'","")&amp;IF(T33&lt;&gt;"",", range: '"&amp;T33&amp;"'","")&amp;IF(V33&lt;&gt;"",", damage: '"&amp;V33&amp;"'","")&amp;IF(X33&lt;&gt;"",", capacity: '"&amp;X33&amp;"'","")&amp;IF(Y33&lt;&gt;"",", cost: '"&amp;Y33&amp;"'","")&amp;", text: '"&amp;SUBSTITUTE(SUBSTITUTE(AB33, CHAR(13), ""),CHAR(10),"\n")&amp;IF(AC33&lt;&gt;"", "', textAdditional: '"&amp;SUBSTITUTE(SUBSTITUTE(AC33, CHAR(13), ""),CHAR(10),"\n"), "")&amp;"', textZh: '"&amp;SUBSTITUTE(SUBSTITUTE(SUBSTITUTE(AD33, CHAR(13), ""),CHAR(10),"\n"),"'","\'")&amp;"', textZhG1: '"&amp;SUBSTITUTE(SUBSTITUTE(SUBSTITUTE(AF33, CHAR(13), ""),CHAR(10),"\n"),"'","\'")&amp;IF(AE33&lt;&gt;"", "', textZhAdditional: '"&amp;SUBSTITUTE(SUBSTITUTE(AE33, CHAR(13), ""),CHAR(10),"\n"), "")&amp;"', textKo: '"&amp;SUBSTITUTE(SUBSTITUTE(SUBSTITUTE(AG33, CHAR(13), ""),CHAR(10),"\n"),"'","\'")&amp;"', textEn: '"&amp;SUBSTITUTE(SUBSTITUTE(SUBSTITUTE(AH33, CHAR(13), ""),CHAR(10),"\n"),"'","\'")&amp;"'"&amp;IF(Z33="○",", sealable: true","")&amp;IF(AA33="○",", removable: true","")&amp;"}")</f>
        <v/>
      </c>
      <c r="AO33" s="10" t="str">
        <f aca="false">IF($A33&lt;&gt;"", "    /** 《"&amp;$E33&amp;"》 */ export const "&amp;SUBSTITUTE(UPPER(IF(MID($A33, 3, 1)="-", RIGHT($A33,LEN($A33)-3), $A33)), "-", "_")&amp;": TCardId = '"&amp;$A33&amp;"';", "")</f>
        <v/>
      </c>
      <c r="AP33" s="11" t="str">
        <f aca="false">IF($A33&lt;&gt;"", "    | '"&amp;$A33&amp;"'", "")</f>
        <v/>
      </c>
    </row>
    <row r="34" customFormat="false" ht="12" hidden="false" customHeight="true" outlineLevel="0" collapsed="false">
      <c r="A34" s="2" t="s">
        <v>2084</v>
      </c>
      <c r="B34" s="2" t="s">
        <v>2085</v>
      </c>
      <c r="C34" s="2"/>
      <c r="D34" s="2"/>
      <c r="E34" s="2" t="s">
        <v>2086</v>
      </c>
      <c r="F34" s="2" t="s">
        <v>2087</v>
      </c>
      <c r="G34" s="6" t="s">
        <v>2088</v>
      </c>
      <c r="H34" s="63" t="s">
        <v>2088</v>
      </c>
      <c r="I34" s="2"/>
      <c r="J34" s="7" t="s">
        <v>2089</v>
      </c>
      <c r="K34" s="25" t="s">
        <v>2090</v>
      </c>
      <c r="L34" s="2"/>
      <c r="M34" s="2" t="s">
        <v>44</v>
      </c>
      <c r="N34" s="2"/>
      <c r="O34" s="2"/>
      <c r="P34" s="2" t="s">
        <v>2091</v>
      </c>
      <c r="Q34" s="2"/>
      <c r="R34" s="78" t="s">
        <v>45</v>
      </c>
      <c r="S34" s="78"/>
      <c r="T34" s="78" t="s">
        <v>46</v>
      </c>
      <c r="U34" s="3"/>
      <c r="V34" s="2" t="s">
        <v>237</v>
      </c>
      <c r="W34" s="3"/>
      <c r="X34" s="2"/>
      <c r="Y34" s="2"/>
      <c r="Z34" s="2"/>
      <c r="AA34" s="2"/>
      <c r="AB34" s="4" t="s">
        <v>2092</v>
      </c>
      <c r="AC34" s="4"/>
      <c r="AD34" s="12" t="s">
        <v>2093</v>
      </c>
      <c r="AE34" s="4"/>
      <c r="AF34" s="13" t="s">
        <v>2094</v>
      </c>
      <c r="AG34" s="4" t="s">
        <v>2095</v>
      </c>
      <c r="AH34" s="22" t="s">
        <v>2096</v>
      </c>
      <c r="AI34" s="3"/>
      <c r="AJ34" s="3"/>
      <c r="AK34" s="3"/>
      <c r="AL34" s="3"/>
      <c r="AM34" s="3"/>
      <c r="AN34" s="9" t="str">
        <f aca="false">IF(A34="", "", IF(ROW()&gt;=3, ", ", "")&amp;"'"&amp;A34&amp;"':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'"&amp;VLOOKUP(S34,マスタ!$D$1:$E$99,2,0)&amp;"'","")&amp;IF(T34&lt;&gt;"",", range: '"&amp;T34&amp;"'","")&amp;IF(V34&lt;&gt;"",", damage: '"&amp;V34&amp;"'","")&amp;IF(X34&lt;&gt;"",", capacity: '"&amp;X34&amp;"'","")&amp;IF(Y34&lt;&gt;"",", cost: '"&amp;Y34&amp;"'","")&amp;", text: '"&amp;SUBSTITUTE(SUBSTITUTE(AB34, CHAR(13), ""),CHAR(10),"\n")&amp;IF(AC34&lt;&gt;"", "', textAdditional: '"&amp;SUBSTITUTE(SUBSTITUTE(AC34, CHAR(13), ""),CHAR(10),"\n"), "")&amp;"', textZh: '"&amp;SUBSTITUTE(SUBSTITUTE(SUBSTITUTE(AD34, CHAR(13), ""),CHAR(10),"\n"),"'","\'")&amp;"', textZhG1: '"&amp;SUBSTITUTE(SUBSTITUTE(SUBSTITUTE(AF34, CHAR(13), ""),CHAR(10),"\n"),"'","\'")&amp;IF(AE34&lt;&gt;"", "', textZhAdditional: '"&amp;SUBSTITUTE(SUBSTITUTE(AE34, CHAR(13), ""),CHAR(10),"\n"), "")&amp;"', textKo: '"&amp;SUBSTITUTE(SUBSTITUTE(SUBSTITUTE(AG34, CHAR(13), ""),CHAR(10),"\n"),"'","\'")&amp;"', textEn: '"&amp;SUBSTITUTE(SUBSTITUTE(SUBSTITUTE(AH34, CHAR(13), ""),CHAR(10),"\n"),"'","\'")&amp;"'"&amp;IF(Z34="○",", sealable: true","")&amp;IF(AA34="○",", removable: true","")&amp;"}")</f>
        <v>, '14-honoka-o-n-1': {megami: 'honoka', name: '精霊式', nameEn: 'Spirit Rite', nameZh: '精灵式', nameZhG1: '精灵式', nameKo: '정령식', ruby: 'せいれいしき', rubyEn: '', baseType: 'normal', exchangableTo: '14-honoka-o-n-1-ex1', type: 'attack', range: '3-4', damage: '1/1', text: '対応不可 \n【攻撃後】開花-この「精霊式」を追加札の「守護霊式」と交換してもよい。そうした場合、その「守護霊式」を山札の底に置いてもよい。', textZh: '不可被对应\n【攻击后】开花～你可以将这张『精灵式』与追加牌区的『守护灵式』交换。若如此做，则你可以将『守护灵式』置于你的牌库底。', textZhG1: '不可被对应\n【攻击后】开花-将此牌与追加牌『守护灵式』交换。若如此做，则你可以将『守护灵式』置于你的牌库底。', textKo: '대응불가 \n【공격후】개화-이 「정령식」을 추가패의 「수호령식」과 교환해도 좋다. 그럴 경우, 그 「수호령식」을 패산 밑에 두어도 좋다.', textEn: 'No Reactions\n\nAfter Attack: Bloom - You may exchange this card with your set aside "Guardian Spirit Rite". If you do, you may put that card on the bottom of your deck.'}</v>
      </c>
      <c r="AO34" s="10" t="str">
        <f aca="false">IF($A34&lt;&gt;"", "    /** 《"&amp;$E34&amp;"》 */ export const "&amp;SUBSTITUTE(UPPER(IF(MID($A34, 3, 1)="-", RIGHT($A34,LEN($A34)-3), $A34)), "-", "_")&amp;": TCardId = '"&amp;$A34&amp;"';", "")</f>
        <v>    /** 《精霊式》 */ export const HONOKA_O_N_1: TCardId = '14-honoka-o-n-1';</v>
      </c>
      <c r="AP34" s="11" t="str">
        <f aca="false">IF($A34&lt;&gt;"", "    | '"&amp;$A34&amp;"'", "")</f>
        <v>    | '14-honoka-o-n-1'</v>
      </c>
    </row>
    <row r="35" customFormat="false" ht="12" hidden="false" customHeight="true" outlineLevel="0" collapsed="false">
      <c r="A35" s="2" t="s">
        <v>2091</v>
      </c>
      <c r="B35" s="2" t="s">
        <v>2085</v>
      </c>
      <c r="C35" s="2"/>
      <c r="D35" s="2"/>
      <c r="E35" s="2" t="s">
        <v>2097</v>
      </c>
      <c r="F35" s="2" t="s">
        <v>2098</v>
      </c>
      <c r="G35" s="6" t="s">
        <v>2099</v>
      </c>
      <c r="H35" s="63" t="s">
        <v>2099</v>
      </c>
      <c r="I35" s="2"/>
      <c r="J35" s="7" t="s">
        <v>2100</v>
      </c>
      <c r="K35" s="25" t="s">
        <v>2101</v>
      </c>
      <c r="L35" s="2"/>
      <c r="M35" s="2" t="s">
        <v>44</v>
      </c>
      <c r="N35" s="2" t="s">
        <v>996</v>
      </c>
      <c r="O35" s="2" t="s">
        <v>2084</v>
      </c>
      <c r="P35" s="2" t="s">
        <v>2102</v>
      </c>
      <c r="Q35" s="2"/>
      <c r="R35" s="78" t="s">
        <v>45</v>
      </c>
      <c r="S35" s="78" t="s">
        <v>133</v>
      </c>
      <c r="T35" s="78" t="s">
        <v>1884</v>
      </c>
      <c r="U35" s="3"/>
      <c r="V35" s="2" t="s">
        <v>55</v>
      </c>
      <c r="W35" s="3"/>
      <c r="X35" s="2"/>
      <c r="Y35" s="2"/>
      <c r="Z35" s="2"/>
      <c r="AA35" s="2"/>
      <c r="AB35" s="4" t="s">
        <v>2103</v>
      </c>
      <c r="AC35" s="4"/>
      <c r="AD35" s="12" t="s">
        <v>2104</v>
      </c>
      <c r="AE35" s="4"/>
      <c r="AF35" s="13" t="s">
        <v>2105</v>
      </c>
      <c r="AG35" s="4" t="s">
        <v>2106</v>
      </c>
      <c r="AH35" s="20" t="s">
        <v>2107</v>
      </c>
      <c r="AI35" s="3"/>
      <c r="AJ35" s="3"/>
      <c r="AK35" s="3"/>
      <c r="AL35" s="3"/>
      <c r="AM35" s="3"/>
      <c r="AN35" s="9" t="str">
        <f aca="false">IF(A35="", "", IF(ROW()&gt;=3, ", ", "")&amp;"'"&amp;A35&amp;"':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'"&amp;VLOOKUP(S35,マスタ!$D$1:$E$99,2,0)&amp;"'","")&amp;IF(T35&lt;&gt;"",", range: '"&amp;T35&amp;"'","")&amp;IF(V35&lt;&gt;"",", damage: '"&amp;V35&amp;"'","")&amp;IF(X35&lt;&gt;"",", capacity: '"&amp;X35&amp;"'","")&amp;IF(Y35&lt;&gt;"",", cost: '"&amp;Y35&amp;"'","")&amp;", text: '"&amp;SUBSTITUTE(SUBSTITUTE(AB35, CHAR(13), ""),CHAR(10),"\n")&amp;IF(AC35&lt;&gt;"", "', textAdditional: '"&amp;SUBSTITUTE(SUBSTITUTE(AC35, CHAR(13), ""),CHAR(10),"\n"), "")&amp;"', textZh: '"&amp;SUBSTITUTE(SUBSTITUTE(SUBSTITUTE(AD35, CHAR(13), ""),CHAR(10),"\n"),"'","\'")&amp;"', textZhG1: '"&amp;SUBSTITUTE(SUBSTITUTE(SUBSTITUTE(AF35, CHAR(13), ""),CHAR(10),"\n"),"'","\'")&amp;IF(AE35&lt;&gt;"", "', textZhAdditional: '"&amp;SUBSTITUTE(SUBSTITUTE(AE35, CHAR(13), ""),CHAR(10),"\n"), "")&amp;"', textKo: '"&amp;SUBSTITUTE(SUBSTITUTE(SUBSTITUTE(AG35, CHAR(13), ""),CHAR(10),"\n"),"'","\'")&amp;"', textEn: '"&amp;SUBSTITUTE(SUBSTITUTE(SUBSTITUTE(AH35, CHAR(13), ""),CHAR(10),"\n"),"'","\'")&amp;"'"&amp;IF(Z35="○",", sealable: true","")&amp;IF(AA35="○",", removable: true","")&amp;"}")</f>
        <v>, '14-honoka-o-n-1-ex1': {megami: 'honoka', name: '守護霊式', nameEn: 'Guardian Spirit Rite', nameZh: '守护灵式', nameZhG1: '守护灵式', nameKo: '수호령식', ruby: 'しゅごれいしき', rubyEn: '', baseType: 'normal', extra: true, extraFrom: '14-honoka-o-n-1', exchangableTo: '14-honoka-o-n-1-ex2', type: 'attack', subType: 'reaction', range: '2-3', damage: '2/1', text: '【攻撃後】ダスト→自オーラ：1 \n【攻撃後】開花-この「守護霊式」を追加札の「突撃霊式」と交換してもよい。そうした場合、その「突撃霊式」を山札の底に置いてもよい。', textZh: '【攻击后】虚→1→自装\n【攻击后】开花～你可以将这张『守护灵式』与追加牌区的『突击灵式』交换。若如此做，则你可以将『突击灵式』置于你的牌库底。', textZhG1: '【攻击后】虚（1）→自装\n【攻击后】开花-将此牌与追加牌『突击灵式』交换。若如此做，则你可以将『突击灵式』置于你的牌库底。', textKo: '【공격후】더스트→자신 오라：1 \n【공격후】개화-이 「수호령식」을 추가패의 「돌격령식」과 교환해도 좋다. 그럴 경우, 그 「돌격령식」을 패산 밑에 두어도 좋다.', textEn: 'After Attack: Shadow (1)→ Your Aura\n\nAfter Attack: Bloom - You may exchange this card with your set aside "Destructive Spirit Rite". If you do, you may put that card on the bottom of your deck.'}</v>
      </c>
      <c r="AO35" s="10" t="str">
        <f aca="false">IF($A35&lt;&gt;"", "    /** 《"&amp;$E35&amp;"》 */ export const "&amp;SUBSTITUTE(UPPER(IF(MID($A35, 3, 1)="-", RIGHT($A35,LEN($A35)-3), $A35)), "-", "_")&amp;": TCardId = '"&amp;$A35&amp;"';", "")</f>
        <v>    /** 《守護霊式》 */ export const HONOKA_O_N_1_EX1: TCardId = '14-honoka-o-n-1-ex1';</v>
      </c>
      <c r="AP35" s="11" t="str">
        <f aca="false">IF($A35&lt;&gt;"", "    | '"&amp;$A35&amp;"'", "")</f>
        <v>    | '14-honoka-o-n-1-ex1'</v>
      </c>
    </row>
    <row r="36" customFormat="false" ht="12" hidden="false" customHeight="true" outlineLevel="0" collapsed="false">
      <c r="A36" s="2" t="s">
        <v>2102</v>
      </c>
      <c r="B36" s="2" t="s">
        <v>2085</v>
      </c>
      <c r="C36" s="2"/>
      <c r="D36" s="2"/>
      <c r="E36" s="2" t="s">
        <v>2108</v>
      </c>
      <c r="F36" s="2" t="s">
        <v>2109</v>
      </c>
      <c r="G36" s="6" t="s">
        <v>2110</v>
      </c>
      <c r="H36" s="63" t="s">
        <v>2110</v>
      </c>
      <c r="I36" s="2"/>
      <c r="J36" s="7" t="s">
        <v>2111</v>
      </c>
      <c r="K36" s="25" t="s">
        <v>2112</v>
      </c>
      <c r="L36" s="2"/>
      <c r="M36" s="2" t="s">
        <v>44</v>
      </c>
      <c r="N36" s="2" t="s">
        <v>996</v>
      </c>
      <c r="O36" s="2" t="s">
        <v>2091</v>
      </c>
      <c r="P36" s="2" t="s">
        <v>2113</v>
      </c>
      <c r="Q36" s="2"/>
      <c r="R36" s="78" t="s">
        <v>45</v>
      </c>
      <c r="S36" s="78"/>
      <c r="T36" s="78" t="s">
        <v>180</v>
      </c>
      <c r="U36" s="3"/>
      <c r="V36" s="2" t="s">
        <v>405</v>
      </c>
      <c r="W36" s="3"/>
      <c r="X36" s="2"/>
      <c r="Y36" s="2"/>
      <c r="Z36" s="2"/>
      <c r="AA36" s="2"/>
      <c r="AB36" s="4" t="s">
        <v>2114</v>
      </c>
      <c r="AC36" s="4"/>
      <c r="AD36" s="12" t="s">
        <v>2115</v>
      </c>
      <c r="AE36" s="4"/>
      <c r="AF36" s="13" t="s">
        <v>2116</v>
      </c>
      <c r="AG36" s="4" t="s">
        <v>2117</v>
      </c>
      <c r="AH36" s="20" t="s">
        <v>2118</v>
      </c>
      <c r="AI36" s="3"/>
      <c r="AJ36" s="3"/>
      <c r="AK36" s="3"/>
      <c r="AL36" s="3"/>
      <c r="AM36" s="3"/>
      <c r="AN36" s="9" t="str">
        <f aca="false">IF(A36="", "", IF(ROW()&gt;=3, ", ", "")&amp;"'"&amp;A36&amp;"':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'"&amp;VLOOKUP(S36,マスタ!$D$1:$E$99,2,0)&amp;"'","")&amp;IF(T36&lt;&gt;"",", range: '"&amp;T36&amp;"'","")&amp;IF(V36&lt;&gt;"",", damage: '"&amp;V36&amp;"'","")&amp;IF(X36&lt;&gt;"",", capacity: '"&amp;X36&amp;"'","")&amp;IF(Y36&lt;&gt;"",", cost: '"&amp;Y36&amp;"'","")&amp;", text: '"&amp;SUBSTITUTE(SUBSTITUTE(AB36, CHAR(13), ""),CHAR(10),"\n")&amp;IF(AC36&lt;&gt;"", "', textAdditional: '"&amp;SUBSTITUTE(SUBSTITUTE(AC36, CHAR(13), ""),CHAR(10),"\n"), "")&amp;"', textZh: '"&amp;SUBSTITUTE(SUBSTITUTE(SUBSTITUTE(AD36, CHAR(13), ""),CHAR(10),"\n"),"'","\'")&amp;"', textZhG1: '"&amp;SUBSTITUTE(SUBSTITUTE(SUBSTITUTE(AF36, CHAR(13), ""),CHAR(10),"\n"),"'","\'")&amp;IF(AE36&lt;&gt;"", "', textZhAdditional: '"&amp;SUBSTITUTE(SUBSTITUTE(AE36, CHAR(13), ""),CHAR(10),"\n"), "")&amp;"', textKo: '"&amp;SUBSTITUTE(SUBSTITUTE(SUBSTITUTE(AG36, CHAR(13), ""),CHAR(10),"\n"),"'","\'")&amp;"', textEn: '"&amp;SUBSTITUTE(SUBSTITUTE(SUBSTITUTE(AH36, CHAR(13), ""),CHAR(10),"\n"),"'","\'")&amp;"'"&amp;IF(Z36="○",", sealable: true","")&amp;IF(AA36="○",", removable: true","")&amp;"}")</f>
        <v>, '14-honoka-o-n-1-ex2': {megami: 'honoka', name: '突撃霊式', nameEn: 'Destructive Spirit Rite', nameZh: '突击灵式', nameZhG1: '突击灵式', nameKo: '돌격령식', ruby: 'とつげきれいしき', rubyEn: '', baseType: 'normal', extra: true, extraFrom: '14-honoka-o-n-1-ex1', exchangableTo: '14-honoka-o-n-1-ex3', type: 'attack', range: '5', damage: '3/2', text: '不可避 \n【攻撃後】開花-この「突撃霊式」を追加札の「神霊ヲウカ」と交換してもよい。そうした場合、その「神霊ヲウカ」を山札の底に置いてもよい。', textZh: '不可被闪避\n【攻击后】开花～你可以将这张『突击灵式』与追加牌区的『神灵樱华』交换。若如此做，则你可以将『神灵樱华』置于你的牌库底。', textZhG1: '不可被闪避\n【攻击后】开花-将此牌与追加牌『神灵樱华』交换。若如此做，则你可以将『神灵樱华』置于你的牌库底。', textKo: '불가피 \n【공격후】개화-이 「돌격령식」을 추가패의 「신령 오우카」와 교환해도 좋다. 그럴 경우, 그 「신령 오우카」를 패산 밑에 두어도 좋다.', textEn: 'Unavoidable\n\nAfter Attack: Bloom - You may exchange this card with your set aside "Divine Spirit: Ouka". If you do, you may put that card on the bottom of your deck.'}</v>
      </c>
      <c r="AO36" s="10" t="str">
        <f aca="false">IF($A36&lt;&gt;"", "    /** 《"&amp;$E36&amp;"》 */ export const "&amp;SUBSTITUTE(UPPER(IF(MID($A36, 3, 1)="-", RIGHT($A36,LEN($A36)-3), $A36)), "-", "_")&amp;": TCardId = '"&amp;$A36&amp;"';", "")</f>
        <v>    /** 《突撃霊式》 */ export const HONOKA_O_N_1_EX2: TCardId = '14-honoka-o-n-1-ex2';</v>
      </c>
      <c r="AP36" s="11" t="str">
        <f aca="false">IF($A36&lt;&gt;"", "    | '"&amp;$A36&amp;"'", "")</f>
        <v>    | '14-honoka-o-n-1-ex2'</v>
      </c>
    </row>
    <row r="37" customFormat="false" ht="12" hidden="false" customHeight="true" outlineLevel="0" collapsed="false">
      <c r="A37" s="2" t="s">
        <v>2113</v>
      </c>
      <c r="B37" s="2" t="s">
        <v>2085</v>
      </c>
      <c r="C37" s="2"/>
      <c r="D37" s="2"/>
      <c r="E37" s="2" t="s">
        <v>2119</v>
      </c>
      <c r="F37" s="2" t="s">
        <v>2120</v>
      </c>
      <c r="G37" s="6" t="s">
        <v>2121</v>
      </c>
      <c r="H37" s="63" t="s">
        <v>2121</v>
      </c>
      <c r="I37" s="2"/>
      <c r="J37" s="7" t="s">
        <v>2122</v>
      </c>
      <c r="K37" s="25" t="s">
        <v>2123</v>
      </c>
      <c r="L37" s="2"/>
      <c r="M37" s="2" t="s">
        <v>44</v>
      </c>
      <c r="N37" s="2" t="s">
        <v>996</v>
      </c>
      <c r="O37" s="2" t="s">
        <v>2102</v>
      </c>
      <c r="P37" s="2"/>
      <c r="Q37" s="2"/>
      <c r="R37" s="78" t="s">
        <v>45</v>
      </c>
      <c r="S37" s="78" t="s">
        <v>92</v>
      </c>
      <c r="T37" s="78" t="s">
        <v>202</v>
      </c>
      <c r="U37" s="3"/>
      <c r="V37" s="2" t="s">
        <v>94</v>
      </c>
      <c r="W37" s="3"/>
      <c r="X37" s="2"/>
      <c r="Y37" s="2"/>
      <c r="Z37" s="2"/>
      <c r="AA37" s="2"/>
      <c r="AB37" s="4" t="s">
        <v>2124</v>
      </c>
      <c r="AC37" s="4"/>
      <c r="AD37" s="12" t="s">
        <v>2125</v>
      </c>
      <c r="AE37" s="4"/>
      <c r="AF37" s="13" t="s">
        <v>2126</v>
      </c>
      <c r="AG37" s="4" t="s">
        <v>2127</v>
      </c>
      <c r="AH37" s="20" t="s">
        <v>2128</v>
      </c>
      <c r="AI37" s="3"/>
      <c r="AJ37" s="3"/>
      <c r="AK37" s="3"/>
      <c r="AL37" s="3"/>
      <c r="AM37" s="3"/>
      <c r="AN37" s="9" t="str">
        <f aca="false">IF(A37="", "", IF(ROW()&gt;=3, ", ", "")&amp;"'"&amp;A37&amp;"':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'"&amp;VLOOKUP(S37,マスタ!$D$1:$E$99,2,0)&amp;"'","")&amp;IF(T37&lt;&gt;"",", range: '"&amp;T37&amp;"'","")&amp;IF(V37&lt;&gt;"",", damage: '"&amp;V37&amp;"'","")&amp;IF(X37&lt;&gt;"",", capacity: '"&amp;X37&amp;"'","")&amp;IF(Y37&lt;&gt;"",", cost: '"&amp;Y37&amp;"'","")&amp;", text: '"&amp;SUBSTITUTE(SUBSTITUTE(AB37, CHAR(13), ""),CHAR(10),"\n")&amp;IF(AC37&lt;&gt;"", "', textAdditional: '"&amp;SUBSTITUTE(SUBSTITUTE(AC37, CHAR(13), ""),CHAR(10),"\n"), "")&amp;"', textZh: '"&amp;SUBSTITUTE(SUBSTITUTE(SUBSTITUTE(AD37, CHAR(13), ""),CHAR(10),"\n"),"'","\'")&amp;"', textZhG1: '"&amp;SUBSTITUTE(SUBSTITUTE(SUBSTITUTE(AF37, CHAR(13), ""),CHAR(10),"\n"),"'","\'")&amp;IF(AE37&lt;&gt;"", "', textZhAdditional: '"&amp;SUBSTITUTE(SUBSTITUTE(AE37, CHAR(13), ""),CHAR(10),"\n"), "")&amp;"', textKo: '"&amp;SUBSTITUTE(SUBSTITUTE(SUBSTITUTE(AG37, CHAR(13), ""),CHAR(10),"\n"),"'","\'")&amp;"', textEn: '"&amp;SUBSTITUTE(SUBSTITUTE(SUBSTITUTE(AH37, CHAR(13), ""),CHAR(10),"\n"),"'","\'")&amp;"'"&amp;IF(Z37="○",", sealable: true","")&amp;IF(AA37="○",", removable: true","")&amp;"}")</f>
        <v>, '14-honoka-o-n-1-ex3': {megami: 'honoka', name: '神霊ヲウカ', nameEn: 'Divine Spirit: Ouka', nameZh: '神灵樱华', nameZhG1: '神灵樱华', nameKo: '신령 오우카', ruby: 'しんれいをうか', rubyEn: '', baseType: 'normal', extra: true, extraFrom: '14-honoka-o-n-1-ex2', type: 'attack', subType: 'fullpower', range: '1-4', damage: '4/3', text: '対応不可 \n【攻撃後】ダスト→自オーラ：2', textZh: '不可被对应\n【攻击后】虚→2→自装', textZhG1: '不可被对应\n【攻击后】虚（2）→自装', textKo: '대응불가 \n【공격후】더스트→자신 오라：2', textEn: 'No Reactions\n\nAfter Attack: Shadow (2)→ Your Aura'}</v>
      </c>
      <c r="AO37" s="10" t="str">
        <f aca="false">IF($A37&lt;&gt;"", "    /** 《"&amp;$E37&amp;"》 */ export const "&amp;SUBSTITUTE(UPPER(IF(MID($A37, 3, 1)="-", RIGHT($A37,LEN($A37)-3), $A37)), "-", "_")&amp;": TCardId = '"&amp;$A37&amp;"';", "")</f>
        <v>    /** 《神霊ヲウカ》 */ export const HONOKA_O_N_1_EX3: TCardId = '14-honoka-o-n-1-ex3';</v>
      </c>
      <c r="AP37" s="11" t="str">
        <f aca="false">IF($A37&lt;&gt;"", "    | '"&amp;$A37&amp;"'", "")</f>
        <v>    | '14-honoka-o-n-1-ex3'</v>
      </c>
    </row>
    <row r="38" customFormat="false" ht="12" hidden="false" customHeight="true" outlineLevel="0" collapsed="false">
      <c r="A38" s="2" t="s">
        <v>2129</v>
      </c>
      <c r="B38" s="2" t="s">
        <v>2085</v>
      </c>
      <c r="C38" s="2"/>
      <c r="D38" s="2"/>
      <c r="E38" s="2" t="s">
        <v>2130</v>
      </c>
      <c r="F38" s="2" t="s">
        <v>2131</v>
      </c>
      <c r="G38" s="6" t="s">
        <v>2132</v>
      </c>
      <c r="H38" s="63" t="s">
        <v>2132</v>
      </c>
      <c r="I38" s="2"/>
      <c r="J38" s="7" t="s">
        <v>2133</v>
      </c>
      <c r="K38" s="25" t="s">
        <v>2134</v>
      </c>
      <c r="L38" s="2"/>
      <c r="M38" s="2" t="s">
        <v>44</v>
      </c>
      <c r="N38" s="2"/>
      <c r="O38" s="2"/>
      <c r="P38" s="2"/>
      <c r="Q38" s="2"/>
      <c r="R38" s="78" t="s">
        <v>45</v>
      </c>
      <c r="S38" s="78"/>
      <c r="T38" s="78" t="s">
        <v>362</v>
      </c>
      <c r="U38" s="3"/>
      <c r="V38" s="2" t="s">
        <v>55</v>
      </c>
      <c r="W38" s="3"/>
      <c r="X38" s="2"/>
      <c r="Y38" s="2"/>
      <c r="Z38" s="2"/>
      <c r="AA38" s="2"/>
      <c r="AB38" s="4" t="s">
        <v>2135</v>
      </c>
      <c r="AC38" s="4"/>
      <c r="AD38" s="12" t="s">
        <v>2136</v>
      </c>
      <c r="AE38" s="4"/>
      <c r="AF38" s="13" t="s">
        <v>2137</v>
      </c>
      <c r="AG38" s="4" t="s">
        <v>2138</v>
      </c>
      <c r="AH38" s="20" t="s">
        <v>2139</v>
      </c>
      <c r="AI38" s="3"/>
      <c r="AJ38" s="3"/>
      <c r="AK38" s="3"/>
      <c r="AL38" s="3"/>
      <c r="AM38" s="3"/>
      <c r="AN38" s="9" t="str">
        <f aca="false">IF(A38="", "", IF(ROW()&gt;=3, ", ", "")&amp;"'"&amp;A38&amp;"':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'"&amp;VLOOKUP(S38,マスタ!$D$1:$E$99,2,0)&amp;"'","")&amp;IF(T38&lt;&gt;"",", range: '"&amp;T38&amp;"'","")&amp;IF(V38&lt;&gt;"",", damage: '"&amp;V38&amp;"'","")&amp;IF(X38&lt;&gt;"",", capacity: '"&amp;X38&amp;"'","")&amp;IF(Y38&lt;&gt;"",", cost: '"&amp;Y38&amp;"'","")&amp;", text: '"&amp;SUBSTITUTE(SUBSTITUTE(AB38, CHAR(13), ""),CHAR(10),"\n")&amp;IF(AC38&lt;&gt;"", "', textAdditional: '"&amp;SUBSTITUTE(SUBSTITUTE(AC38, CHAR(13), ""),CHAR(10),"\n"), "")&amp;"', textZh: '"&amp;SUBSTITUTE(SUBSTITUTE(SUBSTITUTE(AD38, CHAR(13), ""),CHAR(10),"\n"),"'","\'")&amp;"', textZhG1: '"&amp;SUBSTITUTE(SUBSTITUTE(SUBSTITUTE(AF38, CHAR(13), ""),CHAR(10),"\n"),"'","\'")&amp;IF(AE38&lt;&gt;"", "', textZhAdditional: '"&amp;SUBSTITUTE(SUBSTITUTE(AE38, CHAR(13), ""),CHAR(10),"\n"), "")&amp;"', textKo: '"&amp;SUBSTITUTE(SUBSTITUTE(SUBSTITUTE(AG38, CHAR(13), ""),CHAR(10),"\n"),"'","\'")&amp;"', textEn: '"&amp;SUBSTITUTE(SUBSTITUTE(SUBSTITUTE(AH38, CHAR(13), ""),CHAR(10),"\n"),"'","\'")&amp;"'"&amp;IF(Z38="○",", sealable: true","")&amp;IF(AA38="○",", removable: true","")&amp;"}")</f>
        <v>, '14-honoka-o-n-2': {megami: 'honoka', name: '桜吹雪', nameEn: 'Petal Storm', nameZh: '樱吹雪', nameZhG1: '樱吹雪', nameKo: '벚꽃보라', ruby: 'さくらふぶき', rubyEn: '', baseType: 'normal', type: 'attack', range: '1-5', damage: '2/1', text: '【攻撃後】相手は以下のどちらかを選ぶ。\n・間合→ダスト：1\n・ダスト→間合：1', textZh: '【攻击后】对手选择一项：\n●距→1→虚；\n●虚→1→距。', textZhG1: '【攻击后】对手选择一项：\n1.距（1）→虚；\n2.虚（1）→距。', textKo: '【공격후】상대는 이하에서 하나를 고른다.\n・간격→더스트：1\n・더스트→간격：1', textEn: 'After Attack: Your opponent chooses one:\n・Distance (1)→ Shadow\n・Shadow (1)→ Distance'}</v>
      </c>
      <c r="AO38" s="10" t="str">
        <f aca="false">IF($A38&lt;&gt;"", "    /** 《"&amp;$E38&amp;"》 */ export const "&amp;SUBSTITUTE(UPPER(IF(MID($A38, 3, 1)="-", RIGHT($A38,LEN($A38)-3), $A38)), "-", "_")&amp;": TCardId = '"&amp;$A38&amp;"';", "")</f>
        <v>    /** 《桜吹雪》 */ export const HONOKA_O_N_2: TCardId = '14-honoka-o-n-2';</v>
      </c>
      <c r="AP38" s="11" t="str">
        <f aca="false">IF($A38&lt;&gt;"", "    | '"&amp;$A38&amp;"'", "")</f>
        <v>    | '14-honoka-o-n-2'</v>
      </c>
    </row>
    <row r="39" customFormat="false" ht="12" hidden="false" customHeight="true" outlineLevel="0" collapsed="false">
      <c r="A39" s="2" t="s">
        <v>2140</v>
      </c>
      <c r="B39" s="2" t="s">
        <v>2085</v>
      </c>
      <c r="C39" s="2"/>
      <c r="D39" s="2"/>
      <c r="E39" s="2" t="s">
        <v>2141</v>
      </c>
      <c r="F39" s="2" t="s">
        <v>2142</v>
      </c>
      <c r="G39" s="6" t="s">
        <v>2143</v>
      </c>
      <c r="H39" s="63" t="s">
        <v>2143</v>
      </c>
      <c r="I39" s="2"/>
      <c r="J39" s="7" t="s">
        <v>2144</v>
      </c>
      <c r="K39" s="25" t="s">
        <v>2145</v>
      </c>
      <c r="L39" s="2"/>
      <c r="M39" s="2" t="s">
        <v>44</v>
      </c>
      <c r="N39" s="2"/>
      <c r="O39" s="2"/>
      <c r="P39" s="2"/>
      <c r="Q39" s="2"/>
      <c r="R39" s="78" t="s">
        <v>45</v>
      </c>
      <c r="S39" s="78" t="s">
        <v>92</v>
      </c>
      <c r="T39" s="78" t="s">
        <v>2146</v>
      </c>
      <c r="U39" s="3"/>
      <c r="V39" s="2" t="s">
        <v>68</v>
      </c>
      <c r="W39" s="3"/>
      <c r="X39" s="2"/>
      <c r="Y39" s="2"/>
      <c r="Z39" s="2"/>
      <c r="AA39" s="2"/>
      <c r="AB39" s="4" t="s">
        <v>2147</v>
      </c>
      <c r="AC39" s="4"/>
      <c r="AD39" s="12" t="s">
        <v>2148</v>
      </c>
      <c r="AE39" s="4"/>
      <c r="AF39" s="13" t="s">
        <v>2149</v>
      </c>
      <c r="AG39" s="4" t="s">
        <v>2150</v>
      </c>
      <c r="AH39" s="23" t="s">
        <v>2151</v>
      </c>
      <c r="AI39" s="3"/>
      <c r="AJ39" s="3"/>
      <c r="AK39" s="3"/>
      <c r="AL39" s="3"/>
      <c r="AM39" s="3"/>
      <c r="AN39" s="9" t="str">
        <f aca="false">IF(A39="", "", IF(ROW()&gt;=3, ", ", "")&amp;"'"&amp;A39&amp;"':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'"&amp;VLOOKUP(S39,マスタ!$D$1:$E$99,2,0)&amp;"'","")&amp;IF(T39&lt;&gt;"",", range: '"&amp;T39&amp;"'","")&amp;IF(V39&lt;&gt;"",", damage: '"&amp;V39&amp;"'","")&amp;IF(X39&lt;&gt;"",", capacity: '"&amp;X39&amp;"'","")&amp;IF(Y39&lt;&gt;"",", cost: '"&amp;Y39&amp;"'","")&amp;", text: '"&amp;SUBSTITUTE(SUBSTITUTE(AB39, CHAR(13), ""),CHAR(10),"\n")&amp;IF(AC39&lt;&gt;"", "', textAdditional: '"&amp;SUBSTITUTE(SUBSTITUTE(AC39, CHAR(13), ""),CHAR(10),"\n"), "")&amp;"', textZh: '"&amp;SUBSTITUTE(SUBSTITUTE(SUBSTITUTE(AD39, CHAR(13), ""),CHAR(10),"\n"),"'","\'")&amp;"', textZhG1: '"&amp;SUBSTITUTE(SUBSTITUTE(SUBSTITUTE(AF39, CHAR(13), ""),CHAR(10),"\n"),"'","\'")&amp;IF(AE39&lt;&gt;"", "', textZhAdditional: '"&amp;SUBSTITUTE(SUBSTITUTE(AE39, CHAR(13), ""),CHAR(10),"\n"), "")&amp;"', textKo: '"&amp;SUBSTITUTE(SUBSTITUTE(SUBSTITUTE(AG39, CHAR(13), ""),CHAR(10),"\n"),"'","\'")&amp;"', textEn: '"&amp;SUBSTITUTE(SUBSTITUTE(SUBSTITUTE(AH39, CHAR(13), ""),CHAR(10),"\n"),"'","\'")&amp;"'"&amp;IF(Z39="○",", sealable: true","")&amp;IF(AA39="○",", removable: true","")&amp;"}")</f>
        <v>, '14-honoka-o-n-3': {megami: 'honoka', name: '義旗共振', nameEn: 'Resonant Flag of Virtue', nameZh: '义旗共振', nameZhG1: '义旗共振', nameKo: '의기공진', ruby: 'ぎききょうしん', rubyEn: '', baseType: 'normal', type: 'attack', subType: 'fullpower', range: '2-9', damage: '2/2', text: '【攻撃後】カードを１枚引いてもよい。 \n【攻撃後】あなたは手札を1枚選び、それを山札の底に置いてもよい。 \n【攻撃後】このカードを山札の底に置いてもよい。', textZh: '【攻击后】你可以抓1张牌。\n【攻击后】你可以将1张手牌置于你的牌库底。\n【攻击后】你可以将此牌置于你的牌库底。', textZhG1: '【攻击后】你可以抓一张牌。\n【攻击后】你可以将一张手牌置于你的牌库底。\n【攻击后】你可以将此牌置于你的牌库底。', textKo: '【공격후】카드를 1장 뽑아도 좋다.\n【공격후】당신은 손패를 1장 골라, 그것을 패산 밑에 두어도 좋다.\n【공격후】이 카드를 패산 밑에 두어도 좋다.', textEn: 'After Attack: You may draw a card.\n\nAfter Attack: You may choose a card in your hand and put it on the bottom of your deck.\n\nAfter Attack: You may put this card on the bottom of your deck.'}</v>
      </c>
      <c r="AO39" s="10" t="str">
        <f aca="false">IF($A39&lt;&gt;"", "    /** 《"&amp;$E39&amp;"》 */ export const "&amp;SUBSTITUTE(UPPER(IF(MID($A39, 3, 1)="-", RIGHT($A39,LEN($A39)-3), $A39)), "-", "_")&amp;": TCardId = '"&amp;$A39&amp;"';", "")</f>
        <v>    /** 《義旗共振》 */ export const HONOKA_O_N_3: TCardId = '14-honoka-o-n-3';</v>
      </c>
      <c r="AP39" s="11" t="str">
        <f aca="false">IF($A39&lt;&gt;"", "    | '"&amp;$A39&amp;"'", "")</f>
        <v>    | '14-honoka-o-n-3'</v>
      </c>
    </row>
    <row r="40" customFormat="false" ht="24.75" hidden="false" customHeight="true" outlineLevel="0" collapsed="false">
      <c r="A40" s="2" t="s">
        <v>2152</v>
      </c>
      <c r="B40" s="2" t="s">
        <v>2085</v>
      </c>
      <c r="C40" s="2"/>
      <c r="D40" s="2"/>
      <c r="E40" s="2" t="s">
        <v>2153</v>
      </c>
      <c r="F40" s="2" t="s">
        <v>2154</v>
      </c>
      <c r="G40" s="6" t="s">
        <v>2155</v>
      </c>
      <c r="H40" s="63" t="s">
        <v>2155</v>
      </c>
      <c r="I40" s="2"/>
      <c r="J40" s="7" t="s">
        <v>2156</v>
      </c>
      <c r="K40" s="25" t="s">
        <v>2157</v>
      </c>
      <c r="L40" s="2"/>
      <c r="M40" s="2" t="s">
        <v>44</v>
      </c>
      <c r="N40" s="2"/>
      <c r="O40" s="2"/>
      <c r="P40" s="2" t="s">
        <v>2158</v>
      </c>
      <c r="Q40" s="2"/>
      <c r="R40" s="78" t="s">
        <v>107</v>
      </c>
      <c r="S40" s="78"/>
      <c r="T40" s="78"/>
      <c r="U40" s="3"/>
      <c r="V40" s="2"/>
      <c r="W40" s="3"/>
      <c r="X40" s="2"/>
      <c r="Y40" s="2"/>
      <c r="Z40" s="2"/>
      <c r="AA40" s="2"/>
      <c r="AB40" s="4" t="s">
        <v>2159</v>
      </c>
      <c r="AC40" s="4"/>
      <c r="AD40" s="12" t="s">
        <v>2160</v>
      </c>
      <c r="AE40" s="4"/>
      <c r="AF40" s="13" t="s">
        <v>2161</v>
      </c>
      <c r="AG40" s="4" t="s">
        <v>2162</v>
      </c>
      <c r="AH40" s="23" t="s">
        <v>2163</v>
      </c>
      <c r="AI40" s="3"/>
      <c r="AJ40" s="3"/>
      <c r="AK40" s="3"/>
      <c r="AL40" s="3"/>
      <c r="AM40" s="3"/>
      <c r="AN40" s="9" t="str">
        <f aca="false">IF(A40="", "", IF(ROW()&gt;=3, ", ", "")&amp;"'"&amp;A40&amp;"':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'"&amp;VLOOKUP(S40,マスタ!$D$1:$E$99,2,0)&amp;"'","")&amp;IF(T40&lt;&gt;"",", range: '"&amp;T40&amp;"'","")&amp;IF(V40&lt;&gt;"",", damage: '"&amp;V40&amp;"'","")&amp;IF(X40&lt;&gt;"",", capacity: '"&amp;X40&amp;"'","")&amp;IF(Y40&lt;&gt;"",", cost: '"&amp;Y40&amp;"'","")&amp;", text: '"&amp;SUBSTITUTE(SUBSTITUTE(AB40, CHAR(13), ""),CHAR(10),"\n")&amp;IF(AC40&lt;&gt;"", "', textAdditional: '"&amp;SUBSTITUTE(SUBSTITUTE(AC40, CHAR(13), ""),CHAR(10),"\n"), "")&amp;"', textZh: '"&amp;SUBSTITUTE(SUBSTITUTE(SUBSTITUTE(AD40, CHAR(13), ""),CHAR(10),"\n"),"'","\'")&amp;"', textZhG1: '"&amp;SUBSTITUTE(SUBSTITUTE(SUBSTITUTE(AF40, CHAR(13), ""),CHAR(10),"\n"),"'","\'")&amp;IF(AE40&lt;&gt;"", "', textZhAdditional: '"&amp;SUBSTITUTE(SUBSTITUTE(AE40, CHAR(13), ""),CHAR(10),"\n"), "")&amp;"', textKo: '"&amp;SUBSTITUTE(SUBSTITUTE(SUBSTITUTE(AG40, CHAR(13), ""),CHAR(10),"\n"),"'","\'")&amp;"', textEn: '"&amp;SUBSTITUTE(SUBSTITUTE(SUBSTITUTE(AH40, CHAR(13), ""),CHAR(10),"\n"),"'","\'")&amp;"'"&amp;IF(Z40="○",", sealable: true","")&amp;IF(AA40="○",", removable: true","")&amp;"}")</f>
        <v>, '14-honoka-o-n-4': {megami: 'honoka', name: '桜の翅', nameEn: 'Sakura Wings', nameZh: '樱之翅', nameZhG1: '樱之翅', nameKo: '벚꽃 날개', ruby: 'さくらのはね', rubyEn: '', baseType: 'normal', exchangableTo: '14-honoka-o-n-4-ex1', type: 'action', text: '間合⇔ダスト：2 \nこの「桜の翅」を追加札の「再生」と交換する。', textZh: '距↔2↔虚\n将这张『樱之翅』与追加牌区的『再生』交换。', textZhG1: '距（2）⇔虚\n将此牌与追加牌『再生』交换。', textKo: '간격⇔더스트：2 \n이 「벚꽃 날개」를 추가패의 「재생」과 교환한다.', textEn: 'Distance (2)⇔ Shadow\n\nExchange this card with your set aside "Rebirth".'}</v>
      </c>
      <c r="AO40" s="10" t="str">
        <f aca="false">IF($A40&lt;&gt;"", "    /** 《"&amp;$E40&amp;"》 */ export const "&amp;SUBSTITUTE(UPPER(IF(MID($A40, 3, 1)="-", RIGHT($A40,LEN($A40)-3), $A40)), "-", "_")&amp;": TCardId = '"&amp;$A40&amp;"';", "")</f>
        <v>    /** 《桜の翅》 */ export const HONOKA_O_N_4: TCardId = '14-honoka-o-n-4';</v>
      </c>
      <c r="AP40" s="11" t="str">
        <f aca="false">IF($A40&lt;&gt;"", "    | '"&amp;$A40&amp;"'", "")</f>
        <v>    | '14-honoka-o-n-4'</v>
      </c>
    </row>
    <row r="41" customFormat="false" ht="12" hidden="false" customHeight="true" outlineLevel="0" collapsed="false">
      <c r="A41" s="2" t="s">
        <v>2158</v>
      </c>
      <c r="B41" s="2" t="s">
        <v>2085</v>
      </c>
      <c r="C41" s="2"/>
      <c r="D41" s="2"/>
      <c r="E41" s="2" t="s">
        <v>2164</v>
      </c>
      <c r="F41" s="2" t="s">
        <v>2165</v>
      </c>
      <c r="G41" s="6" t="s">
        <v>2164</v>
      </c>
      <c r="H41" s="63" t="s">
        <v>2164</v>
      </c>
      <c r="I41" s="2"/>
      <c r="J41" s="7" t="s">
        <v>2166</v>
      </c>
      <c r="K41" s="25" t="s">
        <v>2167</v>
      </c>
      <c r="L41" s="2"/>
      <c r="M41" s="2" t="s">
        <v>44</v>
      </c>
      <c r="N41" s="2" t="s">
        <v>996</v>
      </c>
      <c r="O41" s="2" t="s">
        <v>2152</v>
      </c>
      <c r="P41" s="2" t="s">
        <v>2152</v>
      </c>
      <c r="Q41" s="2"/>
      <c r="R41" s="78" t="s">
        <v>107</v>
      </c>
      <c r="S41" s="78" t="s">
        <v>92</v>
      </c>
      <c r="T41" s="78"/>
      <c r="U41" s="3"/>
      <c r="V41" s="2"/>
      <c r="W41" s="3"/>
      <c r="X41" s="2"/>
      <c r="Y41" s="2"/>
      <c r="Z41" s="2"/>
      <c r="AA41" s="2"/>
      <c r="AB41" s="4" t="s">
        <v>2168</v>
      </c>
      <c r="AC41" s="4"/>
      <c r="AD41" s="12" t="s">
        <v>2169</v>
      </c>
      <c r="AE41" s="4"/>
      <c r="AF41" s="13" t="s">
        <v>2170</v>
      </c>
      <c r="AG41" s="4" t="s">
        <v>2171</v>
      </c>
      <c r="AH41" s="23" t="s">
        <v>2172</v>
      </c>
      <c r="AI41" s="3"/>
      <c r="AJ41" s="3"/>
      <c r="AK41" s="3"/>
      <c r="AL41" s="3"/>
      <c r="AM41" s="3"/>
      <c r="AN41" s="9" t="str">
        <f aca="false">IF(A41="", "", IF(ROW()&gt;=3, ", ", "")&amp;"'"&amp;A41&amp;"':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'"&amp;VLOOKUP(S41,マスタ!$D$1:$E$99,2,0)&amp;"'","")&amp;IF(T41&lt;&gt;"",", range: '"&amp;T41&amp;"'","")&amp;IF(V41&lt;&gt;"",", damage: '"&amp;V41&amp;"'","")&amp;IF(X41&lt;&gt;"",", capacity: '"&amp;X41&amp;"'","")&amp;IF(Y41&lt;&gt;"",", cost: '"&amp;Y41&amp;"'","")&amp;", text: '"&amp;SUBSTITUTE(SUBSTITUTE(AB41, CHAR(13), ""),CHAR(10),"\n")&amp;IF(AC41&lt;&gt;"", "', textAdditional: '"&amp;SUBSTITUTE(SUBSTITUTE(AC41, CHAR(13), ""),CHAR(10),"\n"), "")&amp;"', textZh: '"&amp;SUBSTITUTE(SUBSTITUTE(SUBSTITUTE(AD41, CHAR(13), ""),CHAR(10),"\n"),"'","\'")&amp;"', textZhG1: '"&amp;SUBSTITUTE(SUBSTITUTE(SUBSTITUTE(AF41, CHAR(13), ""),CHAR(10),"\n"),"'","\'")&amp;IF(AE41&lt;&gt;"", "', textZhAdditional: '"&amp;SUBSTITUTE(SUBSTITUTE(AE41, CHAR(13), ""),CHAR(10),"\n"), "")&amp;"', textKo: '"&amp;SUBSTITUTE(SUBSTITUTE(SUBSTITUTE(AG41, CHAR(13), ""),CHAR(10),"\n"),"'","\'")&amp;"', textEn: '"&amp;SUBSTITUTE(SUBSTITUTE(SUBSTITUTE(AH41, CHAR(13), ""),CHAR(10),"\n"),"'","\'")&amp;"'"&amp;IF(Z41="○",", sealable: true","")&amp;IF(AA41="○",", removable: true","")&amp;"}")</f>
        <v>, '14-honoka-o-n-4-ex1': {megami: 'honoka', name: '再生', nameEn: 'Rebirth', nameZh: '再生', nameZhG1: '再生', nameKo: '재생', ruby: 'さいせい', rubyEn: '', baseType: 'normal', extra: true, extraFrom: '14-honoka-o-n-4', exchangableTo: '14-honoka-o-n-4', type: 'action', subType: 'fullpower', text: 'ダスト→自オーラ：1 \nダスト→自フレア：1 \nこの「再生」を追加札の「桜の翅」と交換する。', textZh: '虚→1→自装\n虚→1→自气\n将这张『再生』与追加牌区的『樱之翅』交换。', textZhG1: '虚（1）→自装\n虚（1）→自气\n将此牌与追加牌『樱之翅』交换。', textKo: '더스트→자신 오라：1 \n더스트→자신 플레어：1 \n이 「재생」을 추가패의 「벚꽃 날개」와 교환한다.', textEn: 'Shadow (1)→ Your Aura\nShadow (1)→ Your Flare\n\nExchange this card with your set aside "Sakura Wings".'}</v>
      </c>
      <c r="AO41" s="10" t="str">
        <f aca="false">IF($A41&lt;&gt;"", "    /** 《"&amp;$E41&amp;"》 */ export const "&amp;SUBSTITUTE(UPPER(IF(MID($A41, 3, 1)="-", RIGHT($A41,LEN($A41)-3), $A41)), "-", "_")&amp;": TCardId = '"&amp;$A41&amp;"';", "")</f>
        <v>    /** 《再生》 */ export const HONOKA_O_N_4_EX1: TCardId = '14-honoka-o-n-4-ex1';</v>
      </c>
      <c r="AP41" s="11" t="str">
        <f aca="false">IF($A41&lt;&gt;"", "    | '"&amp;$A41&amp;"'", "")</f>
        <v>    | '14-honoka-o-n-4-ex1'</v>
      </c>
    </row>
    <row r="42" customFormat="false" ht="12" hidden="false" customHeight="true" outlineLevel="0" collapsed="false">
      <c r="A42" s="2" t="s">
        <v>2173</v>
      </c>
      <c r="B42" s="2" t="s">
        <v>2085</v>
      </c>
      <c r="C42" s="2"/>
      <c r="D42" s="2"/>
      <c r="E42" s="2" t="s">
        <v>2174</v>
      </c>
      <c r="F42" s="2" t="s">
        <v>2175</v>
      </c>
      <c r="G42" s="6" t="s">
        <v>2176</v>
      </c>
      <c r="H42" s="63" t="s">
        <v>2177</v>
      </c>
      <c r="I42" s="2"/>
      <c r="J42" s="7" t="s">
        <v>2178</v>
      </c>
      <c r="K42" s="25" t="s">
        <v>2179</v>
      </c>
      <c r="L42" s="2"/>
      <c r="M42" s="2" t="s">
        <v>44</v>
      </c>
      <c r="N42" s="2"/>
      <c r="O42" s="2"/>
      <c r="P42" s="2" t="s">
        <v>2180</v>
      </c>
      <c r="Q42" s="2"/>
      <c r="R42" s="78" t="s">
        <v>107</v>
      </c>
      <c r="S42" s="78" t="s">
        <v>133</v>
      </c>
      <c r="T42" s="78"/>
      <c r="U42" s="3"/>
      <c r="V42" s="2"/>
      <c r="W42" s="3"/>
      <c r="X42" s="2"/>
      <c r="Y42" s="2"/>
      <c r="Z42" s="2"/>
      <c r="AA42" s="2"/>
      <c r="AB42" s="4" t="s">
        <v>2181</v>
      </c>
      <c r="AC42" s="4"/>
      <c r="AD42" s="12" t="s">
        <v>2182</v>
      </c>
      <c r="AE42" s="4"/>
      <c r="AF42" s="13" t="s">
        <v>2183</v>
      </c>
      <c r="AG42" s="4" t="s">
        <v>2184</v>
      </c>
      <c r="AH42" s="21" t="s">
        <v>2185</v>
      </c>
      <c r="AI42" s="3"/>
      <c r="AJ42" s="3"/>
      <c r="AK42" s="3"/>
      <c r="AL42" s="3"/>
      <c r="AM42" s="3"/>
      <c r="AN42" s="9" t="str">
        <f aca="false">IF(A42="", "", IF(ROW()&gt;=3, ", ", "")&amp;"'"&amp;A42&amp;"':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'"&amp;VLOOKUP(S42,マスタ!$D$1:$E$99,2,0)&amp;"'","")&amp;IF(T42&lt;&gt;"",", range: '"&amp;T42&amp;"'","")&amp;IF(V42&lt;&gt;"",", damage: '"&amp;V42&amp;"'","")&amp;IF(X42&lt;&gt;"",", capacity: '"&amp;X42&amp;"'","")&amp;IF(Y42&lt;&gt;"",", cost: '"&amp;Y42&amp;"'","")&amp;", text: '"&amp;SUBSTITUTE(SUBSTITUTE(AB42, CHAR(13), ""),CHAR(10),"\n")&amp;IF(AC42&lt;&gt;"", "', textAdditional: '"&amp;SUBSTITUTE(SUBSTITUTE(AC42, CHAR(13), ""),CHAR(10),"\n"), "")&amp;"', textZh: '"&amp;SUBSTITUTE(SUBSTITUTE(SUBSTITUTE(AD42, CHAR(13), ""),CHAR(10),"\n"),"'","\'")&amp;"', textZhG1: '"&amp;SUBSTITUTE(SUBSTITUTE(SUBSTITUTE(AF42, CHAR(13), ""),CHAR(10),"\n"),"'","\'")&amp;IF(AE42&lt;&gt;"", "', textZhAdditional: '"&amp;SUBSTITUTE(SUBSTITUTE(AE42, CHAR(13), ""),CHAR(10),"\n"), "")&amp;"', textKo: '"&amp;SUBSTITUTE(SUBSTITUTE(SUBSTITUTE(AG42, CHAR(13), ""),CHAR(10),"\n"),"'","\'")&amp;"', textEn: '"&amp;SUBSTITUTE(SUBSTITUTE(SUBSTITUTE(AH42, CHAR(13), ""),CHAR(10),"\n"),"'","\'")&amp;"'"&amp;IF(Z42="○",", sealable: true","")&amp;IF(AA42="○",", removable: true","")&amp;"}")</f>
        <v>, '14-honoka-o-n-5': {megami: 'honoka', name: '桜花のお守り', nameEn: 'Charm of Blossoms', nameZh: '樱花护符', nameZhG1: '樱花护身符', nameKo: '벚꽃 부적', ruby: 'おうかのおまもり', rubyEn: '', baseType: 'normal', exchangableTo: '14-honoka-o-n-5-ex1', type: 'action', subType: 'reaction', text: 'あなたは手札を１枚選び、それを伏せ札にしてもよい。そうした場合、対応した切札でない《攻撃》を打ち消す。 \n開花-この「桜花のお守り」を追加札の「仄かなる輝き」と交換してもよい。そうした場合、その「仄かなる輝き」を山札の底に置いてもよい。', textZh: '你可以盖伏1张手牌。若如此做，则打消被对应的非王牌的《攻击》。\n开花～你可以将这张『樱花护符』与追加牌区的『星火余晖』交换。若如此做，则你可以将『星火余晖』置于你的牌库底。', textZhG1: '你可以盖伏一张手牌。若如此做，则打消被对应的非王牌的《攻击》。\n开花-将此牌与追加牌『暗淡的光辉』交换。若如此做，则你可以将『暗淡的光辉』置于你的牌库底。', textKo: '당신은 손패를 1장 골라, 그것을 덮임패로 해도 좋다. 그럴 경우, 대응하는 비장패가 아닌 《공격》은 무효화된다.\n개화-이 「벚꽃 부적」을 추가패의 「아련한 반짝임」과 교환해도 좋다. 그럴 경우, 그 「아련한 반짝임」을 패산 밑에 두어도 좋다.', textEn: 'You may discard a card. If you do, cancel the non-Special attack you played this card as a Reaction to.\n\nBloom - You may exchange this card with your set aside "Faint Spark". If you do, you may put that card on the bottom of your deck.'}</v>
      </c>
      <c r="AO42" s="10" t="str">
        <f aca="false">IF($A42&lt;&gt;"", "    /** 《"&amp;$E42&amp;"》 */ export const "&amp;SUBSTITUTE(UPPER(IF(MID($A42, 3, 1)="-", RIGHT($A42,LEN($A42)-3), $A42)), "-", "_")&amp;": TCardId = '"&amp;$A42&amp;"';", "")</f>
        <v>    /** 《桜花のお守り》 */ export const HONOKA_O_N_5: TCardId = '14-honoka-o-n-5';</v>
      </c>
      <c r="AP42" s="11" t="str">
        <f aca="false">IF($A42&lt;&gt;"", "    | '"&amp;$A42&amp;"'", "")</f>
        <v>    | '14-honoka-o-n-5'</v>
      </c>
    </row>
    <row r="43" customFormat="false" ht="12" hidden="false" customHeight="true" outlineLevel="0" collapsed="false">
      <c r="A43" s="2" t="s">
        <v>2180</v>
      </c>
      <c r="B43" s="2" t="s">
        <v>2085</v>
      </c>
      <c r="C43" s="2"/>
      <c r="D43" s="2"/>
      <c r="E43" s="2" t="s">
        <v>2186</v>
      </c>
      <c r="F43" s="2" t="s">
        <v>2187</v>
      </c>
      <c r="G43" s="6" t="s">
        <v>2188</v>
      </c>
      <c r="H43" s="79" t="s">
        <v>2189</v>
      </c>
      <c r="I43" s="2"/>
      <c r="J43" s="7" t="s">
        <v>2190</v>
      </c>
      <c r="K43" s="25" t="s">
        <v>2191</v>
      </c>
      <c r="L43" s="2"/>
      <c r="M43" s="2" t="s">
        <v>44</v>
      </c>
      <c r="N43" s="2" t="s">
        <v>996</v>
      </c>
      <c r="O43" s="2" t="s">
        <v>2173</v>
      </c>
      <c r="P43" s="2"/>
      <c r="Q43" s="2"/>
      <c r="R43" s="78" t="s">
        <v>45</v>
      </c>
      <c r="S43" s="78"/>
      <c r="T43" s="78" t="s">
        <v>392</v>
      </c>
      <c r="U43" s="3"/>
      <c r="V43" s="2" t="s">
        <v>803</v>
      </c>
      <c r="W43" s="3"/>
      <c r="X43" s="2"/>
      <c r="Y43" s="2"/>
      <c r="Z43" s="2"/>
      <c r="AA43" s="2"/>
      <c r="AB43" s="4"/>
      <c r="AC43" s="4"/>
      <c r="AD43" s="12"/>
      <c r="AE43" s="4"/>
      <c r="AF43" s="13"/>
      <c r="AG43" s="4"/>
      <c r="AH43" s="19"/>
      <c r="AI43" s="3"/>
      <c r="AJ43" s="3"/>
      <c r="AK43" s="3"/>
      <c r="AL43" s="3"/>
      <c r="AM43" s="3"/>
      <c r="AN43" s="9" t="str">
        <f aca="false">IF(A43="", "", IF(ROW()&gt;=3, ", ", "")&amp;"'"&amp;A43&amp;"':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'"&amp;VLOOKUP(S43,マスタ!$D$1:$E$99,2,0)&amp;"'","")&amp;IF(T43&lt;&gt;"",", range: '"&amp;T43&amp;"'","")&amp;IF(V43&lt;&gt;"",", damage: '"&amp;V43&amp;"'","")&amp;IF(X43&lt;&gt;"",", capacity: '"&amp;X43&amp;"'","")&amp;IF(Y43&lt;&gt;"",", cost: '"&amp;Y43&amp;"'","")&amp;", text: '"&amp;SUBSTITUTE(SUBSTITUTE(AB43, CHAR(13), ""),CHAR(10),"\n")&amp;IF(AC43&lt;&gt;"", "', textAdditional: '"&amp;SUBSTITUTE(SUBSTITUTE(AC43, CHAR(13), ""),CHAR(10),"\n"), "")&amp;"', textZh: '"&amp;SUBSTITUTE(SUBSTITUTE(SUBSTITUTE(AD43, CHAR(13), ""),CHAR(10),"\n"),"'","\'")&amp;"', textZhG1: '"&amp;SUBSTITUTE(SUBSTITUTE(SUBSTITUTE(AF43, CHAR(13), ""),CHAR(10),"\n"),"'","\'")&amp;IF(AE43&lt;&gt;"", "', textZhAdditional: '"&amp;SUBSTITUTE(SUBSTITUTE(AE43, CHAR(13), ""),CHAR(10),"\n"), "")&amp;"', textKo: '"&amp;SUBSTITUTE(SUBSTITUTE(SUBSTITUTE(AG43, CHAR(13), ""),CHAR(10),"\n"),"'","\'")&amp;"', textEn: '"&amp;SUBSTITUTE(SUBSTITUTE(SUBSTITUTE(AH43, CHAR(13), ""),CHAR(10),"\n"),"'","\'")&amp;"'"&amp;IF(Z43="○",", sealable: true","")&amp;IF(AA43="○",", removable: true","")&amp;"}")</f>
        <v>, '14-honoka-o-n-5-ex1': {megami: 'honoka', name: '仄かなる輝き', nameEn: 'Faint Spark', nameZh: '星火余晖', nameZhG1: '暗淡余晖', nameKo: '아련한 반짝임', ruby: 'ほのかなるかがやき', rubyEn: '', baseType: 'normal', extra: true, extraFrom: '14-honoka-o-n-5', type: 'attack', range: '1-3', damage: '1/2', text: '', textZh: '', textZhG1: '', textKo: '', textEn: ''}</v>
      </c>
      <c r="AO43" s="10" t="str">
        <f aca="false">IF($A43&lt;&gt;"", "    /** 《"&amp;$E43&amp;"》 */ export const "&amp;SUBSTITUTE(UPPER(IF(MID($A43, 3, 1)="-", RIGHT($A43,LEN($A43)-3), $A43)), "-", "_")&amp;": TCardId = '"&amp;$A43&amp;"';", "")</f>
        <v>    /** 《仄かなる輝き》 */ export const HONOKA_O_N_5_EX1: TCardId = '14-honoka-o-n-5-ex1';</v>
      </c>
      <c r="AP43" s="11" t="str">
        <f aca="false">IF($A43&lt;&gt;"", "    | '"&amp;$A43&amp;"'", "")</f>
        <v>    | '14-honoka-o-n-5-ex1'</v>
      </c>
    </row>
    <row r="44" customFormat="false" ht="12" hidden="false" customHeight="true" outlineLevel="0" collapsed="false">
      <c r="A44" s="2" t="s">
        <v>2192</v>
      </c>
      <c r="B44" s="2" t="s">
        <v>2085</v>
      </c>
      <c r="C44" s="2"/>
      <c r="D44" s="2"/>
      <c r="E44" s="2" t="s">
        <v>2193</v>
      </c>
      <c r="F44" s="2" t="s">
        <v>2194</v>
      </c>
      <c r="G44" s="6" t="s">
        <v>2195</v>
      </c>
      <c r="H44" s="63" t="s">
        <v>2195</v>
      </c>
      <c r="I44" s="2"/>
      <c r="J44" s="7" t="s">
        <v>2196</v>
      </c>
      <c r="K44" s="25" t="s">
        <v>2197</v>
      </c>
      <c r="L44" s="2"/>
      <c r="M44" s="2" t="s">
        <v>44</v>
      </c>
      <c r="N44" s="2"/>
      <c r="O44" s="2"/>
      <c r="P44" s="2"/>
      <c r="Q44" s="2"/>
      <c r="R44" s="78" t="s">
        <v>120</v>
      </c>
      <c r="S44" s="78"/>
      <c r="T44" s="78"/>
      <c r="U44" s="3"/>
      <c r="V44" s="2"/>
      <c r="W44" s="3"/>
      <c r="X44" s="2" t="s">
        <v>146</v>
      </c>
      <c r="Y44" s="2"/>
      <c r="Z44" s="2"/>
      <c r="AA44" s="2"/>
      <c r="AB44" s="4" t="s">
        <v>2198</v>
      </c>
      <c r="AC44" s="4"/>
      <c r="AD44" s="12" t="s">
        <v>2199</v>
      </c>
      <c r="AE44" s="4"/>
      <c r="AF44" s="13" t="s">
        <v>2200</v>
      </c>
      <c r="AG44" s="4" t="s">
        <v>2201</v>
      </c>
      <c r="AH44" s="23" t="s">
        <v>2202</v>
      </c>
      <c r="AI44" s="3"/>
      <c r="AJ44" s="3"/>
      <c r="AK44" s="3"/>
      <c r="AL44" s="3"/>
      <c r="AM44" s="3"/>
      <c r="AN44" s="9" t="str">
        <f aca="false">IF(A44="", "", IF(ROW()&gt;=3, ", ", "")&amp;"'"&amp;A44&amp;"':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'"&amp;VLOOKUP(S44,マスタ!$D$1:$E$99,2,0)&amp;"'","")&amp;IF(T44&lt;&gt;"",", range: '"&amp;T44&amp;"'","")&amp;IF(V44&lt;&gt;"",", damage: '"&amp;V44&amp;"'","")&amp;IF(X44&lt;&gt;"",", capacity: '"&amp;X44&amp;"'","")&amp;IF(Y44&lt;&gt;"",", cost: '"&amp;Y44&amp;"'","")&amp;", text: '"&amp;SUBSTITUTE(SUBSTITUTE(AB44, CHAR(13), ""),CHAR(10),"\n")&amp;IF(AC44&lt;&gt;"", "', textAdditional: '"&amp;SUBSTITUTE(SUBSTITUTE(AC44, CHAR(13), ""),CHAR(10),"\n"), "")&amp;"', textZh: '"&amp;SUBSTITUTE(SUBSTITUTE(SUBSTITUTE(AD44, CHAR(13), ""),CHAR(10),"\n"),"'","\'")&amp;"', textZhG1: '"&amp;SUBSTITUTE(SUBSTITUTE(SUBSTITUTE(AF44, CHAR(13), ""),CHAR(10),"\n"),"'","\'")&amp;IF(AE44&lt;&gt;"", "', textZhAdditional: '"&amp;SUBSTITUTE(SUBSTITUTE(AE44, CHAR(13), ""),CHAR(10),"\n"), "")&amp;"', textKo: '"&amp;SUBSTITUTE(SUBSTITUTE(SUBSTITUTE(AG44, CHAR(13), ""),CHAR(10),"\n"),"'","\'")&amp;"', textEn: '"&amp;SUBSTITUTE(SUBSTITUTE(SUBSTITUTE(AH44, CHAR(13), ""),CHAR(10),"\n"),"'","\'")&amp;"'"&amp;IF(Z44="○",", sealable: true","")&amp;IF(AA44="○",", removable: true","")&amp;"}")</f>
        <v>, '14-honoka-o-n-6': {megami: 'honoka', name: '微光結界', nameEn: 'Shimmering Barrier', nameZh: '微光结界', nameZhG1: '微光结界', nameKo: '미광결계', ruby: 'びこうけっかい', rubyEn: '', baseType: 'normal', type: 'enhance', capacity: '4', text: '【展開中】相手のターンにあなたの手札と山札にあるカードは伏せ札、捨て札にならない。 \n(使用したカードは通常通り捨て札になる) \n【展開中】あなたは畏縮しない \n【破棄時】あなたは集中力を1得る。', textZh: '【展开中】对手的回合内，你的手牌与牌库中的牌不会被弃置或盖伏。\n（使用的牌依然进入弃牌区）\n【展开中】你不会畏缩。\n【破弃时】你获得1点集中力。', textZhG1: '【展开中】对手的回合内，所有盖伏或弃置你手牌或牌库中牌的效果无效。\n【展开中】所有使你畏缩的效果无效。\n【破弃时】你获得1点集中力。', textKo: '【전개중】상대 턴에 당신의 손패와 패산에 있는 카드는 덮임패, 버림패가 되지 않는다.\n(사용한 카드는 평소대로 버림패가 된다) \n【전개중】당신은 위축되지 않는다.\n【파기시】당신은 집중력을 얻는다.', textEn: 'Ongoing: During your opponent\'s turn, cards in your hand and deck cannot be put into your discard or played piles.\n(Played cards will go to the played pile as usual.)\n\nOngoing: You cannot be flinched.\n\nDisenchant: Gain 1 Vigor.'}</v>
      </c>
      <c r="AO44" s="10" t="str">
        <f aca="false">IF($A44&lt;&gt;"", "    /** 《"&amp;$E44&amp;"》 */ export const "&amp;SUBSTITUTE(UPPER(IF(MID($A44, 3, 1)="-", RIGHT($A44,LEN($A44)-3), $A44)), "-", "_")&amp;": TCardId = '"&amp;$A44&amp;"';", "")</f>
        <v>    /** 《微光結界》 */ export const HONOKA_O_N_6: TCardId = '14-honoka-o-n-6';</v>
      </c>
      <c r="AP44" s="11" t="str">
        <f aca="false">IF($A44&lt;&gt;"", "    | '"&amp;$A44&amp;"'", "")</f>
        <v>    | '14-honoka-o-n-6'</v>
      </c>
    </row>
    <row r="45" customFormat="false" ht="12" hidden="false" customHeight="true" outlineLevel="0" collapsed="false">
      <c r="A45" s="2" t="s">
        <v>2203</v>
      </c>
      <c r="B45" s="2" t="s">
        <v>2085</v>
      </c>
      <c r="C45" s="2"/>
      <c r="D45" s="2"/>
      <c r="E45" s="2" t="s">
        <v>2204</v>
      </c>
      <c r="F45" s="2" t="s">
        <v>2205</v>
      </c>
      <c r="G45" s="6" t="s">
        <v>2206</v>
      </c>
      <c r="H45" s="63" t="s">
        <v>2207</v>
      </c>
      <c r="I45" s="2"/>
      <c r="J45" s="7" t="s">
        <v>2208</v>
      </c>
      <c r="K45" s="25" t="s">
        <v>2209</v>
      </c>
      <c r="L45" s="2"/>
      <c r="M45" s="2" t="s">
        <v>44</v>
      </c>
      <c r="N45" s="2"/>
      <c r="O45" s="2"/>
      <c r="P45" s="2"/>
      <c r="Q45" s="2"/>
      <c r="R45" s="78" t="s">
        <v>120</v>
      </c>
      <c r="S45" s="78"/>
      <c r="T45" s="78"/>
      <c r="U45" s="3"/>
      <c r="V45" s="2"/>
      <c r="W45" s="3"/>
      <c r="X45" s="2" t="s">
        <v>67</v>
      </c>
      <c r="Y45" s="2"/>
      <c r="Z45" s="2"/>
      <c r="AA45" s="2"/>
      <c r="AB45" s="4" t="s">
        <v>2210</v>
      </c>
      <c r="AC45" s="4"/>
      <c r="AD45" s="12" t="s">
        <v>2211</v>
      </c>
      <c r="AE45" s="4"/>
      <c r="AF45" s="13" t="s">
        <v>2211</v>
      </c>
      <c r="AG45" s="4" t="s">
        <v>2212</v>
      </c>
      <c r="AH45" s="20" t="s">
        <v>2213</v>
      </c>
      <c r="AI45" s="3"/>
      <c r="AJ45" s="3"/>
      <c r="AK45" s="3"/>
      <c r="AL45" s="3"/>
      <c r="AM45" s="3"/>
      <c r="AN45" s="9" t="str">
        <f aca="false">IF(A45="", "", IF(ROW()&gt;=3, ", ", "")&amp;"'"&amp;A45&amp;"':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'"&amp;VLOOKUP(S45,マスタ!$D$1:$E$99,2,0)&amp;"'","")&amp;IF(T45&lt;&gt;"",", range: '"&amp;T45&amp;"'","")&amp;IF(V45&lt;&gt;"",", damage: '"&amp;V45&amp;"'","")&amp;IF(X45&lt;&gt;"",", capacity: '"&amp;X45&amp;"'","")&amp;IF(Y45&lt;&gt;"",", cost: '"&amp;Y45&amp;"'","")&amp;", text: '"&amp;SUBSTITUTE(SUBSTITUTE(AB45, CHAR(13), ""),CHAR(10),"\n")&amp;IF(AC45&lt;&gt;"", "', textAdditional: '"&amp;SUBSTITUTE(SUBSTITUTE(AC45, CHAR(13), ""),CHAR(10),"\n"), "")&amp;"', textZh: '"&amp;SUBSTITUTE(SUBSTITUTE(SUBSTITUTE(AD45, CHAR(13), ""),CHAR(10),"\n"),"'","\'")&amp;"', textZhG1: '"&amp;SUBSTITUTE(SUBSTITUTE(SUBSTITUTE(AF45, CHAR(13), ""),CHAR(10),"\n"),"'","\'")&amp;IF(AE45&lt;&gt;"", "', textZhAdditional: '"&amp;SUBSTITUTE(SUBSTITUTE(AE45, CHAR(13), ""),CHAR(10),"\n"), "")&amp;"', textKo: '"&amp;SUBSTITUTE(SUBSTITUTE(SUBSTITUTE(AG45, CHAR(13), ""),CHAR(10),"\n"),"'","\'")&amp;"', textEn: '"&amp;SUBSTITUTE(SUBSTITUTE(SUBSTITUTE(AH45, CHAR(13), ""),CHAR(10),"\n"),"'","\'")&amp;"'"&amp;IF(Z45="○",", sealable: true","")&amp;IF(AA45="○",", removable: true","")&amp;"}")</f>
        <v>, '14-honoka-o-n-7': {megami: 'honoka', name: '追い風', nameEn: 'Tailwind', nameZh: '乘风', nameZhG1: '追风', nameKo: '꽁무니바람', ruby: 'おいかぜ', rubyEn: '', baseType: 'normal', type: 'enhance', capacity: '3', text: '【展開中】あなたの《攻撃》は距離拡大(遠1)を得る。', textZh: '【展开中】你的《攻击》得距离扩大（远1）。', textZhG1: '【展开中】你的《攻击》得距离扩大（远1）。', textKo: '【전개중】당신의 《공격》은 거리확대(원1)을 얻는다.', textEn: 'Ongoing: Increase the Range of your attacks by 1 in the distant direction.'}</v>
      </c>
      <c r="AO45" s="10" t="str">
        <f aca="false">IF($A45&lt;&gt;"", "    /** 《"&amp;$E45&amp;"》 */ export const "&amp;SUBSTITUTE(UPPER(IF(MID($A45, 3, 1)="-", RIGHT($A45,LEN($A45)-3), $A45)), "-", "_")&amp;": TCardId = '"&amp;$A45&amp;"';", "")</f>
        <v>    /** 《追い風》 */ export const HONOKA_O_N_7: TCardId = '14-honoka-o-n-7';</v>
      </c>
      <c r="AP45" s="11" t="str">
        <f aca="false">IF($A45&lt;&gt;"", "    | '"&amp;$A45&amp;"'", "")</f>
        <v>    | '14-honoka-o-n-7'</v>
      </c>
    </row>
    <row r="46" customFormat="false" ht="12" hidden="false" customHeight="true" outlineLevel="0" collapsed="false">
      <c r="A46" s="2" t="s">
        <v>2214</v>
      </c>
      <c r="B46" s="2" t="s">
        <v>2085</v>
      </c>
      <c r="C46" s="2"/>
      <c r="D46" s="2"/>
      <c r="E46" s="2" t="s">
        <v>2215</v>
      </c>
      <c r="F46" s="2" t="s">
        <v>2216</v>
      </c>
      <c r="G46" s="6" t="s">
        <v>2217</v>
      </c>
      <c r="H46" s="63" t="s">
        <v>2218</v>
      </c>
      <c r="I46" s="2"/>
      <c r="J46" s="7" t="s">
        <v>2219</v>
      </c>
      <c r="K46" s="25" t="s">
        <v>2220</v>
      </c>
      <c r="L46" s="2"/>
      <c r="M46" s="2" t="s">
        <v>157</v>
      </c>
      <c r="N46" s="2"/>
      <c r="O46" s="2"/>
      <c r="P46" s="2" t="s">
        <v>2221</v>
      </c>
      <c r="Q46" s="2"/>
      <c r="R46" s="78" t="s">
        <v>107</v>
      </c>
      <c r="S46" s="78"/>
      <c r="T46" s="78"/>
      <c r="U46" s="3"/>
      <c r="V46" s="2"/>
      <c r="W46" s="3"/>
      <c r="X46" s="2"/>
      <c r="Y46" s="2" t="s">
        <v>180</v>
      </c>
      <c r="Z46" s="2"/>
      <c r="AA46" s="2"/>
      <c r="AB46" s="4" t="s">
        <v>2222</v>
      </c>
      <c r="AC46" s="4"/>
      <c r="AD46" s="12" t="s">
        <v>2223</v>
      </c>
      <c r="AE46" s="4"/>
      <c r="AF46" s="13" t="s">
        <v>2224</v>
      </c>
      <c r="AG46" s="4" t="s">
        <v>2225</v>
      </c>
      <c r="AH46" s="80" t="s">
        <v>2226</v>
      </c>
      <c r="AI46" s="3"/>
      <c r="AJ46" s="3"/>
      <c r="AK46" s="3"/>
      <c r="AL46" s="3"/>
      <c r="AM46" s="3"/>
      <c r="AN46" s="9" t="str">
        <f aca="false">IF(A46="", "", IF(ROW()&gt;=3, ", ", "")&amp;"'"&amp;A46&amp;"':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'"&amp;VLOOKUP(S46,マスタ!$D$1:$E$99,2,0)&amp;"'","")&amp;IF(T46&lt;&gt;"",", range: '"&amp;T46&amp;"'","")&amp;IF(V46&lt;&gt;"",", damage: '"&amp;V46&amp;"'","")&amp;IF(X46&lt;&gt;"",", capacity: '"&amp;X46&amp;"'","")&amp;IF(Y46&lt;&gt;"",", cost: '"&amp;Y46&amp;"'","")&amp;", text: '"&amp;SUBSTITUTE(SUBSTITUTE(AB46, CHAR(13), ""),CHAR(10),"\n")&amp;IF(AC46&lt;&gt;"", "', textAdditional: '"&amp;SUBSTITUTE(SUBSTITUTE(AC46, CHAR(13), ""),CHAR(10),"\n"), "")&amp;"', textZh: '"&amp;SUBSTITUTE(SUBSTITUTE(SUBSTITUTE(AD46, CHAR(13), ""),CHAR(10),"\n"),"'","\'")&amp;"', textZhG1: '"&amp;SUBSTITUTE(SUBSTITUTE(SUBSTITUTE(AF46, CHAR(13), ""),CHAR(10),"\n"),"'","\'")&amp;IF(AE46&lt;&gt;"", "', textZhAdditional: '"&amp;SUBSTITUTE(SUBSTITUTE(AE46, CHAR(13), ""),CHAR(10),"\n"), "")&amp;"', textKo: '"&amp;SUBSTITUTE(SUBSTITUTE(SUBSTITUTE(AG46, CHAR(13), ""),CHAR(10),"\n"),"'","\'")&amp;"', textEn: '"&amp;SUBSTITUTE(SUBSTITUTE(SUBSTITUTE(AH46, CHAR(13), ""),CHAR(10),"\n"),"'","\'")&amp;"'"&amp;IF(Z46="○",", sealable: true","")&amp;IF(AA46="○",", removable: true","")&amp;"}")</f>
        <v>, '14-honoka-o-s-1': {megami: 'honoka', name: '胸に想いを', nameEn: 'Feelings in Your Heart', nameZh: '感存心间', nameZhG1: '感存于心', nameKo: '가슴에 의지를', ruby: 'むねにおもいを', rubyEn: '', baseType: 'special', exchangableTo: '14-honoka-o-s-1-ex1', type: 'action', cost: '5', text: '開花-この「胸に想いを」を追加札の「両手に華を」に交換し、未使用に戻す。', textZh: '开花～将这张『感存心间』与追加牌区的『樱结手弦』交换，将『樱结手弦』变为未使用状态。', textZhG1: '开花-将此牌与追加牌『结樱于手』交换，将『结樱于手』翻为背面朝上。', textKo: '개화-이 「품속에 마음을」을 추가패의 「양손에 꽃을」과 교환하고, 미사용으로 되돌린다.', textEn: 'Bloom - Exchange this with your set aside "Flowers in Your Hands" and turn that card face-down.'}</v>
      </c>
      <c r="AO46" s="10" t="str">
        <f aca="false">IF($A46&lt;&gt;"", "    /** 《"&amp;$E46&amp;"》 */ export const "&amp;SUBSTITUTE(UPPER(IF(MID($A46, 3, 1)="-", RIGHT($A46,LEN($A46)-3), $A46)), "-", "_")&amp;": TCardId = '"&amp;$A46&amp;"';", "")</f>
        <v>    /** 《胸に想いを》 */ export const HONOKA_O_S_1: TCardId = '14-honoka-o-s-1';</v>
      </c>
      <c r="AP46" s="11" t="str">
        <f aca="false">IF($A46&lt;&gt;"", "    | '"&amp;$A46&amp;"'", "")</f>
        <v>    | '14-honoka-o-s-1'</v>
      </c>
    </row>
    <row r="47" customFormat="false" ht="12" hidden="false" customHeight="true" outlineLevel="0" collapsed="false">
      <c r="A47" s="2" t="s">
        <v>2221</v>
      </c>
      <c r="B47" s="2" t="s">
        <v>2085</v>
      </c>
      <c r="C47" s="2"/>
      <c r="D47" s="2"/>
      <c r="E47" s="2" t="s">
        <v>2227</v>
      </c>
      <c r="F47" s="2" t="s">
        <v>2228</v>
      </c>
      <c r="G47" s="6" t="s">
        <v>2229</v>
      </c>
      <c r="H47" s="63" t="s">
        <v>2230</v>
      </c>
      <c r="I47" s="2"/>
      <c r="J47" s="7" t="s">
        <v>2231</v>
      </c>
      <c r="K47" s="25" t="s">
        <v>2232</v>
      </c>
      <c r="L47" s="2"/>
      <c r="M47" s="2" t="s">
        <v>157</v>
      </c>
      <c r="N47" s="2" t="s">
        <v>996</v>
      </c>
      <c r="O47" s="2" t="s">
        <v>2214</v>
      </c>
      <c r="P47" s="2" t="s">
        <v>2233</v>
      </c>
      <c r="Q47" s="2"/>
      <c r="R47" s="78" t="s">
        <v>107</v>
      </c>
      <c r="S47" s="78" t="s">
        <v>92</v>
      </c>
      <c r="T47" s="78"/>
      <c r="U47" s="3"/>
      <c r="V47" s="2"/>
      <c r="W47" s="3"/>
      <c r="X47" s="2"/>
      <c r="Y47" s="2" t="s">
        <v>473</v>
      </c>
      <c r="Z47" s="2"/>
      <c r="AA47" s="2"/>
      <c r="AB47" s="4" t="s">
        <v>2234</v>
      </c>
      <c r="AC47" s="2"/>
      <c r="AD47" s="12" t="s">
        <v>2235</v>
      </c>
      <c r="AE47" s="2"/>
      <c r="AF47" s="13" t="s">
        <v>2236</v>
      </c>
      <c r="AG47" s="4" t="s">
        <v>2237</v>
      </c>
      <c r="AH47" s="53" t="s">
        <v>2238</v>
      </c>
      <c r="AI47" s="3"/>
      <c r="AJ47" s="3"/>
      <c r="AK47" s="3"/>
      <c r="AL47" s="3"/>
      <c r="AM47" s="3"/>
      <c r="AN47" s="9" t="str">
        <f aca="false">IF(A47="", "", IF(ROW()&gt;=3, ", ", "")&amp;"'"&amp;A47&amp;"':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'"&amp;VLOOKUP(S47,マスタ!$D$1:$E$99,2,0)&amp;"'","")&amp;IF(T47&lt;&gt;"",", range: '"&amp;T47&amp;"'","")&amp;IF(V47&lt;&gt;"",", damage: '"&amp;V47&amp;"'","")&amp;IF(X47&lt;&gt;"",", capacity: '"&amp;X47&amp;"'","")&amp;IF(Y47&lt;&gt;"",", cost: '"&amp;Y47&amp;"'","")&amp;", text: '"&amp;SUBSTITUTE(SUBSTITUTE(AB47, CHAR(13), ""),CHAR(10),"\n")&amp;IF(AC47&lt;&gt;"", "', textAdditional: '"&amp;SUBSTITUTE(SUBSTITUTE(AC47, CHAR(13), ""),CHAR(10),"\n"), "")&amp;"', textZh: '"&amp;SUBSTITUTE(SUBSTITUTE(SUBSTITUTE(AD47, CHAR(13), ""),CHAR(10),"\n"),"'","\'")&amp;"', textZhG1: '"&amp;SUBSTITUTE(SUBSTITUTE(SUBSTITUTE(AF47, CHAR(13), ""),CHAR(10),"\n"),"'","\'")&amp;IF(AE47&lt;&gt;"", "', textZhAdditional: '"&amp;SUBSTITUTE(SUBSTITUTE(AE47, CHAR(13), ""),CHAR(10),"\n"), "")&amp;"', textKo: '"&amp;SUBSTITUTE(SUBSTITUTE(SUBSTITUTE(AG47, CHAR(13), ""),CHAR(10),"\n"),"'","\'")&amp;"', textEn: '"&amp;SUBSTITUTE(SUBSTITUTE(SUBSTITUTE(AH47, CHAR(13), ""),CHAR(10),"\n"),"'","\'")&amp;"'"&amp;IF(Z47="○",", sealable: true","")&amp;IF(AA47="○",", removable: true","")&amp;"}")</f>
        <v>, '14-honoka-o-s-1-ex1': {megami: 'honoka', name: '両手に華を', nameEn: 'Flowers in Your Hands', nameZh: '樱结手弦', nameZhG1: '结樱于手', nameKo: '양손에 꽃을', ruby: 'りょうてにはなを', rubyEn: '', baseType: 'special', extra: true, extraFrom: '14-honoka-o-s-1', exchangableTo: '14-honoka-o-s-1-ex2', type: 'action', subType: 'fullpower', cost: '0', text: '【使用済】開花-あなたの終了フェイズにあなたのオーラにある桜花結晶を2つまでこのカードの上に置いてもよい。その結果、ちょうど5つになったならば、それらの桜花結晶をあなたのフレアへと移動させ、この「両手に華を」を追加札の「そして新たな幕開けを」に交換し、未使用に戻す。', textZh: '【已使用】开花～每当你的结束阶段，你可以将至多2个樱花结晶从自装移至此牌上。然后若此牌上恰有5个樱花结晶，则将它们移入自气，将这张『樱结手弦』与追加牌区的『旋即旌招幕展』交换，将『旋即旌招幕展』变为未使用状态。', textZhG1: '【已使用】开花-每当你的结束阶段结束时，你可以将至多2个樱花结晶从自装移至此牌上。然后若此牌上恰有5个樱花结晶，则将它们移入自气，将此牌与追加牌『旋即旌招幕展』交换，将『旋即旌招幕展』翻为背面朝上。', textKo: '【사용완료】개화-당신의 종료 페이즈에 당신의 오라에 있는 벚꽃 결정을 2개까지 이 카드 위에 올려도 좋다. 그 결과, 딱 5개가 되었다면, 그 개화결정들을 당신의 플레어로 이동시키고, 이 「양손에 꽃을」을 추가패의 「그리고 새로운 개막을」로 교환하고, 미사용으로 되돌린다.', textEn: 'Bloom - At the end of your turn, you may move up to 2 Sakura tokens from your Aura to this card. Then if there are exactly 5 Sakura tokens on this card, move them all to your Flare, exchange this card with your set aside "And So Begins the Rising of a New Curtain", and turn that card face-down.'}</v>
      </c>
      <c r="AO47" s="10" t="str">
        <f aca="false">IF($A47&lt;&gt;"", "    /** 《"&amp;$E47&amp;"》 */ export const "&amp;SUBSTITUTE(UPPER(IF(MID($A47, 3, 1)="-", RIGHT($A47,LEN($A47)-3), $A47)), "-", "_")&amp;": TCardId = '"&amp;$A47&amp;"';", "")</f>
        <v>    /** 《両手に華を》 */ export const HONOKA_O_S_1_EX1: TCardId = '14-honoka-o-s-1-ex1';</v>
      </c>
      <c r="AP47" s="11" t="str">
        <f aca="false">IF($A47&lt;&gt;"", "    | '"&amp;$A47&amp;"'", "")</f>
        <v>    | '14-honoka-o-s-1-ex1'</v>
      </c>
    </row>
    <row r="48" customFormat="false" ht="12" hidden="false" customHeight="true" outlineLevel="0" collapsed="false">
      <c r="A48" s="2" t="s">
        <v>2233</v>
      </c>
      <c r="B48" s="2" t="s">
        <v>2085</v>
      </c>
      <c r="C48" s="2"/>
      <c r="D48" s="2"/>
      <c r="E48" s="2" t="s">
        <v>2239</v>
      </c>
      <c r="F48" s="2" t="s">
        <v>2240</v>
      </c>
      <c r="G48" s="6" t="s">
        <v>2241</v>
      </c>
      <c r="H48" s="63" t="s">
        <v>2241</v>
      </c>
      <c r="I48" s="2"/>
      <c r="J48" s="7" t="s">
        <v>2242</v>
      </c>
      <c r="K48" s="25" t="s">
        <v>2243</v>
      </c>
      <c r="L48" s="2"/>
      <c r="M48" s="2" t="s">
        <v>157</v>
      </c>
      <c r="N48" s="2" t="s">
        <v>996</v>
      </c>
      <c r="O48" s="2" t="s">
        <v>2221</v>
      </c>
      <c r="P48" s="2"/>
      <c r="Q48" s="2"/>
      <c r="R48" s="78" t="s">
        <v>107</v>
      </c>
      <c r="S48" s="78"/>
      <c r="T48" s="78"/>
      <c r="U48" s="3"/>
      <c r="V48" s="2"/>
      <c r="W48" s="3"/>
      <c r="X48" s="2"/>
      <c r="Y48" s="2" t="s">
        <v>180</v>
      </c>
      <c r="Z48" s="2"/>
      <c r="AA48" s="2"/>
      <c r="AB48" s="4" t="s">
        <v>2244</v>
      </c>
      <c r="AC48" s="4"/>
      <c r="AD48" s="12" t="s">
        <v>2245</v>
      </c>
      <c r="AE48" s="4"/>
      <c r="AF48" s="13" t="s">
        <v>2246</v>
      </c>
      <c r="AG48" s="4" t="s">
        <v>2247</v>
      </c>
      <c r="AH48" s="18" t="s">
        <v>2248</v>
      </c>
      <c r="AI48" s="3"/>
      <c r="AJ48" s="3"/>
      <c r="AK48" s="3"/>
      <c r="AL48" s="3"/>
      <c r="AM48" s="3"/>
      <c r="AN48" s="9" t="str">
        <f aca="false">IF(A48="", "", IF(ROW()&gt;=3, ", ", "")&amp;"'"&amp;A48&amp;"':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'"&amp;VLOOKUP(S48,マスタ!$D$1:$E$99,2,0)&amp;"'","")&amp;IF(T48&lt;&gt;"",", range: '"&amp;T48&amp;"'","")&amp;IF(V48&lt;&gt;"",", damage: '"&amp;V48&amp;"'","")&amp;IF(X48&lt;&gt;"",", capacity: '"&amp;X48&amp;"'","")&amp;IF(Y48&lt;&gt;"",", cost: '"&amp;Y48&amp;"'","")&amp;", text: '"&amp;SUBSTITUTE(SUBSTITUTE(AB48, CHAR(13), ""),CHAR(10),"\n")&amp;IF(AC48&lt;&gt;"", "', textAdditional: '"&amp;SUBSTITUTE(SUBSTITUTE(AC48, CHAR(13), ""),CHAR(10),"\n"), "")&amp;"', textZh: '"&amp;SUBSTITUTE(SUBSTITUTE(SUBSTITUTE(AD48, CHAR(13), ""),CHAR(10),"\n"),"'","\'")&amp;"', textZhG1: '"&amp;SUBSTITUTE(SUBSTITUTE(SUBSTITUTE(AF48, CHAR(13), ""),CHAR(10),"\n"),"'","\'")&amp;IF(AE48&lt;&gt;"", "', textZhAdditional: '"&amp;SUBSTITUTE(SUBSTITUTE(AE48, CHAR(13), ""),CHAR(10),"\n"), "")&amp;"', textKo: '"&amp;SUBSTITUTE(SUBSTITUTE(SUBSTITUTE(AG48, CHAR(13), ""),CHAR(10),"\n"),"'","\'")&amp;"', textEn: '"&amp;SUBSTITUTE(SUBSTITUTE(SUBSTITUTE(AH48, CHAR(13), ""),CHAR(10),"\n"),"'","\'")&amp;"'"&amp;IF(Z48="○",", sealable: true","")&amp;IF(AA48="○",", removable: true","")&amp;"}")</f>
        <v>, '14-honoka-o-s-1-ex2': {megami: 'honoka', name: 'そして新たな幕開けを', nameEn: 'And So Begins the Rising of a New Curtain', nameZh: '旋即旌招幕展', nameZhG1: '旋即旌招幕展', nameKo: '그리고 새로운 개막을', ruby: 'そしてあらたなまくあけを', rubyEn: '', baseType: 'special', extra: true, extraFrom: '14-honoka-o-s-1-ex1', type: 'action', cost: '5', text: '【使用済】あなたの終了フェイズに攻撃「適正距離0-10、X/X、対応不可 【常時】Xは桜花結晶がちょうど5つある領域の数に等しい」を行う。', textZh: '【已使用】每当你的结束阶段，进行一次“攻击距离0-10、伤害X/X、不可被对应、【常时】X等于场上樱花结晶数等于5的区域的个数”的攻击。（结束阶段存在樱花结晶的区域包括距、命(2个)、装(2个)、气(2个)、虚、付与区(2个)、王牌区(2个)、游戏外）', textZhG1: '【已使用】每当你的结束阶段结束时，进行一次“攻击距离0-10 伤害X/X 不可被对应 X等于场上樱花结晶数等于5的领域的个数。”的攻击。', textKo: '【사용완료】당신의 종료 페이즈에 공격 「적정거리 0-10、X/X、대응불가 【상시】X는 벚꽃 결정이 딱 5개 있는 영역의 수와 같다」를 행한다.', textEn: 'Devoted: At the end of your turn, you attack with "Range: 0-10, Damage: X/X, No Reactions, Forced: X is the number of zones with exactly 5 Sakura tokens."'}</v>
      </c>
      <c r="AO48" s="10" t="str">
        <f aca="false">IF($A48&lt;&gt;"", "    /** 《"&amp;$E48&amp;"》 */ export const "&amp;SUBSTITUTE(UPPER(IF(MID($A48, 3, 1)="-", RIGHT($A48,LEN($A48)-3), $A48)), "-", "_")&amp;": TCardId = '"&amp;$A48&amp;"';", "")</f>
        <v>    /** 《そして新たな幕開けを》 */ export const HONOKA_O_S_1_EX2: TCardId = '14-honoka-o-s-1-ex2';</v>
      </c>
      <c r="AP48" s="11" t="str">
        <f aca="false">IF($A48&lt;&gt;"", "    | '"&amp;$A48&amp;"'", "")</f>
        <v>    | '14-honoka-o-s-1-ex2'</v>
      </c>
    </row>
    <row r="49" customFormat="false" ht="12" hidden="false" customHeight="true" outlineLevel="0" collapsed="false">
      <c r="A49" s="2" t="s">
        <v>2249</v>
      </c>
      <c r="B49" s="2" t="s">
        <v>2085</v>
      </c>
      <c r="C49" s="2"/>
      <c r="D49" s="2"/>
      <c r="E49" s="2" t="s">
        <v>2250</v>
      </c>
      <c r="F49" s="2" t="s">
        <v>2251</v>
      </c>
      <c r="G49" s="6" t="s">
        <v>2252</v>
      </c>
      <c r="H49" s="79" t="s">
        <v>2253</v>
      </c>
      <c r="I49" s="2"/>
      <c r="J49" s="7" t="s">
        <v>2254</v>
      </c>
      <c r="K49" s="25" t="s">
        <v>2255</v>
      </c>
      <c r="L49" s="2"/>
      <c r="M49" s="2" t="s">
        <v>157</v>
      </c>
      <c r="N49" s="2"/>
      <c r="O49" s="2"/>
      <c r="P49" s="2"/>
      <c r="Q49" s="2"/>
      <c r="R49" s="78" t="s">
        <v>45</v>
      </c>
      <c r="S49" s="78"/>
      <c r="T49" s="78" t="s">
        <v>1284</v>
      </c>
      <c r="U49" s="3"/>
      <c r="V49" s="2" t="s">
        <v>405</v>
      </c>
      <c r="W49" s="3"/>
      <c r="X49" s="2"/>
      <c r="Y49" s="2" t="s">
        <v>146</v>
      </c>
      <c r="Z49" s="2"/>
      <c r="AA49" s="2"/>
      <c r="AB49" s="4" t="s">
        <v>2256</v>
      </c>
      <c r="AC49" s="2"/>
      <c r="AD49" s="12" t="s">
        <v>2257</v>
      </c>
      <c r="AE49" s="2"/>
      <c r="AF49" s="13" t="s">
        <v>2258</v>
      </c>
      <c r="AG49" s="4" t="s">
        <v>2259</v>
      </c>
      <c r="AH49" s="18" t="s">
        <v>2260</v>
      </c>
      <c r="AI49" s="3"/>
      <c r="AJ49" s="3"/>
      <c r="AK49" s="3"/>
      <c r="AL49" s="3"/>
      <c r="AM49" s="3"/>
      <c r="AN49" s="9" t="str">
        <f aca="false">IF(A49="", "", IF(ROW()&gt;=3, ", ", "")&amp;"'"&amp;A49&amp;"':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'"&amp;VLOOKUP(S49,マスタ!$D$1:$E$99,2,0)&amp;"'","")&amp;IF(T49&lt;&gt;"",", range: '"&amp;T49&amp;"'","")&amp;IF(V49&lt;&gt;"",", damage: '"&amp;V49&amp;"'","")&amp;IF(X49&lt;&gt;"",", capacity: '"&amp;X49&amp;"'","")&amp;IF(Y49&lt;&gt;"",", cost: '"&amp;Y49&amp;"'","")&amp;", text: '"&amp;SUBSTITUTE(SUBSTITUTE(AB49, CHAR(13), ""),CHAR(10),"\n")&amp;IF(AC49&lt;&gt;"", "', textAdditional: '"&amp;SUBSTITUTE(SUBSTITUTE(AC49, CHAR(13), ""),CHAR(10),"\n"), "")&amp;"', textZh: '"&amp;SUBSTITUTE(SUBSTITUTE(SUBSTITUTE(AD49, CHAR(13), ""),CHAR(10),"\n"),"'","\'")&amp;"', textZhG1: '"&amp;SUBSTITUTE(SUBSTITUTE(SUBSTITUTE(AF49, CHAR(13), ""),CHAR(10),"\n"),"'","\'")&amp;IF(AE49&lt;&gt;"", "', textZhAdditional: '"&amp;SUBSTITUTE(SUBSTITUTE(AE49, CHAR(13), ""),CHAR(10),"\n"), "")&amp;"', textKo: '"&amp;SUBSTITUTE(SUBSTITUTE(SUBSTITUTE(AG49, CHAR(13), ""),CHAR(10),"\n"),"'","\'")&amp;"', textEn: '"&amp;SUBSTITUTE(SUBSTITUTE(SUBSTITUTE(AH49, CHAR(13), ""),CHAR(10),"\n"),"'","\'")&amp;"'"&amp;IF(Z49="○",", sealable: true","")&amp;IF(AA49="○",", removable: true","")&amp;"}")</f>
        <v>, '14-honoka-o-s-2': {megami: 'honoka', name: 'この旗の名の下に', nameEn: 'In the Name of This Flag', nameZh: '于此旗之名下', nameZhG1: '在此旗的名义之下', nameKo: '이 깃발의 이름 아래', ruby: 'このはたのなのもとに', rubyEn: '', baseType: 'special', type: 'attack', range: '3-7', damage: '3/2', cost: '4', text: '【常時】このカードを使用するに際し、あなたの付与札を1つ選んでもよい。この《攻撃》のダメージにより移動する桜花結晶はダストやフレアでなく選ばれた付与札に可能ならば動かす。 \n(付与札が存在しないなど不可能な場合は通常通りに桜花結晶を動かす)', textZh: '【常时】当你使用此牌时，你可以选择你的付与区中的一张展开中的付与牌。因此《攻击》造成的伤害将移动的樱花结晶改为移动至所选择的付与牌上。', textZhG1: '【常时】当你使用此牌时，你可以选择你的一张展开中的《付与》牌。若此《攻击》将造成伤害，则将因结算伤害移动的樱花结晶移至所选择的付与牌上。', textKo: '【상시】이 카드를 사용 할 때, 당신의 부여패를 1장 선택해도 좋다. 이 《공격》의 대미지에 의해 이동하는 벚꽃 결정은, 가능하다면 더스트나 플레어로가 아닌 선택한 부여패로 움직인다. \n(부여패가 존재하지 않음 등의 불가능한 경우에는 통상대로 벚꽃 결정을 움직인다)', textEn: 'Forced: As you play this card, you may choose one of your Enhancements in play. Damage dealt by this attack moves Sakura tokens to that card instead of to Shadow or to Flare.'}</v>
      </c>
      <c r="AO49" s="10" t="str">
        <f aca="false">IF($A49&lt;&gt;"", "    /** 《"&amp;$E49&amp;"》 */ export const "&amp;SUBSTITUTE(UPPER(IF(MID($A49, 3, 1)="-", RIGHT($A49,LEN($A49)-3), $A49)), "-", "_")&amp;": TCardId = '"&amp;$A49&amp;"';", "")</f>
        <v>    /** 《この旗の名の下に》 */ export const HONOKA_O_S_2: TCardId = '14-honoka-o-s-2';</v>
      </c>
      <c r="AP49" s="11" t="str">
        <f aca="false">IF($A49&lt;&gt;"", "    | '"&amp;$A49&amp;"'", "")</f>
        <v>    | '14-honoka-o-s-2'</v>
      </c>
    </row>
    <row r="50" customFormat="false" ht="12" hidden="false" customHeight="true" outlineLevel="0" collapsed="false">
      <c r="A50" s="2" t="s">
        <v>2261</v>
      </c>
      <c r="B50" s="2" t="s">
        <v>2085</v>
      </c>
      <c r="C50" s="2"/>
      <c r="D50" s="2"/>
      <c r="E50" s="2" t="s">
        <v>2262</v>
      </c>
      <c r="F50" s="2" t="s">
        <v>2263</v>
      </c>
      <c r="G50" s="6" t="s">
        <v>2264</v>
      </c>
      <c r="H50" s="63" t="s">
        <v>2265</v>
      </c>
      <c r="I50" s="2"/>
      <c r="J50" s="24" t="s">
        <v>2266</v>
      </c>
      <c r="K50" s="25" t="s">
        <v>2267</v>
      </c>
      <c r="L50" s="2"/>
      <c r="M50" s="2" t="s">
        <v>157</v>
      </c>
      <c r="N50" s="2"/>
      <c r="O50" s="2"/>
      <c r="P50" s="2"/>
      <c r="Q50" s="2"/>
      <c r="R50" s="78" t="s">
        <v>107</v>
      </c>
      <c r="S50" s="78"/>
      <c r="T50" s="78"/>
      <c r="U50" s="3"/>
      <c r="V50" s="2"/>
      <c r="W50" s="3"/>
      <c r="X50" s="2"/>
      <c r="Y50" s="2" t="s">
        <v>54</v>
      </c>
      <c r="Z50" s="2"/>
      <c r="AA50" s="2"/>
      <c r="AB50" s="4" t="s">
        <v>2268</v>
      </c>
      <c r="AC50" s="4"/>
      <c r="AD50" s="12" t="s">
        <v>2269</v>
      </c>
      <c r="AE50" s="4"/>
      <c r="AF50" s="13" t="s">
        <v>2270</v>
      </c>
      <c r="AG50" s="4" t="s">
        <v>2271</v>
      </c>
      <c r="AH50" s="25" t="s">
        <v>2272</v>
      </c>
      <c r="AI50" s="3"/>
      <c r="AJ50" s="3"/>
      <c r="AK50" s="3"/>
      <c r="AL50" s="3"/>
      <c r="AM50" s="3"/>
      <c r="AN50" s="9" t="str">
        <f aca="false">IF(A50="", "", IF(ROW()&gt;=3, ", ", "")&amp;"'"&amp;A50&amp;"':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'"&amp;VLOOKUP(S50,マスタ!$D$1:$E$99,2,0)&amp;"'","")&amp;IF(T50&lt;&gt;"",", range: '"&amp;T50&amp;"'","")&amp;IF(V50&lt;&gt;"",", damage: '"&amp;V50&amp;"'","")&amp;IF(X50&lt;&gt;"",", capacity: '"&amp;X50&amp;"'","")&amp;IF(Y50&lt;&gt;"",", cost: '"&amp;Y50&amp;"'","")&amp;", text: '"&amp;SUBSTITUTE(SUBSTITUTE(AB50, CHAR(13), ""),CHAR(10),"\n")&amp;IF(AC50&lt;&gt;"", "', textAdditional: '"&amp;SUBSTITUTE(SUBSTITUTE(AC50, CHAR(13), ""),CHAR(10),"\n"), "")&amp;"', textZh: '"&amp;SUBSTITUTE(SUBSTITUTE(SUBSTITUTE(AD50, CHAR(13), ""),CHAR(10),"\n"),"'","\'")&amp;"', textZhG1: '"&amp;SUBSTITUTE(SUBSTITUTE(SUBSTITUTE(AF50, CHAR(13), ""),CHAR(10),"\n"),"'","\'")&amp;IF(AE50&lt;&gt;"", "', textZhAdditional: '"&amp;SUBSTITUTE(SUBSTITUTE(AE50, CHAR(13), ""),CHAR(10),"\n"), "")&amp;"', textKo: '"&amp;SUBSTITUTE(SUBSTITUTE(SUBSTITUTE(AG50, CHAR(13), ""),CHAR(10),"\n"),"'","\'")&amp;"', textEn: '"&amp;SUBSTITUTE(SUBSTITUTE(SUBSTITUTE(AH50, CHAR(13), ""),CHAR(10),"\n"),"'","\'")&amp;"'"&amp;IF(Z50="○",", sealable: true","")&amp;IF(AA50="○",", removable: true","")&amp;"}")</f>
        <v>, '14-honoka-o-s-3': {megami: 'honoka', name: '四季はまた廻り来る', nameEn: 'The Seasons Turn Again', nameZh: '四季依旧轮回', nameZhG1: '四季轮回', nameKo: '사계는 다시 돌아온다', ruby: 'しきはまためぐりくる', rubyEn: '', baseType: 'special', type: 'action', cost: '2', text: 'あなたの山札を全て伏せ札にする。伏せ札、捨て札からカードを4枚まで選び、それらを好きな順番で山札の上に置く。', textZh: '盖伏你的牌库。从你的盖牌区和弃牌区中选择至多4张牌，以任意顺序置于你的牌库顶。', textZhG1: '盖伏你的牌库。从你的盖牌区和弃牌区中选择4张牌，以任意顺序置于你的牌库顶。', textKo: '당신의 패산을 모두 덮임패로 한다. 덮임패, 버림패에서 카드를 4장까지 골라, 그것들을 원하는 순서로 패산 위에 둔다.', textEn: 'Put your deck into your discard pile, then choose up to 4 cards from among your discard and played piles. Put the chosen cards on top of your deck in any order.'}</v>
      </c>
      <c r="AO50" s="10" t="str">
        <f aca="false">IF($A50&lt;&gt;"", "    /** 《"&amp;$E50&amp;"》 */ export const "&amp;SUBSTITUTE(UPPER(IF(MID($A50, 3, 1)="-", RIGHT($A50,LEN($A50)-3), $A50)), "-", "_")&amp;": TCardId = '"&amp;$A50&amp;"';", "")</f>
        <v>    /** 《四季はまた廻り来る》 */ export const HONOKA_O_S_3: TCardId = '14-honoka-o-s-3';</v>
      </c>
      <c r="AP50" s="11" t="str">
        <f aca="false">IF($A50&lt;&gt;"", "    | '"&amp;$A50&amp;"'", "")</f>
        <v>    | '14-honoka-o-s-3'</v>
      </c>
    </row>
    <row r="51" customFormat="false" ht="12" hidden="false" customHeight="true" outlineLevel="0" collapsed="false">
      <c r="A51" s="2" t="s">
        <v>2273</v>
      </c>
      <c r="B51" s="2" t="s">
        <v>2085</v>
      </c>
      <c r="C51" s="2"/>
      <c r="D51" s="2"/>
      <c r="E51" s="2" t="s">
        <v>2274</v>
      </c>
      <c r="F51" s="2" t="s">
        <v>2275</v>
      </c>
      <c r="G51" s="6" t="s">
        <v>2276</v>
      </c>
      <c r="H51" s="63" t="s">
        <v>2277</v>
      </c>
      <c r="I51" s="2"/>
      <c r="J51" s="24" t="s">
        <v>2278</v>
      </c>
      <c r="K51" s="25" t="s">
        <v>2279</v>
      </c>
      <c r="L51" s="2"/>
      <c r="M51" s="2" t="s">
        <v>157</v>
      </c>
      <c r="N51" s="2"/>
      <c r="O51" s="2"/>
      <c r="P51" s="2"/>
      <c r="Q51" s="2"/>
      <c r="R51" s="78" t="s">
        <v>120</v>
      </c>
      <c r="S51" s="78"/>
      <c r="T51" s="78"/>
      <c r="U51" s="3"/>
      <c r="V51" s="2"/>
      <c r="W51" s="3"/>
      <c r="X51" s="2" t="s">
        <v>180</v>
      </c>
      <c r="Y51" s="2" t="s">
        <v>54</v>
      </c>
      <c r="Z51" s="2"/>
      <c r="AA51" s="2"/>
      <c r="AB51" s="4" t="s">
        <v>2280</v>
      </c>
      <c r="AC51" s="4"/>
      <c r="AD51" s="12" t="s">
        <v>2281</v>
      </c>
      <c r="AE51" s="4"/>
      <c r="AF51" s="13" t="s">
        <v>2282</v>
      </c>
      <c r="AG51" s="4" t="s">
        <v>2283</v>
      </c>
      <c r="AH51" s="19" t="s">
        <v>2284</v>
      </c>
      <c r="AI51" s="3"/>
      <c r="AJ51" s="3"/>
      <c r="AK51" s="3"/>
      <c r="AL51" s="3"/>
      <c r="AM51" s="3"/>
      <c r="AN51" s="9" t="str">
        <f aca="false">IF(A51="", "", IF(ROW()&gt;=3, ", ", "")&amp;"'"&amp;A51&amp;"':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'"&amp;VLOOKUP(S51,マスタ!$D$1:$E$99,2,0)&amp;"'","")&amp;IF(T51&lt;&gt;"",", range: '"&amp;T51&amp;"'","")&amp;IF(V51&lt;&gt;"",", damage: '"&amp;V51&amp;"'","")&amp;IF(X51&lt;&gt;"",", capacity: '"&amp;X51&amp;"'","")&amp;IF(Y51&lt;&gt;"",", cost: '"&amp;Y51&amp;"'","")&amp;", text: '"&amp;SUBSTITUTE(SUBSTITUTE(AB51, CHAR(13), ""),CHAR(10),"\n")&amp;IF(AC51&lt;&gt;"", "', textAdditional: '"&amp;SUBSTITUTE(SUBSTITUTE(AC51, CHAR(13), ""),CHAR(10),"\n"), "")&amp;"', textZh: '"&amp;SUBSTITUTE(SUBSTITUTE(SUBSTITUTE(AD51, CHAR(13), ""),CHAR(10),"\n"),"'","\'")&amp;"', textZhG1: '"&amp;SUBSTITUTE(SUBSTITUTE(SUBSTITUTE(AF51, CHAR(13), ""),CHAR(10),"\n"),"'","\'")&amp;IF(AE51&lt;&gt;"", "', textZhAdditional: '"&amp;SUBSTITUTE(SUBSTITUTE(AE51, CHAR(13), ""),CHAR(10),"\n"), "")&amp;"', textKo: '"&amp;SUBSTITUTE(SUBSTITUTE(SUBSTITUTE(AG51, CHAR(13), ""),CHAR(10),"\n"),"'","\'")&amp;"', textEn: '"&amp;SUBSTITUTE(SUBSTITUTE(SUBSTITUTE(AH51, CHAR(13), ""),CHAR(10),"\n"),"'","\'")&amp;"'"&amp;IF(Z51="○",", sealable: true","")&amp;IF(AA51="○",", removable: true","")&amp;"}")</f>
        <v>, '14-honoka-o-s-4': {megami: 'honoka', name: '満天の花道で', nameEn: 'Heavenly Flowerway', nameZh: '于漫天花道上', nameZhG1: '漫天的花道', nameKo: '만개한 꽃길에서', ruby: 'まんてんのはなみちで', rubyEn: '', baseType: 'special', type: 'enhance', capacity: '5', cost: '2', text: '【展開中】この付与札の上の桜花結晶がダストへと送られるならば、それは代わりにあなたのオーラへと移動する。あなたのオーラが5以上ならば、代わりにあなたのフレアへ移動する。', textZh: '【展开中】若此牌上的樱花结晶将被移至虚，则改为将其移至自装，若自装中樱花结晶的数目大于等于5，则改为将其移至自气。', textZhG1: '【展开中】若此牌上的樱花结晶将被移至虚，则改为将其移至自装，若自装中樱花结晶的数目大于5，则改为将其移至自气。', textKo: '【전개중】이 부여패 위의 벚꽃 결정이 더스트로 보내진다면, 그것은 대신 당신의 오라로 이동한다. 당신의 오라가 5 이상이라면, 대신 당신의 플레어로 이동한다.', textEn: 'Ongoing: If a Sakura token would be moved from this card to Shadow, instead move it to your Aura. If there are already 5 or more Sakura tokens on your Aura, instead move it to your Flare.'}</v>
      </c>
      <c r="AO51" s="10" t="str">
        <f aca="false">IF($A51&lt;&gt;"", "    /** 《"&amp;$E51&amp;"》 */ export const "&amp;SUBSTITUTE(UPPER(IF(MID($A51, 3, 1)="-", RIGHT($A51,LEN($A51)-3), $A51)), "-", "_")&amp;": TCardId = '"&amp;$A51&amp;"';", "")</f>
        <v>    /** 《満天の花道で》 */ export const HONOKA_O_S_4: TCardId = '14-honoka-o-s-4';</v>
      </c>
      <c r="AP51" s="11" t="str">
        <f aca="false">IF($A51&lt;&gt;"", "    | '"&amp;$A51&amp;"'", "")</f>
        <v>    | '14-honoka-o-s-4'</v>
      </c>
    </row>
    <row r="52" customFormat="false" ht="12" hidden="false" customHeight="true" outlineLevel="0" collapsed="false">
      <c r="A52" s="2"/>
      <c r="B52" s="2"/>
      <c r="C52" s="2"/>
      <c r="D52" s="2"/>
      <c r="E52" s="2"/>
      <c r="F52" s="2"/>
      <c r="G52" s="6"/>
      <c r="H52" s="2"/>
      <c r="I52" s="2"/>
      <c r="J52" s="7"/>
      <c r="K52" s="2"/>
      <c r="L52" s="2"/>
      <c r="M52" s="2"/>
      <c r="N52" s="2"/>
      <c r="O52" s="2"/>
      <c r="P52" s="2"/>
      <c r="Q52" s="2"/>
      <c r="R52" s="2"/>
      <c r="S52" s="2"/>
      <c r="T52" s="2"/>
      <c r="U52" s="2"/>
      <c r="V52" s="2"/>
      <c r="W52" s="2"/>
      <c r="X52" s="2"/>
      <c r="Y52" s="2"/>
      <c r="Z52" s="2"/>
      <c r="AA52" s="2"/>
      <c r="AB52" s="2"/>
      <c r="AC52" s="4"/>
      <c r="AD52" s="2"/>
      <c r="AE52" s="4"/>
      <c r="AF52" s="2"/>
      <c r="AG52" s="13"/>
      <c r="AH52" s="2"/>
      <c r="AI52" s="2"/>
      <c r="AJ52" s="3"/>
      <c r="AK52" s="3"/>
      <c r="AL52" s="3"/>
      <c r="AM52" s="3"/>
      <c r="AN52" s="5"/>
    </row>
    <row r="53" customFormat="false" ht="15" hidden="false" customHeight="true" outlineLevel="0" collapsed="false">
      <c r="H53" s="63"/>
      <c r="I53" s="63"/>
      <c r="AC53" s="4"/>
      <c r="AE53" s="4"/>
      <c r="AF53" s="63"/>
      <c r="AK53" s="63"/>
    </row>
    <row r="54" customFormat="false" ht="15" hidden="false" customHeight="true" outlineLevel="0" collapsed="false">
      <c r="H54" s="63"/>
      <c r="I54" s="63"/>
      <c r="AC54" s="4"/>
      <c r="AE54" s="4"/>
      <c r="AF54" s="63"/>
      <c r="AK54" s="63"/>
    </row>
    <row r="55" customFormat="false" ht="15" hidden="false" customHeight="true" outlineLevel="0" collapsed="false">
      <c r="H55" s="63"/>
      <c r="I55" s="63"/>
      <c r="AC55" s="4"/>
      <c r="AE55" s="4"/>
      <c r="AF55" s="63"/>
      <c r="AK55" s="63"/>
    </row>
    <row r="56" customFormat="false" ht="15" hidden="false" customHeight="true" outlineLevel="0" collapsed="false">
      <c r="H56" s="63"/>
      <c r="I56" s="63"/>
      <c r="AC56" s="2"/>
      <c r="AE56" s="2"/>
      <c r="AF56" s="63"/>
      <c r="AK56" s="63"/>
    </row>
    <row r="57" customFormat="false" ht="15" hidden="false" customHeight="true" outlineLevel="0" collapsed="false">
      <c r="H57" s="63"/>
      <c r="I57" s="63"/>
      <c r="AC57" s="4"/>
      <c r="AE57" s="4"/>
      <c r="AF57" s="63"/>
      <c r="AK57" s="63"/>
    </row>
    <row r="58" customFormat="false" ht="15" hidden="false" customHeight="true" outlineLevel="0" collapsed="false">
      <c r="H58" s="63"/>
      <c r="I58" s="63"/>
      <c r="AC58" s="4"/>
      <c r="AE58" s="4"/>
      <c r="AF58" s="63"/>
      <c r="AK58" s="63"/>
    </row>
    <row r="59" customFormat="false" ht="15" hidden="false" customHeight="true" outlineLevel="0" collapsed="false">
      <c r="H59" s="63"/>
      <c r="I59" s="63"/>
      <c r="AC59" s="4"/>
      <c r="AE59" s="4"/>
      <c r="AF59" s="63"/>
      <c r="AK59" s="63"/>
    </row>
    <row r="60" customFormat="false" ht="15" hidden="false" customHeight="true" outlineLevel="0" collapsed="false">
      <c r="H60" s="63"/>
      <c r="I60" s="63"/>
      <c r="AC60" s="2"/>
      <c r="AE60" s="2"/>
      <c r="AF60" s="63"/>
      <c r="AK60" s="63"/>
    </row>
    <row r="61" customFormat="false" ht="15" hidden="false" customHeight="true" outlineLevel="0" collapsed="false">
      <c r="H61" s="63"/>
      <c r="I61" s="63"/>
      <c r="AC61" s="4"/>
      <c r="AE61" s="4"/>
      <c r="AF61" s="63"/>
      <c r="AK61" s="63"/>
    </row>
    <row r="62" customFormat="false" ht="15" hidden="false" customHeight="true" outlineLevel="0" collapsed="false">
      <c r="H62" s="63"/>
      <c r="I62" s="63"/>
      <c r="AC62" s="30"/>
      <c r="AE62" s="30"/>
      <c r="AF62" s="63"/>
      <c r="AK62" s="63"/>
    </row>
    <row r="63" customFormat="false" ht="15" hidden="false" customHeight="true" outlineLevel="0" collapsed="false">
      <c r="H63" s="63"/>
      <c r="I63" s="63"/>
      <c r="AC63" s="34"/>
      <c r="AE63" s="34"/>
      <c r="AF63" s="63"/>
      <c r="AK63" s="63"/>
    </row>
    <row r="64" customFormat="false" ht="15" hidden="false" customHeight="true" outlineLevel="0" collapsed="false">
      <c r="H64" s="63"/>
      <c r="I64" s="63"/>
      <c r="AC64" s="4"/>
      <c r="AE64" s="4"/>
      <c r="AF64" s="63"/>
      <c r="AK64" s="63"/>
    </row>
    <row r="65" customFormat="false" ht="15" hidden="false" customHeight="true" outlineLevel="0" collapsed="false">
      <c r="H65" s="63"/>
      <c r="I65" s="63"/>
      <c r="AC65" s="4"/>
      <c r="AE65" s="4"/>
      <c r="AF65" s="63"/>
      <c r="AK65" s="63"/>
    </row>
    <row r="66" customFormat="false" ht="15" hidden="false" customHeight="true" outlineLevel="0" collapsed="false">
      <c r="H66" s="63"/>
      <c r="I66" s="63"/>
      <c r="AC66" s="4"/>
      <c r="AE66" s="4"/>
      <c r="AF66" s="63"/>
      <c r="AK66" s="63"/>
    </row>
    <row r="67" customFormat="false" ht="15" hidden="false" customHeight="true" outlineLevel="0" collapsed="false">
      <c r="H67" s="63"/>
      <c r="I67" s="63"/>
      <c r="AC67" s="4"/>
      <c r="AE67" s="4"/>
      <c r="AF67" s="63"/>
      <c r="AK67" s="63"/>
    </row>
    <row r="68" customFormat="false" ht="15" hidden="false" customHeight="true" outlineLevel="0" collapsed="false">
      <c r="H68" s="63"/>
      <c r="I68" s="63"/>
      <c r="AC68" s="4"/>
      <c r="AE68" s="4"/>
      <c r="AF68" s="63"/>
      <c r="AK68" s="63"/>
    </row>
    <row r="69" customFormat="false" ht="15" hidden="false" customHeight="true" outlineLevel="0" collapsed="false">
      <c r="H69" s="63"/>
      <c r="I69" s="63"/>
      <c r="AC69" s="2"/>
      <c r="AE69" s="2"/>
      <c r="AF69" s="63"/>
      <c r="AK69" s="63"/>
    </row>
    <row r="70" customFormat="false" ht="15" hidden="false" customHeight="true" outlineLevel="0" collapsed="false">
      <c r="H70" s="63"/>
      <c r="I70" s="63"/>
      <c r="AC70" s="4"/>
      <c r="AE70" s="4"/>
      <c r="AF70" s="63"/>
      <c r="AK70" s="63"/>
    </row>
    <row r="71" customFormat="false" ht="15" hidden="false" customHeight="true" outlineLevel="0" collapsed="false">
      <c r="H71" s="63"/>
      <c r="I71" s="63"/>
      <c r="AC71" s="4"/>
      <c r="AE71" s="4"/>
      <c r="AF71" s="63"/>
      <c r="AK71" s="63"/>
    </row>
    <row r="72" customFormat="false" ht="15" hidden="false" customHeight="true" outlineLevel="0" collapsed="false">
      <c r="H72" s="63"/>
      <c r="I72" s="63"/>
      <c r="AC72" s="4"/>
      <c r="AE72" s="4"/>
      <c r="AF72" s="63"/>
      <c r="AK72" s="63"/>
    </row>
    <row r="73" customFormat="false" ht="15" hidden="false" customHeight="true" outlineLevel="0" collapsed="false">
      <c r="H73" s="63"/>
      <c r="I73" s="63"/>
      <c r="AC73" s="4"/>
      <c r="AE73" s="4"/>
      <c r="AF73" s="63"/>
      <c r="AK73" s="63"/>
    </row>
    <row r="74" customFormat="false" ht="15" hidden="false" customHeight="true" outlineLevel="0" collapsed="false">
      <c r="H74" s="63"/>
      <c r="I74" s="63"/>
      <c r="AC74" s="2"/>
      <c r="AE74" s="2"/>
      <c r="AF74" s="63"/>
      <c r="AK74" s="63"/>
    </row>
    <row r="75" customFormat="false" ht="15" hidden="false" customHeight="true" outlineLevel="0" collapsed="false">
      <c r="H75" s="63"/>
      <c r="I75" s="63"/>
      <c r="AC75" s="2"/>
      <c r="AE75" s="2"/>
      <c r="AF75" s="63"/>
      <c r="AK75" s="63"/>
    </row>
    <row r="76" customFormat="false" ht="15" hidden="false" customHeight="true" outlineLevel="0" collapsed="false">
      <c r="H76" s="63"/>
      <c r="I76" s="63"/>
      <c r="AC76" s="4"/>
      <c r="AE76" s="4"/>
      <c r="AF76" s="63"/>
      <c r="AK76" s="63"/>
    </row>
    <row r="77" customFormat="false" ht="15" hidden="false" customHeight="true" outlineLevel="0" collapsed="false">
      <c r="H77" s="63"/>
      <c r="I77" s="63"/>
      <c r="AC77" s="4"/>
      <c r="AE77" s="4"/>
      <c r="AF77" s="63"/>
      <c r="AK77" s="63"/>
    </row>
    <row r="78" customFormat="false" ht="15" hidden="false" customHeight="true" outlineLevel="0" collapsed="false">
      <c r="H78" s="63"/>
      <c r="I78" s="63"/>
      <c r="AC78" s="4"/>
      <c r="AE78" s="4"/>
      <c r="AF78" s="63"/>
      <c r="AK78" s="63"/>
    </row>
    <row r="79" customFormat="false" ht="15" hidden="false" customHeight="true" outlineLevel="0" collapsed="false">
      <c r="H79" s="63"/>
      <c r="I79" s="63"/>
      <c r="AC79" s="4"/>
      <c r="AE79" s="4"/>
      <c r="AF79" s="63"/>
      <c r="AK79" s="63"/>
    </row>
    <row r="80" customFormat="false" ht="15" hidden="false" customHeight="true" outlineLevel="0" collapsed="false">
      <c r="H80" s="63"/>
      <c r="I80" s="63"/>
      <c r="AC80" s="4"/>
      <c r="AE80" s="4"/>
      <c r="AF80" s="63"/>
      <c r="AK80" s="63"/>
    </row>
    <row r="81" customFormat="false" ht="15" hidden="false" customHeight="true" outlineLevel="0" collapsed="false">
      <c r="H81" s="63"/>
      <c r="I81" s="63"/>
      <c r="AC81" s="4"/>
      <c r="AE81" s="4"/>
      <c r="AF81" s="63"/>
      <c r="AK81" s="63"/>
    </row>
    <row r="82" customFormat="false" ht="15" hidden="false" customHeight="true" outlineLevel="0" collapsed="false">
      <c r="H82" s="63"/>
      <c r="I82" s="63"/>
      <c r="AC82" s="4"/>
      <c r="AE82" s="4"/>
      <c r="AF82" s="63"/>
      <c r="AK82" s="63"/>
    </row>
    <row r="83" customFormat="false" ht="15" hidden="false" customHeight="true" outlineLevel="0" collapsed="false">
      <c r="H83" s="63"/>
      <c r="I83" s="63"/>
      <c r="AC83" s="4"/>
      <c r="AE83" s="4"/>
      <c r="AF83" s="63"/>
      <c r="AK83" s="63"/>
    </row>
    <row r="84" customFormat="false" ht="15" hidden="false" customHeight="true" outlineLevel="0" collapsed="false">
      <c r="H84" s="63"/>
      <c r="I84" s="63"/>
      <c r="AC84" s="4"/>
      <c r="AE84" s="4"/>
      <c r="AF84" s="63"/>
      <c r="AK84" s="63"/>
    </row>
    <row r="85" customFormat="false" ht="15" hidden="false" customHeight="true" outlineLevel="0" collapsed="false">
      <c r="H85" s="63"/>
      <c r="I85" s="63"/>
      <c r="AC85" s="4"/>
      <c r="AE85" s="4"/>
      <c r="AF85" s="63"/>
      <c r="AK85" s="63"/>
    </row>
    <row r="86" customFormat="false" ht="15" hidden="false" customHeight="true" outlineLevel="0" collapsed="false">
      <c r="H86" s="63"/>
      <c r="I86" s="63"/>
      <c r="AC86" s="2"/>
      <c r="AE86" s="2"/>
      <c r="AF86" s="63"/>
      <c r="AK86" s="63"/>
    </row>
    <row r="87" customFormat="false" ht="15" hidden="false" customHeight="true" outlineLevel="0" collapsed="false">
      <c r="H87" s="63"/>
      <c r="I87" s="63"/>
      <c r="AC87" s="4"/>
      <c r="AE87" s="4"/>
      <c r="AF87" s="63"/>
      <c r="AK87" s="63"/>
    </row>
    <row r="88" customFormat="false" ht="15" hidden="false" customHeight="true" outlineLevel="0" collapsed="false">
      <c r="H88" s="63"/>
      <c r="I88" s="63"/>
      <c r="AC88" s="4"/>
      <c r="AE88" s="4"/>
      <c r="AF88" s="63"/>
      <c r="AK88" s="63"/>
    </row>
    <row r="89" customFormat="false" ht="15" hidden="false" customHeight="true" outlineLevel="0" collapsed="false">
      <c r="H89" s="63"/>
      <c r="I89" s="63"/>
      <c r="AC89" s="2"/>
      <c r="AE89" s="2"/>
      <c r="AF89" s="63"/>
      <c r="AK89" s="63"/>
    </row>
    <row r="90" customFormat="false" ht="15" hidden="false" customHeight="true" outlineLevel="0" collapsed="false">
      <c r="H90" s="63"/>
      <c r="I90" s="63"/>
      <c r="AC90" s="4"/>
      <c r="AE90" s="4"/>
      <c r="AF90" s="63"/>
      <c r="AK90" s="63"/>
    </row>
    <row r="91" customFormat="false" ht="15" hidden="false" customHeight="true" outlineLevel="0" collapsed="false">
      <c r="H91" s="63"/>
      <c r="I91" s="63"/>
      <c r="AC91" s="4"/>
      <c r="AE91" s="4"/>
      <c r="AF91" s="63"/>
      <c r="AK91" s="63"/>
    </row>
    <row r="92" customFormat="false" ht="15" hidden="false" customHeight="true" outlineLevel="0" collapsed="false">
      <c r="H92" s="63"/>
      <c r="I92" s="63"/>
      <c r="AC92" s="4"/>
      <c r="AE92" s="4"/>
      <c r="AF92" s="63"/>
      <c r="AK92" s="63"/>
    </row>
    <row r="93" customFormat="false" ht="15" hidden="false" customHeight="true" outlineLevel="0" collapsed="false">
      <c r="H93" s="63"/>
      <c r="I93" s="63"/>
      <c r="AC93" s="4"/>
      <c r="AE93" s="4"/>
      <c r="AF93" s="63"/>
      <c r="AK93" s="63"/>
    </row>
    <row r="94" customFormat="false" ht="15" hidden="false" customHeight="true" outlineLevel="0" collapsed="false">
      <c r="H94" s="63"/>
      <c r="I94" s="63"/>
      <c r="AC94" s="4"/>
      <c r="AE94" s="4"/>
      <c r="AF94" s="63"/>
      <c r="AK94" s="63"/>
    </row>
    <row r="95" customFormat="false" ht="15" hidden="false" customHeight="true" outlineLevel="0" collapsed="false">
      <c r="H95" s="63"/>
      <c r="I95" s="63"/>
      <c r="AC95" s="4"/>
      <c r="AE95" s="4"/>
      <c r="AF95" s="63"/>
      <c r="AK95" s="63"/>
    </row>
    <row r="96" customFormat="false" ht="15" hidden="false" customHeight="true" outlineLevel="0" collapsed="false">
      <c r="H96" s="63"/>
      <c r="I96" s="63"/>
      <c r="AC96" s="4"/>
      <c r="AE96" s="4"/>
      <c r="AF96" s="63"/>
      <c r="AK96" s="63"/>
    </row>
    <row r="97" customFormat="false" ht="15" hidden="false" customHeight="true" outlineLevel="0" collapsed="false">
      <c r="H97" s="63"/>
      <c r="I97" s="63"/>
      <c r="AC97" s="4"/>
      <c r="AE97" s="4"/>
      <c r="AF97" s="63"/>
      <c r="AK97" s="63"/>
    </row>
    <row r="98" customFormat="false" ht="15" hidden="false" customHeight="true" outlineLevel="0" collapsed="false">
      <c r="H98" s="63"/>
      <c r="I98" s="63"/>
      <c r="AC98" s="4"/>
      <c r="AE98" s="4"/>
      <c r="AF98" s="63"/>
      <c r="AK98" s="63"/>
    </row>
    <row r="99" customFormat="false" ht="15" hidden="false" customHeight="true" outlineLevel="0" collapsed="false">
      <c r="H99" s="63"/>
      <c r="I99" s="63"/>
      <c r="AC99" s="4"/>
      <c r="AE99" s="4"/>
      <c r="AF99" s="63"/>
      <c r="AK99" s="63"/>
    </row>
    <row r="100" customFormat="false" ht="15" hidden="false" customHeight="true" outlineLevel="0" collapsed="false">
      <c r="H100" s="63"/>
      <c r="I100" s="63"/>
      <c r="AC100" s="4"/>
      <c r="AE100" s="4"/>
      <c r="AF100" s="63"/>
      <c r="AK100" s="63"/>
    </row>
    <row r="101" customFormat="false" ht="15" hidden="false" customHeight="true" outlineLevel="0" collapsed="false">
      <c r="H101" s="63"/>
      <c r="I101" s="63"/>
      <c r="AC101" s="4"/>
      <c r="AE101" s="4"/>
      <c r="AF101" s="63"/>
      <c r="AK101" s="63"/>
    </row>
    <row r="102" customFormat="false" ht="15" hidden="false" customHeight="true" outlineLevel="0" collapsed="false">
      <c r="H102" s="63"/>
      <c r="I102" s="63"/>
      <c r="AC102" s="4"/>
      <c r="AE102" s="4"/>
      <c r="AF102" s="63"/>
      <c r="AK102" s="63"/>
    </row>
    <row r="103" customFormat="false" ht="15" hidden="false" customHeight="true" outlineLevel="0" collapsed="false">
      <c r="H103" s="63"/>
      <c r="I103" s="63"/>
      <c r="AC103" s="4"/>
      <c r="AE103" s="4"/>
      <c r="AF103" s="63"/>
      <c r="AK103" s="63"/>
    </row>
    <row r="104" customFormat="false" ht="15" hidden="false" customHeight="true" outlineLevel="0" collapsed="false">
      <c r="H104" s="63"/>
      <c r="I104" s="63"/>
      <c r="AC104" s="4"/>
      <c r="AE104" s="4"/>
      <c r="AF104" s="63"/>
      <c r="AK104" s="63"/>
    </row>
    <row r="105" customFormat="false" ht="15" hidden="false" customHeight="true" outlineLevel="0" collapsed="false">
      <c r="H105" s="63"/>
      <c r="I105" s="63"/>
      <c r="AC105" s="4"/>
      <c r="AE105" s="4"/>
      <c r="AF105" s="63"/>
      <c r="AK105" s="63"/>
    </row>
    <row r="106" customFormat="false" ht="15" hidden="false" customHeight="true" outlineLevel="0" collapsed="false">
      <c r="H106" s="63"/>
      <c r="I106" s="63"/>
      <c r="AC106" s="4"/>
      <c r="AE106" s="4"/>
      <c r="AF106" s="63"/>
      <c r="AK106" s="63"/>
    </row>
    <row r="107" customFormat="false" ht="15" hidden="false" customHeight="true" outlineLevel="0" collapsed="false">
      <c r="H107" s="63"/>
      <c r="I107" s="63"/>
      <c r="AC107" s="4"/>
      <c r="AE107" s="4"/>
      <c r="AF107" s="63"/>
      <c r="AK107" s="63"/>
    </row>
    <row r="108" customFormat="false" ht="15" hidden="false" customHeight="true" outlineLevel="0" collapsed="false">
      <c r="H108" s="63"/>
      <c r="I108" s="63"/>
      <c r="AC108" s="4"/>
      <c r="AE108" s="4"/>
      <c r="AF108" s="63"/>
      <c r="AK108" s="63"/>
    </row>
    <row r="109" customFormat="false" ht="15" hidden="false" customHeight="true" outlineLevel="0" collapsed="false">
      <c r="H109" s="63"/>
      <c r="I109" s="63"/>
      <c r="AC109" s="4"/>
      <c r="AE109" s="4"/>
      <c r="AF109" s="63"/>
      <c r="AK109" s="63"/>
    </row>
    <row r="110" customFormat="false" ht="15" hidden="false" customHeight="true" outlineLevel="0" collapsed="false">
      <c r="H110" s="63"/>
      <c r="I110" s="63"/>
      <c r="AC110" s="2"/>
      <c r="AE110" s="2"/>
      <c r="AF110" s="63"/>
      <c r="AK110" s="63"/>
    </row>
    <row r="111" customFormat="false" ht="15" hidden="false" customHeight="true" outlineLevel="0" collapsed="false">
      <c r="H111" s="63"/>
      <c r="I111" s="63"/>
      <c r="AC111" s="2"/>
      <c r="AE111" s="2"/>
      <c r="AF111" s="63"/>
      <c r="AK111" s="63"/>
    </row>
    <row r="112" customFormat="false" ht="15" hidden="false" customHeight="true" outlineLevel="0" collapsed="false">
      <c r="H112" s="63"/>
      <c r="I112" s="63"/>
      <c r="AC112" s="4"/>
      <c r="AE112" s="4"/>
      <c r="AF112" s="63"/>
      <c r="AK112" s="63"/>
    </row>
    <row r="113" customFormat="false" ht="15" hidden="false" customHeight="true" outlineLevel="0" collapsed="false">
      <c r="H113" s="63"/>
      <c r="I113" s="63"/>
      <c r="AC113" s="2"/>
      <c r="AE113" s="2"/>
      <c r="AF113" s="63"/>
      <c r="AK113" s="63"/>
    </row>
    <row r="114" customFormat="false" ht="15" hidden="false" customHeight="true" outlineLevel="0" collapsed="false">
      <c r="H114" s="63"/>
      <c r="I114" s="63"/>
      <c r="AC114" s="2"/>
      <c r="AE114" s="2"/>
      <c r="AF114" s="63"/>
      <c r="AK114" s="63"/>
    </row>
    <row r="115" customFormat="false" ht="15" hidden="false" customHeight="true" outlineLevel="0" collapsed="false">
      <c r="H115" s="63"/>
      <c r="I115" s="63"/>
      <c r="AC115" s="4"/>
      <c r="AE115" s="4"/>
      <c r="AF115" s="63"/>
      <c r="AK115" s="63"/>
    </row>
    <row r="116" customFormat="false" ht="15" hidden="false" customHeight="true" outlineLevel="0" collapsed="false">
      <c r="H116" s="63"/>
      <c r="I116" s="63"/>
      <c r="AC116" s="2"/>
      <c r="AE116" s="2"/>
      <c r="AF116" s="63"/>
      <c r="AK116" s="63"/>
    </row>
    <row r="117" customFormat="false" ht="15" hidden="false" customHeight="true" outlineLevel="0" collapsed="false">
      <c r="H117" s="63"/>
      <c r="I117" s="63"/>
      <c r="AC117" s="2"/>
      <c r="AE117" s="2"/>
      <c r="AF117" s="63"/>
      <c r="AK117" s="63"/>
    </row>
    <row r="118" customFormat="false" ht="15" hidden="false" customHeight="true" outlineLevel="0" collapsed="false">
      <c r="H118" s="63"/>
      <c r="I118" s="63"/>
      <c r="AC118" s="2"/>
      <c r="AE118" s="2"/>
      <c r="AF118" s="63"/>
      <c r="AK118" s="63"/>
    </row>
    <row r="119" customFormat="false" ht="15" hidden="false" customHeight="true" outlineLevel="0" collapsed="false">
      <c r="H119" s="63"/>
      <c r="I119" s="63"/>
      <c r="AC119" s="2"/>
      <c r="AE119" s="2"/>
      <c r="AF119" s="63"/>
      <c r="AK119" s="63"/>
    </row>
    <row r="120" customFormat="false" ht="15" hidden="false" customHeight="true" outlineLevel="0" collapsed="false">
      <c r="H120" s="63"/>
      <c r="I120" s="63"/>
      <c r="AC120" s="4"/>
      <c r="AE120" s="4"/>
      <c r="AF120" s="63"/>
      <c r="AK120" s="63"/>
    </row>
    <row r="121" customFormat="false" ht="15" hidden="false" customHeight="true" outlineLevel="0" collapsed="false">
      <c r="H121" s="63"/>
      <c r="I121" s="63"/>
      <c r="AC121" s="4"/>
      <c r="AE121" s="4"/>
      <c r="AF121" s="63"/>
      <c r="AK121" s="63"/>
    </row>
    <row r="122" customFormat="false" ht="15" hidden="false" customHeight="true" outlineLevel="0" collapsed="false">
      <c r="H122" s="63"/>
      <c r="I122" s="63"/>
      <c r="AC122" s="4"/>
      <c r="AE122" s="4"/>
      <c r="AF122" s="63"/>
      <c r="AK122" s="63"/>
    </row>
    <row r="123" customFormat="false" ht="15" hidden="false" customHeight="true" outlineLevel="0" collapsed="false">
      <c r="H123" s="63"/>
      <c r="I123" s="63"/>
      <c r="AC123" s="4"/>
      <c r="AE123" s="4"/>
      <c r="AF123" s="63"/>
      <c r="AK123" s="63"/>
    </row>
    <row r="124" customFormat="false" ht="15" hidden="false" customHeight="true" outlineLevel="0" collapsed="false">
      <c r="H124" s="63"/>
      <c r="I124" s="63"/>
      <c r="AC124" s="4"/>
      <c r="AE124" s="4"/>
      <c r="AF124" s="63"/>
      <c r="AK124" s="63"/>
    </row>
    <row r="125" customFormat="false" ht="15" hidden="false" customHeight="true" outlineLevel="0" collapsed="false">
      <c r="H125" s="63"/>
      <c r="I125" s="63"/>
      <c r="AC125" s="4"/>
      <c r="AE125" s="4"/>
      <c r="AF125" s="63"/>
      <c r="AK125" s="63"/>
    </row>
    <row r="126" customFormat="false" ht="15" hidden="false" customHeight="true" outlineLevel="0" collapsed="false">
      <c r="H126" s="63"/>
      <c r="I126" s="63"/>
      <c r="AC126" s="4"/>
      <c r="AE126" s="4"/>
      <c r="AF126" s="63"/>
      <c r="AK126" s="63"/>
    </row>
    <row r="127" customFormat="false" ht="15" hidden="false" customHeight="true" outlineLevel="0" collapsed="false">
      <c r="H127" s="63"/>
      <c r="I127" s="63"/>
      <c r="AC127" s="4"/>
      <c r="AE127" s="4"/>
      <c r="AF127" s="63"/>
      <c r="AK127" s="63"/>
    </row>
    <row r="128" customFormat="false" ht="15" hidden="false" customHeight="true" outlineLevel="0" collapsed="false">
      <c r="H128" s="63"/>
      <c r="I128" s="63"/>
      <c r="AC128" s="4"/>
      <c r="AE128" s="4"/>
      <c r="AF128" s="63"/>
      <c r="AK128" s="63"/>
    </row>
    <row r="129" customFormat="false" ht="15" hidden="false" customHeight="true" outlineLevel="0" collapsed="false">
      <c r="H129" s="63"/>
      <c r="I129" s="63"/>
      <c r="AC129" s="4"/>
      <c r="AE129" s="4"/>
      <c r="AF129" s="63"/>
      <c r="AK129" s="63"/>
    </row>
    <row r="130" customFormat="false" ht="15" hidden="false" customHeight="true" outlineLevel="0" collapsed="false">
      <c r="H130" s="63"/>
      <c r="I130" s="63"/>
      <c r="AC130" s="4"/>
      <c r="AE130" s="4"/>
      <c r="AF130" s="63"/>
      <c r="AK130" s="63"/>
    </row>
    <row r="131" customFormat="false" ht="15" hidden="false" customHeight="true" outlineLevel="0" collapsed="false">
      <c r="H131" s="63"/>
      <c r="I131" s="63"/>
      <c r="AC131" s="4"/>
      <c r="AE131" s="4"/>
      <c r="AF131" s="63"/>
      <c r="AK131" s="63"/>
    </row>
    <row r="132" customFormat="false" ht="15" hidden="false" customHeight="true" outlineLevel="0" collapsed="false">
      <c r="H132" s="63"/>
      <c r="I132" s="63"/>
      <c r="AC132" s="4"/>
      <c r="AE132" s="4"/>
      <c r="AF132" s="63"/>
      <c r="AK132" s="63"/>
    </row>
    <row r="133" customFormat="false" ht="15" hidden="false" customHeight="true" outlineLevel="0" collapsed="false">
      <c r="H133" s="63"/>
      <c r="I133" s="63"/>
      <c r="AC133" s="4"/>
      <c r="AE133" s="4"/>
      <c r="AF133" s="63"/>
      <c r="AK133" s="63"/>
    </row>
    <row r="134" customFormat="false" ht="15" hidden="false" customHeight="true" outlineLevel="0" collapsed="false">
      <c r="H134" s="63"/>
      <c r="I134" s="63"/>
      <c r="AC134" s="4"/>
      <c r="AE134" s="4"/>
      <c r="AF134" s="63"/>
      <c r="AK134" s="63"/>
    </row>
    <row r="135" customFormat="false" ht="15" hidden="false" customHeight="true" outlineLevel="0" collapsed="false">
      <c r="H135" s="63"/>
      <c r="I135" s="63"/>
      <c r="AC135" s="4"/>
      <c r="AE135" s="4"/>
      <c r="AF135" s="63"/>
      <c r="AK135" s="63"/>
    </row>
    <row r="136" customFormat="false" ht="15" hidden="false" customHeight="true" outlineLevel="0" collapsed="false">
      <c r="H136" s="63"/>
      <c r="I136" s="63"/>
      <c r="AC136" s="4"/>
      <c r="AE136" s="4"/>
      <c r="AF136" s="63"/>
      <c r="AK136" s="63"/>
    </row>
    <row r="137" customFormat="false" ht="15" hidden="false" customHeight="true" outlineLevel="0" collapsed="false">
      <c r="H137" s="63"/>
      <c r="I137" s="63"/>
      <c r="AC137" s="4"/>
      <c r="AE137" s="4"/>
      <c r="AF137" s="63"/>
      <c r="AK137" s="63"/>
    </row>
    <row r="138" customFormat="false" ht="15" hidden="false" customHeight="true" outlineLevel="0" collapsed="false">
      <c r="H138" s="63"/>
      <c r="I138" s="63"/>
      <c r="AC138" s="4"/>
      <c r="AE138" s="4"/>
      <c r="AF138" s="63"/>
      <c r="AK138" s="63"/>
    </row>
    <row r="139" customFormat="false" ht="15" hidden="false" customHeight="true" outlineLevel="0" collapsed="false">
      <c r="H139" s="63"/>
      <c r="I139" s="63"/>
      <c r="AC139" s="2"/>
      <c r="AE139" s="2"/>
      <c r="AF139" s="63"/>
      <c r="AK139" s="63"/>
    </row>
    <row r="140" customFormat="false" ht="15" hidden="false" customHeight="true" outlineLevel="0" collapsed="false">
      <c r="H140" s="63"/>
      <c r="I140" s="63"/>
      <c r="AC140" s="4"/>
      <c r="AE140" s="4"/>
      <c r="AF140" s="63"/>
      <c r="AK140" s="63"/>
    </row>
    <row r="141" customFormat="false" ht="15" hidden="false" customHeight="true" outlineLevel="0" collapsed="false">
      <c r="H141" s="63"/>
      <c r="I141" s="63"/>
      <c r="AC141" s="4"/>
      <c r="AE141" s="4"/>
      <c r="AF141" s="63"/>
      <c r="AK141" s="63"/>
    </row>
    <row r="142" customFormat="false" ht="15" hidden="false" customHeight="true" outlineLevel="0" collapsed="false">
      <c r="H142" s="63"/>
      <c r="I142" s="63"/>
      <c r="AC142" s="2"/>
      <c r="AE142" s="2"/>
      <c r="AF142" s="63"/>
      <c r="AK142" s="63"/>
    </row>
    <row r="143" customFormat="false" ht="15" hidden="false" customHeight="true" outlineLevel="0" collapsed="false">
      <c r="H143" s="63"/>
      <c r="I143" s="63"/>
      <c r="AC143" s="4"/>
      <c r="AE143" s="4"/>
      <c r="AF143" s="63"/>
      <c r="AK143" s="63"/>
    </row>
    <row r="144" customFormat="false" ht="15" hidden="false" customHeight="true" outlineLevel="0" collapsed="false">
      <c r="H144" s="63"/>
      <c r="I144" s="63"/>
      <c r="AC144" s="4"/>
      <c r="AE144" s="4"/>
      <c r="AF144" s="63"/>
      <c r="AK144" s="63"/>
    </row>
    <row r="145" customFormat="false" ht="15" hidden="false" customHeight="true" outlineLevel="0" collapsed="false">
      <c r="H145" s="63"/>
      <c r="I145" s="63"/>
      <c r="AC145" s="4"/>
      <c r="AE145" s="4"/>
      <c r="AF145" s="63"/>
      <c r="AK145" s="63"/>
    </row>
    <row r="146" customFormat="false" ht="15" hidden="false" customHeight="true" outlineLevel="0" collapsed="false">
      <c r="H146" s="63"/>
      <c r="I146" s="63"/>
      <c r="AC146" s="4"/>
      <c r="AE146" s="4"/>
      <c r="AF146" s="63"/>
      <c r="AK146" s="63"/>
    </row>
    <row r="147" customFormat="false" ht="15" hidden="false" customHeight="true" outlineLevel="0" collapsed="false">
      <c r="H147" s="63"/>
      <c r="I147" s="63"/>
      <c r="AC147" s="4"/>
      <c r="AE147" s="4"/>
      <c r="AF147" s="63"/>
      <c r="AK147" s="63"/>
    </row>
    <row r="148" customFormat="false" ht="15" hidden="false" customHeight="true" outlineLevel="0" collapsed="false">
      <c r="H148" s="63"/>
      <c r="I148" s="63"/>
      <c r="AC148" s="2"/>
      <c r="AE148" s="2"/>
      <c r="AF148" s="63"/>
      <c r="AK148" s="63"/>
    </row>
    <row r="149" customFormat="false" ht="15" hidden="false" customHeight="true" outlineLevel="0" collapsed="false">
      <c r="H149" s="63"/>
      <c r="I149" s="63"/>
      <c r="AC149" s="4"/>
      <c r="AE149" s="4"/>
      <c r="AF149" s="63"/>
      <c r="AK149" s="63"/>
    </row>
    <row r="150" customFormat="false" ht="15" hidden="false" customHeight="true" outlineLevel="0" collapsed="false">
      <c r="H150" s="63"/>
      <c r="I150" s="63"/>
      <c r="AC150" s="4"/>
      <c r="AE150" s="4"/>
      <c r="AF150" s="63"/>
      <c r="AK150" s="63"/>
    </row>
    <row r="151" customFormat="false" ht="15" hidden="false" customHeight="true" outlineLevel="0" collapsed="false">
      <c r="H151" s="63"/>
      <c r="I151" s="63"/>
      <c r="AC151" s="4"/>
      <c r="AE151" s="4"/>
      <c r="AF151" s="63"/>
      <c r="AK151" s="63"/>
    </row>
    <row r="152" customFormat="false" ht="15" hidden="false" customHeight="true" outlineLevel="0" collapsed="false">
      <c r="H152" s="63"/>
      <c r="I152" s="63"/>
      <c r="AC152" s="4"/>
      <c r="AE152" s="4"/>
      <c r="AF152" s="63"/>
      <c r="AK152" s="63"/>
    </row>
    <row r="153" customFormat="false" ht="15" hidden="false" customHeight="true" outlineLevel="0" collapsed="false">
      <c r="H153" s="63"/>
      <c r="I153" s="63"/>
      <c r="AC153" s="2"/>
      <c r="AE153" s="2"/>
      <c r="AF153" s="63"/>
      <c r="AK153" s="63"/>
    </row>
    <row r="154" customFormat="false" ht="15" hidden="false" customHeight="true" outlineLevel="0" collapsed="false">
      <c r="H154" s="63"/>
      <c r="I154" s="63"/>
      <c r="AC154" s="2"/>
      <c r="AE154" s="2"/>
      <c r="AF154" s="63"/>
      <c r="AK154" s="63"/>
    </row>
    <row r="155" customFormat="false" ht="15" hidden="false" customHeight="true" outlineLevel="0" collapsed="false">
      <c r="H155" s="63"/>
      <c r="I155" s="63"/>
      <c r="AC155" s="4"/>
      <c r="AE155" s="4"/>
      <c r="AF155" s="63"/>
      <c r="AK155" s="63"/>
    </row>
    <row r="156" customFormat="false" ht="15" hidden="false" customHeight="true" outlineLevel="0" collapsed="false">
      <c r="H156" s="63"/>
      <c r="I156" s="63"/>
      <c r="AC156" s="2"/>
      <c r="AE156" s="2"/>
      <c r="AF156" s="63"/>
      <c r="AK156" s="63"/>
    </row>
    <row r="157" customFormat="false" ht="15" hidden="false" customHeight="true" outlineLevel="0" collapsed="false">
      <c r="H157" s="63"/>
      <c r="I157" s="63"/>
      <c r="AC157" s="4"/>
      <c r="AE157" s="4"/>
      <c r="AF157" s="63"/>
      <c r="AK157" s="63"/>
    </row>
    <row r="158" customFormat="false" ht="15" hidden="false" customHeight="true" outlineLevel="0" collapsed="false">
      <c r="H158" s="63"/>
      <c r="I158" s="63"/>
      <c r="AC158" s="4"/>
      <c r="AE158" s="4"/>
      <c r="AF158" s="63"/>
      <c r="AK158" s="63"/>
    </row>
    <row r="159" customFormat="false" ht="15" hidden="false" customHeight="true" outlineLevel="0" collapsed="false">
      <c r="H159" s="63"/>
      <c r="I159" s="63"/>
      <c r="AC159" s="2"/>
      <c r="AE159" s="2"/>
      <c r="AF159" s="63"/>
      <c r="AK159" s="63"/>
    </row>
    <row r="160" customFormat="false" ht="15" hidden="false" customHeight="true" outlineLevel="0" collapsed="false">
      <c r="H160" s="63"/>
      <c r="I160" s="63"/>
      <c r="AC160" s="4"/>
      <c r="AE160" s="4"/>
      <c r="AF160" s="63"/>
      <c r="AK160" s="63"/>
    </row>
    <row r="161" customFormat="false" ht="15" hidden="false" customHeight="true" outlineLevel="0" collapsed="false">
      <c r="H161" s="63"/>
      <c r="I161" s="63"/>
      <c r="AC161" s="2"/>
      <c r="AE161" s="2"/>
      <c r="AF161" s="63"/>
      <c r="AK161" s="63"/>
    </row>
    <row r="162" customFormat="false" ht="15" hidden="false" customHeight="true" outlineLevel="0" collapsed="false">
      <c r="H162" s="63"/>
      <c r="I162" s="63"/>
      <c r="AC162" s="4"/>
      <c r="AE162" s="4"/>
      <c r="AF162" s="63"/>
      <c r="AK162" s="63"/>
    </row>
    <row r="163" customFormat="false" ht="15" hidden="false" customHeight="true" outlineLevel="0" collapsed="false">
      <c r="H163" s="63"/>
      <c r="I163" s="63"/>
      <c r="AC163" s="4"/>
      <c r="AE163" s="4"/>
      <c r="AF163" s="63"/>
      <c r="AK163" s="63"/>
    </row>
    <row r="164" customFormat="false" ht="15" hidden="false" customHeight="true" outlineLevel="0" collapsed="false">
      <c r="H164" s="63"/>
      <c r="I164" s="63"/>
      <c r="AC164" s="4"/>
      <c r="AE164" s="4"/>
      <c r="AF164" s="63"/>
      <c r="AK164" s="63"/>
    </row>
    <row r="165" customFormat="false" ht="15" hidden="false" customHeight="true" outlineLevel="0" collapsed="false">
      <c r="H165" s="63"/>
      <c r="I165" s="63"/>
      <c r="AC165" s="4"/>
      <c r="AE165" s="4"/>
      <c r="AF165" s="63"/>
      <c r="AK165" s="63"/>
    </row>
    <row r="166" customFormat="false" ht="15" hidden="false" customHeight="true" outlineLevel="0" collapsed="false">
      <c r="H166" s="63"/>
      <c r="I166" s="63"/>
      <c r="AC166" s="4"/>
      <c r="AE166" s="4"/>
      <c r="AF166" s="63"/>
      <c r="AK166" s="63"/>
    </row>
    <row r="167" customFormat="false" ht="15" hidden="false" customHeight="true" outlineLevel="0" collapsed="false">
      <c r="H167" s="63"/>
      <c r="I167" s="63"/>
      <c r="AC167" s="4"/>
      <c r="AE167" s="4"/>
      <c r="AF167" s="63"/>
      <c r="AK167" s="63"/>
    </row>
    <row r="168" customFormat="false" ht="15" hidden="false" customHeight="true" outlineLevel="0" collapsed="false">
      <c r="H168" s="63"/>
      <c r="I168" s="63"/>
      <c r="AC168" s="4"/>
      <c r="AE168" s="4"/>
      <c r="AF168" s="63"/>
      <c r="AK168" s="63"/>
    </row>
    <row r="169" customFormat="false" ht="15" hidden="false" customHeight="true" outlineLevel="0" collapsed="false">
      <c r="H169" s="63"/>
      <c r="I169" s="63"/>
      <c r="AC169" s="4"/>
      <c r="AE169" s="4"/>
      <c r="AF169" s="63"/>
      <c r="AK169" s="63"/>
    </row>
    <row r="170" customFormat="false" ht="15" hidden="false" customHeight="true" outlineLevel="0" collapsed="false">
      <c r="H170" s="63"/>
      <c r="I170" s="63"/>
      <c r="AC170" s="4"/>
      <c r="AE170" s="4"/>
      <c r="AF170" s="63"/>
      <c r="AK170" s="63"/>
    </row>
    <row r="171" customFormat="false" ht="15" hidden="false" customHeight="true" outlineLevel="0" collapsed="false">
      <c r="H171" s="63"/>
      <c r="I171" s="63"/>
      <c r="AC171" s="4"/>
      <c r="AE171" s="4"/>
      <c r="AF171" s="63"/>
      <c r="AK171" s="63"/>
    </row>
    <row r="172" customFormat="false" ht="15" hidden="false" customHeight="true" outlineLevel="0" collapsed="false">
      <c r="H172" s="63"/>
      <c r="I172" s="63"/>
      <c r="AC172" s="2"/>
      <c r="AE172" s="2"/>
      <c r="AF172" s="63"/>
      <c r="AK172" s="63"/>
    </row>
    <row r="173" customFormat="false" ht="15" hidden="false" customHeight="true" outlineLevel="0" collapsed="false">
      <c r="H173" s="63"/>
      <c r="I173" s="63"/>
      <c r="AC173" s="4"/>
      <c r="AE173" s="4"/>
      <c r="AF173" s="63"/>
      <c r="AK173" s="63"/>
    </row>
    <row r="174" customFormat="false" ht="15" hidden="false" customHeight="true" outlineLevel="0" collapsed="false">
      <c r="H174" s="63"/>
      <c r="I174" s="63"/>
      <c r="AC174" s="4"/>
      <c r="AE174" s="4"/>
      <c r="AF174" s="63"/>
      <c r="AK174" s="63"/>
    </row>
    <row r="175" customFormat="false" ht="15" hidden="false" customHeight="true" outlineLevel="0" collapsed="false">
      <c r="H175" s="63"/>
      <c r="I175" s="63"/>
      <c r="AC175" s="4"/>
      <c r="AE175" s="4"/>
      <c r="AF175" s="63"/>
      <c r="AK175" s="63"/>
    </row>
    <row r="176" customFormat="false" ht="15" hidden="false" customHeight="true" outlineLevel="0" collapsed="false">
      <c r="H176" s="63"/>
      <c r="I176" s="63"/>
      <c r="AC176" s="4"/>
      <c r="AE176" s="4"/>
      <c r="AF176" s="63"/>
      <c r="AK176" s="63"/>
    </row>
    <row r="177" customFormat="false" ht="15" hidden="false" customHeight="true" outlineLevel="0" collapsed="false">
      <c r="H177" s="63"/>
      <c r="I177" s="63"/>
      <c r="AC177" s="4"/>
      <c r="AE177" s="4"/>
      <c r="AF177" s="63"/>
      <c r="AK177" s="63"/>
    </row>
    <row r="178" customFormat="false" ht="15" hidden="false" customHeight="true" outlineLevel="0" collapsed="false">
      <c r="H178" s="63"/>
      <c r="I178" s="63"/>
      <c r="AC178" s="4"/>
      <c r="AE178" s="4"/>
      <c r="AF178" s="63"/>
      <c r="AK178" s="63"/>
    </row>
    <row r="179" customFormat="false" ht="15" hidden="false" customHeight="true" outlineLevel="0" collapsed="false">
      <c r="H179" s="63"/>
      <c r="I179" s="63"/>
      <c r="AC179" s="2"/>
      <c r="AE179" s="2"/>
      <c r="AF179" s="63"/>
      <c r="AK179" s="63"/>
    </row>
    <row r="180" customFormat="false" ht="15.75" hidden="false" customHeight="true" outlineLevel="0" collapsed="false">
      <c r="H180" s="63"/>
      <c r="I180" s="63"/>
      <c r="AC180" s="63"/>
      <c r="AE180" s="63"/>
      <c r="AF180" s="63"/>
      <c r="AK180" s="63"/>
    </row>
    <row r="181" customFormat="false" ht="15.75" hidden="false" customHeight="true" outlineLevel="0" collapsed="false">
      <c r="H181" s="63"/>
      <c r="I181" s="63"/>
      <c r="AC181" s="63"/>
      <c r="AE181" s="63"/>
      <c r="AF181" s="63"/>
      <c r="AK181" s="63"/>
    </row>
    <row r="182" customFormat="false" ht="15.75" hidden="false" customHeight="true" outlineLevel="0" collapsed="false">
      <c r="H182" s="63"/>
      <c r="I182" s="63"/>
      <c r="AC182" s="63"/>
      <c r="AE182" s="63"/>
      <c r="AF182" s="63"/>
      <c r="AK182" s="63"/>
    </row>
    <row r="183" customFormat="false" ht="15.75" hidden="false" customHeight="true" outlineLevel="0" collapsed="false">
      <c r="H183" s="63"/>
      <c r="I183" s="63"/>
      <c r="AC183" s="63"/>
      <c r="AE183" s="63"/>
      <c r="AF183" s="63"/>
      <c r="AK183" s="63"/>
    </row>
    <row r="184" customFormat="false" ht="15.75" hidden="false" customHeight="true" outlineLevel="0" collapsed="false">
      <c r="H184" s="63"/>
      <c r="I184" s="63"/>
      <c r="AC184" s="63"/>
      <c r="AE184" s="63"/>
      <c r="AF184" s="63"/>
      <c r="AK184" s="63"/>
    </row>
    <row r="185" customFormat="false" ht="15.75" hidden="false" customHeight="true" outlineLevel="0" collapsed="false">
      <c r="H185" s="63"/>
      <c r="I185" s="63"/>
      <c r="AC185" s="63"/>
      <c r="AE185" s="63"/>
      <c r="AF185" s="63"/>
      <c r="AK185" s="63"/>
    </row>
    <row r="186" customFormat="false" ht="15.75" hidden="false" customHeight="true" outlineLevel="0" collapsed="false">
      <c r="H186" s="63"/>
      <c r="I186" s="63"/>
      <c r="AC186" s="63"/>
      <c r="AE186" s="63"/>
      <c r="AF186" s="63"/>
      <c r="AK186" s="63"/>
    </row>
    <row r="187" customFormat="false" ht="15.75" hidden="false" customHeight="true" outlineLevel="0" collapsed="false">
      <c r="H187" s="63"/>
      <c r="I187" s="63"/>
      <c r="AC187" s="63"/>
      <c r="AE187" s="63"/>
      <c r="AF187" s="63"/>
      <c r="AK187" s="63"/>
    </row>
    <row r="188" customFormat="false" ht="15.75" hidden="false" customHeight="true" outlineLevel="0" collapsed="false">
      <c r="H188" s="63"/>
      <c r="I188" s="63"/>
      <c r="AC188" s="63"/>
      <c r="AE188" s="63"/>
      <c r="AF188" s="63"/>
      <c r="AK188" s="63"/>
    </row>
    <row r="189" customFormat="false" ht="15.75" hidden="false" customHeight="true" outlineLevel="0" collapsed="false">
      <c r="H189" s="63"/>
      <c r="I189" s="63"/>
      <c r="AC189" s="63"/>
      <c r="AE189" s="63"/>
      <c r="AF189" s="63"/>
      <c r="AK189" s="63"/>
    </row>
    <row r="190" customFormat="false" ht="15.75" hidden="false" customHeight="true" outlineLevel="0" collapsed="false">
      <c r="H190" s="63"/>
      <c r="I190" s="63"/>
      <c r="AC190" s="63"/>
      <c r="AE190" s="63"/>
      <c r="AF190" s="63"/>
      <c r="AK190" s="63"/>
    </row>
    <row r="191" customFormat="false" ht="15.75" hidden="false" customHeight="true" outlineLevel="0" collapsed="false">
      <c r="H191" s="63"/>
      <c r="I191" s="63"/>
      <c r="AC191" s="63"/>
      <c r="AE191" s="63"/>
      <c r="AF191" s="63"/>
      <c r="AK191" s="63"/>
    </row>
    <row r="192" customFormat="false" ht="15.75" hidden="false" customHeight="true" outlineLevel="0" collapsed="false">
      <c r="H192" s="63"/>
      <c r="I192" s="63"/>
      <c r="AC192" s="63"/>
      <c r="AE192" s="63"/>
      <c r="AF192" s="63"/>
      <c r="AK192" s="63"/>
    </row>
    <row r="193" customFormat="false" ht="15.75" hidden="false" customHeight="true" outlineLevel="0" collapsed="false">
      <c r="H193" s="63"/>
      <c r="I193" s="63"/>
      <c r="AC193" s="63"/>
      <c r="AE193" s="63"/>
      <c r="AF193" s="63"/>
      <c r="AK193" s="63"/>
    </row>
    <row r="194" customFormat="false" ht="15.75" hidden="false" customHeight="true" outlineLevel="0" collapsed="false">
      <c r="H194" s="63"/>
      <c r="I194" s="63"/>
      <c r="AC194" s="63"/>
      <c r="AE194" s="63"/>
      <c r="AF194" s="63"/>
      <c r="AK194" s="63"/>
    </row>
    <row r="195" customFormat="false" ht="15.75" hidden="false" customHeight="true" outlineLevel="0" collapsed="false">
      <c r="H195" s="63"/>
      <c r="I195" s="63"/>
      <c r="AC195" s="63"/>
      <c r="AE195" s="63"/>
      <c r="AF195" s="63"/>
      <c r="AK195" s="63"/>
    </row>
    <row r="196" customFormat="false" ht="15.75" hidden="false" customHeight="true" outlineLevel="0" collapsed="false">
      <c r="H196" s="63"/>
      <c r="I196" s="63"/>
      <c r="AC196" s="63"/>
      <c r="AE196" s="63"/>
      <c r="AF196" s="63"/>
      <c r="AK196" s="63"/>
    </row>
    <row r="197" customFormat="false" ht="15.75" hidden="false" customHeight="true" outlineLevel="0" collapsed="false">
      <c r="H197" s="63"/>
      <c r="I197" s="63"/>
      <c r="AC197" s="63"/>
      <c r="AE197" s="63"/>
      <c r="AF197" s="63"/>
      <c r="AK197" s="63"/>
    </row>
    <row r="198" customFormat="false" ht="15.75" hidden="false" customHeight="true" outlineLevel="0" collapsed="false">
      <c r="H198" s="63"/>
      <c r="I198" s="63"/>
      <c r="AC198" s="63"/>
      <c r="AE198" s="63"/>
      <c r="AF198" s="63"/>
      <c r="AK198" s="63"/>
    </row>
    <row r="199" customFormat="false" ht="15.75" hidden="false" customHeight="true" outlineLevel="0" collapsed="false">
      <c r="H199" s="63"/>
      <c r="I199" s="63"/>
      <c r="AC199" s="63"/>
      <c r="AE199" s="63"/>
      <c r="AF199" s="63"/>
      <c r="AK199" s="63"/>
    </row>
    <row r="200" customFormat="false" ht="15.75" hidden="false" customHeight="true" outlineLevel="0" collapsed="false">
      <c r="H200" s="63"/>
      <c r="I200" s="63"/>
      <c r="AC200" s="63"/>
      <c r="AE200" s="63"/>
      <c r="AF200" s="63"/>
      <c r="AK200" s="63"/>
    </row>
    <row r="201" customFormat="false" ht="15.75" hidden="false" customHeight="true" outlineLevel="0" collapsed="false">
      <c r="H201" s="63"/>
      <c r="I201" s="63"/>
      <c r="AC201" s="63"/>
      <c r="AE201" s="63"/>
      <c r="AF201" s="63"/>
      <c r="AK201" s="63"/>
    </row>
    <row r="202" customFormat="false" ht="15.75" hidden="false" customHeight="true" outlineLevel="0" collapsed="false">
      <c r="H202" s="63"/>
      <c r="I202" s="63"/>
      <c r="AC202" s="63"/>
      <c r="AE202" s="63"/>
      <c r="AF202" s="63"/>
      <c r="AK202" s="63"/>
    </row>
    <row r="203" customFormat="false" ht="15.75" hidden="false" customHeight="true" outlineLevel="0" collapsed="false">
      <c r="H203" s="63"/>
      <c r="I203" s="63"/>
      <c r="AC203" s="63"/>
      <c r="AE203" s="63"/>
      <c r="AF203" s="63"/>
      <c r="AK203" s="63"/>
    </row>
    <row r="204" customFormat="false" ht="15.75" hidden="false" customHeight="true" outlineLevel="0" collapsed="false">
      <c r="H204" s="63"/>
      <c r="I204" s="63"/>
      <c r="AC204" s="63"/>
      <c r="AE204" s="63"/>
      <c r="AF204" s="63"/>
      <c r="AK204" s="63"/>
    </row>
    <row r="205" customFormat="false" ht="15.75" hidden="false" customHeight="true" outlineLevel="0" collapsed="false">
      <c r="H205" s="63"/>
      <c r="I205" s="63"/>
      <c r="AC205" s="63"/>
      <c r="AE205" s="63"/>
      <c r="AF205" s="63"/>
      <c r="AK205" s="63"/>
    </row>
    <row r="206" customFormat="false" ht="15.75" hidden="false" customHeight="true" outlineLevel="0" collapsed="false">
      <c r="H206" s="63"/>
      <c r="I206" s="63"/>
      <c r="AC206" s="63"/>
      <c r="AE206" s="63"/>
      <c r="AF206" s="63"/>
      <c r="AK206" s="63"/>
    </row>
    <row r="207" customFormat="false" ht="15.75" hidden="false" customHeight="true" outlineLevel="0" collapsed="false">
      <c r="H207" s="63"/>
      <c r="I207" s="63"/>
      <c r="AC207" s="63"/>
      <c r="AE207" s="63"/>
      <c r="AF207" s="63"/>
      <c r="AK207" s="63"/>
    </row>
    <row r="208" customFormat="false" ht="15.75" hidden="false" customHeight="true" outlineLevel="0" collapsed="false">
      <c r="H208" s="63"/>
      <c r="I208" s="63"/>
      <c r="AC208" s="63"/>
      <c r="AE208" s="63"/>
      <c r="AF208" s="63"/>
      <c r="AK208" s="63"/>
    </row>
    <row r="209" customFormat="false" ht="15.75" hidden="false" customHeight="true" outlineLevel="0" collapsed="false">
      <c r="H209" s="63"/>
      <c r="I209" s="63"/>
      <c r="AC209" s="63"/>
      <c r="AE209" s="63"/>
      <c r="AF209" s="63"/>
      <c r="AK209" s="63"/>
    </row>
    <row r="210" customFormat="false" ht="15.75" hidden="false" customHeight="true" outlineLevel="0" collapsed="false">
      <c r="H210" s="63"/>
      <c r="I210" s="63"/>
      <c r="AC210" s="63"/>
      <c r="AE210" s="63"/>
      <c r="AF210" s="63"/>
      <c r="AK210" s="63"/>
    </row>
    <row r="211" customFormat="false" ht="15.75" hidden="false" customHeight="true" outlineLevel="0" collapsed="false">
      <c r="H211" s="63"/>
      <c r="I211" s="63"/>
      <c r="AC211" s="63"/>
      <c r="AE211" s="63"/>
      <c r="AF211" s="63"/>
      <c r="AK211" s="63"/>
    </row>
    <row r="212" customFormat="false" ht="15.75" hidden="false" customHeight="true" outlineLevel="0" collapsed="false">
      <c r="H212" s="63"/>
      <c r="I212" s="63"/>
      <c r="AC212" s="63"/>
      <c r="AE212" s="63"/>
      <c r="AF212" s="63"/>
      <c r="AK212" s="63"/>
    </row>
    <row r="213" customFormat="false" ht="15.75" hidden="false" customHeight="true" outlineLevel="0" collapsed="false">
      <c r="H213" s="63"/>
      <c r="I213" s="63"/>
      <c r="AC213" s="63"/>
      <c r="AE213" s="63"/>
      <c r="AF213" s="63"/>
      <c r="AK213" s="63"/>
    </row>
    <row r="214" customFormat="false" ht="15.75" hidden="false" customHeight="true" outlineLevel="0" collapsed="false">
      <c r="H214" s="63"/>
      <c r="I214" s="63"/>
      <c r="AC214" s="63"/>
      <c r="AE214" s="63"/>
      <c r="AF214" s="63"/>
      <c r="AK214" s="63"/>
    </row>
    <row r="215" customFormat="false" ht="15.75" hidden="false" customHeight="true" outlineLevel="0" collapsed="false">
      <c r="H215" s="63"/>
      <c r="I215" s="63"/>
      <c r="AC215" s="63"/>
      <c r="AE215" s="63"/>
      <c r="AF215" s="63"/>
      <c r="AK215" s="63"/>
    </row>
    <row r="216" customFormat="false" ht="15.75" hidden="false" customHeight="true" outlineLevel="0" collapsed="false">
      <c r="H216" s="63"/>
      <c r="I216" s="63"/>
      <c r="AC216" s="63"/>
      <c r="AE216" s="63"/>
      <c r="AF216" s="63"/>
      <c r="AK216" s="63"/>
    </row>
    <row r="217" customFormat="false" ht="15.75" hidden="false" customHeight="true" outlineLevel="0" collapsed="false">
      <c r="H217" s="63"/>
      <c r="I217" s="63"/>
      <c r="AC217" s="63"/>
      <c r="AE217" s="63"/>
      <c r="AF217" s="63"/>
      <c r="AK217" s="63"/>
    </row>
    <row r="218" customFormat="false" ht="15.75" hidden="false" customHeight="true" outlineLevel="0" collapsed="false">
      <c r="H218" s="63"/>
      <c r="I218" s="63"/>
      <c r="AC218" s="63"/>
      <c r="AE218" s="63"/>
      <c r="AF218" s="63"/>
      <c r="AK218" s="63"/>
    </row>
    <row r="219" customFormat="false" ht="15.75" hidden="false" customHeight="true" outlineLevel="0" collapsed="false">
      <c r="H219" s="63"/>
      <c r="I219" s="63"/>
      <c r="AC219" s="63"/>
      <c r="AE219" s="63"/>
      <c r="AF219" s="63"/>
      <c r="AK219" s="63"/>
    </row>
    <row r="220" customFormat="false" ht="15.75" hidden="false" customHeight="true" outlineLevel="0" collapsed="false">
      <c r="H220" s="63"/>
      <c r="I220" s="63"/>
      <c r="AC220" s="63"/>
      <c r="AE220" s="63"/>
      <c r="AF220" s="63"/>
      <c r="AK220" s="63"/>
    </row>
    <row r="221" customFormat="false" ht="15.75" hidden="false" customHeight="true" outlineLevel="0" collapsed="false">
      <c r="H221" s="63"/>
      <c r="I221" s="63"/>
      <c r="AC221" s="63"/>
      <c r="AE221" s="63"/>
      <c r="AF221" s="63"/>
      <c r="AK221" s="63"/>
    </row>
    <row r="222" customFormat="false" ht="15.75" hidden="false" customHeight="true" outlineLevel="0" collapsed="false">
      <c r="H222" s="63"/>
      <c r="I222" s="63"/>
      <c r="AC222" s="63"/>
      <c r="AE222" s="63"/>
      <c r="AF222" s="63"/>
      <c r="AK222" s="63"/>
    </row>
    <row r="223" customFormat="false" ht="15.75" hidden="false" customHeight="true" outlineLevel="0" collapsed="false">
      <c r="H223" s="63"/>
      <c r="I223" s="63"/>
      <c r="AC223" s="63"/>
      <c r="AE223" s="63"/>
      <c r="AF223" s="63"/>
      <c r="AK223" s="63"/>
    </row>
    <row r="224" customFormat="false" ht="15.75" hidden="false" customHeight="true" outlineLevel="0" collapsed="false">
      <c r="H224" s="63"/>
      <c r="I224" s="63"/>
      <c r="AC224" s="63"/>
      <c r="AE224" s="63"/>
      <c r="AF224" s="63"/>
      <c r="AK224" s="63"/>
    </row>
    <row r="225" customFormat="false" ht="15.75" hidden="false" customHeight="true" outlineLevel="0" collapsed="false">
      <c r="H225" s="63"/>
      <c r="I225" s="63"/>
      <c r="AC225" s="63"/>
      <c r="AE225" s="63"/>
      <c r="AF225" s="63"/>
      <c r="AK225" s="63"/>
    </row>
    <row r="226" customFormat="false" ht="15.75" hidden="false" customHeight="true" outlineLevel="0" collapsed="false">
      <c r="H226" s="63"/>
      <c r="I226" s="63"/>
      <c r="AC226" s="63"/>
      <c r="AE226" s="63"/>
      <c r="AF226" s="63"/>
      <c r="AK226" s="63"/>
    </row>
    <row r="227" customFormat="false" ht="15.75" hidden="false" customHeight="true" outlineLevel="0" collapsed="false">
      <c r="H227" s="63"/>
      <c r="I227" s="63"/>
      <c r="AC227" s="63"/>
      <c r="AE227" s="63"/>
      <c r="AF227" s="63"/>
      <c r="AK227" s="63"/>
    </row>
    <row r="228" customFormat="false" ht="15.75" hidden="false" customHeight="true" outlineLevel="0" collapsed="false">
      <c r="H228" s="63"/>
      <c r="I228" s="63"/>
      <c r="AC228" s="63"/>
      <c r="AE228" s="63"/>
      <c r="AF228" s="63"/>
      <c r="AK228" s="63"/>
    </row>
    <row r="229" customFormat="false" ht="15.75" hidden="false" customHeight="true" outlineLevel="0" collapsed="false">
      <c r="H229" s="63"/>
      <c r="I229" s="63"/>
      <c r="AC229" s="63"/>
      <c r="AE229" s="63"/>
      <c r="AF229" s="63"/>
      <c r="AK229" s="63"/>
    </row>
    <row r="230" customFormat="false" ht="15.75" hidden="false" customHeight="true" outlineLevel="0" collapsed="false">
      <c r="H230" s="63"/>
      <c r="I230" s="63"/>
      <c r="AC230" s="63"/>
      <c r="AE230" s="63"/>
      <c r="AF230" s="63"/>
      <c r="AK230" s="63"/>
    </row>
    <row r="231" customFormat="false" ht="15.75" hidden="false" customHeight="true" outlineLevel="0" collapsed="false">
      <c r="H231" s="63"/>
      <c r="I231" s="63"/>
      <c r="AC231" s="63"/>
      <c r="AE231" s="63"/>
      <c r="AF231" s="63"/>
      <c r="AK231" s="63"/>
    </row>
    <row r="232" customFormat="false" ht="15.75" hidden="false" customHeight="true" outlineLevel="0" collapsed="false">
      <c r="H232" s="63"/>
      <c r="I232" s="63"/>
      <c r="AC232" s="63"/>
      <c r="AE232" s="63"/>
      <c r="AF232" s="63"/>
      <c r="AK232" s="63"/>
    </row>
    <row r="233" customFormat="false" ht="15.75" hidden="false" customHeight="true" outlineLevel="0" collapsed="false">
      <c r="H233" s="63"/>
      <c r="I233" s="63"/>
      <c r="AC233" s="63"/>
      <c r="AE233" s="63"/>
      <c r="AF233" s="63"/>
      <c r="AK233" s="63"/>
    </row>
    <row r="234" customFormat="false" ht="15.75" hidden="false" customHeight="true" outlineLevel="0" collapsed="false">
      <c r="H234" s="63"/>
      <c r="I234" s="63"/>
      <c r="AC234" s="63"/>
      <c r="AE234" s="63"/>
      <c r="AF234" s="63"/>
      <c r="AK234" s="63"/>
    </row>
    <row r="235" customFormat="false" ht="15.75" hidden="false" customHeight="true" outlineLevel="0" collapsed="false">
      <c r="H235" s="63"/>
      <c r="I235" s="63"/>
      <c r="AC235" s="63"/>
      <c r="AE235" s="63"/>
      <c r="AF235" s="63"/>
      <c r="AK235" s="63"/>
    </row>
    <row r="236" customFormat="false" ht="15.75" hidden="false" customHeight="true" outlineLevel="0" collapsed="false">
      <c r="H236" s="63"/>
      <c r="I236" s="63"/>
      <c r="AC236" s="63"/>
      <c r="AE236" s="63"/>
      <c r="AF236" s="63"/>
      <c r="AK236" s="63"/>
    </row>
    <row r="237" customFormat="false" ht="15.75" hidden="false" customHeight="true" outlineLevel="0" collapsed="false">
      <c r="H237" s="63"/>
      <c r="I237" s="63"/>
      <c r="AC237" s="63"/>
      <c r="AE237" s="63"/>
      <c r="AF237" s="63"/>
      <c r="AK237" s="63"/>
    </row>
    <row r="238" customFormat="false" ht="15.75" hidden="false" customHeight="true" outlineLevel="0" collapsed="false">
      <c r="H238" s="63"/>
      <c r="I238" s="63"/>
      <c r="AC238" s="63"/>
      <c r="AE238" s="63"/>
      <c r="AF238" s="63"/>
      <c r="AK238" s="63"/>
    </row>
    <row r="239" customFormat="false" ht="15.75" hidden="false" customHeight="true" outlineLevel="0" collapsed="false">
      <c r="H239" s="63"/>
      <c r="I239" s="63"/>
      <c r="AC239" s="63"/>
      <c r="AE239" s="63"/>
      <c r="AF239" s="63"/>
      <c r="AK239" s="63"/>
    </row>
    <row r="240" customFormat="false" ht="15.75" hidden="false" customHeight="true" outlineLevel="0" collapsed="false">
      <c r="H240" s="63"/>
      <c r="I240" s="63"/>
      <c r="AC240" s="63"/>
      <c r="AE240" s="63"/>
      <c r="AF240" s="63"/>
      <c r="AK240" s="63"/>
    </row>
    <row r="241" customFormat="false" ht="15.75" hidden="false" customHeight="true" outlineLevel="0" collapsed="false">
      <c r="H241" s="63"/>
      <c r="I241" s="63"/>
      <c r="AC241" s="63"/>
      <c r="AE241" s="63"/>
      <c r="AF241" s="63"/>
      <c r="AK241" s="63"/>
    </row>
    <row r="242" customFormat="false" ht="15.75" hidden="false" customHeight="true" outlineLevel="0" collapsed="false">
      <c r="H242" s="63"/>
      <c r="I242" s="63"/>
      <c r="AC242" s="63"/>
      <c r="AE242" s="63"/>
      <c r="AF242" s="63"/>
      <c r="AK242" s="63"/>
    </row>
    <row r="243" customFormat="false" ht="15.75" hidden="false" customHeight="true" outlineLevel="0" collapsed="false">
      <c r="H243" s="63"/>
      <c r="I243" s="63"/>
      <c r="AC243" s="63"/>
      <c r="AE243" s="63"/>
      <c r="AF243" s="63"/>
      <c r="AK243" s="63"/>
    </row>
    <row r="244" customFormat="false" ht="15.75" hidden="false" customHeight="true" outlineLevel="0" collapsed="false">
      <c r="H244" s="63"/>
      <c r="I244" s="63"/>
      <c r="AC244" s="63"/>
      <c r="AE244" s="63"/>
      <c r="AF244" s="63"/>
      <c r="AK244" s="63"/>
    </row>
    <row r="245" customFormat="false" ht="15.75" hidden="false" customHeight="true" outlineLevel="0" collapsed="false">
      <c r="H245" s="63"/>
      <c r="I245" s="63"/>
      <c r="AC245" s="63"/>
      <c r="AE245" s="63"/>
      <c r="AF245" s="63"/>
      <c r="AK245" s="63"/>
    </row>
    <row r="246" customFormat="false" ht="15.75" hidden="false" customHeight="true" outlineLevel="0" collapsed="false">
      <c r="H246" s="63"/>
      <c r="I246" s="63"/>
      <c r="AC246" s="63"/>
      <c r="AE246" s="63"/>
      <c r="AF246" s="63"/>
      <c r="AK246" s="63"/>
    </row>
    <row r="247" customFormat="false" ht="15.75" hidden="false" customHeight="true" outlineLevel="0" collapsed="false">
      <c r="H247" s="63"/>
      <c r="I247" s="63"/>
      <c r="AC247" s="63"/>
      <c r="AE247" s="63"/>
      <c r="AF247" s="63"/>
      <c r="AK247" s="63"/>
    </row>
    <row r="248" customFormat="false" ht="15.75" hidden="false" customHeight="true" outlineLevel="0" collapsed="false">
      <c r="H248" s="63"/>
      <c r="I248" s="63"/>
      <c r="AC248" s="63"/>
      <c r="AE248" s="63"/>
      <c r="AF248" s="63"/>
      <c r="AK248" s="63"/>
    </row>
    <row r="249" customFormat="false" ht="15.75" hidden="false" customHeight="true" outlineLevel="0" collapsed="false">
      <c r="H249" s="63"/>
      <c r="I249" s="63"/>
      <c r="AC249" s="63"/>
      <c r="AE249" s="63"/>
      <c r="AF249" s="63"/>
      <c r="AK249" s="63"/>
    </row>
    <row r="250" customFormat="false" ht="15.75" hidden="false" customHeight="true" outlineLevel="0" collapsed="false">
      <c r="H250" s="63"/>
      <c r="I250" s="63"/>
      <c r="AC250" s="63"/>
      <c r="AE250" s="63"/>
      <c r="AF250" s="63"/>
      <c r="AK250" s="63"/>
    </row>
    <row r="251" customFormat="false" ht="15.75" hidden="false" customHeight="true" outlineLevel="0" collapsed="false">
      <c r="H251" s="63"/>
      <c r="I251" s="63"/>
      <c r="AC251" s="63"/>
      <c r="AE251" s="63"/>
      <c r="AF251" s="63"/>
      <c r="AK251" s="63"/>
    </row>
    <row r="252" customFormat="false" ht="15.75" hidden="false" customHeight="true" outlineLevel="0" collapsed="false">
      <c r="H252" s="63"/>
      <c r="I252" s="63"/>
      <c r="AC252" s="63"/>
      <c r="AE252" s="63"/>
      <c r="AF252" s="63"/>
      <c r="AK252" s="63"/>
    </row>
    <row r="253" customFormat="false" ht="15.75" hidden="false" customHeight="true" outlineLevel="0" collapsed="false">
      <c r="H253" s="63"/>
      <c r="I253" s="63"/>
      <c r="AC253" s="63"/>
      <c r="AE253" s="63"/>
      <c r="AF253" s="63"/>
      <c r="AK253" s="63"/>
    </row>
    <row r="254" customFormat="false" ht="15.75" hidden="false" customHeight="true" outlineLevel="0" collapsed="false">
      <c r="H254" s="63"/>
      <c r="I254" s="63"/>
      <c r="AC254" s="63"/>
      <c r="AE254" s="63"/>
      <c r="AF254" s="63"/>
      <c r="AK254" s="63"/>
    </row>
    <row r="255" customFormat="false" ht="15.75" hidden="false" customHeight="true" outlineLevel="0" collapsed="false">
      <c r="H255" s="63"/>
      <c r="I255" s="63"/>
      <c r="AC255" s="63"/>
      <c r="AE255" s="63"/>
      <c r="AF255" s="63"/>
      <c r="AK255" s="63"/>
    </row>
    <row r="256" customFormat="false" ht="15.75" hidden="false" customHeight="true" outlineLevel="0" collapsed="false">
      <c r="H256" s="63"/>
      <c r="I256" s="63"/>
      <c r="AC256" s="63"/>
      <c r="AE256" s="63"/>
      <c r="AF256" s="63"/>
      <c r="AK256" s="63"/>
    </row>
    <row r="257" customFormat="false" ht="15.75" hidden="false" customHeight="true" outlineLevel="0" collapsed="false">
      <c r="H257" s="63"/>
      <c r="I257" s="63"/>
      <c r="AC257" s="63"/>
      <c r="AE257" s="63"/>
      <c r="AF257" s="63"/>
      <c r="AK257" s="63"/>
    </row>
    <row r="258" customFormat="false" ht="15.75" hidden="false" customHeight="true" outlineLevel="0" collapsed="false">
      <c r="H258" s="63"/>
      <c r="I258" s="63"/>
      <c r="AC258" s="63"/>
      <c r="AE258" s="63"/>
      <c r="AF258" s="63"/>
      <c r="AK258" s="63"/>
    </row>
    <row r="259" customFormat="false" ht="15.75" hidden="false" customHeight="true" outlineLevel="0" collapsed="false">
      <c r="H259" s="63"/>
      <c r="I259" s="63"/>
      <c r="AC259" s="63"/>
      <c r="AE259" s="63"/>
      <c r="AF259" s="63"/>
      <c r="AK259" s="63"/>
    </row>
    <row r="260" customFormat="false" ht="15.75" hidden="false" customHeight="true" outlineLevel="0" collapsed="false">
      <c r="H260" s="63"/>
      <c r="I260" s="63"/>
      <c r="AC260" s="63"/>
      <c r="AE260" s="63"/>
      <c r="AF260" s="63"/>
      <c r="AK260" s="63"/>
    </row>
    <row r="261" customFormat="false" ht="15.75" hidden="false" customHeight="true" outlineLevel="0" collapsed="false">
      <c r="H261" s="63"/>
      <c r="I261" s="63"/>
      <c r="AC261" s="63"/>
      <c r="AE261" s="63"/>
      <c r="AF261" s="63"/>
      <c r="AK261" s="63"/>
    </row>
    <row r="262" customFormat="false" ht="15.75" hidden="false" customHeight="true" outlineLevel="0" collapsed="false">
      <c r="H262" s="63"/>
      <c r="I262" s="63"/>
      <c r="AC262" s="63"/>
      <c r="AE262" s="63"/>
      <c r="AF262" s="63"/>
      <c r="AK262" s="63"/>
    </row>
    <row r="263" customFormat="false" ht="15.75" hidden="false" customHeight="true" outlineLevel="0" collapsed="false">
      <c r="H263" s="63"/>
      <c r="I263" s="63"/>
      <c r="AC263" s="63"/>
      <c r="AE263" s="63"/>
      <c r="AF263" s="63"/>
      <c r="AK263" s="63"/>
    </row>
    <row r="264" customFormat="false" ht="15.75" hidden="false" customHeight="true" outlineLevel="0" collapsed="false">
      <c r="H264" s="63"/>
      <c r="I264" s="63"/>
      <c r="AC264" s="63"/>
      <c r="AE264" s="63"/>
      <c r="AF264" s="63"/>
      <c r="AK264" s="63"/>
    </row>
    <row r="265" customFormat="false" ht="15.75" hidden="false" customHeight="true" outlineLevel="0" collapsed="false">
      <c r="H265" s="63"/>
      <c r="I265" s="63"/>
      <c r="AC265" s="63"/>
      <c r="AE265" s="63"/>
      <c r="AF265" s="63"/>
      <c r="AK265" s="63"/>
    </row>
    <row r="266" customFormat="false" ht="15.75" hidden="false" customHeight="true" outlineLevel="0" collapsed="false">
      <c r="H266" s="63"/>
      <c r="I266" s="63"/>
      <c r="AC266" s="63"/>
      <c r="AE266" s="63"/>
      <c r="AF266" s="63"/>
      <c r="AK266" s="63"/>
    </row>
    <row r="267" customFormat="false" ht="15.75" hidden="false" customHeight="true" outlineLevel="0" collapsed="false">
      <c r="H267" s="63"/>
      <c r="I267" s="63"/>
      <c r="AC267" s="63"/>
      <c r="AE267" s="63"/>
      <c r="AF267" s="63"/>
      <c r="AK267" s="63"/>
    </row>
    <row r="268" customFormat="false" ht="15.75" hidden="false" customHeight="true" outlineLevel="0" collapsed="false">
      <c r="H268" s="63"/>
      <c r="I268" s="63"/>
      <c r="AC268" s="63"/>
      <c r="AE268" s="63"/>
      <c r="AF268" s="63"/>
      <c r="AK268" s="63"/>
    </row>
    <row r="269" customFormat="false" ht="15.75" hidden="false" customHeight="true" outlineLevel="0" collapsed="false">
      <c r="H269" s="63"/>
      <c r="I269" s="63"/>
      <c r="AC269" s="63"/>
      <c r="AE269" s="63"/>
      <c r="AF269" s="63"/>
      <c r="AK269" s="63"/>
    </row>
    <row r="270" customFormat="false" ht="15.75" hidden="false" customHeight="true" outlineLevel="0" collapsed="false">
      <c r="H270" s="63"/>
      <c r="I270" s="63"/>
      <c r="AC270" s="63"/>
      <c r="AE270" s="63"/>
      <c r="AF270" s="63"/>
      <c r="AK270" s="63"/>
    </row>
    <row r="271" customFormat="false" ht="15.75" hidden="false" customHeight="true" outlineLevel="0" collapsed="false">
      <c r="H271" s="63"/>
      <c r="I271" s="63"/>
      <c r="AC271" s="63"/>
      <c r="AE271" s="63"/>
      <c r="AF271" s="63"/>
      <c r="AK271" s="63"/>
    </row>
    <row r="272" customFormat="false" ht="15.75" hidden="false" customHeight="true" outlineLevel="0" collapsed="false">
      <c r="H272" s="63"/>
      <c r="I272" s="63"/>
      <c r="AC272" s="63"/>
      <c r="AE272" s="63"/>
      <c r="AF272" s="63"/>
      <c r="AK272" s="63"/>
    </row>
    <row r="273" customFormat="false" ht="15.75" hidden="false" customHeight="true" outlineLevel="0" collapsed="false">
      <c r="H273" s="63"/>
      <c r="I273" s="63"/>
      <c r="AC273" s="63"/>
      <c r="AE273" s="63"/>
      <c r="AF273" s="63"/>
      <c r="AK273" s="63"/>
    </row>
    <row r="274" customFormat="false" ht="15.75" hidden="false" customHeight="true" outlineLevel="0" collapsed="false">
      <c r="H274" s="63"/>
      <c r="I274" s="63"/>
      <c r="AC274" s="63"/>
      <c r="AE274" s="63"/>
      <c r="AF274" s="63"/>
      <c r="AK274" s="63"/>
    </row>
    <row r="275" customFormat="false" ht="15.75" hidden="false" customHeight="true" outlineLevel="0" collapsed="false">
      <c r="H275" s="63"/>
      <c r="I275" s="63"/>
      <c r="AC275" s="63"/>
      <c r="AE275" s="63"/>
      <c r="AF275" s="63"/>
      <c r="AK275" s="63"/>
    </row>
    <row r="276" customFormat="false" ht="15.75" hidden="false" customHeight="true" outlineLevel="0" collapsed="false">
      <c r="H276" s="63"/>
      <c r="I276" s="63"/>
      <c r="AC276" s="63"/>
      <c r="AE276" s="63"/>
      <c r="AF276" s="63"/>
      <c r="AK276" s="63"/>
    </row>
    <row r="277" customFormat="false" ht="15.75" hidden="false" customHeight="true" outlineLevel="0" collapsed="false">
      <c r="H277" s="63"/>
      <c r="I277" s="63"/>
      <c r="AC277" s="63"/>
      <c r="AE277" s="63"/>
      <c r="AF277" s="63"/>
      <c r="AK277" s="63"/>
    </row>
    <row r="278" customFormat="false" ht="15.75" hidden="false" customHeight="true" outlineLevel="0" collapsed="false">
      <c r="H278" s="63"/>
      <c r="I278" s="63"/>
      <c r="AC278" s="63"/>
      <c r="AE278" s="63"/>
      <c r="AF278" s="63"/>
      <c r="AK278" s="63"/>
    </row>
    <row r="279" customFormat="false" ht="15.75" hidden="false" customHeight="true" outlineLevel="0" collapsed="false">
      <c r="H279" s="63"/>
      <c r="I279" s="63"/>
      <c r="AC279" s="63"/>
      <c r="AE279" s="63"/>
      <c r="AF279" s="63"/>
      <c r="AK279" s="63"/>
    </row>
    <row r="280" customFormat="false" ht="15.75" hidden="false" customHeight="true" outlineLevel="0" collapsed="false">
      <c r="H280" s="63"/>
      <c r="I280" s="63"/>
      <c r="AC280" s="63"/>
      <c r="AE280" s="63"/>
      <c r="AF280" s="63"/>
      <c r="AK280" s="63"/>
    </row>
    <row r="281" customFormat="false" ht="15.75" hidden="false" customHeight="true" outlineLevel="0" collapsed="false">
      <c r="H281" s="63"/>
      <c r="I281" s="63"/>
      <c r="AC281" s="63"/>
      <c r="AE281" s="63"/>
      <c r="AF281" s="63"/>
      <c r="AK281" s="63"/>
    </row>
    <row r="282" customFormat="false" ht="15.75" hidden="false" customHeight="true" outlineLevel="0" collapsed="false">
      <c r="H282" s="63"/>
      <c r="I282" s="63"/>
      <c r="AC282" s="63"/>
      <c r="AE282" s="63"/>
      <c r="AF282" s="63"/>
      <c r="AK282" s="63"/>
    </row>
    <row r="283" customFormat="false" ht="15.75" hidden="false" customHeight="true" outlineLevel="0" collapsed="false">
      <c r="H283" s="63"/>
      <c r="I283" s="63"/>
      <c r="AC283" s="63"/>
      <c r="AE283" s="63"/>
      <c r="AF283" s="63"/>
      <c r="AK283" s="63"/>
    </row>
    <row r="284" customFormat="false" ht="15.75" hidden="false" customHeight="true" outlineLevel="0" collapsed="false">
      <c r="H284" s="63"/>
      <c r="I284" s="63"/>
      <c r="AC284" s="63"/>
      <c r="AE284" s="63"/>
      <c r="AF284" s="63"/>
      <c r="AK284" s="63"/>
    </row>
    <row r="285" customFormat="false" ht="15.75" hidden="false" customHeight="true" outlineLevel="0" collapsed="false">
      <c r="H285" s="63"/>
      <c r="I285" s="63"/>
      <c r="AC285" s="63"/>
      <c r="AE285" s="63"/>
      <c r="AF285" s="63"/>
      <c r="AK285" s="63"/>
    </row>
    <row r="286" customFormat="false" ht="15.75" hidden="false" customHeight="true" outlineLevel="0" collapsed="false">
      <c r="H286" s="63"/>
      <c r="I286" s="63"/>
      <c r="AC286" s="63"/>
      <c r="AE286" s="63"/>
      <c r="AF286" s="63"/>
      <c r="AK286" s="63"/>
    </row>
    <row r="287" customFormat="false" ht="15.75" hidden="false" customHeight="true" outlineLevel="0" collapsed="false">
      <c r="H287" s="63"/>
      <c r="I287" s="63"/>
      <c r="AC287" s="63"/>
      <c r="AE287" s="63"/>
      <c r="AF287" s="63"/>
      <c r="AK287" s="63"/>
    </row>
    <row r="288" customFormat="false" ht="15.75" hidden="false" customHeight="true" outlineLevel="0" collapsed="false">
      <c r="H288" s="63"/>
      <c r="I288" s="63"/>
      <c r="AC288" s="63"/>
      <c r="AE288" s="63"/>
      <c r="AF288" s="63"/>
      <c r="AK288" s="63"/>
    </row>
    <row r="289" customFormat="false" ht="15.75" hidden="false" customHeight="true" outlineLevel="0" collapsed="false">
      <c r="H289" s="63"/>
      <c r="I289" s="63"/>
      <c r="AC289" s="63"/>
      <c r="AE289" s="63"/>
      <c r="AF289" s="63"/>
      <c r="AK289" s="63"/>
    </row>
    <row r="290" customFormat="false" ht="15.75" hidden="false" customHeight="true" outlineLevel="0" collapsed="false">
      <c r="H290" s="63"/>
      <c r="I290" s="63"/>
      <c r="AC290" s="63"/>
      <c r="AE290" s="63"/>
      <c r="AF290" s="63"/>
      <c r="AK290" s="63"/>
    </row>
    <row r="291" customFormat="false" ht="15.75" hidden="false" customHeight="true" outlineLevel="0" collapsed="false">
      <c r="H291" s="63"/>
      <c r="I291" s="63"/>
      <c r="AC291" s="63"/>
      <c r="AE291" s="63"/>
      <c r="AF291" s="63"/>
      <c r="AK291" s="63"/>
    </row>
    <row r="292" customFormat="false" ht="15.75" hidden="false" customHeight="true" outlineLevel="0" collapsed="false">
      <c r="H292" s="63"/>
      <c r="I292" s="63"/>
      <c r="AC292" s="63"/>
      <c r="AE292" s="63"/>
      <c r="AF292" s="63"/>
      <c r="AK292" s="63"/>
    </row>
    <row r="293" customFormat="false" ht="15.75" hidden="false" customHeight="true" outlineLevel="0" collapsed="false">
      <c r="H293" s="63"/>
      <c r="I293" s="63"/>
      <c r="AC293" s="63"/>
      <c r="AE293" s="63"/>
      <c r="AF293" s="63"/>
      <c r="AK293" s="63"/>
    </row>
    <row r="294" customFormat="false" ht="15.75" hidden="false" customHeight="true" outlineLevel="0" collapsed="false">
      <c r="H294" s="63"/>
      <c r="I294" s="63"/>
      <c r="AC294" s="63"/>
      <c r="AE294" s="63"/>
      <c r="AF294" s="63"/>
      <c r="AK294" s="63"/>
    </row>
    <row r="295" customFormat="false" ht="15.75" hidden="false" customHeight="true" outlineLevel="0" collapsed="false">
      <c r="H295" s="63"/>
      <c r="I295" s="63"/>
      <c r="AC295" s="63"/>
      <c r="AE295" s="63"/>
      <c r="AF295" s="63"/>
      <c r="AK295" s="63"/>
    </row>
    <row r="296" customFormat="false" ht="15.75" hidden="false" customHeight="true" outlineLevel="0" collapsed="false">
      <c r="H296" s="63"/>
      <c r="I296" s="63"/>
      <c r="AC296" s="63"/>
      <c r="AE296" s="63"/>
      <c r="AF296" s="63"/>
      <c r="AK296" s="63"/>
    </row>
    <row r="297" customFormat="false" ht="15.75" hidden="false" customHeight="true" outlineLevel="0" collapsed="false">
      <c r="H297" s="63"/>
      <c r="I297" s="63"/>
      <c r="AC297" s="63"/>
      <c r="AE297" s="63"/>
      <c r="AF297" s="63"/>
      <c r="AK297" s="63"/>
    </row>
    <row r="298" customFormat="false" ht="15.75" hidden="false" customHeight="true" outlineLevel="0" collapsed="false">
      <c r="H298" s="63"/>
      <c r="I298" s="63"/>
      <c r="AC298" s="63"/>
      <c r="AE298" s="63"/>
      <c r="AF298" s="63"/>
      <c r="AK298" s="63"/>
    </row>
    <row r="299" customFormat="false" ht="15.75" hidden="false" customHeight="true" outlineLevel="0" collapsed="false">
      <c r="H299" s="63"/>
      <c r="I299" s="63"/>
      <c r="AC299" s="63"/>
      <c r="AE299" s="63"/>
      <c r="AF299" s="63"/>
      <c r="AK299" s="63"/>
    </row>
    <row r="300" customFormat="false" ht="15.75" hidden="false" customHeight="true" outlineLevel="0" collapsed="false">
      <c r="H300" s="63"/>
      <c r="I300" s="63"/>
      <c r="AC300" s="63"/>
      <c r="AE300" s="63"/>
      <c r="AF300" s="63"/>
      <c r="AK300" s="63"/>
    </row>
    <row r="301" customFormat="false" ht="15.75" hidden="false" customHeight="true" outlineLevel="0" collapsed="false">
      <c r="H301" s="63"/>
      <c r="I301" s="63"/>
      <c r="AC301" s="63"/>
      <c r="AE301" s="63"/>
      <c r="AF301" s="63"/>
      <c r="AK301" s="63"/>
    </row>
    <row r="302" customFormat="false" ht="15.75" hidden="false" customHeight="true" outlineLevel="0" collapsed="false">
      <c r="H302" s="63"/>
      <c r="I302" s="63"/>
      <c r="AC302" s="63"/>
      <c r="AE302" s="63"/>
      <c r="AF302" s="63"/>
      <c r="AK302" s="63"/>
    </row>
    <row r="303" customFormat="false" ht="15.75" hidden="false" customHeight="true" outlineLevel="0" collapsed="false">
      <c r="H303" s="63"/>
      <c r="I303" s="63"/>
      <c r="AC303" s="63"/>
      <c r="AE303" s="63"/>
      <c r="AF303" s="63"/>
      <c r="AK303" s="63"/>
    </row>
    <row r="304" customFormat="false" ht="15.75" hidden="false" customHeight="true" outlineLevel="0" collapsed="false">
      <c r="H304" s="63"/>
      <c r="I304" s="63"/>
      <c r="AC304" s="63"/>
      <c r="AE304" s="63"/>
      <c r="AF304" s="63"/>
      <c r="AK304" s="63"/>
    </row>
    <row r="305" customFormat="false" ht="15.75" hidden="false" customHeight="true" outlineLevel="0" collapsed="false">
      <c r="H305" s="63"/>
      <c r="I305" s="63"/>
      <c r="AC305" s="63"/>
      <c r="AE305" s="63"/>
      <c r="AF305" s="63"/>
      <c r="AK305" s="63"/>
    </row>
    <row r="306" customFormat="false" ht="15.75" hidden="false" customHeight="true" outlineLevel="0" collapsed="false">
      <c r="H306" s="63"/>
      <c r="I306" s="63"/>
      <c r="AC306" s="63"/>
      <c r="AE306" s="63"/>
      <c r="AF306" s="63"/>
      <c r="AK306" s="63"/>
    </row>
    <row r="307" customFormat="false" ht="15.75" hidden="false" customHeight="true" outlineLevel="0" collapsed="false">
      <c r="H307" s="63"/>
      <c r="I307" s="63"/>
      <c r="AC307" s="63"/>
      <c r="AE307" s="63"/>
      <c r="AF307" s="63"/>
      <c r="AK307" s="63"/>
    </row>
    <row r="308" customFormat="false" ht="15.75" hidden="false" customHeight="true" outlineLevel="0" collapsed="false">
      <c r="H308" s="63"/>
      <c r="I308" s="63"/>
      <c r="AC308" s="63"/>
      <c r="AE308" s="63"/>
      <c r="AF308" s="63"/>
      <c r="AK308" s="63"/>
    </row>
    <row r="309" customFormat="false" ht="15.75" hidden="false" customHeight="true" outlineLevel="0" collapsed="false">
      <c r="H309" s="63"/>
      <c r="I309" s="63"/>
      <c r="AC309" s="63"/>
      <c r="AE309" s="63"/>
      <c r="AF309" s="63"/>
      <c r="AK309" s="63"/>
    </row>
    <row r="310" customFormat="false" ht="15.75" hidden="false" customHeight="true" outlineLevel="0" collapsed="false">
      <c r="H310" s="63"/>
      <c r="I310" s="63"/>
      <c r="AC310" s="63"/>
      <c r="AE310" s="63"/>
      <c r="AF310" s="63"/>
      <c r="AK310" s="63"/>
    </row>
    <row r="311" customFormat="false" ht="15.75" hidden="false" customHeight="true" outlineLevel="0" collapsed="false">
      <c r="H311" s="63"/>
      <c r="I311" s="63"/>
      <c r="AC311" s="63"/>
      <c r="AE311" s="63"/>
      <c r="AF311" s="63"/>
      <c r="AK311" s="63"/>
    </row>
    <row r="312" customFormat="false" ht="15.75" hidden="false" customHeight="true" outlineLevel="0" collapsed="false">
      <c r="H312" s="63"/>
      <c r="I312" s="63"/>
      <c r="AC312" s="63"/>
      <c r="AE312" s="63"/>
      <c r="AF312" s="63"/>
      <c r="AK312" s="63"/>
    </row>
    <row r="313" customFormat="false" ht="15.75" hidden="false" customHeight="true" outlineLevel="0" collapsed="false">
      <c r="H313" s="63"/>
      <c r="I313" s="63"/>
      <c r="AC313" s="63"/>
      <c r="AE313" s="63"/>
      <c r="AF313" s="63"/>
      <c r="AK313" s="63"/>
    </row>
    <row r="314" customFormat="false" ht="15.75" hidden="false" customHeight="true" outlineLevel="0" collapsed="false">
      <c r="H314" s="63"/>
      <c r="I314" s="63"/>
      <c r="AC314" s="63"/>
      <c r="AE314" s="63"/>
      <c r="AF314" s="63"/>
      <c r="AK314" s="63"/>
    </row>
    <row r="315" customFormat="false" ht="15.75" hidden="false" customHeight="true" outlineLevel="0" collapsed="false">
      <c r="H315" s="63"/>
      <c r="I315" s="63"/>
      <c r="AC315" s="63"/>
      <c r="AE315" s="63"/>
      <c r="AF315" s="63"/>
      <c r="AK315" s="63"/>
    </row>
    <row r="316" customFormat="false" ht="15.75" hidden="false" customHeight="true" outlineLevel="0" collapsed="false">
      <c r="H316" s="63"/>
      <c r="I316" s="63"/>
      <c r="AC316" s="63"/>
      <c r="AE316" s="63"/>
      <c r="AF316" s="63"/>
      <c r="AK316" s="63"/>
    </row>
    <row r="317" customFormat="false" ht="15.75" hidden="false" customHeight="true" outlineLevel="0" collapsed="false">
      <c r="H317" s="63"/>
      <c r="I317" s="63"/>
      <c r="AC317" s="63"/>
      <c r="AE317" s="63"/>
      <c r="AF317" s="63"/>
      <c r="AK317" s="63"/>
    </row>
    <row r="318" customFormat="false" ht="15.75" hidden="false" customHeight="true" outlineLevel="0" collapsed="false">
      <c r="H318" s="63"/>
      <c r="I318" s="63"/>
      <c r="AC318" s="63"/>
      <c r="AE318" s="63"/>
      <c r="AF318" s="63"/>
      <c r="AK318" s="63"/>
    </row>
    <row r="319" customFormat="false" ht="15.75" hidden="false" customHeight="true" outlineLevel="0" collapsed="false">
      <c r="H319" s="63"/>
      <c r="I319" s="63"/>
      <c r="AC319" s="63"/>
      <c r="AE319" s="63"/>
      <c r="AF319" s="63"/>
      <c r="AK319" s="63"/>
    </row>
    <row r="320" customFormat="false" ht="15.75" hidden="false" customHeight="true" outlineLevel="0" collapsed="false">
      <c r="H320" s="63"/>
      <c r="I320" s="63"/>
      <c r="AC320" s="63"/>
      <c r="AE320" s="63"/>
      <c r="AF320" s="63"/>
      <c r="AK320" s="63"/>
    </row>
    <row r="321" customFormat="false" ht="15.75" hidden="false" customHeight="true" outlineLevel="0" collapsed="false">
      <c r="H321" s="63"/>
      <c r="I321" s="63"/>
      <c r="AC321" s="63"/>
      <c r="AE321" s="63"/>
      <c r="AF321" s="63"/>
      <c r="AK321" s="63"/>
    </row>
    <row r="322" customFormat="false" ht="15.75" hidden="false" customHeight="true" outlineLevel="0" collapsed="false">
      <c r="H322" s="63"/>
      <c r="I322" s="63"/>
      <c r="AC322" s="63"/>
      <c r="AE322" s="63"/>
      <c r="AF322" s="63"/>
      <c r="AK322" s="63"/>
    </row>
    <row r="323" customFormat="false" ht="15.75" hidden="false" customHeight="true" outlineLevel="0" collapsed="false">
      <c r="H323" s="63"/>
      <c r="I323" s="63"/>
      <c r="AC323" s="63"/>
      <c r="AE323" s="63"/>
      <c r="AF323" s="63"/>
      <c r="AK323" s="63"/>
    </row>
    <row r="324" customFormat="false" ht="15.75" hidden="false" customHeight="true" outlineLevel="0" collapsed="false">
      <c r="H324" s="63"/>
      <c r="I324" s="63"/>
      <c r="AC324" s="63"/>
      <c r="AE324" s="63"/>
      <c r="AF324" s="63"/>
      <c r="AK324" s="63"/>
    </row>
    <row r="325" customFormat="false" ht="15.75" hidden="false" customHeight="true" outlineLevel="0" collapsed="false">
      <c r="H325" s="63"/>
      <c r="I325" s="63"/>
      <c r="AC325" s="63"/>
      <c r="AE325" s="63"/>
      <c r="AF325" s="63"/>
      <c r="AK325" s="63"/>
    </row>
    <row r="326" customFormat="false" ht="15.75" hidden="false" customHeight="true" outlineLevel="0" collapsed="false">
      <c r="H326" s="63"/>
      <c r="I326" s="63"/>
      <c r="AC326" s="63"/>
      <c r="AE326" s="63"/>
      <c r="AF326" s="63"/>
      <c r="AK326" s="63"/>
    </row>
    <row r="327" customFormat="false" ht="15.75" hidden="false" customHeight="true" outlineLevel="0" collapsed="false">
      <c r="H327" s="63"/>
      <c r="I327" s="63"/>
      <c r="AC327" s="63"/>
      <c r="AE327" s="63"/>
      <c r="AF327" s="63"/>
      <c r="AK327" s="63"/>
    </row>
    <row r="328" customFormat="false" ht="15.75" hidden="false" customHeight="true" outlineLevel="0" collapsed="false">
      <c r="H328" s="63"/>
      <c r="I328" s="63"/>
      <c r="AC328" s="63"/>
      <c r="AE328" s="63"/>
      <c r="AF328" s="63"/>
      <c r="AK328" s="63"/>
    </row>
    <row r="329" customFormat="false" ht="15.75" hidden="false" customHeight="true" outlineLevel="0" collapsed="false">
      <c r="H329" s="63"/>
      <c r="I329" s="63"/>
      <c r="AC329" s="63"/>
      <c r="AE329" s="63"/>
      <c r="AF329" s="63"/>
      <c r="AK329" s="63"/>
    </row>
    <row r="330" customFormat="false" ht="15.75" hidden="false" customHeight="true" outlineLevel="0" collapsed="false">
      <c r="H330" s="63"/>
      <c r="I330" s="63"/>
      <c r="AC330" s="63"/>
      <c r="AE330" s="63"/>
      <c r="AF330" s="63"/>
      <c r="AK330" s="63"/>
    </row>
    <row r="331" customFormat="false" ht="15.75" hidden="false" customHeight="true" outlineLevel="0" collapsed="false">
      <c r="H331" s="63"/>
      <c r="I331" s="63"/>
      <c r="AC331" s="63"/>
      <c r="AE331" s="63"/>
      <c r="AF331" s="63"/>
      <c r="AK331" s="63"/>
    </row>
    <row r="332" customFormat="false" ht="15.75" hidden="false" customHeight="true" outlineLevel="0" collapsed="false">
      <c r="H332" s="63"/>
      <c r="I332" s="63"/>
      <c r="AC332" s="63"/>
      <c r="AE332" s="63"/>
      <c r="AF332" s="63"/>
      <c r="AK332" s="63"/>
    </row>
    <row r="333" customFormat="false" ht="15.75" hidden="false" customHeight="true" outlineLevel="0" collapsed="false">
      <c r="H333" s="63"/>
      <c r="I333" s="63"/>
      <c r="AC333" s="63"/>
      <c r="AE333" s="63"/>
      <c r="AF333" s="63"/>
      <c r="AK333" s="63"/>
    </row>
    <row r="334" customFormat="false" ht="15.75" hidden="false" customHeight="true" outlineLevel="0" collapsed="false">
      <c r="H334" s="63"/>
      <c r="I334" s="63"/>
      <c r="AC334" s="63"/>
      <c r="AE334" s="63"/>
      <c r="AF334" s="63"/>
      <c r="AK334" s="63"/>
    </row>
    <row r="335" customFormat="false" ht="15.75" hidden="false" customHeight="true" outlineLevel="0" collapsed="false">
      <c r="H335" s="63"/>
      <c r="I335" s="63"/>
      <c r="AC335" s="63"/>
      <c r="AE335" s="63"/>
      <c r="AF335" s="63"/>
      <c r="AK335" s="63"/>
    </row>
    <row r="336" customFormat="false" ht="15.75" hidden="false" customHeight="true" outlineLevel="0" collapsed="false">
      <c r="H336" s="63"/>
      <c r="I336" s="63"/>
      <c r="AC336" s="63"/>
      <c r="AE336" s="63"/>
      <c r="AF336" s="63"/>
      <c r="AK336" s="63"/>
    </row>
    <row r="337" customFormat="false" ht="15.75" hidden="false" customHeight="true" outlineLevel="0" collapsed="false">
      <c r="H337" s="63"/>
      <c r="I337" s="63"/>
      <c r="AC337" s="63"/>
      <c r="AE337" s="63"/>
      <c r="AF337" s="63"/>
      <c r="AK337" s="63"/>
    </row>
    <row r="338" customFormat="false" ht="15.75" hidden="false" customHeight="true" outlineLevel="0" collapsed="false">
      <c r="H338" s="63"/>
      <c r="I338" s="63"/>
      <c r="AC338" s="63"/>
      <c r="AE338" s="63"/>
      <c r="AF338" s="63"/>
      <c r="AK338" s="63"/>
    </row>
    <row r="339" customFormat="false" ht="15.75" hidden="false" customHeight="true" outlineLevel="0" collapsed="false">
      <c r="H339" s="63"/>
      <c r="I339" s="63"/>
      <c r="AC339" s="63"/>
      <c r="AE339" s="63"/>
      <c r="AF339" s="63"/>
      <c r="AK339" s="63"/>
    </row>
    <row r="340" customFormat="false" ht="15.75" hidden="false" customHeight="true" outlineLevel="0" collapsed="false">
      <c r="H340" s="63"/>
      <c r="I340" s="63"/>
      <c r="AC340" s="63"/>
      <c r="AE340" s="63"/>
      <c r="AF340" s="63"/>
      <c r="AK340" s="63"/>
    </row>
    <row r="341" customFormat="false" ht="15.75" hidden="false" customHeight="true" outlineLevel="0" collapsed="false">
      <c r="H341" s="63"/>
      <c r="I341" s="63"/>
      <c r="AC341" s="63"/>
      <c r="AE341" s="63"/>
      <c r="AF341" s="63"/>
      <c r="AK341" s="63"/>
    </row>
    <row r="342" customFormat="false" ht="15.75" hidden="false" customHeight="true" outlineLevel="0" collapsed="false">
      <c r="H342" s="63"/>
      <c r="I342" s="63"/>
      <c r="AC342" s="63"/>
      <c r="AE342" s="63"/>
      <c r="AF342" s="63"/>
      <c r="AK342" s="63"/>
    </row>
    <row r="343" customFormat="false" ht="15.75" hidden="false" customHeight="true" outlineLevel="0" collapsed="false">
      <c r="H343" s="63"/>
      <c r="I343" s="63"/>
      <c r="AC343" s="63"/>
      <c r="AE343" s="63"/>
      <c r="AF343" s="63"/>
      <c r="AK343" s="63"/>
    </row>
    <row r="344" customFormat="false" ht="15.75" hidden="false" customHeight="true" outlineLevel="0" collapsed="false">
      <c r="H344" s="63"/>
      <c r="I344" s="63"/>
      <c r="AC344" s="63"/>
      <c r="AE344" s="63"/>
      <c r="AF344" s="63"/>
      <c r="AK344" s="63"/>
    </row>
    <row r="345" customFormat="false" ht="15.75" hidden="false" customHeight="true" outlineLevel="0" collapsed="false">
      <c r="H345" s="63"/>
      <c r="I345" s="63"/>
      <c r="AC345" s="63"/>
      <c r="AE345" s="63"/>
      <c r="AF345" s="63"/>
      <c r="AK345" s="63"/>
    </row>
    <row r="346" customFormat="false" ht="15.75" hidden="false" customHeight="true" outlineLevel="0" collapsed="false">
      <c r="H346" s="63"/>
      <c r="I346" s="63"/>
      <c r="AC346" s="63"/>
      <c r="AE346" s="63"/>
      <c r="AF346" s="63"/>
      <c r="AK346" s="63"/>
    </row>
    <row r="347" customFormat="false" ht="15.75" hidden="false" customHeight="true" outlineLevel="0" collapsed="false">
      <c r="H347" s="63"/>
      <c r="I347" s="63"/>
      <c r="AC347" s="63"/>
      <c r="AE347" s="63"/>
      <c r="AF347" s="63"/>
      <c r="AK347" s="63"/>
    </row>
    <row r="348" customFormat="false" ht="15.75" hidden="false" customHeight="true" outlineLevel="0" collapsed="false">
      <c r="H348" s="63"/>
      <c r="I348" s="63"/>
      <c r="AC348" s="63"/>
      <c r="AE348" s="63"/>
      <c r="AF348" s="63"/>
      <c r="AK348" s="63"/>
    </row>
    <row r="349" customFormat="false" ht="15.75" hidden="false" customHeight="true" outlineLevel="0" collapsed="false">
      <c r="H349" s="63"/>
      <c r="I349" s="63"/>
      <c r="AC349" s="63"/>
      <c r="AE349" s="63"/>
      <c r="AF349" s="63"/>
      <c r="AK349" s="63"/>
    </row>
    <row r="350" customFormat="false" ht="15.75" hidden="false" customHeight="true" outlineLevel="0" collapsed="false">
      <c r="H350" s="63"/>
      <c r="I350" s="63"/>
      <c r="AC350" s="63"/>
      <c r="AE350" s="63"/>
      <c r="AF350" s="63"/>
      <c r="AK350" s="63"/>
    </row>
    <row r="351" customFormat="false" ht="15.75" hidden="false" customHeight="true" outlineLevel="0" collapsed="false">
      <c r="H351" s="63"/>
      <c r="I351" s="63"/>
      <c r="AC351" s="63"/>
      <c r="AE351" s="63"/>
      <c r="AF351" s="63"/>
      <c r="AK351" s="63"/>
    </row>
    <row r="352" customFormat="false" ht="15.75" hidden="false" customHeight="true" outlineLevel="0" collapsed="false">
      <c r="H352" s="63"/>
      <c r="I352" s="63"/>
      <c r="AC352" s="63"/>
      <c r="AE352" s="63"/>
      <c r="AF352" s="63"/>
      <c r="AK352" s="63"/>
    </row>
    <row r="353" customFormat="false" ht="15.75" hidden="false" customHeight="true" outlineLevel="0" collapsed="false">
      <c r="H353" s="63"/>
      <c r="I353" s="63"/>
      <c r="AC353" s="63"/>
      <c r="AE353" s="63"/>
      <c r="AF353" s="63"/>
      <c r="AK353" s="63"/>
    </row>
    <row r="354" customFormat="false" ht="15.75" hidden="false" customHeight="true" outlineLevel="0" collapsed="false">
      <c r="H354" s="63"/>
      <c r="I354" s="63"/>
      <c r="AC354" s="63"/>
      <c r="AE354" s="63"/>
      <c r="AF354" s="63"/>
      <c r="AK354" s="63"/>
    </row>
    <row r="355" customFormat="false" ht="15.75" hidden="false" customHeight="true" outlineLevel="0" collapsed="false">
      <c r="H355" s="63"/>
      <c r="I355" s="63"/>
      <c r="AC355" s="63"/>
      <c r="AE355" s="63"/>
      <c r="AF355" s="63"/>
      <c r="AK355" s="63"/>
    </row>
    <row r="356" customFormat="false" ht="15.75" hidden="false" customHeight="true" outlineLevel="0" collapsed="false">
      <c r="H356" s="63"/>
      <c r="I356" s="63"/>
      <c r="AC356" s="63"/>
      <c r="AE356" s="63"/>
      <c r="AF356" s="63"/>
      <c r="AK356" s="63"/>
    </row>
    <row r="357" customFormat="false" ht="15.75" hidden="false" customHeight="true" outlineLevel="0" collapsed="false">
      <c r="H357" s="63"/>
      <c r="I357" s="63"/>
      <c r="AC357" s="63"/>
      <c r="AE357" s="63"/>
      <c r="AF357" s="63"/>
      <c r="AK357" s="63"/>
    </row>
    <row r="358" customFormat="false" ht="15.75" hidden="false" customHeight="true" outlineLevel="0" collapsed="false">
      <c r="H358" s="63"/>
      <c r="I358" s="63"/>
      <c r="AC358" s="63"/>
      <c r="AE358" s="63"/>
      <c r="AF358" s="63"/>
      <c r="AK358" s="63"/>
    </row>
    <row r="359" customFormat="false" ht="15.75" hidden="false" customHeight="true" outlineLevel="0" collapsed="false">
      <c r="H359" s="63"/>
      <c r="I359" s="63"/>
      <c r="AC359" s="63"/>
      <c r="AE359" s="63"/>
      <c r="AF359" s="63"/>
      <c r="AK359" s="63"/>
    </row>
    <row r="360" customFormat="false" ht="15.75" hidden="false" customHeight="true" outlineLevel="0" collapsed="false">
      <c r="H360" s="63"/>
      <c r="I360" s="63"/>
      <c r="AC360" s="63"/>
      <c r="AE360" s="63"/>
      <c r="AF360" s="63"/>
      <c r="AK360" s="63"/>
    </row>
    <row r="361" customFormat="false" ht="15.75" hidden="false" customHeight="true" outlineLevel="0" collapsed="false">
      <c r="H361" s="63"/>
      <c r="I361" s="63"/>
      <c r="AC361" s="63"/>
      <c r="AE361" s="63"/>
      <c r="AF361" s="63"/>
      <c r="AK361" s="63"/>
    </row>
    <row r="362" customFormat="false" ht="15.75" hidden="false" customHeight="true" outlineLevel="0" collapsed="false">
      <c r="H362" s="63"/>
      <c r="I362" s="63"/>
      <c r="AC362" s="63"/>
      <c r="AE362" s="63"/>
      <c r="AF362" s="63"/>
      <c r="AK362" s="63"/>
    </row>
    <row r="363" customFormat="false" ht="15.75" hidden="false" customHeight="true" outlineLevel="0" collapsed="false">
      <c r="H363" s="63"/>
      <c r="I363" s="63"/>
      <c r="AC363" s="63"/>
      <c r="AE363" s="63"/>
      <c r="AF363" s="63"/>
      <c r="AK363" s="63"/>
    </row>
    <row r="364" customFormat="false" ht="15.75" hidden="false" customHeight="true" outlineLevel="0" collapsed="false">
      <c r="H364" s="63"/>
      <c r="I364" s="63"/>
      <c r="AC364" s="63"/>
      <c r="AE364" s="63"/>
      <c r="AF364" s="63"/>
      <c r="AK364" s="63"/>
    </row>
    <row r="365" customFormat="false" ht="15.75" hidden="false" customHeight="true" outlineLevel="0" collapsed="false">
      <c r="H365" s="63"/>
      <c r="I365" s="63"/>
      <c r="AC365" s="63"/>
      <c r="AE365" s="63"/>
      <c r="AF365" s="63"/>
      <c r="AK365" s="63"/>
    </row>
    <row r="366" customFormat="false" ht="15.75" hidden="false" customHeight="true" outlineLevel="0" collapsed="false">
      <c r="H366" s="63"/>
      <c r="I366" s="63"/>
      <c r="AC366" s="63"/>
      <c r="AE366" s="63"/>
      <c r="AF366" s="63"/>
      <c r="AK366" s="63"/>
    </row>
    <row r="367" customFormat="false" ht="15.75" hidden="false" customHeight="true" outlineLevel="0" collapsed="false">
      <c r="H367" s="63"/>
      <c r="I367" s="63"/>
      <c r="AC367" s="63"/>
      <c r="AE367" s="63"/>
      <c r="AF367" s="63"/>
      <c r="AK367" s="63"/>
    </row>
    <row r="368" customFormat="false" ht="15.75" hidden="false" customHeight="true" outlineLevel="0" collapsed="false">
      <c r="H368" s="63"/>
      <c r="I368" s="63"/>
      <c r="AC368" s="63"/>
      <c r="AE368" s="63"/>
      <c r="AF368" s="63"/>
      <c r="AK368" s="63"/>
    </row>
    <row r="369" customFormat="false" ht="15.75" hidden="false" customHeight="true" outlineLevel="0" collapsed="false">
      <c r="H369" s="63"/>
      <c r="I369" s="63"/>
      <c r="AC369" s="63"/>
      <c r="AE369" s="63"/>
      <c r="AF369" s="63"/>
      <c r="AK369" s="63"/>
    </row>
    <row r="370" customFormat="false" ht="15.75" hidden="false" customHeight="true" outlineLevel="0" collapsed="false">
      <c r="H370" s="63"/>
      <c r="I370" s="63"/>
      <c r="AC370" s="63"/>
      <c r="AE370" s="63"/>
      <c r="AF370" s="63"/>
      <c r="AK370" s="63"/>
    </row>
    <row r="371" customFormat="false" ht="15.75" hidden="false" customHeight="true" outlineLevel="0" collapsed="false">
      <c r="H371" s="63"/>
      <c r="I371" s="63"/>
      <c r="AC371" s="63"/>
      <c r="AE371" s="63"/>
      <c r="AF371" s="63"/>
      <c r="AK371" s="63"/>
    </row>
    <row r="372" customFormat="false" ht="15.75" hidden="false" customHeight="true" outlineLevel="0" collapsed="false">
      <c r="H372" s="63"/>
      <c r="I372" s="63"/>
      <c r="AC372" s="63"/>
      <c r="AE372" s="63"/>
      <c r="AF372" s="63"/>
      <c r="AK372" s="63"/>
    </row>
    <row r="373" customFormat="false" ht="15.75" hidden="false" customHeight="true" outlineLevel="0" collapsed="false">
      <c r="H373" s="63"/>
      <c r="I373" s="63"/>
      <c r="AC373" s="63"/>
      <c r="AE373" s="63"/>
      <c r="AF373" s="63"/>
      <c r="AK373" s="63"/>
    </row>
    <row r="374" customFormat="false" ht="15.75" hidden="false" customHeight="true" outlineLevel="0" collapsed="false">
      <c r="H374" s="63"/>
      <c r="I374" s="63"/>
      <c r="AC374" s="63"/>
      <c r="AE374" s="63"/>
      <c r="AF374" s="63"/>
      <c r="AK374" s="63"/>
    </row>
    <row r="375" customFormat="false" ht="15.75" hidden="false" customHeight="true" outlineLevel="0" collapsed="false">
      <c r="H375" s="63"/>
      <c r="I375" s="63"/>
      <c r="AC375" s="63"/>
      <c r="AE375" s="63"/>
      <c r="AF375" s="63"/>
      <c r="AK375" s="63"/>
    </row>
    <row r="376" customFormat="false" ht="15.75" hidden="false" customHeight="true" outlineLevel="0" collapsed="false">
      <c r="H376" s="63"/>
      <c r="I376" s="63"/>
      <c r="AC376" s="63"/>
      <c r="AE376" s="63"/>
      <c r="AF376" s="63"/>
      <c r="AK376" s="63"/>
    </row>
    <row r="377" customFormat="false" ht="15.75" hidden="false" customHeight="true" outlineLevel="0" collapsed="false">
      <c r="H377" s="63"/>
      <c r="I377" s="63"/>
      <c r="AC377" s="63"/>
      <c r="AE377" s="63"/>
      <c r="AF377" s="63"/>
      <c r="AK377" s="63"/>
    </row>
    <row r="378" customFormat="false" ht="15.75" hidden="false" customHeight="true" outlineLevel="0" collapsed="false">
      <c r="H378" s="63"/>
      <c r="I378" s="63"/>
      <c r="AC378" s="63"/>
      <c r="AE378" s="63"/>
      <c r="AF378" s="63"/>
      <c r="AK378" s="63"/>
    </row>
    <row r="379" customFormat="false" ht="15.75" hidden="false" customHeight="true" outlineLevel="0" collapsed="false">
      <c r="H379" s="63"/>
      <c r="I379" s="63"/>
      <c r="AC379" s="63"/>
      <c r="AE379" s="63"/>
      <c r="AF379" s="63"/>
      <c r="AK379" s="63"/>
    </row>
    <row r="380" customFormat="false" ht="15.75" hidden="false" customHeight="true" outlineLevel="0" collapsed="false">
      <c r="H380" s="63"/>
      <c r="I380" s="63"/>
      <c r="AC380" s="63"/>
      <c r="AE380" s="63"/>
      <c r="AF380" s="63"/>
      <c r="AK380" s="63"/>
    </row>
    <row r="381" customFormat="false" ht="15.75" hidden="false" customHeight="true" outlineLevel="0" collapsed="false">
      <c r="H381" s="63"/>
      <c r="I381" s="63"/>
      <c r="AC381" s="63"/>
      <c r="AE381" s="63"/>
      <c r="AF381" s="63"/>
      <c r="AK381" s="63"/>
    </row>
    <row r="382" customFormat="false" ht="15.75" hidden="false" customHeight="true" outlineLevel="0" collapsed="false">
      <c r="H382" s="63"/>
      <c r="I382" s="63"/>
      <c r="AC382" s="63"/>
      <c r="AE382" s="63"/>
      <c r="AF382" s="63"/>
      <c r="AK382" s="63"/>
    </row>
    <row r="383" customFormat="false" ht="15.75" hidden="false" customHeight="true" outlineLevel="0" collapsed="false">
      <c r="H383" s="63"/>
      <c r="I383" s="63"/>
      <c r="AC383" s="63"/>
      <c r="AE383" s="63"/>
      <c r="AF383" s="63"/>
      <c r="AK383" s="63"/>
    </row>
    <row r="384" customFormat="false" ht="15.75" hidden="false" customHeight="true" outlineLevel="0" collapsed="false">
      <c r="H384" s="63"/>
      <c r="I384" s="63"/>
      <c r="AC384" s="63"/>
      <c r="AE384" s="63"/>
      <c r="AF384" s="63"/>
      <c r="AK384" s="63"/>
    </row>
    <row r="385" customFormat="false" ht="15.75" hidden="false" customHeight="true" outlineLevel="0" collapsed="false">
      <c r="H385" s="63"/>
      <c r="I385" s="63"/>
      <c r="AC385" s="63"/>
      <c r="AE385" s="63"/>
      <c r="AF385" s="63"/>
      <c r="AK385" s="63"/>
    </row>
    <row r="386" customFormat="false" ht="15.75" hidden="false" customHeight="true" outlineLevel="0" collapsed="false">
      <c r="H386" s="63"/>
      <c r="I386" s="63"/>
      <c r="AC386" s="63"/>
      <c r="AE386" s="63"/>
      <c r="AF386" s="63"/>
      <c r="AK386" s="63"/>
    </row>
    <row r="387" customFormat="false" ht="15.75" hidden="false" customHeight="true" outlineLevel="0" collapsed="false">
      <c r="H387" s="63"/>
      <c r="I387" s="63"/>
      <c r="AC387" s="63"/>
      <c r="AE387" s="63"/>
      <c r="AF387" s="63"/>
      <c r="AK387" s="63"/>
    </row>
    <row r="388" customFormat="false" ht="15.75" hidden="false" customHeight="true" outlineLevel="0" collapsed="false">
      <c r="H388" s="63"/>
      <c r="I388" s="63"/>
      <c r="AC388" s="63"/>
      <c r="AE388" s="63"/>
      <c r="AF388" s="63"/>
      <c r="AK388" s="63"/>
    </row>
    <row r="389" customFormat="false" ht="15.75" hidden="false" customHeight="true" outlineLevel="0" collapsed="false">
      <c r="H389" s="63"/>
      <c r="I389" s="63"/>
      <c r="AC389" s="63"/>
      <c r="AE389" s="63"/>
      <c r="AF389" s="63"/>
      <c r="AK389" s="63"/>
    </row>
    <row r="390" customFormat="false" ht="15.75" hidden="false" customHeight="true" outlineLevel="0" collapsed="false">
      <c r="H390" s="63"/>
      <c r="I390" s="63"/>
      <c r="AC390" s="63"/>
      <c r="AE390" s="63"/>
      <c r="AF390" s="63"/>
      <c r="AK390" s="63"/>
    </row>
    <row r="391" customFormat="false" ht="15.75" hidden="false" customHeight="true" outlineLevel="0" collapsed="false">
      <c r="H391" s="63"/>
      <c r="I391" s="63"/>
      <c r="AC391" s="63"/>
      <c r="AE391" s="63"/>
      <c r="AF391" s="63"/>
      <c r="AK391" s="63"/>
    </row>
    <row r="392" customFormat="false" ht="15.75" hidden="false" customHeight="true" outlineLevel="0" collapsed="false">
      <c r="H392" s="63"/>
      <c r="I392" s="63"/>
      <c r="AC392" s="63"/>
      <c r="AE392" s="63"/>
      <c r="AF392" s="63"/>
      <c r="AK392" s="63"/>
    </row>
    <row r="393" customFormat="false" ht="15.75" hidden="false" customHeight="true" outlineLevel="0" collapsed="false">
      <c r="H393" s="63"/>
      <c r="I393" s="63"/>
      <c r="AC393" s="63"/>
      <c r="AE393" s="63"/>
      <c r="AF393" s="63"/>
      <c r="AK393" s="63"/>
    </row>
    <row r="394" customFormat="false" ht="15.75" hidden="false" customHeight="true" outlineLevel="0" collapsed="false">
      <c r="H394" s="63"/>
      <c r="I394" s="63"/>
      <c r="AC394" s="63"/>
      <c r="AE394" s="63"/>
      <c r="AF394" s="63"/>
      <c r="AK394" s="63"/>
    </row>
    <row r="395" customFormat="false" ht="15.75" hidden="false" customHeight="true" outlineLevel="0" collapsed="false">
      <c r="H395" s="63"/>
      <c r="I395" s="63"/>
      <c r="AC395" s="63"/>
      <c r="AE395" s="63"/>
      <c r="AF395" s="63"/>
      <c r="AK395" s="63"/>
    </row>
    <row r="396" customFormat="false" ht="15.75" hidden="false" customHeight="true" outlineLevel="0" collapsed="false">
      <c r="H396" s="63"/>
      <c r="I396" s="63"/>
      <c r="AC396" s="63"/>
      <c r="AE396" s="63"/>
      <c r="AF396" s="63"/>
      <c r="AK396" s="63"/>
    </row>
    <row r="397" customFormat="false" ht="15.75" hidden="false" customHeight="true" outlineLevel="0" collapsed="false">
      <c r="H397" s="63"/>
      <c r="I397" s="63"/>
      <c r="AC397" s="63"/>
      <c r="AE397" s="63"/>
      <c r="AF397" s="63"/>
      <c r="AK397" s="63"/>
    </row>
    <row r="398" customFormat="false" ht="15.75" hidden="false" customHeight="true" outlineLevel="0" collapsed="false">
      <c r="H398" s="63"/>
      <c r="I398" s="63"/>
      <c r="AC398" s="63"/>
      <c r="AE398" s="63"/>
      <c r="AF398" s="63"/>
      <c r="AK398" s="63"/>
    </row>
    <row r="399" customFormat="false" ht="15.75" hidden="false" customHeight="true" outlineLevel="0" collapsed="false">
      <c r="H399" s="63"/>
      <c r="I399" s="63"/>
      <c r="AC399" s="63"/>
      <c r="AE399" s="63"/>
      <c r="AF399" s="63"/>
      <c r="AK399" s="63"/>
    </row>
    <row r="400" customFormat="false" ht="15.75" hidden="false" customHeight="true" outlineLevel="0" collapsed="false">
      <c r="H400" s="63"/>
      <c r="I400" s="63"/>
      <c r="AC400" s="63"/>
      <c r="AE400" s="63"/>
      <c r="AF400" s="63"/>
      <c r="AK400" s="63"/>
    </row>
    <row r="401" customFormat="false" ht="15.75" hidden="false" customHeight="true" outlineLevel="0" collapsed="false">
      <c r="H401" s="63"/>
      <c r="I401" s="63"/>
      <c r="AC401" s="63"/>
      <c r="AE401" s="63"/>
      <c r="AF401" s="63"/>
      <c r="AK401" s="63"/>
    </row>
    <row r="402" customFormat="false" ht="15.75" hidden="false" customHeight="true" outlineLevel="0" collapsed="false">
      <c r="H402" s="63"/>
      <c r="I402" s="63"/>
      <c r="AC402" s="63"/>
      <c r="AE402" s="63"/>
      <c r="AF402" s="63"/>
      <c r="AK402" s="63"/>
    </row>
    <row r="403" customFormat="false" ht="15.75" hidden="false" customHeight="true" outlineLevel="0" collapsed="false">
      <c r="H403" s="63"/>
      <c r="I403" s="63"/>
      <c r="AC403" s="63"/>
      <c r="AE403" s="63"/>
      <c r="AF403" s="63"/>
      <c r="AK403" s="63"/>
    </row>
    <row r="404" customFormat="false" ht="15.75" hidden="false" customHeight="true" outlineLevel="0" collapsed="false">
      <c r="H404" s="63"/>
      <c r="I404" s="63"/>
      <c r="AC404" s="63"/>
      <c r="AE404" s="63"/>
      <c r="AF404" s="63"/>
      <c r="AK404" s="63"/>
    </row>
    <row r="405" customFormat="false" ht="15.75" hidden="false" customHeight="true" outlineLevel="0" collapsed="false">
      <c r="H405" s="63"/>
      <c r="I405" s="63"/>
      <c r="AC405" s="63"/>
      <c r="AE405" s="63"/>
      <c r="AF405" s="63"/>
      <c r="AK405" s="63"/>
    </row>
    <row r="406" customFormat="false" ht="15.75" hidden="false" customHeight="true" outlineLevel="0" collapsed="false">
      <c r="H406" s="63"/>
      <c r="I406" s="63"/>
      <c r="AC406" s="63"/>
      <c r="AE406" s="63"/>
      <c r="AF406" s="63"/>
      <c r="AK406" s="63"/>
    </row>
    <row r="407" customFormat="false" ht="15.75" hidden="false" customHeight="true" outlineLevel="0" collapsed="false">
      <c r="H407" s="63"/>
      <c r="I407" s="63"/>
      <c r="AC407" s="63"/>
      <c r="AE407" s="63"/>
      <c r="AF407" s="63"/>
      <c r="AK407" s="63"/>
    </row>
    <row r="408" customFormat="false" ht="15.75" hidden="false" customHeight="true" outlineLevel="0" collapsed="false">
      <c r="H408" s="63"/>
      <c r="I408" s="63"/>
      <c r="AC408" s="63"/>
      <c r="AE408" s="63"/>
      <c r="AF408" s="63"/>
      <c r="AK408" s="63"/>
    </row>
    <row r="409" customFormat="false" ht="15.75" hidden="false" customHeight="true" outlineLevel="0" collapsed="false">
      <c r="H409" s="63"/>
      <c r="I409" s="63"/>
      <c r="AC409" s="63"/>
      <c r="AE409" s="63"/>
      <c r="AF409" s="63"/>
      <c r="AK409" s="63"/>
    </row>
    <row r="410" customFormat="false" ht="15.75" hidden="false" customHeight="true" outlineLevel="0" collapsed="false">
      <c r="H410" s="63"/>
      <c r="I410" s="63"/>
      <c r="AC410" s="63"/>
      <c r="AE410" s="63"/>
      <c r="AF410" s="63"/>
      <c r="AK410" s="63"/>
    </row>
    <row r="411" customFormat="false" ht="15.75" hidden="false" customHeight="true" outlineLevel="0" collapsed="false">
      <c r="H411" s="63"/>
      <c r="I411" s="63"/>
      <c r="AC411" s="63"/>
      <c r="AE411" s="63"/>
      <c r="AF411" s="63"/>
      <c r="AK411" s="63"/>
    </row>
    <row r="412" customFormat="false" ht="15.75" hidden="false" customHeight="true" outlineLevel="0" collapsed="false">
      <c r="H412" s="63"/>
      <c r="I412" s="63"/>
      <c r="AC412" s="63"/>
      <c r="AE412" s="63"/>
      <c r="AF412" s="63"/>
      <c r="AK412" s="63"/>
    </row>
    <row r="413" customFormat="false" ht="15.75" hidden="false" customHeight="true" outlineLevel="0" collapsed="false">
      <c r="H413" s="63"/>
      <c r="I413" s="63"/>
      <c r="AC413" s="63"/>
      <c r="AE413" s="63"/>
      <c r="AF413" s="63"/>
      <c r="AK413" s="63"/>
    </row>
    <row r="414" customFormat="false" ht="15.75" hidden="false" customHeight="true" outlineLevel="0" collapsed="false">
      <c r="H414" s="63"/>
      <c r="I414" s="63"/>
      <c r="AC414" s="63"/>
      <c r="AE414" s="63"/>
      <c r="AF414" s="63"/>
      <c r="AK414" s="63"/>
    </row>
    <row r="415" customFormat="false" ht="15.75" hidden="false" customHeight="true" outlineLevel="0" collapsed="false">
      <c r="H415" s="63"/>
      <c r="I415" s="63"/>
      <c r="AC415" s="63"/>
      <c r="AE415" s="63"/>
      <c r="AF415" s="63"/>
      <c r="AK415" s="63"/>
    </row>
    <row r="416" customFormat="false" ht="15.75" hidden="false" customHeight="true" outlineLevel="0" collapsed="false">
      <c r="H416" s="63"/>
      <c r="I416" s="63"/>
      <c r="AC416" s="63"/>
      <c r="AE416" s="63"/>
      <c r="AF416" s="63"/>
      <c r="AK416" s="63"/>
    </row>
    <row r="417" customFormat="false" ht="15.75" hidden="false" customHeight="true" outlineLevel="0" collapsed="false">
      <c r="H417" s="63"/>
      <c r="I417" s="63"/>
      <c r="AC417" s="63"/>
      <c r="AE417" s="63"/>
      <c r="AF417" s="63"/>
      <c r="AK417" s="63"/>
    </row>
    <row r="418" customFormat="false" ht="15.75" hidden="false" customHeight="true" outlineLevel="0" collapsed="false">
      <c r="H418" s="63"/>
      <c r="I418" s="63"/>
      <c r="AC418" s="63"/>
      <c r="AE418" s="63"/>
      <c r="AF418" s="63"/>
      <c r="AK418" s="63"/>
    </row>
    <row r="419" customFormat="false" ht="15.75" hidden="false" customHeight="true" outlineLevel="0" collapsed="false">
      <c r="H419" s="63"/>
      <c r="I419" s="63"/>
      <c r="AC419" s="63"/>
      <c r="AE419" s="63"/>
      <c r="AF419" s="63"/>
      <c r="AK419" s="63"/>
    </row>
    <row r="420" customFormat="false" ht="15.75" hidden="false" customHeight="true" outlineLevel="0" collapsed="false">
      <c r="H420" s="63"/>
      <c r="I420" s="63"/>
      <c r="AC420" s="63"/>
      <c r="AE420" s="63"/>
      <c r="AF420" s="63"/>
      <c r="AK420" s="63"/>
    </row>
    <row r="421" customFormat="false" ht="15.75" hidden="false" customHeight="true" outlineLevel="0" collapsed="false">
      <c r="H421" s="63"/>
      <c r="I421" s="63"/>
      <c r="AC421" s="63"/>
      <c r="AE421" s="63"/>
      <c r="AF421" s="63"/>
      <c r="AK421" s="63"/>
    </row>
    <row r="422" customFormat="false" ht="15.75" hidden="false" customHeight="true" outlineLevel="0" collapsed="false">
      <c r="H422" s="63"/>
      <c r="I422" s="63"/>
      <c r="AC422" s="63"/>
      <c r="AE422" s="63"/>
      <c r="AF422" s="63"/>
      <c r="AK422" s="63"/>
    </row>
    <row r="423" customFormat="false" ht="15.75" hidden="false" customHeight="true" outlineLevel="0" collapsed="false">
      <c r="H423" s="63"/>
      <c r="I423" s="63"/>
      <c r="AC423" s="63"/>
      <c r="AE423" s="63"/>
      <c r="AF423" s="63"/>
      <c r="AK423" s="63"/>
    </row>
    <row r="424" customFormat="false" ht="15.75" hidden="false" customHeight="true" outlineLevel="0" collapsed="false">
      <c r="H424" s="63"/>
      <c r="I424" s="63"/>
      <c r="AC424" s="63"/>
      <c r="AE424" s="63"/>
      <c r="AF424" s="63"/>
      <c r="AK424" s="63"/>
    </row>
    <row r="425" customFormat="false" ht="15.75" hidden="false" customHeight="true" outlineLevel="0" collapsed="false">
      <c r="H425" s="63"/>
      <c r="I425" s="63"/>
      <c r="AC425" s="63"/>
      <c r="AE425" s="63"/>
      <c r="AF425" s="63"/>
      <c r="AK425" s="63"/>
    </row>
    <row r="426" customFormat="false" ht="15.75" hidden="false" customHeight="true" outlineLevel="0" collapsed="false">
      <c r="H426" s="63"/>
      <c r="I426" s="63"/>
      <c r="AC426" s="63"/>
      <c r="AE426" s="63"/>
      <c r="AF426" s="63"/>
      <c r="AK426" s="63"/>
    </row>
    <row r="427" customFormat="false" ht="15.75" hidden="false" customHeight="true" outlineLevel="0" collapsed="false">
      <c r="H427" s="63"/>
      <c r="I427" s="63"/>
      <c r="AC427" s="63"/>
      <c r="AE427" s="63"/>
      <c r="AF427" s="63"/>
      <c r="AK427" s="63"/>
    </row>
    <row r="428" customFormat="false" ht="15.75" hidden="false" customHeight="true" outlineLevel="0" collapsed="false">
      <c r="H428" s="63"/>
      <c r="I428" s="63"/>
      <c r="AC428" s="63"/>
      <c r="AE428" s="63"/>
      <c r="AF428" s="63"/>
      <c r="AK428" s="63"/>
    </row>
    <row r="429" customFormat="false" ht="15.75" hidden="false" customHeight="true" outlineLevel="0" collapsed="false">
      <c r="H429" s="63"/>
      <c r="I429" s="63"/>
      <c r="AC429" s="63"/>
      <c r="AE429" s="63"/>
      <c r="AF429" s="63"/>
      <c r="AK429" s="63"/>
    </row>
    <row r="430" customFormat="false" ht="15.75" hidden="false" customHeight="true" outlineLevel="0" collapsed="false">
      <c r="H430" s="63"/>
      <c r="I430" s="63"/>
      <c r="AC430" s="63"/>
      <c r="AE430" s="63"/>
      <c r="AF430" s="63"/>
      <c r="AK430" s="63"/>
    </row>
    <row r="431" customFormat="false" ht="15.75" hidden="false" customHeight="true" outlineLevel="0" collapsed="false">
      <c r="H431" s="63"/>
      <c r="I431" s="63"/>
      <c r="AC431" s="63"/>
      <c r="AE431" s="63"/>
      <c r="AF431" s="63"/>
      <c r="AK431" s="63"/>
    </row>
    <row r="432" customFormat="false" ht="15.75" hidden="false" customHeight="true" outlineLevel="0" collapsed="false">
      <c r="H432" s="63"/>
      <c r="I432" s="63"/>
      <c r="AC432" s="63"/>
      <c r="AE432" s="63"/>
      <c r="AF432" s="63"/>
      <c r="AK432" s="63"/>
    </row>
    <row r="433" customFormat="false" ht="15.75" hidden="false" customHeight="true" outlineLevel="0" collapsed="false">
      <c r="H433" s="63"/>
      <c r="I433" s="63"/>
      <c r="AC433" s="63"/>
      <c r="AE433" s="63"/>
      <c r="AF433" s="63"/>
      <c r="AK433" s="63"/>
    </row>
    <row r="434" customFormat="false" ht="15.75" hidden="false" customHeight="true" outlineLevel="0" collapsed="false">
      <c r="H434" s="63"/>
      <c r="I434" s="63"/>
      <c r="AC434" s="63"/>
      <c r="AE434" s="63"/>
      <c r="AF434" s="63"/>
      <c r="AK434" s="63"/>
    </row>
    <row r="435" customFormat="false" ht="15.75" hidden="false" customHeight="true" outlineLevel="0" collapsed="false">
      <c r="H435" s="63"/>
      <c r="I435" s="63"/>
      <c r="AC435" s="63"/>
      <c r="AE435" s="63"/>
      <c r="AF435" s="63"/>
      <c r="AK435" s="63"/>
    </row>
    <row r="436" customFormat="false" ht="15.75" hidden="false" customHeight="true" outlineLevel="0" collapsed="false">
      <c r="H436" s="63"/>
      <c r="I436" s="63"/>
      <c r="AC436" s="63"/>
      <c r="AE436" s="63"/>
      <c r="AF436" s="63"/>
      <c r="AK436" s="63"/>
    </row>
    <row r="437" customFormat="false" ht="15.75" hidden="false" customHeight="true" outlineLevel="0" collapsed="false">
      <c r="H437" s="63"/>
      <c r="I437" s="63"/>
      <c r="AC437" s="63"/>
      <c r="AE437" s="63"/>
      <c r="AF437" s="63"/>
      <c r="AK437" s="63"/>
    </row>
    <row r="438" customFormat="false" ht="15.75" hidden="false" customHeight="true" outlineLevel="0" collapsed="false">
      <c r="H438" s="63"/>
      <c r="I438" s="63"/>
      <c r="AC438" s="63"/>
      <c r="AE438" s="63"/>
      <c r="AF438" s="63"/>
      <c r="AK438" s="63"/>
    </row>
    <row r="439" customFormat="false" ht="15.75" hidden="false" customHeight="true" outlineLevel="0" collapsed="false">
      <c r="H439" s="63"/>
      <c r="I439" s="63"/>
      <c r="AC439" s="63"/>
      <c r="AE439" s="63"/>
      <c r="AF439" s="63"/>
      <c r="AK439" s="63"/>
    </row>
    <row r="440" customFormat="false" ht="15.75" hidden="false" customHeight="true" outlineLevel="0" collapsed="false">
      <c r="H440" s="63"/>
      <c r="I440" s="63"/>
      <c r="AC440" s="63"/>
      <c r="AE440" s="63"/>
      <c r="AF440" s="63"/>
      <c r="AK440" s="63"/>
    </row>
    <row r="441" customFormat="false" ht="15.75" hidden="false" customHeight="true" outlineLevel="0" collapsed="false">
      <c r="H441" s="63"/>
      <c r="I441" s="63"/>
      <c r="AC441" s="63"/>
      <c r="AE441" s="63"/>
      <c r="AF441" s="63"/>
      <c r="AK441" s="63"/>
    </row>
    <row r="442" customFormat="false" ht="15.75" hidden="false" customHeight="true" outlineLevel="0" collapsed="false">
      <c r="H442" s="63"/>
      <c r="I442" s="63"/>
      <c r="AC442" s="63"/>
      <c r="AE442" s="63"/>
      <c r="AF442" s="63"/>
      <c r="AK442" s="63"/>
    </row>
    <row r="443" customFormat="false" ht="15.75" hidden="false" customHeight="true" outlineLevel="0" collapsed="false">
      <c r="H443" s="63"/>
      <c r="I443" s="63"/>
      <c r="AC443" s="63"/>
      <c r="AE443" s="63"/>
      <c r="AF443" s="63"/>
      <c r="AK443" s="63"/>
    </row>
    <row r="444" customFormat="false" ht="15.75" hidden="false" customHeight="true" outlineLevel="0" collapsed="false">
      <c r="H444" s="63"/>
      <c r="I444" s="63"/>
      <c r="AC444" s="63"/>
      <c r="AE444" s="63"/>
      <c r="AF444" s="63"/>
      <c r="AK444" s="63"/>
    </row>
    <row r="445" customFormat="false" ht="15.75" hidden="false" customHeight="true" outlineLevel="0" collapsed="false">
      <c r="H445" s="63"/>
      <c r="I445" s="63"/>
      <c r="AC445" s="63"/>
      <c r="AE445" s="63"/>
      <c r="AF445" s="63"/>
      <c r="AK445" s="63"/>
    </row>
    <row r="446" customFormat="false" ht="15.75" hidden="false" customHeight="true" outlineLevel="0" collapsed="false">
      <c r="H446" s="63"/>
      <c r="I446" s="63"/>
      <c r="AC446" s="63"/>
      <c r="AE446" s="63"/>
      <c r="AF446" s="63"/>
      <c r="AK446" s="63"/>
    </row>
    <row r="447" customFormat="false" ht="15.75" hidden="false" customHeight="true" outlineLevel="0" collapsed="false">
      <c r="H447" s="63"/>
      <c r="I447" s="63"/>
      <c r="AC447" s="63"/>
      <c r="AE447" s="63"/>
      <c r="AF447" s="63"/>
      <c r="AK447" s="63"/>
    </row>
    <row r="448" customFormat="false" ht="15.75" hidden="false" customHeight="true" outlineLevel="0" collapsed="false">
      <c r="H448" s="63"/>
      <c r="I448" s="63"/>
      <c r="AC448" s="63"/>
      <c r="AE448" s="63"/>
      <c r="AF448" s="63"/>
      <c r="AK448" s="63"/>
    </row>
    <row r="449" customFormat="false" ht="15.75" hidden="false" customHeight="true" outlineLevel="0" collapsed="false">
      <c r="H449" s="63"/>
      <c r="I449" s="63"/>
      <c r="AC449" s="63"/>
      <c r="AE449" s="63"/>
      <c r="AF449" s="63"/>
      <c r="AK449" s="63"/>
    </row>
    <row r="450" customFormat="false" ht="15.75" hidden="false" customHeight="true" outlineLevel="0" collapsed="false">
      <c r="H450" s="63"/>
      <c r="I450" s="63"/>
      <c r="AC450" s="63"/>
      <c r="AE450" s="63"/>
      <c r="AF450" s="63"/>
      <c r="AK450" s="63"/>
    </row>
    <row r="451" customFormat="false" ht="15.75" hidden="false" customHeight="true" outlineLevel="0" collapsed="false">
      <c r="H451" s="63"/>
      <c r="I451" s="63"/>
      <c r="AC451" s="63"/>
      <c r="AE451" s="63"/>
      <c r="AF451" s="63"/>
      <c r="AK451" s="63"/>
    </row>
    <row r="452" customFormat="false" ht="15.75" hidden="false" customHeight="true" outlineLevel="0" collapsed="false">
      <c r="H452" s="63"/>
      <c r="I452" s="63"/>
      <c r="AC452" s="63"/>
      <c r="AE452" s="63"/>
      <c r="AF452" s="63"/>
      <c r="AK452" s="63"/>
    </row>
    <row r="453" customFormat="false" ht="15.75" hidden="false" customHeight="true" outlineLevel="0" collapsed="false">
      <c r="H453" s="63"/>
      <c r="I453" s="63"/>
      <c r="AC453" s="63"/>
      <c r="AE453" s="63"/>
      <c r="AF453" s="63"/>
      <c r="AK453" s="63"/>
    </row>
    <row r="454" customFormat="false" ht="15.75" hidden="false" customHeight="true" outlineLevel="0" collapsed="false">
      <c r="H454" s="63"/>
      <c r="I454" s="63"/>
      <c r="AC454" s="63"/>
      <c r="AE454" s="63"/>
      <c r="AF454" s="63"/>
      <c r="AK454" s="63"/>
    </row>
    <row r="455" customFormat="false" ht="15.75" hidden="false" customHeight="true" outlineLevel="0" collapsed="false">
      <c r="H455" s="63"/>
      <c r="I455" s="63"/>
      <c r="AC455" s="63"/>
      <c r="AE455" s="63"/>
      <c r="AF455" s="63"/>
      <c r="AK455" s="63"/>
    </row>
    <row r="456" customFormat="false" ht="15.75" hidden="false" customHeight="true" outlineLevel="0" collapsed="false">
      <c r="H456" s="63"/>
      <c r="I456" s="63"/>
      <c r="AC456" s="63"/>
      <c r="AE456" s="63"/>
      <c r="AF456" s="63"/>
      <c r="AK456" s="63"/>
    </row>
    <row r="457" customFormat="false" ht="15.75" hidden="false" customHeight="true" outlineLevel="0" collapsed="false">
      <c r="H457" s="63"/>
      <c r="I457" s="63"/>
      <c r="AC457" s="63"/>
      <c r="AE457" s="63"/>
      <c r="AF457" s="63"/>
      <c r="AK457" s="63"/>
    </row>
    <row r="458" customFormat="false" ht="15.75" hidden="false" customHeight="true" outlineLevel="0" collapsed="false">
      <c r="H458" s="63"/>
      <c r="I458" s="63"/>
      <c r="AC458" s="63"/>
      <c r="AE458" s="63"/>
      <c r="AF458" s="63"/>
      <c r="AK458" s="63"/>
    </row>
    <row r="459" customFormat="false" ht="15.75" hidden="false" customHeight="true" outlineLevel="0" collapsed="false">
      <c r="H459" s="63"/>
      <c r="I459" s="63"/>
      <c r="AC459" s="63"/>
      <c r="AE459" s="63"/>
      <c r="AF459" s="63"/>
      <c r="AK459" s="63"/>
    </row>
    <row r="460" customFormat="false" ht="15.75" hidden="false" customHeight="true" outlineLevel="0" collapsed="false">
      <c r="H460" s="63"/>
      <c r="I460" s="63"/>
      <c r="AC460" s="63"/>
      <c r="AE460" s="63"/>
      <c r="AF460" s="63"/>
      <c r="AK460" s="63"/>
    </row>
    <row r="461" customFormat="false" ht="15.75" hidden="false" customHeight="true" outlineLevel="0" collapsed="false">
      <c r="H461" s="63"/>
      <c r="I461" s="63"/>
      <c r="AC461" s="63"/>
      <c r="AE461" s="63"/>
      <c r="AF461" s="63"/>
      <c r="AK461" s="63"/>
    </row>
    <row r="462" customFormat="false" ht="15.75" hidden="false" customHeight="true" outlineLevel="0" collapsed="false">
      <c r="H462" s="63"/>
      <c r="I462" s="63"/>
      <c r="AC462" s="63"/>
      <c r="AE462" s="63"/>
      <c r="AF462" s="63"/>
      <c r="AK462" s="63"/>
    </row>
    <row r="463" customFormat="false" ht="15.75" hidden="false" customHeight="true" outlineLevel="0" collapsed="false">
      <c r="H463" s="63"/>
      <c r="I463" s="63"/>
      <c r="AC463" s="63"/>
      <c r="AE463" s="63"/>
      <c r="AF463" s="63"/>
      <c r="AK463" s="63"/>
    </row>
    <row r="464" customFormat="false" ht="15.75" hidden="false" customHeight="true" outlineLevel="0" collapsed="false">
      <c r="H464" s="63"/>
      <c r="I464" s="63"/>
      <c r="AC464" s="63"/>
      <c r="AE464" s="63"/>
      <c r="AF464" s="63"/>
      <c r="AK464" s="63"/>
    </row>
    <row r="465" customFormat="false" ht="15.75" hidden="false" customHeight="true" outlineLevel="0" collapsed="false">
      <c r="H465" s="63"/>
      <c r="I465" s="63"/>
      <c r="AC465" s="63"/>
      <c r="AE465" s="63"/>
      <c r="AF465" s="63"/>
      <c r="AK465" s="63"/>
    </row>
    <row r="466" customFormat="false" ht="15.75" hidden="false" customHeight="true" outlineLevel="0" collapsed="false">
      <c r="H466" s="63"/>
      <c r="I466" s="63"/>
      <c r="AC466" s="63"/>
      <c r="AE466" s="63"/>
      <c r="AF466" s="63"/>
      <c r="AK466" s="63"/>
    </row>
    <row r="467" customFormat="false" ht="15.75" hidden="false" customHeight="true" outlineLevel="0" collapsed="false">
      <c r="H467" s="63"/>
      <c r="I467" s="63"/>
      <c r="AC467" s="63"/>
      <c r="AE467" s="63"/>
      <c r="AF467" s="63"/>
      <c r="AK467" s="63"/>
    </row>
    <row r="468" customFormat="false" ht="15.75" hidden="false" customHeight="true" outlineLevel="0" collapsed="false">
      <c r="H468" s="63"/>
      <c r="I468" s="63"/>
      <c r="AC468" s="63"/>
      <c r="AE468" s="63"/>
      <c r="AF468" s="63"/>
      <c r="AK468" s="63"/>
    </row>
    <row r="469" customFormat="false" ht="15.75" hidden="false" customHeight="true" outlineLevel="0" collapsed="false">
      <c r="H469" s="63"/>
      <c r="I469" s="63"/>
      <c r="AC469" s="63"/>
      <c r="AE469" s="63"/>
      <c r="AF469" s="63"/>
      <c r="AK469" s="63"/>
    </row>
    <row r="470" customFormat="false" ht="15.75" hidden="false" customHeight="true" outlineLevel="0" collapsed="false">
      <c r="H470" s="63"/>
      <c r="I470" s="63"/>
      <c r="AC470" s="63"/>
      <c r="AE470" s="63"/>
      <c r="AF470" s="63"/>
      <c r="AK470" s="63"/>
    </row>
    <row r="471" customFormat="false" ht="15.75" hidden="false" customHeight="true" outlineLevel="0" collapsed="false">
      <c r="H471" s="63"/>
      <c r="I471" s="63"/>
      <c r="AC471" s="63"/>
      <c r="AE471" s="63"/>
      <c r="AF471" s="63"/>
      <c r="AK471" s="63"/>
    </row>
    <row r="472" customFormat="false" ht="15.75" hidden="false" customHeight="true" outlineLevel="0" collapsed="false">
      <c r="H472" s="63"/>
      <c r="I472" s="63"/>
      <c r="AC472" s="63"/>
      <c r="AE472" s="63"/>
      <c r="AF472" s="63"/>
      <c r="AK472" s="63"/>
    </row>
    <row r="473" customFormat="false" ht="15.75" hidden="false" customHeight="true" outlineLevel="0" collapsed="false">
      <c r="H473" s="63"/>
      <c r="I473" s="63"/>
      <c r="AC473" s="63"/>
      <c r="AE473" s="63"/>
      <c r="AF473" s="63"/>
      <c r="AK473" s="63"/>
    </row>
    <row r="474" customFormat="false" ht="15.75" hidden="false" customHeight="true" outlineLevel="0" collapsed="false">
      <c r="H474" s="63"/>
      <c r="I474" s="63"/>
      <c r="AC474" s="63"/>
      <c r="AE474" s="63"/>
      <c r="AF474" s="63"/>
      <c r="AK474" s="63"/>
    </row>
    <row r="475" customFormat="false" ht="15.75" hidden="false" customHeight="true" outlineLevel="0" collapsed="false">
      <c r="H475" s="63"/>
      <c r="I475" s="63"/>
      <c r="AC475" s="63"/>
      <c r="AE475" s="63"/>
      <c r="AF475" s="63"/>
      <c r="AK475" s="63"/>
    </row>
    <row r="476" customFormat="false" ht="15.75" hidden="false" customHeight="true" outlineLevel="0" collapsed="false">
      <c r="H476" s="63"/>
      <c r="I476" s="63"/>
      <c r="AC476" s="63"/>
      <c r="AE476" s="63"/>
      <c r="AF476" s="63"/>
      <c r="AK476" s="63"/>
    </row>
    <row r="477" customFormat="false" ht="15.75" hidden="false" customHeight="true" outlineLevel="0" collapsed="false">
      <c r="H477" s="63"/>
      <c r="I477" s="63"/>
      <c r="AC477" s="63"/>
      <c r="AE477" s="63"/>
      <c r="AF477" s="63"/>
      <c r="AK477" s="63"/>
    </row>
    <row r="478" customFormat="false" ht="15.75" hidden="false" customHeight="true" outlineLevel="0" collapsed="false">
      <c r="H478" s="63"/>
      <c r="I478" s="63"/>
      <c r="AC478" s="63"/>
      <c r="AE478" s="63"/>
      <c r="AF478" s="63"/>
      <c r="AK478" s="63"/>
    </row>
    <row r="479" customFormat="false" ht="15.75" hidden="false" customHeight="true" outlineLevel="0" collapsed="false">
      <c r="H479" s="63"/>
      <c r="I479" s="63"/>
      <c r="AC479" s="63"/>
      <c r="AE479" s="63"/>
      <c r="AF479" s="63"/>
      <c r="AK479" s="63"/>
    </row>
    <row r="480" customFormat="false" ht="15.75" hidden="false" customHeight="true" outlineLevel="0" collapsed="false">
      <c r="H480" s="63"/>
      <c r="I480" s="63"/>
      <c r="AC480" s="63"/>
      <c r="AE480" s="63"/>
      <c r="AF480" s="63"/>
      <c r="AK480" s="63"/>
    </row>
    <row r="481" customFormat="false" ht="15.75" hidden="false" customHeight="true" outlineLevel="0" collapsed="false">
      <c r="H481" s="63"/>
      <c r="I481" s="63"/>
      <c r="AC481" s="63"/>
      <c r="AE481" s="63"/>
      <c r="AF481" s="63"/>
      <c r="AK481" s="63"/>
    </row>
    <row r="482" customFormat="false" ht="15.75" hidden="false" customHeight="true" outlineLevel="0" collapsed="false">
      <c r="H482" s="63"/>
      <c r="I482" s="63"/>
      <c r="AC482" s="63"/>
      <c r="AE482" s="63"/>
      <c r="AF482" s="63"/>
      <c r="AK482" s="63"/>
    </row>
    <row r="483" customFormat="false" ht="15.75" hidden="false" customHeight="true" outlineLevel="0" collapsed="false">
      <c r="H483" s="63"/>
      <c r="I483" s="63"/>
      <c r="AC483" s="63"/>
      <c r="AE483" s="63"/>
      <c r="AF483" s="63"/>
      <c r="AK483" s="63"/>
    </row>
    <row r="484" customFormat="false" ht="15.75" hidden="false" customHeight="true" outlineLevel="0" collapsed="false">
      <c r="H484" s="63"/>
      <c r="I484" s="63"/>
      <c r="AC484" s="63"/>
      <c r="AE484" s="63"/>
      <c r="AF484" s="63"/>
      <c r="AK484" s="63"/>
    </row>
    <row r="485" customFormat="false" ht="15.75" hidden="false" customHeight="true" outlineLevel="0" collapsed="false">
      <c r="H485" s="63"/>
      <c r="I485" s="63"/>
      <c r="AC485" s="63"/>
      <c r="AE485" s="63"/>
      <c r="AF485" s="63"/>
      <c r="AK485" s="63"/>
    </row>
    <row r="486" customFormat="false" ht="15.75" hidden="false" customHeight="true" outlineLevel="0" collapsed="false">
      <c r="H486" s="63"/>
      <c r="I486" s="63"/>
      <c r="AC486" s="63"/>
      <c r="AE486" s="63"/>
      <c r="AF486" s="63"/>
      <c r="AK486" s="63"/>
    </row>
    <row r="487" customFormat="false" ht="15.75" hidden="false" customHeight="true" outlineLevel="0" collapsed="false">
      <c r="H487" s="63"/>
      <c r="I487" s="63"/>
      <c r="AC487" s="63"/>
      <c r="AE487" s="63"/>
      <c r="AF487" s="63"/>
      <c r="AK487" s="63"/>
    </row>
    <row r="488" customFormat="false" ht="15.75" hidden="false" customHeight="true" outlineLevel="0" collapsed="false">
      <c r="H488" s="63"/>
      <c r="I488" s="63"/>
      <c r="AC488" s="63"/>
      <c r="AE488" s="63"/>
      <c r="AF488" s="63"/>
      <c r="AK488" s="63"/>
    </row>
    <row r="489" customFormat="false" ht="15.75" hidden="false" customHeight="true" outlineLevel="0" collapsed="false">
      <c r="H489" s="63"/>
      <c r="I489" s="63"/>
      <c r="AC489" s="63"/>
      <c r="AE489" s="63"/>
      <c r="AF489" s="63"/>
      <c r="AK489" s="63"/>
    </row>
    <row r="490" customFormat="false" ht="15.75" hidden="false" customHeight="true" outlineLevel="0" collapsed="false">
      <c r="H490" s="63"/>
      <c r="I490" s="63"/>
      <c r="AC490" s="63"/>
      <c r="AE490" s="63"/>
      <c r="AF490" s="63"/>
      <c r="AK490" s="63"/>
    </row>
    <row r="491" customFormat="false" ht="15.75" hidden="false" customHeight="true" outlineLevel="0" collapsed="false">
      <c r="H491" s="63"/>
      <c r="I491" s="63"/>
      <c r="AC491" s="63"/>
      <c r="AE491" s="63"/>
      <c r="AF491" s="63"/>
      <c r="AK491" s="63"/>
    </row>
    <row r="492" customFormat="false" ht="15.75" hidden="false" customHeight="true" outlineLevel="0" collapsed="false">
      <c r="H492" s="63"/>
      <c r="I492" s="63"/>
      <c r="AC492" s="63"/>
      <c r="AE492" s="63"/>
      <c r="AF492" s="63"/>
      <c r="AK492" s="63"/>
    </row>
    <row r="493" customFormat="false" ht="15.75" hidden="false" customHeight="true" outlineLevel="0" collapsed="false">
      <c r="H493" s="63"/>
      <c r="I493" s="63"/>
      <c r="AC493" s="63"/>
      <c r="AE493" s="63"/>
      <c r="AF493" s="63"/>
      <c r="AK493" s="63"/>
    </row>
    <row r="494" customFormat="false" ht="15.75" hidden="false" customHeight="true" outlineLevel="0" collapsed="false">
      <c r="H494" s="63"/>
      <c r="I494" s="63"/>
      <c r="AC494" s="63"/>
      <c r="AE494" s="63"/>
      <c r="AF494" s="63"/>
      <c r="AK494" s="63"/>
    </row>
    <row r="495" customFormat="false" ht="15.75" hidden="false" customHeight="true" outlineLevel="0" collapsed="false">
      <c r="H495" s="63"/>
      <c r="I495" s="63"/>
      <c r="AC495" s="63"/>
      <c r="AE495" s="63"/>
      <c r="AF495" s="63"/>
      <c r="AK495" s="63"/>
    </row>
    <row r="496" customFormat="false" ht="15.75" hidden="false" customHeight="true" outlineLevel="0" collapsed="false">
      <c r="H496" s="63"/>
      <c r="I496" s="63"/>
      <c r="AC496" s="63"/>
      <c r="AE496" s="63"/>
      <c r="AF496" s="63"/>
      <c r="AK496" s="63"/>
    </row>
    <row r="497" customFormat="false" ht="15.75" hidden="false" customHeight="true" outlineLevel="0" collapsed="false">
      <c r="H497" s="63"/>
      <c r="I497" s="63"/>
      <c r="AC497" s="63"/>
      <c r="AE497" s="63"/>
      <c r="AF497" s="63"/>
      <c r="AK497" s="63"/>
    </row>
    <row r="498" customFormat="false" ht="15.75" hidden="false" customHeight="true" outlineLevel="0" collapsed="false">
      <c r="H498" s="63"/>
      <c r="I498" s="63"/>
      <c r="AC498" s="63"/>
      <c r="AE498" s="63"/>
      <c r="AF498" s="63"/>
      <c r="AK498" s="63"/>
    </row>
    <row r="499" customFormat="false" ht="15.75" hidden="false" customHeight="true" outlineLevel="0" collapsed="false">
      <c r="H499" s="63"/>
      <c r="I499" s="63"/>
      <c r="AC499" s="63"/>
      <c r="AE499" s="63"/>
      <c r="AF499" s="63"/>
      <c r="AK499" s="63"/>
    </row>
    <row r="500" customFormat="false" ht="15.75" hidden="false" customHeight="true" outlineLevel="0" collapsed="false">
      <c r="H500" s="63"/>
      <c r="I500" s="63"/>
      <c r="AC500" s="63"/>
      <c r="AE500" s="63"/>
      <c r="AF500" s="63"/>
      <c r="AK500" s="63"/>
    </row>
    <row r="501" customFormat="false" ht="15.75" hidden="false" customHeight="true" outlineLevel="0" collapsed="false">
      <c r="H501" s="63"/>
      <c r="I501" s="63"/>
      <c r="AC501" s="63"/>
      <c r="AE501" s="63"/>
      <c r="AF501" s="63"/>
      <c r="AK501" s="63"/>
    </row>
    <row r="502" customFormat="false" ht="15.75" hidden="false" customHeight="true" outlineLevel="0" collapsed="false">
      <c r="H502" s="63"/>
      <c r="I502" s="63"/>
      <c r="AC502" s="63"/>
      <c r="AE502" s="63"/>
      <c r="AF502" s="63"/>
      <c r="AK502" s="63"/>
    </row>
    <row r="503" customFormat="false" ht="15.75" hidden="false" customHeight="true" outlineLevel="0" collapsed="false">
      <c r="H503" s="63"/>
      <c r="I503" s="63"/>
      <c r="AC503" s="63"/>
      <c r="AE503" s="63"/>
      <c r="AF503" s="63"/>
      <c r="AK503" s="63"/>
    </row>
    <row r="504" customFormat="false" ht="15.75" hidden="false" customHeight="true" outlineLevel="0" collapsed="false">
      <c r="H504" s="63"/>
      <c r="I504" s="63"/>
      <c r="AC504" s="63"/>
      <c r="AE504" s="63"/>
      <c r="AF504" s="63"/>
      <c r="AK504" s="63"/>
    </row>
    <row r="505" customFormat="false" ht="15.75" hidden="false" customHeight="true" outlineLevel="0" collapsed="false">
      <c r="H505" s="63"/>
      <c r="I505" s="63"/>
      <c r="AC505" s="63"/>
      <c r="AE505" s="63"/>
      <c r="AF505" s="63"/>
      <c r="AK505" s="63"/>
    </row>
    <row r="506" customFormat="false" ht="15.75" hidden="false" customHeight="true" outlineLevel="0" collapsed="false">
      <c r="H506" s="63"/>
      <c r="I506" s="63"/>
      <c r="AC506" s="63"/>
      <c r="AE506" s="63"/>
      <c r="AF506" s="63"/>
      <c r="AK506" s="63"/>
    </row>
    <row r="507" customFormat="false" ht="15.75" hidden="false" customHeight="true" outlineLevel="0" collapsed="false">
      <c r="H507" s="63"/>
      <c r="I507" s="63"/>
      <c r="AC507" s="63"/>
      <c r="AE507" s="63"/>
      <c r="AF507" s="63"/>
      <c r="AK507" s="63"/>
    </row>
    <row r="508" customFormat="false" ht="15.75" hidden="false" customHeight="true" outlineLevel="0" collapsed="false">
      <c r="H508" s="63"/>
      <c r="I508" s="63"/>
      <c r="AC508" s="63"/>
      <c r="AE508" s="63"/>
      <c r="AF508" s="63"/>
      <c r="AK508" s="63"/>
    </row>
    <row r="509" customFormat="false" ht="15.75" hidden="false" customHeight="true" outlineLevel="0" collapsed="false">
      <c r="H509" s="63"/>
      <c r="I509" s="63"/>
      <c r="AC509" s="63"/>
      <c r="AE509" s="63"/>
      <c r="AF509" s="63"/>
      <c r="AK509" s="63"/>
    </row>
    <row r="510" customFormat="false" ht="15.75" hidden="false" customHeight="true" outlineLevel="0" collapsed="false">
      <c r="H510" s="63"/>
      <c r="I510" s="63"/>
      <c r="AC510" s="63"/>
      <c r="AE510" s="63"/>
      <c r="AF510" s="63"/>
      <c r="AK510" s="63"/>
    </row>
    <row r="511" customFormat="false" ht="15.75" hidden="false" customHeight="true" outlineLevel="0" collapsed="false">
      <c r="H511" s="63"/>
      <c r="I511" s="63"/>
      <c r="AC511" s="63"/>
      <c r="AE511" s="63"/>
      <c r="AF511" s="63"/>
      <c r="AK511" s="63"/>
    </row>
    <row r="512" customFormat="false" ht="15.75" hidden="false" customHeight="true" outlineLevel="0" collapsed="false">
      <c r="H512" s="63"/>
      <c r="I512" s="63"/>
      <c r="AC512" s="63"/>
      <c r="AE512" s="63"/>
      <c r="AF512" s="63"/>
      <c r="AK512" s="63"/>
    </row>
    <row r="513" customFormat="false" ht="15.75" hidden="false" customHeight="true" outlineLevel="0" collapsed="false">
      <c r="H513" s="63"/>
      <c r="I513" s="63"/>
      <c r="AC513" s="63"/>
      <c r="AE513" s="63"/>
      <c r="AF513" s="63"/>
      <c r="AK513" s="63"/>
    </row>
    <row r="514" customFormat="false" ht="15.75" hidden="false" customHeight="true" outlineLevel="0" collapsed="false">
      <c r="H514" s="63"/>
      <c r="I514" s="63"/>
      <c r="AC514" s="63"/>
      <c r="AE514" s="63"/>
      <c r="AF514" s="63"/>
      <c r="AK514" s="63"/>
    </row>
    <row r="515" customFormat="false" ht="15.75" hidden="false" customHeight="true" outlineLevel="0" collapsed="false">
      <c r="H515" s="63"/>
      <c r="I515" s="63"/>
      <c r="AC515" s="63"/>
      <c r="AE515" s="63"/>
      <c r="AF515" s="63"/>
      <c r="AK515" s="63"/>
    </row>
    <row r="516" customFormat="false" ht="15.75" hidden="false" customHeight="true" outlineLevel="0" collapsed="false">
      <c r="H516" s="63"/>
      <c r="I516" s="63"/>
      <c r="AC516" s="63"/>
      <c r="AE516" s="63"/>
      <c r="AF516" s="63"/>
      <c r="AK516" s="63"/>
    </row>
    <row r="517" customFormat="false" ht="15.75" hidden="false" customHeight="true" outlineLevel="0" collapsed="false">
      <c r="H517" s="63"/>
      <c r="I517" s="63"/>
      <c r="AC517" s="63"/>
      <c r="AE517" s="63"/>
      <c r="AF517" s="63"/>
      <c r="AK517" s="63"/>
    </row>
    <row r="518" customFormat="false" ht="15.75" hidden="false" customHeight="true" outlineLevel="0" collapsed="false">
      <c r="H518" s="63"/>
      <c r="I518" s="63"/>
      <c r="AC518" s="63"/>
      <c r="AE518" s="63"/>
      <c r="AF518" s="63"/>
      <c r="AK518" s="63"/>
    </row>
    <row r="519" customFormat="false" ht="15.75" hidden="false" customHeight="true" outlineLevel="0" collapsed="false">
      <c r="H519" s="63"/>
      <c r="I519" s="63"/>
      <c r="AC519" s="63"/>
      <c r="AE519" s="63"/>
      <c r="AF519" s="63"/>
      <c r="AK519" s="63"/>
    </row>
    <row r="520" customFormat="false" ht="15.75" hidden="false" customHeight="true" outlineLevel="0" collapsed="false">
      <c r="H520" s="63"/>
      <c r="I520" s="63"/>
      <c r="AC520" s="63"/>
      <c r="AE520" s="63"/>
      <c r="AF520" s="63"/>
      <c r="AK520" s="63"/>
    </row>
    <row r="521" customFormat="false" ht="15.75" hidden="false" customHeight="true" outlineLevel="0" collapsed="false">
      <c r="H521" s="63"/>
      <c r="I521" s="63"/>
      <c r="AC521" s="63"/>
      <c r="AE521" s="63"/>
      <c r="AF521" s="63"/>
      <c r="AK521" s="63"/>
    </row>
    <row r="522" customFormat="false" ht="15.75" hidden="false" customHeight="true" outlineLevel="0" collapsed="false">
      <c r="H522" s="63"/>
      <c r="I522" s="63"/>
      <c r="AC522" s="63"/>
      <c r="AE522" s="63"/>
      <c r="AF522" s="63"/>
      <c r="AK522" s="63"/>
    </row>
    <row r="523" customFormat="false" ht="15.75" hidden="false" customHeight="true" outlineLevel="0" collapsed="false">
      <c r="H523" s="63"/>
      <c r="I523" s="63"/>
      <c r="AC523" s="63"/>
      <c r="AE523" s="63"/>
      <c r="AF523" s="63"/>
      <c r="AK523" s="63"/>
    </row>
    <row r="524" customFormat="false" ht="15.75" hidden="false" customHeight="true" outlineLevel="0" collapsed="false">
      <c r="H524" s="63"/>
      <c r="I524" s="63"/>
      <c r="AC524" s="63"/>
      <c r="AE524" s="63"/>
      <c r="AF524" s="63"/>
      <c r="AK524" s="63"/>
    </row>
    <row r="525" customFormat="false" ht="15.75" hidden="false" customHeight="true" outlineLevel="0" collapsed="false">
      <c r="H525" s="63"/>
      <c r="I525" s="63"/>
      <c r="AC525" s="63"/>
      <c r="AE525" s="63"/>
      <c r="AF525" s="63"/>
      <c r="AK525" s="63"/>
    </row>
    <row r="526" customFormat="false" ht="15.75" hidden="false" customHeight="true" outlineLevel="0" collapsed="false">
      <c r="H526" s="63"/>
      <c r="I526" s="63"/>
      <c r="AC526" s="63"/>
      <c r="AE526" s="63"/>
      <c r="AF526" s="63"/>
      <c r="AK526" s="63"/>
    </row>
    <row r="527" customFormat="false" ht="15.75" hidden="false" customHeight="true" outlineLevel="0" collapsed="false">
      <c r="H527" s="63"/>
      <c r="I527" s="63"/>
      <c r="AC527" s="63"/>
      <c r="AE527" s="63"/>
      <c r="AF527" s="63"/>
      <c r="AK527" s="63"/>
    </row>
    <row r="528" customFormat="false" ht="15.75" hidden="false" customHeight="true" outlineLevel="0" collapsed="false">
      <c r="H528" s="63"/>
      <c r="I528" s="63"/>
      <c r="AC528" s="63"/>
      <c r="AE528" s="63"/>
      <c r="AF528" s="63"/>
      <c r="AK528" s="63"/>
    </row>
    <row r="529" customFormat="false" ht="15.75" hidden="false" customHeight="true" outlineLevel="0" collapsed="false">
      <c r="H529" s="63"/>
      <c r="I529" s="63"/>
      <c r="AC529" s="63"/>
      <c r="AE529" s="63"/>
      <c r="AF529" s="63"/>
      <c r="AK529" s="63"/>
    </row>
    <row r="530" customFormat="false" ht="15.75" hidden="false" customHeight="true" outlineLevel="0" collapsed="false">
      <c r="H530" s="63"/>
      <c r="I530" s="63"/>
      <c r="AC530" s="63"/>
      <c r="AE530" s="63"/>
      <c r="AF530" s="63"/>
      <c r="AK530" s="63"/>
    </row>
    <row r="531" customFormat="false" ht="15.75" hidden="false" customHeight="true" outlineLevel="0" collapsed="false">
      <c r="H531" s="63"/>
      <c r="I531" s="63"/>
      <c r="AC531" s="63"/>
      <c r="AE531" s="63"/>
      <c r="AF531" s="63"/>
      <c r="AK531" s="63"/>
    </row>
    <row r="532" customFormat="false" ht="15.75" hidden="false" customHeight="true" outlineLevel="0" collapsed="false">
      <c r="H532" s="63"/>
      <c r="I532" s="63"/>
      <c r="AC532" s="63"/>
      <c r="AE532" s="63"/>
      <c r="AF532" s="63"/>
      <c r="AK532" s="63"/>
    </row>
    <row r="533" customFormat="false" ht="15.75" hidden="false" customHeight="true" outlineLevel="0" collapsed="false">
      <c r="H533" s="63"/>
      <c r="I533" s="63"/>
      <c r="AC533" s="63"/>
      <c r="AE533" s="63"/>
      <c r="AF533" s="63"/>
      <c r="AK533" s="63"/>
    </row>
    <row r="534" customFormat="false" ht="15.75" hidden="false" customHeight="true" outlineLevel="0" collapsed="false">
      <c r="H534" s="63"/>
      <c r="I534" s="63"/>
      <c r="AC534" s="63"/>
      <c r="AE534" s="63"/>
      <c r="AF534" s="63"/>
      <c r="AK534" s="63"/>
    </row>
    <row r="535" customFormat="false" ht="15.75" hidden="false" customHeight="true" outlineLevel="0" collapsed="false">
      <c r="H535" s="63"/>
      <c r="I535" s="63"/>
      <c r="AC535" s="63"/>
      <c r="AE535" s="63"/>
      <c r="AF535" s="63"/>
      <c r="AK535" s="63"/>
    </row>
    <row r="536" customFormat="false" ht="15.75" hidden="false" customHeight="true" outlineLevel="0" collapsed="false">
      <c r="H536" s="63"/>
      <c r="I536" s="63"/>
      <c r="AC536" s="63"/>
      <c r="AE536" s="63"/>
      <c r="AF536" s="63"/>
      <c r="AK536" s="63"/>
    </row>
    <row r="537" customFormat="false" ht="15.75" hidden="false" customHeight="true" outlineLevel="0" collapsed="false">
      <c r="H537" s="63"/>
      <c r="I537" s="63"/>
      <c r="AC537" s="63"/>
      <c r="AE537" s="63"/>
      <c r="AF537" s="63"/>
      <c r="AK537" s="63"/>
    </row>
    <row r="538" customFormat="false" ht="15.75" hidden="false" customHeight="true" outlineLevel="0" collapsed="false">
      <c r="H538" s="63"/>
      <c r="I538" s="63"/>
      <c r="AC538" s="63"/>
      <c r="AE538" s="63"/>
      <c r="AF538" s="63"/>
      <c r="AK538" s="63"/>
    </row>
    <row r="539" customFormat="false" ht="15.75" hidden="false" customHeight="true" outlineLevel="0" collapsed="false">
      <c r="H539" s="63"/>
      <c r="I539" s="63"/>
      <c r="AC539" s="63"/>
      <c r="AE539" s="63"/>
      <c r="AF539" s="63"/>
      <c r="AK539" s="63"/>
    </row>
    <row r="540" customFormat="false" ht="15.75" hidden="false" customHeight="true" outlineLevel="0" collapsed="false">
      <c r="H540" s="63"/>
      <c r="I540" s="63"/>
      <c r="AC540" s="63"/>
      <c r="AE540" s="63"/>
      <c r="AF540" s="63"/>
      <c r="AK540" s="63"/>
    </row>
    <row r="541" customFormat="false" ht="15.75" hidden="false" customHeight="true" outlineLevel="0" collapsed="false">
      <c r="H541" s="63"/>
      <c r="I541" s="63"/>
      <c r="AC541" s="63"/>
      <c r="AE541" s="63"/>
      <c r="AF541" s="63"/>
      <c r="AK541" s="63"/>
    </row>
    <row r="542" customFormat="false" ht="15.75" hidden="false" customHeight="true" outlineLevel="0" collapsed="false">
      <c r="H542" s="63"/>
      <c r="I542" s="63"/>
      <c r="AC542" s="63"/>
      <c r="AE542" s="63"/>
      <c r="AF542" s="63"/>
      <c r="AK542" s="63"/>
    </row>
    <row r="543" customFormat="false" ht="15.75" hidden="false" customHeight="true" outlineLevel="0" collapsed="false">
      <c r="H543" s="63"/>
      <c r="I543" s="63"/>
      <c r="AC543" s="63"/>
      <c r="AE543" s="63"/>
      <c r="AF543" s="63"/>
      <c r="AK543" s="63"/>
    </row>
    <row r="544" customFormat="false" ht="15.75" hidden="false" customHeight="true" outlineLevel="0" collapsed="false">
      <c r="H544" s="63"/>
      <c r="I544" s="63"/>
      <c r="AC544" s="63"/>
      <c r="AE544" s="63"/>
      <c r="AF544" s="63"/>
      <c r="AK544" s="63"/>
    </row>
    <row r="545" customFormat="false" ht="15.75" hidden="false" customHeight="true" outlineLevel="0" collapsed="false">
      <c r="H545" s="63"/>
      <c r="I545" s="63"/>
      <c r="AC545" s="63"/>
      <c r="AE545" s="63"/>
      <c r="AF545" s="63"/>
      <c r="AK545" s="63"/>
    </row>
    <row r="546" customFormat="false" ht="15.75" hidden="false" customHeight="true" outlineLevel="0" collapsed="false">
      <c r="H546" s="63"/>
      <c r="I546" s="63"/>
      <c r="AC546" s="63"/>
      <c r="AE546" s="63"/>
      <c r="AF546" s="63"/>
      <c r="AK546" s="63"/>
    </row>
    <row r="547" customFormat="false" ht="15.75" hidden="false" customHeight="true" outlineLevel="0" collapsed="false">
      <c r="H547" s="63"/>
      <c r="I547" s="63"/>
      <c r="AC547" s="63"/>
      <c r="AE547" s="63"/>
      <c r="AF547" s="63"/>
      <c r="AK547" s="63"/>
    </row>
    <row r="548" customFormat="false" ht="15.75" hidden="false" customHeight="true" outlineLevel="0" collapsed="false">
      <c r="H548" s="63"/>
      <c r="I548" s="63"/>
      <c r="AC548" s="63"/>
      <c r="AE548" s="63"/>
      <c r="AF548" s="63"/>
      <c r="AK548" s="63"/>
    </row>
    <row r="549" customFormat="false" ht="15.75" hidden="false" customHeight="true" outlineLevel="0" collapsed="false">
      <c r="H549" s="63"/>
      <c r="I549" s="63"/>
      <c r="AC549" s="63"/>
      <c r="AE549" s="63"/>
      <c r="AF549" s="63"/>
      <c r="AK549" s="63"/>
    </row>
    <row r="550" customFormat="false" ht="15.75" hidden="false" customHeight="true" outlineLevel="0" collapsed="false">
      <c r="H550" s="63"/>
      <c r="I550" s="63"/>
      <c r="AC550" s="63"/>
      <c r="AE550" s="63"/>
      <c r="AF550" s="63"/>
      <c r="AK550" s="63"/>
    </row>
    <row r="551" customFormat="false" ht="15.75" hidden="false" customHeight="true" outlineLevel="0" collapsed="false">
      <c r="H551" s="63"/>
      <c r="I551" s="63"/>
      <c r="AC551" s="63"/>
      <c r="AE551" s="63"/>
      <c r="AF551" s="63"/>
      <c r="AK551" s="63"/>
    </row>
    <row r="552" customFormat="false" ht="15.75" hidden="false" customHeight="true" outlineLevel="0" collapsed="false">
      <c r="H552" s="63"/>
      <c r="I552" s="63"/>
      <c r="AC552" s="63"/>
      <c r="AE552" s="63"/>
      <c r="AF552" s="63"/>
      <c r="AK552" s="63"/>
    </row>
    <row r="553" customFormat="false" ht="15.75" hidden="false" customHeight="true" outlineLevel="0" collapsed="false">
      <c r="H553" s="63"/>
      <c r="I553" s="63"/>
      <c r="AC553" s="63"/>
      <c r="AE553" s="63"/>
      <c r="AF553" s="63"/>
      <c r="AK553" s="63"/>
    </row>
    <row r="554" customFormat="false" ht="15.75" hidden="false" customHeight="true" outlineLevel="0" collapsed="false">
      <c r="H554" s="63"/>
      <c r="I554" s="63"/>
      <c r="AC554" s="63"/>
      <c r="AE554" s="63"/>
      <c r="AF554" s="63"/>
      <c r="AK554" s="63"/>
    </row>
    <row r="555" customFormat="false" ht="15.75" hidden="false" customHeight="true" outlineLevel="0" collapsed="false">
      <c r="H555" s="63"/>
      <c r="I555" s="63"/>
      <c r="AC555" s="63"/>
      <c r="AE555" s="63"/>
      <c r="AF555" s="63"/>
      <c r="AK555" s="63"/>
    </row>
    <row r="556" customFormat="false" ht="15.75" hidden="false" customHeight="true" outlineLevel="0" collapsed="false">
      <c r="H556" s="63"/>
      <c r="I556" s="63"/>
      <c r="AC556" s="63"/>
      <c r="AE556" s="63"/>
      <c r="AF556" s="63"/>
      <c r="AK556" s="63"/>
    </row>
    <row r="557" customFormat="false" ht="15.75" hidden="false" customHeight="true" outlineLevel="0" collapsed="false">
      <c r="H557" s="63"/>
      <c r="I557" s="63"/>
      <c r="AC557" s="63"/>
      <c r="AE557" s="63"/>
      <c r="AF557" s="63"/>
      <c r="AK557" s="63"/>
    </row>
    <row r="558" customFormat="false" ht="15.75" hidden="false" customHeight="true" outlineLevel="0" collapsed="false">
      <c r="H558" s="63"/>
      <c r="I558" s="63"/>
      <c r="AC558" s="63"/>
      <c r="AE558" s="63"/>
      <c r="AF558" s="63"/>
      <c r="AK558" s="63"/>
    </row>
    <row r="559" customFormat="false" ht="15.75" hidden="false" customHeight="true" outlineLevel="0" collapsed="false">
      <c r="H559" s="63"/>
      <c r="I559" s="63"/>
      <c r="AC559" s="63"/>
      <c r="AE559" s="63"/>
      <c r="AF559" s="63"/>
      <c r="AK559" s="63"/>
    </row>
    <row r="560" customFormat="false" ht="15.75" hidden="false" customHeight="true" outlineLevel="0" collapsed="false">
      <c r="H560" s="63"/>
      <c r="I560" s="63"/>
      <c r="AC560" s="63"/>
      <c r="AE560" s="63"/>
      <c r="AF560" s="63"/>
      <c r="AK560" s="63"/>
    </row>
    <row r="561" customFormat="false" ht="15.75" hidden="false" customHeight="true" outlineLevel="0" collapsed="false">
      <c r="H561" s="63"/>
      <c r="I561" s="63"/>
      <c r="AC561" s="63"/>
      <c r="AE561" s="63"/>
      <c r="AF561" s="63"/>
      <c r="AK561" s="63"/>
    </row>
    <row r="562" customFormat="false" ht="15.75" hidden="false" customHeight="true" outlineLevel="0" collapsed="false">
      <c r="H562" s="63"/>
      <c r="I562" s="63"/>
      <c r="AC562" s="63"/>
      <c r="AE562" s="63"/>
      <c r="AF562" s="63"/>
      <c r="AK562" s="63"/>
    </row>
    <row r="563" customFormat="false" ht="15.75" hidden="false" customHeight="true" outlineLevel="0" collapsed="false">
      <c r="H563" s="63"/>
      <c r="I563" s="63"/>
      <c r="AC563" s="63"/>
      <c r="AE563" s="63"/>
      <c r="AF563" s="63"/>
      <c r="AK563" s="63"/>
    </row>
    <row r="564" customFormat="false" ht="15.75" hidden="false" customHeight="true" outlineLevel="0" collapsed="false">
      <c r="H564" s="63"/>
      <c r="I564" s="63"/>
      <c r="AC564" s="63"/>
      <c r="AE564" s="63"/>
      <c r="AF564" s="63"/>
      <c r="AK564" s="63"/>
    </row>
    <row r="565" customFormat="false" ht="15.75" hidden="false" customHeight="true" outlineLevel="0" collapsed="false">
      <c r="H565" s="63"/>
      <c r="I565" s="63"/>
      <c r="AC565" s="63"/>
      <c r="AE565" s="63"/>
      <c r="AF565" s="63"/>
      <c r="AK565" s="63"/>
    </row>
    <row r="566" customFormat="false" ht="15.75" hidden="false" customHeight="true" outlineLevel="0" collapsed="false">
      <c r="H566" s="63"/>
      <c r="I566" s="63"/>
      <c r="AC566" s="63"/>
      <c r="AE566" s="63"/>
      <c r="AF566" s="63"/>
      <c r="AK566" s="63"/>
    </row>
    <row r="567" customFormat="false" ht="15.75" hidden="false" customHeight="true" outlineLevel="0" collapsed="false">
      <c r="H567" s="63"/>
      <c r="I567" s="63"/>
      <c r="AC567" s="63"/>
      <c r="AE567" s="63"/>
      <c r="AF567" s="63"/>
      <c r="AK567" s="63"/>
    </row>
    <row r="568" customFormat="false" ht="15.75" hidden="false" customHeight="true" outlineLevel="0" collapsed="false">
      <c r="H568" s="63"/>
      <c r="I568" s="63"/>
      <c r="AC568" s="63"/>
      <c r="AE568" s="63"/>
      <c r="AF568" s="63"/>
      <c r="AK568" s="63"/>
    </row>
    <row r="569" customFormat="false" ht="15.75" hidden="false" customHeight="true" outlineLevel="0" collapsed="false">
      <c r="H569" s="63"/>
      <c r="I569" s="63"/>
      <c r="AC569" s="63"/>
      <c r="AE569" s="63"/>
      <c r="AF569" s="63"/>
      <c r="AK569" s="63"/>
    </row>
    <row r="570" customFormat="false" ht="15.75" hidden="false" customHeight="true" outlineLevel="0" collapsed="false">
      <c r="H570" s="63"/>
      <c r="I570" s="63"/>
      <c r="AC570" s="63"/>
      <c r="AE570" s="63"/>
      <c r="AF570" s="63"/>
      <c r="AK570" s="63"/>
    </row>
    <row r="571" customFormat="false" ht="15.75" hidden="false" customHeight="true" outlineLevel="0" collapsed="false">
      <c r="H571" s="63"/>
      <c r="I571" s="63"/>
      <c r="AC571" s="63"/>
      <c r="AE571" s="63"/>
      <c r="AF571" s="63"/>
      <c r="AK571" s="63"/>
    </row>
    <row r="572" customFormat="false" ht="15.75" hidden="false" customHeight="true" outlineLevel="0" collapsed="false">
      <c r="H572" s="63"/>
      <c r="I572" s="63"/>
      <c r="AC572" s="63"/>
      <c r="AE572" s="63"/>
      <c r="AF572" s="63"/>
      <c r="AK572" s="63"/>
    </row>
    <row r="573" customFormat="false" ht="15.75" hidden="false" customHeight="true" outlineLevel="0" collapsed="false">
      <c r="H573" s="63"/>
      <c r="I573" s="63"/>
      <c r="AC573" s="63"/>
      <c r="AE573" s="63"/>
      <c r="AF573" s="63"/>
      <c r="AK573" s="63"/>
    </row>
    <row r="574" customFormat="false" ht="15.75" hidden="false" customHeight="true" outlineLevel="0" collapsed="false">
      <c r="H574" s="63"/>
      <c r="I574" s="63"/>
      <c r="AC574" s="63"/>
      <c r="AE574" s="63"/>
      <c r="AF574" s="63"/>
      <c r="AK574" s="63"/>
    </row>
    <row r="575" customFormat="false" ht="15.75" hidden="false" customHeight="true" outlineLevel="0" collapsed="false">
      <c r="H575" s="63"/>
      <c r="I575" s="63"/>
      <c r="AC575" s="63"/>
      <c r="AE575" s="63"/>
      <c r="AF575" s="63"/>
      <c r="AK575" s="63"/>
    </row>
    <row r="576" customFormat="false" ht="15.75" hidden="false" customHeight="true" outlineLevel="0" collapsed="false">
      <c r="H576" s="63"/>
      <c r="I576" s="63"/>
      <c r="AC576" s="63"/>
      <c r="AE576" s="63"/>
      <c r="AF576" s="63"/>
      <c r="AK576" s="63"/>
    </row>
    <row r="577" customFormat="false" ht="15.75" hidden="false" customHeight="true" outlineLevel="0" collapsed="false">
      <c r="H577" s="63"/>
      <c r="I577" s="63"/>
      <c r="AC577" s="63"/>
      <c r="AE577" s="63"/>
      <c r="AF577" s="63"/>
      <c r="AK577" s="63"/>
    </row>
    <row r="578" customFormat="false" ht="15.75" hidden="false" customHeight="true" outlineLevel="0" collapsed="false">
      <c r="H578" s="63"/>
      <c r="I578" s="63"/>
      <c r="AC578" s="63"/>
      <c r="AE578" s="63"/>
      <c r="AF578" s="63"/>
      <c r="AK578" s="63"/>
    </row>
    <row r="579" customFormat="false" ht="15.75" hidden="false" customHeight="true" outlineLevel="0" collapsed="false">
      <c r="H579" s="63"/>
      <c r="I579" s="63"/>
      <c r="AC579" s="63"/>
      <c r="AE579" s="63"/>
      <c r="AF579" s="63"/>
      <c r="AK579" s="63"/>
    </row>
    <row r="580" customFormat="false" ht="15.75" hidden="false" customHeight="true" outlineLevel="0" collapsed="false">
      <c r="H580" s="63"/>
      <c r="I580" s="63"/>
      <c r="AC580" s="63"/>
      <c r="AE580" s="63"/>
      <c r="AF580" s="63"/>
      <c r="AK580" s="63"/>
    </row>
    <row r="581" customFormat="false" ht="15.75" hidden="false" customHeight="true" outlineLevel="0" collapsed="false">
      <c r="H581" s="63"/>
      <c r="I581" s="63"/>
      <c r="AC581" s="63"/>
      <c r="AE581" s="63"/>
      <c r="AF581" s="63"/>
      <c r="AK581" s="63"/>
    </row>
    <row r="582" customFormat="false" ht="15.75" hidden="false" customHeight="true" outlineLevel="0" collapsed="false">
      <c r="H582" s="63"/>
      <c r="I582" s="63"/>
      <c r="AC582" s="63"/>
      <c r="AE582" s="63"/>
      <c r="AF582" s="63"/>
      <c r="AK582" s="63"/>
    </row>
    <row r="583" customFormat="false" ht="15.75" hidden="false" customHeight="true" outlineLevel="0" collapsed="false">
      <c r="H583" s="63"/>
      <c r="I583" s="63"/>
      <c r="AC583" s="63"/>
      <c r="AE583" s="63"/>
      <c r="AF583" s="63"/>
      <c r="AK583" s="63"/>
    </row>
    <row r="584" customFormat="false" ht="15.75" hidden="false" customHeight="true" outlineLevel="0" collapsed="false">
      <c r="H584" s="63"/>
      <c r="I584" s="63"/>
      <c r="AC584" s="63"/>
      <c r="AE584" s="63"/>
      <c r="AF584" s="63"/>
      <c r="AK584" s="63"/>
    </row>
    <row r="585" customFormat="false" ht="15.75" hidden="false" customHeight="true" outlineLevel="0" collapsed="false">
      <c r="H585" s="63"/>
      <c r="I585" s="63"/>
      <c r="AC585" s="63"/>
      <c r="AE585" s="63"/>
      <c r="AF585" s="63"/>
      <c r="AK585" s="63"/>
    </row>
    <row r="586" customFormat="false" ht="15.75" hidden="false" customHeight="true" outlineLevel="0" collapsed="false">
      <c r="H586" s="63"/>
      <c r="I586" s="63"/>
      <c r="AC586" s="63"/>
      <c r="AE586" s="63"/>
      <c r="AF586" s="63"/>
      <c r="AK586" s="63"/>
    </row>
    <row r="587" customFormat="false" ht="15.75" hidden="false" customHeight="true" outlineLevel="0" collapsed="false">
      <c r="H587" s="63"/>
      <c r="I587" s="63"/>
      <c r="AC587" s="63"/>
      <c r="AE587" s="63"/>
      <c r="AF587" s="63"/>
      <c r="AK587" s="63"/>
    </row>
    <row r="588" customFormat="false" ht="15.75" hidden="false" customHeight="true" outlineLevel="0" collapsed="false">
      <c r="H588" s="63"/>
      <c r="I588" s="63"/>
      <c r="AC588" s="63"/>
      <c r="AE588" s="63"/>
      <c r="AF588" s="63"/>
      <c r="AK588" s="63"/>
    </row>
    <row r="589" customFormat="false" ht="15.75" hidden="false" customHeight="true" outlineLevel="0" collapsed="false">
      <c r="H589" s="63"/>
      <c r="I589" s="63"/>
      <c r="AC589" s="63"/>
      <c r="AE589" s="63"/>
      <c r="AF589" s="63"/>
      <c r="AK589" s="63"/>
    </row>
    <row r="590" customFormat="false" ht="15.75" hidden="false" customHeight="true" outlineLevel="0" collapsed="false">
      <c r="H590" s="63"/>
      <c r="I590" s="63"/>
      <c r="AC590" s="63"/>
      <c r="AE590" s="63"/>
      <c r="AF590" s="63"/>
      <c r="AK590" s="63"/>
    </row>
    <row r="591" customFormat="false" ht="15.75" hidden="false" customHeight="true" outlineLevel="0" collapsed="false">
      <c r="H591" s="63"/>
      <c r="I591" s="63"/>
      <c r="AC591" s="63"/>
      <c r="AE591" s="63"/>
      <c r="AF591" s="63"/>
      <c r="AK591" s="63"/>
    </row>
    <row r="592" customFormat="false" ht="15.75" hidden="false" customHeight="true" outlineLevel="0" collapsed="false">
      <c r="H592" s="63"/>
      <c r="I592" s="63"/>
      <c r="AC592" s="63"/>
      <c r="AE592" s="63"/>
      <c r="AF592" s="63"/>
      <c r="AK592" s="63"/>
    </row>
    <row r="593" customFormat="false" ht="15.75" hidden="false" customHeight="true" outlineLevel="0" collapsed="false">
      <c r="H593" s="63"/>
      <c r="I593" s="63"/>
      <c r="AC593" s="63"/>
      <c r="AE593" s="63"/>
      <c r="AF593" s="63"/>
      <c r="AK593" s="63"/>
    </row>
    <row r="594" customFormat="false" ht="15.75" hidden="false" customHeight="true" outlineLevel="0" collapsed="false">
      <c r="H594" s="63"/>
      <c r="I594" s="63"/>
      <c r="AC594" s="63"/>
      <c r="AE594" s="63"/>
      <c r="AF594" s="63"/>
      <c r="AK594" s="63"/>
    </row>
    <row r="595" customFormat="false" ht="15.75" hidden="false" customHeight="true" outlineLevel="0" collapsed="false">
      <c r="H595" s="63"/>
      <c r="I595" s="63"/>
      <c r="AC595" s="63"/>
      <c r="AE595" s="63"/>
      <c r="AF595" s="63"/>
      <c r="AK595" s="63"/>
    </row>
    <row r="596" customFormat="false" ht="15.75" hidden="false" customHeight="true" outlineLevel="0" collapsed="false">
      <c r="H596" s="63"/>
      <c r="I596" s="63"/>
      <c r="AC596" s="63"/>
      <c r="AE596" s="63"/>
      <c r="AF596" s="63"/>
      <c r="AK596" s="63"/>
    </row>
    <row r="597" customFormat="false" ht="15.75" hidden="false" customHeight="true" outlineLevel="0" collapsed="false">
      <c r="H597" s="63"/>
      <c r="I597" s="63"/>
      <c r="AC597" s="63"/>
      <c r="AE597" s="63"/>
      <c r="AF597" s="63"/>
      <c r="AK597" s="63"/>
    </row>
    <row r="598" customFormat="false" ht="15.75" hidden="false" customHeight="true" outlineLevel="0" collapsed="false">
      <c r="H598" s="63"/>
      <c r="I598" s="63"/>
      <c r="AC598" s="63"/>
      <c r="AE598" s="63"/>
      <c r="AF598" s="63"/>
      <c r="AK598" s="63"/>
    </row>
    <row r="599" customFormat="false" ht="15.75" hidden="false" customHeight="true" outlineLevel="0" collapsed="false">
      <c r="H599" s="63"/>
      <c r="I599" s="63"/>
      <c r="AC599" s="63"/>
      <c r="AE599" s="63"/>
      <c r="AF599" s="63"/>
      <c r="AK599" s="63"/>
    </row>
    <row r="600" customFormat="false" ht="15.75" hidden="false" customHeight="true" outlineLevel="0" collapsed="false">
      <c r="H600" s="63"/>
      <c r="I600" s="63"/>
      <c r="AC600" s="63"/>
      <c r="AE600" s="63"/>
      <c r="AF600" s="63"/>
      <c r="AK600" s="63"/>
    </row>
    <row r="601" customFormat="false" ht="15.75" hidden="false" customHeight="true" outlineLevel="0" collapsed="false">
      <c r="H601" s="63"/>
      <c r="I601" s="63"/>
      <c r="AC601" s="63"/>
      <c r="AE601" s="63"/>
      <c r="AF601" s="63"/>
      <c r="AK601" s="63"/>
    </row>
    <row r="602" customFormat="false" ht="15.75" hidden="false" customHeight="true" outlineLevel="0" collapsed="false">
      <c r="H602" s="63"/>
      <c r="I602" s="63"/>
      <c r="AC602" s="63"/>
      <c r="AE602" s="63"/>
      <c r="AF602" s="63"/>
      <c r="AK602" s="63"/>
    </row>
    <row r="603" customFormat="false" ht="15.75" hidden="false" customHeight="true" outlineLevel="0" collapsed="false">
      <c r="H603" s="63"/>
      <c r="I603" s="63"/>
      <c r="AC603" s="63"/>
      <c r="AE603" s="63"/>
      <c r="AF603" s="63"/>
      <c r="AK603" s="63"/>
    </row>
    <row r="604" customFormat="false" ht="15.75" hidden="false" customHeight="true" outlineLevel="0" collapsed="false">
      <c r="H604" s="63"/>
      <c r="I604" s="63"/>
      <c r="AC604" s="63"/>
      <c r="AE604" s="63"/>
      <c r="AF604" s="63"/>
      <c r="AK604" s="63"/>
    </row>
    <row r="605" customFormat="false" ht="15.75" hidden="false" customHeight="true" outlineLevel="0" collapsed="false">
      <c r="H605" s="63"/>
      <c r="I605" s="63"/>
      <c r="AC605" s="63"/>
      <c r="AE605" s="63"/>
      <c r="AF605" s="63"/>
      <c r="AK605" s="63"/>
    </row>
    <row r="606" customFormat="false" ht="15.75" hidden="false" customHeight="true" outlineLevel="0" collapsed="false">
      <c r="H606" s="63"/>
      <c r="I606" s="63"/>
      <c r="AC606" s="63"/>
      <c r="AE606" s="63"/>
      <c r="AF606" s="63"/>
      <c r="AK606" s="63"/>
    </row>
    <row r="607" customFormat="false" ht="15.75" hidden="false" customHeight="true" outlineLevel="0" collapsed="false">
      <c r="H607" s="63"/>
      <c r="I607" s="63"/>
      <c r="AC607" s="63"/>
      <c r="AE607" s="63"/>
      <c r="AF607" s="63"/>
      <c r="AK607" s="63"/>
    </row>
    <row r="608" customFormat="false" ht="15.75" hidden="false" customHeight="true" outlineLevel="0" collapsed="false">
      <c r="H608" s="63"/>
      <c r="I608" s="63"/>
      <c r="AC608" s="63"/>
      <c r="AE608" s="63"/>
      <c r="AF608" s="63"/>
      <c r="AK608" s="63"/>
    </row>
    <row r="609" customFormat="false" ht="15.75" hidden="false" customHeight="true" outlineLevel="0" collapsed="false">
      <c r="H609" s="63"/>
      <c r="I609" s="63"/>
      <c r="AC609" s="63"/>
      <c r="AE609" s="63"/>
      <c r="AF609" s="63"/>
      <c r="AK609" s="63"/>
    </row>
    <row r="610" customFormat="false" ht="15.75" hidden="false" customHeight="true" outlineLevel="0" collapsed="false">
      <c r="H610" s="63"/>
      <c r="I610" s="63"/>
      <c r="AC610" s="63"/>
      <c r="AE610" s="63"/>
      <c r="AF610" s="63"/>
      <c r="AK610" s="63"/>
    </row>
    <row r="611" customFormat="false" ht="15.75" hidden="false" customHeight="true" outlineLevel="0" collapsed="false">
      <c r="H611" s="63"/>
      <c r="I611" s="63"/>
      <c r="AC611" s="63"/>
      <c r="AE611" s="63"/>
      <c r="AF611" s="63"/>
      <c r="AK611" s="63"/>
    </row>
    <row r="612" customFormat="false" ht="15.75" hidden="false" customHeight="true" outlineLevel="0" collapsed="false">
      <c r="H612" s="63"/>
      <c r="I612" s="63"/>
      <c r="AC612" s="63"/>
      <c r="AE612" s="63"/>
      <c r="AF612" s="63"/>
      <c r="AK612" s="63"/>
    </row>
    <row r="613" customFormat="false" ht="15.75" hidden="false" customHeight="true" outlineLevel="0" collapsed="false">
      <c r="H613" s="63"/>
      <c r="I613" s="63"/>
      <c r="AC613" s="63"/>
      <c r="AE613" s="63"/>
      <c r="AF613" s="63"/>
      <c r="AK613" s="63"/>
    </row>
    <row r="614" customFormat="false" ht="15.75" hidden="false" customHeight="true" outlineLevel="0" collapsed="false">
      <c r="H614" s="63"/>
      <c r="I614" s="63"/>
      <c r="AC614" s="63"/>
      <c r="AE614" s="63"/>
      <c r="AF614" s="63"/>
      <c r="AK614" s="63"/>
    </row>
    <row r="615" customFormat="false" ht="15.75" hidden="false" customHeight="true" outlineLevel="0" collapsed="false">
      <c r="H615" s="63"/>
      <c r="I615" s="63"/>
      <c r="AC615" s="63"/>
      <c r="AE615" s="63"/>
      <c r="AF615" s="63"/>
      <c r="AK615" s="63"/>
    </row>
    <row r="616" customFormat="false" ht="15.75" hidden="false" customHeight="true" outlineLevel="0" collapsed="false">
      <c r="H616" s="63"/>
      <c r="I616" s="63"/>
      <c r="AC616" s="63"/>
      <c r="AE616" s="63"/>
      <c r="AF616" s="63"/>
      <c r="AK616" s="63"/>
    </row>
    <row r="617" customFormat="false" ht="15.75" hidden="false" customHeight="true" outlineLevel="0" collapsed="false">
      <c r="H617" s="63"/>
      <c r="I617" s="63"/>
      <c r="AC617" s="63"/>
      <c r="AE617" s="63"/>
      <c r="AF617" s="63"/>
      <c r="AK617" s="63"/>
    </row>
    <row r="618" customFormat="false" ht="15.75" hidden="false" customHeight="true" outlineLevel="0" collapsed="false">
      <c r="H618" s="63"/>
      <c r="I618" s="63"/>
      <c r="AC618" s="63"/>
      <c r="AE618" s="63"/>
      <c r="AF618" s="63"/>
      <c r="AK618" s="63"/>
    </row>
    <row r="619" customFormat="false" ht="15.75" hidden="false" customHeight="true" outlineLevel="0" collapsed="false">
      <c r="H619" s="63"/>
      <c r="I619" s="63"/>
      <c r="AC619" s="63"/>
      <c r="AE619" s="63"/>
      <c r="AF619" s="63"/>
      <c r="AK619" s="63"/>
    </row>
    <row r="620" customFormat="false" ht="15.75" hidden="false" customHeight="true" outlineLevel="0" collapsed="false">
      <c r="H620" s="63"/>
      <c r="I620" s="63"/>
      <c r="AC620" s="63"/>
      <c r="AE620" s="63"/>
      <c r="AF620" s="63"/>
      <c r="AK620" s="63"/>
    </row>
    <row r="621" customFormat="false" ht="15.75" hidden="false" customHeight="true" outlineLevel="0" collapsed="false">
      <c r="H621" s="63"/>
      <c r="I621" s="63"/>
      <c r="AC621" s="63"/>
      <c r="AE621" s="63"/>
      <c r="AF621" s="63"/>
      <c r="AK621" s="63"/>
    </row>
    <row r="622" customFormat="false" ht="15.75" hidden="false" customHeight="true" outlineLevel="0" collapsed="false">
      <c r="H622" s="63"/>
      <c r="I622" s="63"/>
      <c r="AC622" s="63"/>
      <c r="AE622" s="63"/>
      <c r="AF622" s="63"/>
      <c r="AK622" s="63"/>
    </row>
    <row r="623" customFormat="false" ht="15.75" hidden="false" customHeight="true" outlineLevel="0" collapsed="false">
      <c r="H623" s="63"/>
      <c r="I623" s="63"/>
      <c r="AC623" s="63"/>
      <c r="AE623" s="63"/>
      <c r="AF623" s="63"/>
      <c r="AK623" s="63"/>
    </row>
    <row r="624" customFormat="false" ht="15.75" hidden="false" customHeight="true" outlineLevel="0" collapsed="false">
      <c r="H624" s="63"/>
      <c r="I624" s="63"/>
      <c r="AC624" s="63"/>
      <c r="AE624" s="63"/>
      <c r="AF624" s="63"/>
      <c r="AK624" s="63"/>
    </row>
    <row r="625" customFormat="false" ht="15.75" hidden="false" customHeight="true" outlineLevel="0" collapsed="false">
      <c r="H625" s="63"/>
      <c r="I625" s="63"/>
      <c r="AC625" s="63"/>
      <c r="AE625" s="63"/>
      <c r="AF625" s="63"/>
      <c r="AK625" s="63"/>
    </row>
    <row r="626" customFormat="false" ht="15.75" hidden="false" customHeight="true" outlineLevel="0" collapsed="false">
      <c r="H626" s="63"/>
      <c r="I626" s="63"/>
      <c r="AC626" s="63"/>
      <c r="AE626" s="63"/>
      <c r="AF626" s="63"/>
      <c r="AK626" s="63"/>
    </row>
    <row r="627" customFormat="false" ht="15.75" hidden="false" customHeight="true" outlineLevel="0" collapsed="false">
      <c r="H627" s="63"/>
      <c r="I627" s="63"/>
      <c r="AC627" s="63"/>
      <c r="AE627" s="63"/>
      <c r="AF627" s="63"/>
      <c r="AK627" s="63"/>
    </row>
    <row r="628" customFormat="false" ht="15.75" hidden="false" customHeight="true" outlineLevel="0" collapsed="false">
      <c r="H628" s="63"/>
      <c r="I628" s="63"/>
      <c r="AC628" s="63"/>
      <c r="AE628" s="63"/>
      <c r="AF628" s="63"/>
      <c r="AK628" s="63"/>
    </row>
    <row r="629" customFormat="false" ht="15.75" hidden="false" customHeight="true" outlineLevel="0" collapsed="false">
      <c r="H629" s="63"/>
      <c r="I629" s="63"/>
      <c r="AC629" s="63"/>
      <c r="AE629" s="63"/>
      <c r="AF629" s="63"/>
      <c r="AK629" s="63"/>
    </row>
    <row r="630" customFormat="false" ht="15.75" hidden="false" customHeight="true" outlineLevel="0" collapsed="false">
      <c r="H630" s="63"/>
      <c r="I630" s="63"/>
      <c r="AC630" s="63"/>
      <c r="AE630" s="63"/>
      <c r="AF630" s="63"/>
      <c r="AK630" s="63"/>
    </row>
    <row r="631" customFormat="false" ht="15.75" hidden="false" customHeight="true" outlineLevel="0" collapsed="false">
      <c r="H631" s="63"/>
      <c r="I631" s="63"/>
      <c r="AC631" s="63"/>
      <c r="AE631" s="63"/>
      <c r="AF631" s="63"/>
      <c r="AK631" s="63"/>
    </row>
    <row r="632" customFormat="false" ht="15.75" hidden="false" customHeight="true" outlineLevel="0" collapsed="false">
      <c r="H632" s="63"/>
      <c r="I632" s="63"/>
      <c r="AC632" s="63"/>
      <c r="AE632" s="63"/>
      <c r="AF632" s="63"/>
      <c r="AK632" s="63"/>
    </row>
    <row r="633" customFormat="false" ht="15.75" hidden="false" customHeight="true" outlineLevel="0" collapsed="false">
      <c r="H633" s="63"/>
      <c r="I633" s="63"/>
      <c r="AC633" s="63"/>
      <c r="AE633" s="63"/>
      <c r="AF633" s="63"/>
      <c r="AK633" s="63"/>
    </row>
    <row r="634" customFormat="false" ht="15.75" hidden="false" customHeight="true" outlineLevel="0" collapsed="false">
      <c r="H634" s="63"/>
      <c r="I634" s="63"/>
      <c r="AC634" s="63"/>
      <c r="AE634" s="63"/>
      <c r="AF634" s="63"/>
      <c r="AK634" s="63"/>
    </row>
    <row r="635" customFormat="false" ht="15.75" hidden="false" customHeight="true" outlineLevel="0" collapsed="false">
      <c r="H635" s="63"/>
      <c r="I635" s="63"/>
      <c r="AC635" s="63"/>
      <c r="AE635" s="63"/>
      <c r="AF635" s="63"/>
      <c r="AK635" s="63"/>
    </row>
    <row r="636" customFormat="false" ht="15.75" hidden="false" customHeight="true" outlineLevel="0" collapsed="false">
      <c r="H636" s="63"/>
      <c r="I636" s="63"/>
      <c r="AC636" s="63"/>
      <c r="AE636" s="63"/>
      <c r="AF636" s="63"/>
      <c r="AK636" s="63"/>
    </row>
    <row r="637" customFormat="false" ht="15.75" hidden="false" customHeight="true" outlineLevel="0" collapsed="false">
      <c r="H637" s="63"/>
      <c r="I637" s="63"/>
      <c r="AC637" s="63"/>
      <c r="AE637" s="63"/>
      <c r="AF637" s="63"/>
      <c r="AK637" s="63"/>
    </row>
    <row r="638" customFormat="false" ht="15.75" hidden="false" customHeight="true" outlineLevel="0" collapsed="false">
      <c r="H638" s="63"/>
      <c r="I638" s="63"/>
      <c r="AC638" s="63"/>
      <c r="AE638" s="63"/>
      <c r="AF638" s="63"/>
      <c r="AK638" s="63"/>
    </row>
    <row r="639" customFormat="false" ht="15.75" hidden="false" customHeight="true" outlineLevel="0" collapsed="false">
      <c r="H639" s="63"/>
      <c r="I639" s="63"/>
      <c r="AC639" s="63"/>
      <c r="AE639" s="63"/>
      <c r="AF639" s="63"/>
      <c r="AK639" s="63"/>
    </row>
    <row r="640" customFormat="false" ht="15.75" hidden="false" customHeight="true" outlineLevel="0" collapsed="false">
      <c r="H640" s="63"/>
      <c r="I640" s="63"/>
      <c r="AC640" s="63"/>
      <c r="AE640" s="63"/>
      <c r="AF640" s="63"/>
      <c r="AK640" s="63"/>
    </row>
    <row r="641" customFormat="false" ht="15.75" hidden="false" customHeight="true" outlineLevel="0" collapsed="false">
      <c r="H641" s="63"/>
      <c r="I641" s="63"/>
      <c r="AC641" s="63"/>
      <c r="AE641" s="63"/>
      <c r="AF641" s="63"/>
      <c r="AK641" s="63"/>
    </row>
    <row r="642" customFormat="false" ht="15.75" hidden="false" customHeight="true" outlineLevel="0" collapsed="false">
      <c r="H642" s="63"/>
      <c r="I642" s="63"/>
      <c r="AC642" s="63"/>
      <c r="AE642" s="63"/>
      <c r="AF642" s="63"/>
      <c r="AK642" s="63"/>
    </row>
    <row r="643" customFormat="false" ht="15.75" hidden="false" customHeight="true" outlineLevel="0" collapsed="false">
      <c r="H643" s="63"/>
      <c r="I643" s="63"/>
      <c r="AC643" s="63"/>
      <c r="AE643" s="63"/>
      <c r="AF643" s="63"/>
      <c r="AK643" s="63"/>
    </row>
    <row r="644" customFormat="false" ht="15.75" hidden="false" customHeight="true" outlineLevel="0" collapsed="false">
      <c r="H644" s="63"/>
      <c r="I644" s="63"/>
      <c r="AC644" s="63"/>
      <c r="AE644" s="63"/>
      <c r="AF644" s="63"/>
      <c r="AK644" s="63"/>
    </row>
    <row r="645" customFormat="false" ht="15.75" hidden="false" customHeight="true" outlineLevel="0" collapsed="false">
      <c r="H645" s="63"/>
      <c r="I645" s="63"/>
      <c r="AC645" s="63"/>
      <c r="AE645" s="63"/>
      <c r="AF645" s="63"/>
      <c r="AK645" s="63"/>
    </row>
    <row r="646" customFormat="false" ht="15.75" hidden="false" customHeight="true" outlineLevel="0" collapsed="false">
      <c r="H646" s="63"/>
      <c r="I646" s="63"/>
      <c r="AC646" s="63"/>
      <c r="AE646" s="63"/>
      <c r="AF646" s="63"/>
      <c r="AK646" s="63"/>
    </row>
    <row r="647" customFormat="false" ht="15.75" hidden="false" customHeight="true" outlineLevel="0" collapsed="false">
      <c r="H647" s="63"/>
      <c r="I647" s="63"/>
      <c r="AC647" s="63"/>
      <c r="AE647" s="63"/>
      <c r="AF647" s="63"/>
      <c r="AK647" s="63"/>
    </row>
    <row r="648" customFormat="false" ht="15.75" hidden="false" customHeight="true" outlineLevel="0" collapsed="false">
      <c r="H648" s="63"/>
      <c r="I648" s="63"/>
      <c r="AC648" s="63"/>
      <c r="AE648" s="63"/>
      <c r="AF648" s="63"/>
      <c r="AK648" s="63"/>
    </row>
    <row r="649" customFormat="false" ht="15.75" hidden="false" customHeight="true" outlineLevel="0" collapsed="false">
      <c r="H649" s="63"/>
      <c r="I649" s="63"/>
      <c r="AC649" s="63"/>
      <c r="AE649" s="63"/>
      <c r="AF649" s="63"/>
      <c r="AK649" s="63"/>
    </row>
    <row r="650" customFormat="false" ht="15.75" hidden="false" customHeight="true" outlineLevel="0" collapsed="false">
      <c r="H650" s="63"/>
      <c r="I650" s="63"/>
      <c r="AC650" s="63"/>
      <c r="AE650" s="63"/>
      <c r="AF650" s="63"/>
      <c r="AK650" s="63"/>
    </row>
    <row r="651" customFormat="false" ht="15.75" hidden="false" customHeight="true" outlineLevel="0" collapsed="false">
      <c r="H651" s="63"/>
      <c r="I651" s="63"/>
      <c r="AC651" s="63"/>
      <c r="AE651" s="63"/>
      <c r="AF651" s="63"/>
      <c r="AK651" s="63"/>
    </row>
    <row r="652" customFormat="false" ht="15.75" hidden="false" customHeight="true" outlineLevel="0" collapsed="false">
      <c r="H652" s="63"/>
      <c r="I652" s="63"/>
      <c r="AC652" s="63"/>
      <c r="AE652" s="63"/>
      <c r="AF652" s="63"/>
      <c r="AK652" s="63"/>
    </row>
    <row r="653" customFormat="false" ht="15.75" hidden="false" customHeight="true" outlineLevel="0" collapsed="false">
      <c r="H653" s="63"/>
      <c r="I653" s="63"/>
      <c r="AC653" s="63"/>
      <c r="AE653" s="63"/>
      <c r="AF653" s="63"/>
      <c r="AK653" s="63"/>
    </row>
    <row r="654" customFormat="false" ht="15.75" hidden="false" customHeight="true" outlineLevel="0" collapsed="false">
      <c r="H654" s="63"/>
      <c r="I654" s="63"/>
      <c r="AC654" s="63"/>
      <c r="AE654" s="63"/>
      <c r="AF654" s="63"/>
      <c r="AK654" s="63"/>
    </row>
    <row r="655" customFormat="false" ht="15.75" hidden="false" customHeight="true" outlineLevel="0" collapsed="false">
      <c r="H655" s="63"/>
      <c r="I655" s="63"/>
      <c r="AC655" s="63"/>
      <c r="AE655" s="63"/>
      <c r="AF655" s="63"/>
      <c r="AK655" s="63"/>
    </row>
    <row r="656" customFormat="false" ht="15.75" hidden="false" customHeight="true" outlineLevel="0" collapsed="false">
      <c r="H656" s="63"/>
      <c r="I656" s="63"/>
      <c r="AC656" s="63"/>
      <c r="AE656" s="63"/>
      <c r="AF656" s="63"/>
      <c r="AK656" s="63"/>
    </row>
    <row r="657" customFormat="false" ht="15.75" hidden="false" customHeight="true" outlineLevel="0" collapsed="false">
      <c r="H657" s="63"/>
      <c r="I657" s="63"/>
      <c r="AC657" s="63"/>
      <c r="AE657" s="63"/>
      <c r="AF657" s="63"/>
      <c r="AK657" s="63"/>
    </row>
    <row r="658" customFormat="false" ht="15.75" hidden="false" customHeight="true" outlineLevel="0" collapsed="false">
      <c r="H658" s="63"/>
      <c r="I658" s="63"/>
      <c r="AC658" s="63"/>
      <c r="AE658" s="63"/>
      <c r="AF658" s="63"/>
      <c r="AK658" s="63"/>
    </row>
    <row r="659" customFormat="false" ht="15.75" hidden="false" customHeight="true" outlineLevel="0" collapsed="false">
      <c r="H659" s="63"/>
      <c r="I659" s="63"/>
      <c r="AC659" s="63"/>
      <c r="AE659" s="63"/>
      <c r="AF659" s="63"/>
      <c r="AK659" s="63"/>
    </row>
    <row r="660" customFormat="false" ht="15.75" hidden="false" customHeight="true" outlineLevel="0" collapsed="false">
      <c r="H660" s="63"/>
      <c r="I660" s="63"/>
      <c r="AC660" s="63"/>
      <c r="AE660" s="63"/>
      <c r="AF660" s="63"/>
      <c r="AK660" s="63"/>
    </row>
    <row r="661" customFormat="false" ht="15.75" hidden="false" customHeight="true" outlineLevel="0" collapsed="false">
      <c r="H661" s="63"/>
      <c r="I661" s="63"/>
      <c r="AC661" s="63"/>
      <c r="AE661" s="63"/>
      <c r="AF661" s="63"/>
      <c r="AK661" s="63"/>
    </row>
    <row r="662" customFormat="false" ht="15.75" hidden="false" customHeight="true" outlineLevel="0" collapsed="false">
      <c r="H662" s="63"/>
      <c r="I662" s="63"/>
      <c r="AC662" s="63"/>
      <c r="AE662" s="63"/>
      <c r="AF662" s="63"/>
      <c r="AK662" s="63"/>
    </row>
    <row r="663" customFormat="false" ht="15.75" hidden="false" customHeight="true" outlineLevel="0" collapsed="false">
      <c r="H663" s="63"/>
      <c r="I663" s="63"/>
      <c r="AC663" s="63"/>
      <c r="AE663" s="63"/>
      <c r="AF663" s="63"/>
      <c r="AK663" s="63"/>
    </row>
    <row r="664" customFormat="false" ht="15.75" hidden="false" customHeight="true" outlineLevel="0" collapsed="false">
      <c r="H664" s="63"/>
      <c r="I664" s="63"/>
      <c r="AC664" s="63"/>
      <c r="AE664" s="63"/>
      <c r="AF664" s="63"/>
      <c r="AK664" s="63"/>
    </row>
    <row r="665" customFormat="false" ht="15.75" hidden="false" customHeight="true" outlineLevel="0" collapsed="false">
      <c r="H665" s="63"/>
      <c r="I665" s="63"/>
      <c r="AC665" s="63"/>
      <c r="AE665" s="63"/>
      <c r="AF665" s="63"/>
      <c r="AK665" s="63"/>
    </row>
    <row r="666" customFormat="false" ht="15.75" hidden="false" customHeight="true" outlineLevel="0" collapsed="false">
      <c r="H666" s="63"/>
      <c r="I666" s="63"/>
      <c r="AC666" s="63"/>
      <c r="AE666" s="63"/>
      <c r="AF666" s="63"/>
      <c r="AK666" s="63"/>
    </row>
    <row r="667" customFormat="false" ht="15.75" hidden="false" customHeight="true" outlineLevel="0" collapsed="false">
      <c r="H667" s="63"/>
      <c r="I667" s="63"/>
      <c r="AC667" s="63"/>
      <c r="AE667" s="63"/>
      <c r="AF667" s="63"/>
      <c r="AK667" s="63"/>
    </row>
    <row r="668" customFormat="false" ht="15.75" hidden="false" customHeight="true" outlineLevel="0" collapsed="false">
      <c r="H668" s="63"/>
      <c r="I668" s="63"/>
      <c r="AC668" s="63"/>
      <c r="AE668" s="63"/>
      <c r="AF668" s="63"/>
      <c r="AK668" s="63"/>
    </row>
    <row r="669" customFormat="false" ht="15.75" hidden="false" customHeight="true" outlineLevel="0" collapsed="false">
      <c r="H669" s="63"/>
      <c r="I669" s="63"/>
      <c r="AC669" s="63"/>
      <c r="AE669" s="63"/>
      <c r="AF669" s="63"/>
      <c r="AK669" s="63"/>
    </row>
    <row r="670" customFormat="false" ht="15.75" hidden="false" customHeight="true" outlineLevel="0" collapsed="false">
      <c r="H670" s="63"/>
      <c r="I670" s="63"/>
      <c r="AC670" s="63"/>
      <c r="AE670" s="63"/>
      <c r="AF670" s="63"/>
      <c r="AK670" s="63"/>
    </row>
    <row r="671" customFormat="false" ht="15.75" hidden="false" customHeight="true" outlineLevel="0" collapsed="false">
      <c r="H671" s="63"/>
      <c r="I671" s="63"/>
      <c r="AC671" s="63"/>
      <c r="AE671" s="63"/>
      <c r="AF671" s="63"/>
      <c r="AK671" s="63"/>
    </row>
    <row r="672" customFormat="false" ht="15.75" hidden="false" customHeight="true" outlineLevel="0" collapsed="false">
      <c r="H672" s="63"/>
      <c r="I672" s="63"/>
      <c r="AC672" s="63"/>
      <c r="AE672" s="63"/>
      <c r="AF672" s="63"/>
      <c r="AK672" s="63"/>
    </row>
    <row r="673" customFormat="false" ht="15.75" hidden="false" customHeight="true" outlineLevel="0" collapsed="false">
      <c r="H673" s="63"/>
      <c r="I673" s="63"/>
      <c r="AC673" s="63"/>
      <c r="AE673" s="63"/>
      <c r="AF673" s="63"/>
      <c r="AK673" s="63"/>
    </row>
    <row r="674" customFormat="false" ht="15.75" hidden="false" customHeight="true" outlineLevel="0" collapsed="false">
      <c r="H674" s="63"/>
      <c r="I674" s="63"/>
      <c r="AC674" s="63"/>
      <c r="AE674" s="63"/>
      <c r="AF674" s="63"/>
      <c r="AK674" s="63"/>
    </row>
    <row r="675" customFormat="false" ht="15.75" hidden="false" customHeight="true" outlineLevel="0" collapsed="false">
      <c r="H675" s="63"/>
      <c r="I675" s="63"/>
      <c r="AC675" s="63"/>
      <c r="AE675" s="63"/>
      <c r="AF675" s="63"/>
      <c r="AK675" s="63"/>
    </row>
    <row r="676" customFormat="false" ht="15.75" hidden="false" customHeight="true" outlineLevel="0" collapsed="false">
      <c r="H676" s="63"/>
      <c r="I676" s="63"/>
      <c r="AC676" s="63"/>
      <c r="AE676" s="63"/>
      <c r="AF676" s="63"/>
      <c r="AK676" s="63"/>
    </row>
    <row r="677" customFormat="false" ht="15.75" hidden="false" customHeight="true" outlineLevel="0" collapsed="false">
      <c r="H677" s="63"/>
      <c r="I677" s="63"/>
      <c r="AC677" s="63"/>
      <c r="AE677" s="63"/>
      <c r="AF677" s="63"/>
      <c r="AK677" s="63"/>
    </row>
    <row r="678" customFormat="false" ht="15.75" hidden="false" customHeight="true" outlineLevel="0" collapsed="false">
      <c r="H678" s="63"/>
      <c r="I678" s="63"/>
      <c r="AC678" s="63"/>
      <c r="AE678" s="63"/>
      <c r="AF678" s="63"/>
      <c r="AK678" s="63"/>
    </row>
    <row r="679" customFormat="false" ht="15.75" hidden="false" customHeight="true" outlineLevel="0" collapsed="false">
      <c r="H679" s="63"/>
      <c r="I679" s="63"/>
      <c r="AC679" s="63"/>
      <c r="AE679" s="63"/>
      <c r="AF679" s="63"/>
      <c r="AK679" s="63"/>
    </row>
    <row r="680" customFormat="false" ht="15.75" hidden="false" customHeight="true" outlineLevel="0" collapsed="false">
      <c r="H680" s="63"/>
      <c r="I680" s="63"/>
      <c r="AC680" s="63"/>
      <c r="AE680" s="63"/>
      <c r="AF680" s="63"/>
      <c r="AK680" s="63"/>
    </row>
    <row r="681" customFormat="false" ht="15.75" hidden="false" customHeight="true" outlineLevel="0" collapsed="false">
      <c r="H681" s="63"/>
      <c r="I681" s="63"/>
      <c r="AC681" s="63"/>
      <c r="AE681" s="63"/>
      <c r="AF681" s="63"/>
      <c r="AK681" s="63"/>
    </row>
    <row r="682" customFormat="false" ht="15.75" hidden="false" customHeight="true" outlineLevel="0" collapsed="false">
      <c r="H682" s="63"/>
      <c r="I682" s="63"/>
      <c r="AC682" s="63"/>
      <c r="AE682" s="63"/>
      <c r="AF682" s="63"/>
      <c r="AK682" s="63"/>
    </row>
    <row r="683" customFormat="false" ht="15.75" hidden="false" customHeight="true" outlineLevel="0" collapsed="false">
      <c r="H683" s="63"/>
      <c r="I683" s="63"/>
      <c r="AC683" s="63"/>
      <c r="AE683" s="63"/>
      <c r="AF683" s="63"/>
      <c r="AK683" s="63"/>
    </row>
    <row r="684" customFormat="false" ht="15.75" hidden="false" customHeight="true" outlineLevel="0" collapsed="false">
      <c r="H684" s="63"/>
      <c r="I684" s="63"/>
      <c r="AC684" s="63"/>
      <c r="AE684" s="63"/>
      <c r="AF684" s="63"/>
      <c r="AK684" s="63"/>
    </row>
    <row r="685" customFormat="false" ht="15.75" hidden="false" customHeight="true" outlineLevel="0" collapsed="false">
      <c r="H685" s="63"/>
      <c r="I685" s="63"/>
      <c r="AC685" s="63"/>
      <c r="AE685" s="63"/>
      <c r="AF685" s="63"/>
      <c r="AK685" s="63"/>
    </row>
    <row r="686" customFormat="false" ht="15.75" hidden="false" customHeight="true" outlineLevel="0" collapsed="false">
      <c r="H686" s="63"/>
      <c r="I686" s="63"/>
      <c r="AC686" s="63"/>
      <c r="AE686" s="63"/>
      <c r="AF686" s="63"/>
      <c r="AK686" s="63"/>
    </row>
    <row r="687" customFormat="false" ht="15.75" hidden="false" customHeight="true" outlineLevel="0" collapsed="false">
      <c r="H687" s="63"/>
      <c r="I687" s="63"/>
      <c r="AC687" s="63"/>
      <c r="AE687" s="63"/>
      <c r="AF687" s="63"/>
      <c r="AK687" s="63"/>
    </row>
    <row r="688" customFormat="false" ht="15.75" hidden="false" customHeight="true" outlineLevel="0" collapsed="false">
      <c r="H688" s="63"/>
      <c r="I688" s="63"/>
      <c r="AC688" s="63"/>
      <c r="AE688" s="63"/>
      <c r="AF688" s="63"/>
      <c r="AK688" s="63"/>
    </row>
    <row r="689" customFormat="false" ht="15.75" hidden="false" customHeight="true" outlineLevel="0" collapsed="false">
      <c r="H689" s="63"/>
      <c r="I689" s="63"/>
      <c r="AC689" s="63"/>
      <c r="AE689" s="63"/>
      <c r="AF689" s="63"/>
      <c r="AK689" s="63"/>
    </row>
    <row r="690" customFormat="false" ht="15.75" hidden="false" customHeight="true" outlineLevel="0" collapsed="false">
      <c r="H690" s="63"/>
      <c r="I690" s="63"/>
      <c r="AC690" s="63"/>
      <c r="AE690" s="63"/>
      <c r="AF690" s="63"/>
      <c r="AK690" s="63"/>
    </row>
    <row r="691" customFormat="false" ht="15.75" hidden="false" customHeight="true" outlineLevel="0" collapsed="false">
      <c r="H691" s="63"/>
      <c r="I691" s="63"/>
      <c r="AC691" s="63"/>
      <c r="AE691" s="63"/>
      <c r="AF691" s="63"/>
      <c r="AK691" s="63"/>
    </row>
    <row r="692" customFormat="false" ht="15.75" hidden="false" customHeight="true" outlineLevel="0" collapsed="false">
      <c r="H692" s="63"/>
      <c r="I692" s="63"/>
      <c r="AC692" s="63"/>
      <c r="AE692" s="63"/>
      <c r="AF692" s="63"/>
      <c r="AK692" s="63"/>
    </row>
    <row r="693" customFormat="false" ht="15.75" hidden="false" customHeight="true" outlineLevel="0" collapsed="false">
      <c r="H693" s="63"/>
      <c r="I693" s="63"/>
      <c r="AC693" s="63"/>
      <c r="AE693" s="63"/>
      <c r="AF693" s="63"/>
      <c r="AK693" s="63"/>
    </row>
    <row r="694" customFormat="false" ht="15.75" hidden="false" customHeight="true" outlineLevel="0" collapsed="false">
      <c r="H694" s="63"/>
      <c r="I694" s="63"/>
      <c r="AC694" s="63"/>
      <c r="AE694" s="63"/>
      <c r="AF694" s="63"/>
      <c r="AK694" s="63"/>
    </row>
    <row r="695" customFormat="false" ht="15.75" hidden="false" customHeight="true" outlineLevel="0" collapsed="false">
      <c r="H695" s="63"/>
      <c r="I695" s="63"/>
      <c r="AC695" s="63"/>
      <c r="AE695" s="63"/>
      <c r="AF695" s="63"/>
      <c r="AK695" s="63"/>
    </row>
    <row r="696" customFormat="false" ht="15.75" hidden="false" customHeight="true" outlineLevel="0" collapsed="false">
      <c r="H696" s="63"/>
      <c r="I696" s="63"/>
      <c r="AC696" s="63"/>
      <c r="AE696" s="63"/>
      <c r="AF696" s="63"/>
      <c r="AK696" s="63"/>
    </row>
    <row r="697" customFormat="false" ht="15.75" hidden="false" customHeight="true" outlineLevel="0" collapsed="false">
      <c r="H697" s="63"/>
      <c r="I697" s="63"/>
      <c r="AC697" s="63"/>
      <c r="AE697" s="63"/>
      <c r="AF697" s="63"/>
      <c r="AK697" s="63"/>
    </row>
    <row r="698" customFormat="false" ht="15.75" hidden="false" customHeight="true" outlineLevel="0" collapsed="false">
      <c r="H698" s="63"/>
      <c r="I698" s="63"/>
      <c r="AC698" s="63"/>
      <c r="AE698" s="63"/>
      <c r="AF698" s="63"/>
      <c r="AK698" s="63"/>
    </row>
    <row r="699" customFormat="false" ht="15.75" hidden="false" customHeight="true" outlineLevel="0" collapsed="false">
      <c r="H699" s="63"/>
      <c r="I699" s="63"/>
      <c r="AC699" s="63"/>
      <c r="AE699" s="63"/>
      <c r="AF699" s="63"/>
      <c r="AK699" s="63"/>
    </row>
    <row r="700" customFormat="false" ht="15.75" hidden="false" customHeight="true" outlineLevel="0" collapsed="false">
      <c r="H700" s="63"/>
      <c r="I700" s="63"/>
      <c r="AC700" s="63"/>
      <c r="AE700" s="63"/>
      <c r="AF700" s="63"/>
      <c r="AK700" s="63"/>
    </row>
    <row r="701" customFormat="false" ht="15.75" hidden="false" customHeight="true" outlineLevel="0" collapsed="false">
      <c r="H701" s="63"/>
      <c r="I701" s="63"/>
      <c r="AC701" s="63"/>
      <c r="AE701" s="63"/>
      <c r="AF701" s="63"/>
      <c r="AK701" s="63"/>
    </row>
    <row r="702" customFormat="false" ht="15.75" hidden="false" customHeight="true" outlineLevel="0" collapsed="false">
      <c r="H702" s="63"/>
      <c r="I702" s="63"/>
      <c r="AC702" s="63"/>
      <c r="AE702" s="63"/>
      <c r="AF702" s="63"/>
      <c r="AK702" s="63"/>
    </row>
    <row r="703" customFormat="false" ht="15.75" hidden="false" customHeight="true" outlineLevel="0" collapsed="false">
      <c r="H703" s="63"/>
      <c r="I703" s="63"/>
      <c r="AC703" s="63"/>
      <c r="AE703" s="63"/>
      <c r="AF703" s="63"/>
      <c r="AK703" s="63"/>
    </row>
    <row r="704" customFormat="false" ht="15.75" hidden="false" customHeight="true" outlineLevel="0" collapsed="false">
      <c r="H704" s="63"/>
      <c r="I704" s="63"/>
      <c r="AC704" s="63"/>
      <c r="AE704" s="63"/>
      <c r="AF704" s="63"/>
      <c r="AK704" s="63"/>
    </row>
    <row r="705" customFormat="false" ht="15.75" hidden="false" customHeight="true" outlineLevel="0" collapsed="false">
      <c r="H705" s="63"/>
      <c r="I705" s="63"/>
      <c r="AC705" s="63"/>
      <c r="AE705" s="63"/>
      <c r="AF705" s="63"/>
      <c r="AK705" s="63"/>
    </row>
    <row r="706" customFormat="false" ht="15.75" hidden="false" customHeight="true" outlineLevel="0" collapsed="false">
      <c r="H706" s="63"/>
      <c r="I706" s="63"/>
      <c r="AC706" s="63"/>
      <c r="AE706" s="63"/>
      <c r="AF706" s="63"/>
      <c r="AK706" s="63"/>
    </row>
    <row r="707" customFormat="false" ht="15.75" hidden="false" customHeight="true" outlineLevel="0" collapsed="false">
      <c r="H707" s="63"/>
      <c r="I707" s="63"/>
      <c r="AC707" s="63"/>
      <c r="AE707" s="63"/>
      <c r="AF707" s="63"/>
      <c r="AK707" s="63"/>
    </row>
    <row r="708" customFormat="false" ht="15.75" hidden="false" customHeight="true" outlineLevel="0" collapsed="false">
      <c r="H708" s="63"/>
      <c r="I708" s="63"/>
      <c r="AC708" s="63"/>
      <c r="AE708" s="63"/>
      <c r="AF708" s="63"/>
      <c r="AK708" s="63"/>
    </row>
    <row r="709" customFormat="false" ht="15.75" hidden="false" customHeight="true" outlineLevel="0" collapsed="false">
      <c r="H709" s="63"/>
      <c r="I709" s="63"/>
      <c r="AC709" s="63"/>
      <c r="AE709" s="63"/>
      <c r="AF709" s="63"/>
      <c r="AK709" s="63"/>
    </row>
    <row r="710" customFormat="false" ht="15.75" hidden="false" customHeight="true" outlineLevel="0" collapsed="false">
      <c r="H710" s="63"/>
      <c r="I710" s="63"/>
      <c r="AC710" s="63"/>
      <c r="AE710" s="63"/>
      <c r="AF710" s="63"/>
      <c r="AK710" s="63"/>
    </row>
    <row r="711" customFormat="false" ht="15.75" hidden="false" customHeight="true" outlineLevel="0" collapsed="false">
      <c r="H711" s="63"/>
      <c r="I711" s="63"/>
      <c r="AC711" s="63"/>
      <c r="AE711" s="63"/>
      <c r="AF711" s="63"/>
      <c r="AK711" s="63"/>
    </row>
    <row r="712" customFormat="false" ht="15.75" hidden="false" customHeight="true" outlineLevel="0" collapsed="false">
      <c r="H712" s="63"/>
      <c r="I712" s="63"/>
      <c r="AC712" s="63"/>
      <c r="AE712" s="63"/>
      <c r="AF712" s="63"/>
      <c r="AK712" s="63"/>
    </row>
    <row r="713" customFormat="false" ht="15.75" hidden="false" customHeight="true" outlineLevel="0" collapsed="false">
      <c r="H713" s="63"/>
      <c r="I713" s="63"/>
      <c r="AC713" s="63"/>
      <c r="AE713" s="63"/>
      <c r="AF713" s="63"/>
      <c r="AK713" s="63"/>
    </row>
    <row r="714" customFormat="false" ht="15.75" hidden="false" customHeight="true" outlineLevel="0" collapsed="false">
      <c r="H714" s="63"/>
      <c r="I714" s="63"/>
      <c r="AC714" s="63"/>
      <c r="AE714" s="63"/>
      <c r="AF714" s="63"/>
      <c r="AK714" s="63"/>
    </row>
    <row r="715" customFormat="false" ht="15.75" hidden="false" customHeight="true" outlineLevel="0" collapsed="false">
      <c r="H715" s="63"/>
      <c r="I715" s="63"/>
      <c r="AC715" s="63"/>
      <c r="AE715" s="63"/>
      <c r="AF715" s="63"/>
      <c r="AK715" s="63"/>
    </row>
    <row r="716" customFormat="false" ht="15.75" hidden="false" customHeight="true" outlineLevel="0" collapsed="false">
      <c r="H716" s="63"/>
      <c r="I716" s="63"/>
      <c r="AC716" s="63"/>
      <c r="AE716" s="63"/>
      <c r="AF716" s="63"/>
      <c r="AK716" s="63"/>
    </row>
    <row r="717" customFormat="false" ht="15.75" hidden="false" customHeight="true" outlineLevel="0" collapsed="false">
      <c r="H717" s="63"/>
      <c r="I717" s="63"/>
      <c r="AC717" s="63"/>
      <c r="AE717" s="63"/>
      <c r="AF717" s="63"/>
      <c r="AK717" s="63"/>
    </row>
    <row r="718" customFormat="false" ht="15.75" hidden="false" customHeight="true" outlineLevel="0" collapsed="false">
      <c r="H718" s="63"/>
      <c r="I718" s="63"/>
      <c r="AC718" s="63"/>
      <c r="AE718" s="63"/>
      <c r="AF718" s="63"/>
      <c r="AK718" s="63"/>
    </row>
    <row r="719" customFormat="false" ht="15.75" hidden="false" customHeight="true" outlineLevel="0" collapsed="false">
      <c r="H719" s="63"/>
      <c r="I719" s="63"/>
      <c r="AC719" s="63"/>
      <c r="AE719" s="63"/>
      <c r="AF719" s="63"/>
      <c r="AK719" s="63"/>
    </row>
    <row r="720" customFormat="false" ht="15.75" hidden="false" customHeight="true" outlineLevel="0" collapsed="false">
      <c r="H720" s="63"/>
      <c r="I720" s="63"/>
      <c r="AC720" s="63"/>
      <c r="AE720" s="63"/>
      <c r="AF720" s="63"/>
      <c r="AK720" s="63"/>
    </row>
    <row r="721" customFormat="false" ht="15.75" hidden="false" customHeight="true" outlineLevel="0" collapsed="false">
      <c r="H721" s="63"/>
      <c r="I721" s="63"/>
      <c r="AC721" s="63"/>
      <c r="AE721" s="63"/>
      <c r="AF721" s="63"/>
      <c r="AK721" s="63"/>
    </row>
    <row r="722" customFormat="false" ht="15.75" hidden="false" customHeight="true" outlineLevel="0" collapsed="false">
      <c r="H722" s="63"/>
      <c r="I722" s="63"/>
      <c r="AC722" s="63"/>
      <c r="AE722" s="63"/>
      <c r="AF722" s="63"/>
      <c r="AK722" s="63"/>
    </row>
    <row r="723" customFormat="false" ht="15.75" hidden="false" customHeight="true" outlineLevel="0" collapsed="false">
      <c r="H723" s="63"/>
      <c r="I723" s="63"/>
      <c r="AC723" s="63"/>
      <c r="AE723" s="63"/>
      <c r="AF723" s="63"/>
      <c r="AK723" s="63"/>
    </row>
    <row r="724" customFormat="false" ht="15.75" hidden="false" customHeight="true" outlineLevel="0" collapsed="false">
      <c r="H724" s="63"/>
      <c r="I724" s="63"/>
      <c r="AC724" s="63"/>
      <c r="AE724" s="63"/>
      <c r="AF724" s="63"/>
      <c r="AK724" s="63"/>
    </row>
    <row r="725" customFormat="false" ht="15.75" hidden="false" customHeight="true" outlineLevel="0" collapsed="false">
      <c r="H725" s="63"/>
      <c r="I725" s="63"/>
      <c r="AC725" s="63"/>
      <c r="AE725" s="63"/>
      <c r="AF725" s="63"/>
      <c r="AK725" s="63"/>
    </row>
    <row r="726" customFormat="false" ht="15.75" hidden="false" customHeight="true" outlineLevel="0" collapsed="false">
      <c r="H726" s="63"/>
      <c r="I726" s="63"/>
      <c r="AC726" s="63"/>
      <c r="AE726" s="63"/>
      <c r="AF726" s="63"/>
      <c r="AK726" s="63"/>
    </row>
    <row r="727" customFormat="false" ht="15.75" hidden="false" customHeight="true" outlineLevel="0" collapsed="false">
      <c r="H727" s="63"/>
      <c r="I727" s="63"/>
      <c r="AC727" s="63"/>
      <c r="AE727" s="63"/>
      <c r="AF727" s="63"/>
      <c r="AK727" s="63"/>
    </row>
    <row r="728" customFormat="false" ht="15.75" hidden="false" customHeight="true" outlineLevel="0" collapsed="false">
      <c r="H728" s="63"/>
      <c r="I728" s="63"/>
      <c r="AC728" s="63"/>
      <c r="AE728" s="63"/>
      <c r="AF728" s="63"/>
      <c r="AK728" s="63"/>
    </row>
    <row r="729" customFormat="false" ht="15.75" hidden="false" customHeight="true" outlineLevel="0" collapsed="false">
      <c r="H729" s="63"/>
      <c r="I729" s="63"/>
      <c r="AC729" s="63"/>
      <c r="AE729" s="63"/>
      <c r="AF729" s="63"/>
      <c r="AK729" s="63"/>
    </row>
    <row r="730" customFormat="false" ht="15.75" hidden="false" customHeight="true" outlineLevel="0" collapsed="false">
      <c r="H730" s="63"/>
      <c r="I730" s="63"/>
      <c r="AC730" s="63"/>
      <c r="AE730" s="63"/>
      <c r="AF730" s="63"/>
      <c r="AK730" s="63"/>
    </row>
    <row r="731" customFormat="false" ht="15.75" hidden="false" customHeight="true" outlineLevel="0" collapsed="false">
      <c r="H731" s="63"/>
      <c r="I731" s="63"/>
      <c r="AC731" s="63"/>
      <c r="AE731" s="63"/>
      <c r="AF731" s="63"/>
      <c r="AK731" s="63"/>
    </row>
    <row r="732" customFormat="false" ht="15.75" hidden="false" customHeight="true" outlineLevel="0" collapsed="false">
      <c r="H732" s="63"/>
      <c r="I732" s="63"/>
      <c r="AC732" s="63"/>
      <c r="AE732" s="63"/>
      <c r="AF732" s="63"/>
      <c r="AK732" s="63"/>
    </row>
    <row r="733" customFormat="false" ht="15.75" hidden="false" customHeight="true" outlineLevel="0" collapsed="false">
      <c r="H733" s="63"/>
      <c r="I733" s="63"/>
      <c r="AC733" s="63"/>
      <c r="AE733" s="63"/>
      <c r="AF733" s="63"/>
      <c r="AK733" s="63"/>
    </row>
    <row r="734" customFormat="false" ht="15.75" hidden="false" customHeight="true" outlineLevel="0" collapsed="false">
      <c r="H734" s="63"/>
      <c r="I734" s="63"/>
      <c r="AC734" s="63"/>
      <c r="AE734" s="63"/>
      <c r="AF734" s="63"/>
      <c r="AK734" s="63"/>
    </row>
    <row r="735" customFormat="false" ht="15.75" hidden="false" customHeight="true" outlineLevel="0" collapsed="false">
      <c r="H735" s="63"/>
      <c r="I735" s="63"/>
      <c r="AC735" s="63"/>
      <c r="AE735" s="63"/>
      <c r="AF735" s="63"/>
      <c r="AK735" s="63"/>
    </row>
    <row r="736" customFormat="false" ht="15.75" hidden="false" customHeight="true" outlineLevel="0" collapsed="false">
      <c r="H736" s="63"/>
      <c r="I736" s="63"/>
      <c r="AC736" s="63"/>
      <c r="AE736" s="63"/>
      <c r="AF736" s="63"/>
      <c r="AK736" s="63"/>
    </row>
    <row r="737" customFormat="false" ht="15.75" hidden="false" customHeight="true" outlineLevel="0" collapsed="false">
      <c r="H737" s="63"/>
      <c r="I737" s="63"/>
      <c r="AC737" s="63"/>
      <c r="AE737" s="63"/>
      <c r="AF737" s="63"/>
      <c r="AK737" s="63"/>
    </row>
    <row r="738" customFormat="false" ht="15.75" hidden="false" customHeight="true" outlineLevel="0" collapsed="false">
      <c r="H738" s="63"/>
      <c r="I738" s="63"/>
      <c r="AC738" s="63"/>
      <c r="AE738" s="63"/>
      <c r="AF738" s="63"/>
      <c r="AK738" s="63"/>
    </row>
    <row r="739" customFormat="false" ht="15.75" hidden="false" customHeight="true" outlineLevel="0" collapsed="false">
      <c r="H739" s="63"/>
      <c r="I739" s="63"/>
      <c r="AC739" s="63"/>
      <c r="AE739" s="63"/>
      <c r="AF739" s="63"/>
      <c r="AK739" s="63"/>
    </row>
    <row r="740" customFormat="false" ht="15.75" hidden="false" customHeight="true" outlineLevel="0" collapsed="false">
      <c r="H740" s="63"/>
      <c r="I740" s="63"/>
      <c r="AC740" s="63"/>
      <c r="AE740" s="63"/>
      <c r="AF740" s="63"/>
      <c r="AK740" s="63"/>
    </row>
    <row r="741" customFormat="false" ht="15.75" hidden="false" customHeight="true" outlineLevel="0" collapsed="false">
      <c r="H741" s="63"/>
      <c r="I741" s="63"/>
      <c r="AC741" s="63"/>
      <c r="AE741" s="63"/>
      <c r="AF741" s="63"/>
      <c r="AK741" s="63"/>
    </row>
    <row r="742" customFormat="false" ht="15.75" hidden="false" customHeight="true" outlineLevel="0" collapsed="false">
      <c r="H742" s="63"/>
      <c r="I742" s="63"/>
      <c r="AC742" s="63"/>
      <c r="AE742" s="63"/>
      <c r="AF742" s="63"/>
      <c r="AK742" s="63"/>
    </row>
    <row r="743" customFormat="false" ht="15.75" hidden="false" customHeight="true" outlineLevel="0" collapsed="false">
      <c r="H743" s="63"/>
      <c r="I743" s="63"/>
      <c r="AC743" s="63"/>
      <c r="AE743" s="63"/>
      <c r="AF743" s="63"/>
      <c r="AK743" s="63"/>
    </row>
    <row r="744" customFormat="false" ht="15.75" hidden="false" customHeight="true" outlineLevel="0" collapsed="false">
      <c r="H744" s="63"/>
      <c r="I744" s="63"/>
      <c r="AC744" s="63"/>
      <c r="AE744" s="63"/>
      <c r="AF744" s="63"/>
      <c r="AK744" s="63"/>
    </row>
    <row r="745" customFormat="false" ht="15.75" hidden="false" customHeight="true" outlineLevel="0" collapsed="false">
      <c r="H745" s="63"/>
      <c r="I745" s="63"/>
      <c r="AC745" s="63"/>
      <c r="AE745" s="63"/>
      <c r="AF745" s="63"/>
      <c r="AK745" s="63"/>
    </row>
    <row r="746" customFormat="false" ht="15.75" hidden="false" customHeight="true" outlineLevel="0" collapsed="false">
      <c r="H746" s="63"/>
      <c r="I746" s="63"/>
      <c r="AC746" s="63"/>
      <c r="AE746" s="63"/>
      <c r="AF746" s="63"/>
      <c r="AK746" s="63"/>
    </row>
    <row r="747" customFormat="false" ht="15.75" hidden="false" customHeight="true" outlineLevel="0" collapsed="false">
      <c r="H747" s="63"/>
      <c r="I747" s="63"/>
      <c r="AC747" s="63"/>
      <c r="AE747" s="63"/>
      <c r="AF747" s="63"/>
      <c r="AK747" s="63"/>
    </row>
    <row r="748" customFormat="false" ht="15.75" hidden="false" customHeight="true" outlineLevel="0" collapsed="false">
      <c r="H748" s="63"/>
      <c r="I748" s="63"/>
      <c r="AC748" s="63"/>
      <c r="AE748" s="63"/>
      <c r="AF748" s="63"/>
      <c r="AK748" s="63"/>
    </row>
    <row r="749" customFormat="false" ht="15.75" hidden="false" customHeight="true" outlineLevel="0" collapsed="false">
      <c r="H749" s="63"/>
      <c r="I749" s="63"/>
      <c r="AC749" s="63"/>
      <c r="AE749" s="63"/>
      <c r="AF749" s="63"/>
      <c r="AK749" s="63"/>
    </row>
    <row r="750" customFormat="false" ht="15.75" hidden="false" customHeight="true" outlineLevel="0" collapsed="false">
      <c r="H750" s="63"/>
      <c r="I750" s="63"/>
      <c r="AC750" s="63"/>
      <c r="AE750" s="63"/>
      <c r="AF750" s="63"/>
      <c r="AK750" s="63"/>
    </row>
    <row r="751" customFormat="false" ht="15.75" hidden="false" customHeight="true" outlineLevel="0" collapsed="false">
      <c r="H751" s="63"/>
      <c r="I751" s="63"/>
      <c r="AC751" s="63"/>
      <c r="AE751" s="63"/>
      <c r="AF751" s="63"/>
      <c r="AK751" s="63"/>
    </row>
    <row r="752" customFormat="false" ht="15.75" hidden="false" customHeight="true" outlineLevel="0" collapsed="false">
      <c r="H752" s="63"/>
      <c r="I752" s="63"/>
      <c r="AC752" s="63"/>
      <c r="AE752" s="63"/>
      <c r="AF752" s="63"/>
      <c r="AK752" s="63"/>
    </row>
    <row r="753" customFormat="false" ht="15.75" hidden="false" customHeight="true" outlineLevel="0" collapsed="false">
      <c r="H753" s="63"/>
      <c r="I753" s="63"/>
      <c r="AC753" s="63"/>
      <c r="AE753" s="63"/>
      <c r="AF753" s="63"/>
      <c r="AK753" s="63"/>
    </row>
    <row r="754" customFormat="false" ht="15.75" hidden="false" customHeight="true" outlineLevel="0" collapsed="false">
      <c r="H754" s="63"/>
      <c r="I754" s="63"/>
      <c r="AC754" s="63"/>
      <c r="AE754" s="63"/>
      <c r="AF754" s="63"/>
      <c r="AK754" s="63"/>
    </row>
    <row r="755" customFormat="false" ht="15.75" hidden="false" customHeight="true" outlineLevel="0" collapsed="false">
      <c r="H755" s="63"/>
      <c r="I755" s="63"/>
      <c r="AC755" s="63"/>
      <c r="AE755" s="63"/>
      <c r="AF755" s="63"/>
      <c r="AK755" s="63"/>
    </row>
    <row r="756" customFormat="false" ht="15.75" hidden="false" customHeight="true" outlineLevel="0" collapsed="false">
      <c r="H756" s="63"/>
      <c r="I756" s="63"/>
      <c r="AC756" s="63"/>
      <c r="AE756" s="63"/>
      <c r="AF756" s="63"/>
      <c r="AK756" s="63"/>
    </row>
    <row r="757" customFormat="false" ht="15.75" hidden="false" customHeight="true" outlineLevel="0" collapsed="false">
      <c r="H757" s="63"/>
      <c r="I757" s="63"/>
      <c r="AC757" s="63"/>
      <c r="AE757" s="63"/>
      <c r="AF757" s="63"/>
      <c r="AK757" s="63"/>
    </row>
    <row r="758" customFormat="false" ht="15.75" hidden="false" customHeight="true" outlineLevel="0" collapsed="false">
      <c r="H758" s="63"/>
      <c r="I758" s="63"/>
      <c r="AC758" s="63"/>
      <c r="AE758" s="63"/>
      <c r="AF758" s="63"/>
      <c r="AK758" s="63"/>
    </row>
    <row r="759" customFormat="false" ht="15.75" hidden="false" customHeight="true" outlineLevel="0" collapsed="false">
      <c r="H759" s="63"/>
      <c r="I759" s="63"/>
      <c r="AC759" s="63"/>
      <c r="AE759" s="63"/>
      <c r="AF759" s="63"/>
      <c r="AK759" s="63"/>
    </row>
    <row r="760" customFormat="false" ht="15.75" hidden="false" customHeight="true" outlineLevel="0" collapsed="false">
      <c r="H760" s="63"/>
      <c r="I760" s="63"/>
      <c r="AC760" s="63"/>
      <c r="AE760" s="63"/>
      <c r="AF760" s="63"/>
      <c r="AK760" s="63"/>
    </row>
    <row r="761" customFormat="false" ht="15.75" hidden="false" customHeight="true" outlineLevel="0" collapsed="false">
      <c r="H761" s="63"/>
      <c r="I761" s="63"/>
      <c r="AC761" s="63"/>
      <c r="AE761" s="63"/>
      <c r="AF761" s="63"/>
      <c r="AK761" s="63"/>
    </row>
    <row r="762" customFormat="false" ht="15.75" hidden="false" customHeight="true" outlineLevel="0" collapsed="false">
      <c r="H762" s="63"/>
      <c r="I762" s="63"/>
      <c r="AC762" s="63"/>
      <c r="AE762" s="63"/>
      <c r="AF762" s="63"/>
      <c r="AK762" s="63"/>
    </row>
    <row r="763" customFormat="false" ht="15.75" hidden="false" customHeight="true" outlineLevel="0" collapsed="false">
      <c r="H763" s="63"/>
      <c r="I763" s="63"/>
      <c r="AC763" s="63"/>
      <c r="AE763" s="63"/>
      <c r="AF763" s="63"/>
      <c r="AK763" s="63"/>
    </row>
    <row r="764" customFormat="false" ht="15.75" hidden="false" customHeight="true" outlineLevel="0" collapsed="false">
      <c r="H764" s="63"/>
      <c r="I764" s="63"/>
      <c r="AC764" s="63"/>
      <c r="AE764" s="63"/>
      <c r="AF764" s="63"/>
      <c r="AK764" s="63"/>
    </row>
    <row r="765" customFormat="false" ht="15.75" hidden="false" customHeight="true" outlineLevel="0" collapsed="false">
      <c r="H765" s="63"/>
      <c r="I765" s="63"/>
      <c r="AC765" s="63"/>
      <c r="AE765" s="63"/>
      <c r="AF765" s="63"/>
      <c r="AK765" s="63"/>
    </row>
    <row r="766" customFormat="false" ht="15.75" hidden="false" customHeight="true" outlineLevel="0" collapsed="false">
      <c r="H766" s="63"/>
      <c r="I766" s="63"/>
      <c r="AC766" s="63"/>
      <c r="AE766" s="63"/>
      <c r="AF766" s="63"/>
      <c r="AK766" s="63"/>
    </row>
    <row r="767" customFormat="false" ht="15.75" hidden="false" customHeight="true" outlineLevel="0" collapsed="false">
      <c r="H767" s="63"/>
      <c r="I767" s="63"/>
      <c r="AC767" s="63"/>
      <c r="AE767" s="63"/>
      <c r="AF767" s="63"/>
      <c r="AK767" s="63"/>
    </row>
    <row r="768" customFormat="false" ht="15.75" hidden="false" customHeight="true" outlineLevel="0" collapsed="false">
      <c r="H768" s="63"/>
      <c r="I768" s="63"/>
      <c r="AC768" s="63"/>
      <c r="AE768" s="63"/>
      <c r="AF768" s="63"/>
      <c r="AK768" s="63"/>
    </row>
    <row r="769" customFormat="false" ht="15.75" hidden="false" customHeight="true" outlineLevel="0" collapsed="false">
      <c r="H769" s="63"/>
      <c r="I769" s="63"/>
      <c r="AC769" s="63"/>
      <c r="AE769" s="63"/>
      <c r="AF769" s="63"/>
      <c r="AK769" s="63"/>
    </row>
    <row r="770" customFormat="false" ht="15.75" hidden="false" customHeight="true" outlineLevel="0" collapsed="false">
      <c r="H770" s="63"/>
      <c r="I770" s="63"/>
      <c r="AC770" s="63"/>
      <c r="AE770" s="63"/>
      <c r="AF770" s="63"/>
      <c r="AK770" s="63"/>
    </row>
    <row r="771" customFormat="false" ht="15.75" hidden="false" customHeight="true" outlineLevel="0" collapsed="false">
      <c r="H771" s="63"/>
      <c r="I771" s="63"/>
      <c r="AC771" s="63"/>
      <c r="AE771" s="63"/>
      <c r="AF771" s="63"/>
      <c r="AK771" s="63"/>
    </row>
    <row r="772" customFormat="false" ht="15.75" hidden="false" customHeight="true" outlineLevel="0" collapsed="false">
      <c r="H772" s="63"/>
      <c r="I772" s="63"/>
      <c r="AC772" s="63"/>
      <c r="AE772" s="63"/>
      <c r="AF772" s="63"/>
      <c r="AK772" s="63"/>
    </row>
    <row r="773" customFormat="false" ht="15.75" hidden="false" customHeight="true" outlineLevel="0" collapsed="false">
      <c r="H773" s="63"/>
      <c r="I773" s="63"/>
      <c r="AC773" s="63"/>
      <c r="AE773" s="63"/>
      <c r="AF773" s="63"/>
      <c r="AK773" s="63"/>
    </row>
    <row r="774" customFormat="false" ht="15.75" hidden="false" customHeight="true" outlineLevel="0" collapsed="false">
      <c r="H774" s="63"/>
      <c r="I774" s="63"/>
      <c r="AC774" s="63"/>
      <c r="AE774" s="63"/>
      <c r="AF774" s="63"/>
      <c r="AK774" s="63"/>
    </row>
    <row r="775" customFormat="false" ht="15.75" hidden="false" customHeight="true" outlineLevel="0" collapsed="false">
      <c r="H775" s="63"/>
      <c r="I775" s="63"/>
      <c r="AC775" s="63"/>
      <c r="AE775" s="63"/>
      <c r="AF775" s="63"/>
      <c r="AK775" s="63"/>
    </row>
    <row r="776" customFormat="false" ht="15.75" hidden="false" customHeight="true" outlineLevel="0" collapsed="false">
      <c r="H776" s="63"/>
      <c r="I776" s="63"/>
      <c r="AC776" s="63"/>
      <c r="AE776" s="63"/>
      <c r="AF776" s="63"/>
      <c r="AK776" s="63"/>
    </row>
    <row r="777" customFormat="false" ht="15.75" hidden="false" customHeight="true" outlineLevel="0" collapsed="false">
      <c r="H777" s="63"/>
      <c r="I777" s="63"/>
      <c r="AC777" s="63"/>
      <c r="AE777" s="63"/>
      <c r="AF777" s="63"/>
      <c r="AK777" s="63"/>
    </row>
    <row r="778" customFormat="false" ht="15.75" hidden="false" customHeight="true" outlineLevel="0" collapsed="false">
      <c r="H778" s="63"/>
      <c r="I778" s="63"/>
      <c r="AC778" s="63"/>
      <c r="AE778" s="63"/>
      <c r="AF778" s="63"/>
      <c r="AK778" s="63"/>
    </row>
    <row r="779" customFormat="false" ht="15.75" hidden="false" customHeight="true" outlineLevel="0" collapsed="false">
      <c r="H779" s="63"/>
      <c r="I779" s="63"/>
      <c r="AC779" s="63"/>
      <c r="AE779" s="63"/>
      <c r="AF779" s="63"/>
      <c r="AK779" s="63"/>
    </row>
    <row r="780" customFormat="false" ht="15.75" hidden="false" customHeight="true" outlineLevel="0" collapsed="false">
      <c r="H780" s="63"/>
      <c r="I780" s="63"/>
      <c r="AC780" s="63"/>
      <c r="AE780" s="63"/>
      <c r="AF780" s="63"/>
      <c r="AK780" s="63"/>
    </row>
    <row r="781" customFormat="false" ht="15.75" hidden="false" customHeight="true" outlineLevel="0" collapsed="false">
      <c r="H781" s="63"/>
      <c r="I781" s="63"/>
      <c r="AC781" s="63"/>
      <c r="AE781" s="63"/>
      <c r="AF781" s="63"/>
      <c r="AK781" s="63"/>
    </row>
    <row r="782" customFormat="false" ht="15.75" hidden="false" customHeight="true" outlineLevel="0" collapsed="false">
      <c r="H782" s="63"/>
      <c r="I782" s="63"/>
      <c r="AC782" s="63"/>
      <c r="AE782" s="63"/>
      <c r="AF782" s="63"/>
      <c r="AK782" s="63"/>
    </row>
    <row r="783" customFormat="false" ht="15.75" hidden="false" customHeight="true" outlineLevel="0" collapsed="false">
      <c r="H783" s="63"/>
      <c r="I783" s="63"/>
      <c r="AC783" s="63"/>
      <c r="AE783" s="63"/>
      <c r="AF783" s="63"/>
      <c r="AK783" s="63"/>
    </row>
    <row r="784" customFormat="false" ht="15.75" hidden="false" customHeight="true" outlineLevel="0" collapsed="false">
      <c r="H784" s="63"/>
      <c r="I784" s="63"/>
      <c r="AC784" s="63"/>
      <c r="AE784" s="63"/>
      <c r="AF784" s="63"/>
      <c r="AK784" s="63"/>
    </row>
    <row r="785" customFormat="false" ht="15.75" hidden="false" customHeight="true" outlineLevel="0" collapsed="false">
      <c r="H785" s="63"/>
      <c r="I785" s="63"/>
      <c r="AC785" s="63"/>
      <c r="AE785" s="63"/>
      <c r="AF785" s="63"/>
      <c r="AK785" s="63"/>
    </row>
    <row r="786" customFormat="false" ht="15.75" hidden="false" customHeight="true" outlineLevel="0" collapsed="false">
      <c r="H786" s="63"/>
      <c r="I786" s="63"/>
      <c r="AC786" s="63"/>
      <c r="AE786" s="63"/>
      <c r="AF786" s="63"/>
      <c r="AK786" s="63"/>
    </row>
    <row r="787" customFormat="false" ht="15.75" hidden="false" customHeight="true" outlineLevel="0" collapsed="false">
      <c r="H787" s="63"/>
      <c r="I787" s="63"/>
      <c r="AC787" s="63"/>
      <c r="AE787" s="63"/>
      <c r="AF787" s="63"/>
      <c r="AK787" s="63"/>
    </row>
    <row r="788" customFormat="false" ht="15.75" hidden="false" customHeight="true" outlineLevel="0" collapsed="false">
      <c r="H788" s="63"/>
      <c r="I788" s="63"/>
      <c r="AC788" s="63"/>
      <c r="AE788" s="63"/>
      <c r="AF788" s="63"/>
      <c r="AK788" s="63"/>
    </row>
    <row r="789" customFormat="false" ht="15.75" hidden="false" customHeight="true" outlineLevel="0" collapsed="false">
      <c r="H789" s="63"/>
      <c r="I789" s="63"/>
      <c r="AC789" s="63"/>
      <c r="AE789" s="63"/>
      <c r="AF789" s="63"/>
      <c r="AK789" s="63"/>
    </row>
    <row r="790" customFormat="false" ht="15.75" hidden="false" customHeight="true" outlineLevel="0" collapsed="false">
      <c r="H790" s="63"/>
      <c r="I790" s="63"/>
      <c r="AC790" s="63"/>
      <c r="AE790" s="63"/>
      <c r="AF790" s="63"/>
      <c r="AK790" s="63"/>
    </row>
    <row r="791" customFormat="false" ht="15.75" hidden="false" customHeight="true" outlineLevel="0" collapsed="false">
      <c r="H791" s="63"/>
      <c r="I791" s="63"/>
      <c r="AC791" s="63"/>
      <c r="AE791" s="63"/>
      <c r="AF791" s="63"/>
      <c r="AK791" s="63"/>
    </row>
    <row r="792" customFormat="false" ht="15.75" hidden="false" customHeight="true" outlineLevel="0" collapsed="false">
      <c r="H792" s="63"/>
      <c r="I792" s="63"/>
      <c r="AC792" s="63"/>
      <c r="AE792" s="63"/>
      <c r="AF792" s="63"/>
      <c r="AK792" s="63"/>
    </row>
    <row r="793" customFormat="false" ht="15.75" hidden="false" customHeight="true" outlineLevel="0" collapsed="false">
      <c r="H793" s="63"/>
      <c r="I793" s="63"/>
      <c r="AC793" s="63"/>
      <c r="AE793" s="63"/>
      <c r="AF793" s="63"/>
      <c r="AK793" s="63"/>
    </row>
    <row r="794" customFormat="false" ht="15.75" hidden="false" customHeight="true" outlineLevel="0" collapsed="false">
      <c r="H794" s="63"/>
      <c r="I794" s="63"/>
      <c r="AC794" s="63"/>
      <c r="AE794" s="63"/>
      <c r="AF794" s="63"/>
      <c r="AK794" s="63"/>
    </row>
    <row r="795" customFormat="false" ht="15.75" hidden="false" customHeight="true" outlineLevel="0" collapsed="false">
      <c r="H795" s="63"/>
      <c r="I795" s="63"/>
      <c r="AC795" s="63"/>
      <c r="AE795" s="63"/>
      <c r="AF795" s="63"/>
      <c r="AK795" s="63"/>
    </row>
    <row r="796" customFormat="false" ht="15.75" hidden="false" customHeight="true" outlineLevel="0" collapsed="false">
      <c r="H796" s="63"/>
      <c r="I796" s="63"/>
      <c r="AC796" s="63"/>
      <c r="AE796" s="63"/>
      <c r="AF796" s="63"/>
      <c r="AK796" s="63"/>
    </row>
    <row r="797" customFormat="false" ht="15.75" hidden="false" customHeight="true" outlineLevel="0" collapsed="false">
      <c r="H797" s="63"/>
      <c r="I797" s="63"/>
      <c r="AC797" s="63"/>
      <c r="AE797" s="63"/>
      <c r="AF797" s="63"/>
      <c r="AK797" s="63"/>
    </row>
    <row r="798" customFormat="false" ht="15.75" hidden="false" customHeight="true" outlineLevel="0" collapsed="false">
      <c r="H798" s="63"/>
      <c r="I798" s="63"/>
      <c r="AC798" s="63"/>
      <c r="AE798" s="63"/>
      <c r="AF798" s="63"/>
      <c r="AK798" s="63"/>
    </row>
    <row r="799" customFormat="false" ht="15.75" hidden="false" customHeight="true" outlineLevel="0" collapsed="false">
      <c r="H799" s="63"/>
      <c r="I799" s="63"/>
      <c r="AC799" s="63"/>
      <c r="AE799" s="63"/>
      <c r="AF799" s="63"/>
      <c r="AK799" s="63"/>
    </row>
    <row r="800" customFormat="false" ht="15.75" hidden="false" customHeight="true" outlineLevel="0" collapsed="false">
      <c r="H800" s="63"/>
      <c r="I800" s="63"/>
      <c r="AC800" s="63"/>
      <c r="AE800" s="63"/>
      <c r="AF800" s="63"/>
      <c r="AK800" s="63"/>
    </row>
    <row r="801" customFormat="false" ht="15.75" hidden="false" customHeight="true" outlineLevel="0" collapsed="false">
      <c r="H801" s="63"/>
      <c r="I801" s="63"/>
      <c r="AC801" s="63"/>
      <c r="AE801" s="63"/>
      <c r="AF801" s="63"/>
      <c r="AK801" s="63"/>
    </row>
    <row r="802" customFormat="false" ht="15.75" hidden="false" customHeight="true" outlineLevel="0" collapsed="false">
      <c r="H802" s="63"/>
      <c r="I802" s="63"/>
      <c r="AC802" s="63"/>
      <c r="AE802" s="63"/>
      <c r="AF802" s="63"/>
      <c r="AK802" s="63"/>
    </row>
    <row r="803" customFormat="false" ht="15.75" hidden="false" customHeight="true" outlineLevel="0" collapsed="false">
      <c r="H803" s="63"/>
      <c r="I803" s="63"/>
      <c r="AC803" s="63"/>
      <c r="AE803" s="63"/>
      <c r="AF803" s="63"/>
      <c r="AK803" s="63"/>
    </row>
    <row r="804" customFormat="false" ht="15.75" hidden="false" customHeight="true" outlineLevel="0" collapsed="false">
      <c r="H804" s="63"/>
      <c r="I804" s="63"/>
      <c r="AC804" s="63"/>
      <c r="AE804" s="63"/>
      <c r="AF804" s="63"/>
      <c r="AK804" s="63"/>
    </row>
    <row r="805" customFormat="false" ht="15.75" hidden="false" customHeight="true" outlineLevel="0" collapsed="false">
      <c r="H805" s="63"/>
      <c r="I805" s="63"/>
      <c r="AC805" s="63"/>
      <c r="AE805" s="63"/>
      <c r="AF805" s="63"/>
      <c r="AK805" s="63"/>
    </row>
    <row r="806" customFormat="false" ht="15.75" hidden="false" customHeight="true" outlineLevel="0" collapsed="false">
      <c r="H806" s="63"/>
      <c r="I806" s="63"/>
      <c r="AC806" s="63"/>
      <c r="AE806" s="63"/>
      <c r="AF806" s="63"/>
      <c r="AK806" s="63"/>
    </row>
    <row r="807" customFormat="false" ht="15.75" hidden="false" customHeight="true" outlineLevel="0" collapsed="false">
      <c r="H807" s="63"/>
      <c r="I807" s="63"/>
      <c r="AC807" s="63"/>
      <c r="AE807" s="63"/>
      <c r="AF807" s="63"/>
      <c r="AK807" s="63"/>
    </row>
    <row r="808" customFormat="false" ht="15.75" hidden="false" customHeight="true" outlineLevel="0" collapsed="false">
      <c r="H808" s="63"/>
      <c r="I808" s="63"/>
      <c r="AC808" s="63"/>
      <c r="AE808" s="63"/>
      <c r="AF808" s="63"/>
      <c r="AK808" s="63"/>
    </row>
    <row r="809" customFormat="false" ht="15.75" hidden="false" customHeight="true" outlineLevel="0" collapsed="false">
      <c r="H809" s="63"/>
      <c r="I809" s="63"/>
      <c r="AC809" s="63"/>
      <c r="AE809" s="63"/>
      <c r="AF809" s="63"/>
      <c r="AK809" s="63"/>
    </row>
    <row r="810" customFormat="false" ht="15.75" hidden="false" customHeight="true" outlineLevel="0" collapsed="false">
      <c r="H810" s="63"/>
      <c r="I810" s="63"/>
      <c r="AC810" s="63"/>
      <c r="AE810" s="63"/>
      <c r="AF810" s="63"/>
      <c r="AK810" s="63"/>
    </row>
    <row r="811" customFormat="false" ht="15.75" hidden="false" customHeight="true" outlineLevel="0" collapsed="false">
      <c r="H811" s="63"/>
      <c r="I811" s="63"/>
      <c r="AC811" s="63"/>
      <c r="AE811" s="63"/>
      <c r="AF811" s="63"/>
      <c r="AK811" s="63"/>
    </row>
    <row r="812" customFormat="false" ht="15.75" hidden="false" customHeight="true" outlineLevel="0" collapsed="false">
      <c r="H812" s="63"/>
      <c r="I812" s="63"/>
      <c r="AC812" s="63"/>
      <c r="AE812" s="63"/>
      <c r="AF812" s="63"/>
      <c r="AK812" s="63"/>
    </row>
    <row r="813" customFormat="false" ht="15.75" hidden="false" customHeight="true" outlineLevel="0" collapsed="false">
      <c r="H813" s="63"/>
      <c r="I813" s="63"/>
      <c r="AC813" s="63"/>
      <c r="AE813" s="63"/>
      <c r="AF813" s="63"/>
      <c r="AK813" s="63"/>
    </row>
    <row r="814" customFormat="false" ht="15.75" hidden="false" customHeight="true" outlineLevel="0" collapsed="false">
      <c r="H814" s="63"/>
      <c r="I814" s="63"/>
      <c r="AC814" s="63"/>
      <c r="AE814" s="63"/>
      <c r="AF814" s="63"/>
      <c r="AK814" s="63"/>
    </row>
    <row r="815" customFormat="false" ht="15.75" hidden="false" customHeight="true" outlineLevel="0" collapsed="false">
      <c r="H815" s="63"/>
      <c r="I815" s="63"/>
      <c r="AC815" s="63"/>
      <c r="AE815" s="63"/>
      <c r="AF815" s="63"/>
      <c r="AK815" s="63"/>
    </row>
    <row r="816" customFormat="false" ht="15.75" hidden="false" customHeight="true" outlineLevel="0" collapsed="false">
      <c r="H816" s="63"/>
      <c r="I816" s="63"/>
      <c r="AC816" s="63"/>
      <c r="AE816" s="63"/>
      <c r="AF816" s="63"/>
      <c r="AK816" s="63"/>
    </row>
    <row r="817" customFormat="false" ht="15.75" hidden="false" customHeight="true" outlineLevel="0" collapsed="false">
      <c r="H817" s="63"/>
      <c r="I817" s="63"/>
      <c r="AC817" s="63"/>
      <c r="AE817" s="63"/>
      <c r="AF817" s="63"/>
      <c r="AK817" s="63"/>
    </row>
    <row r="818" customFormat="false" ht="15.75" hidden="false" customHeight="true" outlineLevel="0" collapsed="false">
      <c r="H818" s="63"/>
      <c r="I818" s="63"/>
      <c r="AC818" s="63"/>
      <c r="AE818" s="63"/>
      <c r="AF818" s="63"/>
      <c r="AK818" s="63"/>
    </row>
    <row r="819" customFormat="false" ht="15.75" hidden="false" customHeight="true" outlineLevel="0" collapsed="false">
      <c r="H819" s="63"/>
      <c r="I819" s="63"/>
      <c r="AC819" s="63"/>
      <c r="AE819" s="63"/>
      <c r="AF819" s="63"/>
      <c r="AK819" s="63"/>
    </row>
    <row r="820" customFormat="false" ht="15.75" hidden="false" customHeight="true" outlineLevel="0" collapsed="false">
      <c r="H820" s="63"/>
      <c r="I820" s="63"/>
      <c r="AC820" s="63"/>
      <c r="AE820" s="63"/>
      <c r="AF820" s="63"/>
      <c r="AK820" s="63"/>
    </row>
    <row r="821" customFormat="false" ht="15.75" hidden="false" customHeight="true" outlineLevel="0" collapsed="false">
      <c r="H821" s="63"/>
      <c r="I821" s="63"/>
      <c r="AC821" s="63"/>
      <c r="AE821" s="63"/>
      <c r="AF821" s="63"/>
      <c r="AK821" s="63"/>
    </row>
    <row r="822" customFormat="false" ht="15.75" hidden="false" customHeight="true" outlineLevel="0" collapsed="false">
      <c r="H822" s="63"/>
      <c r="I822" s="63"/>
      <c r="AC822" s="63"/>
      <c r="AE822" s="63"/>
      <c r="AF822" s="63"/>
      <c r="AK822" s="63"/>
    </row>
    <row r="823" customFormat="false" ht="15.75" hidden="false" customHeight="true" outlineLevel="0" collapsed="false">
      <c r="H823" s="63"/>
      <c r="I823" s="63"/>
      <c r="AC823" s="63"/>
      <c r="AE823" s="63"/>
      <c r="AF823" s="63"/>
      <c r="AK823" s="63"/>
    </row>
    <row r="824" customFormat="false" ht="15.75" hidden="false" customHeight="true" outlineLevel="0" collapsed="false">
      <c r="H824" s="63"/>
      <c r="I824" s="63"/>
      <c r="AC824" s="63"/>
      <c r="AE824" s="63"/>
      <c r="AF824" s="63"/>
      <c r="AK824" s="63"/>
    </row>
    <row r="825" customFormat="false" ht="15.75" hidden="false" customHeight="true" outlineLevel="0" collapsed="false">
      <c r="H825" s="63"/>
      <c r="I825" s="63"/>
      <c r="AC825" s="63"/>
      <c r="AE825" s="63"/>
      <c r="AF825" s="63"/>
      <c r="AK825" s="63"/>
    </row>
    <row r="826" customFormat="false" ht="15.75" hidden="false" customHeight="true" outlineLevel="0" collapsed="false">
      <c r="H826" s="63"/>
      <c r="I826" s="63"/>
      <c r="AC826" s="63"/>
      <c r="AE826" s="63"/>
      <c r="AF826" s="63"/>
      <c r="AK826" s="63"/>
    </row>
    <row r="827" customFormat="false" ht="15.75" hidden="false" customHeight="true" outlineLevel="0" collapsed="false">
      <c r="H827" s="63"/>
      <c r="I827" s="63"/>
      <c r="AC827" s="63"/>
      <c r="AE827" s="63"/>
      <c r="AF827" s="63"/>
      <c r="AK827" s="63"/>
    </row>
    <row r="828" customFormat="false" ht="15.75" hidden="false" customHeight="true" outlineLevel="0" collapsed="false">
      <c r="H828" s="63"/>
      <c r="I828" s="63"/>
      <c r="AC828" s="63"/>
      <c r="AE828" s="63"/>
      <c r="AF828" s="63"/>
      <c r="AK828" s="63"/>
    </row>
    <row r="829" customFormat="false" ht="15.75" hidden="false" customHeight="true" outlineLevel="0" collapsed="false">
      <c r="H829" s="63"/>
      <c r="I829" s="63"/>
      <c r="AC829" s="63"/>
      <c r="AE829" s="63"/>
      <c r="AF829" s="63"/>
      <c r="AK829" s="63"/>
    </row>
    <row r="830" customFormat="false" ht="15.75" hidden="false" customHeight="true" outlineLevel="0" collapsed="false">
      <c r="H830" s="63"/>
      <c r="I830" s="63"/>
      <c r="AC830" s="63"/>
      <c r="AE830" s="63"/>
      <c r="AF830" s="63"/>
      <c r="AK830" s="63"/>
    </row>
    <row r="831" customFormat="false" ht="15.75" hidden="false" customHeight="true" outlineLevel="0" collapsed="false">
      <c r="H831" s="63"/>
      <c r="I831" s="63"/>
      <c r="AC831" s="63"/>
      <c r="AE831" s="63"/>
      <c r="AF831" s="63"/>
      <c r="AK831" s="63"/>
    </row>
    <row r="832" customFormat="false" ht="15.75" hidden="false" customHeight="true" outlineLevel="0" collapsed="false">
      <c r="H832" s="63"/>
      <c r="I832" s="63"/>
      <c r="AC832" s="63"/>
      <c r="AE832" s="63"/>
      <c r="AF832" s="63"/>
      <c r="AK832" s="63"/>
    </row>
    <row r="833" customFormat="false" ht="15.75" hidden="false" customHeight="true" outlineLevel="0" collapsed="false">
      <c r="H833" s="63"/>
      <c r="I833" s="63"/>
      <c r="AC833" s="63"/>
      <c r="AE833" s="63"/>
      <c r="AF833" s="63"/>
      <c r="AK833" s="63"/>
    </row>
    <row r="834" customFormat="false" ht="15.75" hidden="false" customHeight="true" outlineLevel="0" collapsed="false">
      <c r="H834" s="63"/>
      <c r="I834" s="63"/>
      <c r="AC834" s="63"/>
      <c r="AE834" s="63"/>
      <c r="AF834" s="63"/>
      <c r="AK834" s="63"/>
    </row>
    <row r="835" customFormat="false" ht="15.75" hidden="false" customHeight="true" outlineLevel="0" collapsed="false">
      <c r="H835" s="63"/>
      <c r="I835" s="63"/>
      <c r="AC835" s="63"/>
      <c r="AE835" s="63"/>
      <c r="AF835" s="63"/>
      <c r="AK835" s="63"/>
    </row>
    <row r="836" customFormat="false" ht="15.75" hidden="false" customHeight="true" outlineLevel="0" collapsed="false">
      <c r="H836" s="63"/>
      <c r="I836" s="63"/>
      <c r="AC836" s="63"/>
      <c r="AE836" s="63"/>
      <c r="AF836" s="63"/>
      <c r="AK836" s="63"/>
    </row>
    <row r="837" customFormat="false" ht="15.75" hidden="false" customHeight="true" outlineLevel="0" collapsed="false">
      <c r="H837" s="63"/>
      <c r="I837" s="63"/>
      <c r="AC837" s="63"/>
      <c r="AE837" s="63"/>
      <c r="AF837" s="63"/>
      <c r="AK837" s="63"/>
    </row>
    <row r="838" customFormat="false" ht="15.75" hidden="false" customHeight="true" outlineLevel="0" collapsed="false">
      <c r="H838" s="63"/>
      <c r="I838" s="63"/>
      <c r="AC838" s="63"/>
      <c r="AE838" s="63"/>
      <c r="AF838" s="63"/>
      <c r="AK838" s="63"/>
    </row>
    <row r="839" customFormat="false" ht="15.75" hidden="false" customHeight="true" outlineLevel="0" collapsed="false">
      <c r="H839" s="63"/>
      <c r="I839" s="63"/>
      <c r="AC839" s="63"/>
      <c r="AE839" s="63"/>
      <c r="AF839" s="63"/>
      <c r="AK839" s="63"/>
    </row>
    <row r="840" customFormat="false" ht="15.75" hidden="false" customHeight="true" outlineLevel="0" collapsed="false">
      <c r="H840" s="63"/>
      <c r="I840" s="63"/>
      <c r="AC840" s="63"/>
      <c r="AE840" s="63"/>
      <c r="AF840" s="63"/>
      <c r="AK840" s="63"/>
    </row>
    <row r="841" customFormat="false" ht="15.75" hidden="false" customHeight="true" outlineLevel="0" collapsed="false">
      <c r="H841" s="63"/>
      <c r="I841" s="63"/>
      <c r="AC841" s="63"/>
      <c r="AE841" s="63"/>
      <c r="AF841" s="63"/>
      <c r="AK841" s="63"/>
    </row>
    <row r="842" customFormat="false" ht="15.75" hidden="false" customHeight="true" outlineLevel="0" collapsed="false">
      <c r="H842" s="63"/>
      <c r="I842" s="63"/>
      <c r="AC842" s="63"/>
      <c r="AE842" s="63"/>
      <c r="AF842" s="63"/>
      <c r="AK842" s="63"/>
    </row>
    <row r="843" customFormat="false" ht="15.75" hidden="false" customHeight="true" outlineLevel="0" collapsed="false">
      <c r="H843" s="63"/>
      <c r="I843" s="63"/>
      <c r="AC843" s="63"/>
      <c r="AE843" s="63"/>
      <c r="AF843" s="63"/>
      <c r="AK843" s="63"/>
    </row>
    <row r="844" customFormat="false" ht="15.75" hidden="false" customHeight="true" outlineLevel="0" collapsed="false">
      <c r="H844" s="63"/>
      <c r="I844" s="63"/>
      <c r="AC844" s="63"/>
      <c r="AE844" s="63"/>
      <c r="AF844" s="63"/>
      <c r="AK844" s="63"/>
    </row>
    <row r="845" customFormat="false" ht="15.75" hidden="false" customHeight="true" outlineLevel="0" collapsed="false">
      <c r="H845" s="63"/>
      <c r="I845" s="63"/>
      <c r="AC845" s="63"/>
      <c r="AE845" s="63"/>
      <c r="AF845" s="63"/>
      <c r="AK845" s="63"/>
    </row>
    <row r="846" customFormat="false" ht="15.75" hidden="false" customHeight="true" outlineLevel="0" collapsed="false">
      <c r="H846" s="63"/>
      <c r="I846" s="63"/>
      <c r="AC846" s="63"/>
      <c r="AE846" s="63"/>
      <c r="AF846" s="63"/>
      <c r="AK846" s="63"/>
    </row>
    <row r="847" customFormat="false" ht="15.75" hidden="false" customHeight="true" outlineLevel="0" collapsed="false">
      <c r="H847" s="63"/>
      <c r="I847" s="63"/>
      <c r="AC847" s="63"/>
      <c r="AE847" s="63"/>
      <c r="AF847" s="63"/>
      <c r="AK847" s="63"/>
    </row>
    <row r="848" customFormat="false" ht="15.75" hidden="false" customHeight="true" outlineLevel="0" collapsed="false">
      <c r="H848" s="63"/>
      <c r="I848" s="63"/>
      <c r="AC848" s="63"/>
      <c r="AE848" s="63"/>
      <c r="AF848" s="63"/>
      <c r="AK848" s="63"/>
    </row>
    <row r="849" customFormat="false" ht="15.75" hidden="false" customHeight="true" outlineLevel="0" collapsed="false">
      <c r="H849" s="63"/>
      <c r="I849" s="63"/>
      <c r="AC849" s="63"/>
      <c r="AE849" s="63"/>
      <c r="AF849" s="63"/>
      <c r="AK849" s="63"/>
    </row>
    <row r="850" customFormat="false" ht="15.75" hidden="false" customHeight="true" outlineLevel="0" collapsed="false">
      <c r="H850" s="63"/>
      <c r="I850" s="63"/>
      <c r="AC850" s="63"/>
      <c r="AE850" s="63"/>
      <c r="AF850" s="63"/>
      <c r="AK850" s="63"/>
    </row>
    <row r="851" customFormat="false" ht="15.75" hidden="false" customHeight="true" outlineLevel="0" collapsed="false">
      <c r="H851" s="63"/>
      <c r="I851" s="63"/>
      <c r="AC851" s="63"/>
      <c r="AE851" s="63"/>
      <c r="AF851" s="63"/>
      <c r="AK851" s="63"/>
    </row>
    <row r="852" customFormat="false" ht="15.75" hidden="false" customHeight="true" outlineLevel="0" collapsed="false">
      <c r="H852" s="63"/>
      <c r="I852" s="63"/>
      <c r="AC852" s="63"/>
      <c r="AE852" s="63"/>
      <c r="AF852" s="63"/>
      <c r="AK852" s="63"/>
    </row>
    <row r="853" customFormat="false" ht="15.75" hidden="false" customHeight="true" outlineLevel="0" collapsed="false">
      <c r="H853" s="63"/>
      <c r="I853" s="63"/>
      <c r="AC853" s="63"/>
      <c r="AE853" s="63"/>
      <c r="AF853" s="63"/>
      <c r="AK853" s="63"/>
    </row>
    <row r="854" customFormat="false" ht="15.75" hidden="false" customHeight="true" outlineLevel="0" collapsed="false">
      <c r="H854" s="63"/>
      <c r="I854" s="63"/>
      <c r="AC854" s="63"/>
      <c r="AE854" s="63"/>
      <c r="AF854" s="63"/>
      <c r="AK854" s="63"/>
    </row>
    <row r="855" customFormat="false" ht="15.75" hidden="false" customHeight="true" outlineLevel="0" collapsed="false">
      <c r="H855" s="63"/>
      <c r="I855" s="63"/>
      <c r="AC855" s="63"/>
      <c r="AE855" s="63"/>
      <c r="AF855" s="63"/>
      <c r="AK855" s="63"/>
    </row>
    <row r="856" customFormat="false" ht="15.75" hidden="false" customHeight="true" outlineLevel="0" collapsed="false">
      <c r="H856" s="63"/>
      <c r="I856" s="63"/>
      <c r="AC856" s="63"/>
      <c r="AE856" s="63"/>
      <c r="AF856" s="63"/>
      <c r="AK856" s="63"/>
    </row>
    <row r="857" customFormat="false" ht="15.75" hidden="false" customHeight="true" outlineLevel="0" collapsed="false">
      <c r="H857" s="63"/>
      <c r="I857" s="63"/>
      <c r="AC857" s="63"/>
      <c r="AE857" s="63"/>
      <c r="AF857" s="63"/>
      <c r="AK857" s="63"/>
    </row>
    <row r="858" customFormat="false" ht="15.75" hidden="false" customHeight="true" outlineLevel="0" collapsed="false">
      <c r="H858" s="63"/>
      <c r="I858" s="63"/>
      <c r="AC858" s="63"/>
      <c r="AE858" s="63"/>
      <c r="AF858" s="63"/>
      <c r="AK858" s="63"/>
    </row>
    <row r="859" customFormat="false" ht="15.75" hidden="false" customHeight="true" outlineLevel="0" collapsed="false">
      <c r="H859" s="63"/>
      <c r="I859" s="63"/>
      <c r="AC859" s="63"/>
      <c r="AE859" s="63"/>
      <c r="AF859" s="63"/>
      <c r="AK859" s="63"/>
    </row>
    <row r="860" customFormat="false" ht="15.75" hidden="false" customHeight="true" outlineLevel="0" collapsed="false">
      <c r="H860" s="63"/>
      <c r="I860" s="63"/>
      <c r="AC860" s="63"/>
      <c r="AE860" s="63"/>
      <c r="AF860" s="63"/>
      <c r="AK860" s="63"/>
    </row>
    <row r="861" customFormat="false" ht="15.75" hidden="false" customHeight="true" outlineLevel="0" collapsed="false">
      <c r="H861" s="63"/>
      <c r="I861" s="63"/>
      <c r="AC861" s="63"/>
      <c r="AE861" s="63"/>
      <c r="AF861" s="63"/>
      <c r="AK861" s="63"/>
    </row>
    <row r="862" customFormat="false" ht="15.75" hidden="false" customHeight="true" outlineLevel="0" collapsed="false">
      <c r="H862" s="63"/>
      <c r="I862" s="63"/>
      <c r="AC862" s="63"/>
      <c r="AE862" s="63"/>
      <c r="AF862" s="63"/>
      <c r="AK862" s="63"/>
    </row>
    <row r="863" customFormat="false" ht="15.75" hidden="false" customHeight="true" outlineLevel="0" collapsed="false">
      <c r="H863" s="63"/>
      <c r="I863" s="63"/>
      <c r="AC863" s="63"/>
      <c r="AE863" s="63"/>
      <c r="AF863" s="63"/>
      <c r="AK863" s="63"/>
    </row>
    <row r="864" customFormat="false" ht="15.75" hidden="false" customHeight="true" outlineLevel="0" collapsed="false">
      <c r="H864" s="63"/>
      <c r="I864" s="63"/>
      <c r="AC864" s="63"/>
      <c r="AE864" s="63"/>
      <c r="AF864" s="63"/>
      <c r="AK864" s="63"/>
    </row>
    <row r="865" customFormat="false" ht="15.75" hidden="false" customHeight="true" outlineLevel="0" collapsed="false">
      <c r="H865" s="63"/>
      <c r="I865" s="63"/>
      <c r="AC865" s="63"/>
      <c r="AE865" s="63"/>
      <c r="AF865" s="63"/>
      <c r="AK865" s="63"/>
    </row>
    <row r="866" customFormat="false" ht="15.75" hidden="false" customHeight="true" outlineLevel="0" collapsed="false">
      <c r="H866" s="63"/>
      <c r="I866" s="63"/>
      <c r="AC866" s="63"/>
      <c r="AE866" s="63"/>
      <c r="AF866" s="63"/>
      <c r="AK866" s="63"/>
    </row>
    <row r="867" customFormat="false" ht="15.75" hidden="false" customHeight="true" outlineLevel="0" collapsed="false">
      <c r="H867" s="63"/>
      <c r="I867" s="63"/>
      <c r="AC867" s="63"/>
      <c r="AE867" s="63"/>
      <c r="AF867" s="63"/>
      <c r="AK867" s="63"/>
    </row>
    <row r="868" customFormat="false" ht="15.75" hidden="false" customHeight="true" outlineLevel="0" collapsed="false">
      <c r="H868" s="63"/>
      <c r="I868" s="63"/>
      <c r="AC868" s="63"/>
      <c r="AE868" s="63"/>
      <c r="AF868" s="63"/>
      <c r="AK868" s="63"/>
    </row>
    <row r="869" customFormat="false" ht="15.75" hidden="false" customHeight="true" outlineLevel="0" collapsed="false">
      <c r="H869" s="63"/>
      <c r="I869" s="63"/>
      <c r="AC869" s="63"/>
      <c r="AE869" s="63"/>
      <c r="AF869" s="63"/>
      <c r="AK869" s="63"/>
    </row>
    <row r="870" customFormat="false" ht="15.75" hidden="false" customHeight="true" outlineLevel="0" collapsed="false">
      <c r="H870" s="63"/>
      <c r="I870" s="63"/>
      <c r="AC870" s="63"/>
      <c r="AE870" s="63"/>
      <c r="AF870" s="63"/>
      <c r="AK870" s="63"/>
    </row>
    <row r="871" customFormat="false" ht="15.75" hidden="false" customHeight="true" outlineLevel="0" collapsed="false">
      <c r="H871" s="63"/>
      <c r="I871" s="63"/>
      <c r="AC871" s="63"/>
      <c r="AE871" s="63"/>
      <c r="AF871" s="63"/>
      <c r="AK871" s="63"/>
    </row>
    <row r="872" customFormat="false" ht="15.75" hidden="false" customHeight="true" outlineLevel="0" collapsed="false">
      <c r="H872" s="63"/>
      <c r="I872" s="63"/>
      <c r="AC872" s="63"/>
      <c r="AE872" s="63"/>
      <c r="AF872" s="63"/>
      <c r="AK872" s="63"/>
    </row>
    <row r="873" customFormat="false" ht="15.75" hidden="false" customHeight="true" outlineLevel="0" collapsed="false">
      <c r="H873" s="63"/>
      <c r="I873" s="63"/>
      <c r="AC873" s="63"/>
      <c r="AE873" s="63"/>
      <c r="AF873" s="63"/>
      <c r="AK873" s="63"/>
    </row>
    <row r="874" customFormat="false" ht="15.75" hidden="false" customHeight="true" outlineLevel="0" collapsed="false">
      <c r="H874" s="63"/>
      <c r="I874" s="63"/>
      <c r="AC874" s="63"/>
      <c r="AE874" s="63"/>
      <c r="AF874" s="63"/>
      <c r="AK874" s="63"/>
    </row>
    <row r="875" customFormat="false" ht="15.75" hidden="false" customHeight="true" outlineLevel="0" collapsed="false">
      <c r="H875" s="63"/>
      <c r="I875" s="63"/>
      <c r="AC875" s="63"/>
      <c r="AE875" s="63"/>
      <c r="AF875" s="63"/>
      <c r="AK875" s="63"/>
    </row>
    <row r="876" customFormat="false" ht="15.75" hidden="false" customHeight="true" outlineLevel="0" collapsed="false">
      <c r="H876" s="63"/>
      <c r="I876" s="63"/>
      <c r="AC876" s="63"/>
      <c r="AE876" s="63"/>
      <c r="AF876" s="63"/>
      <c r="AK876" s="63"/>
    </row>
    <row r="877" customFormat="false" ht="15.75" hidden="false" customHeight="true" outlineLevel="0" collapsed="false">
      <c r="H877" s="63"/>
      <c r="I877" s="63"/>
      <c r="AC877" s="63"/>
      <c r="AE877" s="63"/>
      <c r="AF877" s="63"/>
      <c r="AK877" s="63"/>
    </row>
    <row r="878" customFormat="false" ht="15.75" hidden="false" customHeight="true" outlineLevel="0" collapsed="false">
      <c r="H878" s="63"/>
      <c r="I878" s="63"/>
      <c r="AC878" s="63"/>
      <c r="AE878" s="63"/>
      <c r="AF878" s="63"/>
      <c r="AK878" s="63"/>
    </row>
    <row r="879" customFormat="false" ht="15.75" hidden="false" customHeight="true" outlineLevel="0" collapsed="false">
      <c r="H879" s="63"/>
      <c r="I879" s="63"/>
      <c r="AC879" s="63"/>
      <c r="AE879" s="63"/>
      <c r="AF879" s="63"/>
      <c r="AK879" s="63"/>
    </row>
    <row r="880" customFormat="false" ht="15.75" hidden="false" customHeight="true" outlineLevel="0" collapsed="false">
      <c r="H880" s="63"/>
      <c r="I880" s="63"/>
      <c r="AC880" s="63"/>
      <c r="AE880" s="63"/>
      <c r="AF880" s="63"/>
      <c r="AK880" s="63"/>
    </row>
    <row r="881" customFormat="false" ht="15.75" hidden="false" customHeight="true" outlineLevel="0" collapsed="false">
      <c r="H881" s="63"/>
      <c r="I881" s="63"/>
      <c r="AC881" s="63"/>
      <c r="AE881" s="63"/>
      <c r="AF881" s="63"/>
      <c r="AK881" s="63"/>
    </row>
    <row r="882" customFormat="false" ht="15.75" hidden="false" customHeight="true" outlineLevel="0" collapsed="false">
      <c r="H882" s="63"/>
      <c r="I882" s="63"/>
      <c r="AC882" s="63"/>
      <c r="AE882" s="63"/>
      <c r="AF882" s="63"/>
      <c r="AK882" s="63"/>
    </row>
    <row r="883" customFormat="false" ht="15.75" hidden="false" customHeight="true" outlineLevel="0" collapsed="false">
      <c r="H883" s="63"/>
      <c r="I883" s="63"/>
      <c r="AC883" s="63"/>
      <c r="AE883" s="63"/>
      <c r="AF883" s="63"/>
      <c r="AK883" s="63"/>
    </row>
    <row r="884" customFormat="false" ht="15.75" hidden="false" customHeight="true" outlineLevel="0" collapsed="false">
      <c r="H884" s="63"/>
      <c r="I884" s="63"/>
      <c r="AC884" s="63"/>
      <c r="AE884" s="63"/>
      <c r="AF884" s="63"/>
      <c r="AK884" s="63"/>
    </row>
    <row r="885" customFormat="false" ht="15.75" hidden="false" customHeight="true" outlineLevel="0" collapsed="false">
      <c r="H885" s="63"/>
      <c r="I885" s="63"/>
      <c r="AC885" s="63"/>
      <c r="AE885" s="63"/>
      <c r="AF885" s="63"/>
      <c r="AK885" s="63"/>
    </row>
    <row r="886" customFormat="false" ht="15.75" hidden="false" customHeight="true" outlineLevel="0" collapsed="false">
      <c r="H886" s="63"/>
      <c r="I886" s="63"/>
      <c r="AC886" s="63"/>
      <c r="AE886" s="63"/>
      <c r="AF886" s="63"/>
      <c r="AK886" s="63"/>
    </row>
    <row r="887" customFormat="false" ht="15.75" hidden="false" customHeight="true" outlineLevel="0" collapsed="false">
      <c r="H887" s="63"/>
      <c r="I887" s="63"/>
      <c r="AC887" s="63"/>
      <c r="AE887" s="63"/>
      <c r="AF887" s="63"/>
      <c r="AK887" s="63"/>
    </row>
    <row r="888" customFormat="false" ht="15.75" hidden="false" customHeight="true" outlineLevel="0" collapsed="false">
      <c r="H888" s="63"/>
      <c r="I888" s="63"/>
      <c r="AC888" s="63"/>
      <c r="AE888" s="63"/>
      <c r="AF888" s="63"/>
      <c r="AK888" s="63"/>
    </row>
    <row r="889" customFormat="false" ht="15.75" hidden="false" customHeight="true" outlineLevel="0" collapsed="false">
      <c r="H889" s="63"/>
      <c r="I889" s="63"/>
      <c r="AC889" s="63"/>
      <c r="AE889" s="63"/>
      <c r="AF889" s="63"/>
      <c r="AK889" s="63"/>
    </row>
    <row r="890" customFormat="false" ht="15.75" hidden="false" customHeight="true" outlineLevel="0" collapsed="false">
      <c r="H890" s="63"/>
      <c r="I890" s="63"/>
      <c r="AC890" s="63"/>
      <c r="AE890" s="63"/>
      <c r="AF890" s="63"/>
      <c r="AK890" s="63"/>
    </row>
    <row r="891" customFormat="false" ht="15.75" hidden="false" customHeight="true" outlineLevel="0" collapsed="false">
      <c r="H891" s="63"/>
      <c r="I891" s="63"/>
      <c r="AC891" s="63"/>
      <c r="AE891" s="63"/>
      <c r="AF891" s="63"/>
      <c r="AK891" s="63"/>
    </row>
    <row r="892" customFormat="false" ht="15.75" hidden="false" customHeight="true" outlineLevel="0" collapsed="false">
      <c r="H892" s="63"/>
      <c r="I892" s="63"/>
      <c r="AC892" s="63"/>
      <c r="AE892" s="63"/>
      <c r="AF892" s="63"/>
      <c r="AK892" s="63"/>
    </row>
    <row r="893" customFormat="false" ht="15.75" hidden="false" customHeight="true" outlineLevel="0" collapsed="false">
      <c r="H893" s="63"/>
      <c r="I893" s="63"/>
      <c r="AC893" s="63"/>
      <c r="AE893" s="63"/>
      <c r="AF893" s="63"/>
      <c r="AK893" s="63"/>
    </row>
    <row r="894" customFormat="false" ht="15.75" hidden="false" customHeight="true" outlineLevel="0" collapsed="false">
      <c r="H894" s="63"/>
      <c r="I894" s="63"/>
      <c r="AC894" s="63"/>
      <c r="AE894" s="63"/>
      <c r="AF894" s="63"/>
      <c r="AK894" s="63"/>
    </row>
    <row r="895" customFormat="false" ht="15.75" hidden="false" customHeight="true" outlineLevel="0" collapsed="false">
      <c r="H895" s="63"/>
      <c r="I895" s="63"/>
      <c r="AC895" s="63"/>
      <c r="AE895" s="63"/>
      <c r="AF895" s="63"/>
      <c r="AK895" s="63"/>
    </row>
    <row r="896" customFormat="false" ht="15.75" hidden="false" customHeight="true" outlineLevel="0" collapsed="false">
      <c r="H896" s="63"/>
      <c r="I896" s="63"/>
      <c r="AC896" s="63"/>
      <c r="AE896" s="63"/>
      <c r="AF896" s="63"/>
      <c r="AK896" s="63"/>
    </row>
    <row r="897" customFormat="false" ht="15.75" hidden="false" customHeight="true" outlineLevel="0" collapsed="false">
      <c r="H897" s="63"/>
      <c r="I897" s="63"/>
      <c r="AC897" s="63"/>
      <c r="AE897" s="63"/>
      <c r="AF897" s="63"/>
      <c r="AK897" s="63"/>
    </row>
    <row r="898" customFormat="false" ht="15.75" hidden="false" customHeight="true" outlineLevel="0" collapsed="false">
      <c r="H898" s="63"/>
      <c r="I898" s="63"/>
      <c r="AC898" s="63"/>
      <c r="AE898" s="63"/>
      <c r="AF898" s="63"/>
      <c r="AK898" s="63"/>
    </row>
    <row r="899" customFormat="false" ht="15.75" hidden="false" customHeight="true" outlineLevel="0" collapsed="false">
      <c r="H899" s="63"/>
      <c r="I899" s="63"/>
      <c r="AC899" s="63"/>
      <c r="AE899" s="63"/>
      <c r="AF899" s="63"/>
      <c r="AK899" s="63"/>
    </row>
    <row r="900" customFormat="false" ht="15.75" hidden="false" customHeight="true" outlineLevel="0" collapsed="false">
      <c r="H900" s="63"/>
      <c r="I900" s="63"/>
      <c r="AC900" s="63"/>
      <c r="AE900" s="63"/>
      <c r="AF900" s="63"/>
      <c r="AK900" s="63"/>
    </row>
    <row r="901" customFormat="false" ht="15.75" hidden="false" customHeight="true" outlineLevel="0" collapsed="false">
      <c r="H901" s="63"/>
      <c r="I901" s="63"/>
      <c r="AC901" s="63"/>
      <c r="AE901" s="63"/>
      <c r="AF901" s="63"/>
      <c r="AK901" s="63"/>
    </row>
    <row r="902" customFormat="false" ht="15.75" hidden="false" customHeight="true" outlineLevel="0" collapsed="false">
      <c r="H902" s="63"/>
      <c r="I902" s="63"/>
      <c r="AC902" s="63"/>
      <c r="AE902" s="63"/>
      <c r="AF902" s="63"/>
      <c r="AK902" s="63"/>
    </row>
    <row r="903" customFormat="false" ht="15.75" hidden="false" customHeight="true" outlineLevel="0" collapsed="false">
      <c r="H903" s="63"/>
      <c r="I903" s="63"/>
      <c r="AC903" s="63"/>
      <c r="AE903" s="63"/>
      <c r="AF903" s="63"/>
      <c r="AK903" s="63"/>
    </row>
    <row r="904" customFormat="false" ht="15.75" hidden="false" customHeight="true" outlineLevel="0" collapsed="false">
      <c r="H904" s="63"/>
      <c r="I904" s="63"/>
      <c r="AC904" s="63"/>
      <c r="AE904" s="63"/>
      <c r="AF904" s="63"/>
      <c r="AK904" s="63"/>
    </row>
    <row r="905" customFormat="false" ht="15.75" hidden="false" customHeight="true" outlineLevel="0" collapsed="false">
      <c r="H905" s="63"/>
      <c r="I905" s="63"/>
      <c r="AC905" s="63"/>
      <c r="AE905" s="63"/>
      <c r="AF905" s="63"/>
      <c r="AK905" s="63"/>
    </row>
    <row r="906" customFormat="false" ht="15.75" hidden="false" customHeight="true" outlineLevel="0" collapsed="false">
      <c r="H906" s="63"/>
      <c r="I906" s="63"/>
      <c r="AC906" s="63"/>
      <c r="AE906" s="63"/>
      <c r="AF906" s="63"/>
      <c r="AK906" s="63"/>
    </row>
    <row r="907" customFormat="false" ht="15.75" hidden="false" customHeight="true" outlineLevel="0" collapsed="false">
      <c r="H907" s="63"/>
      <c r="I907" s="63"/>
      <c r="AC907" s="63"/>
      <c r="AE907" s="63"/>
      <c r="AF907" s="63"/>
      <c r="AK907" s="63"/>
    </row>
    <row r="908" customFormat="false" ht="15.75" hidden="false" customHeight="true" outlineLevel="0" collapsed="false">
      <c r="H908" s="63"/>
      <c r="I908" s="63"/>
      <c r="AC908" s="63"/>
      <c r="AE908" s="63"/>
      <c r="AF908" s="63"/>
      <c r="AK908" s="63"/>
    </row>
    <row r="909" customFormat="false" ht="15.75" hidden="false" customHeight="true" outlineLevel="0" collapsed="false">
      <c r="H909" s="63"/>
      <c r="I909" s="63"/>
      <c r="AC909" s="63"/>
      <c r="AE909" s="63"/>
      <c r="AF909" s="63"/>
      <c r="AK909" s="63"/>
    </row>
    <row r="910" customFormat="false" ht="15.75" hidden="false" customHeight="true" outlineLevel="0" collapsed="false">
      <c r="H910" s="63"/>
      <c r="I910" s="63"/>
      <c r="AC910" s="63"/>
      <c r="AE910" s="63"/>
      <c r="AF910" s="63"/>
      <c r="AK910" s="63"/>
    </row>
    <row r="911" customFormat="false" ht="15.75" hidden="false" customHeight="true" outlineLevel="0" collapsed="false">
      <c r="H911" s="63"/>
      <c r="I911" s="63"/>
      <c r="AC911" s="63"/>
      <c r="AE911" s="63"/>
      <c r="AF911" s="63"/>
      <c r="AK911" s="63"/>
    </row>
    <row r="912" customFormat="false" ht="15.75" hidden="false" customHeight="true" outlineLevel="0" collapsed="false">
      <c r="H912" s="63"/>
      <c r="I912" s="63"/>
      <c r="AC912" s="63"/>
      <c r="AE912" s="63"/>
      <c r="AF912" s="63"/>
      <c r="AK912" s="63"/>
    </row>
    <row r="913" customFormat="false" ht="15.75" hidden="false" customHeight="true" outlineLevel="0" collapsed="false">
      <c r="H913" s="63"/>
      <c r="I913" s="63"/>
      <c r="AC913" s="63"/>
      <c r="AE913" s="63"/>
      <c r="AF913" s="63"/>
      <c r="AK913" s="63"/>
    </row>
    <row r="914" customFormat="false" ht="15.75" hidden="false" customHeight="true" outlineLevel="0" collapsed="false">
      <c r="H914" s="63"/>
      <c r="I914" s="63"/>
      <c r="AC914" s="63"/>
      <c r="AE914" s="63"/>
      <c r="AF914" s="63"/>
      <c r="AK914" s="63"/>
    </row>
    <row r="915" customFormat="false" ht="15.75" hidden="false" customHeight="true" outlineLevel="0" collapsed="false">
      <c r="H915" s="63"/>
      <c r="I915" s="63"/>
      <c r="AC915" s="63"/>
      <c r="AE915" s="63"/>
      <c r="AF915" s="63"/>
      <c r="AK915" s="63"/>
    </row>
    <row r="916" customFormat="false" ht="15.75" hidden="false" customHeight="true" outlineLevel="0" collapsed="false">
      <c r="H916" s="63"/>
      <c r="I916" s="63"/>
      <c r="AC916" s="63"/>
      <c r="AE916" s="63"/>
      <c r="AF916" s="63"/>
      <c r="AK916" s="63"/>
    </row>
    <row r="917" customFormat="false" ht="15.75" hidden="false" customHeight="true" outlineLevel="0" collapsed="false">
      <c r="H917" s="63"/>
      <c r="I917" s="63"/>
      <c r="AC917" s="63"/>
      <c r="AE917" s="63"/>
      <c r="AF917" s="63"/>
      <c r="AK917" s="63"/>
    </row>
    <row r="918" customFormat="false" ht="15.75" hidden="false" customHeight="true" outlineLevel="0" collapsed="false">
      <c r="H918" s="63"/>
      <c r="I918" s="63"/>
      <c r="AC918" s="63"/>
      <c r="AE918" s="63"/>
      <c r="AF918" s="63"/>
      <c r="AK918" s="63"/>
    </row>
    <row r="919" customFormat="false" ht="15.75" hidden="false" customHeight="true" outlineLevel="0" collapsed="false">
      <c r="H919" s="63"/>
      <c r="I919" s="63"/>
      <c r="AC919" s="63"/>
      <c r="AE919" s="63"/>
      <c r="AF919" s="63"/>
      <c r="AK919" s="63"/>
    </row>
    <row r="920" customFormat="false" ht="15.75" hidden="false" customHeight="true" outlineLevel="0" collapsed="false">
      <c r="H920" s="63"/>
      <c r="I920" s="63"/>
      <c r="AC920" s="63"/>
      <c r="AE920" s="63"/>
      <c r="AF920" s="63"/>
      <c r="AK920" s="63"/>
    </row>
    <row r="921" customFormat="false" ht="15.75" hidden="false" customHeight="true" outlineLevel="0" collapsed="false">
      <c r="H921" s="63"/>
      <c r="I921" s="63"/>
      <c r="AC921" s="63"/>
      <c r="AE921" s="63"/>
      <c r="AF921" s="63"/>
      <c r="AK921" s="63"/>
    </row>
    <row r="922" customFormat="false" ht="15.75" hidden="false" customHeight="true" outlineLevel="0" collapsed="false">
      <c r="H922" s="63"/>
      <c r="I922" s="63"/>
      <c r="AC922" s="63"/>
      <c r="AE922" s="63"/>
      <c r="AF922" s="63"/>
      <c r="AK922" s="63"/>
    </row>
    <row r="923" customFormat="false" ht="15.75" hidden="false" customHeight="true" outlineLevel="0" collapsed="false">
      <c r="H923" s="63"/>
      <c r="I923" s="63"/>
      <c r="AC923" s="63"/>
      <c r="AE923" s="63"/>
      <c r="AF923" s="63"/>
      <c r="AK923" s="63"/>
    </row>
    <row r="924" customFormat="false" ht="15.75" hidden="false" customHeight="true" outlineLevel="0" collapsed="false">
      <c r="H924" s="63"/>
      <c r="I924" s="63"/>
      <c r="AC924" s="63"/>
      <c r="AE924" s="63"/>
      <c r="AF924" s="63"/>
      <c r="AK924" s="63"/>
    </row>
    <row r="925" customFormat="false" ht="15.75" hidden="false" customHeight="true" outlineLevel="0" collapsed="false">
      <c r="H925" s="63"/>
      <c r="I925" s="63"/>
      <c r="AC925" s="63"/>
      <c r="AE925" s="63"/>
      <c r="AF925" s="63"/>
      <c r="AK925" s="63"/>
    </row>
    <row r="926" customFormat="false" ht="15.75" hidden="false" customHeight="true" outlineLevel="0" collapsed="false">
      <c r="H926" s="63"/>
      <c r="I926" s="63"/>
      <c r="AC926" s="63"/>
      <c r="AE926" s="63"/>
      <c r="AF926" s="63"/>
      <c r="AK926" s="63"/>
    </row>
    <row r="927" customFormat="false" ht="15.75" hidden="false" customHeight="true" outlineLevel="0" collapsed="false">
      <c r="H927" s="63"/>
      <c r="I927" s="63"/>
      <c r="AC927" s="63"/>
      <c r="AE927" s="63"/>
      <c r="AF927" s="63"/>
      <c r="AK927" s="63"/>
    </row>
    <row r="928" customFormat="false" ht="15.75" hidden="false" customHeight="true" outlineLevel="0" collapsed="false">
      <c r="H928" s="63"/>
      <c r="I928" s="63"/>
      <c r="AC928" s="63"/>
      <c r="AE928" s="63"/>
      <c r="AF928" s="63"/>
      <c r="AK928" s="63"/>
    </row>
    <row r="929" customFormat="false" ht="15.75" hidden="false" customHeight="true" outlineLevel="0" collapsed="false">
      <c r="H929" s="63"/>
      <c r="I929" s="63"/>
      <c r="AC929" s="63"/>
      <c r="AE929" s="63"/>
      <c r="AF929" s="63"/>
      <c r="AK929" s="63"/>
    </row>
    <row r="930" customFormat="false" ht="15.75" hidden="false" customHeight="true" outlineLevel="0" collapsed="false">
      <c r="H930" s="63"/>
      <c r="I930" s="63"/>
      <c r="AC930" s="63"/>
      <c r="AE930" s="63"/>
      <c r="AF930" s="63"/>
      <c r="AK930" s="63"/>
    </row>
    <row r="931" customFormat="false" ht="15.75" hidden="false" customHeight="true" outlineLevel="0" collapsed="false">
      <c r="H931" s="63"/>
      <c r="I931" s="63"/>
      <c r="AC931" s="63"/>
      <c r="AE931" s="63"/>
      <c r="AF931" s="63"/>
      <c r="AK931" s="63"/>
    </row>
    <row r="932" customFormat="false" ht="15.75" hidden="false" customHeight="true" outlineLevel="0" collapsed="false">
      <c r="H932" s="63"/>
      <c r="I932" s="63"/>
      <c r="AC932" s="63"/>
      <c r="AE932" s="63"/>
      <c r="AF932" s="63"/>
      <c r="AK932" s="63"/>
    </row>
    <row r="933" customFormat="false" ht="15.75" hidden="false" customHeight="true" outlineLevel="0" collapsed="false">
      <c r="H933" s="63"/>
      <c r="I933" s="63"/>
      <c r="AC933" s="63"/>
      <c r="AE933" s="63"/>
      <c r="AF933" s="63"/>
      <c r="AK933" s="63"/>
    </row>
    <row r="934" customFormat="false" ht="15.75" hidden="false" customHeight="true" outlineLevel="0" collapsed="false">
      <c r="H934" s="63"/>
      <c r="I934" s="63"/>
      <c r="AC934" s="63"/>
      <c r="AE934" s="63"/>
      <c r="AF934" s="63"/>
      <c r="AK934" s="63"/>
    </row>
    <row r="935" customFormat="false" ht="15.75" hidden="false" customHeight="true" outlineLevel="0" collapsed="false">
      <c r="H935" s="63"/>
      <c r="I935" s="63"/>
      <c r="AC935" s="63"/>
      <c r="AE935" s="63"/>
      <c r="AF935" s="63"/>
      <c r="AK935" s="63"/>
    </row>
    <row r="936" customFormat="false" ht="15.75" hidden="false" customHeight="true" outlineLevel="0" collapsed="false">
      <c r="H936" s="63"/>
      <c r="I936" s="63"/>
      <c r="AC936" s="63"/>
      <c r="AE936" s="63"/>
      <c r="AF936" s="63"/>
      <c r="AK936" s="63"/>
    </row>
    <row r="937" customFormat="false" ht="15.75" hidden="false" customHeight="true" outlineLevel="0" collapsed="false">
      <c r="H937" s="63"/>
      <c r="I937" s="63"/>
      <c r="AC937" s="63"/>
      <c r="AE937" s="63"/>
      <c r="AF937" s="63"/>
      <c r="AK937" s="63"/>
    </row>
    <row r="938" customFormat="false" ht="15.75" hidden="false" customHeight="true" outlineLevel="0" collapsed="false">
      <c r="H938" s="63"/>
      <c r="I938" s="63"/>
      <c r="AC938" s="63"/>
      <c r="AE938" s="63"/>
      <c r="AF938" s="63"/>
      <c r="AK938" s="63"/>
    </row>
    <row r="939" customFormat="false" ht="15.75" hidden="false" customHeight="true" outlineLevel="0" collapsed="false">
      <c r="H939" s="63"/>
      <c r="I939" s="63"/>
      <c r="AC939" s="63"/>
      <c r="AE939" s="63"/>
      <c r="AF939" s="63"/>
      <c r="AK939" s="63"/>
    </row>
    <row r="940" customFormat="false" ht="15.75" hidden="false" customHeight="true" outlineLevel="0" collapsed="false">
      <c r="H940" s="63"/>
      <c r="I940" s="63"/>
      <c r="AC940" s="63"/>
      <c r="AE940" s="63"/>
      <c r="AF940" s="63"/>
      <c r="AK940" s="63"/>
    </row>
    <row r="941" customFormat="false" ht="15.75" hidden="false" customHeight="true" outlineLevel="0" collapsed="false">
      <c r="H941" s="63"/>
      <c r="I941" s="63"/>
      <c r="AC941" s="63"/>
      <c r="AE941" s="63"/>
      <c r="AF941" s="63"/>
      <c r="AK941" s="63"/>
    </row>
    <row r="942" customFormat="false" ht="15.75" hidden="false" customHeight="true" outlineLevel="0" collapsed="false">
      <c r="H942" s="63"/>
      <c r="I942" s="63"/>
      <c r="AC942" s="63"/>
      <c r="AE942" s="63"/>
      <c r="AF942" s="63"/>
      <c r="AK942" s="63"/>
    </row>
    <row r="943" customFormat="false" ht="15.75" hidden="false" customHeight="true" outlineLevel="0" collapsed="false">
      <c r="H943" s="63"/>
      <c r="I943" s="63"/>
      <c r="AC943" s="63"/>
      <c r="AE943" s="63"/>
      <c r="AF943" s="63"/>
      <c r="AK943" s="63"/>
    </row>
    <row r="944" customFormat="false" ht="15.75" hidden="false" customHeight="true" outlineLevel="0" collapsed="false">
      <c r="H944" s="63"/>
      <c r="I944" s="63"/>
      <c r="AC944" s="63"/>
      <c r="AE944" s="63"/>
      <c r="AF944" s="63"/>
      <c r="AK944" s="63"/>
    </row>
    <row r="945" customFormat="false" ht="15.75" hidden="false" customHeight="true" outlineLevel="0" collapsed="false">
      <c r="H945" s="63"/>
      <c r="I945" s="63"/>
      <c r="AC945" s="63"/>
      <c r="AE945" s="63"/>
      <c r="AF945" s="63"/>
      <c r="AK945" s="63"/>
    </row>
    <row r="946" customFormat="false" ht="15.75" hidden="false" customHeight="true" outlineLevel="0" collapsed="false">
      <c r="H946" s="63"/>
      <c r="I946" s="63"/>
      <c r="AC946" s="63"/>
      <c r="AE946" s="63"/>
      <c r="AF946" s="63"/>
      <c r="AK946" s="63"/>
    </row>
    <row r="947" customFormat="false" ht="15.75" hidden="false" customHeight="true" outlineLevel="0" collapsed="false">
      <c r="H947" s="63"/>
      <c r="I947" s="63"/>
      <c r="AC947" s="63"/>
      <c r="AE947" s="63"/>
      <c r="AF947" s="63"/>
      <c r="AK947" s="63"/>
    </row>
    <row r="948" customFormat="false" ht="15.75" hidden="false" customHeight="true" outlineLevel="0" collapsed="false">
      <c r="H948" s="63"/>
      <c r="I948" s="63"/>
      <c r="AC948" s="63"/>
      <c r="AE948" s="63"/>
      <c r="AF948" s="63"/>
      <c r="AK948" s="63"/>
    </row>
    <row r="949" customFormat="false" ht="15.75" hidden="false" customHeight="true" outlineLevel="0" collapsed="false">
      <c r="H949" s="63"/>
      <c r="I949" s="63"/>
      <c r="AC949" s="63"/>
      <c r="AE949" s="63"/>
      <c r="AF949" s="63"/>
      <c r="AK949" s="63"/>
    </row>
    <row r="950" customFormat="false" ht="15.75" hidden="false" customHeight="true" outlineLevel="0" collapsed="false">
      <c r="H950" s="63"/>
      <c r="I950" s="63"/>
      <c r="AC950" s="63"/>
      <c r="AE950" s="63"/>
      <c r="AF950" s="63"/>
      <c r="AK950" s="63"/>
    </row>
    <row r="951" customFormat="false" ht="15.75" hidden="false" customHeight="true" outlineLevel="0" collapsed="false">
      <c r="H951" s="63"/>
      <c r="I951" s="63"/>
      <c r="AC951" s="63"/>
      <c r="AE951" s="63"/>
      <c r="AF951" s="63"/>
      <c r="AK951" s="63"/>
    </row>
    <row r="952" customFormat="false" ht="15.75" hidden="false" customHeight="true" outlineLevel="0" collapsed="false">
      <c r="H952" s="63"/>
      <c r="I952" s="63"/>
      <c r="AC952" s="63"/>
      <c r="AE952" s="63"/>
      <c r="AF952" s="63"/>
      <c r="AK952" s="63"/>
    </row>
    <row r="953" customFormat="false" ht="15.75" hidden="false" customHeight="true" outlineLevel="0" collapsed="false">
      <c r="H953" s="63"/>
      <c r="I953" s="63"/>
      <c r="AC953" s="63"/>
      <c r="AE953" s="63"/>
      <c r="AF953" s="63"/>
      <c r="AK953" s="63"/>
    </row>
    <row r="954" customFormat="false" ht="15.75" hidden="false" customHeight="true" outlineLevel="0" collapsed="false">
      <c r="H954" s="63"/>
      <c r="I954" s="63"/>
      <c r="AC954" s="63"/>
      <c r="AE954" s="63"/>
      <c r="AF954" s="63"/>
      <c r="AK954" s="63"/>
    </row>
    <row r="955" customFormat="false" ht="15.75" hidden="false" customHeight="true" outlineLevel="0" collapsed="false">
      <c r="H955" s="63"/>
      <c r="I955" s="63"/>
      <c r="AC955" s="63"/>
      <c r="AE955" s="63"/>
      <c r="AF955" s="63"/>
      <c r="AK955" s="63"/>
    </row>
    <row r="956" customFormat="false" ht="15.75" hidden="false" customHeight="true" outlineLevel="0" collapsed="false">
      <c r="H956" s="63"/>
      <c r="I956" s="63"/>
      <c r="AC956" s="63"/>
      <c r="AE956" s="63"/>
      <c r="AF956" s="63"/>
      <c r="AK956" s="63"/>
    </row>
    <row r="957" customFormat="false" ht="15.75" hidden="false" customHeight="true" outlineLevel="0" collapsed="false">
      <c r="H957" s="63"/>
      <c r="I957" s="63"/>
      <c r="AC957" s="63"/>
      <c r="AE957" s="63"/>
      <c r="AF957" s="63"/>
      <c r="AK957" s="63"/>
    </row>
    <row r="958" customFormat="false" ht="15.75" hidden="false" customHeight="true" outlineLevel="0" collapsed="false">
      <c r="H958" s="63"/>
      <c r="I958" s="63"/>
      <c r="AC958" s="63"/>
      <c r="AE958" s="63"/>
      <c r="AF958" s="63"/>
      <c r="AK958" s="63"/>
    </row>
    <row r="959" customFormat="false" ht="15.75" hidden="false" customHeight="true" outlineLevel="0" collapsed="false">
      <c r="H959" s="63"/>
      <c r="I959" s="63"/>
      <c r="AC959" s="63"/>
      <c r="AE959" s="63"/>
      <c r="AF959" s="63"/>
      <c r="AK959" s="63"/>
    </row>
    <row r="960" customFormat="false" ht="15.75" hidden="false" customHeight="true" outlineLevel="0" collapsed="false">
      <c r="H960" s="63"/>
      <c r="I960" s="63"/>
      <c r="AC960" s="63"/>
      <c r="AE960" s="63"/>
      <c r="AF960" s="63"/>
      <c r="AK960" s="63"/>
    </row>
    <row r="961" customFormat="false" ht="15.75" hidden="false" customHeight="true" outlineLevel="0" collapsed="false">
      <c r="H961" s="63"/>
      <c r="I961" s="63"/>
      <c r="AC961" s="63"/>
      <c r="AE961" s="63"/>
      <c r="AF961" s="63"/>
      <c r="AK961" s="63"/>
    </row>
    <row r="962" customFormat="false" ht="15.75" hidden="false" customHeight="true" outlineLevel="0" collapsed="false">
      <c r="H962" s="63"/>
      <c r="I962" s="63"/>
      <c r="AC962" s="63"/>
      <c r="AE962" s="63"/>
      <c r="AF962" s="63"/>
      <c r="AK962" s="63"/>
    </row>
    <row r="963" customFormat="false" ht="15.75" hidden="false" customHeight="true" outlineLevel="0" collapsed="false">
      <c r="H963" s="63"/>
      <c r="I963" s="63"/>
      <c r="AC963" s="63"/>
      <c r="AE963" s="63"/>
      <c r="AF963" s="63"/>
      <c r="AK963" s="63"/>
    </row>
    <row r="964" customFormat="false" ht="15.75" hidden="false" customHeight="true" outlineLevel="0" collapsed="false">
      <c r="H964" s="63"/>
      <c r="I964" s="63"/>
      <c r="AC964" s="63"/>
      <c r="AE964" s="63"/>
      <c r="AF964" s="63"/>
      <c r="AK964" s="63"/>
    </row>
    <row r="965" customFormat="false" ht="15.75" hidden="false" customHeight="true" outlineLevel="0" collapsed="false">
      <c r="H965" s="63"/>
      <c r="I965" s="63"/>
      <c r="AC965" s="63"/>
      <c r="AE965" s="63"/>
      <c r="AF965" s="63"/>
      <c r="AK965" s="63"/>
    </row>
    <row r="966" customFormat="false" ht="15.75" hidden="false" customHeight="true" outlineLevel="0" collapsed="false">
      <c r="H966" s="63"/>
      <c r="I966" s="63"/>
      <c r="AC966" s="63"/>
      <c r="AE966" s="63"/>
      <c r="AF966" s="63"/>
      <c r="AK966" s="63"/>
    </row>
    <row r="967" customFormat="false" ht="15.75" hidden="false" customHeight="true" outlineLevel="0" collapsed="false">
      <c r="H967" s="63"/>
      <c r="I967" s="63"/>
      <c r="AC967" s="63"/>
      <c r="AE967" s="63"/>
      <c r="AF967" s="63"/>
      <c r="AK967" s="63"/>
    </row>
    <row r="968" customFormat="false" ht="15.75" hidden="false" customHeight="true" outlineLevel="0" collapsed="false">
      <c r="H968" s="63"/>
      <c r="I968" s="63"/>
      <c r="AC968" s="63"/>
      <c r="AE968" s="63"/>
      <c r="AF968" s="63"/>
      <c r="AK968" s="63"/>
    </row>
    <row r="969" customFormat="false" ht="15.75" hidden="false" customHeight="true" outlineLevel="0" collapsed="false">
      <c r="H969" s="63"/>
      <c r="I969" s="63"/>
      <c r="AC969" s="63"/>
      <c r="AE969" s="63"/>
      <c r="AF969" s="63"/>
      <c r="AK969" s="63"/>
    </row>
    <row r="970" customFormat="false" ht="15.75" hidden="false" customHeight="true" outlineLevel="0" collapsed="false">
      <c r="H970" s="63"/>
      <c r="I970" s="63"/>
      <c r="AC970" s="63"/>
      <c r="AE970" s="63"/>
      <c r="AF970" s="63"/>
      <c r="AK970" s="63"/>
    </row>
    <row r="971" customFormat="false" ht="15.75" hidden="false" customHeight="true" outlineLevel="0" collapsed="false">
      <c r="H971" s="63"/>
      <c r="I971" s="63"/>
      <c r="AC971" s="63"/>
      <c r="AE971" s="63"/>
      <c r="AF971" s="63"/>
      <c r="AK971" s="63"/>
    </row>
    <row r="972" customFormat="false" ht="15.75" hidden="false" customHeight="true" outlineLevel="0" collapsed="false">
      <c r="H972" s="63"/>
      <c r="I972" s="63"/>
      <c r="AC972" s="63"/>
      <c r="AE972" s="63"/>
      <c r="AF972" s="63"/>
      <c r="AK972" s="63"/>
    </row>
    <row r="973" customFormat="false" ht="15.75" hidden="false" customHeight="true" outlineLevel="0" collapsed="false">
      <c r="H973" s="63"/>
      <c r="I973" s="63"/>
      <c r="AC973" s="63"/>
      <c r="AE973" s="63"/>
      <c r="AF973" s="63"/>
      <c r="AK973" s="63"/>
    </row>
    <row r="974" customFormat="false" ht="15.75" hidden="false" customHeight="true" outlineLevel="0" collapsed="false">
      <c r="H974" s="63"/>
      <c r="I974" s="63"/>
      <c r="AC974" s="63"/>
      <c r="AE974" s="63"/>
      <c r="AF974" s="63"/>
      <c r="AK974" s="63"/>
    </row>
    <row r="975" customFormat="false" ht="15.75" hidden="false" customHeight="true" outlineLevel="0" collapsed="false">
      <c r="H975" s="63"/>
      <c r="I975" s="63"/>
      <c r="AC975" s="63"/>
      <c r="AE975" s="63"/>
      <c r="AF975" s="63"/>
      <c r="AK975" s="63"/>
    </row>
    <row r="976" customFormat="false" ht="15.75" hidden="false" customHeight="true" outlineLevel="0" collapsed="false">
      <c r="H976" s="63"/>
      <c r="I976" s="63"/>
      <c r="AC976" s="63"/>
      <c r="AE976" s="63"/>
      <c r="AF976" s="63"/>
      <c r="AK976" s="63"/>
    </row>
    <row r="977" customFormat="false" ht="15.75" hidden="false" customHeight="true" outlineLevel="0" collapsed="false">
      <c r="H977" s="63"/>
      <c r="I977" s="63"/>
      <c r="AC977" s="63"/>
      <c r="AE977" s="63"/>
      <c r="AF977" s="63"/>
      <c r="AK977" s="63"/>
    </row>
    <row r="978" customFormat="false" ht="15.75" hidden="false" customHeight="true" outlineLevel="0" collapsed="false">
      <c r="H978" s="63"/>
      <c r="I978" s="63"/>
      <c r="AC978" s="63"/>
      <c r="AE978" s="63"/>
      <c r="AF978" s="63"/>
      <c r="AK978" s="63"/>
    </row>
    <row r="979" customFormat="false" ht="15.75" hidden="false" customHeight="true" outlineLevel="0" collapsed="false">
      <c r="H979" s="63"/>
      <c r="I979" s="63"/>
      <c r="AC979" s="63"/>
      <c r="AE979" s="63"/>
      <c r="AF979" s="63"/>
      <c r="AK979" s="63"/>
    </row>
    <row r="980" customFormat="false" ht="15.75" hidden="false" customHeight="true" outlineLevel="0" collapsed="false">
      <c r="H980" s="63"/>
      <c r="I980" s="63"/>
      <c r="AC980" s="63"/>
      <c r="AE980" s="63"/>
      <c r="AF980" s="63"/>
      <c r="AK980" s="63"/>
    </row>
    <row r="981" customFormat="false" ht="15.75" hidden="false" customHeight="true" outlineLevel="0" collapsed="false">
      <c r="H981" s="63"/>
      <c r="I981" s="63"/>
      <c r="AC981" s="63"/>
      <c r="AE981" s="63"/>
      <c r="AF981" s="63"/>
      <c r="AK981" s="63"/>
    </row>
    <row r="982" customFormat="false" ht="15.75" hidden="false" customHeight="true" outlineLevel="0" collapsed="false">
      <c r="H982" s="63"/>
      <c r="I982" s="63"/>
      <c r="AC982" s="63"/>
      <c r="AE982" s="63"/>
      <c r="AF982" s="63"/>
      <c r="AK982" s="63"/>
    </row>
    <row r="983" customFormat="false" ht="15.75" hidden="false" customHeight="true" outlineLevel="0" collapsed="false">
      <c r="H983" s="63"/>
      <c r="I983" s="63"/>
      <c r="AC983" s="63"/>
      <c r="AE983" s="63"/>
      <c r="AF983" s="63"/>
      <c r="AK983" s="63"/>
    </row>
    <row r="984" customFormat="false" ht="15.75" hidden="false" customHeight="true" outlineLevel="0" collapsed="false">
      <c r="H984" s="63"/>
      <c r="I984" s="63"/>
      <c r="AC984" s="63"/>
      <c r="AE984" s="63"/>
      <c r="AF984" s="63"/>
      <c r="AK984" s="63"/>
    </row>
    <row r="985" customFormat="false" ht="15.75" hidden="false" customHeight="true" outlineLevel="0" collapsed="false">
      <c r="H985" s="63"/>
      <c r="I985" s="63"/>
      <c r="AC985" s="63"/>
      <c r="AE985" s="63"/>
      <c r="AF985" s="63"/>
      <c r="AK985" s="63"/>
    </row>
    <row r="986" customFormat="false" ht="15.75" hidden="false" customHeight="true" outlineLevel="0" collapsed="false">
      <c r="H986" s="63"/>
      <c r="I986" s="63"/>
      <c r="AC986" s="63"/>
      <c r="AE986" s="63"/>
      <c r="AF986" s="63"/>
      <c r="AK986" s="63"/>
    </row>
    <row r="987" customFormat="false" ht="15.75" hidden="false" customHeight="true" outlineLevel="0" collapsed="false">
      <c r="H987" s="63"/>
      <c r="I987" s="63"/>
      <c r="AC987" s="63"/>
      <c r="AE987" s="63"/>
      <c r="AF987" s="63"/>
      <c r="AK987" s="63"/>
    </row>
    <row r="988" customFormat="false" ht="15.75" hidden="false" customHeight="true" outlineLevel="0" collapsed="false">
      <c r="H988" s="63"/>
      <c r="I988" s="63"/>
      <c r="AC988" s="63"/>
      <c r="AE988" s="63"/>
      <c r="AF988" s="63"/>
      <c r="AK988" s="63"/>
    </row>
    <row r="989" customFormat="false" ht="15.75" hidden="false" customHeight="true" outlineLevel="0" collapsed="false">
      <c r="H989" s="63"/>
      <c r="I989" s="63"/>
      <c r="AC989" s="63"/>
      <c r="AE989" s="63"/>
      <c r="AF989" s="63"/>
      <c r="AK989" s="63"/>
    </row>
    <row r="990" customFormat="false" ht="15.75" hidden="false" customHeight="true" outlineLevel="0" collapsed="false">
      <c r="H990" s="63"/>
      <c r="I990" s="63"/>
      <c r="AC990" s="63"/>
      <c r="AE990" s="63"/>
      <c r="AF990" s="63"/>
      <c r="AK990" s="63"/>
    </row>
    <row r="991" customFormat="false" ht="15.75" hidden="false" customHeight="true" outlineLevel="0" collapsed="false">
      <c r="H991" s="63"/>
      <c r="I991" s="63"/>
      <c r="AC991" s="63"/>
      <c r="AE991" s="63"/>
      <c r="AF991" s="63"/>
      <c r="AK991" s="63"/>
    </row>
    <row r="992" customFormat="false" ht="15.75" hidden="false" customHeight="true" outlineLevel="0" collapsed="false">
      <c r="H992" s="63"/>
      <c r="I992" s="63"/>
      <c r="AC992" s="63"/>
      <c r="AE992" s="63"/>
      <c r="AF992" s="63"/>
      <c r="AK992" s="63"/>
    </row>
    <row r="993" customFormat="false" ht="15.75" hidden="false" customHeight="true" outlineLevel="0" collapsed="false">
      <c r="H993" s="63"/>
      <c r="I993" s="63"/>
      <c r="AC993" s="63"/>
      <c r="AE993" s="63"/>
      <c r="AF993" s="63"/>
      <c r="AK993" s="63"/>
    </row>
    <row r="994" customFormat="false" ht="15.75" hidden="false" customHeight="true" outlineLevel="0" collapsed="false">
      <c r="H994" s="63"/>
      <c r="I994" s="63"/>
      <c r="AC994" s="63"/>
      <c r="AE994" s="63"/>
      <c r="AF994" s="63"/>
      <c r="AK994" s="63"/>
    </row>
    <row r="995" customFormat="false" ht="15.75" hidden="false" customHeight="true" outlineLevel="0" collapsed="false">
      <c r="H995" s="63"/>
      <c r="I995" s="63"/>
      <c r="AC995" s="63"/>
      <c r="AE995" s="63"/>
      <c r="AF995" s="63"/>
      <c r="AK995" s="63"/>
    </row>
    <row r="996" customFormat="false" ht="15.75" hidden="false" customHeight="true" outlineLevel="0" collapsed="false">
      <c r="H996" s="63"/>
      <c r="I996" s="63"/>
      <c r="AC996" s="63"/>
      <c r="AE996" s="63"/>
      <c r="AF996" s="63"/>
      <c r="AK996" s="63"/>
    </row>
    <row r="997" customFormat="false" ht="15.75" hidden="false" customHeight="true" outlineLevel="0" collapsed="false">
      <c r="H997" s="63"/>
      <c r="I997" s="63"/>
      <c r="AC997" s="63"/>
      <c r="AE997" s="63"/>
      <c r="AF997" s="63"/>
      <c r="AK997" s="63"/>
    </row>
    <row r="998" customFormat="false" ht="15.75" hidden="false" customHeight="true" outlineLevel="0" collapsed="false">
      <c r="H998" s="63"/>
      <c r="I998" s="63"/>
      <c r="AC998" s="63"/>
      <c r="AE998" s="63"/>
      <c r="AF998" s="63"/>
      <c r="AK998" s="63"/>
    </row>
    <row r="999" customFormat="false" ht="15.75" hidden="false" customHeight="true" outlineLevel="0" collapsed="false">
      <c r="H999" s="63"/>
      <c r="I999" s="63"/>
      <c r="AC999" s="63"/>
      <c r="AE999" s="63"/>
      <c r="AF999" s="63"/>
      <c r="AK999" s="63"/>
    </row>
    <row r="1000" customFormat="false" ht="15.75" hidden="false" customHeight="true" outlineLevel="0" collapsed="false">
      <c r="H1000" s="63"/>
      <c r="I1000" s="63"/>
      <c r="AC1000" s="63"/>
      <c r="AE1000" s="63"/>
      <c r="AF1000" s="63"/>
      <c r="AK1000" s="63"/>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AF8" activePane="bottomRight" state="frozen"/>
      <selection pane="topLeft" activeCell="A1" activeCellId="0" sqref="A1"/>
      <selection pane="topRight" activeCell="AF1" activeCellId="0" sqref="AF1"/>
      <selection pane="bottomLeft" activeCell="A8" activeCellId="0" sqref="A8"/>
      <selection pane="bottomRight" activeCell="AG48" activeCellId="0" sqref="AG48"/>
    </sheetView>
  </sheetViews>
  <sheetFormatPr defaultColWidth="8.546875" defaultRowHeight="13.5" customHeight="false" zeroHeight="false" outlineLevelRow="0" outlineLevelCol="0"/>
  <cols>
    <col collapsed="false" customWidth="true" hidden="false" outlineLevel="0" max="1" min="1" style="1" width="14.62"/>
    <col collapsed="false" customWidth="true" hidden="false" outlineLevel="0" max="3" min="2" style="1" width="6.88"/>
    <col collapsed="false" customWidth="true" hidden="false" outlineLevel="0" max="4" min="4" style="1" width="11.12"/>
    <col collapsed="false" customWidth="true" hidden="false" outlineLevel="0" max="5" min="5" style="1" width="14.12"/>
    <col collapsed="false" customWidth="true" hidden="false" outlineLevel="0" max="8" min="6" style="1" width="16.38"/>
    <col collapsed="false" customWidth="true" hidden="false" outlineLevel="0" max="9" min="9" style="1" width="15.77"/>
    <col collapsed="false" customWidth="true" hidden="false" outlineLevel="0" max="10" min="10" style="1" width="16.38"/>
    <col collapsed="false" customWidth="true" hidden="false" outlineLevel="0" max="11" min="11" style="1" width="14.12"/>
    <col collapsed="false" customWidth="true" hidden="false" outlineLevel="0" max="12" min="12" style="1" width="16.38"/>
    <col collapsed="false" customWidth="true" hidden="false" outlineLevel="0" max="13" min="13" style="1" width="6.88"/>
    <col collapsed="false" customWidth="true" hidden="false" outlineLevel="0" max="14" min="14" style="1" width="4.87"/>
    <col collapsed="false" customWidth="true" hidden="false" outlineLevel="0" max="15" min="15" style="1" width="14.12"/>
    <col collapsed="false" customWidth="true" hidden="false" outlineLevel="0" max="16" min="16" style="1" width="14.27"/>
    <col collapsed="false" customWidth="true" hidden="false" outlineLevel="0" max="17" min="17" style="1" width="3.87"/>
    <col collapsed="false" customWidth="true" hidden="false" outlineLevel="0" max="19" min="18" style="1" width="6.88"/>
    <col collapsed="false" customWidth="true" hidden="false" outlineLevel="0" max="23" min="20" style="1" width="9.76"/>
    <col collapsed="false" customWidth="true" hidden="false" outlineLevel="0" max="27" min="24" style="1" width="6.88"/>
    <col collapsed="false" customWidth="true" hidden="false" outlineLevel="0" max="28" min="28" style="1" width="57.37"/>
    <col collapsed="false" customWidth="true" hidden="false" outlineLevel="0" max="29" min="29" style="1" width="24.75"/>
    <col collapsed="false" customWidth="true" hidden="false" outlineLevel="0" max="30" min="30" style="1" width="45.5"/>
    <col collapsed="false" customWidth="true" hidden="false" outlineLevel="0" max="31" min="31" style="1" width="15.62"/>
    <col collapsed="false" customWidth="true" hidden="false" outlineLevel="0" max="33" min="32" style="1" width="45.5"/>
    <col collapsed="false" customWidth="true" hidden="false" outlineLevel="0" max="34" min="34" style="1" width="42.88"/>
    <col collapsed="false" customWidth="true" hidden="false" outlineLevel="0" max="35" min="35" style="1" width="9.76"/>
    <col collapsed="false" customWidth="true" hidden="false" outlineLevel="0" max="39" min="36" style="1" width="18.77"/>
    <col collapsed="false" customWidth="true" hidden="false" outlineLevel="0" max="40" min="40" style="1" width="56.75"/>
    <col collapsed="false" customWidth="true" hidden="false" outlineLevel="0" max="41" min="41" style="1" width="11"/>
    <col collapsed="false" customWidth="true" hidden="false" outlineLevel="0" max="1025" min="42" style="1" width="12.62"/>
  </cols>
  <sheetData>
    <row r="1" customFormat="false" ht="13.5" hidden="false" customHeight="true" outlineLevel="0" collapsed="false">
      <c r="A1" s="2" t="s">
        <v>0</v>
      </c>
      <c r="B1" s="2" t="s">
        <v>1</v>
      </c>
      <c r="C1" s="2" t="s">
        <v>2</v>
      </c>
      <c r="D1" s="2" t="s">
        <v>3</v>
      </c>
      <c r="E1" s="2" t="s">
        <v>4</v>
      </c>
      <c r="F1" s="2" t="s">
        <v>5</v>
      </c>
      <c r="G1" s="2" t="s">
        <v>6</v>
      </c>
      <c r="H1" s="2" t="s">
        <v>7</v>
      </c>
      <c r="I1" s="6" t="s">
        <v>8</v>
      </c>
      <c r="J1" s="2" t="s">
        <v>9</v>
      </c>
      <c r="K1" s="2" t="s">
        <v>10</v>
      </c>
      <c r="L1" s="2" t="s">
        <v>11</v>
      </c>
      <c r="M1" s="2" t="s">
        <v>12</v>
      </c>
      <c r="N1" s="2" t="s">
        <v>13</v>
      </c>
      <c r="O1" s="2" t="s">
        <v>14</v>
      </c>
      <c r="P1" s="2" t="s">
        <v>15</v>
      </c>
      <c r="Q1" s="2" t="s">
        <v>16</v>
      </c>
      <c r="R1" s="2" t="s">
        <v>17</v>
      </c>
      <c r="S1" s="2" t="s">
        <v>18</v>
      </c>
      <c r="T1" s="2" t="s">
        <v>19</v>
      </c>
      <c r="U1" s="3" t="s">
        <v>20</v>
      </c>
      <c r="V1" s="2" t="s">
        <v>21</v>
      </c>
      <c r="W1" s="3" t="s">
        <v>20</v>
      </c>
      <c r="X1" s="2" t="s">
        <v>22</v>
      </c>
      <c r="Y1" s="2" t="s">
        <v>23</v>
      </c>
      <c r="Z1" s="2" t="s">
        <v>24</v>
      </c>
      <c r="AA1" s="2" t="s">
        <v>25</v>
      </c>
      <c r="AB1" s="2" t="s">
        <v>26</v>
      </c>
      <c r="AC1" s="2" t="s">
        <v>27</v>
      </c>
      <c r="AD1" s="2" t="s">
        <v>28</v>
      </c>
      <c r="AE1" s="2" t="s">
        <v>29</v>
      </c>
      <c r="AF1" s="2" t="s">
        <v>30</v>
      </c>
      <c r="AG1" s="4" t="s">
        <v>31</v>
      </c>
      <c r="AH1" s="2" t="s">
        <v>32</v>
      </c>
      <c r="AI1" s="2" t="s">
        <v>20</v>
      </c>
      <c r="AJ1" s="2" t="s">
        <v>33</v>
      </c>
      <c r="AK1" s="2" t="s">
        <v>34</v>
      </c>
      <c r="AL1" s="2" t="s">
        <v>35</v>
      </c>
      <c r="AM1" s="2" t="s">
        <v>36</v>
      </c>
      <c r="AN1" s="5"/>
      <c r="AO1" s="63"/>
    </row>
    <row r="2" customFormat="false" ht="12" hidden="false" customHeight="true" outlineLevel="0" collapsed="false">
      <c r="A2" s="2" t="s">
        <v>375</v>
      </c>
      <c r="B2" s="2" t="s">
        <v>369</v>
      </c>
      <c r="C2" s="2"/>
      <c r="D2" s="2"/>
      <c r="E2" s="2" t="s">
        <v>376</v>
      </c>
      <c r="F2" s="2"/>
      <c r="G2" s="7" t="s">
        <v>377</v>
      </c>
      <c r="H2" s="7" t="s">
        <v>377</v>
      </c>
      <c r="I2" s="6" t="s">
        <v>378</v>
      </c>
      <c r="J2" s="7" t="s">
        <v>379</v>
      </c>
      <c r="K2" s="7" t="s">
        <v>380</v>
      </c>
      <c r="L2" s="2"/>
      <c r="M2" s="2" t="s">
        <v>44</v>
      </c>
      <c r="N2" s="2"/>
      <c r="O2" s="2"/>
      <c r="P2" s="2"/>
      <c r="Q2" s="2"/>
      <c r="R2" s="2" t="s">
        <v>45</v>
      </c>
      <c r="S2" s="2"/>
      <c r="T2" s="2" t="s">
        <v>2285</v>
      </c>
      <c r="U2" s="3"/>
      <c r="V2" s="2" t="s">
        <v>55</v>
      </c>
      <c r="W2" s="3"/>
      <c r="X2" s="2"/>
      <c r="Y2" s="2"/>
      <c r="Z2" s="2"/>
      <c r="AA2" s="2"/>
      <c r="AB2" s="4" t="s">
        <v>382</v>
      </c>
      <c r="AC2" s="4"/>
      <c r="AD2" s="12" t="s">
        <v>383</v>
      </c>
      <c r="AE2" s="4"/>
      <c r="AF2" s="12" t="s">
        <v>2286</v>
      </c>
      <c r="AG2" s="14" t="s">
        <v>385</v>
      </c>
      <c r="AH2" s="18" t="s">
        <v>386</v>
      </c>
      <c r="AI2" s="3"/>
      <c r="AJ2" s="3"/>
      <c r="AK2" s="3"/>
      <c r="AL2" s="3"/>
      <c r="AM2" s="3"/>
      <c r="AN2" s="9"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 types: ['"&amp;VLOOKUP(R2,マスタ!$D$1:$E$99,2,0)&amp;"'"&amp;IF(S2&lt;&gt;"",", '"&amp;VLOOKUP(S2,マスタ!$D$1:$E$99,2,0)&amp;"'","")&amp;"] as CardType[]"&amp;IF(T2&lt;&gt;"",", range: '"&amp;T2&amp;"'","")&amp;IF(V2&lt;&gt;"",", damage: '"&amp;V2&amp;"'","")&amp;IF(X2&lt;&gt;"",", capacity: '"&amp;X2&amp;"'","")&amp;IF(Y2&lt;&gt;"",", cost: '"&amp;Y2&amp;"'","")&amp;", text: '"&amp;SUBSTITUTE(SUBSTITUTE(AB2, CHAR(13), ""),CHAR(10),"\n")&amp;IF(AC2&lt;&gt;"", "', textAdditional: '"&amp;SUBSTITUTE(SUBSTITUTE(AC2, CHAR(13), ""),CHAR(10),"\n"), "")&amp;"', textZh: '"&amp;SUBSTITUTE(SUBSTITUTE(SUBSTITUTE(AD2, CHAR(13), ""),CHAR(10),"\n"),"'","\'")&amp;"', textZhG1: '"&amp;SUBSTITUTE(SUBSTITUTE(SUBSTITUTE(AF2, CHAR(13), ""),CHAR(10),"\n"),"'","\'")&amp;IF(AE2&lt;&gt;"", "', textZhAdditional: '"&amp;SUBSTITUTE(SUBSTITUTE(AE2, CHAR(13), ""),CHAR(10),"\n"), "")&amp;"', textKo: '"&amp;SUBSTITUTE(SUBSTITUTE(SUBSTITUTE(AG2, CHAR(13), ""),CHAR(10),"\n"),"'","\'")&amp;"', textEn: '"&amp;SUBSTITUTE(SUBSTITUTE(SUBSTITUTE(AH2, CHAR(13), ""),CHAR(10),"\n"),"'","\'")&amp;"'"&amp;IF(Z2="○",", sealable: true","")&amp;IF(AA2="○",", removable: true","")&amp;"}")</f>
        <v>'03-himika-o-n-2': {megami: 'himika', name: 'ラピッドファイア', nameEn: 'Quick Shot', nameZh: '速射', nameZhG1: '速射', nameKo: '래피드 파이어', ruby: '', rubyEn: '', rubyZh: 'Rapid Fire', baseType: 'normal', types: ['attack'] as CardType[], range: '6-8', damage: '2/1', text: '【常時】連火-このカードがこのターンに使用した3枚目以降のカードならば、この《攻撃》は+1/+1となる。', textZh: '【常时】连火～若此牌是本回合你使用的第3张或更多的牌，则此《攻击》得+1/+1。', textZhG1: '【常时】连火～若本回合你已使用至少2张牌，则此《攻击》得+1/+1。', textKo: '【상시】연화-이 카드가 이 턴에 사용한 3장째 이후의 카드라면, 이 《공격》은 +1/+1이 된다.', textEn: 'Forced: Inferno - This attack gains +1/+1 if this is the third or later card you\'ve played this turn.'}</v>
      </c>
      <c r="AO2" s="10" t="str">
        <f aca="false">IF($A2&lt;&gt;"", "    /** 《"&amp;$E2&amp;"》 */ export const "&amp;SUBSTITUTE(UPPER(IF(MID($A2, 3, 1)="-", RIGHT($A2,LEN($A2)-3), $A2)), "-", "_")&amp;": TCardId = '"&amp;$A2&amp;"';", "")</f>
        <v>    /** 《ラピッドファイア》 */ export const HIMIKA_O_N_2: TCardId = '03-himika-o-n-2';</v>
      </c>
      <c r="AP2" s="11" t="str">
        <f aca="false">IF($A2&lt;&gt;"", "    | '"&amp;$A2&amp;"'", "")</f>
        <v>    | '03-himika-o-n-2'</v>
      </c>
    </row>
    <row r="3" customFormat="false" ht="13.5" hidden="false" customHeight="true" outlineLevel="0" collapsed="false">
      <c r="A3" s="2" t="s">
        <v>1701</v>
      </c>
      <c r="B3" s="2" t="s">
        <v>1605</v>
      </c>
      <c r="C3" s="2"/>
      <c r="D3" s="2"/>
      <c r="E3" s="2" t="s">
        <v>1702</v>
      </c>
      <c r="F3" s="2" t="s">
        <v>1703</v>
      </c>
      <c r="G3" s="24" t="s">
        <v>1704</v>
      </c>
      <c r="H3" s="24" t="s">
        <v>1704</v>
      </c>
      <c r="I3" s="81"/>
      <c r="J3" s="24" t="s">
        <v>1705</v>
      </c>
      <c r="K3" s="25" t="s">
        <v>1706</v>
      </c>
      <c r="L3" s="2"/>
      <c r="M3" s="2" t="s">
        <v>157</v>
      </c>
      <c r="N3" s="2"/>
      <c r="O3" s="2"/>
      <c r="P3" s="2"/>
      <c r="Q3" s="2"/>
      <c r="R3" s="2" t="s">
        <v>107</v>
      </c>
      <c r="S3" s="2"/>
      <c r="T3" s="2"/>
      <c r="U3" s="3"/>
      <c r="V3" s="2"/>
      <c r="W3" s="3"/>
      <c r="X3" s="2"/>
      <c r="Y3" s="2" t="s">
        <v>54</v>
      </c>
      <c r="Z3" s="2"/>
      <c r="AA3" s="2" t="s">
        <v>996</v>
      </c>
      <c r="AB3" s="4" t="s">
        <v>2287</v>
      </c>
      <c r="AC3" s="4"/>
      <c r="AD3" s="12" t="s">
        <v>2288</v>
      </c>
      <c r="AE3" s="4"/>
      <c r="AF3" s="12" t="s">
        <v>2289</v>
      </c>
      <c r="AG3" s="14" t="s">
        <v>2290</v>
      </c>
      <c r="AH3" s="48" t="s">
        <v>2291</v>
      </c>
      <c r="AI3" s="3"/>
      <c r="AJ3" s="3"/>
      <c r="AK3" s="3"/>
      <c r="AL3" s="3"/>
      <c r="AM3" s="3"/>
      <c r="AN3" s="9"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 types: ['"&amp;VLOOKUP(R3,マスタ!$D$1:$E$99,2,0)&amp;"'"&amp;IF(S3&lt;&gt;"",", '"&amp;VLOOKUP(S3,マスタ!$D$1:$E$99,2,0)&amp;"'","")&amp;"] as CardType[]"&amp;IF(T3&lt;&gt;"",", range: '"&amp;T3&amp;"'","")&amp;IF(V3&lt;&gt;"",", damage: '"&amp;V3&amp;"'","")&amp;IF(X3&lt;&gt;"",", capacity: '"&amp;X3&amp;"'","")&amp;IF(Y3&lt;&gt;"",", cost: '"&amp;Y3&amp;"'","")&amp;", text: '"&amp;SUBSTITUTE(SUBSTITUTE(AB3, CHAR(13), ""),CHAR(10),"\n")&amp;IF(AC3&lt;&gt;"", "', textAdditional: '"&amp;SUBSTITUTE(SUBSTITUTE(AC3, CHAR(13), ""),CHAR(10),"\n"), "")&amp;"', textZh: '"&amp;SUBSTITUTE(SUBSTITUTE(SUBSTITUTE(AD3, CHAR(13), ""),CHAR(10),"\n"),"'","\'")&amp;"', textZhG1: '"&amp;SUBSTITUTE(SUBSTITUTE(SUBSTITUTE(AF3, CHAR(13), ""),CHAR(10),"\n"),"'","\'")&amp;IF(AE3&lt;&gt;"", "', textZhAdditional: '"&amp;SUBSTITUTE(SUBSTITUTE(AE3, CHAR(13), ""),CHAR(10),"\n"), "")&amp;"', textKo: '"&amp;SUBSTITUTE(SUBSTITUTE(SUBSTITUTE(AG3, CHAR(13), ""),CHAR(10),"\n"),"'","\'")&amp;"', textEn: '"&amp;SUBSTITUTE(SUBSTITUTE(SUBSTITUTE(AH3, CHAR(13), ""),CHAR(10),"\n"),"'","\'")&amp;"'"&amp;IF(Z3="○",", sealable: true","")&amp;IF(AA3="○",", removable: true","")&amp;"}")</f>
        <v>, '12-raira-o-s-3': {megami: 'raira', name: '風魔招来孔', nameEn: 'Windbeast Invocation', nameZh: '风魔招来孔', nameZhG1: '风魔招来孔', nameKo: '풍마초래공', ruby: 'ふうましょうらいこう', rubyEn: '', baseType: 'special', types: ['action'] as CardType[], cost: '2', text: '現在の風神ゲージに応じて、以下の切札を追加札から未使用で得る(条件を満たしたものは全て得る)。その後、このカードを取り除く。 \n3以上……風魔旋風 \n7以上……風魔纏廻 \n12以上……風魔天狗道', textZh: '根据现在的风神槽的值，从追加牌区以未使用状态获得以下王牌（满足条件的全部都可以获得）。然后将此牌移出游戏。\n3或以上……『风魔旋风』\n6或以上……『风魔缠回』\n10或以上……『风魔天狗道』', textZhG1: '根据现在的风神槽的值，将以下牌以未使用状态加入王牌，然后将此牌移出游戏。\n3以上……『风魔旋风』\n7以上……『风魔缠回』\n12以上……『风魔天狗道』', textKo: '현재 풍신 게이지에 따라, 이하의 비장패를 추가패에서 미사용으로 얻는다(조건을 만족한 것은 모두 얻는다). 그 후, 이 카드를 제외한다.\n 3이상……풍마선풍 \n 7이상……풍마전회 \n 12이상……풍마천구도', textEn: 'Based on your Wind God gauge, add your set aside "Windbeast" cards to your Special cards, face-down. Remove this card from the game.\n3 or more: Windbeast Manifestation\n7 or more: Windbeast Reincarnation\n12 or more: Windbeast Perdition\n(Add all cards you meet the requirement for.)', removable: true}</v>
      </c>
      <c r="AO3" s="10" t="str">
        <f aca="false">IF($A3&lt;&gt;"", "    /** 《"&amp;$E3&amp;"》 */ export const "&amp;SUBSTITUTE(UPPER(IF(MID($A3, 3, 1)="-", RIGHT($A3,LEN($A3)-3), $A3)), "-", "_")&amp;": TCardId = '"&amp;$A3&amp;"';", "")</f>
        <v>    /** 《風魔招来孔》 */ export const RAIRA_O_S_3: TCardId = '12-raira-o-s-3';</v>
      </c>
      <c r="AP3" s="11" t="str">
        <f aca="false">IF($A3&lt;&gt;"", "    | '"&amp;$A3&amp;"'", "")</f>
        <v>    | '12-raira-o-s-3'</v>
      </c>
    </row>
    <row r="4" customFormat="false" ht="13.5" hidden="false" customHeight="true" outlineLevel="0" collapsed="false">
      <c r="A4" s="2" t="s">
        <v>2025</v>
      </c>
      <c r="B4" s="2" t="s">
        <v>1752</v>
      </c>
      <c r="C4" s="2" t="s">
        <v>49</v>
      </c>
      <c r="D4" s="2" t="s">
        <v>1832</v>
      </c>
      <c r="E4" s="2" t="s">
        <v>2026</v>
      </c>
      <c r="F4" s="2" t="s">
        <v>2027</v>
      </c>
      <c r="G4" s="2" t="s">
        <v>2028</v>
      </c>
      <c r="H4" s="2" t="s">
        <v>2028</v>
      </c>
      <c r="I4" s="81"/>
      <c r="J4" s="7" t="s">
        <v>2029</v>
      </c>
      <c r="K4" s="25" t="s">
        <v>2030</v>
      </c>
      <c r="L4" s="2"/>
      <c r="M4" s="2" t="s">
        <v>157</v>
      </c>
      <c r="N4" s="2"/>
      <c r="O4" s="2"/>
      <c r="P4" s="2"/>
      <c r="Q4" s="2"/>
      <c r="R4" s="2" t="s">
        <v>120</v>
      </c>
      <c r="S4" s="2"/>
      <c r="T4" s="2"/>
      <c r="U4" s="3"/>
      <c r="V4" s="2"/>
      <c r="W4" s="3"/>
      <c r="X4" s="2" t="s">
        <v>54</v>
      </c>
      <c r="Y4" s="2" t="s">
        <v>54</v>
      </c>
      <c r="Z4" s="2"/>
      <c r="AA4" s="2" t="s">
        <v>996</v>
      </c>
      <c r="AB4" s="4" t="s">
        <v>2292</v>
      </c>
      <c r="AC4" s="4" t="s">
        <v>2032</v>
      </c>
      <c r="AD4" s="44" t="s">
        <v>2293</v>
      </c>
      <c r="AE4" s="4" t="s">
        <v>2034</v>
      </c>
      <c r="AF4" s="12" t="s">
        <v>2294</v>
      </c>
      <c r="AG4" s="4" t="s">
        <v>2295</v>
      </c>
      <c r="AH4" s="20" t="s">
        <v>2296</v>
      </c>
      <c r="AI4" s="3"/>
      <c r="AJ4" s="3"/>
      <c r="AK4" s="3"/>
      <c r="AL4" s="3"/>
      <c r="AM4" s="3"/>
      <c r="AN4" s="9"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 types: ['"&amp;VLOOKUP(R4,マスタ!$D$1:$E$99,2,0)&amp;"'"&amp;IF(S4&lt;&gt;"",", '"&amp;VLOOKUP(S4,マスタ!$D$1:$E$99,2,0)&amp;"'","")&amp;"] as CardType[]"&amp;IF(T4&lt;&gt;"",", range: '"&amp;T4&amp;"'","")&amp;IF(V4&lt;&gt;"",", damage: '"&amp;V4&amp;"'","")&amp;IF(X4&lt;&gt;"",", capacity: '"&amp;X4&amp;"'","")&amp;IF(Y4&lt;&gt;"",", cost: '"&amp;Y4&amp;"'","")&amp;", text: '"&amp;SUBSTITUTE(SUBSTITUTE(AB4, CHAR(13), ""),CHAR(10),"\n")&amp;IF(AC4&lt;&gt;"", "', textAdditional: '"&amp;SUBSTITUTE(SUBSTITUTE(AC4, CHAR(13), ""),CHAR(10),"\n"), "")&amp;"', textZh: '"&amp;SUBSTITUTE(SUBSTITUTE(SUBSTITUTE(AD4, CHAR(13), ""),CHAR(10),"\n"),"'","\'")&amp;"', textZhG1: '"&amp;SUBSTITUTE(SUBSTITUTE(SUBSTITUTE(AF4, CHAR(13), ""),CHAR(10),"\n"),"'","\'")&amp;IF(AE4&lt;&gt;"", "', textZhAdditional: '"&amp;SUBSTITUTE(SUBSTITUTE(AE4, CHAR(13), ""),CHAR(10),"\n"), "")&amp;"', textKo: '"&amp;SUBSTITUTE(SUBSTITUTE(SUBSTITUTE(AG4, CHAR(13), ""),CHAR(10),"\n"),"'","\'")&amp;"', textEn: '"&amp;SUBSTITUTE(SUBSTITUTE(SUBSTITUTE(AH4, CHAR(13), ""),CHAR(10),"\n"),"'","\'")&amp;"'"&amp;IF(Z4="○",", sealable: true","")&amp;IF(AA4="○",", removable: true","")&amp;"}")</f>
        <v>, '13-utsuro-A1-s-1': {megami: 'utsuro', anotherID: 'A1', replace: '13-utsuro-o-s-1', name: '残響装置:枢式', nameEn: 'Reverberation Device: Kururu-Type', nameZh: '残响装置：枢式', nameZhG1: '残响装置：枢式', nameKo: '잔향장치:쿠루루식', ruby: 'ざんきょうそうち　くるるしき', rubyEn: '', baseType: 'special', types: ['enhance'] as CardType[], capacity: '2', cost: '2', text: '【展開中】ダストが13以上かつあなたのライフが6以下である場合のみ、このカードの上の桜花結晶は移動する。\n【破棄時】現在のフェイズが開始フェイズならば終焉の影が蘇る。その後、このカードを取り除き、あなたの追加札から「望我」を使用済で得て、カードを1枚引く。\n', textAdditional: '「終焉の影が蘇る」- 山札、手札、伏せ札、捨て札、付与札にある切札でないカードをすべて取り除き、代わりに「万象乖ク殲滅ノ影」「我ヲ亡クシテ静寂ヲ往ク」「終焉、来タレ」の3枚を捨て札に置き、その後山札を再構成する。\n（条件を満たした状態で、このカードを右クリックすることにより発動可能）', textZh: '【展开中】仅当虚中的樱花结晶数大于等于13，且自命中的樱花结晶数小于等于6时可以移动此牌上的樱花结晶。\n【破弃时】若当前阶段为准备阶段，则终焉之影苏醒。然后将此牌移出游戏，从追加牌区以已使用状态获得王牌『夙愿』，最后抓1张牌。', textZhG1: '【展开中】仅当虚中的樱花结晶的数目大于等于13，且自命中的樱花结晶的数目小于等于6时可以移动此牌上的樱花结晶。\n【破弃时】若当前阶段为准备阶段，则终焉之影苏醒（将你手牌、牌库、盖牌区、弃牌区与付与区中的所有非王牌移出游戏（付与牌的破弃时效果不发动），将追加牌『万象乖离残灭之影』『自灭往寂』『终焉将至』洗混后置于你的牌库顶）。然后从追加牌区域将追加牌『夙愿』以已使用状态加入王牌，抓1张牌，将此牌移出游戏。', textZhAdditional: '「终焉之影苏醒」～将你手牌、牌库、盖牌区、弃牌区与付与区中的所有非王牌移出游戏（付与牌的破弃时效果不发动），从追加牌区将『万象乖离残灭之影』『灭吾之身静以思』『终焉、降临吧』置入弃牌区，然后重铸牌库。', textKo: '【전개중】더스트가 13이상이고 당신의 라이프가 6이하일 경우에만 이 카드 위의 벚꽃결정이 이동한다.\n【파기시】현재 페이즈가 개시 페이즈라면 종언의 그림자가 되살아난다. 그 후에 이 카드를 제외하고 당신의 추가패에서 「욕망」을 사용된 상태로 얻고 카드를 1장 뽑는다.', textEn: 'Ongoing: Sakura tokens cannot leave this card unless there are 13 or more Sakura tokens on Shadow, and your Life is 6 or less.\n\nDisenchant: If it is currently the beginning of turn phase, the end is nigh, then remove this card from the game and add your set aside "желание" to your Special cards face-up. Draw a card.', removable: true}</v>
      </c>
      <c r="AO4" s="10" t="str">
        <f aca="false">IF($A4&lt;&gt;"", "    /** 《"&amp;$E4&amp;"》 */ export const "&amp;SUBSTITUTE(UPPER(IF(MID($A4, 3, 1)="-", RIGHT($A4,LEN($A4)-3), $A4)), "-", "_")&amp;": TCardId = '"&amp;$A4&amp;"';", "")</f>
        <v>    /** 《残響装置:枢式》 */ export const UTSURO_A1_S_1: TCardId = '13-utsuro-A1-s-1';</v>
      </c>
      <c r="AP4" s="11" t="str">
        <f aca="false">IF($A4&lt;&gt;"", "    | '"&amp;$A4&amp;"'", "")</f>
        <v>    | '13-utsuro-A1-s-1'</v>
      </c>
    </row>
    <row r="5" customFormat="false" ht="62.25" hidden="false" customHeight="true" outlineLevel="0" collapsed="false">
      <c r="A5" s="2" t="s">
        <v>2192</v>
      </c>
      <c r="B5" s="2" t="s">
        <v>2085</v>
      </c>
      <c r="C5" s="2"/>
      <c r="D5" s="2"/>
      <c r="E5" s="2" t="s">
        <v>2297</v>
      </c>
      <c r="F5" s="2" t="s">
        <v>2298</v>
      </c>
      <c r="G5" s="63" t="s">
        <v>2299</v>
      </c>
      <c r="H5" s="63" t="s">
        <v>2299</v>
      </c>
      <c r="I5" s="6"/>
      <c r="J5" s="7" t="s">
        <v>2300</v>
      </c>
      <c r="K5" s="82" t="s">
        <v>2301</v>
      </c>
      <c r="L5" s="2"/>
      <c r="M5" s="2" t="s">
        <v>44</v>
      </c>
      <c r="N5" s="2"/>
      <c r="O5" s="2"/>
      <c r="P5" s="2"/>
      <c r="Q5" s="2"/>
      <c r="R5" s="2" t="s">
        <v>120</v>
      </c>
      <c r="S5" s="2"/>
      <c r="T5" s="2"/>
      <c r="U5" s="3"/>
      <c r="V5" s="2"/>
      <c r="W5" s="3"/>
      <c r="X5" s="2" t="s">
        <v>67</v>
      </c>
      <c r="Y5" s="2"/>
      <c r="Z5" s="2"/>
      <c r="AA5" s="2"/>
      <c r="AB5" s="4" t="s">
        <v>2302</v>
      </c>
      <c r="AC5" s="4"/>
      <c r="AD5" s="12" t="s">
        <v>2303</v>
      </c>
      <c r="AE5" s="4"/>
      <c r="AF5" s="12" t="s">
        <v>2304</v>
      </c>
      <c r="AG5" s="4" t="s">
        <v>2305</v>
      </c>
      <c r="AH5" s="48" t="s">
        <v>2306</v>
      </c>
      <c r="AI5" s="3"/>
      <c r="AJ5" s="3"/>
      <c r="AK5" s="3"/>
      <c r="AL5" s="3"/>
      <c r="AM5" s="3"/>
      <c r="AN5" s="9" t="str">
        <f aca="false">IF(A5="", "", IF(ROW()&gt;=3, ", ", "")&amp;"'"&amp;A5&amp;"':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 types: ['"&amp;VLOOKUP(R5,マスタ!$D$1:$E$99,2,0)&amp;"'"&amp;IF(S5&lt;&gt;"",", '"&amp;VLOOKUP(S5,マスタ!$D$1:$E$99,2,0)&amp;"'","")&amp;"] as CardType[]"&amp;IF(T5&lt;&gt;"",", range: '"&amp;T5&amp;"'","")&amp;IF(V5&lt;&gt;"",", damage: '"&amp;V5&amp;"'","")&amp;IF(X5&lt;&gt;"",", capacity: '"&amp;X5&amp;"'","")&amp;IF(Y5&lt;&gt;"",", cost: '"&amp;Y5&amp;"'","")&amp;", text: '"&amp;SUBSTITUTE(SUBSTITUTE(AB5, CHAR(13), ""),CHAR(10),"\n")&amp;IF(AC5&lt;&gt;"", "', textAdditional: '"&amp;SUBSTITUTE(SUBSTITUTE(AC5, CHAR(13), ""),CHAR(10),"\n"), "")&amp;"', textZh: '"&amp;SUBSTITUTE(SUBSTITUTE(SUBSTITUTE(AD5, CHAR(13), ""),CHAR(10),"\n"),"'","\'")&amp;"', textZhG1: '"&amp;SUBSTITUTE(SUBSTITUTE(SUBSTITUTE(AF5, CHAR(13), ""),CHAR(10),"\n"),"'","\'")&amp;IF(AE5&lt;&gt;"", "', textZhAdditional: '"&amp;SUBSTITUTE(SUBSTITUTE(AE5, CHAR(13), ""),CHAR(10),"\n"), "")&amp;"', textKo: '"&amp;SUBSTITUTE(SUBSTITUTE(SUBSTITUTE(AG5, CHAR(13), ""),CHAR(10),"\n"),"'","\'")&amp;"', textEn: '"&amp;SUBSTITUTE(SUBSTITUTE(SUBSTITUTE(AH5, CHAR(13), ""),CHAR(10),"\n"),"'","\'")&amp;"'"&amp;IF(Z5="○",", sealable: true","")&amp;IF(AA5="○",", removable: true","")&amp;"}")</f>
        <v>, '14-honoka-o-n-6': {megami: 'honoka', name: '指揮', nameEn: 'Dictate', nameZh: '指挥', nameZhG1: '指挥', nameKo: '지휘', ruby: 'しき', rubyEn: '', baseType: 'normal', types: ['enhance'] as CardType[], capacity: '3', text: '【展開中】あなたの終了フェイズに攻撃「適正距離1-5、1/1、対応不可」を行う。', textZh: '【展开中】每当你的结束阶段，进行一次“攻击距离1-5、伤害1/1、不可被对应”的攻击。', textZhG1: '【展开中】每当你的结束阶段开始时，进行一次“攻击距离1-5 伤害1/1 不可被对应”的攻击。', textKo: '【전개중】당신의 엔드 페이즈 시에 공격 「적정거리 1-5, 1/1, 대응불가」을 한다.', textEn: 'Ongoing:You attack with\n"Range: 1-5, Damage: 1/1 No Reaction" at your end phase.'}</v>
      </c>
      <c r="AO5" s="10" t="str">
        <f aca="false">IF($A5&lt;&gt;"", "    /** 《"&amp;$E5&amp;"》 */ export const "&amp;SUBSTITUTE(UPPER(IF(MID($A5, 3, 1)="-", RIGHT($A5,LEN($A5)-3), $A5)), "-", "_")&amp;": TCardId = '"&amp;$A5&amp;"';", "")</f>
        <v>    /** 《指揮》 */ export const HONOKA_O_N_6: TCardId = '14-honoka-o-n-6';</v>
      </c>
      <c r="AP5" s="11" t="str">
        <f aca="false">IF($A5&lt;&gt;"", "    | '"&amp;$A5&amp;"'", "")</f>
        <v>    | '14-honoka-o-n-6'</v>
      </c>
    </row>
    <row r="6" customFormat="false" ht="62.25" hidden="false" customHeight="true" outlineLevel="0" collapsed="false">
      <c r="A6" s="2" t="s">
        <v>2261</v>
      </c>
      <c r="B6" s="2" t="s">
        <v>2085</v>
      </c>
      <c r="C6" s="2"/>
      <c r="D6" s="2"/>
      <c r="E6" s="2" t="s">
        <v>2262</v>
      </c>
      <c r="F6" s="2" t="s">
        <v>2263</v>
      </c>
      <c r="G6" s="79" t="s">
        <v>2307</v>
      </c>
      <c r="H6" s="63" t="s">
        <v>2265</v>
      </c>
      <c r="I6" s="6"/>
      <c r="J6" s="24" t="s">
        <v>2266</v>
      </c>
      <c r="K6" s="25" t="s">
        <v>2267</v>
      </c>
      <c r="L6" s="2"/>
      <c r="M6" s="2" t="s">
        <v>157</v>
      </c>
      <c r="N6" s="2"/>
      <c r="O6" s="2"/>
      <c r="P6" s="2"/>
      <c r="Q6" s="2"/>
      <c r="R6" s="2" t="s">
        <v>107</v>
      </c>
      <c r="S6" s="2" t="s">
        <v>133</v>
      </c>
      <c r="T6" s="2"/>
      <c r="U6" s="3"/>
      <c r="V6" s="2"/>
      <c r="W6" s="3"/>
      <c r="X6" s="2"/>
      <c r="Y6" s="2" t="s">
        <v>282</v>
      </c>
      <c r="Z6" s="2"/>
      <c r="AA6" s="2"/>
      <c r="AB6" s="4" t="s">
        <v>2308</v>
      </c>
      <c r="AC6" s="4"/>
      <c r="AD6" s="12" t="s">
        <v>2309</v>
      </c>
      <c r="AE6" s="4"/>
      <c r="AF6" s="12" t="s">
        <v>2310</v>
      </c>
      <c r="AG6" s="4" t="s">
        <v>2311</v>
      </c>
      <c r="AH6" s="21" t="s">
        <v>2312</v>
      </c>
      <c r="AI6" s="3"/>
      <c r="AJ6" s="3"/>
      <c r="AK6" s="3"/>
      <c r="AL6" s="3"/>
      <c r="AM6" s="3"/>
      <c r="AN6" s="9"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 types: ['"&amp;VLOOKUP(R6,マスタ!$D$1:$E$99,2,0)&amp;"'"&amp;IF(S6&lt;&gt;"",", '"&amp;VLOOKUP(S6,マスタ!$D$1:$E$99,2,0)&amp;"'","")&amp;"] as CardType[]"&amp;IF(T6&lt;&gt;"",", range: '"&amp;T6&amp;"'","")&amp;IF(V6&lt;&gt;"",", damage: '"&amp;V6&amp;"'","")&amp;IF(X6&lt;&gt;"",", capacity: '"&amp;X6&amp;"'","")&amp;IF(Y6&lt;&gt;"",", cost: '"&amp;Y6&amp;"'","")&amp;", text: '"&amp;SUBSTITUTE(SUBSTITUTE(AB6, CHAR(13), ""),CHAR(10),"\n")&amp;IF(AC6&lt;&gt;"", "', textAdditional: '"&amp;SUBSTITUTE(SUBSTITUTE(AC6, CHAR(13), ""),CHAR(10),"\n"), "")&amp;"', textZh: '"&amp;SUBSTITUTE(SUBSTITUTE(SUBSTITUTE(AD6, CHAR(13), ""),CHAR(10),"\n"),"'","\'")&amp;"', textZhG1: '"&amp;SUBSTITUTE(SUBSTITUTE(SUBSTITUTE(AF6, CHAR(13), ""),CHAR(10),"\n"),"'","\'")&amp;IF(AE6&lt;&gt;"", "', textZhAdditional: '"&amp;SUBSTITUTE(SUBSTITUTE(AE6, CHAR(13), ""),CHAR(10),"\n"), "")&amp;"', textKo: '"&amp;SUBSTITUTE(SUBSTITUTE(SUBSTITUTE(AG6, CHAR(13), ""),CHAR(10),"\n"),"'","\'")&amp;"', textEn: '"&amp;SUBSTITUTE(SUBSTITUTE(SUBSTITUTE(AH6, CHAR(13), ""),CHAR(10),"\n"),"'","\'")&amp;"'"&amp;IF(Z6="○",", sealable: true","")&amp;IF(AA6="○",", removable: true","")&amp;"}")</f>
        <v>, '14-honoka-o-s-3': {megami: 'honoka', name: '四季はまた廻り来る', nameEn: 'The Seasons Turn Again', nameZh: '四季依旧轮回', nameZhG1: '四季轮回', nameKo: '사계는 다시 돌아온다', ruby: 'しきはまためぐりくる', rubyEn: '', baseType: 'special', types: ['action', 'reaction'] as CardType[], cost: '1', text: 'あなたの伏せ札からカードを1枚選び、山札の底に置いてもよい。\nカードを1枚引いてもよい。\n手札を1枚伏せ札にする。そうした場合、基本動作《纏い》を1回行う。\n【使用済】あなたのカードが追加札から別の領域へと移動した時、このカードを追加札に移してもよい。その後、このカードを未使用で追加札から得る。', textZh: '你可以从你的盖牌区中选择1张牌，将其置于你的牌库底。\n你可以抓1张牌。\n盖伏1张手牌。若如此做，执行1次基本动作《装附》。\n【已使用】每当你的牌从追加牌区移至其他区域时，你可以将此牌移至追加牌区，若如此做，则从追加牌区以未使用状态再次获得此牌。', textZhG1: '你可以从你的盖牌区中选择1张牌，将其置于你的牌库底。\n你可以抓1张牌。\n盖伏1张手牌。若如此做，执行1次基本动作《装附》。\n【已使用】每当你的牌从追加牌区域移至其他区域时，你可以将此牌移至追加牌区域，若如此做，则将此牌以未使用状态加入王牌。', textKo: '당신의 덮임패에서 1장을 골라서 패산 맨 밑으로 보내도 좋다.\n카드를 1장 뽑아도 좋다.\n손패를 1장 덮임패로 한다. 그렇게 한 경우, 기본 동작 《휘감기》를 1번 한다.\n\n【사용됨】당신의 카드가 추가패에서 다른 영역으로 이동했을 때, 이 카드를 추가패로 이동시켜도 좋다. 그 후에 이 카드를 미사용으로 추가패에서 얻는다.', textEn: 'You may choose a card in your discard pile and put it on the bottom of your deck.\n\nYou may draw a card.\n\nDiscard a card. If you do, perform a Recover basic action.\n\nDevoted: Whenever you move one of your set aside cards to another zone, you may set this card aside, then return it to your Special cards, face-down.'}</v>
      </c>
      <c r="AO6" s="10" t="str">
        <f aca="false">IF($A6&lt;&gt;"", "    /** 《"&amp;$E6&amp;"》 */ export const "&amp;SUBSTITUTE(UPPER(IF(MID($A6, 3, 1)="-", RIGHT($A6,LEN($A6)-3), $A6)), "-", "_")&amp;": TCardId = '"&amp;$A6&amp;"';", "")</f>
        <v>    /** 《四季はまた廻り来る》 */ export const HONOKA_O_S_3: TCardId = '14-honoka-o-s-3';</v>
      </c>
      <c r="AP6" s="11" t="str">
        <f aca="false">IF($A6&lt;&gt;"", "    | '"&amp;$A6&amp;"'", "")</f>
        <v>    | '14-honoka-o-s-3'</v>
      </c>
    </row>
    <row r="7" customFormat="false" ht="13.5" hidden="false" customHeight="true" outlineLevel="0" collapsed="false">
      <c r="A7" s="2"/>
      <c r="B7" s="2"/>
      <c r="C7" s="2"/>
      <c r="D7" s="2"/>
      <c r="E7" s="2"/>
      <c r="F7" s="2"/>
      <c r="G7" s="7"/>
      <c r="H7" s="7"/>
      <c r="I7" s="6"/>
      <c r="J7" s="7"/>
      <c r="K7" s="7"/>
      <c r="L7" s="2"/>
      <c r="M7" s="2"/>
      <c r="N7" s="2"/>
      <c r="O7" s="2"/>
      <c r="P7" s="2"/>
      <c r="Q7" s="2"/>
      <c r="R7" s="2"/>
      <c r="S7" s="2"/>
      <c r="T7" s="2"/>
      <c r="U7" s="3"/>
      <c r="V7" s="2"/>
      <c r="W7" s="3"/>
      <c r="X7" s="2"/>
      <c r="Y7" s="2"/>
      <c r="Z7" s="2"/>
      <c r="AA7" s="2"/>
      <c r="AB7" s="4"/>
      <c r="AC7" s="4"/>
      <c r="AD7" s="12"/>
      <c r="AE7" s="4"/>
      <c r="AF7" s="12"/>
      <c r="AG7" s="8"/>
      <c r="AH7" s="4"/>
      <c r="AI7" s="3"/>
      <c r="AJ7" s="3"/>
      <c r="AK7" s="3"/>
      <c r="AL7" s="3"/>
      <c r="AM7" s="3"/>
      <c r="AN7" s="9"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 types: ['"&amp;VLOOKUP(R7,マスタ!$D$1:$E$99,2,0)&amp;"'"&amp;IF(S7&lt;&gt;"",", '"&amp;VLOOKUP(S7,マスタ!$D$1:$E$99,2,0)&amp;"'","")&amp;"] as CardType[]"&amp;IF(T7&lt;&gt;"",", range: '"&amp;T7&amp;"'","")&amp;IF(V7&lt;&gt;"",", damage: '"&amp;V7&amp;"'","")&amp;IF(X7&lt;&gt;"",", capacity: '"&amp;X7&amp;"'","")&amp;IF(Y7&lt;&gt;"",", cost: '"&amp;Y7&amp;"'","")&amp;", text: '"&amp;SUBSTITUTE(SUBSTITUTE(AB7, CHAR(13), ""),CHAR(10),"\n")&amp;IF(AC7&lt;&gt;"", "', textAdditional: '"&amp;SUBSTITUTE(SUBSTITUTE(AC7, CHAR(13), ""),CHAR(10),"\n"), "")&amp;"', textZh: '"&amp;SUBSTITUTE(SUBSTITUTE(SUBSTITUTE(AD7, CHAR(13), ""),CHAR(10),"\n"),"'","\'")&amp;"', textZhG1: '"&amp;SUBSTITUTE(SUBSTITUTE(SUBSTITUTE(AF7, CHAR(13), ""),CHAR(10),"\n"),"'","\'")&amp;IF(AE7&lt;&gt;"", "', textZhAdditional: '"&amp;SUBSTITUTE(SUBSTITUTE(AE7, CHAR(13), ""),CHAR(10),"\n"), "")&amp;"', textKo: '"&amp;SUBSTITUTE(SUBSTITUTE(SUBSTITUTE(AG7, CHAR(13), ""),CHAR(10),"\n"),"'","\'")&amp;"', textEn: '"&amp;SUBSTITUTE(SUBSTITUTE(SUBSTITUTE(AH7, CHAR(13), ""),CHAR(10),"\n"),"'","\'")&amp;"'"&amp;IF(Z7="○",", sealable: true","")&amp;IF(AA7="○",", removable: true","")&amp;"}")</f>
        <v/>
      </c>
      <c r="AO7" s="10" t="str">
        <f aca="false">IF($A7&lt;&gt;"", "    /** 《"&amp;$E7&amp;"》 */ export const "&amp;SUBSTITUTE(UPPER(IF(MID($A7, 3, 1)="-", RIGHT($A7,LEN($A7)-3), $A7)), "-", "_")&amp;": TCardId = '"&amp;$A7&amp;"';", "")</f>
        <v/>
      </c>
      <c r="AP7" s="11" t="str">
        <f aca="false">IF($A7&lt;&gt;"", "    | '"&amp;$A7&amp;"'", "")</f>
        <v/>
      </c>
    </row>
    <row r="8" customFormat="false" ht="13.5" hidden="false" customHeight="true" outlineLevel="0" collapsed="false">
      <c r="A8" s="2" t="s">
        <v>2313</v>
      </c>
      <c r="B8" s="2" t="s">
        <v>210</v>
      </c>
      <c r="C8" s="2" t="s">
        <v>2314</v>
      </c>
      <c r="D8" s="2" t="s">
        <v>223</v>
      </c>
      <c r="E8" s="2" t="s">
        <v>2315</v>
      </c>
      <c r="F8" s="2" t="s">
        <v>2316</v>
      </c>
      <c r="G8" s="2" t="s">
        <v>2317</v>
      </c>
      <c r="H8" s="2" t="s">
        <v>2318</v>
      </c>
      <c r="I8" s="6"/>
      <c r="J8" s="7" t="s">
        <v>2319</v>
      </c>
      <c r="K8" s="25" t="s">
        <v>2320</v>
      </c>
      <c r="L8" s="2"/>
      <c r="M8" s="2" t="s">
        <v>44</v>
      </c>
      <c r="N8" s="2"/>
      <c r="O8" s="2"/>
      <c r="P8" s="2"/>
      <c r="Q8" s="2"/>
      <c r="R8" s="2" t="s">
        <v>45</v>
      </c>
      <c r="S8" s="2"/>
      <c r="T8" s="2" t="s">
        <v>217</v>
      </c>
      <c r="U8" s="3"/>
      <c r="V8" s="2" t="s">
        <v>2321</v>
      </c>
      <c r="W8" s="3"/>
      <c r="X8" s="2"/>
      <c r="Y8" s="2"/>
      <c r="Z8" s="2"/>
      <c r="AA8" s="2"/>
      <c r="AB8" s="4" t="s">
        <v>2322</v>
      </c>
      <c r="AC8" s="4"/>
      <c r="AD8" s="12" t="s">
        <v>2323</v>
      </c>
      <c r="AE8" s="4"/>
      <c r="AF8" s="12" t="s">
        <v>2323</v>
      </c>
      <c r="AG8" s="4" t="s">
        <v>2324</v>
      </c>
      <c r="AH8" s="20" t="s">
        <v>2325</v>
      </c>
      <c r="AI8" s="3"/>
      <c r="AJ8" s="3"/>
      <c r="AK8" s="3"/>
      <c r="AL8" s="3"/>
      <c r="AM8" s="3"/>
      <c r="AN8" s="9"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 types: ['"&amp;VLOOKUP(R8,マスタ!$D$1:$E$99,2,0)&amp;"'"&amp;IF(S8&lt;&gt;"",", '"&amp;VLOOKUP(S8,マスタ!$D$1:$E$99,2,0)&amp;"'","")&amp;"] as CardType[]"&amp;IF(T8&lt;&gt;"",", range: '"&amp;T8&amp;"'","")&amp;IF(V8&lt;&gt;"",", damage: '"&amp;V8&amp;"'","")&amp;IF(X8&lt;&gt;"",", capacity: '"&amp;X8&amp;"'","")&amp;IF(Y8&lt;&gt;"",", cost: '"&amp;Y8&amp;"'","")&amp;", text: '"&amp;SUBSTITUTE(SUBSTITUTE(AB8, CHAR(13), ""),CHAR(10),"\n")&amp;IF(AC8&lt;&gt;"", "', textAdditional: '"&amp;SUBSTITUTE(SUBSTITUTE(AC8, CHAR(13), ""),CHAR(10),"\n"), "")&amp;"', textZh: '"&amp;SUBSTITUTE(SUBSTITUTE(SUBSTITUTE(AD8, CHAR(13), ""),CHAR(10),"\n"),"'","\'")&amp;"', textZhG1: '"&amp;SUBSTITUTE(SUBSTITUTE(SUBSTITUTE(AF8, CHAR(13), ""),CHAR(10),"\n"),"'","\'")&amp;IF(AE8&lt;&gt;"", "', textZhAdditional: '"&amp;SUBSTITUTE(SUBSTITUTE(AE8, CHAR(13), ""),CHAR(10),"\n"), "")&amp;"', textKo: '"&amp;SUBSTITUTE(SUBSTITUTE(SUBSTITUTE(AG8, CHAR(13), ""),CHAR(10),"\n"),"'","\'")&amp;"', textEn: '"&amp;SUBSTITUTE(SUBSTITUTE(SUBSTITUTE(AH8, CHAR(13), ""),CHAR(10),"\n"),"'","\'")&amp;"'"&amp;IF(Z8="○",", sealable: true","")&amp;IF(AA8="○",", removable: true","")&amp;"}")</f>
        <v>, '02-saine-A2-n-2': {megami: 'saine', anotherID: 'A2', replace: '02-saine-o-n-2', name: '裏斬り', nameEn: 'Treachery', nameZh: '里斩', nameZhG1: '里斩る', nameKo: '등 베기', ruby: 'うらぎり', rubyEn: '', baseType: 'normal', types: ['attack'] as CardType[], range: '4-5', damage: '1/3', text: '対応不可（通常札）', textZh: '不可被对应（通常牌）', textZhG1: '不可被对应（通常牌）', textKo: '대응불가(통상패)', textEn: 'No Reactions (Normal)'}</v>
      </c>
      <c r="AO8" s="10" t="str">
        <f aca="false">IF($A8&lt;&gt;"", "    /** 《"&amp;$E8&amp;"》 */ export const "&amp;SUBSTITUTE(UPPER(IF(MID($A8, 3, 1)="-", RIGHT($A8,LEN($A8)-3), $A8)), "-", "_")&amp;": TCardId = '"&amp;$A8&amp;"';", "")</f>
        <v>    /** 《裏斬り》 */ export const SAINE_A2_N_2: TCardId = '02-saine-A2-n-2';</v>
      </c>
      <c r="AP8" s="11" t="str">
        <f aca="false">IF($A8&lt;&gt;"", "    | '"&amp;$A8&amp;"'", "")</f>
        <v>    | '02-saine-A2-n-2'</v>
      </c>
    </row>
    <row r="9" customFormat="false" ht="13.5" hidden="false" customHeight="true" outlineLevel="0" collapsed="false">
      <c r="A9" s="2" t="s">
        <v>2326</v>
      </c>
      <c r="B9" s="2" t="s">
        <v>210</v>
      </c>
      <c r="C9" s="2" t="s">
        <v>2314</v>
      </c>
      <c r="D9" s="2" t="s">
        <v>298</v>
      </c>
      <c r="E9" s="2" t="s">
        <v>2327</v>
      </c>
      <c r="F9" s="2" t="s">
        <v>2328</v>
      </c>
      <c r="G9" s="2" t="s">
        <v>2329</v>
      </c>
      <c r="H9" s="2" t="s">
        <v>2329</v>
      </c>
      <c r="I9" s="6"/>
      <c r="J9" s="7" t="s">
        <v>2330</v>
      </c>
      <c r="K9" s="25" t="s">
        <v>2331</v>
      </c>
      <c r="L9" s="2"/>
      <c r="M9" s="2" t="s">
        <v>44</v>
      </c>
      <c r="N9" s="2"/>
      <c r="O9" s="2"/>
      <c r="P9" s="2"/>
      <c r="Q9" s="2"/>
      <c r="R9" s="2" t="s">
        <v>120</v>
      </c>
      <c r="S9" s="2"/>
      <c r="T9" s="2"/>
      <c r="U9" s="3"/>
      <c r="V9" s="2"/>
      <c r="W9" s="3"/>
      <c r="X9" s="2" t="s">
        <v>54</v>
      </c>
      <c r="Y9" s="2"/>
      <c r="Z9" s="2"/>
      <c r="AA9" s="2"/>
      <c r="AB9" s="4" t="s">
        <v>2332</v>
      </c>
      <c r="AC9" s="4"/>
      <c r="AD9" s="12" t="s">
        <v>2333</v>
      </c>
      <c r="AE9" s="4"/>
      <c r="AF9" s="12" t="s">
        <v>2334</v>
      </c>
      <c r="AG9" s="4" t="s">
        <v>2335</v>
      </c>
      <c r="AH9" s="83" t="s">
        <v>2336</v>
      </c>
      <c r="AI9" s="3"/>
      <c r="AJ9" s="3"/>
      <c r="AK9" s="3"/>
      <c r="AL9" s="3"/>
      <c r="AM9" s="3"/>
      <c r="AN9" s="9"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 types: ['"&amp;VLOOKUP(R9,マスタ!$D$1:$E$99,2,0)&amp;"'"&amp;IF(S9&lt;&gt;"",", '"&amp;VLOOKUP(S9,マスタ!$D$1:$E$99,2,0)&amp;"'","")&amp;"] as CardType[]"&amp;IF(T9&lt;&gt;"",", range: '"&amp;T9&amp;"'","")&amp;IF(V9&lt;&gt;"",", damage: '"&amp;V9&amp;"'","")&amp;IF(X9&lt;&gt;"",", capacity: '"&amp;X9&amp;"'","")&amp;IF(Y9&lt;&gt;"",", cost: '"&amp;Y9&amp;"'","")&amp;", text: '"&amp;SUBSTITUTE(SUBSTITUTE(AB9, CHAR(13), ""),CHAR(10),"\n")&amp;IF(AC9&lt;&gt;"", "', textAdditional: '"&amp;SUBSTITUTE(SUBSTITUTE(AC9, CHAR(13), ""),CHAR(10),"\n"), "")&amp;"', textZh: '"&amp;SUBSTITUTE(SUBSTITUTE(SUBSTITUTE(AD9, CHAR(13), ""),CHAR(10),"\n"),"'","\'")&amp;"', textZhG1: '"&amp;SUBSTITUTE(SUBSTITUTE(SUBSTITUTE(AF9, CHAR(13), ""),CHAR(10),"\n"),"'","\'")&amp;IF(AE9&lt;&gt;"", "', textZhAdditional: '"&amp;SUBSTITUTE(SUBSTITUTE(AE9, CHAR(13), ""),CHAR(10),"\n"), "")&amp;"', textKo: '"&amp;SUBSTITUTE(SUBSTITUTE(SUBSTITUTE(AG9, CHAR(13), ""),CHAR(10),"\n"),"'","\'")&amp;"', textEn: '"&amp;SUBSTITUTE(SUBSTITUTE(SUBSTITUTE(AH9, CHAR(13), ""),CHAR(10),"\n"),"'","\'")&amp;"'"&amp;IF(Z9="○",", sealable: true","")&amp;IF(AA9="○",", removable: true","")&amp;"}")</f>
        <v>, '02-saine-A2-n-7': {megami: 'saine', anotherID: 'A2', replace: '02-saine-o-n-7', name: '遺響壁', nameEn: 'Reverberant Wall', nameZh: '遗响壁', nameZhG1: '遗响壁', nameKo: '유향벽', ruby: 'いきょうへき', rubyEn: '', baseType: 'normal', types: ['enhance'] as CardType[], capacity: '2', text: '【展開中】あなたへのダメージを解决するに際し、このカードの上に置かれた桜花結晶をあなたのオーラにあるかのように扱う。\n【破棄時】このターンにあなたが次に行う《攻撃》は+0/+1となる。', textZh: '【展开中】对你造成的伤害结算时，此牌上的樱花结晶视为在自装中。\n【破弃时】本回合你的下一次《攻击》得+0/+1。', textZhG1: '【展开中】当你结算对装伤害时，此牌上的樱花结晶视为在自装中。\n【破弃时】本回合你的下一次《攻击》得+0/+1。', textKo: '【전개중】당신으로의 대미지를 해결 할 때, 이 카드 위에 놓인 벚꽃 결정을 당신의 오라에 있는 것처럼 취급한다.\n【파기시】이번 턴에 당신이 하는 다음 《공격》은 +0/+1된다.', textEn: 'Ongoing: Treat Sakura tokens on this card as if they were on your Aura whenever you are dealt damage.\n\nDisenchant: The next attack you make this turn gets +0/+1.'}</v>
      </c>
      <c r="AO9" s="10" t="str">
        <f aca="false">IF($A9&lt;&gt;"", "    /** 《"&amp;$E9&amp;"》 */ export const "&amp;SUBSTITUTE(UPPER(IF(MID($A9, 3, 1)="-", RIGHT($A9,LEN($A9)-3), $A9)), "-", "_")&amp;": TCardId = '"&amp;$A9&amp;"';", "")</f>
        <v>    /** 《遺響壁》 */ export const SAINE_A2_N_7: TCardId = '02-saine-A2-n-7';</v>
      </c>
      <c r="AP9" s="11" t="str">
        <f aca="false">IF($A9&lt;&gt;"", "    | '"&amp;$A9&amp;"'", "")</f>
        <v>    | '02-saine-A2-n-7'</v>
      </c>
    </row>
    <row r="10" customFormat="false" ht="13.5" hidden="false" customHeight="true" outlineLevel="0" collapsed="false">
      <c r="A10" s="2" t="s">
        <v>2337</v>
      </c>
      <c r="B10" s="2" t="s">
        <v>210</v>
      </c>
      <c r="C10" s="2" t="s">
        <v>2314</v>
      </c>
      <c r="D10" s="2" t="s">
        <v>344</v>
      </c>
      <c r="E10" s="2" t="s">
        <v>2338</v>
      </c>
      <c r="F10" s="2" t="s">
        <v>2339</v>
      </c>
      <c r="G10" s="2" t="s">
        <v>2340</v>
      </c>
      <c r="H10" s="2" t="s">
        <v>2341</v>
      </c>
      <c r="I10" s="6"/>
      <c r="J10" s="7" t="s">
        <v>2342</v>
      </c>
      <c r="K10" s="25" t="s">
        <v>2343</v>
      </c>
      <c r="L10" s="2"/>
      <c r="M10" s="2" t="s">
        <v>157</v>
      </c>
      <c r="N10" s="2"/>
      <c r="O10" s="2"/>
      <c r="P10" s="2"/>
      <c r="Q10" s="2"/>
      <c r="R10" s="2" t="s">
        <v>107</v>
      </c>
      <c r="S10" s="2" t="s">
        <v>133</v>
      </c>
      <c r="T10" s="2"/>
      <c r="U10" s="3"/>
      <c r="V10" s="2"/>
      <c r="W10" s="3"/>
      <c r="X10" s="2"/>
      <c r="Y10" s="2" t="s">
        <v>67</v>
      </c>
      <c r="Z10" s="2"/>
      <c r="AA10" s="2"/>
      <c r="AB10" s="4" t="s">
        <v>2344</v>
      </c>
      <c r="AC10" s="4"/>
      <c r="AD10" s="12" t="s">
        <v>2345</v>
      </c>
      <c r="AE10" s="4"/>
      <c r="AF10" s="12" t="s">
        <v>2346</v>
      </c>
      <c r="AG10" s="4" t="s">
        <v>2347</v>
      </c>
      <c r="AH10" s="21" t="s">
        <v>2348</v>
      </c>
      <c r="AI10" s="3"/>
      <c r="AJ10" s="3"/>
      <c r="AK10" s="3"/>
      <c r="AL10" s="3"/>
      <c r="AM10" s="3"/>
      <c r="AN10" s="9"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 types: ['"&amp;VLOOKUP(R10,マスタ!$D$1:$E$99,2,0)&amp;"'"&amp;IF(S10&lt;&gt;"",", '"&amp;VLOOKUP(S10,マスタ!$D$1:$E$99,2,0)&amp;"'","")&amp;"] as CardType[]"&amp;IF(T10&lt;&gt;"",", range: '"&amp;T10&amp;"'","")&amp;IF(V10&lt;&gt;"",", damage: '"&amp;V10&amp;"'","")&amp;IF(X10&lt;&gt;"",", capacity: '"&amp;X10&amp;"'","")&amp;IF(Y10&lt;&gt;"",", cost: '"&amp;Y10&amp;"'","")&amp;", text: '"&amp;SUBSTITUTE(SUBSTITUTE(AB10, CHAR(13), ""),CHAR(10),"\n")&amp;IF(AC10&lt;&gt;"", "', textAdditional: '"&amp;SUBSTITUTE(SUBSTITUTE(AC10, CHAR(13), ""),CHAR(10),"\n"), "")&amp;"', textZh: '"&amp;SUBSTITUTE(SUBSTITUTE(SUBSTITUTE(AD10, CHAR(13), ""),CHAR(10),"\n"),"'","\'")&amp;"', textZhG1: '"&amp;SUBSTITUTE(SUBSTITUTE(SUBSTITUTE(AF10, CHAR(13), ""),CHAR(10),"\n"),"'","\'")&amp;IF(AE10&lt;&gt;"", "', textZhAdditional: '"&amp;SUBSTITUTE(SUBSTITUTE(AE10, CHAR(13), ""),CHAR(10),"\n"), "")&amp;"', textKo: '"&amp;SUBSTITUTE(SUBSTITUTE(SUBSTITUTE(AG10, CHAR(13), ""),CHAR(10),"\n"),"'","\'")&amp;"', textEn: '"&amp;SUBSTITUTE(SUBSTITUTE(SUBSTITUTE(AH10, CHAR(13), ""),CHAR(10),"\n"),"'","\'")&amp;"'"&amp;IF(Z10="○",", sealable: true","")&amp;IF(AA10="○",", removable: true","")&amp;"}")</f>
        <v>, '02-saine-A2-s-3': {megami: 'saine', anotherID: 'A2', replace: '02-saine-o-s-3', name: '絶唱絶華', nameEn: 'Withering Fragment', nameZh: '绝唱绝华', nameZhG1: '絶唱絶华', nameKo: '절창절화', ruby: 'ぜっしょうぜっか', rubyEn: '', baseType: 'special', types: ['action', 'reaction'] as CardType[], cost: '3', text: '対応した《攻撃》の解決後に、その《攻撃》でオーラへのダメージが選ばれ、かつあなたのオーラが0ならば現在のフェイズを終了する。\n----\n【再起】八相-あなたのオーラが0である。', textZh: '被对应的《攻击》结算完毕后，若你选择由装承受此次《攻击》的伤害，且现自装中已没有樱花结晶，则结束当前阶段。\n----\n【再起】八相～自装中没有樱花结晶。', textZhG1: '被对应的《攻击》结算完毕后，若你选择用装承受该《攻击》的伤害，且自装中的樱花结晶的数目等于0，则结束当前阶段。\n【再起】八相～自装中的樱花结晶的数目等于0。', textKo: '대응한 《공격》 해결 후에 그 《공격》에서 오라 데미지를 선택했고 당신의 오라가 0이라면 현재의 페이즈를 종료한다.\n----\n【재기】팔상-당신의 오라가 0이다.', textEn: 'After the attack you played this card as Reaction to resolves, if you chose to take damage to your Aura, and you now have no Sakura tokens on your Aura, end the current phase.\n\nResurgence: Idea - You have no Sakura tokens on your Aura.'}</v>
      </c>
      <c r="AO10" s="10" t="str">
        <f aca="false">IF($A10&lt;&gt;"", "    /** 《"&amp;$E10&amp;"》 */ export const "&amp;SUBSTITUTE(UPPER(IF(MID($A10, 3, 1)="-", RIGHT($A10,LEN($A10)-3), $A10)), "-", "_")&amp;": TCardId = '"&amp;$A10&amp;"';", "")</f>
        <v>    /** 《絶唱絶華》 */ export const SAINE_A2_S_3: TCardId = '02-saine-A2-s-3';</v>
      </c>
      <c r="AP10" s="11" t="str">
        <f aca="false">IF($A10&lt;&gt;"", "    | '"&amp;$A10&amp;"'", "")</f>
        <v>    | '02-saine-A2-s-3'</v>
      </c>
    </row>
    <row r="11" customFormat="false" ht="13.5" hidden="false" customHeight="true" outlineLevel="0" collapsed="false">
      <c r="A11" s="2" t="s">
        <v>2349</v>
      </c>
      <c r="B11" s="2" t="s">
        <v>920</v>
      </c>
      <c r="C11" s="2" t="s">
        <v>49</v>
      </c>
      <c r="D11" s="2" t="s">
        <v>933</v>
      </c>
      <c r="E11" s="2" t="s">
        <v>2350</v>
      </c>
      <c r="F11" s="2" t="s">
        <v>2351</v>
      </c>
      <c r="G11" s="2" t="s">
        <v>2350</v>
      </c>
      <c r="H11" s="2" t="s">
        <v>2350</v>
      </c>
      <c r="I11" s="6"/>
      <c r="J11" s="84" t="s">
        <v>2352</v>
      </c>
      <c r="K11" s="25" t="s">
        <v>2353</v>
      </c>
      <c r="L11" s="2"/>
      <c r="M11" s="2" t="s">
        <v>44</v>
      </c>
      <c r="N11" s="2"/>
      <c r="O11" s="2"/>
      <c r="P11" s="2"/>
      <c r="Q11" s="2"/>
      <c r="R11" s="2" t="s">
        <v>107</v>
      </c>
      <c r="S11" s="2" t="s">
        <v>133</v>
      </c>
      <c r="T11" s="2"/>
      <c r="U11" s="3"/>
      <c r="V11" s="2"/>
      <c r="W11" s="3"/>
      <c r="X11" s="2"/>
      <c r="Y11" s="2"/>
      <c r="Z11" s="2"/>
      <c r="AA11" s="2"/>
      <c r="AB11" s="4" t="s">
        <v>2354</v>
      </c>
      <c r="AC11" s="4"/>
      <c r="AD11" s="12" t="s">
        <v>2355</v>
      </c>
      <c r="AE11" s="4"/>
      <c r="AF11" s="12" t="s">
        <v>2356</v>
      </c>
      <c r="AG11" s="4" t="s">
        <v>2357</v>
      </c>
      <c r="AH11" s="21" t="s">
        <v>2358</v>
      </c>
      <c r="AI11" s="3"/>
      <c r="AJ11" s="3"/>
      <c r="AK11" s="3"/>
      <c r="AL11" s="3"/>
      <c r="AM11" s="3"/>
      <c r="AN11" s="9"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 types: ['"&amp;VLOOKUP(R11,マスタ!$D$1:$E$99,2,0)&amp;"'"&amp;IF(S11&lt;&gt;"",", '"&amp;VLOOKUP(S11,マスタ!$D$1:$E$99,2,0)&amp;"'","")&amp;"] as CardType[]"&amp;IF(T11&lt;&gt;"",", range: '"&amp;T11&amp;"'","")&amp;IF(V11&lt;&gt;"",", damage: '"&amp;V11&amp;"'","")&amp;IF(X11&lt;&gt;"",", capacity: '"&amp;X11&amp;"'","")&amp;IF(Y11&lt;&gt;"",", cost: '"&amp;Y11&amp;"'","")&amp;", text: '"&amp;SUBSTITUTE(SUBSTITUTE(AB11, CHAR(13), ""),CHAR(10),"\n")&amp;IF(AC11&lt;&gt;"", "', textAdditional: '"&amp;SUBSTITUTE(SUBSTITUTE(AC11, CHAR(13), ""),CHAR(10),"\n"), "")&amp;"', textZh: '"&amp;SUBSTITUTE(SUBSTITUTE(SUBSTITUTE(AD11, CHAR(13), ""),CHAR(10),"\n"),"'","\'")&amp;"', textZhG1: '"&amp;SUBSTITUTE(SUBSTITUTE(SUBSTITUTE(AF11, CHAR(13), ""),CHAR(10),"\n"),"'","\'")&amp;IF(AE11&lt;&gt;"", "', textZhAdditional: '"&amp;SUBSTITUTE(SUBSTITUTE(AE11, CHAR(13), ""),CHAR(10),"\n"), "")&amp;"', textKo: '"&amp;SUBSTITUTE(SUBSTITUTE(SUBSTITUTE(AG11, CHAR(13), ""),CHAR(10),"\n"),"'","\'")&amp;"', textEn: '"&amp;SUBSTITUTE(SUBSTITUTE(SUBSTITUTE(AH11, CHAR(13), ""),CHAR(10),"\n"),"'","\'")&amp;"'"&amp;IF(Z11="○",", sealable: true","")&amp;IF(AA11="○",", removable: true","")&amp;"}")</f>
        <v>, '07-shinra-A1-n-2': {megami: 'shinra', anotherID: 'A1', replace: '07-shinra-o-n-2', name: '真言', nameEn: 'Mantra', nameZh: '真言', nameZhG1: '真言', nameKo: '진언', ruby: 'しんごん', rubyEn: '', baseType: 'normal', types: ['action', 'reaction'] as CardType[], text: 'このカードを対応で使用したならば、計略を実行し、次の計略を準備する。 \n[神算] 相手の山札が3枚以上ならば、相手のライフに1ダメージを与える。 \n[鬼謀] 相手の山札が3枚以下ならば、相手のオーラに2ダメージを与える。', textZh: '若此牌作为对应打出，则实行当前计略，准备下个计略。\n----\n[神算] 若对手牌库的牌张数大于等于3，则给予敌命1点伤害。_x005F\n----\n[鬼谋] 若对手牌库的牌张数小于等于3，则给予敌装2点伤害。', textZhG1: '若此牌作为对应打出，则实行当前计略，准备下个计略。\n神算：若对手牌库的牌张数大于等于3，则对敌命造成1点伤害。\n鬼谋：若对手牌库的牌张数小于等于3，则对敌装造成2点伤害。', textKo: '이 카드를 공격에 대한 대응으로 사용했다면 계략을 실행하고, 다음 계략을 준비한다.\n[신산] 상대의 패산이 3장 이상이라면 상대 라이프에 1데미지를 준다.\n[귀모] 상대의 패산이 3장 이하라면 상대 오라에 2데미지를 준다.', textEn: 'If this card was played as a Reaction to an attack, enact your current Plan, the prepare your next one.\n\nDivine - If your opponent\'s deck has 3 or more cards, deal 1 damage to their Life.\n\nDevious - If your opponent\'s deck has 3 or fewer cards, deal 2 damage to their Aura.'}</v>
      </c>
      <c r="AO11" s="10" t="str">
        <f aca="false">IF($A11&lt;&gt;"", "    /** 《"&amp;$E11&amp;"》 */ export const "&amp;SUBSTITUTE(UPPER(IF(MID($A11, 3, 1)="-", RIGHT($A11,LEN($A11)-3), $A11)), "-", "_")&amp;": TCardId = '"&amp;$A11&amp;"';", "")</f>
        <v>    /** 《真言》 */ export const SHINRA_A1_N_2: TCardId = '07-shinra-A1-n-2';</v>
      </c>
      <c r="AP11" s="11" t="str">
        <f aca="false">IF($A11&lt;&gt;"", "    | '"&amp;$A11&amp;"'", "")</f>
        <v>    | '07-shinra-A1-n-2'</v>
      </c>
    </row>
    <row r="12" customFormat="false" ht="13.5" hidden="false" customHeight="true" outlineLevel="0" collapsed="false">
      <c r="A12" s="2" t="s">
        <v>2359</v>
      </c>
      <c r="B12" s="2" t="s">
        <v>920</v>
      </c>
      <c r="C12" s="2" t="s">
        <v>49</v>
      </c>
      <c r="D12" s="2" t="s">
        <v>989</v>
      </c>
      <c r="E12" s="2" t="s">
        <v>2360</v>
      </c>
      <c r="F12" s="2" t="s">
        <v>2361</v>
      </c>
      <c r="G12" s="2" t="s">
        <v>2360</v>
      </c>
      <c r="H12" s="2" t="s">
        <v>2360</v>
      </c>
      <c r="I12" s="6"/>
      <c r="J12" s="84" t="s">
        <v>2362</v>
      </c>
      <c r="K12" s="25" t="s">
        <v>2363</v>
      </c>
      <c r="L12" s="2"/>
      <c r="M12" s="2" t="s">
        <v>44</v>
      </c>
      <c r="N12" s="2"/>
      <c r="O12" s="2"/>
      <c r="P12" s="2"/>
      <c r="Q12" s="2"/>
      <c r="R12" s="2" t="s">
        <v>120</v>
      </c>
      <c r="S12" s="2" t="s">
        <v>92</v>
      </c>
      <c r="T12" s="2"/>
      <c r="U12" s="3"/>
      <c r="V12" s="2"/>
      <c r="W12" s="3"/>
      <c r="X12" s="2" t="s">
        <v>54</v>
      </c>
      <c r="Y12" s="2"/>
      <c r="Z12" s="2"/>
      <c r="AA12" s="2"/>
      <c r="AB12" s="4" t="s">
        <v>2364</v>
      </c>
      <c r="AC12" s="4"/>
      <c r="AD12" s="12" t="s">
        <v>2365</v>
      </c>
      <c r="AE12" s="4"/>
      <c r="AF12" s="12" t="s">
        <v>2366</v>
      </c>
      <c r="AG12" s="4" t="s">
        <v>2367</v>
      </c>
      <c r="AH12" s="23" t="s">
        <v>2368</v>
      </c>
      <c r="AI12" s="3"/>
      <c r="AJ12" s="3"/>
      <c r="AK12" s="3"/>
      <c r="AL12" s="3"/>
      <c r="AM12" s="3"/>
      <c r="AN12" s="9" t="str">
        <f aca="false">IF(A12="", "", IF(ROW()&gt;=3, ", ", "")&amp;"'"&amp;A12&amp;"':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 types: ['"&amp;VLOOKUP(R12,マスタ!$D$1:$E$99,2,0)&amp;"'"&amp;IF(S12&lt;&gt;"",", '"&amp;VLOOKUP(S12,マスタ!$D$1:$E$99,2,0)&amp;"'","")&amp;"] as CardType[]"&amp;IF(T12&lt;&gt;"",", range: '"&amp;T12&amp;"'","")&amp;IF(V12&lt;&gt;"",", damage: '"&amp;V12&amp;"'","")&amp;IF(X12&lt;&gt;"",", capacity: '"&amp;X12&amp;"'","")&amp;IF(Y12&lt;&gt;"",", cost: '"&amp;Y12&amp;"'","")&amp;", text: '"&amp;SUBSTITUTE(SUBSTITUTE(AB12, CHAR(13), ""),CHAR(10),"\n")&amp;IF(AC12&lt;&gt;"", "', textAdditional: '"&amp;SUBSTITUTE(SUBSTITUTE(AC12, CHAR(13), ""),CHAR(10),"\n"), "")&amp;"', textZh: '"&amp;SUBSTITUTE(SUBSTITUTE(SUBSTITUTE(AD12, CHAR(13), ""),CHAR(10),"\n"),"'","\'")&amp;"', textZhG1: '"&amp;SUBSTITUTE(SUBSTITUTE(SUBSTITUTE(AF12, CHAR(13), ""),CHAR(10),"\n"),"'","\'")&amp;IF(AE12&lt;&gt;"", "', textZhAdditional: '"&amp;SUBSTITUTE(SUBSTITUTE(AE12, CHAR(13), ""),CHAR(10),"\n"), "")&amp;"', textKo: '"&amp;SUBSTITUTE(SUBSTITUTE(SUBSTITUTE(AG12, CHAR(13), ""),CHAR(10),"\n"),"'","\'")&amp;"', textEn: '"&amp;SUBSTITUTE(SUBSTITUTE(SUBSTITUTE(AH12, CHAR(13), ""),CHAR(10),"\n"),"'","\'")&amp;"'"&amp;IF(Z12="○",", sealable: true","")&amp;IF(AA12="○",", removable: true","")&amp;"}")</f>
        <v>, '07-shinra-A1-n-7': {megami: 'shinra', anotherID: 'A1', replace: '07-shinra-o-n-7', name: '使徒', nameEn: 'Apostle', nameZh: '使徒', nameZhG1: '使徒', nameKo: '사도', ruby: 'しと', rubyEn: '', baseType: 'normal', types: ['enhance', 'fullpower'] as CardType[], capacity: '2', text: '【展開時/破棄時】計略を実行し、次の計略を準備する。\n[神算] 攻撃『適正距離1, 3, 5、2/2、不可避』を行う。\n[鬼謀] 攻撃『適正距離0, 2, 4、2/2、不可避』を行う。', textZh: '【展开时/破弃时】实行当前计略，准备下个计略。\n----\n[神算] 进行一次“攻击距离1,3,5、伤害2/2、不可被闪避”的攻击。_x005F\n----\n[鬼谋] 进行一次“攻击距离0,2,4、伤害2/2、不可被闪避”的攻击。', textZhG1: '【展开时/破弃时】实行当前计略，准备下个计略。\n神算：进行一次“攻击距离1,3,5 伤害2/2 不可被闪避”的攻击。\n鬼谋：进行一次“攻击距离0,2,4 伤害2/2 不可被闪避”的攻击。', textKo: '【전개시/파기시】계략을 실행하고 다음 계략을 준비한다.\n[신산] 공격 「적정거리:1, 3, 5, 2/2, 불가피」를 한다.\n[귀모] 공격 「적정거리:0, 2, 4, 2/2, 불가피」를 한다.', textEn: 'Initialize/Disenchant: Enact your current Plan, the prepare your next one.\n\nDivine - You attack with "Range: 1, 3, 5, Damage: 2/2, Unavoidable".\n\nDevious - You attack with "Range: 0, 2, 4, Damage: 2/2, Unavoidable".'}</v>
      </c>
      <c r="AO12" s="10" t="str">
        <f aca="false">IF($A12&lt;&gt;"", "    /** 《"&amp;$E12&amp;"》 */ export const "&amp;SUBSTITUTE(UPPER(IF(MID($A12, 3, 1)="-", RIGHT($A12,LEN($A12)-3), $A12)), "-", "_")&amp;": TCardId = '"&amp;$A12&amp;"';", "")</f>
        <v>    /** 《使徒》 */ export const SHINRA_A1_N_7: TCardId = '07-shinra-A1-n-7';</v>
      </c>
      <c r="AP12" s="11" t="str">
        <f aca="false">IF($A12&lt;&gt;"", "    | '"&amp;$A12&amp;"'", "")</f>
        <v>    | '07-shinra-A1-n-7'</v>
      </c>
    </row>
    <row r="13" customFormat="false" ht="13.5" hidden="false" customHeight="true" outlineLevel="0" collapsed="false">
      <c r="A13" s="2" t="s">
        <v>2369</v>
      </c>
      <c r="B13" s="2" t="s">
        <v>920</v>
      </c>
      <c r="C13" s="2" t="s">
        <v>49</v>
      </c>
      <c r="D13" s="2" t="s">
        <v>1026</v>
      </c>
      <c r="E13" s="2" t="s">
        <v>2370</v>
      </c>
      <c r="F13" s="2" t="s">
        <v>2371</v>
      </c>
      <c r="G13" s="2" t="s">
        <v>2372</v>
      </c>
      <c r="H13" s="2" t="s">
        <v>2373</v>
      </c>
      <c r="I13" s="6"/>
      <c r="J13" s="84" t="s">
        <v>2374</v>
      </c>
      <c r="K13" s="25" t="s">
        <v>2375</v>
      </c>
      <c r="L13" s="2"/>
      <c r="M13" s="2" t="s">
        <v>157</v>
      </c>
      <c r="N13" s="2"/>
      <c r="O13" s="2"/>
      <c r="P13" s="2"/>
      <c r="Q13" s="2"/>
      <c r="R13" s="2" t="s">
        <v>45</v>
      </c>
      <c r="S13" s="2" t="s">
        <v>92</v>
      </c>
      <c r="T13" s="2" t="s">
        <v>2376</v>
      </c>
      <c r="U13" s="3"/>
      <c r="V13" s="2" t="s">
        <v>68</v>
      </c>
      <c r="W13" s="3"/>
      <c r="X13" s="2"/>
      <c r="Y13" s="2" t="s">
        <v>146</v>
      </c>
      <c r="Z13" s="2"/>
      <c r="AA13" s="2"/>
      <c r="AB13" s="4" t="s">
        <v>2377</v>
      </c>
      <c r="AC13" s="4"/>
      <c r="AD13" s="12" t="s">
        <v>2378</v>
      </c>
      <c r="AE13" s="4"/>
      <c r="AF13" s="12" t="s">
        <v>2379</v>
      </c>
      <c r="AG13" s="4" t="s">
        <v>2380</v>
      </c>
      <c r="AH13" s="23" t="s">
        <v>2381</v>
      </c>
      <c r="AI13" s="3"/>
      <c r="AJ13" s="3"/>
      <c r="AK13" s="3"/>
      <c r="AL13" s="3"/>
      <c r="AM13" s="3"/>
      <c r="AN13" s="9" t="str">
        <f aca="false">IF(A13="", "", IF(ROW()&gt;=3, ", ", "")&amp;"'"&amp;A13&amp;"':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 types: ['"&amp;VLOOKUP(R13,マスタ!$D$1:$E$99,2,0)&amp;"'"&amp;IF(S13&lt;&gt;"",", '"&amp;VLOOKUP(S13,マスタ!$D$1:$E$99,2,0)&amp;"'","")&amp;"] as CardType[]"&amp;IF(T13&lt;&gt;"",", range: '"&amp;T13&amp;"'","")&amp;IF(V13&lt;&gt;"",", damage: '"&amp;V13&amp;"'","")&amp;IF(X13&lt;&gt;"",", capacity: '"&amp;X13&amp;"'","")&amp;IF(Y13&lt;&gt;"",", cost: '"&amp;Y13&amp;"'","")&amp;", text: '"&amp;SUBSTITUTE(SUBSTITUTE(AB13, CHAR(13), ""),CHAR(10),"\n")&amp;IF(AC13&lt;&gt;"", "', textAdditional: '"&amp;SUBSTITUTE(SUBSTITUTE(AC13, CHAR(13), ""),CHAR(10),"\n"), "")&amp;"', textZh: '"&amp;SUBSTITUTE(SUBSTITUTE(SUBSTITUTE(AD13, CHAR(13), ""),CHAR(10),"\n"),"'","\'")&amp;"', textZhG1: '"&amp;SUBSTITUTE(SUBSTITUTE(SUBSTITUTE(AF13, CHAR(13), ""),CHAR(10),"\n"),"'","\'")&amp;IF(AE13&lt;&gt;"", "', textZhAdditional: '"&amp;SUBSTITUTE(SUBSTITUTE(AE13, CHAR(13), ""),CHAR(10),"\n"), "")&amp;"', textKo: '"&amp;SUBSTITUTE(SUBSTITUTE(SUBSTITUTE(AG13, CHAR(13), ""),CHAR(10),"\n"),"'","\'")&amp;"', textEn: '"&amp;SUBSTITUTE(SUBSTITUTE(SUBSTITUTE(AH13, CHAR(13), ""),CHAR(10),"\n"),"'","\'")&amp;"'"&amp;IF(Z13="○",", sealable: true","")&amp;IF(AA13="○",", removable: true","")&amp;"}")</f>
        <v>, '07-shinra-A1-s-3': {megami: 'shinra', anotherID: 'A1', replace: '07-shinra-o-s-3', name: '全知経典', nameEn: 'Interpret the Scripture', nameZh: '全知经卷', nameZhG1: '全知圣典', nameKo: '전지경전', ruby: 'ぜんちきょうてん', rubyEn: '', baseType: 'special', types: ['attack', 'fullpower'] as CardType[], range: '0-5', damage: '2/2', cost: '4', text: '対応不可\n【攻撃後】あなたは手札と伏せ札を好きな枚数だけ捨て札にする。その後、捨て札にあるカードから任意の数の計略を、任意の順で実行する。それら全てを解决し終えたら、次の計略を準備する。\n（神算を選んでいたら全て神算で実行する）', textZh: '不可被对应\n【攻击后】将任意张手牌和盖牌移入弃牌区。然后从弃牌区选择任意数量的计略，以任意顺序执行。所选择的计略全部结算完毕后，准备下个计略。\n（如果选择的是神算那么执行的计略全部都是神算。鬼谋同之）', textZhG1: '不可被对应\n【攻击后】将任意张手牌和盖牌移入弃牌区。然后从弃牌中选择任意数量的计略，以任意顺序执行。所选择的计略全部结算完毕后，准备下个计略。\n（如果选择的是神算那么执行的计略全部都是神算）', textKo: '대응불가\n\n【공격후】당신은 손패나 덮임패에서 원하는 만큼 버림패에 옮길 수 있다. 그 후에 버림패에서 임의의 수의 계략을 원하는 순서대로 실행하고, 다음 계략을 준비한다.\n(신산을 준비했다면 모든 계략은 신산으로 처리된다)', textEn: 'No Reactions\n\nAfter Attack: You may put any number of cards in your hand and discard pile into your played pile. Then, enact any number of Plans on cards in your played pile, in any order. After resolving all of them, prepare your next Plan.'}</v>
      </c>
      <c r="AO13" s="10" t="str">
        <f aca="false">IF($A13&lt;&gt;"", "    /** 《"&amp;$E13&amp;"》 */ export const "&amp;SUBSTITUTE(UPPER(IF(MID($A13, 3, 1)="-", RIGHT($A13,LEN($A13)-3), $A13)), "-", "_")&amp;": TCardId = '"&amp;$A13&amp;"';", "")</f>
        <v>    /** 《全知経典》 */ export const SHINRA_A1_S_3: TCardId = '07-shinra-A1-s-3';</v>
      </c>
      <c r="AP13" s="11" t="str">
        <f aca="false">IF($A13&lt;&gt;"", "    | '"&amp;$A13&amp;"'", "")</f>
        <v>    | '07-shinra-A1-s-3'</v>
      </c>
    </row>
    <row r="14" customFormat="false" ht="82" hidden="false" customHeight="false" outlineLevel="0" collapsed="false">
      <c r="A14" s="2" t="s">
        <v>2382</v>
      </c>
      <c r="B14" s="2" t="s">
        <v>1345</v>
      </c>
      <c r="C14" s="2" t="s">
        <v>49</v>
      </c>
      <c r="D14" s="2" t="s">
        <v>1344</v>
      </c>
      <c r="E14" s="2" t="s">
        <v>2383</v>
      </c>
      <c r="F14" s="2"/>
      <c r="G14" s="2" t="s">
        <v>2384</v>
      </c>
      <c r="H14" s="2" t="s">
        <v>2384</v>
      </c>
      <c r="I14" s="6" t="s">
        <v>2385</v>
      </c>
      <c r="J14" s="7" t="s">
        <v>2386</v>
      </c>
      <c r="K14" s="82" t="s">
        <v>2385</v>
      </c>
      <c r="L14" s="2"/>
      <c r="M14" s="2" t="s">
        <v>44</v>
      </c>
      <c r="N14" s="2"/>
      <c r="O14" s="2"/>
      <c r="P14" s="2"/>
      <c r="Q14" s="2"/>
      <c r="R14" s="2" t="s">
        <v>107</v>
      </c>
      <c r="S14" s="2"/>
      <c r="T14" s="2"/>
      <c r="U14" s="3"/>
      <c r="V14" s="2"/>
      <c r="W14" s="3"/>
      <c r="X14" s="2"/>
      <c r="Y14" s="2"/>
      <c r="Z14" s="2"/>
      <c r="AA14" s="2"/>
      <c r="AB14" s="4" t="s">
        <v>2387</v>
      </c>
      <c r="AC14" s="4"/>
      <c r="AD14" s="12" t="s">
        <v>2388</v>
      </c>
      <c r="AE14" s="4"/>
      <c r="AF14" s="12" t="s">
        <v>2389</v>
      </c>
      <c r="AG14" s="4" t="s">
        <v>2390</v>
      </c>
      <c r="AH14" s="53" t="s">
        <v>2391</v>
      </c>
      <c r="AI14" s="3"/>
      <c r="AJ14" s="3"/>
      <c r="AK14" s="3"/>
      <c r="AL14" s="3"/>
      <c r="AM14" s="3"/>
      <c r="AN14" s="9" t="str">
        <f aca="false">IF(A14="", "", IF(ROW()&gt;=3, ", ", "")&amp;"'"&amp;A14&amp;"':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 types: ['"&amp;VLOOKUP(R14,マスタ!$D$1:$E$99,2,0)&amp;"'"&amp;IF(S14&lt;&gt;"",", '"&amp;VLOOKUP(S14,マスタ!$D$1:$E$99,2,0)&amp;"'","")&amp;"] as CardType[]"&amp;IF(T14&lt;&gt;"",", range: '"&amp;T14&amp;"'","")&amp;IF(V14&lt;&gt;"",", damage: '"&amp;V14&amp;"'","")&amp;IF(X14&lt;&gt;"",", capacity: '"&amp;X14&amp;"'","")&amp;IF(Y14&lt;&gt;"",", cost: '"&amp;Y14&amp;"'","")&amp;", text: '"&amp;SUBSTITUTE(SUBSTITUTE(AB14, CHAR(13), ""),CHAR(10),"\n")&amp;IF(AC14&lt;&gt;"", "', textAdditional: '"&amp;SUBSTITUTE(SUBSTITUTE(AC14, CHAR(13), ""),CHAR(10),"\n"), "")&amp;"', textZh: '"&amp;SUBSTITUTE(SUBSTITUTE(SUBSTITUTE(AD14, CHAR(13), ""),CHAR(10),"\n"),"'","\'")&amp;"', textZhG1: '"&amp;SUBSTITUTE(SUBSTITUTE(SUBSTITUTE(AF14, CHAR(13), ""),CHAR(10),"\n"),"'","\'")&amp;IF(AE14&lt;&gt;"", "', textZhAdditional: '"&amp;SUBSTITUTE(SUBSTITUTE(AE14, CHAR(13), ""),CHAR(10),"\n"), "")&amp;"', textKo: '"&amp;SUBSTITUTE(SUBSTITUTE(SUBSTITUTE(AG14, CHAR(13), ""),CHAR(10),"\n"),"'","\'")&amp;"', textEn: '"&amp;SUBSTITUTE(SUBSTITUTE(SUBSTITUTE(AH14, CHAR(13), ""),CHAR(10),"\n"),"'","\'")&amp;"'"&amp;IF(Z14="○",", sealable: true","")&amp;IF(AA14="○",", removable: true","")&amp;"}")</f>
        <v>, '10-kururu-A1-n-1': {megami: 'kururu', anotherID: 'A1', replace: '10-kururu-o-n-1', name: 'あならいず', nameEn: 'Analyze', nameZh: '分析', nameZhG1: '分析', nameKo: '애널라이즈', ruby: '', rubyEn: '', rubyZh: 'Analyze', baseType: 'normal', types: ['action'] as CardType[], text: '----\n&lt;付攻対&gt;あなたの任意の伏せ札1枚または相手の無作為な伏せ札1枚を捨て札にする。そのカードが《攻撃》ならば相手のライフに1ダメージを与える。そうでなければ相手は手札を1枚伏せ札にする。', textZh: '----\n&lt;付攻对&gt; 从你的盖牌区中选择1张牌或者从对手的盖牌区中随机选择1张牌，将其置入弃牌区。若此牌为《攻击》，则给予敌命1点伤害。否则对手盖伏1张手牌。', textZhG1: '机巧：绿红紫～从你的盖牌区中选择1张牌或者从对手的盖牌区中随机选择1张牌，将其置入弃牌区。若此牌为《攻击》，则对敌命造成1点伤害。否则对手盖伏1张手牌。', textKo: '----\n&lt;공부대&gt;당신의 임의의 덮임패 1장 또는 상대의 무작위 덮임패 1장을 버림패로 한다. 그 카드가 《공격》이라면 상대의 라이프에 1데미지를 준다. 그렇지 않다면 상대는 손패를 1장 덮임패로 한다.', textEn: 'Mechanism (ENH ATK REA) - Choose 1 card in your discard pile, or 1 random card in your opponent\'s discard pile. Put that card into its owner\'s played pile. If the chosen card is an Attack card, deal 1 damage to your opponent\'s Life. Otherwise, your opponent puts 1 card from their hand into their discard pile.'}</v>
      </c>
      <c r="AO14" s="10" t="str">
        <f aca="false">IF($A14&lt;&gt;"", "    /** 《"&amp;$E14&amp;"》 */ export const "&amp;SUBSTITUTE(UPPER(IF(MID($A14, 3, 1)="-", RIGHT($A14,LEN($A14)-3), $A14)), "-", "_")&amp;": TCardId = '"&amp;$A14&amp;"';", "")</f>
        <v>    /** 《あならいず》 */ export const KURURU_A1_N_1: TCardId = '10-kururu-A1-n-1';</v>
      </c>
      <c r="AP14" s="11" t="str">
        <f aca="false">IF($A14&lt;&gt;"", "    | '"&amp;$A14&amp;"'", "")</f>
        <v>    | '10-kururu-A1-n-1'</v>
      </c>
    </row>
    <row r="15" customFormat="false" ht="13.5" hidden="false" customHeight="true" outlineLevel="0" collapsed="false">
      <c r="A15" s="2" t="s">
        <v>2392</v>
      </c>
      <c r="B15" s="2" t="s">
        <v>1345</v>
      </c>
      <c r="C15" s="2" t="s">
        <v>49</v>
      </c>
      <c r="D15" s="2" t="s">
        <v>1369</v>
      </c>
      <c r="E15" s="2" t="s">
        <v>2393</v>
      </c>
      <c r="F15" s="2"/>
      <c r="G15" s="2" t="s">
        <v>2394</v>
      </c>
      <c r="H15" s="2" t="s">
        <v>2394</v>
      </c>
      <c r="I15" s="6" t="s">
        <v>2395</v>
      </c>
      <c r="J15" s="7" t="s">
        <v>2396</v>
      </c>
      <c r="K15" s="82" t="s">
        <v>2395</v>
      </c>
      <c r="L15" s="2"/>
      <c r="M15" s="2" t="s">
        <v>44</v>
      </c>
      <c r="N15" s="2"/>
      <c r="O15" s="2"/>
      <c r="P15" s="2"/>
      <c r="Q15" s="2"/>
      <c r="R15" s="2" t="s">
        <v>107</v>
      </c>
      <c r="S15" s="2"/>
      <c r="T15" s="2"/>
      <c r="U15" s="3"/>
      <c r="V15" s="2"/>
      <c r="W15" s="3"/>
      <c r="X15" s="2"/>
      <c r="Y15" s="2"/>
      <c r="Z15" s="2"/>
      <c r="AA15" s="2"/>
      <c r="AB15" s="4" t="s">
        <v>2397</v>
      </c>
      <c r="AC15" s="4"/>
      <c r="AD15" s="12" t="s">
        <v>2398</v>
      </c>
      <c r="AE15" s="4"/>
      <c r="AF15" s="12" t="s">
        <v>2399</v>
      </c>
      <c r="AG15" s="4" t="s">
        <v>2400</v>
      </c>
      <c r="AH15" s="21" t="s">
        <v>2401</v>
      </c>
      <c r="AI15" s="3"/>
      <c r="AJ15" s="3"/>
      <c r="AK15" s="3"/>
      <c r="AL15" s="3"/>
      <c r="AM15" s="3"/>
      <c r="AN15" s="9" t="str">
        <f aca="false">IF(A15="", "", IF(ROW()&gt;=3, ", ", "")&amp;"'"&amp;A15&amp;"':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 types: ['"&amp;VLOOKUP(R15,マスタ!$D$1:$E$99,2,0)&amp;"'"&amp;IF(S15&lt;&gt;"",", '"&amp;VLOOKUP(S15,マスタ!$D$1:$E$99,2,0)&amp;"'","")&amp;"] as CardType[]"&amp;IF(T15&lt;&gt;"",", range: '"&amp;T15&amp;"'","")&amp;IF(V15&lt;&gt;"",", damage: '"&amp;V15&amp;"'","")&amp;IF(X15&lt;&gt;"",", capacity: '"&amp;X15&amp;"'","")&amp;IF(Y15&lt;&gt;"",", cost: '"&amp;Y15&amp;"'","")&amp;", text: '"&amp;SUBSTITUTE(SUBSTITUTE(AB15, CHAR(13), ""),CHAR(10),"\n")&amp;IF(AC15&lt;&gt;"", "', textAdditional: '"&amp;SUBSTITUTE(SUBSTITUTE(AC15, CHAR(13), ""),CHAR(10),"\n"), "")&amp;"', textZh: '"&amp;SUBSTITUTE(SUBSTITUTE(SUBSTITUTE(AD15, CHAR(13), ""),CHAR(10),"\n"),"'","\'")&amp;"', textZhG1: '"&amp;SUBSTITUTE(SUBSTITUTE(SUBSTITUTE(AF15, CHAR(13), ""),CHAR(10),"\n"),"'","\'")&amp;IF(AE15&lt;&gt;"", "', textZhAdditional: '"&amp;SUBSTITUTE(SUBSTITUTE(AE15, CHAR(13), ""),CHAR(10),"\n"), "")&amp;"', textKo: '"&amp;SUBSTITUTE(SUBSTITUTE(SUBSTITUTE(AG15, CHAR(13), ""),CHAR(10),"\n"),"'","\'")&amp;"', textEn: '"&amp;SUBSTITUTE(SUBSTITUTE(SUBSTITUTE(AH15, CHAR(13), ""),CHAR(10),"\n"),"'","\'")&amp;"'"&amp;IF(Z15="○",", sealable: true","")&amp;IF(AA15="○",", removable: true","")&amp;"}")</f>
        <v>, '10-kururu-A1-n-3': {megami: 'kururu', anotherID: 'A1', replace: '10-kururu-o-n-3', name: 'だうじんぐ', nameEn: 'Dowsing', nameZh: '探测', nameZhG1: '探测', nameKo: '다우징', ruby: '', rubyEn: '', rubyZh: 'Dowsing', baseType: 'normal', types: ['action'] as CardType[], text: '相手の山札の上から1枚を捨て札にする。その後、相手の捨て札を1枚選ぶ。\n----\n&lt;X攻Y&gt;選んだカードを使用する。Xは選んだカードのカードタイプに、Yはサブタイプに等しい。', textZh: '弃置对手的牌库顶牌。然后从对手的弃牌区中选择1张牌。\n----\n&lt;攻ⓍⓎ&gt; 使用所选择的牌。Ⓧ为所选择的牌的主类别，Ⓨ为所选择的牌的副类别。', textZhG1: '弃置对手的牌库顶牌。然后从对手的弃牌区中选择1张牌。\n机巧：X红Y～使用所选择的牌。X为所选择的牌的主类别，Y为所选择的牌的副类别。', textKo: '상대의 패산 위에서 1장을 버림패로 한다. 그 후에 상대 버림패를 1장 고른다.\n----\n&lt;X공Y&gt;고른 카드를 사용한다. X는 고른 카드의 카드 타입에 해당되고 Y는 서브 타입에 해당된다.', textEn: 'Put the top card of your opponent\'s deck into their played pile, then choose a card in their played pile.\n\n----------\n\nMechanism (X ATK Y) - Play the chosen card. X is that card\'s type. Y is that card\'s subtype.'}</v>
      </c>
      <c r="AO15" s="10" t="str">
        <f aca="false">IF($A15&lt;&gt;"", "    /** 《"&amp;$E15&amp;"》 */ export const "&amp;SUBSTITUTE(UPPER(IF(MID($A15, 3, 1)="-", RIGHT($A15,LEN($A15)-3), $A15)), "-", "_")&amp;": TCardId = '"&amp;$A15&amp;"';", "")</f>
        <v>    /** 《だうじんぐ》 */ export const KURURU_A1_N_3: TCardId = '10-kururu-A1-n-3';</v>
      </c>
      <c r="AP15" s="11" t="str">
        <f aca="false">IF($A15&lt;&gt;"", "    | '"&amp;$A15&amp;"'", "")</f>
        <v>    | '10-kururu-A1-n-3'</v>
      </c>
    </row>
    <row r="16" customFormat="false" ht="13.5" hidden="false" customHeight="true" outlineLevel="0" collapsed="false">
      <c r="A16" s="2" t="s">
        <v>2402</v>
      </c>
      <c r="B16" s="2" t="s">
        <v>1345</v>
      </c>
      <c r="C16" s="2" t="s">
        <v>49</v>
      </c>
      <c r="D16" s="2" t="s">
        <v>1448</v>
      </c>
      <c r="E16" s="2" t="s">
        <v>2403</v>
      </c>
      <c r="F16" s="2"/>
      <c r="G16" s="2" t="s">
        <v>2404</v>
      </c>
      <c r="H16" s="2" t="s">
        <v>2405</v>
      </c>
      <c r="I16" s="6" t="s">
        <v>2406</v>
      </c>
      <c r="J16" s="7" t="s">
        <v>2407</v>
      </c>
      <c r="K16" s="82" t="s">
        <v>2406</v>
      </c>
      <c r="L16" s="2"/>
      <c r="M16" s="2" t="s">
        <v>157</v>
      </c>
      <c r="N16" s="2"/>
      <c r="O16" s="2"/>
      <c r="P16" s="2"/>
      <c r="Q16" s="2"/>
      <c r="R16" s="2" t="s">
        <v>107</v>
      </c>
      <c r="S16" s="2"/>
      <c r="T16" s="2"/>
      <c r="U16" s="3"/>
      <c r="V16" s="2"/>
      <c r="W16" s="3"/>
      <c r="X16" s="2"/>
      <c r="Y16" s="2" t="s">
        <v>282</v>
      </c>
      <c r="Z16" s="2"/>
      <c r="AA16" s="2"/>
      <c r="AB16" s="4" t="s">
        <v>2408</v>
      </c>
      <c r="AC16" s="4" t="s">
        <v>2409</v>
      </c>
      <c r="AD16" s="44" t="s">
        <v>2410</v>
      </c>
      <c r="AE16" s="4" t="s">
        <v>2411</v>
      </c>
      <c r="AF16" s="12" t="s">
        <v>2412</v>
      </c>
      <c r="AG16" s="4" t="s">
        <v>2413</v>
      </c>
      <c r="AH16" s="53" t="s">
        <v>2414</v>
      </c>
      <c r="AI16" s="3"/>
      <c r="AJ16" s="3"/>
      <c r="AK16" s="3"/>
      <c r="AL16" s="3"/>
      <c r="AM16" s="3"/>
      <c r="AN16" s="9" t="str">
        <f aca="false">IF(A16="", "", IF(ROW()&gt;=3, ", ", "")&amp;"'"&amp;A16&amp;"':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 types: ['"&amp;VLOOKUP(R16,マスタ!$D$1:$E$99,2,0)&amp;"'"&amp;IF(S16&lt;&gt;"",", '"&amp;VLOOKUP(S16,マスタ!$D$1:$E$99,2,0)&amp;"'","")&amp;"] as CardType[]"&amp;IF(T16&lt;&gt;"",", range: '"&amp;T16&amp;"'","")&amp;IF(V16&lt;&gt;"",", damage: '"&amp;V16&amp;"'","")&amp;IF(X16&lt;&gt;"",", capacity: '"&amp;X16&amp;"'","")&amp;IF(Y16&lt;&gt;"",", cost: '"&amp;Y16&amp;"'","")&amp;", text: '"&amp;SUBSTITUTE(SUBSTITUTE(AB16, CHAR(13), ""),CHAR(10),"\n")&amp;IF(AC16&lt;&gt;"", "', textAdditional: '"&amp;SUBSTITUTE(SUBSTITUTE(AC16, CHAR(13), ""),CHAR(10),"\n"), "")&amp;"', textZh: '"&amp;SUBSTITUTE(SUBSTITUTE(SUBSTITUTE(AD16, CHAR(13), ""),CHAR(10),"\n"),"'","\'")&amp;"', textZhG1: '"&amp;SUBSTITUTE(SUBSTITUTE(SUBSTITUTE(AF16, CHAR(13), ""),CHAR(10),"\n"),"'","\'")&amp;IF(AE16&lt;&gt;"", "', textZhAdditional: '"&amp;SUBSTITUTE(SUBSTITUTE(AE16, CHAR(13), ""),CHAR(10),"\n"), "")&amp;"', textKo: '"&amp;SUBSTITUTE(SUBSTITUTE(SUBSTITUTE(AG16, CHAR(13), ""),CHAR(10),"\n"),"'","\'")&amp;"', textEn: '"&amp;SUBSTITUTE(SUBSTITUTE(SUBSTITUTE(AH16, CHAR(13), ""),CHAR(10),"\n"),"'","\'")&amp;"'"&amp;IF(Z16="○",", sealable: true","")&amp;IF(AA16="○",", removable: true","")&amp;"}")</f>
        <v>, '10-kururu-A1-s-3': {megami: 'kururu', anotherID: 'A1', replace: '10-kururu-o-s-3', name: 'らすとりさーち', nameEn: 'Last Research', nameZh: '终极探索', nameZhG1: '不懈探索', nameKo: '라스트 리서치', ruby: '', rubyEn: '', rubyZh: 'Last Research', baseType: 'special', types: ['action'] as CardType[], cost: '1', text: '----\n&lt;攻&gt; 相手は伏せ札から１枚選ぶ。あなたはカード名を１つ宣言し、相手は選んだカードを捨て札にする。そのカード名が一致したらこのカードの上にダストから桜花結晶を１つ置く。2つになったらこのカードの上の桜花結晶をダストに送るとともに世紀の大発見を行い、このカードは終端を得る。\n----\n【即再起】あなたが山札を再構成する（再構成の後に未使用に戻る）。', textAdditional: '「世紀の大発見」- 相手の切札を全て見る。その後、あなたか対戦相手のどちらかを選び、そのプレイヤーが宿しているメガミの切札の内、眼前構築で選ばれていない切札5枚をゲーム外から未使用状態で得る。 さらに、使用したあなたの「らすとりさーち」を取り除き、追加札領域にある「ぐらんがりばー」を未使用状態で得る。\n（条件を満たした状態で、このカードを右クリックすることにより発動可能）', textZh: '&lt;攻&gt; 对手选择其盖牌区中的1张牌。你宣言1个牌名，并弃置所选择的牌。若你宣言的牌名与所选择牌的牌名一致，则将1个樱花结晶从虚移至此牌上。当此牌上的樱花结晶数达到2个后，则将其上所有樱花结晶移至虚，进行世纪的大发现，此牌额外获得终端。\n----\n【即再起】你重铸牌库后。', textZhG1: '机巧：红～选择对手盖牌区中的1张牌。你宣言1个牌名，并弃置所选择的牌。若你宣言的牌名与所选择牌的牌名一致，则将1个樱花结晶从虚移至此牌上。当此牌上的樱花结晶的数目达到2个后，则将其上所有樱花结晶移至虚，进行世纪的大发现（查看对手的所有王牌。这之后选择你或者对手，将所选玩家寄宿的女神的王牌中在眼前构筑时没有被选上的5张，从追加牌处以未使用的状态获得。再将『不懈探索』移出游戏并从追加牌处以未使用的状态获得『壮绝旅途』），此牌额外获得终端。\n----\n【即再起】你重铸牌库后', textZhAdditional: '「世纪的大发现」～查看对手的所有王牌。这之后选择你或者对手，将所选玩家寄宿的女神的王牌中在眼前构筑时没有被选上的5张，从游戏外以未使用的状态获得。再将『终极探索』移出游戏并从追加牌区以未使用的状态获得王牌『壮绝旅途』。', textKo: '----\n&lt;공&gt;상대는 덮임패에서 1장을 고른다. 당신은 카드 이름을 1개 선언하고 상대는 고른 카드를 버림패로 한다. 그 카드 이름이 일치했다면 이 카드 위에 더스트에서 벚꽃 결정을 1개 올려둔다. 2개가 되었다면 이 카드 위의 벚꽃 결정을 더스트로 보내고 새기의 대발견을 하고 이 카드는 종단을 얻는다.\n----\n【즉재기】당신이 패산을 재구성한다(재구성 후에 미사용으로 돌아간다).', textEn: 'Mechanism (ATK) - Your opponent choose a card in discard pile. Choose a card name. Put the chosen card into its owner\'s played pile. If it is the named card, move 1 Sakura token from Shadow to this card. If there are 2 Sakura tokens on this card, move all of them to Shadow, you make the discovery of the century, and this card gains Terminal.\n\n----------\n\nImmediate Resurgence: You reshuffle your deck.'}</v>
      </c>
      <c r="AO16" s="10" t="str">
        <f aca="false">IF($A16&lt;&gt;"", "    /** 《"&amp;$E16&amp;"》 */ export const "&amp;SUBSTITUTE(UPPER(IF(MID($A16, 3, 1)="-", RIGHT($A16,LEN($A16)-3), $A16)), "-", "_")&amp;": TCardId = '"&amp;$A16&amp;"';", "")</f>
        <v>    /** 《らすとりさーち》 */ export const KURURU_A1_S_3: TCardId = '10-kururu-A1-s-3';</v>
      </c>
      <c r="AP16" s="11" t="str">
        <f aca="false">IF($A16&lt;&gt;"", "    | '"&amp;$A16&amp;"'", "")</f>
        <v>    | '10-kururu-A1-s-3'</v>
      </c>
    </row>
    <row r="17" customFormat="false" ht="13.5" hidden="false" customHeight="true" outlineLevel="0" collapsed="false">
      <c r="A17" s="2" t="s">
        <v>2415</v>
      </c>
      <c r="B17" s="2" t="s">
        <v>1345</v>
      </c>
      <c r="C17" s="2" t="s">
        <v>49</v>
      </c>
      <c r="D17" s="2" t="s">
        <v>1470</v>
      </c>
      <c r="E17" s="2" t="s">
        <v>2416</v>
      </c>
      <c r="F17" s="2"/>
      <c r="G17" s="2" t="s">
        <v>2417</v>
      </c>
      <c r="H17" s="2" t="s">
        <v>2417</v>
      </c>
      <c r="I17" s="6" t="s">
        <v>2418</v>
      </c>
      <c r="J17" s="7" t="s">
        <v>2419</v>
      </c>
      <c r="K17" s="82" t="s">
        <v>2420</v>
      </c>
      <c r="L17" s="2"/>
      <c r="M17" s="2" t="s">
        <v>157</v>
      </c>
      <c r="N17" s="2" t="s">
        <v>996</v>
      </c>
      <c r="O17" s="2" t="s">
        <v>2402</v>
      </c>
      <c r="P17" s="2"/>
      <c r="Q17" s="2"/>
      <c r="R17" s="2" t="s">
        <v>107</v>
      </c>
      <c r="S17" s="2"/>
      <c r="T17" s="2"/>
      <c r="U17" s="3"/>
      <c r="V17" s="2"/>
      <c r="W17" s="3"/>
      <c r="X17" s="2"/>
      <c r="Y17" s="2" t="s">
        <v>2421</v>
      </c>
      <c r="Z17" s="2"/>
      <c r="AA17" s="2"/>
      <c r="AB17" s="4" t="s">
        <v>2422</v>
      </c>
      <c r="AC17" s="4"/>
      <c r="AD17" s="12" t="s">
        <v>2423</v>
      </c>
      <c r="AE17" s="4"/>
      <c r="AF17" s="12" t="s">
        <v>2423</v>
      </c>
      <c r="AG17" s="4" t="s">
        <v>2424</v>
      </c>
      <c r="AH17" s="22" t="s">
        <v>2425</v>
      </c>
      <c r="AI17" s="3"/>
      <c r="AJ17" s="3"/>
      <c r="AK17" s="3"/>
      <c r="AL17" s="3"/>
      <c r="AM17" s="3"/>
      <c r="AN17" s="9" t="str">
        <f aca="false">IF(A17="", "", IF(ROW()&gt;=3, ", ", "")&amp;"'"&amp;A17&amp;"':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 types: ['"&amp;VLOOKUP(R17,マスタ!$D$1:$E$99,2,0)&amp;"'"&amp;IF(S17&lt;&gt;"",", '"&amp;VLOOKUP(S17,マスタ!$D$1:$E$99,2,0)&amp;"'","")&amp;"] as CardType[]"&amp;IF(T17&lt;&gt;"",", range: '"&amp;T17&amp;"'","")&amp;IF(V17&lt;&gt;"",", damage: '"&amp;V17&amp;"'","")&amp;IF(X17&lt;&gt;"",", capacity: '"&amp;X17&amp;"'","")&amp;IF(Y17&lt;&gt;"",", cost: '"&amp;Y17&amp;"'","")&amp;", text: '"&amp;SUBSTITUTE(SUBSTITUTE(AB17, CHAR(13), ""),CHAR(10),"\n")&amp;IF(AC17&lt;&gt;"", "', textAdditional: '"&amp;SUBSTITUTE(SUBSTITUTE(AC17, CHAR(13), ""),CHAR(10),"\n"), "")&amp;"', textZh: '"&amp;SUBSTITUTE(SUBSTITUTE(SUBSTITUTE(AD17, CHAR(13), ""),CHAR(10),"\n"),"'","\'")&amp;"', textZhG1: '"&amp;SUBSTITUTE(SUBSTITUTE(SUBSTITUTE(AF17, CHAR(13), ""),CHAR(10),"\n"),"'","\'")&amp;IF(AE17&lt;&gt;"", "', textZhAdditional: '"&amp;SUBSTITUTE(SUBSTITUTE(AE17, CHAR(13), ""),CHAR(10),"\n"), "")&amp;"', textKo: '"&amp;SUBSTITUTE(SUBSTITUTE(SUBSTITUTE(AG17, CHAR(13), ""),CHAR(10),"\n"),"'","\'")&amp;"', textEn: '"&amp;SUBSTITUTE(SUBSTITUTE(SUBSTITUTE(AH17, CHAR(13), ""),CHAR(10),"\n"),"'","\'")&amp;"'"&amp;IF(Z17="○",", sealable: true","")&amp;IF(AA17="○",", removable: true","")&amp;"}")</f>
        <v>, '10-kururu-A1-s-3-ex1': {megami: 'kururu', anotherID: 'A1', replace: '10-kururu-o-s-3-ex1', name: 'ぐらんがりばー', nameEn: ' Grand Gulliver', nameZh: '壮绝旅途', nameZhG1: '壮绝旅途', nameKo: '그랑 걸리버~', ruby: '', rubyEn: '', rubyZh: 'Grand Gulliver', baseType: 'special', extra: true, extraFrom: '10-kururu-A1-s-3', types: ['action'] as CardType[], cost: 'X', text: '【常時】Xはあなたのフレアに等しい。\n【使用済】あなたの切札の消費は0となる。', textZh: '【常时】X等于自气中樱花结晶的数目。\n【已使用】你的王牌的费用变为0。', textZhG1: '【常时】X等于自气中樱花结晶的数目。\n【已使用】你的王牌的费用变为0。', textKo: '【상시】X는 당신의 플레어에 해당된다.\n【사용됨】당신의 비장패의 코스트는 0이 된다.', textEn: 'Forced: X is the number of Sakura tokens on your Flare.\n\nDevoted: The Flare Costs of your Special cards become 0.'}</v>
      </c>
      <c r="AO17" s="10" t="str">
        <f aca="false">IF($A17&lt;&gt;"", "    /** 《"&amp;$E17&amp;"》 */ export const "&amp;SUBSTITUTE(UPPER(IF(MID($A17, 3, 1)="-", RIGHT($A17,LEN($A17)-3), $A17)), "-", "_")&amp;": TCardId = '"&amp;$A17&amp;"';", "")</f>
        <v>    /** 《ぐらんがりばー》 */ export const KURURU_A1_S_3_EX1: TCardId = '10-kururu-A1-s-3-ex1';</v>
      </c>
      <c r="AP17" s="11" t="str">
        <f aca="false">IF($A17&lt;&gt;"", "    | '"&amp;$A17&amp;"'", "")</f>
        <v>    | '10-kururu-A1-s-3-ex1'</v>
      </c>
    </row>
    <row r="18" customFormat="false" ht="13.5" hidden="false" customHeight="true" outlineLevel="0" collapsed="false">
      <c r="A18" s="2"/>
      <c r="B18" s="2"/>
      <c r="C18" s="2"/>
      <c r="D18" s="2"/>
      <c r="E18" s="2"/>
      <c r="F18" s="2"/>
      <c r="G18" s="7"/>
      <c r="H18" s="7"/>
      <c r="I18" s="6"/>
      <c r="J18" s="7"/>
      <c r="K18" s="7"/>
      <c r="L18" s="2"/>
      <c r="M18" s="2"/>
      <c r="N18" s="2"/>
      <c r="O18" s="2"/>
      <c r="P18" s="2"/>
      <c r="Q18" s="2"/>
      <c r="R18" s="2"/>
      <c r="S18" s="2"/>
      <c r="T18" s="2"/>
      <c r="U18" s="3"/>
      <c r="V18" s="2"/>
      <c r="W18" s="3"/>
      <c r="X18" s="2"/>
      <c r="Y18" s="2"/>
      <c r="Z18" s="2"/>
      <c r="AA18" s="2"/>
      <c r="AB18" s="4"/>
      <c r="AC18" s="4"/>
      <c r="AD18" s="12"/>
      <c r="AE18" s="4"/>
      <c r="AF18" s="12"/>
      <c r="AG18" s="8"/>
      <c r="AH18" s="4"/>
      <c r="AI18" s="3"/>
      <c r="AJ18" s="3"/>
      <c r="AK18" s="3"/>
      <c r="AL18" s="3"/>
      <c r="AM18" s="3"/>
      <c r="AN18" s="9" t="str">
        <f aca="false">IF(A18="", "", IF(ROW()&gt;=3, ", ", "")&amp;"'"&amp;A18&amp;"':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 types: ['"&amp;VLOOKUP(R18,マスタ!$D$1:$E$99,2,0)&amp;"'"&amp;IF(S18&lt;&gt;"",", '"&amp;VLOOKUP(S18,マスタ!$D$1:$E$99,2,0)&amp;"'","")&amp;"] as CardType[]"&amp;IF(T18&lt;&gt;"",", range: '"&amp;T18&amp;"'","")&amp;IF(V18&lt;&gt;"",", damage: '"&amp;V18&amp;"'","")&amp;IF(X18&lt;&gt;"",", capacity: '"&amp;X18&amp;"'","")&amp;IF(Y18&lt;&gt;"",", cost: '"&amp;Y18&amp;"'","")&amp;", text: '"&amp;SUBSTITUTE(SUBSTITUTE(AB18, CHAR(13), ""),CHAR(10),"\n")&amp;IF(AC18&lt;&gt;"", "', textAdditional: '"&amp;SUBSTITUTE(SUBSTITUTE(AC18, CHAR(13), ""),CHAR(10),"\n"), "")&amp;"', textZh: '"&amp;SUBSTITUTE(SUBSTITUTE(SUBSTITUTE(AD18, CHAR(13), ""),CHAR(10),"\n"),"'","\'")&amp;"', textZhG1: '"&amp;SUBSTITUTE(SUBSTITUTE(SUBSTITUTE(AF18, CHAR(13), ""),CHAR(10),"\n"),"'","\'")&amp;IF(AE18&lt;&gt;"", "', textZhAdditional: '"&amp;SUBSTITUTE(SUBSTITUTE(AE18, CHAR(13), ""),CHAR(10),"\n"), "")&amp;"', textKo: '"&amp;SUBSTITUTE(SUBSTITUTE(SUBSTITUTE(AG18, CHAR(13), ""),CHAR(10),"\n"),"'","\'")&amp;"', textEn: '"&amp;SUBSTITUTE(SUBSTITUTE(SUBSTITUTE(AH18, CHAR(13), ""),CHAR(10),"\n"),"'","\'")&amp;"'"&amp;IF(Z18="○",", sealable: true","")&amp;IF(AA18="○",", removable: true","")&amp;"}")</f>
        <v/>
      </c>
      <c r="AO18" s="10" t="str">
        <f aca="false">IF($A18&lt;&gt;"", "    /** 《"&amp;$E18&amp;"》 */ export const "&amp;SUBSTITUTE(UPPER(IF(MID($A18, 3, 1)="-", RIGHT($A18,LEN($A18)-3), $A18)), "-", "_")&amp;": TCardId = '"&amp;$A18&amp;"';", "")</f>
        <v/>
      </c>
      <c r="AP18" s="11" t="str">
        <f aca="false">IF($A18&lt;&gt;"", "    | '"&amp;$A18&amp;"'", "")</f>
        <v/>
      </c>
    </row>
    <row r="19" customFormat="false" ht="13.5" hidden="false" customHeight="true" outlineLevel="0" collapsed="false">
      <c r="A19" s="2" t="s">
        <v>2426</v>
      </c>
      <c r="B19" s="2" t="s">
        <v>2427</v>
      </c>
      <c r="C19" s="2"/>
      <c r="D19" s="2"/>
      <c r="E19" s="2" t="s">
        <v>2428</v>
      </c>
      <c r="F19" s="2" t="s">
        <v>2429</v>
      </c>
      <c r="G19" s="2" t="s">
        <v>2428</v>
      </c>
      <c r="H19" s="2" t="s">
        <v>2428</v>
      </c>
      <c r="I19" s="6"/>
      <c r="J19" s="84" t="s">
        <v>2430</v>
      </c>
      <c r="K19" s="25" t="s">
        <v>2431</v>
      </c>
      <c r="L19" s="2"/>
      <c r="M19" s="2" t="s">
        <v>44</v>
      </c>
      <c r="N19" s="2"/>
      <c r="O19" s="2"/>
      <c r="P19" s="2"/>
      <c r="Q19" s="2"/>
      <c r="R19" s="2" t="s">
        <v>45</v>
      </c>
      <c r="S19" s="2"/>
      <c r="T19" s="2" t="s">
        <v>46</v>
      </c>
      <c r="U19" s="3"/>
      <c r="V19" s="2" t="s">
        <v>237</v>
      </c>
      <c r="W19" s="3"/>
      <c r="X19" s="2"/>
      <c r="Y19" s="2"/>
      <c r="Z19" s="2"/>
      <c r="AA19" s="2"/>
      <c r="AB19" s="4" t="s">
        <v>2432</v>
      </c>
      <c r="AC19" s="4"/>
      <c r="AD19" s="12" t="s">
        <v>2433</v>
      </c>
      <c r="AE19" s="4"/>
      <c r="AF19" s="12" t="s">
        <v>2433</v>
      </c>
      <c r="AG19" s="4" t="s">
        <v>2434</v>
      </c>
      <c r="AH19" s="19" t="s">
        <v>2435</v>
      </c>
      <c r="AI19" s="3"/>
      <c r="AJ19" s="3"/>
      <c r="AK19" s="3"/>
      <c r="AL19" s="3"/>
      <c r="AM19" s="3"/>
      <c r="AN19" s="9" t="str">
        <f aca="false">IF(A19="", "", IF(ROW()&gt;=3, ", ", "")&amp;"'"&amp;A19&amp;"':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 types: ['"&amp;VLOOKUP(R19,マスタ!$D$1:$E$99,2,0)&amp;"'"&amp;IF(S19&lt;&gt;"",", '"&amp;VLOOKUP(S19,マスタ!$D$1:$E$99,2,0)&amp;"'","")&amp;"] as CardType[]"&amp;IF(T19&lt;&gt;"",", range: '"&amp;T19&amp;"'","")&amp;IF(V19&lt;&gt;"",", damage: '"&amp;V19&amp;"'","")&amp;IF(X19&lt;&gt;"",", capacity: '"&amp;X19&amp;"'","")&amp;IF(Y19&lt;&gt;"",", cost: '"&amp;Y19&amp;"'","")&amp;", text: '"&amp;SUBSTITUTE(SUBSTITUTE(AB19, CHAR(13), ""),CHAR(10),"\n")&amp;IF(AC19&lt;&gt;"", "', textAdditional: '"&amp;SUBSTITUTE(SUBSTITUTE(AC19, CHAR(13), ""),CHAR(10),"\n"), "")&amp;"', textZh: '"&amp;SUBSTITUTE(SUBSTITUTE(SUBSTITUTE(AD19, CHAR(13), ""),CHAR(10),"\n"),"'","\'")&amp;"', textZhG1: '"&amp;SUBSTITUTE(SUBSTITUTE(SUBSTITUTE(AF19, CHAR(13), ""),CHAR(10),"\n"),"'","\'")&amp;IF(AE19&lt;&gt;"", "', textZhAdditional: '"&amp;SUBSTITUTE(SUBSTITUTE(AE19, CHAR(13), ""),CHAR(10),"\n"), "")&amp;"', textKo: '"&amp;SUBSTITUTE(SUBSTITUTE(SUBSTITUTE(AG19, CHAR(13), ""),CHAR(10),"\n"),"'","\'")&amp;"', textEn: '"&amp;SUBSTITUTE(SUBSTITUTE(SUBSTITUTE(AH19, CHAR(13), ""),CHAR(10),"\n"),"'","\'")&amp;"'"&amp;IF(Z19="○",", sealable: true","")&amp;IF(AA19="○",", removable: true","")&amp;"}")</f>
        <v>, '15-korunu-o-n-1': {megami: 'korunu', name: '雪刃', nameEn: 'Ice Shards', nameZh: '雪刃', nameZhG1: '雪刃', nameKo: '눈 칼날', ruby: 'せつじん', rubyEn: '', baseType: 'normal', types: ['attack'] as CardType[], range: '3-4', damage: '1/1', text: '【攻撃後】相手は1回凍結する。', textZh: '【攻击后】冻结对手1次。', textZhG1: '【攻击后】冻结对手1次。', textKo: '【공격후】상대를 동결시킨다.', textEn: 'After Attack: Freeze your opponent.'}</v>
      </c>
      <c r="AO19" s="10" t="str">
        <f aca="false">IF($A19&lt;&gt;"", "    /** 《"&amp;$E19&amp;"》 */ export const "&amp;SUBSTITUTE(UPPER(IF(MID($A19, 3, 1)="-", RIGHT($A19,LEN($A19)-3), $A19)), "-", "_")&amp;": TCardId = '"&amp;$A19&amp;"';", "")</f>
        <v>    /** 《雪刃》 */ export const KORUNU_O_N_1: TCardId = '15-korunu-o-n-1';</v>
      </c>
      <c r="AP19" s="11" t="str">
        <f aca="false">IF($A19&lt;&gt;"", "    | '"&amp;$A19&amp;"'", "")</f>
        <v>    | '15-korunu-o-n-1'</v>
      </c>
    </row>
    <row r="20" customFormat="false" ht="13.5" hidden="false" customHeight="true" outlineLevel="0" collapsed="false">
      <c r="A20" s="2" t="s">
        <v>2436</v>
      </c>
      <c r="B20" s="2" t="s">
        <v>2427</v>
      </c>
      <c r="C20" s="2"/>
      <c r="D20" s="2"/>
      <c r="E20" s="2" t="s">
        <v>2437</v>
      </c>
      <c r="F20" s="2" t="s">
        <v>2438</v>
      </c>
      <c r="G20" s="2" t="s">
        <v>2439</v>
      </c>
      <c r="H20" s="2" t="s">
        <v>2437</v>
      </c>
      <c r="I20" s="6"/>
      <c r="J20" s="84" t="s">
        <v>2440</v>
      </c>
      <c r="K20" s="25" t="s">
        <v>2441</v>
      </c>
      <c r="L20" s="2"/>
      <c r="M20" s="2" t="s">
        <v>44</v>
      </c>
      <c r="N20" s="2"/>
      <c r="O20" s="2"/>
      <c r="P20" s="2"/>
      <c r="Q20" s="2"/>
      <c r="R20" s="2" t="s">
        <v>45</v>
      </c>
      <c r="S20" s="2"/>
      <c r="T20" s="2" t="s">
        <v>1884</v>
      </c>
      <c r="U20" s="3"/>
      <c r="V20" s="2" t="s">
        <v>68</v>
      </c>
      <c r="W20" s="3"/>
      <c r="X20" s="2"/>
      <c r="Y20" s="2"/>
      <c r="Z20" s="2"/>
      <c r="AA20" s="2"/>
      <c r="AB20" s="4" t="s">
        <v>2442</v>
      </c>
      <c r="AC20" s="4"/>
      <c r="AD20" s="12" t="s">
        <v>2443</v>
      </c>
      <c r="AE20" s="4"/>
      <c r="AF20" s="12" t="s">
        <v>2444</v>
      </c>
      <c r="AG20" s="4" t="s">
        <v>2445</v>
      </c>
      <c r="AH20" s="23" t="s">
        <v>2446</v>
      </c>
      <c r="AI20" s="3"/>
      <c r="AJ20" s="3"/>
      <c r="AK20" s="3"/>
      <c r="AL20" s="3"/>
      <c r="AM20" s="3"/>
      <c r="AN20" s="9" t="str">
        <f aca="false">IF(A20="", "", IF(ROW()&gt;=3, ", ", "")&amp;"'"&amp;A20&amp;"':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 types: ['"&amp;VLOOKUP(R20,マスタ!$D$1:$E$99,2,0)&amp;"'"&amp;IF(S20&lt;&gt;"",", '"&amp;VLOOKUP(S20,マスタ!$D$1:$E$99,2,0)&amp;"'","")&amp;"] as CardType[]"&amp;IF(T20&lt;&gt;"",", range: '"&amp;T20&amp;"'","")&amp;IF(V20&lt;&gt;"",", damage: '"&amp;V20&amp;"'","")&amp;IF(X20&lt;&gt;"",", capacity: '"&amp;X20&amp;"'","")&amp;IF(Y20&lt;&gt;"",", cost: '"&amp;Y20&amp;"'","")&amp;", text: '"&amp;SUBSTITUTE(SUBSTITUTE(AB20, CHAR(13), ""),CHAR(10),"\n")&amp;IF(AC20&lt;&gt;"", "', textAdditional: '"&amp;SUBSTITUTE(SUBSTITUTE(AC20, CHAR(13), ""),CHAR(10),"\n"), "")&amp;"', textZh: '"&amp;SUBSTITUTE(SUBSTITUTE(SUBSTITUTE(AD20, CHAR(13), ""),CHAR(10),"\n"),"'","\'")&amp;"', textZhG1: '"&amp;SUBSTITUTE(SUBSTITUTE(SUBSTITUTE(AF20, CHAR(13), ""),CHAR(10),"\n"),"'","\'")&amp;IF(AE20&lt;&gt;"", "', textZhAdditional: '"&amp;SUBSTITUTE(SUBSTITUTE(AE20, CHAR(13), ""),CHAR(10),"\n"), "")&amp;"', textKo: '"&amp;SUBSTITUTE(SUBSTITUTE(SUBSTITUTE(AG20, CHAR(13), ""),CHAR(10),"\n"),"'","\'")&amp;"', textEn: '"&amp;SUBSTITUTE(SUBSTITUTE(SUBSTITUTE(AH20, CHAR(13), ""),CHAR(10),"\n"),"'","\'")&amp;"'"&amp;IF(Z20="○",", sealable: true","")&amp;IF(AA20="○",", removable: true","")&amp;"}")</f>
        <v>, '15-korunu-o-n-2': {megami: 'korunu', name: '旋回刃', nameEn: 'Cyclone Blade', nameZh: '回旋刃', nameZhG1: '旋回刃', nameKo: '선회날', ruby: 'せんかいじん', rubyEn: '', baseType: 'normal', types: ['attack'] as CardType[], range: '2-3', damage: '2/2', text: '【常時】この《攻撃》が対応されたならば、対応したカードの解決後に\n間合⇔ダスト：2', textZh: '【常时】若此《攻击》被对应，则在对应牌结算后：虚↔2↔距', textZhG1: '【常时】若此《攻击》被对应，则在对应牌结算后虚（2）⇔距', textKo: '【상시】이 카드에 대응을 했다면 대응을 해결한 뒤에, \n\n간격⇔더스트:2', textEn: 'Forced: If a Reaction is made to this attack, after it resolves:\n\nDistance (2)⇔ Shadow'}</v>
      </c>
      <c r="AO20" s="10" t="str">
        <f aca="false">IF($A20&lt;&gt;"", "    /** 《"&amp;$E20&amp;"》 */ export const "&amp;SUBSTITUTE(UPPER(IF(MID($A20, 3, 1)="-", RIGHT($A20,LEN($A20)-3), $A20)), "-", "_")&amp;": TCardId = '"&amp;$A20&amp;"';", "")</f>
        <v>    /** 《旋回刃》 */ export const KORUNU_O_N_2: TCardId = '15-korunu-o-n-2';</v>
      </c>
      <c r="AP20" s="11" t="str">
        <f aca="false">IF($A20&lt;&gt;"", "    | '"&amp;$A20&amp;"'", "")</f>
        <v>    | '15-korunu-o-n-2'</v>
      </c>
    </row>
    <row r="21" customFormat="false" ht="13.5" hidden="false" customHeight="true" outlineLevel="0" collapsed="false">
      <c r="A21" s="2" t="s">
        <v>2447</v>
      </c>
      <c r="B21" s="2" t="s">
        <v>2427</v>
      </c>
      <c r="C21" s="2"/>
      <c r="D21" s="2"/>
      <c r="E21" s="2" t="s">
        <v>2448</v>
      </c>
      <c r="F21" s="2" t="s">
        <v>2449</v>
      </c>
      <c r="G21" s="2" t="s">
        <v>2450</v>
      </c>
      <c r="H21" s="2" t="s">
        <v>2450</v>
      </c>
      <c r="I21" s="6"/>
      <c r="J21" s="84" t="s">
        <v>2451</v>
      </c>
      <c r="K21" s="25" t="s">
        <v>2452</v>
      </c>
      <c r="L21" s="2"/>
      <c r="M21" s="2" t="s">
        <v>44</v>
      </c>
      <c r="N21" s="2"/>
      <c r="O21" s="2"/>
      <c r="P21" s="2"/>
      <c r="Q21" s="2"/>
      <c r="R21" s="2" t="s">
        <v>45</v>
      </c>
      <c r="S21" s="2"/>
      <c r="T21" s="2" t="s">
        <v>217</v>
      </c>
      <c r="U21" s="3"/>
      <c r="V21" s="2" t="s">
        <v>55</v>
      </c>
      <c r="W21" s="3"/>
      <c r="X21" s="2"/>
      <c r="Y21" s="2"/>
      <c r="Z21" s="2"/>
      <c r="AA21" s="2"/>
      <c r="AB21" s="4" t="s">
        <v>2453</v>
      </c>
      <c r="AC21" s="4"/>
      <c r="AD21" s="12" t="s">
        <v>2454</v>
      </c>
      <c r="AE21" s="4"/>
      <c r="AF21" s="12" t="s">
        <v>2455</v>
      </c>
      <c r="AG21" s="4" t="s">
        <v>2456</v>
      </c>
      <c r="AH21" s="19" t="s">
        <v>2457</v>
      </c>
      <c r="AI21" s="3"/>
      <c r="AJ21" s="3"/>
      <c r="AK21" s="3"/>
      <c r="AL21" s="3"/>
      <c r="AM21" s="3"/>
      <c r="AN21" s="9" t="str">
        <f aca="false">IF(A21="", "", IF(ROW()&gt;=3, ", ", "")&amp;"'"&amp;A21&amp;"':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 types: ['"&amp;VLOOKUP(R21,マスタ!$D$1:$E$99,2,0)&amp;"'"&amp;IF(S21&lt;&gt;"",", '"&amp;VLOOKUP(S21,マスタ!$D$1:$E$99,2,0)&amp;"'","")&amp;"] as CardType[]"&amp;IF(T21&lt;&gt;"",", range: '"&amp;T21&amp;"'","")&amp;IF(V21&lt;&gt;"",", damage: '"&amp;V21&amp;"'","")&amp;IF(X21&lt;&gt;"",", capacity: '"&amp;X21&amp;"'","")&amp;IF(Y21&lt;&gt;"",", cost: '"&amp;Y21&amp;"'","")&amp;", text: '"&amp;SUBSTITUTE(SUBSTITUTE(AB21, CHAR(13), ""),CHAR(10),"\n")&amp;IF(AC21&lt;&gt;"", "', textAdditional: '"&amp;SUBSTITUTE(SUBSTITUTE(AC21, CHAR(13), ""),CHAR(10),"\n"), "")&amp;"', textZh: '"&amp;SUBSTITUTE(SUBSTITUTE(SUBSTITUTE(AD21, CHAR(13), ""),CHAR(10),"\n"),"'","\'")&amp;"', textZhG1: '"&amp;SUBSTITUTE(SUBSTITUTE(SUBSTITUTE(AF21, CHAR(13), ""),CHAR(10),"\n"),"'","\'")&amp;IF(AE21&lt;&gt;"", "', textZhAdditional: '"&amp;SUBSTITUTE(SUBSTITUTE(AE21, CHAR(13), ""),CHAR(10),"\n"), "")&amp;"', textKo: '"&amp;SUBSTITUTE(SUBSTITUTE(SUBSTITUTE(AG21, CHAR(13), ""),CHAR(10),"\n"),"'","\'")&amp;"', textEn: '"&amp;SUBSTITUTE(SUBSTITUTE(SUBSTITUTE(AH21, CHAR(13), ""),CHAR(10),"\n"),"'","\'")&amp;"'"&amp;IF(Z21="○",", sealable: true","")&amp;IF(AA21="○",", removable: true","")&amp;"}")</f>
        <v>, '15-korunu-o-n-3': {megami: 'korunu', name: '剣の舞', nameEn: 'Blade Dance', nameZh: '剑舞', nameZhG1: '剑舞', nameKo: '검의 춤', ruby: 'つるぎのまい', rubyEn: '', baseType: 'normal', types: ['attack'] as CardType[], range: '4-5', damage: '2/1', text: '【常時】相手のオーラに空きがないならば、この《攻撃》は+1/+1となる。', textZh: '【常时】若敌装中没有空位，则此《攻击》得+1/+1。', textZhG1: '【常时】若敌装中没有空位，则此《攻击》得+1/+1', textKo: '【상시】상대의 오라가 꽉 차있다면, 이 《공격》은 +1/+1된다.', textEn: 'Forced: If your opponent\'s Aura is full, this attack gets +1/+1.'}</v>
      </c>
      <c r="AO21" s="10" t="str">
        <f aca="false">IF($A21&lt;&gt;"", "    /** 《"&amp;$E21&amp;"》 */ export const "&amp;SUBSTITUTE(UPPER(IF(MID($A21, 3, 1)="-", RIGHT($A21,LEN($A21)-3), $A21)), "-", "_")&amp;": TCardId = '"&amp;$A21&amp;"';", "")</f>
        <v>    /** 《剣の舞》 */ export const KORUNU_O_N_3: TCardId = '15-korunu-o-n-3';</v>
      </c>
      <c r="AP21" s="11" t="str">
        <f aca="false">IF($A21&lt;&gt;"", "    | '"&amp;$A21&amp;"'", "")</f>
        <v>    | '15-korunu-o-n-3'</v>
      </c>
    </row>
    <row r="22" customFormat="false" ht="13.5" hidden="false" customHeight="true" outlineLevel="0" collapsed="false">
      <c r="A22" s="2" t="s">
        <v>2458</v>
      </c>
      <c r="B22" s="2" t="s">
        <v>2427</v>
      </c>
      <c r="C22" s="2"/>
      <c r="D22" s="2"/>
      <c r="E22" s="2" t="s">
        <v>2459</v>
      </c>
      <c r="F22" s="2" t="s">
        <v>2460</v>
      </c>
      <c r="G22" s="2" t="s">
        <v>2461</v>
      </c>
      <c r="H22" s="2" t="s">
        <v>2461</v>
      </c>
      <c r="I22" s="6"/>
      <c r="J22" s="84" t="s">
        <v>2462</v>
      </c>
      <c r="K22" s="25" t="s">
        <v>2463</v>
      </c>
      <c r="L22" s="2"/>
      <c r="M22" s="2" t="s">
        <v>44</v>
      </c>
      <c r="N22" s="2"/>
      <c r="O22" s="2"/>
      <c r="P22" s="2"/>
      <c r="Q22" s="2"/>
      <c r="R22" s="2" t="s">
        <v>107</v>
      </c>
      <c r="S22" s="2"/>
      <c r="T22" s="2"/>
      <c r="U22" s="3"/>
      <c r="V22" s="2"/>
      <c r="W22" s="3"/>
      <c r="X22" s="2"/>
      <c r="Y22" s="2"/>
      <c r="Z22" s="2"/>
      <c r="AA22" s="2"/>
      <c r="AB22" s="4" t="s">
        <v>2464</v>
      </c>
      <c r="AC22" s="4"/>
      <c r="AD22" s="12" t="s">
        <v>2465</v>
      </c>
      <c r="AE22" s="4"/>
      <c r="AF22" s="12" t="s">
        <v>2466</v>
      </c>
      <c r="AG22" s="4" t="s">
        <v>2467</v>
      </c>
      <c r="AH22" s="23" t="s">
        <v>2468</v>
      </c>
      <c r="AI22" s="3"/>
      <c r="AJ22" s="3"/>
      <c r="AK22" s="3"/>
      <c r="AL22" s="3"/>
      <c r="AM22" s="3"/>
      <c r="AN22" s="9" t="str">
        <f aca="false">IF(A22="", "", IF(ROW()&gt;=3, ", ", "")&amp;"'"&amp;A22&amp;"':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 types: ['"&amp;VLOOKUP(R22,マスタ!$D$1:$E$99,2,0)&amp;"'"&amp;IF(S22&lt;&gt;"",", '"&amp;VLOOKUP(S22,マスタ!$D$1:$E$99,2,0)&amp;"'","")&amp;"] as CardType[]"&amp;IF(T22&lt;&gt;"",", range: '"&amp;T22&amp;"'","")&amp;IF(V22&lt;&gt;"",", damage: '"&amp;V22&amp;"'","")&amp;IF(X22&lt;&gt;"",", capacity: '"&amp;X22&amp;"'","")&amp;IF(Y22&lt;&gt;"",", cost: '"&amp;Y22&amp;"'","")&amp;", text: '"&amp;SUBSTITUTE(SUBSTITUTE(AB22, CHAR(13), ""),CHAR(10),"\n")&amp;IF(AC22&lt;&gt;"", "', textAdditional: '"&amp;SUBSTITUTE(SUBSTITUTE(AC22, CHAR(13), ""),CHAR(10),"\n"), "")&amp;"', textZh: '"&amp;SUBSTITUTE(SUBSTITUTE(SUBSTITUTE(AD22, CHAR(13), ""),CHAR(10),"\n"),"'","\'")&amp;"', textZhG1: '"&amp;SUBSTITUTE(SUBSTITUTE(SUBSTITUTE(AF22, CHAR(13), ""),CHAR(10),"\n"),"'","\'")&amp;IF(AE22&lt;&gt;"", "', textZhAdditional: '"&amp;SUBSTITUTE(SUBSTITUTE(AE22, CHAR(13), ""),CHAR(10),"\n"), "")&amp;"', textKo: '"&amp;SUBSTITUTE(SUBSTITUTE(SUBSTITUTE(AG22, CHAR(13), ""),CHAR(10),"\n"),"'","\'")&amp;"', textEn: '"&amp;SUBSTITUTE(SUBSTITUTE(SUBSTITUTE(AH22, CHAR(13), ""),CHAR(10),"\n"),"'","\'")&amp;"'"&amp;IF(Z22="○",", sealable: true","")&amp;IF(AA22="○",", removable: true","")&amp;"}")</f>
        <v>, '15-korunu-o-n-4': {megami: 'korunu', name: '雪渡り', nameEn: 'Snow Crossing', nameZh: '渡雪', nameZhG1: '渡雪', nameKo: '눈 타기', ruby: 'ゆきわたり', rubyEn: '', baseType: 'normal', types: ['action'] as CardType[], text: '間合⇔ダスト：1\n相手のオーラの空きがないならば、\nダスト→間合：1\nを行ってもよい。', textZh: '距↔1↔虚\n若敌装中没有空位，则你可以再进行：虚→1→距', textZhG1: '距（1）⇔虚\n若敌装中没有空位，则你可以选择虚（1）→距', textKo: '간격⇔더스트:1\n\n상대의 오라가 꽉 차있다면,\n더스트→간격:1\n을 해도 좋다.', textEn: 'Distance (1)⇔ Shadow\n\nIf your opponent\'s Aura is full, you may then:\n\nShadow (1)→ Distance'}</v>
      </c>
      <c r="AO22" s="10" t="str">
        <f aca="false">IF($A22&lt;&gt;"", "    /** 《"&amp;$E22&amp;"》 */ export const "&amp;SUBSTITUTE(UPPER(IF(MID($A22, 3, 1)="-", RIGHT($A22,LEN($A22)-3), $A22)), "-", "_")&amp;": TCardId = '"&amp;$A22&amp;"';", "")</f>
        <v>    /** 《雪渡り》 */ export const KORUNU_O_N_4: TCardId = '15-korunu-o-n-4';</v>
      </c>
      <c r="AP22" s="11" t="str">
        <f aca="false">IF($A22&lt;&gt;"", "    | '"&amp;$A22&amp;"'", "")</f>
        <v>    | '15-korunu-o-n-4'</v>
      </c>
    </row>
    <row r="23" customFormat="false" ht="13.5" hidden="false" customHeight="true" outlineLevel="0" collapsed="false">
      <c r="A23" s="2" t="s">
        <v>2469</v>
      </c>
      <c r="B23" s="2" t="s">
        <v>2427</v>
      </c>
      <c r="C23" s="2"/>
      <c r="D23" s="2"/>
      <c r="E23" s="2" t="s">
        <v>2470</v>
      </c>
      <c r="F23" s="2" t="s">
        <v>2471</v>
      </c>
      <c r="G23" s="2" t="s">
        <v>2472</v>
      </c>
      <c r="H23" s="2" t="s">
        <v>2472</v>
      </c>
      <c r="I23" s="6"/>
      <c r="J23" s="84" t="s">
        <v>2473</v>
      </c>
      <c r="K23" s="25" t="s">
        <v>2474</v>
      </c>
      <c r="L23" s="2"/>
      <c r="M23" s="2" t="s">
        <v>44</v>
      </c>
      <c r="N23" s="2"/>
      <c r="O23" s="2"/>
      <c r="P23" s="2"/>
      <c r="Q23" s="2"/>
      <c r="R23" s="2" t="s">
        <v>107</v>
      </c>
      <c r="S23" s="2" t="s">
        <v>92</v>
      </c>
      <c r="T23" s="2"/>
      <c r="U23" s="3"/>
      <c r="V23" s="2"/>
      <c r="W23" s="3"/>
      <c r="X23" s="2"/>
      <c r="Y23" s="2"/>
      <c r="Z23" s="2"/>
      <c r="AA23" s="2"/>
      <c r="AB23" s="4" t="s">
        <v>2475</v>
      </c>
      <c r="AC23" s="4"/>
      <c r="AD23" s="12" t="s">
        <v>2476</v>
      </c>
      <c r="AE23" s="4"/>
      <c r="AF23" s="12" t="s">
        <v>2476</v>
      </c>
      <c r="AG23" s="4" t="s">
        <v>2477</v>
      </c>
      <c r="AH23" s="21" t="s">
        <v>2478</v>
      </c>
      <c r="AI23" s="3"/>
      <c r="AJ23" s="3"/>
      <c r="AK23" s="3"/>
      <c r="AL23" s="3"/>
      <c r="AM23" s="3"/>
      <c r="AN23" s="9" t="str">
        <f aca="false">IF(A23="", "", IF(ROW()&gt;=3, ", ", "")&amp;"'"&amp;A23&amp;"':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 types: ['"&amp;VLOOKUP(R23,マスタ!$D$1:$E$99,2,0)&amp;"'"&amp;IF(S23&lt;&gt;"",", '"&amp;VLOOKUP(S23,マスタ!$D$1:$E$99,2,0)&amp;"'","")&amp;"] as CardType[]"&amp;IF(T23&lt;&gt;"",", range: '"&amp;T23&amp;"'","")&amp;IF(V23&lt;&gt;"",", damage: '"&amp;V23&amp;"'","")&amp;IF(X23&lt;&gt;"",", capacity: '"&amp;X23&amp;"'","")&amp;IF(Y23&lt;&gt;"",", cost: '"&amp;Y23&amp;"'","")&amp;", text: '"&amp;SUBSTITUTE(SUBSTITUTE(AB23, CHAR(13), ""),CHAR(10),"\n")&amp;IF(AC23&lt;&gt;"", "', textAdditional: '"&amp;SUBSTITUTE(SUBSTITUTE(AC23, CHAR(13), ""),CHAR(10),"\n"), "")&amp;"', textZh: '"&amp;SUBSTITUTE(SUBSTITUTE(SUBSTITUTE(AD23, CHAR(13), ""),CHAR(10),"\n"),"'","\'")&amp;"', textZhG1: '"&amp;SUBSTITUTE(SUBSTITUTE(SUBSTITUTE(AF23, CHAR(13), ""),CHAR(10),"\n"),"'","\'")&amp;IF(AE23&lt;&gt;"", "', textZhAdditional: '"&amp;SUBSTITUTE(SUBSTITUTE(AE23, CHAR(13), ""),CHAR(10),"\n"), "")&amp;"', textKo: '"&amp;SUBSTITUTE(SUBSTITUTE(SUBSTITUTE(AG23, CHAR(13), ""),CHAR(10),"\n"),"'","\'")&amp;"', textEn: '"&amp;SUBSTITUTE(SUBSTITUTE(SUBSTITUTE(AH23, CHAR(13), ""),CHAR(10),"\n"),"'","\'")&amp;"'"&amp;IF(Z23="○",", sealable: true","")&amp;IF(AA23="○",", removable: true","")&amp;"}")</f>
        <v>, '15-korunu-o-n-5': {megami: 'korunu', name: '絶対零度', nameEn: 'Absolute Zero', nameZh: '绝对零度', nameZhG1: '绝对零度', nameKo: '절대영도', ruby: 'ぜったいれいど', rubyEn: '', baseType: 'normal', types: ['action', 'fullpower'] as CardType[], text: '相手はオーラの空きがなくなるまで凍結する。', textZh: '冻结对手，直至敌装中没有空位为止。', textZhG1: '冻结对手，直至敌装中没有空位为止。', textKo: '상대의 오라가 꽉 찰때까지 동결시킨다.', textEn: 'Freeze your opponent until their Aura is full.'}</v>
      </c>
      <c r="AO23" s="10" t="str">
        <f aca="false">IF($A23&lt;&gt;"", "    /** 《"&amp;$E23&amp;"》 */ export const "&amp;SUBSTITUTE(UPPER(IF(MID($A23, 3, 1)="-", RIGHT($A23,LEN($A23)-3), $A23)), "-", "_")&amp;": TCardId = '"&amp;$A23&amp;"';", "")</f>
        <v>    /** 《絶対零度》 */ export const KORUNU_O_N_5: TCardId = '15-korunu-o-n-5';</v>
      </c>
      <c r="AP23" s="11" t="str">
        <f aca="false">IF($A23&lt;&gt;"", "    | '"&amp;$A23&amp;"'", "")</f>
        <v>    | '15-korunu-o-n-5'</v>
      </c>
    </row>
    <row r="24" customFormat="false" ht="13.5" hidden="false" customHeight="true" outlineLevel="0" collapsed="false">
      <c r="A24" s="2" t="s">
        <v>2479</v>
      </c>
      <c r="B24" s="2" t="s">
        <v>2427</v>
      </c>
      <c r="C24" s="2"/>
      <c r="D24" s="2"/>
      <c r="E24" s="2" t="s">
        <v>2480</v>
      </c>
      <c r="F24" s="2"/>
      <c r="G24" s="2" t="s">
        <v>2481</v>
      </c>
      <c r="H24" s="2" t="s">
        <v>2481</v>
      </c>
      <c r="I24" s="6"/>
      <c r="J24" s="84" t="s">
        <v>2482</v>
      </c>
      <c r="K24" s="25" t="s">
        <v>2483</v>
      </c>
      <c r="L24" s="2"/>
      <c r="M24" s="2" t="s">
        <v>44</v>
      </c>
      <c r="N24" s="2"/>
      <c r="O24" s="2"/>
      <c r="P24" s="2"/>
      <c r="Q24" s="2"/>
      <c r="R24" s="2" t="s">
        <v>120</v>
      </c>
      <c r="S24" s="2"/>
      <c r="T24" s="2"/>
      <c r="U24" s="3"/>
      <c r="V24" s="2"/>
      <c r="W24" s="3"/>
      <c r="X24" s="2" t="s">
        <v>54</v>
      </c>
      <c r="Y24" s="2"/>
      <c r="Z24" s="2"/>
      <c r="AA24" s="2"/>
      <c r="AB24" s="4" t="s">
        <v>2484</v>
      </c>
      <c r="AC24" s="4"/>
      <c r="AD24" s="12" t="s">
        <v>2485</v>
      </c>
      <c r="AE24" s="4"/>
      <c r="AF24" s="12" t="s">
        <v>2485</v>
      </c>
      <c r="AG24" s="4" t="s">
        <v>2486</v>
      </c>
      <c r="AH24" s="23" t="s">
        <v>2487</v>
      </c>
      <c r="AI24" s="3"/>
      <c r="AJ24" s="3"/>
      <c r="AK24" s="3"/>
      <c r="AL24" s="3"/>
      <c r="AM24" s="3"/>
      <c r="AN24" s="9" t="str">
        <f aca="false">IF(A24="", "", IF(ROW()&gt;=3, ", ", "")&amp;"'"&amp;A24&amp;"':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 types: ['"&amp;VLOOKUP(R24,マスタ!$D$1:$E$99,2,0)&amp;"'"&amp;IF(S24&lt;&gt;"",", '"&amp;VLOOKUP(S24,マスタ!$D$1:$E$99,2,0)&amp;"'","")&amp;"] as CardType[]"&amp;IF(T24&lt;&gt;"",", range: '"&amp;T24&amp;"'","")&amp;IF(V24&lt;&gt;"",", damage: '"&amp;V24&amp;"'","")&amp;IF(X24&lt;&gt;"",", capacity: '"&amp;X24&amp;"'","")&amp;IF(Y24&lt;&gt;"",", cost: '"&amp;Y24&amp;"'","")&amp;", text: '"&amp;SUBSTITUTE(SUBSTITUTE(AB24, CHAR(13), ""),CHAR(10),"\n")&amp;IF(AC24&lt;&gt;"", "', textAdditional: '"&amp;SUBSTITUTE(SUBSTITUTE(AC24, CHAR(13), ""),CHAR(10),"\n"), "")&amp;"', textZh: '"&amp;SUBSTITUTE(SUBSTITUTE(SUBSTITUTE(AD24, CHAR(13), ""),CHAR(10),"\n"),"'","\'")&amp;"', textZhG1: '"&amp;SUBSTITUTE(SUBSTITUTE(SUBSTITUTE(AF24, CHAR(13), ""),CHAR(10),"\n"),"'","\'")&amp;IF(AE24&lt;&gt;"", "', textZhAdditional: '"&amp;SUBSTITUTE(SUBSTITUTE(AE24, CHAR(13), ""),CHAR(10),"\n"), "")&amp;"', textKo: '"&amp;SUBSTITUTE(SUBSTITUTE(SUBSTITUTE(AG24, CHAR(13), ""),CHAR(10),"\n"),"'","\'")&amp;"', textEn: '"&amp;SUBSTITUTE(SUBSTITUTE(SUBSTITUTE(AH24, CHAR(13), ""),CHAR(10),"\n"),"'","\'")&amp;"'"&amp;IF(Z24="○",", sealable: true","")&amp;IF(AA24="○",", removable: true","")&amp;"}")</f>
        <v>, '15-korunu-o-n-6': {megami: 'korunu', name: 'かじかみ', nameEn: 'Frostbite', nameZh: '冻僵', nameZhG1: '冻僵', nameKo: '동상', ruby: '', rubyEn: '', baseType: 'normal', types: ['enhance'] as CardType[], capacity: '2', text: '【展開時】相手は1回凍結する。\n【展開中】相手は基本動作《宿し》を行えない。', textZh: '【展开时】冻结对手1次。\n【展开中】对手不能执行基本动作《聚气》。', textZhG1: '【展开时】冻结对手1次。\n【展开中】对手不能执行基本动作《聚气》。', textKo: '【전개시】상대를 동결시킨다.\n【전개중】상대는 기본 동작 《품기》를 할 수 없다.', textEn: 'Initialize: Freeze your opponent.\nOngoing: Your opponent cannot perform the Focus basic action.'}</v>
      </c>
      <c r="AO24" s="10" t="str">
        <f aca="false">IF($A24&lt;&gt;"", "    /** 《"&amp;$E24&amp;"》 */ export const "&amp;SUBSTITUTE(UPPER(IF(MID($A24, 3, 1)="-", RIGHT($A24,LEN($A24)-3), $A24)), "-", "_")&amp;": TCardId = '"&amp;$A24&amp;"';", "")</f>
        <v>    /** 《かじかみ》 */ export const KORUNU_O_N_6: TCardId = '15-korunu-o-n-6';</v>
      </c>
      <c r="AP24" s="11" t="str">
        <f aca="false">IF($A24&lt;&gt;"", "    | '"&amp;$A24&amp;"'", "")</f>
        <v>    | '15-korunu-o-n-6'</v>
      </c>
    </row>
    <row r="25" customFormat="false" ht="13.5" hidden="false" customHeight="true" outlineLevel="0" collapsed="false">
      <c r="A25" s="2" t="s">
        <v>2488</v>
      </c>
      <c r="B25" s="2" t="s">
        <v>2427</v>
      </c>
      <c r="C25" s="2"/>
      <c r="D25" s="2"/>
      <c r="E25" s="2" t="s">
        <v>2489</v>
      </c>
      <c r="F25" s="2" t="s">
        <v>2490</v>
      </c>
      <c r="G25" s="2" t="s">
        <v>2491</v>
      </c>
      <c r="H25" s="2" t="s">
        <v>2491</v>
      </c>
      <c r="I25" s="6"/>
      <c r="J25" s="84" t="s">
        <v>2492</v>
      </c>
      <c r="K25" s="25" t="s">
        <v>2493</v>
      </c>
      <c r="L25" s="2"/>
      <c r="M25" s="2" t="s">
        <v>44</v>
      </c>
      <c r="N25" s="2"/>
      <c r="O25" s="2"/>
      <c r="P25" s="2"/>
      <c r="Q25" s="2"/>
      <c r="R25" s="2" t="s">
        <v>120</v>
      </c>
      <c r="S25" s="2"/>
      <c r="T25" s="2"/>
      <c r="U25" s="3"/>
      <c r="V25" s="2"/>
      <c r="W25" s="3"/>
      <c r="X25" s="2" t="s">
        <v>54</v>
      </c>
      <c r="Y25" s="2"/>
      <c r="Z25" s="2"/>
      <c r="AA25" s="2"/>
      <c r="AB25" s="4" t="s">
        <v>2494</v>
      </c>
      <c r="AC25" s="4"/>
      <c r="AD25" s="12" t="s">
        <v>2495</v>
      </c>
      <c r="AE25" s="4"/>
      <c r="AF25" s="12" t="s">
        <v>2496</v>
      </c>
      <c r="AG25" s="4" t="s">
        <v>2497</v>
      </c>
      <c r="AH25" s="22" t="s">
        <v>2498</v>
      </c>
      <c r="AI25" s="3"/>
      <c r="AJ25" s="3"/>
      <c r="AK25" s="3"/>
      <c r="AL25" s="3"/>
      <c r="AM25" s="3"/>
      <c r="AN25" s="9" t="str">
        <f aca="false">IF(A25="", "", IF(ROW()&gt;=3, ", ", "")&amp;"'"&amp;A25&amp;"':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 types: ['"&amp;VLOOKUP(R25,マスタ!$D$1:$E$99,2,0)&amp;"'"&amp;IF(S25&lt;&gt;"",", '"&amp;VLOOKUP(S25,マスタ!$D$1:$E$99,2,0)&amp;"'","")&amp;"] as CardType[]"&amp;IF(T25&lt;&gt;"",", range: '"&amp;T25&amp;"'","")&amp;IF(V25&lt;&gt;"",", damage: '"&amp;V25&amp;"'","")&amp;IF(X25&lt;&gt;"",", capacity: '"&amp;X25&amp;"'","")&amp;IF(Y25&lt;&gt;"",", cost: '"&amp;Y25&amp;"'","")&amp;", text: '"&amp;SUBSTITUTE(SUBSTITUTE(AB25, CHAR(13), ""),CHAR(10),"\n")&amp;IF(AC25&lt;&gt;"", "', textAdditional: '"&amp;SUBSTITUTE(SUBSTITUTE(AC25, CHAR(13), ""),CHAR(10),"\n"), "")&amp;"', textZh: '"&amp;SUBSTITUTE(SUBSTITUTE(SUBSTITUTE(AD25, CHAR(13), ""),CHAR(10),"\n"),"'","\'")&amp;"', textZhG1: '"&amp;SUBSTITUTE(SUBSTITUTE(SUBSTITUTE(AF25, CHAR(13), ""),CHAR(10),"\n"),"'","\'")&amp;IF(AE25&lt;&gt;"", "', textZhAdditional: '"&amp;SUBSTITUTE(SUBSTITUTE(AE25, CHAR(13), ""),CHAR(10),"\n"), "")&amp;"', textKo: '"&amp;SUBSTITUTE(SUBSTITUTE(SUBSTITUTE(AG25, CHAR(13), ""),CHAR(10),"\n"),"'","\'")&amp;"', textEn: '"&amp;SUBSTITUTE(SUBSTITUTE(SUBSTITUTE(AH25, CHAR(13), ""),CHAR(10),"\n"),"'","\'")&amp;"'"&amp;IF(Z25="○",", sealable: true","")&amp;IF(AA25="○",", removable: true","")&amp;"}")</f>
        <v>, '15-korunu-o-n-7': {megami: 'korunu', name: '凍縛場', nameEn: 'Prison of Ice', nameZh: '冻缚场', nameZhG1: '冻缚场', nameKo: '동박장', ruby: 'とうばくば', rubyEn: '', baseType: 'normal', types: ['enhance'] as CardType[], capacity: '2', text: '【展開中】相手が凍結しているならば、相手の開始フェイズに相手は以下から2つを選ぶ。\nその開始フェイズにおいて選ばれた2つの処理を飛ばす。\n・集中力を1得る。\n・付与札から桜花結晶を1つずつ取り除く。\n・山札を再構成してもよい。\n・カードを2枚引く。', textZh: '【展开中】若对手被冻结，则每当对手的准备阶段开始时，对手选择以下2项。该开始阶段结算时跳过对手选择的步骤。\n●获得1点集中力；\n●从每张展开中的付与牌上移除1个樱花结晶；\n●可以重铸牌库；\n●抓2张牌。', textZhG1: '【展开中】若对手被冻结，则每当对手的开始阶段开始时，对手选择2项。该开始阶段结算时跳过对手选择的步骤。\n1.获得1点集中力；\n2.从每张展开中的付与牌上移除1个樱花结晶；\n3.可以重铸牌库；\n4.抓2张牌。', textKo: '【전개중】상대의 오라에 동결 토큰이 있다면 상대의 개시 페이즈 때에 아래의 단계 중 2개를 골라서 무시한다.\n・집중력을 1얻는다.\n・부여패에서 벚꽃결정을 1개씩 더스트로 보낸다.\n・패산의 재구성을 해도 좋다.\n・카드를 2장 뽑는다.', textEn: 'Ongoing: If your opponent has any Ice counters, at the beginning of their turn, they choose two of the following steps and skip them that phase:\n・Gain 1 Vigor.\n・Move 1 Sakura token from each Enhancement in play to Shadow.\n・You may reshuffle your deck.\n・Draw 2 cards.'}</v>
      </c>
      <c r="AO25" s="10" t="str">
        <f aca="false">IF($A25&lt;&gt;"", "    /** 《"&amp;$E25&amp;"》 */ export const "&amp;SUBSTITUTE(UPPER(IF(MID($A25, 3, 1)="-", RIGHT($A25,LEN($A25)-3), $A25)), "-", "_")&amp;": TCardId = '"&amp;$A25&amp;"';", "")</f>
        <v>    /** 《凍縛場》 */ export const KORUNU_O_N_7: TCardId = '15-korunu-o-n-7';</v>
      </c>
      <c r="AP25" s="11" t="str">
        <f aca="false">IF($A25&lt;&gt;"", "    | '"&amp;$A25&amp;"'", "")</f>
        <v>    | '15-korunu-o-n-7'</v>
      </c>
    </row>
    <row r="26" customFormat="false" ht="13.5" hidden="false" customHeight="true" outlineLevel="0" collapsed="false">
      <c r="A26" s="2" t="s">
        <v>2499</v>
      </c>
      <c r="B26" s="2" t="s">
        <v>2427</v>
      </c>
      <c r="C26" s="2"/>
      <c r="D26" s="2"/>
      <c r="E26" s="2" t="s">
        <v>2500</v>
      </c>
      <c r="F26" s="2"/>
      <c r="G26" s="2" t="s">
        <v>2501</v>
      </c>
      <c r="H26" s="2" t="s">
        <v>2501</v>
      </c>
      <c r="I26" s="6"/>
      <c r="J26" s="84" t="s">
        <v>2502</v>
      </c>
      <c r="K26" s="25" t="s">
        <v>2503</v>
      </c>
      <c r="L26" s="2"/>
      <c r="M26" s="2" t="s">
        <v>157</v>
      </c>
      <c r="N26" s="2"/>
      <c r="O26" s="2"/>
      <c r="P26" s="2"/>
      <c r="Q26" s="2"/>
      <c r="R26" s="2" t="s">
        <v>45</v>
      </c>
      <c r="S26" s="2"/>
      <c r="T26" s="2" t="s">
        <v>1884</v>
      </c>
      <c r="U26" s="3"/>
      <c r="V26" s="2" t="s">
        <v>1215</v>
      </c>
      <c r="W26" s="3"/>
      <c r="X26" s="2"/>
      <c r="Y26" s="2" t="s">
        <v>146</v>
      </c>
      <c r="Z26" s="2"/>
      <c r="AA26" s="2"/>
      <c r="AB26" s="4" t="s">
        <v>2504</v>
      </c>
      <c r="AC26" s="4"/>
      <c r="AD26" s="12" t="s">
        <v>2505</v>
      </c>
      <c r="AE26" s="4"/>
      <c r="AF26" s="12" t="s">
        <v>2506</v>
      </c>
      <c r="AG26" s="4" t="s">
        <v>2507</v>
      </c>
      <c r="AH26" s="19" t="s">
        <v>2508</v>
      </c>
      <c r="AI26" s="3"/>
      <c r="AJ26" s="3"/>
      <c r="AK26" s="3"/>
      <c r="AL26" s="3"/>
      <c r="AM26" s="3"/>
      <c r="AN26" s="9" t="str">
        <f aca="false">IF(A26="", "", IF(ROW()&gt;=3, ", ", "")&amp;"'"&amp;A26&amp;"':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 types: ['"&amp;VLOOKUP(R26,マスタ!$D$1:$E$99,2,0)&amp;"'"&amp;IF(S26&lt;&gt;"",", '"&amp;VLOOKUP(S26,マスタ!$D$1:$E$99,2,0)&amp;"'","")&amp;"] as CardType[]"&amp;IF(T26&lt;&gt;"",", range: '"&amp;T26&amp;"'","")&amp;IF(V26&lt;&gt;"",", damage: '"&amp;V26&amp;"'","")&amp;IF(X26&lt;&gt;"",", capacity: '"&amp;X26&amp;"'","")&amp;IF(Y26&lt;&gt;"",", cost: '"&amp;Y26&amp;"'","")&amp;", text: '"&amp;SUBSTITUTE(SUBSTITUTE(AB26, CHAR(13), ""),CHAR(10),"\n")&amp;IF(AC26&lt;&gt;"", "', textAdditional: '"&amp;SUBSTITUTE(SUBSTITUTE(AC26, CHAR(13), ""),CHAR(10),"\n"), "")&amp;"', textZh: '"&amp;SUBSTITUTE(SUBSTITUTE(SUBSTITUTE(AD26, CHAR(13), ""),CHAR(10),"\n"),"'","\'")&amp;"', textZhG1: '"&amp;SUBSTITUTE(SUBSTITUTE(SUBSTITUTE(AF26, CHAR(13), ""),CHAR(10),"\n"),"'","\'")&amp;IF(AE26&lt;&gt;"", "', textZhAdditional: '"&amp;SUBSTITUTE(SUBSTITUTE(AE26, CHAR(13), ""),CHAR(10),"\n"), "")&amp;"', textKo: '"&amp;SUBSTITUTE(SUBSTITUTE(SUBSTITUTE(AG26, CHAR(13), ""),CHAR(10),"\n"),"'","\'")&amp;"', textEn: '"&amp;SUBSTITUTE(SUBSTITUTE(SUBSTITUTE(AH26, CHAR(13), ""),CHAR(10),"\n"),"'","\'")&amp;"'"&amp;IF(Z26="○",", sealable: true","")&amp;IF(AA26="○",", removable: true","")&amp;"}")</f>
        <v>, '15-korunu-o-s-1': {megami: 'korunu', name: 'コンルルヤンペ', nameEn: 'Konru Ruyanpe', nameZh: '凛冽冰雨', nameZhG1: '凛冽冰雨', nameKo: '콘루 루얀페', ruby: '', rubyEn: '', baseType: 'special', types: ['attack'] as CardType[], range: '2-3', damage: '2/3', cost: '4', text: '【攻撃後】相手がオーラへのダメージを選んだならば、相手はオーラの空きがなくなるまで凍結する。', textZh: '(+1) 【展開時】攻撃『適正距離3、2/2、不可避』を行う。\n----\n隙\n【展開中】相手のオーラへと桜花結晶が移動するならば、それは代わりにダストへと移動する。そうした場合、このカードの上から桜花結晶を1つダストに送る。', textZhG1: '【攻击后】若对手选择由装承受此次伤害，则冻结对手，直至敌装中没有空位为止。', textKo: '【공격후】상대가 오라 데미지를 선택했다면 상대의 오라가 꽉 찰때까지 동결시킨다.', textEn: 'After Attack: If your opponent chose to take damage to Aura, Freeze them until their Aura is full.'}</v>
      </c>
      <c r="AO26" s="10" t="str">
        <f aca="false">IF($A26&lt;&gt;"", "    /** 《"&amp;$E26&amp;"》 */ export const "&amp;SUBSTITUTE(UPPER(IF(MID($A26, 3, 1)="-", RIGHT($A26,LEN($A26)-3), $A26)), "-", "_")&amp;": TCardId = '"&amp;$A26&amp;"';", "")</f>
        <v>    /** 《コンルルヤンペ》 */ export const KORUNU_O_S_1: TCardId = '15-korunu-o-s-1';</v>
      </c>
      <c r="AP26" s="11" t="str">
        <f aca="false">IF($A26&lt;&gt;"", "    | '"&amp;$A26&amp;"'", "")</f>
        <v>    | '15-korunu-o-s-1'</v>
      </c>
    </row>
    <row r="27" customFormat="false" ht="13.5" hidden="false" customHeight="true" outlineLevel="0" collapsed="false">
      <c r="A27" s="2" t="s">
        <v>2509</v>
      </c>
      <c r="B27" s="2" t="s">
        <v>2427</v>
      </c>
      <c r="C27" s="2"/>
      <c r="D27" s="2"/>
      <c r="E27" s="2" t="s">
        <v>2510</v>
      </c>
      <c r="F27" s="2"/>
      <c r="G27" s="2" t="s">
        <v>2511</v>
      </c>
      <c r="H27" s="2" t="s">
        <v>2511</v>
      </c>
      <c r="I27" s="6"/>
      <c r="J27" s="84" t="s">
        <v>2512</v>
      </c>
      <c r="K27" s="25" t="s">
        <v>2513</v>
      </c>
      <c r="L27" s="2"/>
      <c r="M27" s="2" t="s">
        <v>157</v>
      </c>
      <c r="N27" s="2"/>
      <c r="O27" s="2"/>
      <c r="P27" s="2"/>
      <c r="Q27" s="2"/>
      <c r="R27" s="2" t="s">
        <v>107</v>
      </c>
      <c r="S27" s="2" t="s">
        <v>133</v>
      </c>
      <c r="T27" s="2"/>
      <c r="U27" s="3"/>
      <c r="V27" s="2"/>
      <c r="W27" s="3"/>
      <c r="X27" s="2"/>
      <c r="Y27" s="2" t="s">
        <v>54</v>
      </c>
      <c r="Z27" s="2"/>
      <c r="AA27" s="2"/>
      <c r="AB27" s="4" t="s">
        <v>2514</v>
      </c>
      <c r="AC27" s="4"/>
      <c r="AD27" s="12" t="s">
        <v>2515</v>
      </c>
      <c r="AE27" s="4"/>
      <c r="AF27" s="12" t="s">
        <v>2516</v>
      </c>
      <c r="AG27" s="4" t="s">
        <v>2517</v>
      </c>
      <c r="AH27" s="21" t="s">
        <v>2518</v>
      </c>
      <c r="AI27" s="3"/>
      <c r="AJ27" s="3"/>
      <c r="AK27" s="3"/>
      <c r="AL27" s="3"/>
      <c r="AM27" s="3"/>
      <c r="AN27" s="9" t="str">
        <f aca="false">IF(A27="", "", IF(ROW()&gt;=3, ", ", "")&amp;"'"&amp;A27&amp;"':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 types: ['"&amp;VLOOKUP(R27,マスタ!$D$1:$E$99,2,0)&amp;"'"&amp;IF(S27&lt;&gt;"",", '"&amp;VLOOKUP(S27,マスタ!$D$1:$E$99,2,0)&amp;"'","")&amp;"] as CardType[]"&amp;IF(T27&lt;&gt;"",", range: '"&amp;T27&amp;"'","")&amp;IF(V27&lt;&gt;"",", damage: '"&amp;V27&amp;"'","")&amp;IF(X27&lt;&gt;"",", capacity: '"&amp;X27&amp;"'","")&amp;IF(Y27&lt;&gt;"",", cost: '"&amp;Y27&amp;"'","")&amp;", text: '"&amp;SUBSTITUTE(SUBSTITUTE(AB27, CHAR(13), ""),CHAR(10),"\n")&amp;IF(AC27&lt;&gt;"", "', textAdditional: '"&amp;SUBSTITUTE(SUBSTITUTE(AC27, CHAR(13), ""),CHAR(10),"\n"), "")&amp;"', textZh: '"&amp;SUBSTITUTE(SUBSTITUTE(SUBSTITUTE(AD27, CHAR(13), ""),CHAR(10),"\n"),"'","\'")&amp;"', textZhG1: '"&amp;SUBSTITUTE(SUBSTITUTE(SUBSTITUTE(AF27, CHAR(13), ""),CHAR(10),"\n"),"'","\'")&amp;IF(AE27&lt;&gt;"", "', textZhAdditional: '"&amp;SUBSTITUTE(SUBSTITUTE(AE27, CHAR(13), ""),CHAR(10),"\n"), "")&amp;"', textKo: '"&amp;SUBSTITUTE(SUBSTITUTE(SUBSTITUTE(AG27, CHAR(13), ""),CHAR(10),"\n"),"'","\'")&amp;"', textEn: '"&amp;SUBSTITUTE(SUBSTITUTE(SUBSTITUTE(AH27, CHAR(13), ""),CHAR(10),"\n"),"'","\'")&amp;"'"&amp;IF(Z27="○",", sealable: true","")&amp;IF(AA27="○",", removable: true","")&amp;"}")</f>
        <v>, '15-korunu-o-s-2': {megami: 'korunu', name: 'レタルレラ', nameEn: 'Retar Rera', nameZh: '刺骨霜风', nameZhG1: '刺骨霜风', nameKo: '레타르 레라', ruby: '', rubyEn: '', baseType: 'special', types: ['action', 'reaction'] as CardType[], cost: '2', text: '相手のオーラに空きがないならば、対応した《攻撃》を打ち消す。そうでなければ、\n間合→相オーラ：1', textZh: '若敌装中没有空位，则打消被对应的《攻击》。否则：距→1→敌装', textZhG1: '若敌装中没有空位，则打消被对应的《攻击》。否则距（1）→敌装', textKo: '상대의 오라가 꽉 차있다면 대응한 공격을 무효한다. 그렇지 않다면,\n간격→상대 오라:1', textEn: 'Cancel the attack you played this card as a Reaction to if your opponent\'s Aura is full. Otherwise,\n\nDistance (1)→ Opponent\'s Aura'}</v>
      </c>
      <c r="AO27" s="10" t="str">
        <f aca="false">IF($A27&lt;&gt;"", "    /** 《"&amp;$E27&amp;"》 */ export const "&amp;SUBSTITUTE(UPPER(IF(MID($A27, 3, 1)="-", RIGHT($A27,LEN($A27)-3), $A27)), "-", "_")&amp;": TCardId = '"&amp;$A27&amp;"';", "")</f>
        <v>    /** 《レタルレラ》 */ export const KORUNU_O_S_2: TCardId = '15-korunu-o-s-2';</v>
      </c>
      <c r="AP27" s="11" t="str">
        <f aca="false">IF($A27&lt;&gt;"", "    | '"&amp;$A27&amp;"'", "")</f>
        <v>    | '15-korunu-o-s-2'</v>
      </c>
    </row>
    <row r="28" customFormat="false" ht="13.5" hidden="false" customHeight="true" outlineLevel="0" collapsed="false">
      <c r="A28" s="2" t="s">
        <v>2519</v>
      </c>
      <c r="B28" s="2" t="s">
        <v>2427</v>
      </c>
      <c r="C28" s="2"/>
      <c r="D28" s="2"/>
      <c r="E28" s="2" t="s">
        <v>2520</v>
      </c>
      <c r="F28" s="2"/>
      <c r="G28" s="2" t="s">
        <v>2521</v>
      </c>
      <c r="H28" s="2" t="s">
        <v>2521</v>
      </c>
      <c r="I28" s="6"/>
      <c r="J28" s="84" t="s">
        <v>2522</v>
      </c>
      <c r="K28" s="25" t="s">
        <v>2523</v>
      </c>
      <c r="L28" s="2"/>
      <c r="M28" s="2" t="s">
        <v>157</v>
      </c>
      <c r="N28" s="2"/>
      <c r="O28" s="2"/>
      <c r="P28" s="2"/>
      <c r="Q28" s="2"/>
      <c r="R28" s="2" t="s">
        <v>45</v>
      </c>
      <c r="S28" s="2"/>
      <c r="T28" s="2" t="s">
        <v>2018</v>
      </c>
      <c r="U28" s="3"/>
      <c r="V28" s="2" t="s">
        <v>2524</v>
      </c>
      <c r="W28" s="3"/>
      <c r="X28" s="2"/>
      <c r="Y28" s="2" t="s">
        <v>473</v>
      </c>
      <c r="Z28" s="2"/>
      <c r="AA28" s="2"/>
      <c r="AB28" s="4" t="s">
        <v>2525</v>
      </c>
      <c r="AC28" s="4"/>
      <c r="AD28" s="12" t="s">
        <v>2526</v>
      </c>
      <c r="AE28" s="4"/>
      <c r="AF28" s="12" t="s">
        <v>2527</v>
      </c>
      <c r="AG28" s="4" t="s">
        <v>2528</v>
      </c>
      <c r="AH28" s="23" t="s">
        <v>2529</v>
      </c>
      <c r="AI28" s="3"/>
      <c r="AJ28" s="3"/>
      <c r="AK28" s="3"/>
      <c r="AL28" s="3"/>
      <c r="AM28" s="3"/>
      <c r="AN28" s="9" t="str">
        <f aca="false">IF(A28="", "", IF(ROW()&gt;=3, ", ", "")&amp;"'"&amp;A28&amp;"':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 types: ['"&amp;VLOOKUP(R28,マスタ!$D$1:$E$99,2,0)&amp;"'"&amp;IF(S28&lt;&gt;"",", '"&amp;VLOOKUP(S28,マスタ!$D$1:$E$99,2,0)&amp;"'","")&amp;"] as CardType[]"&amp;IF(T28&lt;&gt;"",", range: '"&amp;T28&amp;"'","")&amp;IF(V28&lt;&gt;"",", damage: '"&amp;V28&amp;"'","")&amp;IF(X28&lt;&gt;"",", capacity: '"&amp;X28&amp;"'","")&amp;IF(Y28&lt;&gt;"",", cost: '"&amp;Y28&amp;"'","")&amp;", text: '"&amp;SUBSTITUTE(SUBSTITUTE(AB28, CHAR(13), ""),CHAR(10),"\n")&amp;IF(AC28&lt;&gt;"", "', textAdditional: '"&amp;SUBSTITUTE(SUBSTITUTE(AC28, CHAR(13), ""),CHAR(10),"\n"), "")&amp;"', textZh: '"&amp;SUBSTITUTE(SUBSTITUTE(SUBSTITUTE(AD28, CHAR(13), ""),CHAR(10),"\n"),"'","\'")&amp;"', textZhG1: '"&amp;SUBSTITUTE(SUBSTITUTE(SUBSTITUTE(AF28, CHAR(13), ""),CHAR(10),"\n"),"'","\'")&amp;IF(AE28&lt;&gt;"", "', textZhAdditional: '"&amp;SUBSTITUTE(SUBSTITUTE(AE28, CHAR(13), ""),CHAR(10),"\n"), "")&amp;"', textKo: '"&amp;SUBSTITUTE(SUBSTITUTE(SUBSTITUTE(AG28, CHAR(13), ""),CHAR(10),"\n"),"'","\'")&amp;"', textEn: '"&amp;SUBSTITUTE(SUBSTITUTE(SUBSTITUTE(AH28, CHAR(13), ""),CHAR(10),"\n"),"'","\'")&amp;"'"&amp;IF(Z28="○",", sealable: true","")&amp;IF(AA28="○",", removable: true","")&amp;"}")</f>
        <v>, '15-korunu-o-s-3': {megami: 'korunu', name: 'ウパシトゥム', nameEn: 'Upastum', nameZh: '纷飞寒雪', nameZhG1: '纷飞寒雪', nameKo: '우파스 툼', ruby: '', rubyEn: '', baseType: 'special', types: ['attack'] as CardType[], range: '3-6', damage: '0/-', cost: '0', text: '【攻撃後】相手は1回凍結する。\n（この効果でオーラの空きがなくなっても、まだ使用中なので未使用には戻らない）\n----\n【即再起】相手のオーラが空いた状態から空きがなくなる。', textZh: '【攻击后】冻结对手1次。\n（即使因此效果使敌装中没有空位，此牌也会因仍在使用中而不会变为未使用状态。）\n----\n即再起：敌装从有空位的状态变为没有空位的状态。', textZhG1: '【攻击后】冻结对手1次。\n（即使因此效果使敌装中没有空位，此牌也会因仍在使用中而不会变为未使用状态。）\n即再起：敌装从有空位的状态变为没有空位的状态。', textKo: '【공격후】상대를 동결시킨다. (이 카드는 아직 사용중이기 때문에 오라가 꽉 차도 즉재기되지 않는다)\n----\n즉재기:상대의 오라가 꽉 찬다.', textEn: 'After Attack: Freeze your opponent. (This can\'t cause this card to Resurge as it has not finished resolving.)\n\nImmediate Resurgence: Your opponent\'s Aura becomes full.'}</v>
      </c>
      <c r="AO28" s="10" t="str">
        <f aca="false">IF($A28&lt;&gt;"", "    /** 《"&amp;$E28&amp;"》 */ export const "&amp;SUBSTITUTE(UPPER(IF(MID($A28, 3, 1)="-", RIGHT($A28,LEN($A28)-3), $A28)), "-", "_")&amp;": TCardId = '"&amp;$A28&amp;"';", "")</f>
        <v>    /** 《ウパシトゥム》 */ export const KORUNU_O_S_3: TCardId = '15-korunu-o-s-3';</v>
      </c>
      <c r="AP28" s="11" t="str">
        <f aca="false">IF($A28&lt;&gt;"", "    | '"&amp;$A28&amp;"'", "")</f>
        <v>    | '15-korunu-o-s-3'</v>
      </c>
    </row>
    <row r="29" customFormat="false" ht="13.5" hidden="false" customHeight="true" outlineLevel="0" collapsed="false">
      <c r="A29" s="2" t="s">
        <v>2530</v>
      </c>
      <c r="B29" s="2" t="s">
        <v>2427</v>
      </c>
      <c r="C29" s="2"/>
      <c r="D29" s="2"/>
      <c r="E29" s="2" t="s">
        <v>2531</v>
      </c>
      <c r="F29" s="2"/>
      <c r="G29" s="2" t="s">
        <v>2532</v>
      </c>
      <c r="H29" s="2" t="s">
        <v>2533</v>
      </c>
      <c r="I29" s="6"/>
      <c r="J29" s="84" t="s">
        <v>2534</v>
      </c>
      <c r="K29" s="25" t="s">
        <v>2535</v>
      </c>
      <c r="L29" s="2"/>
      <c r="M29" s="2" t="s">
        <v>157</v>
      </c>
      <c r="N29" s="2"/>
      <c r="O29" s="2"/>
      <c r="P29" s="2"/>
      <c r="Q29" s="2"/>
      <c r="R29" s="2" t="s">
        <v>120</v>
      </c>
      <c r="S29" s="2"/>
      <c r="T29" s="2"/>
      <c r="U29" s="3"/>
      <c r="V29" s="2"/>
      <c r="W29" s="3"/>
      <c r="X29" s="2" t="s">
        <v>180</v>
      </c>
      <c r="Y29" s="2" t="s">
        <v>54</v>
      </c>
      <c r="Z29" s="2"/>
      <c r="AA29" s="2"/>
      <c r="AB29" s="4" t="s">
        <v>2536</v>
      </c>
      <c r="AC29" s="4"/>
      <c r="AD29" s="12" t="s">
        <v>2537</v>
      </c>
      <c r="AE29" s="4"/>
      <c r="AF29" s="12" t="s">
        <v>2537</v>
      </c>
      <c r="AG29" s="4" t="s">
        <v>2538</v>
      </c>
      <c r="AH29" s="23" t="s">
        <v>2539</v>
      </c>
      <c r="AI29" s="3"/>
      <c r="AJ29" s="3"/>
      <c r="AK29" s="3"/>
      <c r="AL29" s="3"/>
      <c r="AM29" s="3"/>
      <c r="AN29" s="9" t="str">
        <f aca="false">IF(A29="", "", IF(ROW()&gt;=3, ", ", "")&amp;"'"&amp;A29&amp;"':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 types: ['"&amp;VLOOKUP(R29,マスタ!$D$1:$E$99,2,0)&amp;"'"&amp;IF(S29&lt;&gt;"",", '"&amp;VLOOKUP(S29,マスタ!$D$1:$E$99,2,0)&amp;"'","")&amp;"] as CardType[]"&amp;IF(T29&lt;&gt;"",", range: '"&amp;T29&amp;"'","")&amp;IF(V29&lt;&gt;"",", damage: '"&amp;V29&amp;"'","")&amp;IF(X29&lt;&gt;"",", capacity: '"&amp;X29&amp;"'","")&amp;IF(Y29&lt;&gt;"",", cost: '"&amp;Y29&amp;"'","")&amp;", text: '"&amp;SUBSTITUTE(SUBSTITUTE(AB29, CHAR(13), ""),CHAR(10),"\n")&amp;IF(AC29&lt;&gt;"", "', textAdditional: '"&amp;SUBSTITUTE(SUBSTITUTE(AC29, CHAR(13), ""),CHAR(10),"\n"), "")&amp;"', textZh: '"&amp;SUBSTITUTE(SUBSTITUTE(SUBSTITUTE(AD29, CHAR(13), ""),CHAR(10),"\n"),"'","\'")&amp;"', textZhG1: '"&amp;SUBSTITUTE(SUBSTITUTE(SUBSTITUTE(AF29, CHAR(13), ""),CHAR(10),"\n"),"'","\'")&amp;IF(AE29&lt;&gt;"", "', textZhAdditional: '"&amp;SUBSTITUTE(SUBSTITUTE(AE29, CHAR(13), ""),CHAR(10),"\n"), "")&amp;"', textKo: '"&amp;SUBSTITUTE(SUBSTITUTE(SUBSTITUTE(AG29, CHAR(13), ""),CHAR(10),"\n"),"'","\'")&amp;"', textEn: '"&amp;SUBSTITUTE(SUBSTITUTE(SUBSTITUTE(AH29, CHAR(13), ""),CHAR(10),"\n"),"'","\'")&amp;"'"&amp;IF(Z29="○",", sealable: true","")&amp;IF(AA29="○",", removable: true","")&amp;"}")</f>
        <v>, '15-korunu-o-s-4': {megami: 'korunu', name: 'ポルチャルトー', nameEn: 'Poru-char To', nameZh: '往生彼岸', nameZhG1: '彼世深渊', nameKo: '포루챠르 토', ruby: '', rubyEn: '', baseType: 'special', types: ['enhance'] as CardType[], capacity: '5', cost: '2', text: '終端\n【展開中】矢印効果による間合からの桜花結晶の移動と間合への桜花結晶の移動は1大きくなる。', textZh: '终端\n【展开中】每当箭头效果将樱花结晶移入或移出距时，额外移动1个樱花结晶。', textZhG1: '终端\n【展开中】每当箭头效果将樱花结晶移入或移出距时，额外移动1个樱花结晶。', textKo: '종단\n【전개중】화살표가 있고 간격과 관련있는 벚꽃결정의 이동 수가 +1된다.', textEn: 'Terminal\n\nOngoing: Increase the number of Sakura tokens moved by arrows (→) to or from Distance by 1.'}</v>
      </c>
      <c r="AO29" s="10" t="str">
        <f aca="false">IF($A29&lt;&gt;"", "    /** 《"&amp;$E29&amp;"》 */ export const "&amp;SUBSTITUTE(UPPER(IF(MID($A29, 3, 1)="-", RIGHT($A29,LEN($A29)-3), $A29)), "-", "_")&amp;": TCardId = '"&amp;$A29&amp;"';", "")</f>
        <v>    /** 《ポルチャルトー》 */ export const KORUNU_O_S_4: TCardId = '15-korunu-o-s-4';</v>
      </c>
      <c r="AP29" s="11" t="str">
        <f aca="false">IF($A29&lt;&gt;"", "    | '"&amp;$A29&amp;"'", "")</f>
        <v>    | '15-korunu-o-s-4'</v>
      </c>
    </row>
    <row r="30" customFormat="false" ht="13.5" hidden="false" customHeight="true" outlineLevel="0" collapsed="false">
      <c r="A30" s="2"/>
      <c r="B30" s="2"/>
      <c r="C30" s="2"/>
      <c r="D30" s="2"/>
      <c r="E30" s="2"/>
      <c r="F30" s="2"/>
      <c r="G30" s="7"/>
      <c r="H30" s="7"/>
      <c r="I30" s="6"/>
      <c r="J30" s="7"/>
      <c r="K30" s="7"/>
      <c r="L30" s="2"/>
      <c r="M30" s="2"/>
      <c r="N30" s="2"/>
      <c r="O30" s="2"/>
      <c r="P30" s="2"/>
      <c r="Q30" s="2"/>
      <c r="R30" s="2"/>
      <c r="S30" s="2"/>
      <c r="T30" s="2"/>
      <c r="U30" s="3"/>
      <c r="V30" s="2"/>
      <c r="W30" s="3"/>
      <c r="X30" s="2"/>
      <c r="Y30" s="2"/>
      <c r="Z30" s="2"/>
      <c r="AA30" s="2"/>
      <c r="AB30" s="4"/>
      <c r="AC30" s="4"/>
      <c r="AD30" s="12"/>
      <c r="AE30" s="4"/>
      <c r="AF30" s="12"/>
      <c r="AG30" s="8"/>
      <c r="AH30" s="4"/>
      <c r="AI30" s="3"/>
      <c r="AJ30" s="3"/>
      <c r="AK30" s="3"/>
      <c r="AL30" s="3"/>
      <c r="AM30" s="3"/>
      <c r="AN30" s="9" t="str">
        <f aca="false">IF(A30="", "", IF(ROW()&gt;=3, ", ", "")&amp;"'"&amp;A30&amp;"':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 types: ['"&amp;VLOOKUP(R30,マスタ!$D$1:$E$99,2,0)&amp;"'"&amp;IF(S30&lt;&gt;"",", '"&amp;VLOOKUP(S30,マスタ!$D$1:$E$99,2,0)&amp;"'","")&amp;"] as CardType[]"&amp;IF(T30&lt;&gt;"",", range: '"&amp;T30&amp;"'","")&amp;IF(V30&lt;&gt;"",", damage: '"&amp;V30&amp;"'","")&amp;IF(X30&lt;&gt;"",", capacity: '"&amp;X30&amp;"'","")&amp;IF(Y30&lt;&gt;"",", cost: '"&amp;Y30&amp;"'","")&amp;", text: '"&amp;SUBSTITUTE(SUBSTITUTE(AB30, CHAR(13), ""),CHAR(10),"\n")&amp;IF(AC30&lt;&gt;"", "', textAdditional: '"&amp;SUBSTITUTE(SUBSTITUTE(AC30, CHAR(13), ""),CHAR(10),"\n"), "")&amp;"', textZh: '"&amp;SUBSTITUTE(SUBSTITUTE(SUBSTITUTE(AD30, CHAR(13), ""),CHAR(10),"\n"),"'","\'")&amp;"', textZhG1: '"&amp;SUBSTITUTE(SUBSTITUTE(SUBSTITUTE(AF30, CHAR(13), ""),CHAR(10),"\n"),"'","\'")&amp;IF(AE30&lt;&gt;"", "', textZhAdditional: '"&amp;SUBSTITUTE(SUBSTITUTE(AE30, CHAR(13), ""),CHAR(10),"\n"), "")&amp;"', textKo: '"&amp;SUBSTITUTE(SUBSTITUTE(SUBSTITUTE(AG30, CHAR(13), ""),CHAR(10),"\n"),"'","\'")&amp;"', textEn: '"&amp;SUBSTITUTE(SUBSTITUTE(SUBSTITUTE(AH30, CHAR(13), ""),CHAR(10),"\n"),"'","\'")&amp;"'"&amp;IF(Z30="○",", sealable: true","")&amp;IF(AA30="○",", removable: true","")&amp;"}")</f>
        <v/>
      </c>
      <c r="AO30" s="10" t="str">
        <f aca="false">IF($A30&lt;&gt;"", "    /** 《"&amp;$E30&amp;"》 */ export const "&amp;SUBSTITUTE(UPPER(IF(MID($A30, 3, 1)="-", RIGHT($A30,LEN($A30)-3), $A30)), "-", "_")&amp;": TCardId = '"&amp;$A30&amp;"';", "")</f>
        <v/>
      </c>
      <c r="AP30" s="11" t="str">
        <f aca="false">IF($A30&lt;&gt;"", "    | '"&amp;$A30&amp;"'", "")</f>
        <v/>
      </c>
    </row>
    <row r="31" customFormat="false" ht="13.5" hidden="false" customHeight="true" outlineLevel="0" collapsed="false">
      <c r="A31" s="2" t="s">
        <v>2540</v>
      </c>
      <c r="B31" s="2" t="s">
        <v>2541</v>
      </c>
      <c r="C31" s="2"/>
      <c r="D31" s="2"/>
      <c r="E31" s="2" t="s">
        <v>2542</v>
      </c>
      <c r="F31" s="2" t="s">
        <v>2543</v>
      </c>
      <c r="G31" s="2" t="s">
        <v>2544</v>
      </c>
      <c r="H31" s="2" t="s">
        <v>2544</v>
      </c>
      <c r="I31" s="6"/>
      <c r="J31" s="84" t="s">
        <v>2545</v>
      </c>
      <c r="K31" s="25" t="s">
        <v>2546</v>
      </c>
      <c r="L31" s="2"/>
      <c r="M31" s="2" t="s">
        <v>44</v>
      </c>
      <c r="N31" s="2"/>
      <c r="O31" s="2"/>
      <c r="P31" s="85" t="s">
        <v>2547</v>
      </c>
      <c r="Q31" s="2"/>
      <c r="R31" s="2" t="s">
        <v>45</v>
      </c>
      <c r="S31" s="2"/>
      <c r="T31" s="2" t="s">
        <v>46</v>
      </c>
      <c r="U31" s="3"/>
      <c r="V31" s="2" t="s">
        <v>405</v>
      </c>
      <c r="W31" s="3"/>
      <c r="X31" s="2"/>
      <c r="Y31" s="2"/>
      <c r="Z31" s="2"/>
      <c r="AA31" s="2"/>
      <c r="AB31" s="4" t="s">
        <v>2548</v>
      </c>
      <c r="AC31" s="4"/>
      <c r="AD31" s="12" t="s">
        <v>2549</v>
      </c>
      <c r="AE31" s="4"/>
      <c r="AF31" s="12" t="s">
        <v>2550</v>
      </c>
      <c r="AG31" s="4" t="s">
        <v>2551</v>
      </c>
      <c r="AH31" s="23" t="s">
        <v>2552</v>
      </c>
      <c r="AI31" s="3"/>
      <c r="AJ31" s="3"/>
      <c r="AK31" s="3"/>
      <c r="AL31" s="3"/>
      <c r="AM31" s="3"/>
      <c r="AN31" s="9" t="str">
        <f aca="false">IF(A31="", "", IF(ROW()&gt;=3, ", ", "")&amp;"'"&amp;A31&amp;"':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 types: ['"&amp;VLOOKUP(R31,マスタ!$D$1:$E$99,2,0)&amp;"'"&amp;IF(S31&lt;&gt;"",", '"&amp;VLOOKUP(S31,マスタ!$D$1:$E$99,2,0)&amp;"'","")&amp;"] as CardType[]"&amp;IF(T31&lt;&gt;"",", range: '"&amp;T31&amp;"'","")&amp;IF(V31&lt;&gt;"",", damage: '"&amp;V31&amp;"'","")&amp;IF(X31&lt;&gt;"",", capacity: '"&amp;X31&amp;"'","")&amp;IF(Y31&lt;&gt;"",", cost: '"&amp;Y31&amp;"'","")&amp;", text: '"&amp;SUBSTITUTE(SUBSTITUTE(AB31, CHAR(13), ""),CHAR(10),"\n")&amp;IF(AC31&lt;&gt;"", "', textAdditional: '"&amp;SUBSTITUTE(SUBSTITUTE(AC31, CHAR(13), ""),CHAR(10),"\n"), "")&amp;"', textZh: '"&amp;SUBSTITUTE(SUBSTITUTE(SUBSTITUTE(AD31, CHAR(13), ""),CHAR(10),"\n"),"'","\'")&amp;"', textZhG1: '"&amp;SUBSTITUTE(SUBSTITUTE(SUBSTITUTE(AF31, CHAR(13), ""),CHAR(10),"\n"),"'","\'")&amp;IF(AE31&lt;&gt;"", "', textZhAdditional: '"&amp;SUBSTITUTE(SUBSTITUTE(AE31, CHAR(13), ""),CHAR(10),"\n"), "")&amp;"', textKo: '"&amp;SUBSTITUTE(SUBSTITUTE(SUBSTITUTE(AG31, CHAR(13), ""),CHAR(10),"\n"),"'","\'")&amp;"', textEn: '"&amp;SUBSTITUTE(SUBSTITUTE(SUBSTITUTE(AH31, CHAR(13), ""),CHAR(10),"\n"),"'","\'")&amp;"'"&amp;IF(Z31="○",", sealable: true","")&amp;IF(AA31="○",", removable: true","")&amp;"}")</f>
        <v>, '16-yatsuha-o-n-1': {megami: 'yatsuha', name: '星の爪', nameEn: 'Astral Claw', nameZh: '星之爪', nameZhG1: '星之爪', nameKo: '별의 손톱', ruby: 'ほしのつめ', rubyEn: '', baseType: 'normal', exchangableTo: '16-yatsuha-A1-n-1-ex1', types: ['attack'] as CardType[], range: '3-4', damage: '3/2', text: '【攻撃後】自オーラ→相フレア：1 ', textZh: '【攻击后】自装→1→敌气', textZhG1: '【攻击后】自装（1）→敌气', textKo: '【공격후】자신 오라→상대 플레어：1 ', textEn: 'After Attack: Your Aura (1)→ Opponent\'s Flare'}</v>
      </c>
      <c r="AO31" s="10" t="str">
        <f aca="false">IF($A31&lt;&gt;"", "    /** 《"&amp;$E31&amp;"》 */ export const "&amp;SUBSTITUTE(UPPER(IF(MID($A31, 3, 1)="-", RIGHT($A31,LEN($A31)-3), $A31)), "-", "_")&amp;": TCardId = '"&amp;$A31&amp;"';", "")</f>
        <v>    /** 《星の爪》 */ export const YATSUHA_O_N_1: TCardId = '16-yatsuha-o-n-1';</v>
      </c>
      <c r="AP31" s="11" t="str">
        <f aca="false">IF($A31&lt;&gt;"", "    | '"&amp;$A31&amp;"'", "")</f>
        <v>    | '16-yatsuha-o-n-1'</v>
      </c>
    </row>
    <row r="32" customFormat="false" ht="13.5" hidden="false" customHeight="true" outlineLevel="0" collapsed="false">
      <c r="A32" s="2" t="s">
        <v>2553</v>
      </c>
      <c r="B32" s="2" t="s">
        <v>2541</v>
      </c>
      <c r="C32" s="2"/>
      <c r="D32" s="2"/>
      <c r="E32" s="2" t="s">
        <v>2554</v>
      </c>
      <c r="F32" s="2" t="s">
        <v>2555</v>
      </c>
      <c r="G32" s="2" t="s">
        <v>2556</v>
      </c>
      <c r="H32" s="2" t="s">
        <v>2557</v>
      </c>
      <c r="I32" s="6"/>
      <c r="J32" s="84" t="s">
        <v>2558</v>
      </c>
      <c r="K32" s="25" t="s">
        <v>2559</v>
      </c>
      <c r="L32" s="2"/>
      <c r="M32" s="2" t="s">
        <v>44</v>
      </c>
      <c r="N32" s="2"/>
      <c r="O32" s="2"/>
      <c r="P32" s="85" t="s">
        <v>2560</v>
      </c>
      <c r="Q32" s="2"/>
      <c r="R32" s="2" t="s">
        <v>45</v>
      </c>
      <c r="S32" s="2"/>
      <c r="T32" s="2" t="s">
        <v>146</v>
      </c>
      <c r="U32" s="3"/>
      <c r="V32" s="2" t="s">
        <v>47</v>
      </c>
      <c r="W32" s="3"/>
      <c r="X32" s="2"/>
      <c r="Y32" s="2"/>
      <c r="Z32" s="2"/>
      <c r="AA32" s="2"/>
      <c r="AB32" s="4" t="s">
        <v>2561</v>
      </c>
      <c r="AC32" s="4"/>
      <c r="AD32" s="12" t="s">
        <v>2562</v>
      </c>
      <c r="AE32" s="4"/>
      <c r="AF32" s="12" t="s">
        <v>2563</v>
      </c>
      <c r="AG32" s="4" t="s">
        <v>2564</v>
      </c>
      <c r="AH32" s="23" t="s">
        <v>2565</v>
      </c>
      <c r="AI32" s="3"/>
      <c r="AJ32" s="3"/>
      <c r="AK32" s="3"/>
      <c r="AL32" s="3"/>
      <c r="AM32" s="3"/>
      <c r="AN32" s="9" t="str">
        <f aca="false">IF(A32="", "", IF(ROW()&gt;=3, ", ", "")&amp;"'"&amp;A32&amp;"':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 types: ['"&amp;VLOOKUP(R32,マスタ!$D$1:$E$99,2,0)&amp;"'"&amp;IF(S32&lt;&gt;"",", '"&amp;VLOOKUP(S32,マスタ!$D$1:$E$99,2,0)&amp;"'","")&amp;"] as CardType[]"&amp;IF(T32&lt;&gt;"",", range: '"&amp;T32&amp;"'","")&amp;IF(V32&lt;&gt;"",", damage: '"&amp;V32&amp;"'","")&amp;IF(X32&lt;&gt;"",", capacity: '"&amp;X32&amp;"'","")&amp;IF(Y32&lt;&gt;"",", cost: '"&amp;Y32&amp;"'","")&amp;", text: '"&amp;SUBSTITUTE(SUBSTITUTE(AB32, CHAR(13), ""),CHAR(10),"\n")&amp;IF(AC32&lt;&gt;"", "', textAdditional: '"&amp;SUBSTITUTE(SUBSTITUTE(AC32, CHAR(13), ""),CHAR(10),"\n"), "")&amp;"', textZh: '"&amp;SUBSTITUTE(SUBSTITUTE(SUBSTITUTE(AD32, CHAR(13), ""),CHAR(10),"\n"),"'","\'")&amp;"', textZhG1: '"&amp;SUBSTITUTE(SUBSTITUTE(SUBSTITUTE(AF32, CHAR(13), ""),CHAR(10),"\n"),"'","\'")&amp;IF(AE32&lt;&gt;"", "', textZhAdditional: '"&amp;SUBSTITUTE(SUBSTITUTE(AE32, CHAR(13), ""),CHAR(10),"\n"), "")&amp;"', textKo: '"&amp;SUBSTITUTE(SUBSTITUTE(SUBSTITUTE(AG32, CHAR(13), ""),CHAR(10),"\n"),"'","\'")&amp;"', textEn: '"&amp;SUBSTITUTE(SUBSTITUTE(SUBSTITUTE(AH32, CHAR(13), ""),CHAR(10),"\n"),"'","\'")&amp;"'"&amp;IF(Z32="○",", sealable: true","")&amp;IF(AA32="○",", removable: true","")&amp;"}")</f>
        <v>, '16-yatsuha-o-n-2': {megami: 'yatsuha', name: '昏い咢', nameEn: 'Grim Edict', nameZh: '昏之颚', nameZhG1: '暗之颚', nameKo: '어둠의 아가리', ruby: 'くらいあぎと', rubyEn: '', baseType: 'normal', exchangableTo: '16-yatsuha-A1-n-2-ex1', types: ['attack'] as CardType[], range: '4', damage: '3/1', text: '不可避\n【常時】この《攻撃》は+0/+Xとなる。Xは鏡映数に等しい。\n【攻撃後】あなたは畏縮する。', textZh: '不可被闪避\n【常时】此攻击得+0/+X。X等于镜映数。\n【攻击后】令你畏缩。', textZhG1: '不可被闪避\n【常时】此攻击得+0/+X。X等于镜映数。\n【攻击后】你畏缩。', textKo: '불가피\n【상시】이 《공격》은 +0/+X된다. X는 거울 수에 해당된다.\n【공격후】당신은 위축된다.', textEn: 'Unavoidable\n\nForced: This attack gains +0/+X, where X is the number of Reflections.\n\nAfter Attack: Flinch yourself.'}</v>
      </c>
      <c r="AO32" s="10" t="str">
        <f aca="false">IF($A32&lt;&gt;"", "    /** 《"&amp;$E32&amp;"》 */ export const "&amp;SUBSTITUTE(UPPER(IF(MID($A32, 3, 1)="-", RIGHT($A32,LEN($A32)-3), $A32)), "-", "_")&amp;": TCardId = '"&amp;$A32&amp;"';", "")</f>
        <v>    /** 《昏い咢》 */ export const YATSUHA_O_N_2: TCardId = '16-yatsuha-o-n-2';</v>
      </c>
      <c r="AP32" s="11" t="str">
        <f aca="false">IF($A32&lt;&gt;"", "    | '"&amp;$A32&amp;"'", "")</f>
        <v>    | '16-yatsuha-o-n-2'</v>
      </c>
    </row>
    <row r="33" customFormat="false" ht="13.5" hidden="false" customHeight="true" outlineLevel="0" collapsed="false">
      <c r="A33" s="2" t="s">
        <v>2566</v>
      </c>
      <c r="B33" s="2" t="s">
        <v>2541</v>
      </c>
      <c r="C33" s="2"/>
      <c r="D33" s="2"/>
      <c r="E33" s="2" t="s">
        <v>2567</v>
      </c>
      <c r="F33" s="2" t="s">
        <v>2568</v>
      </c>
      <c r="G33" s="2" t="s">
        <v>2569</v>
      </c>
      <c r="H33" s="2" t="s">
        <v>2569</v>
      </c>
      <c r="I33" s="6"/>
      <c r="J33" s="84" t="s">
        <v>2570</v>
      </c>
      <c r="K33" s="25" t="s">
        <v>2571</v>
      </c>
      <c r="L33" s="2"/>
      <c r="M33" s="2" t="s">
        <v>44</v>
      </c>
      <c r="N33" s="2"/>
      <c r="O33" s="2"/>
      <c r="P33" s="85" t="s">
        <v>2572</v>
      </c>
      <c r="Q33" s="2"/>
      <c r="R33" s="2" t="s">
        <v>45</v>
      </c>
      <c r="S33" s="2" t="s">
        <v>92</v>
      </c>
      <c r="T33" s="2" t="s">
        <v>1884</v>
      </c>
      <c r="U33" s="3"/>
      <c r="V33" s="2" t="s">
        <v>1056</v>
      </c>
      <c r="W33" s="3"/>
      <c r="X33" s="2"/>
      <c r="Y33" s="2"/>
      <c r="Z33" s="2"/>
      <c r="AA33" s="2"/>
      <c r="AB33" s="4" t="s">
        <v>2573</v>
      </c>
      <c r="AC33" s="4"/>
      <c r="AD33" s="12" t="s">
        <v>407</v>
      </c>
      <c r="AE33" s="4"/>
      <c r="AF33" s="12" t="s">
        <v>408</v>
      </c>
      <c r="AG33" s="4" t="s">
        <v>2574</v>
      </c>
      <c r="AH33" s="20" t="s">
        <v>2575</v>
      </c>
      <c r="AI33" s="3"/>
      <c r="AJ33" s="3"/>
      <c r="AK33" s="3"/>
      <c r="AL33" s="3"/>
      <c r="AM33" s="3"/>
      <c r="AN33" s="9" t="str">
        <f aca="false">IF(A33="", "", IF(ROW()&gt;=3, ", ", "")&amp;"'"&amp;A33&amp;"':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 types: ['"&amp;VLOOKUP(R33,マスタ!$D$1:$E$99,2,0)&amp;"'"&amp;IF(S33&lt;&gt;"",", '"&amp;VLOOKUP(S33,マスタ!$D$1:$E$99,2,0)&amp;"'","")&amp;"] as CardType[]"&amp;IF(T33&lt;&gt;"",", range: '"&amp;T33&amp;"'","")&amp;IF(V33&lt;&gt;"",", damage: '"&amp;V33&amp;"'","")&amp;IF(X33&lt;&gt;"",", capacity: '"&amp;X33&amp;"'","")&amp;IF(Y33&lt;&gt;"",", cost: '"&amp;Y33&amp;"'","")&amp;", text: '"&amp;SUBSTITUTE(SUBSTITUTE(AB33, CHAR(13), ""),CHAR(10),"\n")&amp;IF(AC33&lt;&gt;"", "', textAdditional: '"&amp;SUBSTITUTE(SUBSTITUTE(AC33, CHAR(13), ""),CHAR(10),"\n"), "")&amp;"', textZh: '"&amp;SUBSTITUTE(SUBSTITUTE(SUBSTITUTE(AD33, CHAR(13), ""),CHAR(10),"\n"),"'","\'")&amp;"', textZhG1: '"&amp;SUBSTITUTE(SUBSTITUTE(SUBSTITUTE(AF33, CHAR(13), ""),CHAR(10),"\n"),"'","\'")&amp;IF(AE33&lt;&gt;"", "', textZhAdditional: '"&amp;SUBSTITUTE(SUBSTITUTE(AE33, CHAR(13), ""),CHAR(10),"\n"), "")&amp;"', textKo: '"&amp;SUBSTITUTE(SUBSTITUTE(SUBSTITUTE(AG33, CHAR(13), ""),CHAR(10),"\n"),"'","\'")&amp;"', textEn: '"&amp;SUBSTITUTE(SUBSTITUTE(SUBSTITUTE(AH33, CHAR(13), ""),CHAR(10),"\n"),"'","\'")&amp;"'"&amp;IF(Z33="○",", sealable: true","")&amp;IF(AA33="○",", removable: true","")&amp;"}")</f>
        <v>, '16-yatsuha-o-n-3': {megami: 'yatsuha', name: '鏡の悪魔', nameEn: 'Devil of the Mirror', nameZh: '镜之恶魔', nameZhG1: '镜之恶魔', nameKo: '거울의 악마', ruby: 'かがみのあくま', rubyEn: '', baseType: 'normal', exchangableTo: '16-yatsuha-A1-n-3-ex1', types: ['attack', 'fullpower'] as CardType[], range: '2-3', damage: '5/3', text: '【攻撃後】自ライフ→ダスト：1 ', textZh: '【攻击后】自命→1→虚', textZhG1: '【攻击后】自命（1）→虚', textKo: '【공격후】자신 라이프→더스트：1 ', textEn: 'After Attack: Your Life (1)→ Shadow'}</v>
      </c>
      <c r="AO33" s="10" t="str">
        <f aca="false">IF($A33&lt;&gt;"", "    /** 《"&amp;$E33&amp;"》 */ export const "&amp;SUBSTITUTE(UPPER(IF(MID($A33, 3, 1)="-", RIGHT($A33,LEN($A33)-3), $A33)), "-", "_")&amp;": TCardId = '"&amp;$A33&amp;"';", "")</f>
        <v>    /** 《鏡の悪魔》 */ export const YATSUHA_O_N_3: TCardId = '16-yatsuha-o-n-3';</v>
      </c>
      <c r="AP33" s="11" t="str">
        <f aca="false">IF($A33&lt;&gt;"", "    | '"&amp;$A33&amp;"'", "")</f>
        <v>    | '16-yatsuha-o-n-3'</v>
      </c>
    </row>
    <row r="34" customFormat="false" ht="13.5" hidden="false" customHeight="true" outlineLevel="0" collapsed="false">
      <c r="A34" s="2" t="s">
        <v>2576</v>
      </c>
      <c r="B34" s="2" t="s">
        <v>2541</v>
      </c>
      <c r="C34" s="2"/>
      <c r="D34" s="2"/>
      <c r="E34" s="2" t="s">
        <v>2577</v>
      </c>
      <c r="F34" s="2" t="s">
        <v>2578</v>
      </c>
      <c r="G34" s="2" t="s">
        <v>2579</v>
      </c>
      <c r="H34" s="2" t="s">
        <v>2579</v>
      </c>
      <c r="I34" s="6"/>
      <c r="J34" s="84" t="s">
        <v>2580</v>
      </c>
      <c r="K34" s="25" t="s">
        <v>2581</v>
      </c>
      <c r="L34" s="2"/>
      <c r="M34" s="2" t="s">
        <v>44</v>
      </c>
      <c r="N34" s="2"/>
      <c r="O34" s="2"/>
      <c r="P34" s="85" t="s">
        <v>2582</v>
      </c>
      <c r="Q34" s="2"/>
      <c r="R34" s="2" t="s">
        <v>107</v>
      </c>
      <c r="S34" s="2"/>
      <c r="T34" s="2"/>
      <c r="U34" s="3"/>
      <c r="V34" s="2"/>
      <c r="W34" s="3"/>
      <c r="X34" s="2"/>
      <c r="Y34" s="2"/>
      <c r="Z34" s="2"/>
      <c r="AA34" s="2"/>
      <c r="AB34" s="4" t="s">
        <v>2583</v>
      </c>
      <c r="AC34" s="4"/>
      <c r="AD34" s="12" t="s">
        <v>2584</v>
      </c>
      <c r="AE34" s="4"/>
      <c r="AF34" s="12" t="s">
        <v>2585</v>
      </c>
      <c r="AG34" s="4" t="s">
        <v>2586</v>
      </c>
      <c r="AH34" s="21" t="s">
        <v>2587</v>
      </c>
      <c r="AI34" s="3"/>
      <c r="AJ34" s="3"/>
      <c r="AK34" s="3"/>
      <c r="AL34" s="3"/>
      <c r="AM34" s="3"/>
      <c r="AN34" s="9" t="str">
        <f aca="false">IF(A34="", "", IF(ROW()&gt;=3, ", ", "")&amp;"'"&amp;A34&amp;"':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 types: ['"&amp;VLOOKUP(R34,マスタ!$D$1:$E$99,2,0)&amp;"'"&amp;IF(S34&lt;&gt;"",", '"&amp;VLOOKUP(S34,マスタ!$D$1:$E$99,2,0)&amp;"'","")&amp;"] as CardType[]"&amp;IF(T34&lt;&gt;"",", range: '"&amp;T34&amp;"'","")&amp;IF(V34&lt;&gt;"",", damage: '"&amp;V34&amp;"'","")&amp;IF(X34&lt;&gt;"",", capacity: '"&amp;X34&amp;"'","")&amp;IF(Y34&lt;&gt;"",", cost: '"&amp;Y34&amp;"'","")&amp;", text: '"&amp;SUBSTITUTE(SUBSTITUTE(AB34, CHAR(13), ""),CHAR(10),"\n")&amp;IF(AC34&lt;&gt;"", "', textAdditional: '"&amp;SUBSTITUTE(SUBSTITUTE(AC34, CHAR(13), ""),CHAR(10),"\n"), "")&amp;"', textZh: '"&amp;SUBSTITUTE(SUBSTITUTE(SUBSTITUTE(AD34, CHAR(13), ""),CHAR(10),"\n"),"'","\'")&amp;"', textZhG1: '"&amp;SUBSTITUTE(SUBSTITUTE(SUBSTITUTE(AF34, CHAR(13), ""),CHAR(10),"\n"),"'","\'")&amp;IF(AE34&lt;&gt;"", "', textZhAdditional: '"&amp;SUBSTITUTE(SUBSTITUTE(AE34, CHAR(13), ""),CHAR(10),"\n"), "")&amp;"', textKo: '"&amp;SUBSTITUTE(SUBSTITUTE(SUBSTITUTE(AG34, CHAR(13), ""),CHAR(10),"\n"),"'","\'")&amp;"', textEn: '"&amp;SUBSTITUTE(SUBSTITUTE(SUBSTITUTE(AH34, CHAR(13), ""),CHAR(10),"\n"),"'","\'")&amp;"'"&amp;IF(Z34="○",", sealable: true","")&amp;IF(AA34="○",", removable: true","")&amp;"}")</f>
        <v>, '16-yatsuha-o-n-4': {megami: 'yatsuha', name: '幻影歩法', nameEn: 'Phantom Stride', nameZh: '幻影步法', nameZhG1: '幻影步法', nameKo: '환영보법', ruby: 'げんえいほほう', rubyEn: '', baseType: 'normal', exchangableTo: '16-yatsuha-A1-n-4-ex1', types: ['action'] as CardType[], text: 'あなたは集中力を1得る。\n以下から1つを選ぶ。\n・このターン中、現在の間合は1増加し、達人の間合は1大きくなる。\n・このターン中、現在の間合は1減少し、達人の間合は1小さくなる。', textZh: '获得1点集中力。选择1项：\n●本回合内，当前距离增大1，达人距离增大1；\n●本回合内，当前距离减小1，达人距离减小1。', textZhG1: '获得1点集中力。选择1项：\n1.本回合内，当前距离增大1，达人距离增大1；\n2.本回合内，当前距离减小1，达人距离减小1。', textKo: '당신은 집중력을 1얻는다.\n아래에서 1개를 고른다.\n・이 턴 동안 현재의 간격은 1증가하고 달인의 간격은 1늘어난다.\n・이 턴 동안 현재의 간격은 1감소하고 달인의 간격은 1줄어든다.', textEn: 'Gain 1 Vigor. Choose one:\n・For the rest of the turn, the current Distance is increased by 1, and the size of the Mastery Zone is increased by 1.\n・For the rest of the turn, the current Distance is decreased by 1, and the size of the Mastery Zone is decreased by 1.'}</v>
      </c>
      <c r="AO34" s="10" t="str">
        <f aca="false">IF($A34&lt;&gt;"", "    /** 《"&amp;$E34&amp;"》 */ export const "&amp;SUBSTITUTE(UPPER(IF(MID($A34, 3, 1)="-", RIGHT($A34,LEN($A34)-3), $A34)), "-", "_")&amp;": TCardId = '"&amp;$A34&amp;"';", "")</f>
        <v>    /** 《幻影歩法》 */ export const YATSUHA_O_N_4: TCardId = '16-yatsuha-o-n-4';</v>
      </c>
      <c r="AP34" s="11" t="str">
        <f aca="false">IF($A34&lt;&gt;"", "    | '"&amp;$A34&amp;"'", "")</f>
        <v>    | '16-yatsuha-o-n-4'</v>
      </c>
    </row>
    <row r="35" customFormat="false" ht="13.5" hidden="false" customHeight="true" outlineLevel="0" collapsed="false">
      <c r="A35" s="2" t="s">
        <v>2588</v>
      </c>
      <c r="B35" s="2" t="s">
        <v>2541</v>
      </c>
      <c r="C35" s="2"/>
      <c r="D35" s="2"/>
      <c r="E35" s="2" t="s">
        <v>2589</v>
      </c>
      <c r="F35" s="2" t="s">
        <v>2590</v>
      </c>
      <c r="G35" s="2" t="s">
        <v>2589</v>
      </c>
      <c r="H35" s="2" t="s">
        <v>2589</v>
      </c>
      <c r="I35" s="6"/>
      <c r="J35" s="84" t="s">
        <v>2591</v>
      </c>
      <c r="K35" s="25" t="s">
        <v>2592</v>
      </c>
      <c r="L35" s="2"/>
      <c r="M35" s="2" t="s">
        <v>44</v>
      </c>
      <c r="N35" s="2"/>
      <c r="O35" s="2"/>
      <c r="P35" s="85" t="s">
        <v>2593</v>
      </c>
      <c r="Q35" s="2"/>
      <c r="R35" s="2" t="s">
        <v>107</v>
      </c>
      <c r="S35" s="2" t="s">
        <v>133</v>
      </c>
      <c r="T35" s="2"/>
      <c r="U35" s="3"/>
      <c r="V35" s="2"/>
      <c r="W35" s="3"/>
      <c r="X35" s="2"/>
      <c r="Y35" s="2"/>
      <c r="Z35" s="2"/>
      <c r="AA35" s="2"/>
      <c r="AB35" s="4" t="s">
        <v>2594</v>
      </c>
      <c r="AC35" s="4"/>
      <c r="AD35" s="12" t="s">
        <v>2595</v>
      </c>
      <c r="AE35" s="4"/>
      <c r="AF35" s="12" t="s">
        <v>2596</v>
      </c>
      <c r="AG35" s="4" t="s">
        <v>2597</v>
      </c>
      <c r="AH35" s="21" t="s">
        <v>2598</v>
      </c>
      <c r="AI35" s="3"/>
      <c r="AJ35" s="3"/>
      <c r="AK35" s="3"/>
      <c r="AL35" s="3"/>
      <c r="AM35" s="3"/>
      <c r="AN35" s="9" t="str">
        <f aca="false">IF(A35="", "", IF(ROW()&gt;=3, ", ", "")&amp;"'"&amp;A35&amp;"':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 types: ['"&amp;VLOOKUP(R35,マスタ!$D$1:$E$99,2,0)&amp;"'"&amp;IF(S35&lt;&gt;"",", '"&amp;VLOOKUP(S35,マスタ!$D$1:$E$99,2,0)&amp;"'","")&amp;"] as CardType[]"&amp;IF(T35&lt;&gt;"",", range: '"&amp;T35&amp;"'","")&amp;IF(V35&lt;&gt;"",", damage: '"&amp;V35&amp;"'","")&amp;IF(X35&lt;&gt;"",", capacity: '"&amp;X35&amp;"'","")&amp;IF(Y35&lt;&gt;"",", cost: '"&amp;Y35&amp;"'","")&amp;", text: '"&amp;SUBSTITUTE(SUBSTITUTE(AB35, CHAR(13), ""),CHAR(10),"\n")&amp;IF(AC35&lt;&gt;"", "', textAdditional: '"&amp;SUBSTITUTE(SUBSTITUTE(AC35, CHAR(13), ""),CHAR(10),"\n"), "")&amp;"', textZh: '"&amp;SUBSTITUTE(SUBSTITUTE(SUBSTITUTE(AD35, CHAR(13), ""),CHAR(10),"\n"),"'","\'")&amp;"', textZhG1: '"&amp;SUBSTITUTE(SUBSTITUTE(SUBSTITUTE(AF35, CHAR(13), ""),CHAR(10),"\n"),"'","\'")&amp;IF(AE35&lt;&gt;"", "', textZhAdditional: '"&amp;SUBSTITUTE(SUBSTITUTE(AE35, CHAR(13), ""),CHAR(10),"\n"), "")&amp;"', textKo: '"&amp;SUBSTITUTE(SUBSTITUTE(SUBSTITUTE(AG35, CHAR(13), ""),CHAR(10),"\n"),"'","\'")&amp;"', textEn: '"&amp;SUBSTITUTE(SUBSTITUTE(SUBSTITUTE(AH35, CHAR(13), ""),CHAR(10),"\n"),"'","\'")&amp;"'"&amp;IF(Z35="○",", sealable: true","")&amp;IF(AA35="○",", removable: true","")&amp;"}")</f>
        <v>, '16-yatsuha-o-n-5': {megami: 'yatsuha', name: '意志', nameEn: 'Determination', nameZh: '意志', nameZhG1: '意志', nameKo: '의지', ruby: 'いし', rubyEn: '', baseType: 'normal', exchangableTo: '16-yatsuha-A1-n-5-ex1', types: ['action', 'reaction'] as CardType[], text: '以下のどちらかまたは両方を行う。\n・自オーラ⇔自フレア：1\n・相オーラ⇔相フレア：1', textZh: '选择1项或都选：\n●自装↔1↔自气\n●敌装↔1↔敌气', textZhG1: '选择1项或都选：\n1.自装（1）⇔自气\n2.敌装（1）⇔敌气', textKo: '아래에서 하나 또는 양쪽을 실행한다.\n・자신 오라⇔자신 플레어：1\n・상대 오라⇔상대 플레어：1', textEn: 'Choose one or both:\n・Your Aura (1)⇔ Your Flare\n・Opponent\'s Aura (1)⇔ Opponent\'s Flare'}</v>
      </c>
      <c r="AO35" s="10" t="str">
        <f aca="false">IF($A35&lt;&gt;"", "    /** 《"&amp;$E35&amp;"》 */ export const "&amp;SUBSTITUTE(UPPER(IF(MID($A35, 3, 1)="-", RIGHT($A35,LEN($A35)-3), $A35)), "-", "_")&amp;": TCardId = '"&amp;$A35&amp;"';", "")</f>
        <v>    /** 《意志》 */ export const YATSUHA_O_N_5: TCardId = '16-yatsuha-o-n-5';</v>
      </c>
      <c r="AP35" s="11" t="str">
        <f aca="false">IF($A35&lt;&gt;"", "    | '"&amp;$A35&amp;"'", "")</f>
        <v>    | '16-yatsuha-o-n-5'</v>
      </c>
    </row>
    <row r="36" customFormat="false" ht="13.5" hidden="false" customHeight="true" outlineLevel="0" collapsed="false">
      <c r="A36" s="2" t="s">
        <v>2599</v>
      </c>
      <c r="B36" s="2" t="s">
        <v>2541</v>
      </c>
      <c r="C36" s="2"/>
      <c r="D36" s="2"/>
      <c r="E36" s="2" t="s">
        <v>2600</v>
      </c>
      <c r="F36" s="2" t="s">
        <v>2601</v>
      </c>
      <c r="G36" s="2" t="s">
        <v>2602</v>
      </c>
      <c r="H36" s="2" t="s">
        <v>2602</v>
      </c>
      <c r="I36" s="6"/>
      <c r="J36" s="84" t="s">
        <v>2603</v>
      </c>
      <c r="K36" s="25" t="s">
        <v>2604</v>
      </c>
      <c r="L36" s="2"/>
      <c r="M36" s="2" t="s">
        <v>44</v>
      </c>
      <c r="N36" s="2"/>
      <c r="O36" s="2"/>
      <c r="P36" s="85" t="s">
        <v>2605</v>
      </c>
      <c r="Q36" s="2"/>
      <c r="R36" s="2" t="s">
        <v>107</v>
      </c>
      <c r="S36" s="2" t="s">
        <v>133</v>
      </c>
      <c r="T36" s="2"/>
      <c r="U36" s="3"/>
      <c r="V36" s="2"/>
      <c r="W36" s="3"/>
      <c r="X36" s="2"/>
      <c r="Y36" s="2"/>
      <c r="Z36" s="2"/>
      <c r="AA36" s="2"/>
      <c r="AB36" s="4" t="s">
        <v>2606</v>
      </c>
      <c r="AC36" s="4"/>
      <c r="AD36" s="12" t="s">
        <v>2607</v>
      </c>
      <c r="AE36" s="4"/>
      <c r="AF36" s="12" t="s">
        <v>2608</v>
      </c>
      <c r="AG36" s="4" t="s">
        <v>2609</v>
      </c>
      <c r="AH36" s="23" t="s">
        <v>2610</v>
      </c>
      <c r="AI36" s="3"/>
      <c r="AJ36" s="3"/>
      <c r="AK36" s="3"/>
      <c r="AL36" s="3"/>
      <c r="AM36" s="3"/>
      <c r="AN36" s="9" t="str">
        <f aca="false">IF(A36="", "", IF(ROW()&gt;=3, ", ", "")&amp;"'"&amp;A36&amp;"':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 types: ['"&amp;VLOOKUP(R36,マスタ!$D$1:$E$99,2,0)&amp;"'"&amp;IF(S36&lt;&gt;"",", '"&amp;VLOOKUP(S36,マスタ!$D$1:$E$99,2,0)&amp;"'","")&amp;"] as CardType[]"&amp;IF(T36&lt;&gt;"",", range: '"&amp;T36&amp;"'","")&amp;IF(V36&lt;&gt;"",", damage: '"&amp;V36&amp;"'","")&amp;IF(X36&lt;&gt;"",", capacity: '"&amp;X36&amp;"'","")&amp;IF(Y36&lt;&gt;"",", cost: '"&amp;Y36&amp;"'","")&amp;", text: '"&amp;SUBSTITUTE(SUBSTITUTE(AB36, CHAR(13), ""),CHAR(10),"\n")&amp;IF(AC36&lt;&gt;"", "', textAdditional: '"&amp;SUBSTITUTE(SUBSTITUTE(AC36, CHAR(13), ""),CHAR(10),"\n"), "")&amp;"', textZh: '"&amp;SUBSTITUTE(SUBSTITUTE(SUBSTITUTE(AD36, CHAR(13), ""),CHAR(10),"\n"),"'","\'")&amp;"', textZhG1: '"&amp;SUBSTITUTE(SUBSTITUTE(SUBSTITUTE(AF36, CHAR(13), ""),CHAR(10),"\n"),"'","\'")&amp;IF(AE36&lt;&gt;"", "', textZhAdditional: '"&amp;SUBSTITUTE(SUBSTITUTE(AE36, CHAR(13), ""),CHAR(10),"\n"), "")&amp;"', textKo: '"&amp;SUBSTITUTE(SUBSTITUTE(SUBSTITUTE(AG36, CHAR(13), ""),CHAR(10),"\n"),"'","\'")&amp;"', textEn: '"&amp;SUBSTITUTE(SUBSTITUTE(SUBSTITUTE(AH36, CHAR(13), ""),CHAR(10),"\n"),"'","\'")&amp;"'"&amp;IF(Z36="○",", sealable: true","")&amp;IF(AA36="○",", removable: true","")&amp;"}")</f>
        <v>, '16-yatsuha-o-n-6': {megami: 'yatsuha', name: '契約', nameEn: 'Pact of Glass', nameZh: '契约', nameZhG1: '契约', nameKo: '계약', ruby: 'けいやく', rubyEn: '', baseType: 'normal', exchangableTo: '16-yatsuha-A1-n-6-ex1', types: ['action', 'reaction'] as CardType[], text: '相フレア→自オーラ：1\n次の終了フェイズに相手のフレアがあなたのフレア以下ならば、\n自オーラ→相フレア：1', textZh: '敌气→1→自装\n在下一个结束阶段，若敌气中的樱花结晶的数目不大于自气，则：自装→1→敌气', textZhG1: '敌气（1）→自装\n下一个结束阶段开始时，若敌气中的樱花结晶的数目不大于自气，则自装（1）→敌气', textKo: '상대 플레어→자신 오라：1\n다음 종료 페이즈에 상대의 플레어가 당신의 플레어 이하라면,\n자신 오라→상대 플레어：1', textEn: 'Opponent\'s Flare (1)→ Your Aura\n\nAt the end of this turn, if your Opponent\'s Flare is less than or equal to yours:\n\nYour Aura (1)→ Opponent\'s Flare'}</v>
      </c>
      <c r="AO36" s="10" t="str">
        <f aca="false">IF($A36&lt;&gt;"", "    /** 《"&amp;$E36&amp;"》 */ export const "&amp;SUBSTITUTE(UPPER(IF(MID($A36, 3, 1)="-", RIGHT($A36,LEN($A36)-3), $A36)), "-", "_")&amp;": TCardId = '"&amp;$A36&amp;"';", "")</f>
        <v>    /** 《契約》 */ export const YATSUHA_O_N_6: TCardId = '16-yatsuha-o-n-6';</v>
      </c>
      <c r="AP36" s="11" t="str">
        <f aca="false">IF($A36&lt;&gt;"", "    | '"&amp;$A36&amp;"'", "")</f>
        <v>    | '16-yatsuha-o-n-6'</v>
      </c>
    </row>
    <row r="37" customFormat="false" ht="13.5" hidden="false" customHeight="true" outlineLevel="0" collapsed="false">
      <c r="A37" s="2" t="s">
        <v>2611</v>
      </c>
      <c r="B37" s="2" t="s">
        <v>2541</v>
      </c>
      <c r="C37" s="2"/>
      <c r="D37" s="2"/>
      <c r="E37" s="2" t="s">
        <v>2612</v>
      </c>
      <c r="F37" s="2" t="s">
        <v>2613</v>
      </c>
      <c r="G37" s="2" t="s">
        <v>2612</v>
      </c>
      <c r="H37" s="2" t="s">
        <v>2612</v>
      </c>
      <c r="I37" s="6"/>
      <c r="J37" s="84" t="s">
        <v>2614</v>
      </c>
      <c r="K37" s="25" t="s">
        <v>2615</v>
      </c>
      <c r="L37" s="2"/>
      <c r="M37" s="2" t="s">
        <v>44</v>
      </c>
      <c r="N37" s="2"/>
      <c r="O37" s="2"/>
      <c r="P37" s="85" t="s">
        <v>2616</v>
      </c>
      <c r="Q37" s="2"/>
      <c r="R37" s="2" t="s">
        <v>120</v>
      </c>
      <c r="S37" s="2"/>
      <c r="T37" s="2"/>
      <c r="U37" s="3"/>
      <c r="V37" s="2"/>
      <c r="W37" s="3"/>
      <c r="X37" s="2" t="s">
        <v>67</v>
      </c>
      <c r="Y37" s="2"/>
      <c r="Z37" s="2"/>
      <c r="AA37" s="2"/>
      <c r="AB37" s="4" t="s">
        <v>2617</v>
      </c>
      <c r="AC37" s="4"/>
      <c r="AD37" s="12" t="s">
        <v>2618</v>
      </c>
      <c r="AE37" s="4"/>
      <c r="AF37" s="12" t="s">
        <v>2619</v>
      </c>
      <c r="AG37" s="4" t="s">
        <v>2620</v>
      </c>
      <c r="AH37" s="22" t="s">
        <v>2621</v>
      </c>
      <c r="AI37" s="3"/>
      <c r="AJ37" s="3"/>
      <c r="AK37" s="3"/>
      <c r="AL37" s="3"/>
      <c r="AM37" s="3"/>
      <c r="AN37" s="9" t="str">
        <f aca="false">IF(A37="", "", IF(ROW()&gt;=3, ", ", "")&amp;"'"&amp;A37&amp;"':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 types: ['"&amp;VLOOKUP(R37,マスタ!$D$1:$E$99,2,0)&amp;"'"&amp;IF(S37&lt;&gt;"",", '"&amp;VLOOKUP(S37,マスタ!$D$1:$E$99,2,0)&amp;"'","")&amp;"] as CardType[]"&amp;IF(T37&lt;&gt;"",", range: '"&amp;T37&amp;"'","")&amp;IF(V37&lt;&gt;"",", damage: '"&amp;V37&amp;"'","")&amp;IF(X37&lt;&gt;"",", capacity: '"&amp;X37&amp;"'","")&amp;IF(Y37&lt;&gt;"",", cost: '"&amp;Y37&amp;"'","")&amp;", text: '"&amp;SUBSTITUTE(SUBSTITUTE(AB37, CHAR(13), ""),CHAR(10),"\n")&amp;IF(AC37&lt;&gt;"", "', textAdditional: '"&amp;SUBSTITUTE(SUBSTITUTE(AC37, CHAR(13), ""),CHAR(10),"\n"), "")&amp;"', textZh: '"&amp;SUBSTITUTE(SUBSTITUTE(SUBSTITUTE(AD37, CHAR(13), ""),CHAR(10),"\n"),"'","\'")&amp;"', textZhG1: '"&amp;SUBSTITUTE(SUBSTITUTE(SUBSTITUTE(AF37, CHAR(13), ""),CHAR(10),"\n"),"'","\'")&amp;IF(AE37&lt;&gt;"", "', textZhAdditional: '"&amp;SUBSTITUTE(SUBSTITUTE(AE37, CHAR(13), ""),CHAR(10),"\n"), "")&amp;"', textKo: '"&amp;SUBSTITUTE(SUBSTITUTE(SUBSTITUTE(AG37, CHAR(13), ""),CHAR(10),"\n"),"'","\'")&amp;"', textEn: '"&amp;SUBSTITUTE(SUBSTITUTE(SUBSTITUTE(AH37, CHAR(13), ""),CHAR(10),"\n"),"'","\'")&amp;"'"&amp;IF(Z37="○",", sealable: true","")&amp;IF(AA37="○",", removable: true","")&amp;"}")</f>
        <v>, '16-yatsuha-o-n-7': {megami: 'yatsuha', name: '寄花', nameEn: 'Flower Harvest', nameZh: '寄花', nameZhG1: '寄花', nameKo: '들러붙는 꽃', ruby: 'よりばな', rubyEn: '', baseType: 'normal', exchangableTo: '16-yatsuha-A1-n-7-ex1', types: ['enhance'] as CardType[], capacity: '3', text: '隙\n【常時】このカードの納は鏡映数だけ小さくなる。\n【破棄時】攻撃『適正距離1-4、0/0、【攻撃後】相オーラ→自オーラ：2』を行う。', textZh: '破绽\n【常时】此牌的纳减小X，X等于镜映数。\n【破弃时】进行一次“攻击距离1-4、伤害0/0、【攻击后】敌装→2→自装”的《攻击》。', textZhG1: '破绽\n【常时】此牌的纳减小X，X等于镜映数。\n【破弃时】进行一次“攻击距离1-4 伤害0/0 【攻击后】敌装（2）→自装”的《攻击》。', textKo: '틈\n【상시】이 카드의 납은 거울 수만큼 줄어든다.\n【파기시】공격 『적정거리1-4, 0/0, 【공격후】상대 오라→자신 오라：2』를 한다.', textEn: 'Unguarded\n\nForced: This card\'s Charge is reduced by 1 for each Reflection.\n\nDisenchant: You attack with "Range: 1-4, Damage: 0/0, After Attack: Opponent\'s Aura (2)→ Your Aura".'}</v>
      </c>
      <c r="AO37" s="10" t="str">
        <f aca="false">IF($A37&lt;&gt;"", "    /** 《"&amp;$E37&amp;"》 */ export const "&amp;SUBSTITUTE(UPPER(IF(MID($A37, 3, 1)="-", RIGHT($A37,LEN($A37)-3), $A37)), "-", "_")&amp;": TCardId = '"&amp;$A37&amp;"';", "")</f>
        <v>    /** 《寄花》 */ export const YATSUHA_O_N_7: TCardId = '16-yatsuha-o-n-7';</v>
      </c>
      <c r="AP37" s="11" t="str">
        <f aca="false">IF($A37&lt;&gt;"", "    | '"&amp;$A37&amp;"'", "")</f>
        <v>    | '16-yatsuha-o-n-7'</v>
      </c>
    </row>
    <row r="38" customFormat="false" ht="13.5" hidden="false" customHeight="true" outlineLevel="0" collapsed="false">
      <c r="A38" s="2" t="s">
        <v>2622</v>
      </c>
      <c r="B38" s="2" t="s">
        <v>2541</v>
      </c>
      <c r="C38" s="2"/>
      <c r="D38" s="2"/>
      <c r="E38" s="2" t="s">
        <v>2623</v>
      </c>
      <c r="F38" s="2" t="s">
        <v>2624</v>
      </c>
      <c r="G38" s="2" t="s">
        <v>2625</v>
      </c>
      <c r="H38" s="2" t="s">
        <v>2625</v>
      </c>
      <c r="I38" s="6"/>
      <c r="J38" s="7" t="s">
        <v>2626</v>
      </c>
      <c r="K38" s="25" t="s">
        <v>2627</v>
      </c>
      <c r="L38" s="2"/>
      <c r="M38" s="2" t="s">
        <v>157</v>
      </c>
      <c r="N38" s="2"/>
      <c r="O38" s="2"/>
      <c r="P38" s="2"/>
      <c r="Q38" s="2"/>
      <c r="R38" s="2" t="s">
        <v>107</v>
      </c>
      <c r="S38" s="2" t="s">
        <v>133</v>
      </c>
      <c r="T38" s="2"/>
      <c r="U38" s="3"/>
      <c r="V38" s="2"/>
      <c r="W38" s="3"/>
      <c r="X38" s="2"/>
      <c r="Y38" s="2" t="s">
        <v>146</v>
      </c>
      <c r="Z38" s="2"/>
      <c r="AA38" s="2"/>
      <c r="AB38" s="4" t="s">
        <v>2628</v>
      </c>
      <c r="AC38" s="4"/>
      <c r="AD38" s="12" t="s">
        <v>2629</v>
      </c>
      <c r="AE38" s="4"/>
      <c r="AF38" s="12" t="s">
        <v>2630</v>
      </c>
      <c r="AG38" s="4" t="s">
        <v>2631</v>
      </c>
      <c r="AH38" s="21" t="s">
        <v>2632</v>
      </c>
      <c r="AI38" s="3"/>
      <c r="AJ38" s="3"/>
      <c r="AK38" s="3"/>
      <c r="AL38" s="3"/>
      <c r="AM38" s="3"/>
      <c r="AN38" s="9" t="str">
        <f aca="false">IF(A38="", "", IF(ROW()&gt;=3, ", ", "")&amp;"'"&amp;A38&amp;"':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 types: ['"&amp;VLOOKUP(R38,マスタ!$D$1:$E$99,2,0)&amp;"'"&amp;IF(S38&lt;&gt;"",", '"&amp;VLOOKUP(S38,マスタ!$D$1:$E$99,2,0)&amp;"'","")&amp;"] as CardType[]"&amp;IF(T38&lt;&gt;"",", range: '"&amp;T38&amp;"'","")&amp;IF(V38&lt;&gt;"",", damage: '"&amp;V38&amp;"'","")&amp;IF(X38&lt;&gt;"",", capacity: '"&amp;X38&amp;"'","")&amp;IF(Y38&lt;&gt;"",", cost: '"&amp;Y38&amp;"'","")&amp;", text: '"&amp;SUBSTITUTE(SUBSTITUTE(AB38, CHAR(13), ""),CHAR(10),"\n")&amp;IF(AC38&lt;&gt;"", "', textAdditional: '"&amp;SUBSTITUTE(SUBSTITUTE(AC38, CHAR(13), ""),CHAR(10),"\n"), "")&amp;"', textZh: '"&amp;SUBSTITUTE(SUBSTITUTE(SUBSTITUTE(AD38, CHAR(13), ""),CHAR(10),"\n"),"'","\'")&amp;"', textZhG1: '"&amp;SUBSTITUTE(SUBSTITUTE(SUBSTITUTE(AF38, CHAR(13), ""),CHAR(10),"\n"),"'","\'")&amp;IF(AE38&lt;&gt;"", "', textZhAdditional: '"&amp;SUBSTITUTE(SUBSTITUTE(AE38, CHAR(13), ""),CHAR(10),"\n"), "")&amp;"', textKo: '"&amp;SUBSTITUTE(SUBSTITUTE(SUBSTITUTE(AG38, CHAR(13), ""),CHAR(10),"\n"),"'","\'")&amp;"', textEn: '"&amp;SUBSTITUTE(SUBSTITUTE(SUBSTITUTE(AH38, CHAR(13), ""),CHAR(10),"\n"),"'","\'")&amp;"'"&amp;IF(Z38="○",", sealable: true","")&amp;IF(AA38="○",", removable: true","")&amp;"}")</f>
        <v>, '16-yatsuha-o-s-1': {megami: 'yatsuha', name: '双葉鏡の祟り神', nameEn: 'Vengeful Spirit of the Twin Mirrors', nameZh: '双叶镜的崇神', nameZhG1: '双叶镜的崇神', nameKo: '두잎 거울의 재앙신', ruby: 'ふたばかがみのたたりがみ', rubyEn: '', baseType: 'special', types: ['action', 'reaction'] as CardType[], cost: '4', text: 'あなたのライフが相手のライフよりも小さいならば、対応した《攻撃》の複製である《攻撃》を行う。その《攻撃》は対応した《攻撃》に対応しているものとして扱う。（複製とは適正距離、ダメージ、【攻撃後】効果、超克の有無、使用メガミが同一の攻撃である。適正距離やダメージは全ての効果を適用した後のものを用いる）\n対応した切札でない《攻撃》を打ち消す。', textZh: '若自命中的樱花结晶的数目小于敌命，则进行一次《攻击》，该《攻击》为被对应的《攻击》的复制并且对应了那个被对应的《攻击》。（复制的《攻击》的攻击距离、伤害、【攻击后】效果、有无超克、使用女神均与被复制的攻击相同。攻击距离与伤害使用由其他效果修正后的值。）\n打消被对应的非王牌的《攻击》。', textZhG1: '若自命中的樱花结晶的数目小于敌命，则进行一次《攻击》，该攻击为被对应的攻击的复制\n（复制的《攻击》的攻击距离、伤害、【攻击后】效果、有无超克、使用女神均与被复制的攻击相同。攻击距离与伤害使用由其他效果修正后的值）\n打消被对应的非王牌的《攻击》。', textKo: '당신의 라이프가 상대의 라이프보다 적다면 대응한 《공격》의 복제에 해당되는 《공격》을 한다. 그 《공격》은 대응한 《공격》에 대응한 것으로 취급한다. (복제란 적정거리, 데미지, 【공격후】 효과, 초극의 유무, 사용 여신의 동일한 공격이다. 적정거리나 데미지는 모든 효과를 적용한 후의 것을 사용한다)\n대응한 비장패가 아닌 《공격》을 무효로 한다.', textEn: 'If you have less Life than your opponent, copy the Attack you played this card as a Reaction to. Make that Attack, treating it as if it were played as a Reaction to the original Attack. (The copy has the same Range, Damage, and After Attack effects as the original. It has Overwhelm if the original does. Its source Megami is the same as the original\'s. Forced effects are not copied.)\n\nCancel the non-Special attack you played this card as a Reaction to.'}</v>
      </c>
      <c r="AO38" s="10" t="str">
        <f aca="false">IF($A38&lt;&gt;"", "    /** 《"&amp;$E38&amp;"》 */ export const "&amp;SUBSTITUTE(UPPER(IF(MID($A38, 3, 1)="-", RIGHT($A38,LEN($A38)-3), $A38)), "-", "_")&amp;": TCardId = '"&amp;$A38&amp;"';", "")</f>
        <v>    /** 《双葉鏡の祟り神》 */ export const YATSUHA_O_S_1: TCardId = '16-yatsuha-o-s-1';</v>
      </c>
      <c r="AP38" s="11" t="str">
        <f aca="false">IF($A38&lt;&gt;"", "    | '"&amp;$A38&amp;"'", "")</f>
        <v>    | '16-yatsuha-o-s-1'</v>
      </c>
    </row>
    <row r="39" customFormat="false" ht="13.5" hidden="false" customHeight="true" outlineLevel="0" collapsed="false">
      <c r="A39" s="2" t="s">
        <v>2633</v>
      </c>
      <c r="B39" s="2" t="s">
        <v>2541</v>
      </c>
      <c r="C39" s="2"/>
      <c r="D39" s="2"/>
      <c r="E39" s="2" t="s">
        <v>2634</v>
      </c>
      <c r="F39" s="2" t="s">
        <v>2635</v>
      </c>
      <c r="G39" s="2" t="s">
        <v>2636</v>
      </c>
      <c r="H39" s="2" t="s">
        <v>2636</v>
      </c>
      <c r="I39" s="6"/>
      <c r="J39" s="7" t="s">
        <v>2637</v>
      </c>
      <c r="K39" s="25" t="s">
        <v>2638</v>
      </c>
      <c r="L39" s="2"/>
      <c r="M39" s="2" t="s">
        <v>157</v>
      </c>
      <c r="N39" s="2"/>
      <c r="O39" s="2"/>
      <c r="P39" s="2"/>
      <c r="Q39" s="2"/>
      <c r="R39" s="2" t="s">
        <v>107</v>
      </c>
      <c r="S39" s="2"/>
      <c r="T39" s="2"/>
      <c r="U39" s="3"/>
      <c r="V39" s="2"/>
      <c r="W39" s="3"/>
      <c r="X39" s="2"/>
      <c r="Y39" s="2" t="s">
        <v>67</v>
      </c>
      <c r="Z39" s="2"/>
      <c r="AA39" s="2"/>
      <c r="AB39" s="4" t="s">
        <v>2639</v>
      </c>
      <c r="AC39" s="4"/>
      <c r="AD39" s="12" t="s">
        <v>2640</v>
      </c>
      <c r="AE39" s="4"/>
      <c r="AF39" s="12" t="s">
        <v>2641</v>
      </c>
      <c r="AG39" s="4" t="s">
        <v>2642</v>
      </c>
      <c r="AH39" s="21" t="s">
        <v>2643</v>
      </c>
      <c r="AI39" s="3"/>
      <c r="AJ39" s="3"/>
      <c r="AK39" s="3"/>
      <c r="AL39" s="3"/>
      <c r="AM39" s="3"/>
      <c r="AN39" s="9" t="str">
        <f aca="false">IF(A39="", "", IF(ROW()&gt;=3, ", ", "")&amp;"'"&amp;A39&amp;"':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 types: ['"&amp;VLOOKUP(R39,マスタ!$D$1:$E$99,2,0)&amp;"'"&amp;IF(S39&lt;&gt;"",", '"&amp;VLOOKUP(S39,マスタ!$D$1:$E$99,2,0)&amp;"'","")&amp;"] as CardType[]"&amp;IF(T39&lt;&gt;"",", range: '"&amp;T39&amp;"'","")&amp;IF(V39&lt;&gt;"",", damage: '"&amp;V39&amp;"'","")&amp;IF(X39&lt;&gt;"",", capacity: '"&amp;X39&amp;"'","")&amp;IF(Y39&lt;&gt;"",", cost: '"&amp;Y39&amp;"'","")&amp;", text: '"&amp;SUBSTITUTE(SUBSTITUTE(AB39, CHAR(13), ""),CHAR(10),"\n")&amp;IF(AC39&lt;&gt;"", "', textAdditional: '"&amp;SUBSTITUTE(SUBSTITUTE(AC39, CHAR(13), ""),CHAR(10),"\n"), "")&amp;"', textZh: '"&amp;SUBSTITUTE(SUBSTITUTE(SUBSTITUTE(AD39, CHAR(13), ""),CHAR(10),"\n"),"'","\'")&amp;"', textZhG1: '"&amp;SUBSTITUTE(SUBSTITUTE(SUBSTITUTE(AF39, CHAR(13), ""),CHAR(10),"\n"),"'","\'")&amp;IF(AE39&lt;&gt;"", "', textZhAdditional: '"&amp;SUBSTITUTE(SUBSTITUTE(AE39, CHAR(13), ""),CHAR(10),"\n"), "")&amp;"', textKo: '"&amp;SUBSTITUTE(SUBSTITUTE(SUBSTITUTE(AG39, CHAR(13), ""),CHAR(10),"\n"),"'","\'")&amp;"', textEn: '"&amp;SUBSTITUTE(SUBSTITUTE(SUBSTITUTE(AH39, CHAR(13), ""),CHAR(10),"\n"),"'","\'")&amp;"'"&amp;IF(Z39="○",", sealable: true","")&amp;IF(AA39="○",", removable: true","")&amp;"}")</f>
        <v>, '16-yatsuha-o-s-2': {megami: 'yatsuha', name: '四葉鏡のわらべ唄', nameEn: 'Lullaby of the Four Mirrors', nameZh: '四叶镜的童谣', nameZhG1: '四叶镜的童谣', nameKo: '네잎 거울의 전래동요', ruby: 'よつばかがみのわらべうた', rubyEn: '', baseType: 'special', types: ['action'] as CardType[], cost: '3', text: '付与札を1つ選び、その上から桜花結晶全てをダストに送る。\nその《付与》カードが捨て札または使用済で切札にあるならば、そのカードを消費を支払わずに使用してもよい。そうした場合、そのカードが《全力》ならばこのカードは終端を得る。', textZh: '从付与区中选择1张展开中的付与牌，将其上所有樱花结晶移至虚。\n之后这张《付与》牌处于弃牌区或是已使用的王牌的话，则你可以使用该牌，而不需支付其费用。若如此做，且该牌为《全力》，则此牌额外获得终端。', textZhG1: '选择1张付与牌，将其上所有樱花结晶移至虚。\n之后这张《付与》牌处于弃牌区或是已使用的王牌的话，则你可以使用该牌，而不需支付其费用。若如此做，且该牌为《全力》，则此牌额外获得终端。', textKo: '부여패를 1장 고르고 그 위의 벚꽃 결정을 전부 더스트로 보낸다.\n그 《부여》카드가 버림패 또는 사용된 비장패에 있다면 그 카드를 코스트에 상관없이 사용해도 좋다. 그렇게 한 경우, 그 카드가 《전력》이라면 이 카드는 종단을 얻는다.', textEn: 'Choose an Enhancement in play. Move all Sakura tokens from that card to Shadow.\n\nIf that card is now in its owner\'s played pile, or is Devoted, you may play it without paying its cost. If you did, and that card was Throughout, this card gains Terminal.'}</v>
      </c>
      <c r="AO39" s="10" t="str">
        <f aca="false">IF($A39&lt;&gt;"", "    /** 《"&amp;$E39&amp;"》 */ export const "&amp;SUBSTITUTE(UPPER(IF(MID($A39, 3, 1)="-", RIGHT($A39,LEN($A39)-3), $A39)), "-", "_")&amp;": TCardId = '"&amp;$A39&amp;"';", "")</f>
        <v>    /** 《四葉鏡のわらべ唄》 */ export const YATSUHA_O_S_2: TCardId = '16-yatsuha-o-s-2';</v>
      </c>
      <c r="AP39" s="11" t="str">
        <f aca="false">IF($A39&lt;&gt;"", "    | '"&amp;$A39&amp;"'", "")</f>
        <v>    | '16-yatsuha-o-s-2'</v>
      </c>
    </row>
    <row r="40" customFormat="false" ht="13.5" hidden="false" customHeight="true" outlineLevel="0" collapsed="false">
      <c r="A40" s="2" t="s">
        <v>2644</v>
      </c>
      <c r="B40" s="2" t="s">
        <v>2541</v>
      </c>
      <c r="C40" s="2"/>
      <c r="D40" s="2"/>
      <c r="E40" s="2" t="s">
        <v>2645</v>
      </c>
      <c r="F40" s="2" t="s">
        <v>2646</v>
      </c>
      <c r="G40" s="2" t="s">
        <v>2647</v>
      </c>
      <c r="H40" s="2" t="s">
        <v>2647</v>
      </c>
      <c r="I40" s="6"/>
      <c r="J40" s="7" t="s">
        <v>2648</v>
      </c>
      <c r="K40" s="25" t="s">
        <v>2649</v>
      </c>
      <c r="L40" s="2"/>
      <c r="M40" s="2" t="s">
        <v>157</v>
      </c>
      <c r="N40" s="2"/>
      <c r="O40" s="2"/>
      <c r="P40" s="2"/>
      <c r="Q40" s="2"/>
      <c r="R40" s="2" t="s">
        <v>45</v>
      </c>
      <c r="S40" s="2"/>
      <c r="T40" s="2" t="s">
        <v>1284</v>
      </c>
      <c r="U40" s="3"/>
      <c r="V40" s="2" t="s">
        <v>47</v>
      </c>
      <c r="W40" s="3"/>
      <c r="X40" s="2"/>
      <c r="Y40" s="2" t="s">
        <v>180</v>
      </c>
      <c r="Z40" s="2"/>
      <c r="AA40" s="2"/>
      <c r="AB40" s="4" t="s">
        <v>2650</v>
      </c>
      <c r="AC40" s="4"/>
      <c r="AD40" s="12" t="s">
        <v>2651</v>
      </c>
      <c r="AE40" s="4"/>
      <c r="AF40" s="12" t="s">
        <v>2651</v>
      </c>
      <c r="AG40" s="4" t="s">
        <v>2652</v>
      </c>
      <c r="AH40" s="23" t="s">
        <v>2653</v>
      </c>
      <c r="AI40" s="3"/>
      <c r="AJ40" s="3"/>
      <c r="AK40" s="3"/>
      <c r="AL40" s="3"/>
      <c r="AM40" s="3"/>
      <c r="AN40" s="9" t="str">
        <f aca="false">IF(A40="", "", IF(ROW()&gt;=3, ", ", "")&amp;"'"&amp;A40&amp;"':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 types: ['"&amp;VLOOKUP(R40,マスタ!$D$1:$E$99,2,0)&amp;"'"&amp;IF(S40&lt;&gt;"",", '"&amp;VLOOKUP(S40,マスタ!$D$1:$E$99,2,0)&amp;"'","")&amp;"] as CardType[]"&amp;IF(T40&lt;&gt;"",", range: '"&amp;T40&amp;"'","")&amp;IF(V40&lt;&gt;"",", damage: '"&amp;V40&amp;"'","")&amp;IF(X40&lt;&gt;"",", capacity: '"&amp;X40&amp;"'","")&amp;IF(Y40&lt;&gt;"",", cost: '"&amp;Y40&amp;"'","")&amp;", text: '"&amp;SUBSTITUTE(SUBSTITUTE(AB40, CHAR(13), ""),CHAR(10),"\n")&amp;IF(AC40&lt;&gt;"", "', textAdditional: '"&amp;SUBSTITUTE(SUBSTITUTE(AC40, CHAR(13), ""),CHAR(10),"\n"), "")&amp;"', textZh: '"&amp;SUBSTITUTE(SUBSTITUTE(SUBSTITUTE(AD40, CHAR(13), ""),CHAR(10),"\n"),"'","\'")&amp;"', textZhG1: '"&amp;SUBSTITUTE(SUBSTITUTE(SUBSTITUTE(AF40, CHAR(13), ""),CHAR(10),"\n"),"'","\'")&amp;IF(AE40&lt;&gt;"", "', textZhAdditional: '"&amp;SUBSTITUTE(SUBSTITUTE(AE40, CHAR(13), ""),CHAR(10),"\n"), "")&amp;"', textKo: '"&amp;SUBSTITUTE(SUBSTITUTE(SUBSTITUTE(AG40, CHAR(13), ""),CHAR(10),"\n"),"'","\'")&amp;"', textEn: '"&amp;SUBSTITUTE(SUBSTITUTE(SUBSTITUTE(AH40, CHAR(13), ""),CHAR(10),"\n"),"'","\'")&amp;"'"&amp;IF(Z40="○",", sealable: true","")&amp;IF(AA40="○",", removable: true","")&amp;"}")</f>
        <v>, '16-yatsuha-o-s-3': {megami: 'yatsuha', name: '六葉鏡の星の海', nameEn: 'Celestial River of the Six Mirrors', nameZh: '六叶镜的星海', nameZhG1: '六叶镜的星海', nameKo: '여섯잎 거울의 별바다', ruby: 'むつばかがみのほしのうみ', rubyEn: '', baseType: 'special', types: ['attack'] as CardType[], range: '3-7', damage: '3/1', cost: '5', text: '超克　対応不可（通常札） \n【常時】この《攻撃》は+X/+Xとなる。Xは鏡映数に等しい。', textZh: '超克 不可被对应（通常牌）\n【常时】此攻击得+X/+X。X等于镜映数。', textZhG1: '超克 不可被对应（通常牌）\n【常时】此攻击得+X/+X。X等于镜映数。', textKo: '초극　대응불가（통상패） \n【상시】이 《공격》은+X/+X된다. X는 거울 수에 해당된다.', textEn: 'Overwhelm    No Reactions (Normal)\n\nForced: This Attack gains +X/+X, where X is the number of Reflections.'}</v>
      </c>
      <c r="AO40" s="10" t="str">
        <f aca="false">IF($A40&lt;&gt;"", "    /** 《"&amp;$E40&amp;"》 */ export const "&amp;SUBSTITUTE(UPPER(IF(MID($A40, 3, 1)="-", RIGHT($A40,LEN($A40)-3), $A40)), "-", "_")&amp;": TCardId = '"&amp;$A40&amp;"';", "")</f>
        <v>    /** 《六葉鏡の星の海》 */ export const YATSUHA_O_S_3: TCardId = '16-yatsuha-o-s-3';</v>
      </c>
      <c r="AP40" s="11" t="str">
        <f aca="false">IF($A40&lt;&gt;"", "    | '"&amp;$A40&amp;"'", "")</f>
        <v>    | '16-yatsuha-o-s-3'</v>
      </c>
    </row>
    <row r="41" customFormat="false" ht="13.5" hidden="false" customHeight="true" outlineLevel="0" collapsed="false">
      <c r="A41" s="2" t="s">
        <v>2654</v>
      </c>
      <c r="B41" s="2" t="s">
        <v>2541</v>
      </c>
      <c r="C41" s="2"/>
      <c r="D41" s="2"/>
      <c r="E41" s="2" t="s">
        <v>2655</v>
      </c>
      <c r="F41" s="2" t="s">
        <v>2656</v>
      </c>
      <c r="G41" s="2" t="s">
        <v>2657</v>
      </c>
      <c r="H41" s="2" t="s">
        <v>2657</v>
      </c>
      <c r="I41" s="6"/>
      <c r="J41" s="7" t="s">
        <v>2658</v>
      </c>
      <c r="K41" s="25" t="s">
        <v>2659</v>
      </c>
      <c r="L41" s="2"/>
      <c r="M41" s="2" t="s">
        <v>157</v>
      </c>
      <c r="N41" s="2"/>
      <c r="O41" s="2"/>
      <c r="P41" s="2"/>
      <c r="Q41" s="2"/>
      <c r="R41" s="2" t="s">
        <v>120</v>
      </c>
      <c r="S41" s="2"/>
      <c r="T41" s="2"/>
      <c r="U41" s="3"/>
      <c r="V41" s="2"/>
      <c r="W41" s="3"/>
      <c r="X41" s="2" t="s">
        <v>180</v>
      </c>
      <c r="Y41" s="2" t="s">
        <v>54</v>
      </c>
      <c r="Z41" s="2"/>
      <c r="AA41" s="2" t="s">
        <v>996</v>
      </c>
      <c r="AB41" s="4" t="s">
        <v>2660</v>
      </c>
      <c r="AC41" s="4"/>
      <c r="AD41" s="44" t="s">
        <v>2661</v>
      </c>
      <c r="AE41" s="4"/>
      <c r="AF41" s="12" t="s">
        <v>2662</v>
      </c>
      <c r="AG41" s="4" t="s">
        <v>2663</v>
      </c>
      <c r="AH41" s="23" t="s">
        <v>2664</v>
      </c>
      <c r="AI41" s="3"/>
      <c r="AJ41" s="3"/>
      <c r="AK41" s="3"/>
      <c r="AL41" s="3"/>
      <c r="AM41" s="3"/>
      <c r="AN41" s="9" t="str">
        <f aca="false">IF(A41="", "", IF(ROW()&gt;=3, ", ", "")&amp;"'"&amp;A41&amp;"':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 types: ['"&amp;VLOOKUP(R41,マスタ!$D$1:$E$99,2,0)&amp;"'"&amp;IF(S41&lt;&gt;"",", '"&amp;VLOOKUP(S41,マスタ!$D$1:$E$99,2,0)&amp;"'","")&amp;"] as CardType[]"&amp;IF(T41&lt;&gt;"",", range: '"&amp;T41&amp;"'","")&amp;IF(V41&lt;&gt;"",", damage: '"&amp;V41&amp;"'","")&amp;IF(X41&lt;&gt;"",", capacity: '"&amp;X41&amp;"'","")&amp;IF(Y41&lt;&gt;"",", cost: '"&amp;Y41&amp;"'","")&amp;", text: '"&amp;SUBSTITUTE(SUBSTITUTE(AB41, CHAR(13), ""),CHAR(10),"\n")&amp;IF(AC41&lt;&gt;"", "', textAdditional: '"&amp;SUBSTITUTE(SUBSTITUTE(AC41, CHAR(13), ""),CHAR(10),"\n"), "")&amp;"', textZh: '"&amp;SUBSTITUTE(SUBSTITUTE(SUBSTITUTE(AD41, CHAR(13), ""),CHAR(10),"\n"),"'","\'")&amp;"', textZhG1: '"&amp;SUBSTITUTE(SUBSTITUTE(SUBSTITUTE(AF41, CHAR(13), ""),CHAR(10),"\n"),"'","\'")&amp;IF(AE41&lt;&gt;"", "', textZhAdditional: '"&amp;SUBSTITUTE(SUBSTITUTE(AE41, CHAR(13), ""),CHAR(10),"\n"), "")&amp;"', textKo: '"&amp;SUBSTITUTE(SUBSTITUTE(SUBSTITUTE(AG41, CHAR(13), ""),CHAR(10),"\n"),"'","\'")&amp;"', textEn: '"&amp;SUBSTITUTE(SUBSTITUTE(SUBSTITUTE(AH41, CHAR(13), ""),CHAR(10),"\n"),"'","\'")&amp;"'"&amp;IF(Z41="○",", sealable: true","")&amp;IF(AA41="○",", removable: true","")&amp;"}")</f>
        <v>, '16-yatsuha-o-s-4': {megami: 'yatsuha', name: '八葉鏡の向こう側', nameEn: 'The Other Side of the Eight Mirrors', nameZh: '八叶镜的映界', nameZhG1: '八叶镜的映界', nameKo: '여덟잎 거울의 저편', ruby: 'やつはかがみのむこうがわ', rubyEn: '', baseType: 'special', types: ['enhance'] as CardType[], capacity: '5', cost: '2', text: '終端\n【展開中】あなたのカードの矢印(→)は両矢印(⇔)になる。\n【破棄時】このカードを取り除く。', textZh: '终端\n【展开中】你的卡片效果中的箭头（→）改为双箭头（↔）。\n【破弃时】将此牌移出游戏。', textZhG1: '终端\n【展开中】你的卡片效果中的箭头（→）改为双箭头（⇔）。\n【破弃时】将此牌移出游戏。', textKo: '종단\n【전개중】당신의 카드의 화살표(→)는 양쪽 화살표(⇔)가 된다.\n【파기시】이 카드를 제외한다.', textEn: 'Terminal\n\nOngoing: Arrows (→) on your cards become double arrows (⇔).\n\nDisenchant: Remove this card from the game.', removable: true}</v>
      </c>
      <c r="AO41" s="10" t="str">
        <f aca="false">IF($A41&lt;&gt;"", "    /** 《"&amp;$E41&amp;"》 */ export const "&amp;SUBSTITUTE(UPPER(IF(MID($A41, 3, 1)="-", RIGHT($A41,LEN($A41)-3), $A41)), "-", "_")&amp;": TCardId = '"&amp;$A41&amp;"';", "")</f>
        <v>    /** 《八葉鏡の向こう側》 */ export const YATSUHA_O_S_4: TCardId = '16-yatsuha-o-s-4';</v>
      </c>
      <c r="AP41" s="11" t="str">
        <f aca="false">IF($A41&lt;&gt;"", "    | '"&amp;$A41&amp;"'", "")</f>
        <v>    | '16-yatsuha-o-s-4'</v>
      </c>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7" activePane="bottomRight" state="frozen"/>
      <selection pane="topLeft" activeCell="A1" activeCellId="0" sqref="A1"/>
      <selection pane="topRight" activeCell="B1" activeCellId="0" sqref="B1"/>
      <selection pane="bottomLeft" activeCell="A7" activeCellId="0" sqref="A7"/>
      <selection pane="bottomRight" activeCell="E9" activeCellId="0" sqref="E9"/>
    </sheetView>
  </sheetViews>
  <sheetFormatPr defaultColWidth="8.546875" defaultRowHeight="13.5" customHeight="false" zeroHeight="false" outlineLevelRow="0" outlineLevelCol="0"/>
  <cols>
    <col collapsed="false" customWidth="true" hidden="false" outlineLevel="0" max="1" min="1" style="86" width="16.77"/>
    <col collapsed="false" customWidth="true" hidden="false" outlineLevel="0" max="3" min="2" style="86" width="7.88"/>
    <col collapsed="false" customWidth="true" hidden="false" outlineLevel="0" max="4" min="4" style="86" width="12.77"/>
    <col collapsed="false" customWidth="true" hidden="false" outlineLevel="0" max="5" min="5" style="86" width="16.12"/>
    <col collapsed="false" customWidth="true" hidden="false" outlineLevel="0" max="8" min="6" style="86" width="18.77"/>
    <col collapsed="false" customWidth="true" hidden="false" outlineLevel="0" max="9" min="9" style="87" width="18.01"/>
    <col collapsed="false" customWidth="true" hidden="false" outlineLevel="0" max="10" min="10" style="86" width="18.77"/>
    <col collapsed="false" customWidth="true" hidden="false" outlineLevel="0" max="11" min="11" style="86" width="16.12"/>
    <col collapsed="false" customWidth="true" hidden="false" outlineLevel="0" max="12" min="12" style="86" width="18.77"/>
    <col collapsed="false" customWidth="true" hidden="false" outlineLevel="0" max="13" min="13" style="86" width="7.88"/>
    <col collapsed="false" customWidth="true" hidden="false" outlineLevel="0" max="14" min="14" style="86" width="5.63"/>
    <col collapsed="false" customWidth="true" hidden="false" outlineLevel="0" max="15" min="15" style="86" width="16.12"/>
    <col collapsed="false" customWidth="true" hidden="false" outlineLevel="0" max="16" min="16" style="86" width="16.27"/>
    <col collapsed="false" customWidth="true" hidden="false" outlineLevel="0" max="17" min="17" style="86" width="4.5"/>
    <col collapsed="false" customWidth="true" hidden="false" outlineLevel="0" max="19" min="18" style="86" width="7.88"/>
    <col collapsed="false" customWidth="true" hidden="false" outlineLevel="0" max="23" min="20" style="86" width="11.12"/>
    <col collapsed="false" customWidth="true" hidden="false" outlineLevel="0" max="27" min="24" style="86" width="7.88"/>
    <col collapsed="false" customWidth="true" hidden="false" outlineLevel="0" max="28" min="28" style="86" width="65.63"/>
    <col collapsed="false" customWidth="true" hidden="false" outlineLevel="0" max="29" min="29" style="86" width="28.25"/>
    <col collapsed="false" customWidth="true" hidden="false" outlineLevel="0" max="30" min="30" style="86" width="52"/>
    <col collapsed="false" customWidth="true" hidden="false" outlineLevel="0" max="31" min="31" style="86" width="17.88"/>
    <col collapsed="false" customWidth="true" hidden="false" outlineLevel="0" max="33" min="32" style="86" width="52"/>
    <col collapsed="false" customWidth="true" hidden="false" outlineLevel="0" max="34" min="34" style="86" width="49"/>
    <col collapsed="false" customWidth="true" hidden="false" outlineLevel="0" max="35" min="35" style="86" width="11.12"/>
    <col collapsed="false" customWidth="true" hidden="false" outlineLevel="0" max="39" min="36" style="86" width="21.51"/>
    <col collapsed="false" customWidth="true" hidden="false" outlineLevel="0" max="40" min="40" style="86" width="223.62"/>
    <col collapsed="false" customWidth="true" hidden="false" outlineLevel="0" max="1025" min="41" style="86" width="12.62"/>
  </cols>
  <sheetData>
    <row r="1" customFormat="false" ht="13.5" hidden="false" customHeight="false" outlineLevel="0" collapsed="false">
      <c r="A1" s="85" t="s">
        <v>0</v>
      </c>
      <c r="B1" s="85" t="s">
        <v>1</v>
      </c>
      <c r="C1" s="85" t="s">
        <v>2</v>
      </c>
      <c r="D1" s="85" t="s">
        <v>3</v>
      </c>
      <c r="E1" s="85" t="s">
        <v>4</v>
      </c>
      <c r="F1" s="85" t="s">
        <v>5</v>
      </c>
      <c r="G1" s="85" t="s">
        <v>6</v>
      </c>
      <c r="H1" s="85" t="s">
        <v>7</v>
      </c>
      <c r="I1" s="88" t="s">
        <v>8</v>
      </c>
      <c r="J1" s="85" t="s">
        <v>9</v>
      </c>
      <c r="K1" s="85" t="s">
        <v>10</v>
      </c>
      <c r="L1" s="85" t="s">
        <v>11</v>
      </c>
      <c r="M1" s="85" t="s">
        <v>12</v>
      </c>
      <c r="N1" s="85" t="s">
        <v>13</v>
      </c>
      <c r="O1" s="85" t="s">
        <v>14</v>
      </c>
      <c r="P1" s="85" t="s">
        <v>15</v>
      </c>
      <c r="Q1" s="85" t="s">
        <v>16</v>
      </c>
      <c r="R1" s="85" t="s">
        <v>17</v>
      </c>
      <c r="S1" s="85" t="s">
        <v>18</v>
      </c>
      <c r="T1" s="85" t="s">
        <v>19</v>
      </c>
      <c r="U1" s="89" t="s">
        <v>20</v>
      </c>
      <c r="V1" s="85" t="s">
        <v>21</v>
      </c>
      <c r="W1" s="89" t="s">
        <v>20</v>
      </c>
      <c r="X1" s="85" t="s">
        <v>22</v>
      </c>
      <c r="Y1" s="85" t="s">
        <v>23</v>
      </c>
      <c r="Z1" s="85" t="s">
        <v>24</v>
      </c>
      <c r="AA1" s="85" t="s">
        <v>25</v>
      </c>
      <c r="AB1" s="85" t="s">
        <v>26</v>
      </c>
      <c r="AC1" s="85" t="s">
        <v>27</v>
      </c>
      <c r="AD1" s="85" t="s">
        <v>28</v>
      </c>
      <c r="AE1" s="85" t="s">
        <v>29</v>
      </c>
      <c r="AF1" s="85" t="s">
        <v>30</v>
      </c>
      <c r="AG1" s="90" t="s">
        <v>31</v>
      </c>
      <c r="AH1" s="85" t="s">
        <v>32</v>
      </c>
      <c r="AI1" s="85" t="s">
        <v>20</v>
      </c>
      <c r="AJ1" s="85" t="s">
        <v>33</v>
      </c>
      <c r="AK1" s="85" t="s">
        <v>34</v>
      </c>
      <c r="AL1" s="85" t="s">
        <v>35</v>
      </c>
      <c r="AM1" s="85" t="s">
        <v>36</v>
      </c>
      <c r="AN1" s="91"/>
    </row>
    <row r="2" customFormat="false" ht="39.5" hidden="false" customHeight="false" outlineLevel="0" collapsed="false">
      <c r="A2" s="85" t="s">
        <v>74</v>
      </c>
      <c r="B2" s="85" t="s">
        <v>38</v>
      </c>
      <c r="C2" s="85"/>
      <c r="D2" s="85"/>
      <c r="E2" s="85" t="s">
        <v>75</v>
      </c>
      <c r="F2" s="85" t="s">
        <v>76</v>
      </c>
      <c r="G2" s="88" t="s">
        <v>77</v>
      </c>
      <c r="H2" s="92" t="s">
        <v>2665</v>
      </c>
      <c r="I2" s="88"/>
      <c r="J2" s="92" t="s">
        <v>78</v>
      </c>
      <c r="K2" s="92" t="s">
        <v>79</v>
      </c>
      <c r="L2" s="85"/>
      <c r="M2" s="85" t="s">
        <v>44</v>
      </c>
      <c r="N2" s="85"/>
      <c r="O2" s="85"/>
      <c r="P2" s="85"/>
      <c r="Q2" s="85"/>
      <c r="R2" s="85" t="s">
        <v>45</v>
      </c>
      <c r="S2" s="85"/>
      <c r="T2" s="93" t="s">
        <v>54</v>
      </c>
      <c r="U2" s="89"/>
      <c r="V2" s="85" t="s">
        <v>55</v>
      </c>
      <c r="W2" s="89"/>
      <c r="X2" s="85"/>
      <c r="Y2" s="85"/>
      <c r="Z2" s="85"/>
      <c r="AA2" s="85"/>
      <c r="AB2" s="94" t="s">
        <v>2666</v>
      </c>
      <c r="AC2" s="90"/>
      <c r="AD2" s="95" t="s">
        <v>2667</v>
      </c>
      <c r="AE2" s="90"/>
      <c r="AF2" s="96" t="s">
        <v>2668</v>
      </c>
      <c r="AG2" s="97" t="s">
        <v>2669</v>
      </c>
      <c r="AH2" s="90" t="s">
        <v>2670</v>
      </c>
      <c r="AI2" s="89"/>
      <c r="AJ2" s="89"/>
      <c r="AK2" s="89"/>
      <c r="AL2" s="89"/>
      <c r="AM2" s="89"/>
      <c r="AN2" s="98"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 types: ['"&amp;VLOOKUP(R2,マスタ!$D$1:$E$99,2,0)&amp;"'"&amp;IF(S2&lt;&gt;"",", '"&amp;VLOOKUP(S2,マスタ!$D$1:$E$99,2,0)&amp;"'","")&amp;"] as CardType[]"&amp;IF(T2&lt;&gt;"",", range: '"&amp;T2&amp;"'","")&amp;IF(V2&lt;&gt;"",", damage: '"&amp;V2&amp;"'","")&amp;IF(X2&lt;&gt;"",", capacity: '"&amp;X2&amp;"'","")&amp;IF(Y2&lt;&gt;"",", cost: '"&amp;Y2&amp;"'","")&amp;", text: '"&amp;SUBSTITUTE(SUBSTITUTE(AB2, CHAR(13), ""),CHAR(10),"\n")&amp;IF(AC2&lt;&gt;"", "', textAdditional: '"&amp;SUBSTITUTE(SUBSTITUTE(AC2, CHAR(13), ""),CHAR(10),"\n"), "")&amp;"', textZh: '"&amp;SUBSTITUTE(SUBSTITUTE(SUBSTITUTE(AD2, CHAR(13), ""),CHAR(10),"\n"),"'","\'")&amp;"', textZhG1: '"&amp;SUBSTITUTE(SUBSTITUTE(SUBSTITUTE(AF2, CHAR(13), ""),CHAR(10),"\n"),"'","\'")&amp;IF(AE2&lt;&gt;"", "', textZhAdditional: '"&amp;SUBSTITUTE(SUBSTITUTE(AE2, CHAR(13), ""),CHAR(10),"\n"), "")&amp;"', textKo: '"&amp;SUBSTITUTE(SUBSTITUTE(SUBSTITUTE(AG2, CHAR(13), ""),CHAR(10),"\n"),"'","\'")&amp;"', textEn: '"&amp;SUBSTITUTE(SUBSTITUTE(SUBSTITUTE(AH2, CHAR(13), ""),CHAR(10),"\n"),"'","\'")&amp;"'"&amp;IF(Z2="○",", sealable: true","")&amp;IF(AA2="○",", removable: true","")&amp;"}")</f>
        <v>'01-yurina-o-n-3': {megami: 'yurina', name: '柄打ち', nameEn: 'Hilt Strike', nameZh: '柄击', nameZhG1: '剑柄打击', nameKo: '자루치기', ruby: 'つかうち', rubyEn: '', baseType: 'normal', types: ['attack'] as CardType[], range: '2', damage: '2/1', text: '【攻撃後】決死-あなたのライフが3以下ならば、このターンにあなたが次に行う他のメガミによる《攻撃》は+1/+0となる。', textZh: '【攻击后】决死～若自命中的樱花结晶数小于等于3，则本回合你的下一次其他女神的《攻击》得+1/+0。 \n', textZhG1: '【攻击后】决死～若自命中的樱花结晶的数目小于等于3，则本回合内你的下一次其他女武神的《攻击》获得+1/+0。', textKo: '【공격후】결사-당신의 라이프가 3 이하라면, 이 턴에 당신이 다음에 행하는 다른 여신의 《공격》은 +1/+0이 된다.', textEn: 'After Attack: Resolve - The next attack you make from your other Megami this turn gains +1/+0 if your Life is 3 or less.'}</v>
      </c>
      <c r="AO2" s="91"/>
    </row>
    <row r="3" customFormat="false" ht="22" hidden="false" customHeight="false" outlineLevel="0" collapsed="false">
      <c r="A3" s="85" t="s">
        <v>160</v>
      </c>
      <c r="B3" s="85" t="s">
        <v>38</v>
      </c>
      <c r="C3" s="85"/>
      <c r="D3" s="85"/>
      <c r="E3" s="85" t="s">
        <v>161</v>
      </c>
      <c r="F3" s="85" t="s">
        <v>162</v>
      </c>
      <c r="G3" s="88" t="s">
        <v>163</v>
      </c>
      <c r="H3" s="92" t="s">
        <v>163</v>
      </c>
      <c r="I3" s="88"/>
      <c r="J3" s="92" t="s">
        <v>2671</v>
      </c>
      <c r="K3" s="92" t="s">
        <v>165</v>
      </c>
      <c r="L3" s="85"/>
      <c r="M3" s="85" t="s">
        <v>157</v>
      </c>
      <c r="N3" s="85"/>
      <c r="O3" s="85"/>
      <c r="P3" s="85"/>
      <c r="Q3" s="85"/>
      <c r="R3" s="85" t="s">
        <v>45</v>
      </c>
      <c r="S3" s="85" t="s">
        <v>133</v>
      </c>
      <c r="T3" s="85" t="s">
        <v>166</v>
      </c>
      <c r="U3" s="89"/>
      <c r="V3" s="85" t="s">
        <v>167</v>
      </c>
      <c r="W3" s="89"/>
      <c r="X3" s="85"/>
      <c r="Y3" s="93" t="s">
        <v>146</v>
      </c>
      <c r="Z3" s="85"/>
      <c r="AA3" s="85"/>
      <c r="AB3" s="90" t="s">
        <v>168</v>
      </c>
      <c r="AC3" s="90"/>
      <c r="AD3" s="95" t="s">
        <v>169</v>
      </c>
      <c r="AE3" s="90"/>
      <c r="AF3" s="96" t="s">
        <v>2672</v>
      </c>
      <c r="AG3" s="97" t="s">
        <v>2673</v>
      </c>
      <c r="AH3" s="90" t="s">
        <v>172</v>
      </c>
      <c r="AI3" s="89"/>
      <c r="AJ3" s="89"/>
      <c r="AK3" s="89"/>
      <c r="AL3" s="89"/>
      <c r="AM3" s="89"/>
      <c r="AN3" s="98"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 types: ['"&amp;VLOOKUP(R3,マスタ!$D$1:$E$99,2,0)&amp;"'"&amp;IF(S3&lt;&gt;"",", '"&amp;VLOOKUP(S3,マスタ!$D$1:$E$99,2,0)&amp;"'","")&amp;"] as CardType[]"&amp;IF(T3&lt;&gt;"",", range: '"&amp;T3&amp;"'","")&amp;IF(V3&lt;&gt;"",", damage: '"&amp;V3&amp;"'","")&amp;IF(X3&lt;&gt;"",", capacity: '"&amp;X3&amp;"'","")&amp;IF(Y3&lt;&gt;"",", cost: '"&amp;Y3&amp;"'","")&amp;", text: '"&amp;SUBSTITUTE(SUBSTITUTE(AB3, CHAR(13), ""),CHAR(10),"\n")&amp;IF(AC3&lt;&gt;"", "', textAdditional: '"&amp;SUBSTITUTE(SUBSTITUTE(AC3, CHAR(13), ""),CHAR(10),"\n"), "")&amp;"', textZh: '"&amp;SUBSTITUTE(SUBSTITUTE(SUBSTITUTE(AD3, CHAR(13), ""),CHAR(10),"\n"),"'","\'")&amp;"', textZhG1: '"&amp;SUBSTITUTE(SUBSTITUTE(SUBSTITUTE(AF3, CHAR(13), ""),CHAR(10),"\n"),"'","\'")&amp;IF(AE3&lt;&gt;"", "', textZhAdditional: '"&amp;SUBSTITUTE(SUBSTITUTE(AE3, CHAR(13), ""),CHAR(10),"\n"), "")&amp;"', textKo: '"&amp;SUBSTITUTE(SUBSTITUTE(SUBSTITUTE(AG3, CHAR(13), ""),CHAR(10),"\n"),"'","\'")&amp;"', textEn: '"&amp;SUBSTITUTE(SUBSTITUTE(SUBSTITUTE(AH3, CHAR(13), ""),CHAR(10),"\n"),"'","\'")&amp;"'"&amp;IF(Z3="○",", sealable: true","")&amp;IF(AA3="○",", removable: true","")&amp;"}")</f>
        <v>, '01-yurina-o-s-2': {megami: 'yurina', name: '浦波嵐', nameEn: 'Uranami Storm', nameZh: '浦波岚', nameZhG1: '浦波岚', nameKo: '파도치는 폭풍우', ruby: 'うらなみあらし', rubyEn: '', baseType: 'special', types: ['attack', 'reaction'] as CardType[], range: '0-10', damage: '2/-', cost: '4', text: '【攻撃後】対応した《攻撃》は-2/+0となる。', textZh: '【攻击后】被对应的《攻击》得-2/+0。', textZhG1: '【攻击后】被对应的《攻击》获得-2/+0。', textKo: '【공격후】대응한 《공격》은 -2/+0이 된다.', textEn: 'After Attack: The attack this card was played as a Reaction to gets -2/+0.'}</v>
      </c>
      <c r="AO3" s="91"/>
    </row>
    <row r="4" customFormat="false" ht="27" hidden="false" customHeight="false" outlineLevel="0" collapsed="false">
      <c r="A4" s="85" t="s">
        <v>48</v>
      </c>
      <c r="B4" s="85" t="s">
        <v>38</v>
      </c>
      <c r="C4" s="85" t="s">
        <v>49</v>
      </c>
      <c r="D4" s="85" t="s">
        <v>37</v>
      </c>
      <c r="E4" s="85" t="s">
        <v>50</v>
      </c>
      <c r="F4" s="85" t="s">
        <v>51</v>
      </c>
      <c r="G4" s="88" t="s">
        <v>50</v>
      </c>
      <c r="H4" s="92" t="s">
        <v>50</v>
      </c>
      <c r="I4" s="88"/>
      <c r="J4" s="92" t="s">
        <v>52</v>
      </c>
      <c r="K4" s="92" t="s">
        <v>53</v>
      </c>
      <c r="L4" s="85"/>
      <c r="M4" s="85" t="s">
        <v>44</v>
      </c>
      <c r="N4" s="85"/>
      <c r="O4" s="85"/>
      <c r="P4" s="85"/>
      <c r="Q4" s="85"/>
      <c r="R4" s="85" t="s">
        <v>45</v>
      </c>
      <c r="S4" s="85"/>
      <c r="T4" s="85" t="s">
        <v>54</v>
      </c>
      <c r="U4" s="89"/>
      <c r="V4" s="93" t="s">
        <v>803</v>
      </c>
      <c r="W4" s="89"/>
      <c r="X4" s="85"/>
      <c r="Y4" s="85"/>
      <c r="Z4" s="85"/>
      <c r="AA4" s="85"/>
      <c r="AB4" s="94" t="s">
        <v>2674</v>
      </c>
      <c r="AC4" s="90"/>
      <c r="AD4" s="95" t="s">
        <v>2675</v>
      </c>
      <c r="AE4" s="90"/>
      <c r="AF4" s="96" t="s">
        <v>2676</v>
      </c>
      <c r="AG4" s="97" t="s">
        <v>2677</v>
      </c>
      <c r="AH4" s="90" t="s">
        <v>2678</v>
      </c>
      <c r="AI4" s="89"/>
      <c r="AJ4" s="89"/>
      <c r="AK4" s="89"/>
      <c r="AL4" s="89"/>
      <c r="AM4" s="89"/>
      <c r="AN4" s="98"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 types: ['"&amp;VLOOKUP(R4,マスタ!$D$1:$E$99,2,0)&amp;"'"&amp;IF(S4&lt;&gt;"",", '"&amp;VLOOKUP(S4,マスタ!$D$1:$E$99,2,0)&amp;"'","")&amp;"] as CardType[]"&amp;IF(T4&lt;&gt;"",", range: '"&amp;T4&amp;"'","")&amp;IF(V4&lt;&gt;"",", damage: '"&amp;V4&amp;"'","")&amp;IF(X4&lt;&gt;"",", capacity: '"&amp;X4&amp;"'","")&amp;IF(Y4&lt;&gt;"",", cost: '"&amp;Y4&amp;"'","")&amp;", text: '"&amp;SUBSTITUTE(SUBSTITUTE(AB4, CHAR(13), ""),CHAR(10),"\n")&amp;IF(AC4&lt;&gt;"", "', textAdditional: '"&amp;SUBSTITUTE(SUBSTITUTE(AC4, CHAR(13), ""),CHAR(10),"\n"), "")&amp;"', textZh: '"&amp;SUBSTITUTE(SUBSTITUTE(SUBSTITUTE(AD4, CHAR(13), ""),CHAR(10),"\n"),"'","\'")&amp;"', textZhG1: '"&amp;SUBSTITUTE(SUBSTITUTE(SUBSTITUTE(AF4, CHAR(13), ""),CHAR(10),"\n"),"'","\'")&amp;IF(AE4&lt;&gt;"", "', textZhAdditional: '"&amp;SUBSTITUTE(SUBSTITUTE(AE4, CHAR(13), ""),CHAR(10),"\n"), "")&amp;"', textKo: '"&amp;SUBSTITUTE(SUBSTITUTE(SUBSTITUTE(AG4, CHAR(13), ""),CHAR(10),"\n"),"'","\'")&amp;"', textEn: '"&amp;SUBSTITUTE(SUBSTITUTE(SUBSTITUTE(AH4, CHAR(13), ""),CHAR(10),"\n"),"'","\'")&amp;"'"&amp;IF(Z4="○",", sealable: true","")&amp;IF(AA4="○",", removable: true","")&amp;"}")</f>
        <v>, '01-yurina-A1-n-1': {megami: 'yurina', anotherID: 'A1', replace: '01-yurina-o-n-1', name: '乱打', nameEn: 'Wild Swing', nameZh: '乱打', nameZhG1: '乱打', nameKo: '난타', ruby: 'らんだ', rubyEn: '', baseType: 'normal', types: ['attack'] as CardType[], range: '2', damage: '1/2', text: '【常時】決死-あなたのライフが3以下ならば、この《攻撃》は+1/+1となり、対応不可を得る。', textZh: '【常时】决死～若自命中的樱花结晶数小于等于3，则此《攻击》得+1/+1和不可被对应。', textZhG1: '【常时】决死～若自命中的樱花结晶的数目小于等于3，则此《攻击》获得+1/+1和不可被对应。', textKo: '【상시】결사-당신의 라이프가 3 이하라면, 이 《공격》은 +1/+1가 되고, 대응불가를 얻는다.', textEn: 'Forced: Resolve - If your Life is 3 or less, this attack gains +1/+1 and No Reactions.'}</v>
      </c>
      <c r="AO4" s="91"/>
    </row>
    <row r="5" customFormat="false" ht="22" hidden="false" customHeight="false" outlineLevel="0" collapsed="false">
      <c r="A5" s="85" t="s">
        <v>223</v>
      </c>
      <c r="B5" s="85" t="s">
        <v>210</v>
      </c>
      <c r="C5" s="85"/>
      <c r="D5" s="85"/>
      <c r="E5" s="85" t="s">
        <v>224</v>
      </c>
      <c r="F5" s="85" t="s">
        <v>225</v>
      </c>
      <c r="G5" s="88" t="s">
        <v>226</v>
      </c>
      <c r="H5" s="92" t="s">
        <v>226</v>
      </c>
      <c r="I5" s="88"/>
      <c r="J5" s="92" t="s">
        <v>227</v>
      </c>
      <c r="K5" s="92" t="s">
        <v>228</v>
      </c>
      <c r="L5" s="85"/>
      <c r="M5" s="85" t="s">
        <v>44</v>
      </c>
      <c r="N5" s="85"/>
      <c r="O5" s="85"/>
      <c r="P5" s="85"/>
      <c r="Q5" s="85"/>
      <c r="R5" s="93" t="s">
        <v>45</v>
      </c>
      <c r="S5" s="85"/>
      <c r="T5" s="85" t="s">
        <v>217</v>
      </c>
      <c r="U5" s="89"/>
      <c r="V5" s="85" t="s">
        <v>47</v>
      </c>
      <c r="W5" s="89"/>
      <c r="X5" s="85"/>
      <c r="Y5" s="85"/>
      <c r="Z5" s="85"/>
      <c r="AA5" s="85"/>
      <c r="AB5" s="94" t="s">
        <v>2679</v>
      </c>
      <c r="AC5" s="90"/>
      <c r="AD5" s="95" t="s">
        <v>2680</v>
      </c>
      <c r="AE5" s="90"/>
      <c r="AF5" s="96" t="s">
        <v>2681</v>
      </c>
      <c r="AG5" s="97" t="s">
        <v>2682</v>
      </c>
      <c r="AH5" s="90" t="s">
        <v>2683</v>
      </c>
      <c r="AI5" s="89"/>
      <c r="AJ5" s="89"/>
      <c r="AK5" s="89"/>
      <c r="AL5" s="89"/>
      <c r="AM5" s="89"/>
      <c r="AN5" s="98" t="str">
        <f aca="false">IF(A5="", "", IF(ROW()&gt;=3, ", ", "")&amp;"'"&amp;A5&amp;"':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 types: ['"&amp;VLOOKUP(R5,マスタ!$D$1:$E$99,2,0)&amp;"'"&amp;IF(S5&lt;&gt;"",", '"&amp;VLOOKUP(S5,マスタ!$D$1:$E$99,2,0)&amp;"'","")&amp;"] as CardType[]"&amp;IF(T5&lt;&gt;"",", range: '"&amp;T5&amp;"'","")&amp;IF(V5&lt;&gt;"",", damage: '"&amp;V5&amp;"'","")&amp;IF(X5&lt;&gt;"",", capacity: '"&amp;X5&amp;"'","")&amp;IF(Y5&lt;&gt;"",", cost: '"&amp;Y5&amp;"'","")&amp;", text: '"&amp;SUBSTITUTE(SUBSTITUTE(AB5, CHAR(13), ""),CHAR(10),"\n")&amp;IF(AC5&lt;&gt;"", "', textAdditional: '"&amp;SUBSTITUTE(SUBSTITUTE(AC5, CHAR(13), ""),CHAR(10),"\n"), "")&amp;"', textZh: '"&amp;SUBSTITUTE(SUBSTITUTE(SUBSTITUTE(AD5, CHAR(13), ""),CHAR(10),"\n"),"'","\'")&amp;"', textZhG1: '"&amp;SUBSTITUTE(SUBSTITUTE(SUBSTITUTE(AF5, CHAR(13), ""),CHAR(10),"\n"),"'","\'")&amp;IF(AE5&lt;&gt;"", "', textZhAdditional: '"&amp;SUBSTITUTE(SUBSTITUTE(AE5, CHAR(13), ""),CHAR(10),"\n"), "")&amp;"', textKo: '"&amp;SUBSTITUTE(SUBSTITUTE(SUBSTITUTE(AG5, CHAR(13), ""),CHAR(10),"\n"),"'","\'")&amp;"', textEn: '"&amp;SUBSTITUTE(SUBSTITUTE(SUBSTITUTE(AH5, CHAR(13), ""),CHAR(10),"\n"),"'","\'")&amp;"'"&amp;IF(Z5="○",", sealable: true","")&amp;IF(AA5="○",", removable: true","")&amp;"}")</f>
        <v>, '02-saine-o-n-2': {megami: 'saine', name: '薙斬り', nameEn: 'Cut Down', nameZh: '薙刀斩', nameZhG1: '薙刀斩', nameKo: '후려베기', ruby: 'なぎぎり', rubyEn: '', baseType: 'normal', types: ['attack'] as CardType[], range: '4-5', damage: '3/1', text: '【常時】ダストが0ならば、この《攻撃》は+0/+1となる。', textZh: '【常时】若虚中没有樱花结晶，则此《攻击》得+0/+1。', textZhG1: '【常时】若虚中的樱花结晶的数目等于0，则此《攻击》得+0/+1。', textKo: '【상시】더스트가 0이라면 이 《공격》은 +0/+1된다.', textEn: 'Forced: If there is no Sakura token on Shadow, this attack gains +0/+1.'}</v>
      </c>
      <c r="AO5" s="91"/>
    </row>
    <row r="6" customFormat="false" ht="67" hidden="false" customHeight="false" outlineLevel="0" collapsed="false">
      <c r="A6" s="85" t="s">
        <v>446</v>
      </c>
      <c r="B6" s="85" t="s">
        <v>369</v>
      </c>
      <c r="C6" s="85"/>
      <c r="D6" s="85"/>
      <c r="E6" s="85" t="s">
        <v>447</v>
      </c>
      <c r="F6" s="85"/>
      <c r="G6" s="88" t="s">
        <v>448</v>
      </c>
      <c r="H6" s="92" t="s">
        <v>448</v>
      </c>
      <c r="I6" s="88" t="s">
        <v>449</v>
      </c>
      <c r="J6" s="92" t="s">
        <v>2684</v>
      </c>
      <c r="K6" s="92" t="s">
        <v>449</v>
      </c>
      <c r="L6" s="85"/>
      <c r="M6" s="85" t="s">
        <v>44</v>
      </c>
      <c r="N6" s="85"/>
      <c r="O6" s="85"/>
      <c r="P6" s="85"/>
      <c r="Q6" s="85"/>
      <c r="R6" s="85" t="s">
        <v>107</v>
      </c>
      <c r="S6" s="85"/>
      <c r="T6" s="85"/>
      <c r="U6" s="89"/>
      <c r="V6" s="85"/>
      <c r="W6" s="89"/>
      <c r="X6" s="85"/>
      <c r="Y6" s="85"/>
      <c r="Z6" s="85"/>
      <c r="AA6" s="85"/>
      <c r="AB6" s="94" t="s">
        <v>2685</v>
      </c>
      <c r="AC6" s="90"/>
      <c r="AD6" s="95" t="s">
        <v>2686</v>
      </c>
      <c r="AE6" s="90"/>
      <c r="AF6" s="96" t="s">
        <v>2687</v>
      </c>
      <c r="AG6" s="97" t="s">
        <v>2688</v>
      </c>
      <c r="AH6" s="99" t="s">
        <v>2689</v>
      </c>
      <c r="AI6" s="89"/>
      <c r="AJ6" s="89"/>
      <c r="AK6" s="89"/>
      <c r="AL6" s="89"/>
      <c r="AM6" s="89"/>
      <c r="AN6" s="98"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 types: ['"&amp;VLOOKUP(R6,マスタ!$D$1:$E$99,2,0)&amp;"'"&amp;IF(S6&lt;&gt;"",", '"&amp;VLOOKUP(S6,マスタ!$D$1:$E$99,2,0)&amp;"'","")&amp;"] as CardType[]"&amp;IF(T6&lt;&gt;"",", range: '"&amp;T6&amp;"'","")&amp;IF(V6&lt;&gt;"",", damage: '"&amp;V6&amp;"'","")&amp;IF(X6&lt;&gt;"",", capacity: '"&amp;X6&amp;"'","")&amp;IF(Y6&lt;&gt;"",", cost: '"&amp;Y6&amp;"'","")&amp;", text: '"&amp;SUBSTITUTE(SUBSTITUTE(AB6, CHAR(13), ""),CHAR(10),"\n")&amp;IF(AC6&lt;&gt;"", "', textAdditional: '"&amp;SUBSTITUTE(SUBSTITUTE(AC6, CHAR(13), ""),CHAR(10),"\n"), "")&amp;"', textZh: '"&amp;SUBSTITUTE(SUBSTITUTE(SUBSTITUTE(AD6, CHAR(13), ""),CHAR(10),"\n"),"'","\'")&amp;"', textZhG1: '"&amp;SUBSTITUTE(SUBSTITUTE(SUBSTITUTE(AF6, CHAR(13), ""),CHAR(10),"\n"),"'","\'")&amp;IF(AE6&lt;&gt;"", "', textZhAdditional: '"&amp;SUBSTITUTE(SUBSTITUTE(AE6, CHAR(13), ""),CHAR(10),"\n"), "")&amp;"', textKo: '"&amp;SUBSTITUTE(SUBSTITUTE(SUBSTITUTE(AG6, CHAR(13), ""),CHAR(10),"\n"),"'","\'")&amp;"', textEn: '"&amp;SUBSTITUTE(SUBSTITUTE(SUBSTITUTE(AH6, CHAR(13), ""),CHAR(10),"\n"),"'","\'")&amp;"'"&amp;IF(Z6="○",", sealable: true","")&amp;IF(AA6="○",", removable: true","")&amp;"}")</f>
        <v>, '03-himika-o-n-6': {megami: 'himika', name: 'バックドラフト', nameEn: 'Backdraft', nameZh: '回燃', nameZhG1: '回燃', nameKo: '백 드래프트', ruby: '', rubyEn: '', rubyZh: 'Backdraft', baseType: 'normal', types: ['action'] as CardType[], text: '相手を畏縮させる。\n連火-このカードがこのターンに使用した3枚目以降のカードであり、現在の間合が4以下ならば、このターンにあなたが次に行う他のメガミによる《攻撃》を+1/+1する。', textZh: '令对手畏缩。\n连火～若此牌是本回合你使用的第3张或更多的牌，且现在的距为4或以下，则本回合你的另一柱女神的下一次《攻击》得+1/+1。', textZhG1: '对手畏缩。\n连火～若本回合内你已使用至少2张牌，且当前距离小于等于4，则本回合内你的其他女神的下一次《攻击》获得+1/+1。', textKo: '상대를 위축시킨다。\n연화-이 카드가 이 턴에 사용한 3장째 이후의 카드에다가 현재의 간격이 4이하라면, 이 턴 당신이 다음에 행하는 다른 여신에 의한 《공격》을 +1/+1 한다.', textEn: 'Flinch your opponent.\n\nInferno - If this is the third or later card you\'ve played this turn, and the current distance is 4 or less, the next attack from your other Megami that you make this turn gains +1/+1.'}</v>
      </c>
      <c r="AO6" s="91"/>
    </row>
    <row r="7" customFormat="false" ht="72" hidden="false" customHeight="false" outlineLevel="0" collapsed="false">
      <c r="A7" s="85" t="s">
        <v>688</v>
      </c>
      <c r="B7" s="85" t="s">
        <v>678</v>
      </c>
      <c r="C7" s="85"/>
      <c r="D7" s="85"/>
      <c r="E7" s="85" t="s">
        <v>689</v>
      </c>
      <c r="F7" s="85" t="s">
        <v>690</v>
      </c>
      <c r="G7" s="88" t="s">
        <v>689</v>
      </c>
      <c r="H7" s="100" t="s">
        <v>689</v>
      </c>
      <c r="I7" s="88"/>
      <c r="J7" s="100" t="s">
        <v>691</v>
      </c>
      <c r="K7" s="99" t="s">
        <v>692</v>
      </c>
      <c r="L7" s="85"/>
      <c r="M7" s="85" t="s">
        <v>44</v>
      </c>
      <c r="N7" s="85"/>
      <c r="O7" s="85"/>
      <c r="P7" s="85"/>
      <c r="Q7" s="85"/>
      <c r="R7" s="85" t="s">
        <v>45</v>
      </c>
      <c r="S7" s="85"/>
      <c r="T7" s="85" t="s">
        <v>54</v>
      </c>
      <c r="U7" s="89"/>
      <c r="V7" s="85" t="s">
        <v>55</v>
      </c>
      <c r="W7" s="89"/>
      <c r="X7" s="85"/>
      <c r="Y7" s="85"/>
      <c r="Z7" s="85"/>
      <c r="AA7" s="85"/>
      <c r="AB7" s="101" t="s">
        <v>2690</v>
      </c>
      <c r="AC7" s="102"/>
      <c r="AD7" s="95" t="s">
        <v>2691</v>
      </c>
      <c r="AE7" s="102"/>
      <c r="AF7" s="103" t="s">
        <v>2692</v>
      </c>
      <c r="AG7" s="104" t="s">
        <v>2693</v>
      </c>
      <c r="AH7" s="105" t="s">
        <v>2694</v>
      </c>
      <c r="AI7" s="89"/>
      <c r="AJ7" s="89"/>
      <c r="AK7" s="89"/>
      <c r="AL7" s="89"/>
      <c r="AM7" s="89"/>
      <c r="AN7" s="98"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 types: ['"&amp;VLOOKUP(R7,マスタ!$D$1:$E$99,2,0)&amp;"'"&amp;IF(S7&lt;&gt;"",", '"&amp;VLOOKUP(S7,マスタ!$D$1:$E$99,2,0)&amp;"'","")&amp;"] as CardType[]"&amp;IF(T7&lt;&gt;"",", range: '"&amp;T7&amp;"'","")&amp;IF(V7&lt;&gt;"",", damage: '"&amp;V7&amp;"'","")&amp;IF(X7&lt;&gt;"",", capacity: '"&amp;X7&amp;"'","")&amp;IF(Y7&lt;&gt;"",", cost: '"&amp;Y7&amp;"'","")&amp;", text: '"&amp;SUBSTITUTE(SUBSTITUTE(AB7, CHAR(13), ""),CHAR(10),"\n")&amp;IF(AC7&lt;&gt;"", "', textAdditional: '"&amp;SUBSTITUTE(SUBSTITUTE(AC7, CHAR(13), ""),CHAR(10),"\n"), "")&amp;"', textZh: '"&amp;SUBSTITUTE(SUBSTITUTE(SUBSTITUTE(AD7, CHAR(13), ""),CHAR(10),"\n"),"'","\'")&amp;"', textZhG1: '"&amp;SUBSTITUTE(SUBSTITUTE(SUBSTITUTE(AF7, CHAR(13), ""),CHAR(10),"\n"),"'","\'")&amp;IF(AE7&lt;&gt;"", "', textZhAdditional: '"&amp;SUBSTITUTE(SUBSTITUTE(AE7, CHAR(13), ""),CHAR(10),"\n"), "")&amp;"', textKo: '"&amp;SUBSTITUTE(SUBSTITUTE(SUBSTITUTE(AG7, CHAR(13), ""),CHAR(10),"\n"),"'","\'")&amp;"', textEn: '"&amp;SUBSTITUTE(SUBSTITUTE(SUBSTITUTE(AH7, CHAR(13), ""),CHAR(10),"\n"),"'","\'")&amp;"'"&amp;IF(Z7="○",", sealable: true","")&amp;IF(AA7="○",", removable: true","")&amp;"}")</f>
        <v>, '05-oboro-o-n-2': {megami: 'oboro', name: '影菱', nameEn: 'Caltrops', nameZh: '影菱', nameZhG1: '影菱', nameKo: '그림자 마름', ruby: 'かげびし', rubyEn: '', baseType: 'normal', types: ['attack'] as CardType[], range: '2', damage: '2/1', text: '設置　対応不可\n【攻撃後】このカードを伏せ札から使用し、伏せ札に他のカードがあるならば、相手の手札を見てその中から1枚を選び、それを伏せ札にする。', textZh: '设置 不可被对应 \n【攻击后】若你从盖牌区使用此牌，且你还有其他盖牌，则检视对手的手牌，盖伏其中1张。', textZhG1: '设置 不可被对应 \n【攻击后】若你从盖牌区使用此牌，且盖牌区中存在其他牌，则检视对手的手牌，从中选择1张并盖伏。', textKo: '설치 대응불가\n【공격후】이 카드를 덮임패에서 사용했고 다른 카드가 덮임패에 존재한다면, 상대의 손패를 보고 그 중 1장을 골라, 그것을 덮임패로 한다.', textEn: 'Trap    No Reactions\n\nAfter Attack: If this card was played from your discard pile, and there is at least one other card in your discard pile, look at your opponent\'s hand. Choose one of those cards and put it into their discard pile.'}</v>
      </c>
      <c r="AO7" s="91"/>
    </row>
    <row r="8" customFormat="false" ht="56" hidden="false" customHeight="false" outlineLevel="0" collapsed="false">
      <c r="A8" s="85" t="s">
        <v>1197</v>
      </c>
      <c r="B8" s="85" t="s">
        <v>1180</v>
      </c>
      <c r="C8" s="85"/>
      <c r="D8" s="85"/>
      <c r="E8" s="85" t="s">
        <v>1198</v>
      </c>
      <c r="F8" s="85" t="s">
        <v>1199</v>
      </c>
      <c r="G8" s="88" t="s">
        <v>1200</v>
      </c>
      <c r="H8" s="100" t="s">
        <v>1200</v>
      </c>
      <c r="I8" s="88"/>
      <c r="J8" s="100" t="s">
        <v>1201</v>
      </c>
      <c r="K8" s="99" t="s">
        <v>1202</v>
      </c>
      <c r="L8" s="85"/>
      <c r="M8" s="85" t="s">
        <v>44</v>
      </c>
      <c r="N8" s="85"/>
      <c r="O8" s="85"/>
      <c r="P8" s="85"/>
      <c r="Q8" s="85"/>
      <c r="R8" s="85" t="s">
        <v>45</v>
      </c>
      <c r="S8" s="85" t="s">
        <v>133</v>
      </c>
      <c r="T8" s="85" t="s">
        <v>392</v>
      </c>
      <c r="U8" s="89"/>
      <c r="V8" s="85" t="s">
        <v>940</v>
      </c>
      <c r="W8" s="89"/>
      <c r="X8" s="85"/>
      <c r="Y8" s="85"/>
      <c r="Z8" s="85"/>
      <c r="AA8" s="85"/>
      <c r="AB8" s="94" t="s">
        <v>2695</v>
      </c>
      <c r="AC8" s="90"/>
      <c r="AD8" s="95" t="s">
        <v>2696</v>
      </c>
      <c r="AE8" s="90"/>
      <c r="AF8" s="106" t="s">
        <v>2697</v>
      </c>
      <c r="AG8" s="97" t="s">
        <v>2698</v>
      </c>
      <c r="AH8" s="107" t="s">
        <v>2699</v>
      </c>
      <c r="AI8" s="89"/>
      <c r="AJ8" s="89"/>
      <c r="AK8" s="89"/>
      <c r="AL8" s="89"/>
      <c r="AM8" s="89"/>
      <c r="AN8" s="98"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 types: ['"&amp;VLOOKUP(R8,マスタ!$D$1:$E$99,2,0)&amp;"'"&amp;IF(S8&lt;&gt;"",", '"&amp;VLOOKUP(S8,マスタ!$D$1:$E$99,2,0)&amp;"'","")&amp;"] as CardType[]"&amp;IF(T8&lt;&gt;"",", range: '"&amp;T8&amp;"'","")&amp;IF(V8&lt;&gt;"",", damage: '"&amp;V8&amp;"'","")&amp;IF(X8&lt;&gt;"",", capacity: '"&amp;X8&amp;"'","")&amp;IF(Y8&lt;&gt;"",", cost: '"&amp;Y8&amp;"'","")&amp;", text: '"&amp;SUBSTITUTE(SUBSTITUTE(AB8, CHAR(13), ""),CHAR(10),"\n")&amp;IF(AC8&lt;&gt;"", "', textAdditional: '"&amp;SUBSTITUTE(SUBSTITUTE(AC8, CHAR(13), ""),CHAR(10),"\n"), "")&amp;"', textZh: '"&amp;SUBSTITUTE(SUBSTITUTE(SUBSTITUTE(AD8, CHAR(13), ""),CHAR(10),"\n"),"'","\'")&amp;"', textZhG1: '"&amp;SUBSTITUTE(SUBSTITUTE(SUBSTITUTE(AF8, CHAR(13), ""),CHAR(10),"\n"),"'","\'")&amp;IF(AE8&lt;&gt;"", "', textZhAdditional: '"&amp;SUBSTITUTE(SUBSTITUTE(AE8, CHAR(13), ""),CHAR(10),"\n"), "")&amp;"', textKo: '"&amp;SUBSTITUTE(SUBSTITUTE(SUBSTITUTE(AG8, CHAR(13), ""),CHAR(10),"\n"),"'","\'")&amp;"', textEn: '"&amp;SUBSTITUTE(SUBSTITUTE(SUBSTITUTE(AH8, CHAR(13), ""),CHAR(10),"\n"),"'","\'")&amp;"'"&amp;IF(Z8="○",", sealable: true","")&amp;IF(AA8="○",", removable: true","")&amp;"}")</f>
        <v>, '09-chikage-o-n-3': {megami: 'chikage', name: '遁術', nameEn: 'Concealment', nameZh: '遁术', nameZhG1: '遁术', nameKo: '둔갑술', ruby: 'とんじゅつ', rubyEn: '', baseType: 'normal', types: ['attack', 'reaction'] as CardType[], range: '1-3', damage: '1/-', text: '【攻撃後】自オーラ→間合：1　ダスト→間合：1\n【攻撃後】このターン中、相手は基本動作《前進》を行えない。', textZh: '【攻击后】自装→1→距 虚→1→距\n【攻击后】本回合内，对手不能执行基本动作《前进》。', textZhG1: '【攻击后】自装（1）→距，虚（1）→距\n【攻击后】本回合内对手不能执行基本动作《前进》。', textKo: '【공격후】자신 오라→간격：1   더스트→간격：1 \n【공격후】이 턴 중에, 상대는 기본동작 《전진》을 행할 수 없다.', textEn: 'After Attack:\nYour Aura (1)→ Distance, Shadow (1)→ Distance\n\nAfter Attack: Your opponent cannot perform the Forward Movement basic action for the rest of the turn.'}</v>
      </c>
      <c r="AO8" s="91"/>
    </row>
    <row r="9" customFormat="false" ht="63" hidden="false" customHeight="false" outlineLevel="0" collapsed="false">
      <c r="A9" s="85" t="s">
        <v>1712</v>
      </c>
      <c r="B9" s="85" t="s">
        <v>1605</v>
      </c>
      <c r="C9" s="85"/>
      <c r="D9" s="85"/>
      <c r="E9" s="85" t="s">
        <v>1713</v>
      </c>
      <c r="F9" s="85" t="s">
        <v>1714</v>
      </c>
      <c r="G9" s="88" t="s">
        <v>1715</v>
      </c>
      <c r="H9" s="100" t="s">
        <v>1715</v>
      </c>
      <c r="I9" s="88"/>
      <c r="J9" s="100" t="s">
        <v>2700</v>
      </c>
      <c r="K9" s="99" t="s">
        <v>1717</v>
      </c>
      <c r="L9" s="85"/>
      <c r="M9" s="85" t="s">
        <v>157</v>
      </c>
      <c r="N9" s="85"/>
      <c r="O9" s="85"/>
      <c r="P9" s="85"/>
      <c r="Q9" s="85"/>
      <c r="R9" s="85" t="s">
        <v>120</v>
      </c>
      <c r="S9" s="85" t="s">
        <v>92</v>
      </c>
      <c r="T9" s="85"/>
      <c r="U9" s="89"/>
      <c r="V9" s="85"/>
      <c r="W9" s="89"/>
      <c r="X9" s="93" t="s">
        <v>146</v>
      </c>
      <c r="Y9" s="85" t="s">
        <v>67</v>
      </c>
      <c r="Z9" s="85"/>
      <c r="AA9" s="85"/>
      <c r="AB9" s="94" t="s">
        <v>2701</v>
      </c>
      <c r="AC9" s="90"/>
      <c r="AD9" s="108" t="s">
        <v>2702</v>
      </c>
      <c r="AE9" s="90"/>
      <c r="AF9" s="106" t="s">
        <v>2703</v>
      </c>
      <c r="AG9" s="97" t="s">
        <v>2704</v>
      </c>
      <c r="AH9" s="99" t="s">
        <v>2705</v>
      </c>
      <c r="AI9" s="89"/>
      <c r="AJ9" s="89"/>
      <c r="AK9" s="89"/>
      <c r="AL9" s="89"/>
      <c r="AM9" s="89"/>
      <c r="AN9" s="98"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 types: ['"&amp;VLOOKUP(R9,マスタ!$D$1:$E$99,2,0)&amp;"'"&amp;IF(S9&lt;&gt;"",", '"&amp;VLOOKUP(S9,マスタ!$D$1:$E$99,2,0)&amp;"'","")&amp;"] as CardType[]"&amp;IF(T9&lt;&gt;"",", range: '"&amp;T9&amp;"'","")&amp;IF(V9&lt;&gt;"",", damage: '"&amp;V9&amp;"'","")&amp;IF(X9&lt;&gt;"",", capacity: '"&amp;X9&amp;"'","")&amp;IF(Y9&lt;&gt;"",", cost: '"&amp;Y9&amp;"'","")&amp;", text: '"&amp;SUBSTITUTE(SUBSTITUTE(AB9, CHAR(13), ""),CHAR(10),"\n")&amp;IF(AC9&lt;&gt;"", "', textAdditional: '"&amp;SUBSTITUTE(SUBSTITUTE(AC9, CHAR(13), ""),CHAR(10),"\n"), "")&amp;"', textZh: '"&amp;SUBSTITUTE(SUBSTITUTE(SUBSTITUTE(AD9, CHAR(13), ""),CHAR(10),"\n"),"'","\'")&amp;"', textZhG1: '"&amp;SUBSTITUTE(SUBSTITUTE(SUBSTITUTE(AF9, CHAR(13), ""),CHAR(10),"\n"),"'","\'")&amp;IF(AE9&lt;&gt;"", "', textZhAdditional: '"&amp;SUBSTITUTE(SUBSTITUTE(AE9, CHAR(13), ""),CHAR(10),"\n"), "")&amp;"', textKo: '"&amp;SUBSTITUTE(SUBSTITUTE(SUBSTITUTE(AG9, CHAR(13), ""),CHAR(10),"\n"),"'","\'")&amp;"', textEn: '"&amp;SUBSTITUTE(SUBSTITUTE(SUBSTITUTE(AH9, CHAR(13), ""),CHAR(10),"\n"),"'","\'")&amp;"'"&amp;IF(Z9="○",", sealable: true","")&amp;IF(AA9="○",", removable: true","")&amp;"}")</f>
        <v>, '12-raira-o-s-4': {megami: 'raira', name: '円環輪廻旋', nameEn: 'Death and Rebirth', nameZh: '圆环轮回旋', nameZhG1: '圆环轮回旋', nameKo: '원환룬회선', ruby: 'えんかんりんかいせん', rubyEn: '', baseType: 'special', types: ['enhance', 'fullpower'] as CardType[], capacity: '4', cost: '3', text: '【展開中】相手が《攻撃》を行ったならば、その解決後に以下を行ってもよい。\n間合⇔ダスト：1\n\n風神ゲージか雷神ゲージを1上げる。', textZh: '【展开中】对手进行的《攻击》结算完毕时，执行以下内容。\n距←1→虚\n\n选择风神槽或雷神槽，其值增加1。', textZhG1: '【展开中】每当对手进行的《攻击》结算完毕时，你可以依序执行以下动作。\n距（1）⇔ 虚 \n选择风神槽或雷神槽，其值增加1。', textKo: '【전개중】상대가 《공격》을 했다면, 해결 후에 아래를 실행해도 좋다.\n간격⇔더스트：1\n\n풍신 게이지 또는 뇌신 게이지를 1올린다.', textEn: 'Ongoing: Whenever your opponent attacks, after it is resolved, you may:\nDistance (1)⇔ Shadow\nIncrease your Wind God or Thunder God gauge by 1.'}</v>
      </c>
      <c r="AO9" s="91"/>
    </row>
    <row r="10" customFormat="false" ht="50.5" hidden="false" customHeight="false" outlineLevel="0" collapsed="false">
      <c r="A10" s="85" t="s">
        <v>1869</v>
      </c>
      <c r="B10" s="85" t="s">
        <v>1752</v>
      </c>
      <c r="C10" s="85"/>
      <c r="D10" s="85"/>
      <c r="E10" s="85" t="s">
        <v>1870</v>
      </c>
      <c r="F10" s="85" t="s">
        <v>1871</v>
      </c>
      <c r="G10" s="88" t="s">
        <v>1870</v>
      </c>
      <c r="H10" s="100" t="s">
        <v>1870</v>
      </c>
      <c r="I10" s="88" t="s">
        <v>1872</v>
      </c>
      <c r="J10" s="100" t="s">
        <v>2706</v>
      </c>
      <c r="K10" s="99" t="s">
        <v>1872</v>
      </c>
      <c r="L10" s="85" t="s">
        <v>1874</v>
      </c>
      <c r="M10" s="85" t="s">
        <v>157</v>
      </c>
      <c r="N10" s="85"/>
      <c r="O10" s="85"/>
      <c r="P10" s="85"/>
      <c r="Q10" s="85"/>
      <c r="R10" s="85" t="s">
        <v>107</v>
      </c>
      <c r="S10" s="85"/>
      <c r="T10" s="85"/>
      <c r="U10" s="89"/>
      <c r="V10" s="85"/>
      <c r="W10" s="89"/>
      <c r="X10" s="85"/>
      <c r="Y10" s="93" t="s">
        <v>146</v>
      </c>
      <c r="Z10" s="85"/>
      <c r="AA10" s="85"/>
      <c r="AB10" s="90" t="s">
        <v>1875</v>
      </c>
      <c r="AC10" s="90"/>
      <c r="AD10" s="108" t="s">
        <v>1876</v>
      </c>
      <c r="AE10" s="90"/>
      <c r="AF10" s="106" t="s">
        <v>2707</v>
      </c>
      <c r="AG10" s="97" t="s">
        <v>2708</v>
      </c>
      <c r="AH10" s="109" t="s">
        <v>2709</v>
      </c>
      <c r="AI10" s="89"/>
      <c r="AJ10" s="89"/>
      <c r="AK10" s="89"/>
      <c r="AL10" s="89"/>
      <c r="AM10" s="89"/>
      <c r="AN10" s="98"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 types: ['"&amp;VLOOKUP(R10,マスタ!$D$1:$E$99,2,0)&amp;"'"&amp;IF(S10&lt;&gt;"",", '"&amp;VLOOKUP(S10,マスタ!$D$1:$E$99,2,0)&amp;"'","")&amp;"] as CardType[]"&amp;IF(T10&lt;&gt;"",", range: '"&amp;T10&amp;"'","")&amp;IF(V10&lt;&gt;"",", damage: '"&amp;V10&amp;"'","")&amp;IF(X10&lt;&gt;"",", capacity: '"&amp;X10&amp;"'","")&amp;IF(Y10&lt;&gt;"",", cost: '"&amp;Y10&amp;"'","")&amp;", text: '"&amp;SUBSTITUTE(SUBSTITUTE(AB10, CHAR(13), ""),CHAR(10),"\n")&amp;IF(AC10&lt;&gt;"", "', textAdditional: '"&amp;SUBSTITUTE(SUBSTITUTE(AC10, CHAR(13), ""),CHAR(10),"\n"), "")&amp;"', textZh: '"&amp;SUBSTITUTE(SUBSTITUTE(SUBSTITUTE(AD10, CHAR(13), ""),CHAR(10),"\n"),"'","\'")&amp;"', textZhG1: '"&amp;SUBSTITUTE(SUBSTITUTE(SUBSTITUTE(AF10, CHAR(13), ""),CHAR(10),"\n"),"'","\'")&amp;IF(AE10&lt;&gt;"", "', textZhAdditional: '"&amp;SUBSTITUTE(SUBSTITUTE(AE10, CHAR(13), ""),CHAR(10),"\n"), "")&amp;"', textKo: '"&amp;SUBSTITUTE(SUBSTITUTE(SUBSTITUTE(AG10, CHAR(13), ""),CHAR(10),"\n"),"'","\'")&amp;"', textEn: '"&amp;SUBSTITUTE(SUBSTITUTE(SUBSTITUTE(AH10, CHAR(13), ""),CHAR(10),"\n"),"'","\'")&amp;"'"&amp;IF(Z10="○",", sealable: true","")&amp;IF(AA10="○",", removable: true","")&amp;"}")</f>
        <v>, '13-utsuro-o-s-4': {megami: 'utsuro', name: '魔食', nameEn: 'Эрозия', nameZh: '魔食', nameZhG1: '魔食', nameKo: '마식~Эрозия~', ruby: 'エロージヤ', rubyEn: 'Eroziya', rubyZh: 'Эрозия', baseType: 'special', types: ['action'] as CardType[], cost: '4', text: '【使用済】あなたの開始フェイズの開始時に相手は以下のどちらかを選ぶ。\n・相オーラ→ダスト：1\n・相フレア→ダスト：2', textZh: '【已使用】每当你的准备阶段开始时，对手选择一项：\n●敌装→1→虚\n●敌气→2→虚', textZhG1: '【已使用】每当你的准备阶段开始时，对手选择一项：\n1.敌装（1）→虚\n2.敌气（2）→虚', textKo: '【사용완료】당신의 개시 페이즈 시작시에 상대는 이하에서 하나를 고른다.\n ・상대 오라→더스트：1\n ・상대 플레어→더스트：2', textEn: 'Devoted: At the beginning of your turn, your opponent chooses one:\n・Opponent\'s Aura (1)→ Shadow\n・Opponent\'s Flare (2)→ Shadow'}</v>
      </c>
      <c r="AO10" s="91"/>
    </row>
    <row r="11" customFormat="false" ht="35" hidden="false" customHeight="false" outlineLevel="0" collapsed="false">
      <c r="A11" s="85" t="s">
        <v>2129</v>
      </c>
      <c r="B11" s="85" t="s">
        <v>2085</v>
      </c>
      <c r="C11" s="85"/>
      <c r="D11" s="85"/>
      <c r="E11" s="85" t="s">
        <v>2130</v>
      </c>
      <c r="F11" s="85" t="s">
        <v>2131</v>
      </c>
      <c r="G11" s="88" t="s">
        <v>2132</v>
      </c>
      <c r="H11" s="86" t="s">
        <v>2132</v>
      </c>
      <c r="I11" s="85"/>
      <c r="J11" s="92" t="s">
        <v>2133</v>
      </c>
      <c r="K11" s="99" t="s">
        <v>2134</v>
      </c>
      <c r="L11" s="85"/>
      <c r="M11" s="85" t="s">
        <v>44</v>
      </c>
      <c r="N11" s="85"/>
      <c r="O11" s="85"/>
      <c r="P11" s="85"/>
      <c r="Q11" s="85"/>
      <c r="R11" s="110" t="s">
        <v>45</v>
      </c>
      <c r="S11" s="110"/>
      <c r="T11" s="111" t="s">
        <v>236</v>
      </c>
      <c r="U11" s="89"/>
      <c r="V11" s="85" t="s">
        <v>55</v>
      </c>
      <c r="W11" s="89"/>
      <c r="X11" s="85"/>
      <c r="Y11" s="85"/>
      <c r="Z11" s="85"/>
      <c r="AA11" s="85"/>
      <c r="AB11" s="94" t="s">
        <v>2710</v>
      </c>
      <c r="AC11" s="90"/>
      <c r="AD11" s="108" t="s">
        <v>2711</v>
      </c>
      <c r="AE11" s="90"/>
      <c r="AF11" s="96" t="s">
        <v>2712</v>
      </c>
      <c r="AG11" s="90" t="s">
        <v>2713</v>
      </c>
      <c r="AH11" s="107" t="s">
        <v>2714</v>
      </c>
      <c r="AI11" s="89"/>
      <c r="AJ11" s="89"/>
      <c r="AK11" s="89"/>
      <c r="AL11" s="89"/>
      <c r="AM11" s="89"/>
      <c r="AN11" s="98"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 types: ['"&amp;VLOOKUP(R11,マスタ!$D$1:$E$99,2,0)&amp;"'"&amp;IF(S11&lt;&gt;"",", '"&amp;VLOOKUP(S11,マスタ!$D$1:$E$99,2,0)&amp;"'","")&amp;"] as CardType[]"&amp;IF(T11&lt;&gt;"",", range: '"&amp;T11&amp;"'","")&amp;IF(V11&lt;&gt;"",", damage: '"&amp;V11&amp;"'","")&amp;IF(X11&lt;&gt;"",", capacity: '"&amp;X11&amp;"'","")&amp;IF(Y11&lt;&gt;"",", cost: '"&amp;Y11&amp;"'","")&amp;", text: '"&amp;SUBSTITUTE(SUBSTITUTE(AB11, CHAR(13), ""),CHAR(10),"\n")&amp;IF(AC11&lt;&gt;"", "', textAdditional: '"&amp;SUBSTITUTE(SUBSTITUTE(AC11, CHAR(13), ""),CHAR(10),"\n"), "")&amp;"', textZh: '"&amp;SUBSTITUTE(SUBSTITUTE(SUBSTITUTE(AD11, CHAR(13), ""),CHAR(10),"\n"),"'","\'")&amp;"', textZhG1: '"&amp;SUBSTITUTE(SUBSTITUTE(SUBSTITUTE(AF11, CHAR(13), ""),CHAR(10),"\n"),"'","\'")&amp;IF(AE11&lt;&gt;"", "', textZhAdditional: '"&amp;SUBSTITUTE(SUBSTITUTE(AE11, CHAR(13), ""),CHAR(10),"\n"), "")&amp;"', textKo: '"&amp;SUBSTITUTE(SUBSTITUTE(SUBSTITUTE(AG11, CHAR(13), ""),CHAR(10),"\n"),"'","\'")&amp;"', textEn: '"&amp;SUBSTITUTE(SUBSTITUTE(SUBSTITUTE(AH11, CHAR(13), ""),CHAR(10),"\n"),"'","\'")&amp;"'"&amp;IF(Z11="○",", sealable: true","")&amp;IF(AA11="○",", removable: true","")&amp;"}")</f>
        <v>, '14-honoka-o-n-2': {megami: 'honoka', name: '桜吹雪', nameEn: 'Petal Storm', nameZh: '樱吹雪', nameZhG1: '樱吹雪', nameKo: '벚꽃보라', ruby: 'さくらふぶき', rubyEn: '', baseType: 'normal', types: ['attack'] as CardType[], range: '3-5', damage: '2/1', text: '【攻撃後】相手は以下のどちらかを選ぶ。\n・間合→自オーラ：1\n・相オーラ→間合：1', textZh: '【攻击后】对手选择一项：\n●距→1→自装；\n●敌装→1→距。', textZhG1: '【攻击后】对手选择一项：\n1.距（1）→自装；\n2.敌装（1）→距。', textKo: '【공격후】상대는 이하에서 하나를 고른다.\n・간격→자신 오라：1\n・상대 오라→간격：1', textEn: 'After Attack: Your opponent chooses one:\n・Distance (1)→ Your Aura\n・Opponent\'s Aura (1)→ Distance'}</v>
      </c>
    </row>
    <row r="12" customFormat="false" ht="13.5" hidden="false" customHeight="false" outlineLevel="0" collapsed="false">
      <c r="AC12" s="90"/>
      <c r="AE12" s="90"/>
    </row>
    <row r="13" customFormat="false" ht="13.5" hidden="false" customHeight="false" outlineLevel="0" collapsed="false">
      <c r="AC13" s="90"/>
      <c r="AE13" s="90"/>
    </row>
    <row r="14" customFormat="false" ht="13.5" hidden="false" customHeight="false" outlineLevel="0" collapsed="false">
      <c r="AC14" s="90"/>
      <c r="AE14" s="90"/>
    </row>
    <row r="15" customFormat="false" ht="13.5" hidden="false" customHeight="false" outlineLevel="0" collapsed="false">
      <c r="AC15" s="90"/>
      <c r="AE15" s="90"/>
    </row>
    <row r="16" customFormat="false" ht="13.5" hidden="false" customHeight="false" outlineLevel="0" collapsed="false">
      <c r="AC16" s="90"/>
      <c r="AE16" s="90"/>
    </row>
    <row r="17" customFormat="false" ht="13.5" hidden="false" customHeight="false" outlineLevel="0" collapsed="false">
      <c r="AC17" s="85"/>
      <c r="AE17" s="85"/>
    </row>
    <row r="18" customFormat="false" ht="13.5" hidden="false" customHeight="false" outlineLevel="0" collapsed="false">
      <c r="AC18" s="90"/>
      <c r="AE18" s="90"/>
    </row>
    <row r="19" customFormat="false" ht="13.5" hidden="false" customHeight="false" outlineLevel="0" collapsed="false">
      <c r="AC19" s="90"/>
      <c r="AE19" s="90"/>
    </row>
    <row r="20" customFormat="false" ht="13.5" hidden="false" customHeight="false" outlineLevel="0" collapsed="false">
      <c r="AC20" s="90"/>
      <c r="AE20" s="90"/>
    </row>
    <row r="21" customFormat="false" ht="13.5" hidden="false" customHeight="false" outlineLevel="0" collapsed="false">
      <c r="AC21" s="85"/>
      <c r="AE21" s="85"/>
    </row>
    <row r="22" customFormat="false" ht="13.5" hidden="false" customHeight="false" outlineLevel="0" collapsed="false">
      <c r="AC22" s="90"/>
      <c r="AE22" s="90"/>
    </row>
    <row r="23" customFormat="false" ht="13.5" hidden="false" customHeight="false" outlineLevel="0" collapsed="false">
      <c r="AC23" s="112"/>
      <c r="AE23" s="112"/>
    </row>
    <row r="24" customFormat="false" ht="13.5" hidden="false" customHeight="false" outlineLevel="0" collapsed="false">
      <c r="AC24" s="102"/>
      <c r="AE24" s="102"/>
    </row>
    <row r="25" customFormat="false" ht="13.5" hidden="false" customHeight="false" outlineLevel="0" collapsed="false">
      <c r="AC25" s="90"/>
      <c r="AE25" s="90"/>
    </row>
    <row r="26" customFormat="false" ht="68" hidden="false" customHeight="false" outlineLevel="0" collapsed="false">
      <c r="AC26" s="90"/>
      <c r="AD26" s="113" t="s">
        <v>2505</v>
      </c>
      <c r="AE26" s="90"/>
    </row>
    <row r="27" customFormat="false" ht="13.5" hidden="false" customHeight="false" outlineLevel="0" collapsed="false">
      <c r="AC27" s="90"/>
      <c r="AE27" s="90"/>
    </row>
    <row r="28" customFormat="false" ht="13.5" hidden="false" customHeight="false" outlineLevel="0" collapsed="false">
      <c r="AC28" s="90"/>
      <c r="AE28" s="90"/>
    </row>
    <row r="29" customFormat="false" ht="13.5" hidden="false" customHeight="false" outlineLevel="0" collapsed="false">
      <c r="AC29" s="90"/>
      <c r="AE29" s="90"/>
    </row>
    <row r="30" customFormat="false" ht="13.5" hidden="false" customHeight="false" outlineLevel="0" collapsed="false">
      <c r="AC30" s="85"/>
      <c r="AE30" s="85"/>
    </row>
    <row r="31" customFormat="false" ht="13.5" hidden="false" customHeight="false" outlineLevel="0" collapsed="false">
      <c r="AC31" s="90"/>
      <c r="AE31" s="90"/>
    </row>
    <row r="32" customFormat="false" ht="13.5" hidden="false" customHeight="false" outlineLevel="0" collapsed="false">
      <c r="AC32" s="90"/>
      <c r="AE32" s="90"/>
    </row>
    <row r="33" customFormat="false" ht="13.5" hidden="false" customHeight="false" outlineLevel="0" collapsed="false">
      <c r="AC33" s="90"/>
      <c r="AE33" s="90"/>
    </row>
    <row r="34" customFormat="false" ht="13.5" hidden="false" customHeight="false" outlineLevel="0" collapsed="false">
      <c r="AC34" s="90"/>
      <c r="AE34" s="90"/>
    </row>
    <row r="35" customFormat="false" ht="13.5" hidden="false" customHeight="false" outlineLevel="0" collapsed="false">
      <c r="AC35" s="85"/>
      <c r="AE35" s="85"/>
    </row>
    <row r="36" customFormat="false" ht="13.5" hidden="false" customHeight="false" outlineLevel="0" collapsed="false">
      <c r="AC36" s="85"/>
      <c r="AE36" s="85"/>
    </row>
    <row r="37" customFormat="false" ht="13.5" hidden="false" customHeight="false" outlineLevel="0" collapsed="false">
      <c r="AC37" s="90"/>
      <c r="AE37" s="90"/>
    </row>
    <row r="38" customFormat="false" ht="13.5" hidden="false" customHeight="false" outlineLevel="0" collapsed="false">
      <c r="AC38" s="90"/>
      <c r="AE38" s="90"/>
    </row>
    <row r="39" customFormat="false" ht="13.5" hidden="false" customHeight="false" outlineLevel="0" collapsed="false">
      <c r="AC39" s="90"/>
      <c r="AE39" s="90"/>
    </row>
    <row r="40" customFormat="false" ht="13.5" hidden="false" customHeight="false" outlineLevel="0" collapsed="false">
      <c r="AC40" s="90"/>
      <c r="AE40" s="90"/>
    </row>
    <row r="41" customFormat="false" ht="13.5" hidden="false" customHeight="false" outlineLevel="0" collapsed="false">
      <c r="AC41" s="90"/>
      <c r="AE41" s="90"/>
    </row>
    <row r="42" customFormat="false" ht="13.5" hidden="false" customHeight="false" outlineLevel="0" collapsed="false">
      <c r="AC42" s="90"/>
      <c r="AE42" s="90"/>
    </row>
    <row r="43" customFormat="false" ht="13.5" hidden="false" customHeight="false" outlineLevel="0" collapsed="false">
      <c r="AC43" s="90"/>
      <c r="AE43" s="90"/>
    </row>
    <row r="44" customFormat="false" ht="13.5" hidden="false" customHeight="false" outlineLevel="0" collapsed="false">
      <c r="AC44" s="90"/>
      <c r="AE44" s="90"/>
    </row>
    <row r="45" customFormat="false" ht="13.5" hidden="false" customHeight="false" outlineLevel="0" collapsed="false">
      <c r="AC45" s="90"/>
      <c r="AE45" s="90"/>
    </row>
    <row r="46" customFormat="false" ht="13.5" hidden="false" customHeight="false" outlineLevel="0" collapsed="false">
      <c r="AC46" s="90"/>
      <c r="AE46" s="90"/>
    </row>
    <row r="47" customFormat="false" ht="13.5" hidden="false" customHeight="false" outlineLevel="0" collapsed="false">
      <c r="AC47" s="85"/>
      <c r="AE47" s="85"/>
    </row>
    <row r="48" customFormat="false" ht="13.5" hidden="false" customHeight="false" outlineLevel="0" collapsed="false">
      <c r="AC48" s="90"/>
      <c r="AE48" s="90"/>
    </row>
    <row r="49" customFormat="false" ht="13.5" hidden="false" customHeight="false" outlineLevel="0" collapsed="false">
      <c r="AC49" s="90"/>
      <c r="AE49" s="90"/>
    </row>
    <row r="50" customFormat="false" ht="13.5" hidden="false" customHeight="false" outlineLevel="0" collapsed="false">
      <c r="AC50" s="85"/>
      <c r="AE50" s="85"/>
    </row>
    <row r="51" customFormat="false" ht="13.5" hidden="false" customHeight="false" outlineLevel="0" collapsed="false">
      <c r="AC51" s="90"/>
      <c r="AE51" s="90"/>
    </row>
    <row r="52" customFormat="false" ht="13.5" hidden="false" customHeight="false" outlineLevel="0" collapsed="false">
      <c r="AC52" s="90"/>
      <c r="AE52" s="90"/>
    </row>
    <row r="53" customFormat="false" ht="13.5" hidden="false" customHeight="false" outlineLevel="0" collapsed="false">
      <c r="AC53" s="90"/>
      <c r="AE53" s="90"/>
    </row>
    <row r="54" customFormat="false" ht="13.5" hidden="false" customHeight="false" outlineLevel="0" collapsed="false">
      <c r="AC54" s="90"/>
      <c r="AE54" s="90"/>
    </row>
    <row r="55" customFormat="false" ht="13.5" hidden="false" customHeight="false" outlineLevel="0" collapsed="false">
      <c r="AC55" s="90"/>
      <c r="AE55" s="90"/>
    </row>
    <row r="56" customFormat="false" ht="13.5" hidden="false" customHeight="false" outlineLevel="0" collapsed="false">
      <c r="AC56" s="90"/>
      <c r="AE56" s="90"/>
    </row>
    <row r="57" customFormat="false" ht="13.5" hidden="false" customHeight="false" outlineLevel="0" collapsed="false">
      <c r="AC57" s="90"/>
      <c r="AE57" s="90"/>
    </row>
    <row r="58" customFormat="false" ht="13.5" hidden="false" customHeight="false" outlineLevel="0" collapsed="false">
      <c r="AC58" s="90"/>
      <c r="AE58" s="90"/>
    </row>
    <row r="59" customFormat="false" ht="13.5" hidden="false" customHeight="false" outlineLevel="0" collapsed="false">
      <c r="AC59" s="90"/>
      <c r="AE59" s="90"/>
    </row>
    <row r="60" customFormat="false" ht="13.5" hidden="false" customHeight="false" outlineLevel="0" collapsed="false">
      <c r="AC60" s="90"/>
      <c r="AE60" s="90"/>
    </row>
    <row r="61" customFormat="false" ht="13.5" hidden="false" customHeight="false" outlineLevel="0" collapsed="false">
      <c r="AC61" s="90"/>
      <c r="AE61" s="90"/>
    </row>
    <row r="62" customFormat="false" ht="13.5" hidden="false" customHeight="false" outlineLevel="0" collapsed="false">
      <c r="AC62" s="90"/>
      <c r="AE62" s="90"/>
    </row>
    <row r="63" customFormat="false" ht="13.5" hidden="false" customHeight="false" outlineLevel="0" collapsed="false">
      <c r="AC63" s="90"/>
      <c r="AE63" s="90"/>
    </row>
    <row r="64" customFormat="false" ht="13.5" hidden="false" customHeight="false" outlineLevel="0" collapsed="false">
      <c r="AC64" s="90"/>
      <c r="AE64" s="90"/>
    </row>
    <row r="65" customFormat="false" ht="13.5" hidden="false" customHeight="false" outlineLevel="0" collapsed="false">
      <c r="AC65" s="90"/>
      <c r="AE65" s="90"/>
    </row>
    <row r="66" customFormat="false" ht="13.5" hidden="false" customHeight="false" outlineLevel="0" collapsed="false">
      <c r="AC66" s="90"/>
      <c r="AE66" s="90"/>
    </row>
    <row r="67" customFormat="false" ht="13.5" hidden="false" customHeight="false" outlineLevel="0" collapsed="false">
      <c r="AC67" s="90"/>
      <c r="AE67" s="90"/>
    </row>
    <row r="68" customFormat="false" ht="13.5" hidden="false" customHeight="false" outlineLevel="0" collapsed="false">
      <c r="AC68" s="90"/>
      <c r="AE68" s="90"/>
    </row>
    <row r="69" customFormat="false" ht="13.5" hidden="false" customHeight="false" outlineLevel="0" collapsed="false">
      <c r="AC69" s="90"/>
      <c r="AE69" s="90"/>
    </row>
    <row r="70" customFormat="false" ht="13.5" hidden="false" customHeight="false" outlineLevel="0" collapsed="false">
      <c r="AC70" s="90"/>
      <c r="AE70" s="90"/>
    </row>
    <row r="71" customFormat="false" ht="13.5" hidden="false" customHeight="false" outlineLevel="0" collapsed="false">
      <c r="AC71" s="85"/>
      <c r="AE71" s="85"/>
    </row>
    <row r="72" customFormat="false" ht="13.5" hidden="false" customHeight="false" outlineLevel="0" collapsed="false">
      <c r="AC72" s="85"/>
      <c r="AE72" s="85"/>
    </row>
    <row r="73" customFormat="false" ht="13.5" hidden="false" customHeight="false" outlineLevel="0" collapsed="false">
      <c r="AC73" s="90"/>
      <c r="AE73" s="90"/>
    </row>
    <row r="74" customFormat="false" ht="13.5" hidden="false" customHeight="false" outlineLevel="0" collapsed="false">
      <c r="AC74" s="85"/>
      <c r="AE74" s="85"/>
    </row>
    <row r="75" customFormat="false" ht="13.5" hidden="false" customHeight="false" outlineLevel="0" collapsed="false">
      <c r="AC75" s="85"/>
      <c r="AE75" s="85"/>
    </row>
    <row r="76" customFormat="false" ht="13.5" hidden="false" customHeight="false" outlineLevel="0" collapsed="false">
      <c r="AC76" s="90"/>
      <c r="AE76" s="90"/>
    </row>
    <row r="77" customFormat="false" ht="13.5" hidden="false" customHeight="false" outlineLevel="0" collapsed="false">
      <c r="AC77" s="85"/>
      <c r="AE77" s="85"/>
    </row>
    <row r="78" customFormat="false" ht="13.5" hidden="false" customHeight="false" outlineLevel="0" collapsed="false">
      <c r="AC78" s="85"/>
      <c r="AE78" s="85"/>
    </row>
    <row r="79" customFormat="false" ht="13.5" hidden="false" customHeight="false" outlineLevel="0" collapsed="false">
      <c r="AC79" s="85"/>
      <c r="AE79" s="85"/>
    </row>
    <row r="80" customFormat="false" ht="13.5" hidden="false" customHeight="false" outlineLevel="0" collapsed="false">
      <c r="AC80" s="85"/>
      <c r="AE80" s="85"/>
    </row>
    <row r="81" customFormat="false" ht="13.5" hidden="false" customHeight="false" outlineLevel="0" collapsed="false">
      <c r="AC81" s="90"/>
      <c r="AE81" s="90"/>
    </row>
    <row r="82" customFormat="false" ht="13.5" hidden="false" customHeight="false" outlineLevel="0" collapsed="false">
      <c r="AC82" s="90"/>
      <c r="AE82" s="90"/>
    </row>
    <row r="83" customFormat="false" ht="13.5" hidden="false" customHeight="false" outlineLevel="0" collapsed="false">
      <c r="AC83" s="90"/>
      <c r="AE83" s="90"/>
    </row>
    <row r="84" customFormat="false" ht="13.5" hidden="false" customHeight="false" outlineLevel="0" collapsed="false">
      <c r="AC84" s="90"/>
      <c r="AE84" s="90"/>
    </row>
    <row r="85" customFormat="false" ht="13.5" hidden="false" customHeight="false" outlineLevel="0" collapsed="false">
      <c r="AC85" s="90"/>
      <c r="AE85" s="90"/>
    </row>
    <row r="86" customFormat="false" ht="13.5" hidden="false" customHeight="false" outlineLevel="0" collapsed="false">
      <c r="AC86" s="90"/>
      <c r="AE86" s="90"/>
    </row>
    <row r="87" customFormat="false" ht="13.5" hidden="false" customHeight="false" outlineLevel="0" collapsed="false">
      <c r="AC87" s="90"/>
      <c r="AE87" s="90"/>
    </row>
    <row r="88" customFormat="false" ht="13.5" hidden="false" customHeight="false" outlineLevel="0" collapsed="false">
      <c r="AC88" s="90"/>
      <c r="AE88" s="90"/>
    </row>
    <row r="89" customFormat="false" ht="13.5" hidden="false" customHeight="false" outlineLevel="0" collapsed="false">
      <c r="AC89" s="90"/>
      <c r="AE89" s="90"/>
    </row>
    <row r="90" customFormat="false" ht="13.5" hidden="false" customHeight="false" outlineLevel="0" collapsed="false">
      <c r="AC90" s="90"/>
      <c r="AE90" s="90"/>
    </row>
    <row r="91" customFormat="false" ht="13.5" hidden="false" customHeight="false" outlineLevel="0" collapsed="false">
      <c r="AC91" s="90"/>
      <c r="AE91" s="90"/>
    </row>
    <row r="92" customFormat="false" ht="13.5" hidden="false" customHeight="false" outlineLevel="0" collapsed="false">
      <c r="AC92" s="90"/>
      <c r="AE92" s="90"/>
    </row>
    <row r="93" customFormat="false" ht="13.5" hidden="false" customHeight="false" outlineLevel="0" collapsed="false">
      <c r="AC93" s="90"/>
      <c r="AE93" s="90"/>
    </row>
    <row r="94" customFormat="false" ht="13.5" hidden="false" customHeight="false" outlineLevel="0" collapsed="false">
      <c r="AC94" s="90"/>
      <c r="AE94" s="90"/>
    </row>
    <row r="95" customFormat="false" ht="13.5" hidden="false" customHeight="false" outlineLevel="0" collapsed="false">
      <c r="AC95" s="90"/>
      <c r="AE95" s="90"/>
    </row>
    <row r="96" customFormat="false" ht="13.5" hidden="false" customHeight="false" outlineLevel="0" collapsed="false">
      <c r="AC96" s="90"/>
      <c r="AE96" s="90"/>
    </row>
    <row r="97" customFormat="false" ht="13.5" hidden="false" customHeight="false" outlineLevel="0" collapsed="false">
      <c r="AC97" s="90"/>
      <c r="AE97" s="90"/>
    </row>
    <row r="98" customFormat="false" ht="13.5" hidden="false" customHeight="false" outlineLevel="0" collapsed="false">
      <c r="AC98" s="90"/>
      <c r="AE98" s="90"/>
    </row>
    <row r="99" customFormat="false" ht="13.5" hidden="false" customHeight="false" outlineLevel="0" collapsed="false">
      <c r="AC99" s="90"/>
      <c r="AE99" s="90"/>
    </row>
    <row r="100" customFormat="false" ht="13.5" hidden="false" customHeight="false" outlineLevel="0" collapsed="false">
      <c r="AC100" s="85"/>
      <c r="AE100" s="85"/>
    </row>
    <row r="101" customFormat="false" ht="13.5" hidden="false" customHeight="false" outlineLevel="0" collapsed="false">
      <c r="AC101" s="90"/>
      <c r="AE101" s="90"/>
    </row>
    <row r="102" customFormat="false" ht="13.5" hidden="false" customHeight="false" outlineLevel="0" collapsed="false">
      <c r="AC102" s="90"/>
      <c r="AE102" s="90"/>
    </row>
    <row r="103" customFormat="false" ht="13.5" hidden="false" customHeight="false" outlineLevel="0" collapsed="false">
      <c r="AC103" s="85"/>
      <c r="AE103" s="85"/>
    </row>
    <row r="104" customFormat="false" ht="13.5" hidden="false" customHeight="false" outlineLevel="0" collapsed="false">
      <c r="AC104" s="90"/>
      <c r="AE104" s="90"/>
    </row>
    <row r="105" customFormat="false" ht="13.5" hidden="false" customHeight="false" outlineLevel="0" collapsed="false">
      <c r="AC105" s="90"/>
      <c r="AE105" s="90"/>
    </row>
    <row r="106" customFormat="false" ht="13.5" hidden="false" customHeight="false" outlineLevel="0" collapsed="false">
      <c r="AC106" s="90"/>
      <c r="AE106" s="90"/>
    </row>
    <row r="107" customFormat="false" ht="13.5" hidden="false" customHeight="false" outlineLevel="0" collapsed="false">
      <c r="AC107" s="90"/>
      <c r="AE107" s="90"/>
    </row>
    <row r="108" customFormat="false" ht="13.5" hidden="false" customHeight="false" outlineLevel="0" collapsed="false">
      <c r="AC108" s="90"/>
      <c r="AE108" s="90"/>
    </row>
    <row r="109" customFormat="false" ht="13.5" hidden="false" customHeight="false" outlineLevel="0" collapsed="false">
      <c r="AC109" s="85"/>
      <c r="AE109" s="85"/>
    </row>
    <row r="110" customFormat="false" ht="13.5" hidden="false" customHeight="false" outlineLevel="0" collapsed="false">
      <c r="AC110" s="90"/>
      <c r="AE110" s="90"/>
    </row>
    <row r="111" customFormat="false" ht="13.5" hidden="false" customHeight="false" outlineLevel="0" collapsed="false">
      <c r="AC111" s="90"/>
      <c r="AE111" s="90"/>
    </row>
    <row r="112" customFormat="false" ht="13.5" hidden="false" customHeight="false" outlineLevel="0" collapsed="false">
      <c r="AC112" s="90"/>
      <c r="AE112" s="90"/>
    </row>
    <row r="113" customFormat="false" ht="13.5" hidden="false" customHeight="false" outlineLevel="0" collapsed="false">
      <c r="AC113" s="90"/>
      <c r="AE113" s="90"/>
    </row>
    <row r="114" customFormat="false" ht="13.5" hidden="false" customHeight="false" outlineLevel="0" collapsed="false">
      <c r="AC114" s="85"/>
      <c r="AE114" s="85"/>
    </row>
    <row r="115" customFormat="false" ht="13.5" hidden="false" customHeight="false" outlineLevel="0" collapsed="false">
      <c r="AC115" s="85"/>
      <c r="AE115" s="85"/>
    </row>
    <row r="116" customFormat="false" ht="13.5" hidden="false" customHeight="false" outlineLevel="0" collapsed="false">
      <c r="AC116" s="90"/>
      <c r="AE116" s="90"/>
    </row>
    <row r="117" customFormat="false" ht="13.5" hidden="false" customHeight="false" outlineLevel="0" collapsed="false">
      <c r="AC117" s="85"/>
      <c r="AE117" s="85"/>
    </row>
    <row r="118" customFormat="false" ht="13.5" hidden="false" customHeight="false" outlineLevel="0" collapsed="false">
      <c r="AC118" s="90"/>
      <c r="AE118" s="90"/>
    </row>
    <row r="119" customFormat="false" ht="13.5" hidden="false" customHeight="false" outlineLevel="0" collapsed="false">
      <c r="AC119" s="90"/>
      <c r="AE119" s="90"/>
    </row>
    <row r="120" customFormat="false" ht="13.5" hidden="false" customHeight="false" outlineLevel="0" collapsed="false">
      <c r="AC120" s="85"/>
      <c r="AE120" s="85"/>
    </row>
    <row r="121" customFormat="false" ht="13.5" hidden="false" customHeight="false" outlineLevel="0" collapsed="false">
      <c r="AC121" s="90"/>
      <c r="AE121" s="90"/>
    </row>
    <row r="122" customFormat="false" ht="13.5" hidden="false" customHeight="false" outlineLevel="0" collapsed="false">
      <c r="AC122" s="85"/>
      <c r="AE122" s="85"/>
    </row>
    <row r="123" customFormat="false" ht="13.5" hidden="false" customHeight="false" outlineLevel="0" collapsed="false">
      <c r="AC123" s="90"/>
      <c r="AE123" s="90"/>
    </row>
    <row r="124" customFormat="false" ht="13.5" hidden="false" customHeight="false" outlineLevel="0" collapsed="false">
      <c r="AC124" s="90"/>
      <c r="AE124" s="90"/>
    </row>
    <row r="125" customFormat="false" ht="13.5" hidden="false" customHeight="false" outlineLevel="0" collapsed="false">
      <c r="AC125" s="90"/>
      <c r="AE125" s="90"/>
    </row>
    <row r="126" customFormat="false" ht="13.5" hidden="false" customHeight="false" outlineLevel="0" collapsed="false">
      <c r="AC126" s="90"/>
      <c r="AE126" s="90"/>
    </row>
    <row r="127" customFormat="false" ht="13.5" hidden="false" customHeight="false" outlineLevel="0" collapsed="false">
      <c r="AC127" s="90"/>
      <c r="AE127" s="90"/>
    </row>
    <row r="128" customFormat="false" ht="13.5" hidden="false" customHeight="false" outlineLevel="0" collapsed="false">
      <c r="AC128" s="90"/>
      <c r="AE128" s="90"/>
    </row>
    <row r="129" customFormat="false" ht="13.5" hidden="false" customHeight="false" outlineLevel="0" collapsed="false">
      <c r="AC129" s="90"/>
      <c r="AE129" s="90"/>
    </row>
    <row r="130" customFormat="false" ht="13.5" hidden="false" customHeight="false" outlineLevel="0" collapsed="false">
      <c r="AC130" s="90"/>
      <c r="AE130" s="90"/>
    </row>
    <row r="131" customFormat="false" ht="13.5" hidden="false" customHeight="false" outlineLevel="0" collapsed="false">
      <c r="AC131" s="90"/>
      <c r="AE131" s="90"/>
    </row>
    <row r="132" customFormat="false" ht="13.5" hidden="false" customHeight="false" outlineLevel="0" collapsed="false">
      <c r="AC132" s="90"/>
      <c r="AE132" s="90"/>
    </row>
    <row r="133" customFormat="false" ht="13.5" hidden="false" customHeight="false" outlineLevel="0" collapsed="false">
      <c r="AC133" s="85"/>
      <c r="AE133" s="85"/>
    </row>
    <row r="134" customFormat="false" ht="13.5" hidden="false" customHeight="false" outlineLevel="0" collapsed="false">
      <c r="AC134" s="90"/>
      <c r="AE134" s="90"/>
    </row>
    <row r="135" customFormat="false" ht="13.5" hidden="false" customHeight="false" outlineLevel="0" collapsed="false">
      <c r="AC135" s="90"/>
      <c r="AE135" s="90"/>
    </row>
    <row r="136" customFormat="false" ht="13.5" hidden="false" customHeight="false" outlineLevel="0" collapsed="false">
      <c r="AC136" s="90"/>
      <c r="AE136" s="90"/>
    </row>
    <row r="137" customFormat="false" ht="13.5" hidden="false" customHeight="false" outlineLevel="0" collapsed="false">
      <c r="AC137" s="90"/>
      <c r="AE137" s="90"/>
    </row>
    <row r="138" customFormat="false" ht="13.5" hidden="false" customHeight="false" outlineLevel="0" collapsed="false">
      <c r="AC138" s="90"/>
      <c r="AE138" s="90"/>
    </row>
    <row r="139" customFormat="false" ht="13.5" hidden="false" customHeight="false" outlineLevel="0" collapsed="false">
      <c r="AC139" s="90"/>
      <c r="AE139" s="90"/>
    </row>
    <row r="140" customFormat="false" ht="13.5" hidden="false" customHeight="false" outlineLevel="0" collapsed="false">
      <c r="AC140" s="85"/>
      <c r="AE140" s="85"/>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AK49" activePane="bottomRight" state="frozen"/>
      <selection pane="topLeft" activeCell="A1" activeCellId="0" sqref="A1"/>
      <selection pane="topRight" activeCell="AK1" activeCellId="0" sqref="AK1"/>
      <selection pane="bottomLeft" activeCell="A49" activeCellId="0" sqref="A49"/>
      <selection pane="bottomRight" activeCell="AO51" activeCellId="0" sqref="AO51"/>
    </sheetView>
  </sheetViews>
  <sheetFormatPr defaultColWidth="8.546875" defaultRowHeight="13.5" customHeight="false" zeroHeight="false" outlineLevelRow="0" outlineLevelCol="0"/>
  <cols>
    <col collapsed="false" customWidth="true" hidden="false" outlineLevel="0" max="1" min="1" style="114" width="17.12"/>
    <col collapsed="false" customWidth="true" hidden="false" outlineLevel="0" max="2" min="2" style="114" width="6.88"/>
    <col collapsed="false" customWidth="true" hidden="false" outlineLevel="0" max="3" min="3" style="114" width="9"/>
    <col collapsed="false" customWidth="true" hidden="false" outlineLevel="0" max="4" min="4" style="114" width="11.38"/>
    <col collapsed="false" customWidth="true" hidden="false" outlineLevel="0" max="5" min="5" style="114" width="16.77"/>
    <col collapsed="false" customWidth="true" hidden="false" outlineLevel="0" max="8" min="6" style="114" width="16.38"/>
    <col collapsed="false" customWidth="true" hidden="false" outlineLevel="0" max="9" min="9" style="114" width="15.77"/>
    <col collapsed="false" customWidth="true" hidden="false" outlineLevel="0" max="10" min="10" style="114" width="16.38"/>
    <col collapsed="false" customWidth="true" hidden="false" outlineLevel="0" max="11" min="11" style="114" width="14.12"/>
    <col collapsed="false" customWidth="true" hidden="false" outlineLevel="0" max="12" min="12" style="114" width="16.38"/>
    <col collapsed="false" customWidth="true" hidden="false" outlineLevel="0" max="13" min="13" style="114" width="6.88"/>
    <col collapsed="false" customWidth="true" hidden="false" outlineLevel="0" max="14" min="14" style="114" width="4.87"/>
    <col collapsed="false" customWidth="true" hidden="false" outlineLevel="0" max="15" min="15" style="114" width="14.12"/>
    <col collapsed="false" customWidth="true" hidden="false" outlineLevel="0" max="16" min="16" style="114" width="14.27"/>
    <col collapsed="false" customWidth="true" hidden="false" outlineLevel="0" max="17" min="17" style="114" width="3.87"/>
    <col collapsed="false" customWidth="true" hidden="false" outlineLevel="0" max="19" min="18" style="114" width="6.88"/>
    <col collapsed="false" customWidth="true" hidden="false" outlineLevel="0" max="23" min="20" style="114" width="9.76"/>
    <col collapsed="false" customWidth="true" hidden="false" outlineLevel="0" max="27" min="24" style="114" width="6.88"/>
    <col collapsed="false" customWidth="true" hidden="false" outlineLevel="0" max="28" min="28" style="114" width="57.37"/>
    <col collapsed="false" customWidth="true" hidden="false" outlineLevel="0" max="29" min="29" style="114" width="24.75"/>
    <col collapsed="false" customWidth="true" hidden="false" outlineLevel="0" max="30" min="30" style="114" width="45.5"/>
    <col collapsed="false" customWidth="true" hidden="false" outlineLevel="0" max="31" min="31" style="114" width="15.62"/>
    <col collapsed="false" customWidth="true" hidden="false" outlineLevel="0" max="33" min="32" style="114" width="45.5"/>
    <col collapsed="false" customWidth="true" hidden="false" outlineLevel="0" max="34" min="34" style="114" width="42.88"/>
    <col collapsed="false" customWidth="true" hidden="false" outlineLevel="0" max="35" min="35" style="114" width="106.25"/>
    <col collapsed="false" customWidth="true" hidden="false" outlineLevel="0" max="39" min="36" style="114" width="18.77"/>
    <col collapsed="false" customWidth="true" hidden="false" outlineLevel="0" max="40" min="40" style="114" width="82.38"/>
    <col collapsed="false" customWidth="true" hidden="false" outlineLevel="0" max="41" min="41" style="114" width="24.51"/>
    <col collapsed="false" customWidth="true" hidden="false" outlineLevel="0" max="1025" min="42" style="114" width="12.62"/>
  </cols>
  <sheetData>
    <row r="1" customFormat="false" ht="13.5" hidden="false" customHeight="false" outlineLevel="0" collapsed="false">
      <c r="A1" s="115" t="s">
        <v>0</v>
      </c>
      <c r="B1" s="115" t="s">
        <v>1</v>
      </c>
      <c r="C1" s="115" t="s">
        <v>2</v>
      </c>
      <c r="D1" s="115" t="s">
        <v>3</v>
      </c>
      <c r="E1" s="115" t="s">
        <v>4</v>
      </c>
      <c r="F1" s="115" t="s">
        <v>5</v>
      </c>
      <c r="G1" s="115" t="s">
        <v>6</v>
      </c>
      <c r="H1" s="115" t="s">
        <v>7</v>
      </c>
      <c r="I1" s="116" t="s">
        <v>8</v>
      </c>
      <c r="J1" s="115" t="s">
        <v>9</v>
      </c>
      <c r="K1" s="115" t="s">
        <v>10</v>
      </c>
      <c r="L1" s="115" t="s">
        <v>11</v>
      </c>
      <c r="M1" s="115" t="s">
        <v>12</v>
      </c>
      <c r="N1" s="115" t="s">
        <v>13</v>
      </c>
      <c r="O1" s="115" t="s">
        <v>14</v>
      </c>
      <c r="P1" s="115" t="s">
        <v>15</v>
      </c>
      <c r="Q1" s="115" t="s">
        <v>16</v>
      </c>
      <c r="R1" s="115" t="s">
        <v>17</v>
      </c>
      <c r="S1" s="115" t="s">
        <v>18</v>
      </c>
      <c r="T1" s="115" t="s">
        <v>19</v>
      </c>
      <c r="U1" s="117" t="s">
        <v>20</v>
      </c>
      <c r="V1" s="115" t="s">
        <v>21</v>
      </c>
      <c r="W1" s="117" t="s">
        <v>20</v>
      </c>
      <c r="X1" s="115" t="s">
        <v>22</v>
      </c>
      <c r="Y1" s="115" t="s">
        <v>23</v>
      </c>
      <c r="Z1" s="115" t="s">
        <v>24</v>
      </c>
      <c r="AA1" s="115" t="s">
        <v>25</v>
      </c>
      <c r="AB1" s="115" t="s">
        <v>26</v>
      </c>
      <c r="AC1" s="115" t="s">
        <v>27</v>
      </c>
      <c r="AD1" s="115" t="s">
        <v>28</v>
      </c>
      <c r="AE1" s="115" t="s">
        <v>29</v>
      </c>
      <c r="AF1" s="115" t="s">
        <v>30</v>
      </c>
      <c r="AG1" s="118" t="s">
        <v>31</v>
      </c>
      <c r="AH1" s="115" t="s">
        <v>32</v>
      </c>
      <c r="AI1" s="115" t="s">
        <v>20</v>
      </c>
      <c r="AJ1" s="115" t="s">
        <v>33</v>
      </c>
      <c r="AK1" s="115" t="s">
        <v>34</v>
      </c>
      <c r="AL1" s="115" t="s">
        <v>35</v>
      </c>
      <c r="AM1" s="115" t="s">
        <v>36</v>
      </c>
      <c r="AN1" s="119"/>
    </row>
    <row r="2" customFormat="false" ht="53" hidden="false" customHeight="false" outlineLevel="0" collapsed="false">
      <c r="A2" s="115" t="s">
        <v>100</v>
      </c>
      <c r="B2" s="115" t="s">
        <v>38</v>
      </c>
      <c r="C2" s="115"/>
      <c r="D2" s="115"/>
      <c r="E2" s="115" t="s">
        <v>2715</v>
      </c>
      <c r="F2" s="115" t="s">
        <v>2716</v>
      </c>
      <c r="G2" s="115" t="s">
        <v>2717</v>
      </c>
      <c r="H2" s="115" t="s">
        <v>2718</v>
      </c>
      <c r="I2" s="116"/>
      <c r="J2" s="115" t="s">
        <v>2719</v>
      </c>
      <c r="K2" s="115" t="s">
        <v>2720</v>
      </c>
      <c r="L2" s="115"/>
      <c r="M2" s="115" t="s">
        <v>44</v>
      </c>
      <c r="N2" s="115"/>
      <c r="O2" s="115"/>
      <c r="P2" s="115"/>
      <c r="Q2" s="115"/>
      <c r="R2" s="115" t="s">
        <v>107</v>
      </c>
      <c r="S2" s="115"/>
      <c r="T2" s="115"/>
      <c r="U2" s="117"/>
      <c r="V2" s="115"/>
      <c r="W2" s="117"/>
      <c r="X2" s="115"/>
      <c r="Y2" s="115"/>
      <c r="Z2" s="115"/>
      <c r="AA2" s="115"/>
      <c r="AB2" s="120" t="s">
        <v>2721</v>
      </c>
      <c r="AC2" s="120"/>
      <c r="AD2" s="121" t="s">
        <v>2722</v>
      </c>
      <c r="AE2" s="118"/>
      <c r="AF2" s="121" t="s">
        <v>2722</v>
      </c>
      <c r="AG2" s="118" t="s">
        <v>2723</v>
      </c>
      <c r="AH2" s="120" t="s">
        <v>2724</v>
      </c>
      <c r="AI2" s="117"/>
      <c r="AJ2" s="117"/>
      <c r="AK2" s="117"/>
      <c r="AL2" s="117"/>
      <c r="AM2" s="117"/>
      <c r="AN2" s="98"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'"&amp;VLOOKUP(S2,マスタ!$D$1:$E$99,2,0)&amp;"'","")&amp;""&amp;IF(T2&lt;&gt;"",", range: '"&amp;T2&amp;"'","")&amp;IF(V2&lt;&gt;"",", damage: '"&amp;V2&amp;"'","")&amp;IF(X2&lt;&gt;"",", capacity: '"&amp;X2&amp;"'","")&amp;IF(Y2&lt;&gt;"",", cost: '"&amp;Y2&amp;"'","")&amp;", text: '"&amp;SUBSTITUTE(SUBSTITUTE(AB2, CHAR(13), ""),CHAR(10),"\n")&amp;IF(AC2&lt;&gt;"", "', textAdditional: '"&amp;SUBSTITUTE(SUBSTITUTE(AC2, CHAR(13), ""),CHAR(10),"\n"), "")&amp;"', textZh: '"&amp;SUBSTITUTE(SUBSTITUTE(SUBSTITUTE(AD2, CHAR(13), ""),CHAR(10),"\n"),"'","\'")&amp;"', textZhG1: '"&amp;SUBSTITUTE(SUBSTITUTE(SUBSTITUTE(AF2, CHAR(13), ""),CHAR(10),"\n"),"'","\'")&amp;IF(AE2&lt;&gt;"", "', textZhAdditional: '"&amp;SUBSTITUTE(SUBSTITUTE(AE2, CHAR(13), ""),CHAR(10),"\n"), "")&amp;"', textKo: '"&amp;SUBSTITUTE(SUBSTITUTE(SUBSTITUTE(AG2, CHAR(13), ""),CHAR(10),"\n"),"'","\'")&amp;"', textEn: '"&amp;SUBSTITUTE(SUBSTITUTE(SUBSTITUTE(AH2, CHAR(13), ""),CHAR(10),"\n"),"'","\'")&amp;"'"&amp;IF(Z2="○",", sealable: true","")&amp;IF(AA2="○",", removable: true","")&amp;"}")</f>
        <v>'01-yurina-o-n-5': {megami: 'yurina', name: '気迫', nameEn: 'Vivacity', nameZh: '气魄', nameZhG1: '气迫', nameKo: '기백', ruby: 'きはく', rubyEn: '', baseType: 'normal', type: 'action', text: 'あなたは集中力を1得る。\nこのターンにあなたが次に行う他のメガミによる切札でない《攻撃》は対応不可（通常札）と距離拡大（近1）を得る。', textZh: '你获得1点集中力。\n本回合你的下一次其他女神的非王牌的《攻击》获得不可被对应（通常牌）和距离扩大（近1）。', textZhG1: '你获得1点集中力。\n本回合你的下一次其他女神的非王牌的《攻击》获得不可被对应（通常牌）和距离扩大（近1）。', textKo: '당신은 집중력을 1얻는다.\n이 턴에 당신이 다음에 하는 다른 여신의 비장패가 아닌 《공격》은 대응불가(통상패)와 거리 확대(근1)을 얻는다.', textEn: 'Gain 1 Vigor.\n\nIncrease the Range of your next non-Special attack from a non-Yurina Megami this turn by 1 in the close direction, and it gains No Reactions (Normal).'}</v>
      </c>
      <c r="AO2" s="10" t="str">
        <f aca="false">IF($A2&lt;&gt;"", "    /** 《"&amp;$E2&amp;"》 */ export const "&amp;SUBSTITUTE(UPPER(IF(MID($A2, 3, 1)="-", RIGHT($A2,LEN($A2)-3), $A2)), "-", "_")&amp;": TCardId = '"&amp;$A2&amp;"';", "")</f>
        <v>    /** 《気迫》 */ export const YURINA_O_N_5: TCardId = '01-yurina-o-n-5';</v>
      </c>
      <c r="AP2" s="11" t="str">
        <f aca="false">IF($A2&lt;&gt;"", "    | '"&amp;$A2&amp;"'", "")</f>
        <v>    | '01-yurina-o-n-5'</v>
      </c>
    </row>
    <row r="3" customFormat="false" ht="42" hidden="false" customHeight="false" outlineLevel="0" collapsed="false">
      <c r="A3" s="115" t="s">
        <v>160</v>
      </c>
      <c r="B3" s="115" t="s">
        <v>38</v>
      </c>
      <c r="C3" s="115"/>
      <c r="D3" s="115"/>
      <c r="E3" s="115" t="s">
        <v>161</v>
      </c>
      <c r="F3" s="115" t="s">
        <v>162</v>
      </c>
      <c r="G3" s="115" t="s">
        <v>163</v>
      </c>
      <c r="H3" s="115" t="s">
        <v>163</v>
      </c>
      <c r="I3" s="116"/>
      <c r="J3" s="115" t="s">
        <v>164</v>
      </c>
      <c r="K3" s="122" t="s">
        <v>165</v>
      </c>
      <c r="L3" s="115"/>
      <c r="M3" s="115" t="s">
        <v>157</v>
      </c>
      <c r="N3" s="115"/>
      <c r="O3" s="115"/>
      <c r="P3" s="115"/>
      <c r="Q3" s="115"/>
      <c r="R3" s="115" t="s">
        <v>45</v>
      </c>
      <c r="S3" s="115" t="s">
        <v>133</v>
      </c>
      <c r="T3" s="115" t="s">
        <v>166</v>
      </c>
      <c r="U3" s="117"/>
      <c r="V3" s="115" t="s">
        <v>167</v>
      </c>
      <c r="W3" s="117"/>
      <c r="X3" s="115"/>
      <c r="Y3" s="115" t="s">
        <v>67</v>
      </c>
      <c r="Z3" s="115"/>
      <c r="AA3" s="115"/>
      <c r="AB3" s="120" t="s">
        <v>2725</v>
      </c>
      <c r="AC3" s="120"/>
      <c r="AD3" s="121" t="s">
        <v>2726</v>
      </c>
      <c r="AE3" s="118"/>
      <c r="AF3" s="121" t="s">
        <v>2727</v>
      </c>
      <c r="AG3" s="118" t="s">
        <v>2728</v>
      </c>
      <c r="AH3" s="120" t="s">
        <v>2729</v>
      </c>
      <c r="AI3" s="117"/>
      <c r="AJ3" s="117"/>
      <c r="AK3" s="117"/>
      <c r="AL3" s="117"/>
      <c r="AM3" s="117"/>
      <c r="AN3" s="98"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cost: '"&amp;Y3&amp;"'","")&amp;", text: '"&amp;SUBSTITUTE(SUBSTITUTE(AB3, CHAR(13), ""),CHAR(10),"\n")&amp;IF(AC3&lt;&gt;"", "', textAdditional: '"&amp;SUBSTITUTE(SUBSTITUTE(AC3, CHAR(13), ""),CHAR(10),"\n"), "")&amp;"', textZh: '"&amp;SUBSTITUTE(SUBSTITUTE(SUBSTITUTE(AD3, CHAR(13), ""),CHAR(10),"\n"),"'","\'")&amp;"', textZhG1: '"&amp;SUBSTITUTE(SUBSTITUTE(SUBSTITUTE(AF3, CHAR(13), ""),CHAR(10),"\n"),"'","\'")&amp;IF(AE3&lt;&gt;"", "', textZhAdditional: '"&amp;SUBSTITUTE(SUBSTITUTE(AE3, CHAR(13), ""),CHAR(10),"\n"), "")&amp;"', textKo: '"&amp;SUBSTITUTE(SUBSTITUTE(SUBSTITUTE(AG3, CHAR(13), ""),CHAR(10),"\n"),"'","\'")&amp;"', textEn: '"&amp;SUBSTITUTE(SUBSTITUTE(SUBSTITUTE(AH3, CHAR(13), ""),CHAR(10),"\n"),"'","\'")&amp;"'"&amp;IF(Z3="○",", sealable: true","")&amp;IF(AA3="○",", removable: true","")&amp;"}")</f>
        <v>, '01-yurina-o-s-2': {megami: 'yurina', name: '浦波嵐', nameEn: 'Uranami Storm', nameZh: '浦波岚', nameZhG1: '浦波岚', nameKo: '해안에 파랑 일며', ruby: 'うらなみあらし', rubyEn: '', baseType: 'special', type: 'attack', subType: 'reaction', range: '0-10', damage: '2/-', cost: '3', text: '終端\n【攻撃後】対応した《攻撃》は-2/+0となる。', textZh: '终端\n【攻击后】被对应的《攻击》得-2/+0。', textZhG1: '终端\n【攻击后】被对应的《攻击》获得-2/+0。', textKo: '종단\n【공격후】대응한 《공격》은 -2/+0이 된다.', textEn: 'Terminal\n\nAfter Attack: The attack this card was played as a Reaction to gets -2/+0.'}</v>
      </c>
      <c r="AO3" s="10" t="str">
        <f aca="false">IF($A3&lt;&gt;"", "    /** 《"&amp;$E3&amp;"》 */ export const "&amp;SUBSTITUTE(UPPER(IF(MID($A3, 3, 1)="-", RIGHT($A3,LEN($A3)-3), $A3)), "-", "_")&amp;": TCardId = '"&amp;$A3&amp;"';", "")</f>
        <v>    /** 《浦波嵐》 */ export const YURINA_O_S_2: TCardId = '01-yurina-o-s-2';</v>
      </c>
      <c r="AP3" s="11" t="str">
        <f aca="false">IF($A3&lt;&gt;"", "    | '"&amp;$A3&amp;"'", "")</f>
        <v>    | '01-yurina-o-s-2'</v>
      </c>
    </row>
    <row r="4" customFormat="false" ht="44" hidden="false" customHeight="false" outlineLevel="0" collapsed="false">
      <c r="A4" s="115" t="s">
        <v>173</v>
      </c>
      <c r="B4" s="115" t="s">
        <v>38</v>
      </c>
      <c r="C4" s="115" t="s">
        <v>49</v>
      </c>
      <c r="D4" s="115" t="s">
        <v>160</v>
      </c>
      <c r="E4" s="115" t="s">
        <v>174</v>
      </c>
      <c r="F4" s="115" t="s">
        <v>175</v>
      </c>
      <c r="G4" s="115" t="s">
        <v>176</v>
      </c>
      <c r="H4" s="115" t="s">
        <v>176</v>
      </c>
      <c r="I4" s="116"/>
      <c r="J4" s="115" t="s">
        <v>177</v>
      </c>
      <c r="K4" s="122" t="s">
        <v>178</v>
      </c>
      <c r="L4" s="115"/>
      <c r="M4" s="115" t="s">
        <v>157</v>
      </c>
      <c r="N4" s="115"/>
      <c r="O4" s="115"/>
      <c r="P4" s="115"/>
      <c r="Q4" s="115"/>
      <c r="R4" s="115" t="s">
        <v>45</v>
      </c>
      <c r="S4" s="115" t="s">
        <v>133</v>
      </c>
      <c r="T4" s="115" t="s">
        <v>166</v>
      </c>
      <c r="U4" s="117"/>
      <c r="V4" s="115" t="s">
        <v>179</v>
      </c>
      <c r="W4" s="117"/>
      <c r="X4" s="115"/>
      <c r="Y4" s="115" t="s">
        <v>180</v>
      </c>
      <c r="Z4" s="115"/>
      <c r="AA4" s="115"/>
      <c r="AB4" s="120" t="s">
        <v>2730</v>
      </c>
      <c r="AC4" s="120"/>
      <c r="AD4" s="121" t="s">
        <v>2731</v>
      </c>
      <c r="AE4" s="118"/>
      <c r="AF4" s="123" t="s">
        <v>2732</v>
      </c>
      <c r="AG4" s="118" t="s">
        <v>2733</v>
      </c>
      <c r="AH4" s="120" t="s">
        <v>2734</v>
      </c>
      <c r="AI4" s="117"/>
      <c r="AJ4" s="117"/>
      <c r="AK4" s="117"/>
      <c r="AL4" s="117"/>
      <c r="AM4" s="117"/>
      <c r="AN4" s="98"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cost: '"&amp;Y4&amp;"'","")&amp;", text: '"&amp;SUBSTITUTE(SUBSTITUTE(AB4, CHAR(13), ""),CHAR(10),"\n")&amp;IF(AC4&lt;&gt;"", "', textAdditional: '"&amp;SUBSTITUTE(SUBSTITUTE(AC4, CHAR(13), ""),CHAR(10),"\n"), "")&amp;"', textZh: '"&amp;SUBSTITUTE(SUBSTITUTE(SUBSTITUTE(AD4, CHAR(13), ""),CHAR(10),"\n"),"'","\'")&amp;"', textZhG1: '"&amp;SUBSTITUTE(SUBSTITUTE(SUBSTITUTE(AF4, CHAR(13), ""),CHAR(10),"\n"),"'","\'")&amp;IF(AE4&lt;&gt;"", "', textZhAdditional: '"&amp;SUBSTITUTE(SUBSTITUTE(AE4, CHAR(13), ""),CHAR(10),"\n"), "")&amp;"', textKo: '"&amp;SUBSTITUTE(SUBSTITUTE(SUBSTITUTE(AG4, CHAR(13), ""),CHAR(10),"\n"),"'","\'")&amp;"', textEn: '"&amp;SUBSTITUTE(SUBSTITUTE(SUBSTITUTE(AH4, CHAR(13), ""),CHAR(10),"\n"),"'","\'")&amp;"'"&amp;IF(Z4="○",", sealable: true","")&amp;IF(AA4="○",", removable: true","")&amp;"}")</f>
        <v>, '01-yurina-A1-s-2': {megami: 'yurina', anotherID: 'A1', replace: '01-yurina-o-s-2', name: '不完全浦波嵐', nameEn: 'Imperfect Uranami Storm', nameZh: '不完全浦波岚', nameZhG1: '不完全浦波岚', nameKo: '불완전 해안에 파랑 일며', ruby: 'ふかんぜんうらなみあらし', rubyEn: '', baseType: 'special', type: 'attack', subType: 'reaction', range: '0-10', damage: '3/-', cost: '5', text: '終端\n【攻撃後】対応した《攻撃》は-3/+0となる。', textZh: '终端\n【攻击后】被对应的《攻击》得-3/+0。', textZhG1: '终端\n【攻击后】被对应的《攻击》获得-3/+0。', textKo: '종단\n【공격후】대응한 《공격》은 -3/+0이 된다.', textEn: 'Terminal\n\nAfter Attack: The attack this card was played as a Reaction to gets -3/+0.'}</v>
      </c>
      <c r="AO4" s="10" t="str">
        <f aca="false">IF($A4&lt;&gt;"", "    /** 《"&amp;$E4&amp;"》 */ export const "&amp;SUBSTITUTE(UPPER(IF(MID($A4, 3, 1)="-", RIGHT($A4,LEN($A4)-3), $A4)), "-", "_")&amp;": TCardId = '"&amp;$A4&amp;"';", "")</f>
        <v>    /** 《不完全浦波嵐》 */ export const YURINA_A1_S_2: TCardId = '01-yurina-A1-s-2';</v>
      </c>
      <c r="AP4" s="11" t="str">
        <f aca="false">IF($A4&lt;&gt;"", "    | '"&amp;$A4&amp;"'", "")</f>
        <v>    | '01-yurina-A1-s-2'</v>
      </c>
    </row>
    <row r="5" customFormat="false" ht="42" hidden="false" customHeight="false" outlineLevel="0" collapsed="false">
      <c r="A5" s="115" t="s">
        <v>265</v>
      </c>
      <c r="B5" s="115" t="s">
        <v>210</v>
      </c>
      <c r="C5" s="115"/>
      <c r="D5" s="115"/>
      <c r="E5" s="115" t="s">
        <v>266</v>
      </c>
      <c r="F5" s="115" t="s">
        <v>267</v>
      </c>
      <c r="G5" s="115" t="s">
        <v>268</v>
      </c>
      <c r="H5" s="115" t="s">
        <v>268</v>
      </c>
      <c r="I5" s="116"/>
      <c r="J5" s="115" t="s">
        <v>269</v>
      </c>
      <c r="K5" s="122" t="s">
        <v>270</v>
      </c>
      <c r="L5" s="115"/>
      <c r="M5" s="115" t="s">
        <v>44</v>
      </c>
      <c r="N5" s="115"/>
      <c r="O5" s="115"/>
      <c r="P5" s="115"/>
      <c r="Q5" s="115"/>
      <c r="R5" s="115" t="s">
        <v>120</v>
      </c>
      <c r="S5" s="115"/>
      <c r="T5" s="115"/>
      <c r="U5" s="117"/>
      <c r="V5" s="115"/>
      <c r="W5" s="117"/>
      <c r="X5" s="115" t="s">
        <v>54</v>
      </c>
      <c r="Y5" s="115"/>
      <c r="Z5" s="115"/>
      <c r="AA5" s="115"/>
      <c r="AB5" s="120" t="s">
        <v>2735</v>
      </c>
      <c r="AC5" s="120"/>
      <c r="AD5" s="121" t="s">
        <v>2736</v>
      </c>
      <c r="AE5" s="118"/>
      <c r="AF5" s="121" t="s">
        <v>2736</v>
      </c>
      <c r="AG5" s="118" t="s">
        <v>2737</v>
      </c>
      <c r="AH5" s="120" t="s">
        <v>2738</v>
      </c>
      <c r="AI5" s="117"/>
      <c r="AJ5" s="117"/>
      <c r="AK5" s="117"/>
      <c r="AL5" s="117"/>
      <c r="AM5" s="117"/>
      <c r="AN5" s="98" t="str">
        <f aca="false">IF(A5="", "", IF(ROW()&gt;=3, ", ", "")&amp;"'"&amp;A5&amp;"':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cost: '"&amp;Y5&amp;"'","")&amp;", text: '"&amp;SUBSTITUTE(SUBSTITUTE(AB5, CHAR(13), ""),CHAR(10),"\n")&amp;IF(AC5&lt;&gt;"", "', textAdditional: '"&amp;SUBSTITUTE(SUBSTITUTE(AC5, CHAR(13), ""),CHAR(10),"\n"), "")&amp;"', textZh: '"&amp;SUBSTITUTE(SUBSTITUTE(SUBSTITUTE(AD5, CHAR(13), ""),CHAR(10),"\n"),"'","\'")&amp;"', textZhG1: '"&amp;SUBSTITUTE(SUBSTITUTE(SUBSTITUTE(AF5, CHAR(13), ""),CHAR(10),"\n"),"'","\'")&amp;IF(AE5&lt;&gt;"", "', textZhAdditional: '"&amp;SUBSTITUTE(SUBSTITUTE(AE5, CHAR(13), ""),CHAR(10),"\n"), "")&amp;"', textKo: '"&amp;SUBSTITUTE(SUBSTITUTE(SUBSTITUTE(AG5, CHAR(13), ""),CHAR(10),"\n"),"'","\'")&amp;"', textEn: '"&amp;SUBSTITUTE(SUBSTITUTE(SUBSTITUTE(AH5, CHAR(13), ""),CHAR(10),"\n"),"'","\'")&amp;"'"&amp;IF(Z5="○",", sealable: true","")&amp;IF(AA5="○",", removable: true","")&amp;"}")</f>
        <v>, '02-saine-o-n-5': {megami: 'saine', name: '圏域', nameEn: 'Space for Master', nameZh: '圈域', nameZhG1: '圈域', nameKo: '권역', ruby: 'けんいき', rubyEn: '', baseType: 'normal', type: 'enhance', capacity: '2', text: '【展開中】この付与札の上の桜花結晶がダストへと送られるならば、それは代わりに間合へと移動する。\n【展開中】達人の間合は1大きくなる。', textZh: '【展开中】若此牌上的樱花结晶将被移至虚，则改为将其移至距。\n【展开中】达人距离的值增大1。', textZhG1: '【展开中】若此牌上的樱花结晶将被移至虚，则改为将其移至距。\n【展开中】达人距离的值增大1。', textKo: '【전개중】이 부여패 위에 있는 벚꽃 결정이 더스트로 움직일 때, 그 대신에 간격으로 이동한다.\n【전개중】달인의 간격이 1늘어난다.', textEn: 'Ongoing: If a Sakura token would be moved from this card to Shadow, instead move it to Distance.\n\nOngoing: Increase the size of the Mastery Zone by 1.'}</v>
      </c>
      <c r="AO5" s="10" t="str">
        <f aca="false">IF($A5&lt;&gt;"", "    /** 《"&amp;$E5&amp;"》 */ export const "&amp;SUBSTITUTE(UPPER(IF(MID($A5, 3, 1)="-", RIGHT($A5,LEN($A5)-3), $A5)), "-", "_")&amp;": TCardId = '"&amp;$A5&amp;"';", "")</f>
        <v>    /** 《圏域》 */ export const SAINE_O_N_5: TCardId = '02-saine-o-n-5';</v>
      </c>
      <c r="AP5" s="11" t="str">
        <f aca="false">IF($A5&lt;&gt;"", "    | '"&amp;$A5&amp;"'", "")</f>
        <v>    | '02-saine-o-n-5'</v>
      </c>
    </row>
    <row r="6" customFormat="false" ht="67" hidden="false" customHeight="false" outlineLevel="0" collapsed="false">
      <c r="A6" s="115" t="s">
        <v>446</v>
      </c>
      <c r="B6" s="115" t="s">
        <v>369</v>
      </c>
      <c r="C6" s="115"/>
      <c r="D6" s="115"/>
      <c r="E6" s="115" t="s">
        <v>447</v>
      </c>
      <c r="F6" s="115"/>
      <c r="G6" s="115" t="s">
        <v>448</v>
      </c>
      <c r="H6" s="115" t="s">
        <v>448</v>
      </c>
      <c r="I6" s="116" t="s">
        <v>449</v>
      </c>
      <c r="J6" s="115" t="s">
        <v>450</v>
      </c>
      <c r="K6" s="122" t="s">
        <v>449</v>
      </c>
      <c r="L6" s="115"/>
      <c r="M6" s="115" t="s">
        <v>44</v>
      </c>
      <c r="N6" s="115"/>
      <c r="O6" s="115"/>
      <c r="P6" s="115"/>
      <c r="Q6" s="115"/>
      <c r="R6" s="115" t="s">
        <v>107</v>
      </c>
      <c r="S6" s="115"/>
      <c r="T6" s="115"/>
      <c r="U6" s="117"/>
      <c r="V6" s="115"/>
      <c r="W6" s="117"/>
      <c r="X6" s="115"/>
      <c r="Y6" s="115"/>
      <c r="Z6" s="115"/>
      <c r="AA6" s="115"/>
      <c r="AB6" s="120" t="s">
        <v>2739</v>
      </c>
      <c r="AC6" s="120"/>
      <c r="AD6" s="121" t="s">
        <v>2740</v>
      </c>
      <c r="AE6" s="118"/>
      <c r="AF6" s="124" t="s">
        <v>2741</v>
      </c>
      <c r="AG6" s="118" t="s">
        <v>2742</v>
      </c>
      <c r="AH6" s="120" t="s">
        <v>2743</v>
      </c>
      <c r="AI6" s="117"/>
      <c r="AJ6" s="117"/>
      <c r="AK6" s="117"/>
      <c r="AL6" s="117"/>
      <c r="AM6" s="117"/>
      <c r="AN6" s="98"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cost: '"&amp;Y6&amp;"'","")&amp;", text: '"&amp;SUBSTITUTE(SUBSTITUTE(AB6, CHAR(13), ""),CHAR(10),"\n")&amp;IF(AC6&lt;&gt;"", "', textAdditional: '"&amp;SUBSTITUTE(SUBSTITUTE(AC6, CHAR(13), ""),CHAR(10),"\n"), "")&amp;"', textZh: '"&amp;SUBSTITUTE(SUBSTITUTE(SUBSTITUTE(AD6, CHAR(13), ""),CHAR(10),"\n"),"'","\'")&amp;"', textZhG1: '"&amp;SUBSTITUTE(SUBSTITUTE(SUBSTITUTE(AF6, CHAR(13), ""),CHAR(10),"\n"),"'","\'")&amp;IF(AE6&lt;&gt;"", "', textZhAdditional: '"&amp;SUBSTITUTE(SUBSTITUTE(AE6, CHAR(13), ""),CHAR(10),"\n"), "")&amp;"', textKo: '"&amp;SUBSTITUTE(SUBSTITUTE(SUBSTITUTE(AG6, CHAR(13), ""),CHAR(10),"\n"),"'","\'")&amp;"', textEn: '"&amp;SUBSTITUTE(SUBSTITUTE(SUBSTITUTE(AH6, CHAR(13), ""),CHAR(10),"\n"),"'","\'")&amp;"'"&amp;IF(Z6="○",", sealable: true","")&amp;IF(AA6="○",", removable: true","")&amp;"}")</f>
        <v>, '03-himika-o-n-6': {megami: 'himika', name: 'バックドラフト', nameEn: 'Backdraft', nameZh: '回燃', nameZhG1: '回燃', nameKo: '백드래프트', ruby: '', rubyEn: '', rubyZh: 'Backdraft', baseType: 'normal', type: 'action', text: '相手を畏縮させる。\n連火―このカードがこのターンに使用した3枚目以降のカードならば、このターンにあなたが次に行う他のメガミによるオーラへのダメージが「-」でない《攻撃》を+1/+1する。', textZh: '令对手畏缩。\n连火～若此牌是本回合你使用的第3张或更多的牌，则本回合你的下一次其他女神的对装伤害不为「-」的《攻击》得+1/+1。', textZhG1: '对手畏缩。\n连火～若本回合内你已使用至少2张牌，则本回合内你的其他女神的下一次对装伤害不为“-”的《攻击》获得+1/+1。', textKo: '상대를 위축시킨다。\n 연화-이 카드가 이 턴에 사용한 3장째 이후의 카드라면, 이 턴 당신이 다음에 행하는 다른 여신에 의한 오라 데미지가 「-」이 아닌 《공격》을 +1/+1 한다.', textEn: 'Flinch your opponent.\n\nInferno - If this is the third or later card you\'ve played this turn, your next attack this turn from a non-Himika Megami that does not have "-" Damage to Aura gains +1/+1.'}</v>
      </c>
      <c r="AO6" s="10" t="str">
        <f aca="false">IF($A6&lt;&gt;"", "    /** 《"&amp;$E6&amp;"》 */ export const "&amp;SUBSTITUTE(UPPER(IF(MID($A6, 3, 1)="-", RIGHT($A6,LEN($A6)-3), $A6)), "-", "_")&amp;": TCardId = '"&amp;$A6&amp;"';", "")</f>
        <v>    /** 《バックドラフト》 */ export const HIMIKA_O_N_6: TCardId = '03-himika-o-n-6';</v>
      </c>
      <c r="AP6" s="11" t="str">
        <f aca="false">IF($A6&lt;&gt;"", "    | '"&amp;$A6&amp;"'", "")</f>
        <v>    | '03-himika-o-n-6'</v>
      </c>
    </row>
    <row r="7" customFormat="false" ht="42" hidden="false" customHeight="false" outlineLevel="0" collapsed="false">
      <c r="A7" s="115" t="s">
        <v>1944</v>
      </c>
      <c r="B7" s="115" t="s">
        <v>678</v>
      </c>
      <c r="C7" s="115" t="s">
        <v>49</v>
      </c>
      <c r="D7" s="115" t="s">
        <v>698</v>
      </c>
      <c r="E7" s="115" t="s">
        <v>1945</v>
      </c>
      <c r="F7" s="115" t="s">
        <v>1946</v>
      </c>
      <c r="G7" s="115" t="s">
        <v>1947</v>
      </c>
      <c r="H7" s="115" t="s">
        <v>1947</v>
      </c>
      <c r="I7" s="116"/>
      <c r="J7" s="115" t="s">
        <v>1948</v>
      </c>
      <c r="K7" s="125" t="s">
        <v>1949</v>
      </c>
      <c r="L7" s="115"/>
      <c r="M7" s="115" t="s">
        <v>44</v>
      </c>
      <c r="N7" s="115"/>
      <c r="O7" s="115"/>
      <c r="P7" s="115"/>
      <c r="Q7" s="115"/>
      <c r="R7" s="115" t="s">
        <v>45</v>
      </c>
      <c r="S7" s="115" t="s">
        <v>92</v>
      </c>
      <c r="T7" s="115" t="s">
        <v>392</v>
      </c>
      <c r="U7" s="117"/>
      <c r="V7" s="115" t="s">
        <v>94</v>
      </c>
      <c r="W7" s="117"/>
      <c r="X7" s="115"/>
      <c r="Y7" s="115"/>
      <c r="Z7" s="115"/>
      <c r="AA7" s="115"/>
      <c r="AB7" s="120" t="s">
        <v>2744</v>
      </c>
      <c r="AC7" s="120"/>
      <c r="AD7" s="121" t="s">
        <v>2745</v>
      </c>
      <c r="AE7" s="118"/>
      <c r="AF7" s="121" t="s">
        <v>2746</v>
      </c>
      <c r="AG7" s="118" t="s">
        <v>2747</v>
      </c>
      <c r="AH7" s="126" t="s">
        <v>2748</v>
      </c>
      <c r="AI7" s="117"/>
      <c r="AJ7" s="117"/>
      <c r="AK7" s="117"/>
      <c r="AL7" s="117"/>
      <c r="AM7" s="117"/>
      <c r="AN7" s="98"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cost: '"&amp;Y7&amp;"'","")&amp;", text: '"&amp;SUBSTITUTE(SUBSTITUTE(AB7, CHAR(13), ""),CHAR(10),"\n")&amp;IF(AC7&lt;&gt;"", "', textAdditional: '"&amp;SUBSTITUTE(SUBSTITUTE(AC7, CHAR(13), ""),CHAR(10),"\n"), "")&amp;"', textZh: '"&amp;SUBSTITUTE(SUBSTITUTE(SUBSTITUTE(AD7, CHAR(13), ""),CHAR(10),"\n"),"'","\'")&amp;"', textZhG1: '"&amp;SUBSTITUTE(SUBSTITUTE(SUBSTITUTE(AF7, CHAR(13), ""),CHAR(10),"\n"),"'","\'")&amp;IF(AE7&lt;&gt;"", "', textZhAdditional: '"&amp;SUBSTITUTE(SUBSTITUTE(AE7, CHAR(13), ""),CHAR(10),"\n"), "")&amp;"', textKo: '"&amp;SUBSTITUTE(SUBSTITUTE(SUBSTITUTE(AG7, CHAR(13), ""),CHAR(10),"\n"),"'","\'")&amp;"', textEn: '"&amp;SUBSTITUTE(SUBSTITUTE(SUBSTITUTE(AH7, CHAR(13), ""),CHAR(10),"\n"),"'","\'")&amp;"'"&amp;IF(Z7="○",", sealable: true","")&amp;IF(AA7="○",", removable: true","")&amp;"}")</f>
        <v>, '05-oboro-A1-n-3': {megami: 'oboro', anotherID: 'A1', replace: '05-oboro-o-n-3', name: '不意打ち', nameEn: 'Sneak Attack', nameZh: '突袭', nameZhG1: '突袭', nameKo: '기습', ruby: 'ふいうち', rubyEn: '', baseType: 'normal', type: 'attack', subType: 'fullpower', range: '1-3', damage: '4/3', text: '対応不可（通常札） \n【常時】この《攻撃》は-X/-Xとなる。Xは相手の伏せ札の枚数に等しい。', textZh: '不可被对应（通常牌）\n【常时】此《攻击》得-X/-X，X等于对手盖牌区中的牌张数。', textZhG1: '不可被对应（通常牌）\n【常时】此《攻击》获得-X/-X，X等于对手盖牌区中的牌张数。', textKo: '대응불가（통상패） \n【상시】이 《공격》은 -X/-X 가 된다. X는 상대 덮임패의 장수와 같다.', textEn: 'No Reactions (Normal)\n\nForced: This attack gets -X/-X. X is the number of cards in your opponent\'s discard pile.'}</v>
      </c>
      <c r="AO7" s="10" t="str">
        <f aca="false">IF($A7&lt;&gt;"", "    /** 《"&amp;$E7&amp;"》 */ export const "&amp;SUBSTITUTE(UPPER(IF(MID($A7, 3, 1)="-", RIGHT($A7,LEN($A7)-3), $A7)), "-", "_")&amp;": TCardId = '"&amp;$A7&amp;"';", "")</f>
        <v>    /** 《不意打ち》 */ export const OBORO_A1_N_3: TCardId = '05-oboro-A1-n-3';</v>
      </c>
      <c r="AP7" s="11" t="str">
        <f aca="false">IF($A7&lt;&gt;"", "    | '"&amp;$A7&amp;"'", "")</f>
        <v>    | '05-oboro-A1-n-3'</v>
      </c>
    </row>
    <row r="8" customFormat="false" ht="92" hidden="false" customHeight="false" outlineLevel="0" collapsed="false">
      <c r="A8" s="115" t="s">
        <v>1960</v>
      </c>
      <c r="B8" s="115" t="s">
        <v>678</v>
      </c>
      <c r="C8" s="115" t="s">
        <v>49</v>
      </c>
      <c r="D8" s="115"/>
      <c r="E8" s="115" t="s">
        <v>1966</v>
      </c>
      <c r="F8" s="115" t="s">
        <v>1967</v>
      </c>
      <c r="G8" s="115" t="s">
        <v>1968</v>
      </c>
      <c r="H8" s="115" t="s">
        <v>1968</v>
      </c>
      <c r="I8" s="116"/>
      <c r="J8" s="115" t="s">
        <v>1969</v>
      </c>
      <c r="K8" s="125" t="s">
        <v>1970</v>
      </c>
      <c r="L8" s="115"/>
      <c r="M8" s="115" t="s">
        <v>157</v>
      </c>
      <c r="N8" s="115" t="s">
        <v>996</v>
      </c>
      <c r="O8" s="115" t="s">
        <v>1955</v>
      </c>
      <c r="P8" s="115"/>
      <c r="Q8" s="115"/>
      <c r="R8" s="115" t="s">
        <v>107</v>
      </c>
      <c r="S8" s="115"/>
      <c r="T8" s="115"/>
      <c r="U8" s="117"/>
      <c r="V8" s="115"/>
      <c r="W8" s="117"/>
      <c r="X8" s="115"/>
      <c r="Y8" s="115" t="s">
        <v>67</v>
      </c>
      <c r="Z8" s="115"/>
      <c r="AA8" s="115"/>
      <c r="AB8" s="120" t="s">
        <v>2749</v>
      </c>
      <c r="AC8" s="120"/>
      <c r="AD8" s="121" t="s">
        <v>2750</v>
      </c>
      <c r="AE8" s="118"/>
      <c r="AF8" s="124" t="s">
        <v>2751</v>
      </c>
      <c r="AG8" s="118" t="s">
        <v>2752</v>
      </c>
      <c r="AH8" s="126" t="s">
        <v>2753</v>
      </c>
      <c r="AI8" s="117"/>
      <c r="AJ8" s="117"/>
      <c r="AK8" s="117"/>
      <c r="AL8" s="117"/>
      <c r="AM8" s="117"/>
      <c r="AN8" s="98"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cost: '"&amp;Y8&amp;"'","")&amp;", text: '"&amp;SUBSTITUTE(SUBSTITUTE(AB8, CHAR(13), ""),CHAR(10),"\n")&amp;IF(AC8&lt;&gt;"", "', textAdditional: '"&amp;SUBSTITUTE(SUBSTITUTE(AC8, CHAR(13), ""),CHAR(10),"\n"), "")&amp;"', textZh: '"&amp;SUBSTITUTE(SUBSTITUTE(SUBSTITUTE(AD8, CHAR(13), ""),CHAR(10),"\n"),"'","\'")&amp;"', textZhG1: '"&amp;SUBSTITUTE(SUBSTITUTE(SUBSTITUTE(AF8, CHAR(13), ""),CHAR(10),"\n"),"'","\'")&amp;IF(AE8&lt;&gt;"", "', textZhAdditional: '"&amp;SUBSTITUTE(SUBSTITUTE(AE8, CHAR(13), ""),CHAR(10),"\n"), "")&amp;"', textKo: '"&amp;SUBSTITUTE(SUBSTITUTE(SUBSTITUTE(AG8, CHAR(13), ""),CHAR(10),"\n"),"'","\'")&amp;"', textEn: '"&amp;SUBSTITUTE(SUBSTITUTE(SUBSTITUTE(AH8, CHAR(13), ""),CHAR(10),"\n"),"'","\'")&amp;"'"&amp;IF(Z8="○",", sealable: true","")&amp;IF(AA8="○",", removable: true","")&amp;"}")</f>
        <v>, '05-oboro-A1-s-4-ex1': {megami: 'oboro', anotherID: 'A1', replace: '', name: '最後の結晶', nameEn: 'The Final Petal', nameZh: '最后的结晶', nameZhG1: '最后的结晶', nameKo: '최후의 결정', ruby: 'さいごのけっしょう', rubyEn: '', baseType: 'special', extra: true, extraFrom: '05-oboro-A1-s-4', type: 'action', cost: '3', text: '【常時】このカードはこの効果でのみ使用できる。あなたが初めて敗北するならば、代わりにあなたのライフ全てをダストに送り、このカードを使用してもよい(消費は支払う)。 \n手札を1枚伏せ札にし、ダスト→自ライフ：1', textZh: '【常时】这张牌不能以正常方法使用。仅当你第一次将要输掉本局游戏时，作为失败的代替，可以改为将自命全部移至虚并使用此牌（仍需支付费用）。\n盖伏一张手牌，然后：虚→1→自命', textZhG1: '【常时】这张牌不能以正常方法使用。仅当你第一次将要输掉本局游戏时，作为失败的代替，可以将自命中的所有樱花结晶移至虚，并立即使用此牌（仍需支付费用）。\n盖伏1张手牌，虚（1）→自命', textKo: '【상시】이 카드는 이 효과로만 사용할 수 있다. 당신이 최초로 패배했다면, 대신에 당신의 모든 라이프를 더스트로 옮기고 이 카드를 사용해도 좋다(코스트는 지불한다).\n손패를 1장 덮임패로 하고,\n더스트→자신 라이프：1', textEn: 'Forced: This card cannot be played except by this effect. When you would lose the game for the first time, instead you may move all Sakura tokens from your Life to Shadow and play this card (paying its cost).\n\nDiscard a card.\n\nShadow (1)→ Your Life'}</v>
      </c>
      <c r="AO8" s="10" t="str">
        <f aca="false">IF($A8&lt;&gt;"", "    /** 《"&amp;$E8&amp;"》 */ export const "&amp;SUBSTITUTE(UPPER(IF(MID($A8, 3, 1)="-", RIGHT($A8,LEN($A8)-3), $A8)), "-", "_")&amp;": TCardId = '"&amp;$A8&amp;"';", "")</f>
        <v>    /** 《最後の結晶》 */ export const OBORO_A1_S_4_EX1: TCardId = '05-oboro-A1-s-4-ex1';</v>
      </c>
      <c r="AP8" s="11" t="str">
        <f aca="false">IF($A8&lt;&gt;"", "    | '"&amp;$A8&amp;"'", "")</f>
        <v>    | '05-oboro-A1-s-4-ex1'</v>
      </c>
    </row>
    <row r="9" customFormat="false" ht="52" hidden="false" customHeight="false" outlineLevel="0" collapsed="false">
      <c r="A9" s="115" t="s">
        <v>1132</v>
      </c>
      <c r="B9" s="115" t="s">
        <v>1049</v>
      </c>
      <c r="C9" s="115"/>
      <c r="D9" s="115"/>
      <c r="E9" s="115" t="s">
        <v>1133</v>
      </c>
      <c r="F9" s="115" t="s">
        <v>1134</v>
      </c>
      <c r="G9" s="115" t="s">
        <v>1135</v>
      </c>
      <c r="H9" s="115" t="s">
        <v>1136</v>
      </c>
      <c r="I9" s="116"/>
      <c r="J9" s="115" t="s">
        <v>1137</v>
      </c>
      <c r="K9" s="125" t="s">
        <v>1138</v>
      </c>
      <c r="L9" s="115"/>
      <c r="M9" s="115" t="s">
        <v>157</v>
      </c>
      <c r="N9" s="115"/>
      <c r="O9" s="115"/>
      <c r="P9" s="115"/>
      <c r="Q9" s="115"/>
      <c r="R9" s="115" t="s">
        <v>45</v>
      </c>
      <c r="S9" s="115"/>
      <c r="T9" s="115" t="s">
        <v>166</v>
      </c>
      <c r="U9" s="117"/>
      <c r="V9" s="115" t="s">
        <v>1139</v>
      </c>
      <c r="W9" s="117"/>
      <c r="X9" s="115"/>
      <c r="Y9" s="115" t="s">
        <v>146</v>
      </c>
      <c r="Z9" s="115"/>
      <c r="AA9" s="115"/>
      <c r="AB9" s="120" t="s">
        <v>2754</v>
      </c>
      <c r="AC9" s="120"/>
      <c r="AD9" s="121" t="s">
        <v>1141</v>
      </c>
      <c r="AE9" s="118"/>
      <c r="AF9" s="121" t="s">
        <v>1141</v>
      </c>
      <c r="AG9" s="118" t="s">
        <v>1142</v>
      </c>
      <c r="AH9" s="126" t="s">
        <v>2755</v>
      </c>
      <c r="AI9" s="117"/>
      <c r="AJ9" s="117"/>
      <c r="AK9" s="117"/>
      <c r="AL9" s="117"/>
      <c r="AM9" s="117"/>
      <c r="AN9" s="98"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cost: '"&amp;Y9&amp;"'","")&amp;", text: '"&amp;SUBSTITUTE(SUBSTITUTE(AB9, CHAR(13), ""),CHAR(10),"\n")&amp;IF(AC9&lt;&gt;"", "', textAdditional: '"&amp;SUBSTITUTE(SUBSTITUTE(AC9, CHAR(13), ""),CHAR(10),"\n"), "")&amp;"', textZh: '"&amp;SUBSTITUTE(SUBSTITUTE(SUBSTITUTE(AD9, CHAR(13), ""),CHAR(10),"\n"),"'","\'")&amp;"', textZhG1: '"&amp;SUBSTITUTE(SUBSTITUTE(SUBSTITUTE(AF9, CHAR(13), ""),CHAR(10),"\n"),"'","\'")&amp;IF(AE9&lt;&gt;"", "', textZhAdditional: '"&amp;SUBSTITUTE(SUBSTITUTE(AE9, CHAR(13), ""),CHAR(10),"\n"), "")&amp;"', textKo: '"&amp;SUBSTITUTE(SUBSTITUTE(SUBSTITUTE(AG9, CHAR(13), ""),CHAR(10),"\n"),"'","\'")&amp;"', textEn: '"&amp;SUBSTITUTE(SUBSTITUTE(SUBSTITUTE(AH9, CHAR(13), ""),CHAR(10),"\n"),"'","\'")&amp;"'"&amp;IF(Z9="○",", sealable: true","")&amp;IF(AA9="○",", removable: true","")&amp;"}")</f>
        <v>, '08-hagane-o-s-1': {megami: 'hagane', name: '大天空クラッシュ', nameEn: 'Grand Firmament Crash', nameZh: '大天空CRASH', nameZhG1: '大天空·破限', nameKo: '대천공 크래시', ruby: 'だいてんくうクラッシュ', rubyEn: '', baseType: 'special', type: 'attack', range: '0-10', damage: 'X/Y', cost: '4', text: '超克 \n【常時】Xは現在の間合がターン開始時の間合からどれだけ変化しているかに等しい。YはXの半分（切り上げ）に等しい。', textZh: '超克 \n【常时】X为当前距离与本回合开始时距离之差的绝对值，Y为X的一半（向上取整）。', textZhG1: '超克 \n【常时】X为当前距离与本回合开始时距离之差的绝对值，Y为X的一半（向上取整）。', textKo: '초극 \n 【상시】X는 현재 간격이 턴 시작시의 간격에서 변화한 값과 같다. Y는 X의 절반(올림)과 같다.', textEn: 'Overwhelm\n\nForced: X is the difference between the current Distance and the Distance at the beginning of this turn. Y is half of X, rounded up.'}</v>
      </c>
      <c r="AO9" s="10" t="str">
        <f aca="false">IF($A9&lt;&gt;"", "    /** 《"&amp;$E9&amp;"》 */ export const "&amp;SUBSTITUTE(UPPER(IF(MID($A9, 3, 1)="-", RIGHT($A9,LEN($A9)-3), $A9)), "-", "_")&amp;": TCardId = '"&amp;$A9&amp;"';", "")</f>
        <v>    /** 《大天空クラッシュ》 */ export const HAGANE_O_S_1: TCardId = '08-hagane-o-s-1';</v>
      </c>
      <c r="AP9" s="11" t="str">
        <f aca="false">IF($A9&lt;&gt;"", "    | '"&amp;$A9&amp;"'", "")</f>
        <v>    | '08-hagane-o-s-1'</v>
      </c>
    </row>
    <row r="10" customFormat="false" ht="72" hidden="false" customHeight="false" outlineLevel="0" collapsed="false">
      <c r="A10" s="115" t="s">
        <v>1197</v>
      </c>
      <c r="B10" s="115" t="s">
        <v>1180</v>
      </c>
      <c r="C10" s="115"/>
      <c r="D10" s="115"/>
      <c r="E10" s="115" t="s">
        <v>1198</v>
      </c>
      <c r="F10" s="115" t="s">
        <v>1199</v>
      </c>
      <c r="G10" s="115" t="s">
        <v>1200</v>
      </c>
      <c r="H10" s="115" t="s">
        <v>1200</v>
      </c>
      <c r="I10" s="116"/>
      <c r="J10" s="115" t="s">
        <v>2756</v>
      </c>
      <c r="K10" s="122" t="s">
        <v>1202</v>
      </c>
      <c r="L10" s="115"/>
      <c r="M10" s="115" t="s">
        <v>44</v>
      </c>
      <c r="N10" s="115"/>
      <c r="O10" s="115"/>
      <c r="P10" s="115"/>
      <c r="Q10" s="115"/>
      <c r="R10" s="115" t="s">
        <v>45</v>
      </c>
      <c r="S10" s="115" t="s">
        <v>133</v>
      </c>
      <c r="T10" s="115" t="s">
        <v>392</v>
      </c>
      <c r="U10" s="117"/>
      <c r="V10" s="115" t="s">
        <v>940</v>
      </c>
      <c r="W10" s="117"/>
      <c r="X10" s="115"/>
      <c r="Y10" s="115"/>
      <c r="Z10" s="115"/>
      <c r="AA10" s="115"/>
      <c r="AB10" s="120" t="s">
        <v>2757</v>
      </c>
      <c r="AC10" s="120"/>
      <c r="AD10" s="121" t="s">
        <v>2758</v>
      </c>
      <c r="AE10" s="118"/>
      <c r="AF10" s="127" t="s">
        <v>2759</v>
      </c>
      <c r="AG10" s="118" t="s">
        <v>2760</v>
      </c>
      <c r="AH10" s="126" t="s">
        <v>2761</v>
      </c>
      <c r="AI10" s="117"/>
      <c r="AJ10" s="117"/>
      <c r="AK10" s="117"/>
      <c r="AL10" s="117"/>
      <c r="AM10" s="117"/>
      <c r="AN10" s="98"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cost: '"&amp;Y10&amp;"'","")&amp;", text: '"&amp;SUBSTITUTE(SUBSTITUTE(AB10, CHAR(13), ""),CHAR(10),"\n")&amp;IF(AC10&lt;&gt;"", "', textAdditional: '"&amp;SUBSTITUTE(SUBSTITUTE(AC10, CHAR(13), ""),CHAR(10),"\n"), "")&amp;"', textZh: '"&amp;SUBSTITUTE(SUBSTITUTE(SUBSTITUTE(AD10, CHAR(13), ""),CHAR(10),"\n"),"'","\'")&amp;"', textZhG1: '"&amp;SUBSTITUTE(SUBSTITUTE(SUBSTITUTE(AF10, CHAR(13), ""),CHAR(10),"\n"),"'","\'")&amp;IF(AE10&lt;&gt;"", "', textZhAdditional: '"&amp;SUBSTITUTE(SUBSTITUTE(AE10, CHAR(13), ""),CHAR(10),"\n"), "")&amp;"', textKo: '"&amp;SUBSTITUTE(SUBSTITUTE(SUBSTITUTE(AG10, CHAR(13), ""),CHAR(10),"\n"),"'","\'")&amp;"', textEn: '"&amp;SUBSTITUTE(SUBSTITUTE(SUBSTITUTE(AH10, CHAR(13), ""),CHAR(10),"\n"),"'","\'")&amp;"'"&amp;IF(Z10="○",", sealable: true","")&amp;IF(AA10="○",", removable: true","")&amp;"}")</f>
        <v>, '09-chikage-o-n-3': {megami: 'chikage', name: '遁術', nameEn: 'Concealment', nameZh: '遁术', nameZhG1: '遁术', nameKo: '둔술', ruby: 'とんじゅつ', rubyEn: '', baseType: 'normal', type: 'attack', subType: 'reaction', range: '1-3', damage: '1/-', text: '【攻撃後】自オーラ→間合：1　ダスト→間合：1 \n【攻撃後】このターン中、相手は基本動作《前進》を行えない。', textZh: '【攻击后】自装→1→距 虚→1→距\n【攻击后】本回合内对手不能执行基本动作《前进》。', textZhG1: '【攻击后】自装（1）→距，虚（1）→距\n【攻击后】本回合内对手不能执行基本动作《前进》。', textKo: '【공격후】자신 오라→간격：1　더스트→간격：1 \n【공격후】이 턴 동안, 상대는 기본 동작 《전진》을 할 수 없다.', textEn: 'After Attack:\nYour Aura (1)→ Distance\nShadow (1)→ Distance\n\nAfter Attack: Your opponent cannot perform the Forward Movement basic action for the rest of the turn.'}</v>
      </c>
      <c r="AO10" s="10" t="str">
        <f aca="false">IF($A10&lt;&gt;"", "    /** 《"&amp;$E10&amp;"》 */ export const "&amp;SUBSTITUTE(UPPER(IF(MID($A10, 3, 1)="-", RIGHT($A10,LEN($A10)-3), $A10)), "-", "_")&amp;": TCardId = '"&amp;$A10&amp;"';", "")</f>
        <v>    /** 《遁術》 */ export const CHIKAGE_O_N_3: TCardId = '09-chikage-o-n-3';</v>
      </c>
      <c r="AP10" s="11" t="str">
        <f aca="false">IF($A10&lt;&gt;"", "    | '"&amp;$A10&amp;"'", "")</f>
        <v>    | '09-chikage-o-n-3'</v>
      </c>
    </row>
    <row r="11" customFormat="false" ht="92" hidden="false" customHeight="false" outlineLevel="0" collapsed="false">
      <c r="A11" s="115" t="s">
        <v>1448</v>
      </c>
      <c r="B11" s="115" t="s">
        <v>1345</v>
      </c>
      <c r="C11" s="115"/>
      <c r="D11" s="115"/>
      <c r="E11" s="115" t="s">
        <v>1449</v>
      </c>
      <c r="F11" s="115"/>
      <c r="G11" s="115" t="s">
        <v>1450</v>
      </c>
      <c r="H11" s="115" t="s">
        <v>1451</v>
      </c>
      <c r="I11" s="116" t="s">
        <v>1452</v>
      </c>
      <c r="J11" s="115" t="s">
        <v>1453</v>
      </c>
      <c r="K11" s="125" t="s">
        <v>1452</v>
      </c>
      <c r="L11" s="115"/>
      <c r="M11" s="115" t="s">
        <v>157</v>
      </c>
      <c r="N11" s="115"/>
      <c r="O11" s="115"/>
      <c r="P11" s="115"/>
      <c r="Q11" s="115"/>
      <c r="R11" s="115" t="s">
        <v>107</v>
      </c>
      <c r="S11" s="115"/>
      <c r="T11" s="115"/>
      <c r="U11" s="117"/>
      <c r="V11" s="115"/>
      <c r="W11" s="117"/>
      <c r="X11" s="115"/>
      <c r="Y11" s="115" t="s">
        <v>282</v>
      </c>
      <c r="Z11" s="115" t="s">
        <v>996</v>
      </c>
      <c r="AA11" s="115"/>
      <c r="AB11" s="120" t="s">
        <v>2762</v>
      </c>
      <c r="AC11" s="120"/>
      <c r="AD11" s="121" t="s">
        <v>2763</v>
      </c>
      <c r="AE11" s="118"/>
      <c r="AF11" s="121" t="s">
        <v>2764</v>
      </c>
      <c r="AG11" s="118" t="s">
        <v>2765</v>
      </c>
      <c r="AH11" s="126" t="s">
        <v>2766</v>
      </c>
      <c r="AI11" s="117"/>
      <c r="AJ11" s="117"/>
      <c r="AK11" s="117"/>
      <c r="AL11" s="117"/>
      <c r="AM11" s="117"/>
      <c r="AN11" s="98"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cost: '"&amp;Y11&amp;"'","")&amp;", text: '"&amp;SUBSTITUTE(SUBSTITUTE(AB11, CHAR(13), ""),CHAR(10),"\n")&amp;IF(AC11&lt;&gt;"", "', textAdditional: '"&amp;SUBSTITUTE(SUBSTITUTE(AC11, CHAR(13), ""),CHAR(10),"\n"), "")&amp;"', textZh: '"&amp;SUBSTITUTE(SUBSTITUTE(SUBSTITUTE(AD11, CHAR(13), ""),CHAR(10),"\n"),"'","\'")&amp;"', textZhG1: '"&amp;SUBSTITUTE(SUBSTITUTE(SUBSTITUTE(AF11, CHAR(13), ""),CHAR(10),"\n"),"'","\'")&amp;IF(AE11&lt;&gt;"", "', textZhAdditional: '"&amp;SUBSTITUTE(SUBSTITUTE(AE11, CHAR(13), ""),CHAR(10),"\n"), "")&amp;"', textKo: '"&amp;SUBSTITUTE(SUBSTITUTE(SUBSTITUTE(AG11, CHAR(13), ""),CHAR(10),"\n"),"'","\'")&amp;"', textEn: '"&amp;SUBSTITUTE(SUBSTITUTE(SUBSTITUTE(AH11, CHAR(13), ""),CHAR(10),"\n"),"'","\'")&amp;"'"&amp;IF(Z11="○",", sealable: true","")&amp;IF(AA11="○",", removable: true","")&amp;"}")</f>
        <v>, '10-kururu-o-s-3': {megami: 'kururu', name: 'いんだすとりあ', nameEn: 'Industria', nameZh: '工业量产', nameZhG1: '复自黏贴', nameKo: '인더스트리아', ruby: '', rubyEn: '', rubyZh: 'Industria', baseType: 'special', type: 'action', cost: '1', text: 'このカードがあなたのカードで、カードが封印されていないならば、手札または捨て札から《付与》でないカードを1枚選び、このカードの下に表向きで封印してもよい。 \nあなたの追加札から「でゅーぷりぎあ」を山札の底に1枚置く(最大で合計3枚)。 \n----\n【即再起】あなたが山札を再構成する（再構成の後に未使用に戻る）。', textZh: '若此牌是你的牌且其下没有封印牌，则从你的手牌或弃牌中选择1张非《付与》的牌，封印在此牌下。\n从追加牌区中将1张『复制品齿轮』置于你的牌库底。\n----\n【即再起】你重铸牌库后。', textZhG1: '若此牌是你的牌且其下没有封印牌，则从你的手牌或弃牌中选择1张非《付与》的牌，封印在此牌下。（最多3张）\n从追加牌区中将1张『复制品齿轮』置于你的牌库底。\n----\n【即再起】你重铸牌库后。', textKo: '이 카드에 카드가 봉인되어 있지 않다면, 당신의 손패 또는 버림패에서 《부여》가 아닌 카드 한 장을 골라, 그 카드를 이 카드 밑에 앞면으로 봉인해도 좋다.\n 당신의 추가패에서 「듀플리기어」를 패산의 밑에 1장 둔다(최대 합계 3장). \n ----\n 【즉재기】당신이 패산을 재구성한다(재구성 후에 미사용으로 되돌린다).', textEn: 'If you own this card and no card is sealed under it, you may choose a non-Enhancement card in your hand or played pile and seal it under this card, face-up.\n\nPut one of your set aside "Dupligear" on the bottom of your deck.\n\nImmediate Resurgence: You reshuffle your deck. (Turn this card face-down after completing the reshuffle.)', sealable: true}</v>
      </c>
      <c r="AO11" s="10" t="str">
        <f aca="false">IF($A11&lt;&gt;"", "    /** 《"&amp;$E11&amp;"》 */ export const "&amp;SUBSTITUTE(UPPER(IF(MID($A11, 3, 1)="-", RIGHT($A11,LEN($A11)-3), $A11)), "-", "_")&amp;": TCardId = '"&amp;$A11&amp;"';", "")</f>
        <v>    /** 《いんだすとりあ》 */ export const KURURU_O_S_3: TCardId = '10-kururu-o-s-3';</v>
      </c>
      <c r="AP11" s="11" t="str">
        <f aca="false">IF($A11&lt;&gt;"", "    | '"&amp;$A11&amp;"'", "")</f>
        <v>    | '10-kururu-o-s-3'</v>
      </c>
    </row>
    <row r="12" customFormat="false" ht="42" hidden="false" customHeight="false" outlineLevel="0" collapsed="false">
      <c r="A12" s="115" t="s">
        <v>1712</v>
      </c>
      <c r="B12" s="115" t="s">
        <v>1605</v>
      </c>
      <c r="C12" s="115"/>
      <c r="D12" s="115"/>
      <c r="E12" s="115" t="s">
        <v>1713</v>
      </c>
      <c r="F12" s="115" t="s">
        <v>1714</v>
      </c>
      <c r="G12" s="115" t="s">
        <v>1715</v>
      </c>
      <c r="H12" s="115" t="s">
        <v>1715</v>
      </c>
      <c r="I12" s="116"/>
      <c r="J12" s="115" t="s">
        <v>1716</v>
      </c>
      <c r="K12" s="122" t="s">
        <v>1717</v>
      </c>
      <c r="L12" s="115"/>
      <c r="M12" s="115" t="s">
        <v>157</v>
      </c>
      <c r="N12" s="115"/>
      <c r="O12" s="115"/>
      <c r="P12" s="115"/>
      <c r="Q12" s="115"/>
      <c r="R12" s="115" t="s">
        <v>120</v>
      </c>
      <c r="S12" s="115" t="s">
        <v>133</v>
      </c>
      <c r="T12" s="115"/>
      <c r="U12" s="117"/>
      <c r="V12" s="115"/>
      <c r="W12" s="117"/>
      <c r="X12" s="115" t="s">
        <v>67</v>
      </c>
      <c r="Y12" s="115" t="s">
        <v>54</v>
      </c>
      <c r="Z12" s="115"/>
      <c r="AA12" s="115"/>
      <c r="AB12" s="120" t="s">
        <v>2767</v>
      </c>
      <c r="AC12" s="120"/>
      <c r="AD12" s="128" t="s">
        <v>2768</v>
      </c>
      <c r="AE12" s="118"/>
      <c r="AF12" s="124" t="s">
        <v>2769</v>
      </c>
      <c r="AG12" s="118" t="s">
        <v>2770</v>
      </c>
      <c r="AH12" s="126" t="s">
        <v>2771</v>
      </c>
      <c r="AI12" s="117"/>
      <c r="AJ12" s="117"/>
      <c r="AK12" s="117"/>
      <c r="AL12" s="117"/>
      <c r="AM12" s="117"/>
      <c r="AN12" s="98" t="str">
        <f aca="false">IF(A12="", "", IF(ROW()&gt;=3, ", ", "")&amp;"'"&amp;A12&amp;"':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cost: '"&amp;Y12&amp;"'","")&amp;", text: '"&amp;SUBSTITUTE(SUBSTITUTE(AB12, CHAR(13), ""),CHAR(10),"\n")&amp;IF(AC12&lt;&gt;"", "', textAdditional: '"&amp;SUBSTITUTE(SUBSTITUTE(AC12, CHAR(13), ""),CHAR(10),"\n"), "")&amp;"', textZh: '"&amp;SUBSTITUTE(SUBSTITUTE(SUBSTITUTE(AD12, CHAR(13), ""),CHAR(10),"\n"),"'","\'")&amp;"', textZhG1: '"&amp;SUBSTITUTE(SUBSTITUTE(SUBSTITUTE(AF12, CHAR(13), ""),CHAR(10),"\n"),"'","\'")&amp;IF(AE12&lt;&gt;"", "', textZhAdditional: '"&amp;SUBSTITUTE(SUBSTITUTE(AE12, CHAR(13), ""),CHAR(10),"\n"), "")&amp;"', textKo: '"&amp;SUBSTITUTE(SUBSTITUTE(SUBSTITUTE(AG12, CHAR(13), ""),CHAR(10),"\n"),"'","\'")&amp;"', textEn: '"&amp;SUBSTITUTE(SUBSTITUTE(SUBSTITUTE(AH12, CHAR(13), ""),CHAR(10),"\n"),"'","\'")&amp;"'"&amp;IF(Z12="○",", sealable: true","")&amp;IF(AA12="○",", removable: true","")&amp;"}")</f>
        <v>, '12-raira-o-s-4': {megami: 'raira', name: '円環輪廻旋', nameEn: 'Death and Rebirth', nameZh: '圆环轮回旋', nameZhG1: '圆环轮回旋', nameKo: '원환륜회선', ruby: 'えんかんりんかいせん', rubyEn: '', baseType: 'special', type: 'enhance', subType: 'reaction', capacity: '3', cost: '2', text: '【展開中】相手の《攻撃》の解決後に以下を全て行ってもよい。\n・間合⇔ダスト：1\n・風神ゲージか雷神ゲージを1上げる。', textZh: '【展开中】对手的《攻击》结算完毕时，你可以依次结算下述效果：\n●距↔1↔虚\n●选择风神槽或雷神槽，其值增加1。', textZhG1: '【展开中】每当对手进行的《攻击》结算完毕时，你可以依次执行：\n距（1）⇔ 虚 \n选择风神槽或雷神槽，其值增加1。', textKo: '【전개중】상대의 《공격》 해결 후에 아래를 전부 처리해도 좋다.\n・간격⇔더스트：1\n・풍신 게이지 또는 뇌신 게이지를 1올린다.', textEn: 'Ongoing: After one of your opponent\'s attacks resolves, perform neither or both:\n・Distance (1)⇔ Shadow\n・Increase your Wind or Thunder Gauge by 1.'}</v>
      </c>
      <c r="AO12" s="10" t="str">
        <f aca="false">IF($A12&lt;&gt;"", "    /** 《"&amp;$E12&amp;"》 */ export const "&amp;SUBSTITUTE(UPPER(IF(MID($A12, 3, 1)="-", RIGHT($A12,LEN($A12)-3), $A12)), "-", "_")&amp;": TCardId = '"&amp;$A12&amp;"';", "")</f>
        <v>    /** 《円環輪廻旋》 */ export const RAIRA_O_S_4: TCardId = '12-raira-o-s-4';</v>
      </c>
      <c r="AP12" s="11" t="str">
        <f aca="false">IF($A12&lt;&gt;"", "    | '"&amp;$A12&amp;"'", "")</f>
        <v>    | '12-raira-o-s-4'</v>
      </c>
    </row>
    <row r="13" customFormat="false" ht="42" hidden="false" customHeight="false" outlineLevel="0" collapsed="false">
      <c r="A13" s="115" t="s">
        <v>1869</v>
      </c>
      <c r="B13" s="115" t="s">
        <v>1752</v>
      </c>
      <c r="C13" s="115"/>
      <c r="D13" s="115"/>
      <c r="E13" s="115" t="s">
        <v>1870</v>
      </c>
      <c r="F13" s="115" t="s">
        <v>1871</v>
      </c>
      <c r="G13" s="115" t="s">
        <v>1870</v>
      </c>
      <c r="H13" s="115" t="s">
        <v>1870</v>
      </c>
      <c r="I13" s="116" t="s">
        <v>1872</v>
      </c>
      <c r="J13" s="115" t="s">
        <v>2772</v>
      </c>
      <c r="K13" s="122" t="s">
        <v>1872</v>
      </c>
      <c r="L13" s="115"/>
      <c r="M13" s="115" t="s">
        <v>157</v>
      </c>
      <c r="N13" s="115"/>
      <c r="O13" s="115"/>
      <c r="P13" s="115"/>
      <c r="Q13" s="115"/>
      <c r="R13" s="115" t="s">
        <v>107</v>
      </c>
      <c r="S13" s="115"/>
      <c r="T13" s="115"/>
      <c r="U13" s="117"/>
      <c r="V13" s="115"/>
      <c r="W13" s="117"/>
      <c r="X13" s="115"/>
      <c r="Y13" s="115" t="s">
        <v>146</v>
      </c>
      <c r="Z13" s="115"/>
      <c r="AA13" s="115"/>
      <c r="AB13" s="120" t="s">
        <v>1875</v>
      </c>
      <c r="AC13" s="120"/>
      <c r="AD13" s="121" t="s">
        <v>1876</v>
      </c>
      <c r="AE13" s="118"/>
      <c r="AF13" s="124" t="s">
        <v>2707</v>
      </c>
      <c r="AG13" s="118" t="s">
        <v>1878</v>
      </c>
      <c r="AH13" s="126" t="s">
        <v>2709</v>
      </c>
      <c r="AI13" s="117"/>
      <c r="AJ13" s="117"/>
      <c r="AK13" s="117"/>
      <c r="AL13" s="117"/>
      <c r="AM13" s="117"/>
      <c r="AN13" s="98" t="str">
        <f aca="false">IF(A13="", "", IF(ROW()&gt;=3, ", ", "")&amp;"'"&amp;A13&amp;"':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cost: '"&amp;Y13&amp;"'","")&amp;", text: '"&amp;SUBSTITUTE(SUBSTITUTE(AB13, CHAR(13), ""),CHAR(10),"\n")&amp;IF(AC13&lt;&gt;"", "', textAdditional: '"&amp;SUBSTITUTE(SUBSTITUTE(AC13, CHAR(13), ""),CHAR(10),"\n"), "")&amp;"', textZh: '"&amp;SUBSTITUTE(SUBSTITUTE(SUBSTITUTE(AD13, CHAR(13), ""),CHAR(10),"\n"),"'","\'")&amp;"', textZhG1: '"&amp;SUBSTITUTE(SUBSTITUTE(SUBSTITUTE(AF13, CHAR(13), ""),CHAR(10),"\n"),"'","\'")&amp;IF(AE13&lt;&gt;"", "', textZhAdditional: '"&amp;SUBSTITUTE(SUBSTITUTE(AE13, CHAR(13), ""),CHAR(10),"\n"), "")&amp;"', textKo: '"&amp;SUBSTITUTE(SUBSTITUTE(SUBSTITUTE(AG13, CHAR(13), ""),CHAR(10),"\n"),"'","\'")&amp;"', textEn: '"&amp;SUBSTITUTE(SUBSTITUTE(SUBSTITUTE(AH13, CHAR(13), ""),CHAR(10),"\n"),"'","\'")&amp;"'"&amp;IF(Z13="○",", sealable: true","")&amp;IF(AA13="○",", removable: true","")&amp;"}")</f>
        <v>, '13-utsuro-o-s-4': {megami: 'utsuro', name: '魔食', nameEn: 'Эрозия', nameZh: '魔食', nameZhG1: '魔食', nameKo: '마식', ruby: 'エロージヤ', rubyEn: '', rubyZh: 'Эрозия', baseType: 'special', type: 'action', cost: '4', text: '【使用済】あなたの開始フェイズの開始時に相手は以下のどちらかを選ぶ。\n・相オーラ→ダスト：1\n・相フレア→ダスト：2', textZh: '【已使用】每当你的准备阶段开始时，对手选择一项：\n●敌装→1→虚\n●敌气→2→虚', textZhG1: '【已使用】每当你的准备阶段开始时，对手选择一项：\n1.敌装（1）→虚\n2.敌气（2）→虚', textKo: '【사용완료】당신의 개시 페이즈 시작시에 상대는 이하에서 하나를 고른다.\n ・상대 오라→더스트：1\n ・상대 플레어→더스트：2', textEn: 'Devoted: At the beginning of your turn, your opponent chooses one:\n・Opponent\'s Aura (1)→ Shadow\n・Opponent\'s Flare (2)→ Shadow'}</v>
      </c>
      <c r="AO13" s="10" t="str">
        <f aca="false">IF($A13&lt;&gt;"", "    /** 《"&amp;$E13&amp;"》 */ export const "&amp;SUBSTITUTE(UPPER(IF(MID($A13, 3, 1)="-", RIGHT($A13,LEN($A13)-3), $A13)), "-", "_")&amp;": TCardId = '"&amp;$A13&amp;"';", "")</f>
        <v>    /** 《魔食》 */ export const UTSURO_O_S_4: TCardId = '13-utsuro-o-s-4';</v>
      </c>
      <c r="AP13" s="11" t="str">
        <f aca="false">IF($A13&lt;&gt;"", "    | '"&amp;$A13&amp;"'", "")</f>
        <v>    | '13-utsuro-o-s-4'</v>
      </c>
    </row>
    <row r="14" customFormat="false" ht="32" hidden="false" customHeight="false" outlineLevel="0" collapsed="false">
      <c r="A14" s="115" t="s">
        <v>2129</v>
      </c>
      <c r="B14" s="115" t="s">
        <v>2085</v>
      </c>
      <c r="C14" s="115"/>
      <c r="D14" s="115"/>
      <c r="E14" s="115" t="s">
        <v>2130</v>
      </c>
      <c r="F14" s="115" t="s">
        <v>2131</v>
      </c>
      <c r="G14" s="115" t="s">
        <v>2132</v>
      </c>
      <c r="H14" s="115" t="s">
        <v>2132</v>
      </c>
      <c r="I14" s="116"/>
      <c r="J14" s="115" t="s">
        <v>2133</v>
      </c>
      <c r="K14" s="125" t="s">
        <v>2134</v>
      </c>
      <c r="L14" s="115"/>
      <c r="M14" s="115" t="s">
        <v>44</v>
      </c>
      <c r="N14" s="115"/>
      <c r="O14" s="115"/>
      <c r="P14" s="115"/>
      <c r="Q14" s="115"/>
      <c r="R14" s="115" t="s">
        <v>45</v>
      </c>
      <c r="S14" s="115"/>
      <c r="T14" s="115" t="s">
        <v>236</v>
      </c>
      <c r="U14" s="117"/>
      <c r="V14" s="115" t="s">
        <v>55</v>
      </c>
      <c r="W14" s="117"/>
      <c r="X14" s="115"/>
      <c r="Y14" s="115"/>
      <c r="Z14" s="115"/>
      <c r="AA14" s="115"/>
      <c r="AB14" s="120" t="s">
        <v>2710</v>
      </c>
      <c r="AC14" s="120"/>
      <c r="AD14" s="121" t="s">
        <v>2711</v>
      </c>
      <c r="AE14" s="118"/>
      <c r="AF14" s="124" t="s">
        <v>2773</v>
      </c>
      <c r="AG14" s="118" t="s">
        <v>2774</v>
      </c>
      <c r="AH14" s="126" t="s">
        <v>2775</v>
      </c>
      <c r="AI14" s="117"/>
      <c r="AJ14" s="117"/>
      <c r="AK14" s="117"/>
      <c r="AL14" s="117"/>
      <c r="AM14" s="117"/>
      <c r="AN14" s="98" t="str">
        <f aca="false">IF(A14="", "", IF(ROW()&gt;=3, ", ", "")&amp;"'"&amp;A14&amp;"':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cost: '"&amp;Y14&amp;"'","")&amp;", text: '"&amp;SUBSTITUTE(SUBSTITUTE(AB14, CHAR(13), ""),CHAR(10),"\n")&amp;IF(AC14&lt;&gt;"", "', textAdditional: '"&amp;SUBSTITUTE(SUBSTITUTE(AC14, CHAR(13), ""),CHAR(10),"\n"), "")&amp;"', textZh: '"&amp;SUBSTITUTE(SUBSTITUTE(SUBSTITUTE(AD14, CHAR(13), ""),CHAR(10),"\n"),"'","\'")&amp;"', textZhG1: '"&amp;SUBSTITUTE(SUBSTITUTE(SUBSTITUTE(AF14, CHAR(13), ""),CHAR(10),"\n"),"'","\'")&amp;IF(AE14&lt;&gt;"", "', textZhAdditional: '"&amp;SUBSTITUTE(SUBSTITUTE(AE14, CHAR(13), ""),CHAR(10),"\n"), "")&amp;"', textKo: '"&amp;SUBSTITUTE(SUBSTITUTE(SUBSTITUTE(AG14, CHAR(13), ""),CHAR(10),"\n"),"'","\'")&amp;"', textEn: '"&amp;SUBSTITUTE(SUBSTITUTE(SUBSTITUTE(AH14, CHAR(13), ""),CHAR(10),"\n"),"'","\'")&amp;"'"&amp;IF(Z14="○",", sealable: true","")&amp;IF(AA14="○",", removable: true","")&amp;"}")</f>
        <v>, '14-honoka-o-n-2': {megami: 'honoka', name: '桜吹雪', nameEn: 'Petal Storm', nameZh: '樱吹雪', nameZhG1: '樱吹雪', nameKo: '벚꽃보라', ruby: 'さくらふぶき', rubyEn: '', baseType: 'normal', type: 'attack', range: '3-5', damage: '2/1', text: '【攻撃後】相手は以下のどちらかを選ぶ。\n・間合→自オーラ：1\n・相オーラ→間合：1', textZh: '【攻击后】对手选择一项：\n●距→1→自装；\n●敌装→1→距。', textZhG1: '【攻击后】对手选择一项：\n1.距（1）→自装；\n2.敌装（1）→距。', textKo: '【공격후】상대는 아래에서 하나를 고른다.\n・간격→자신 오라：1\n・상대 오라→간격：1', textEn: 'After Attack: Your opponent chooses one:\n・Distance (1)→ Your Aura\n・Opponent\'s Aura (1)→ Distance'}</v>
      </c>
      <c r="AO14" s="10" t="str">
        <f aca="false">IF($A14&lt;&gt;"", "    /** 《"&amp;$E14&amp;"》 */ export const "&amp;SUBSTITUTE(UPPER(IF(MID($A14, 3, 1)="-", RIGHT($A14,LEN($A14)-3), $A14)), "-", "_")&amp;": TCardId = '"&amp;$A14&amp;"';", "")</f>
        <v>    /** 《桜吹雪》 */ export const HONOKA_O_N_2: TCardId = '14-honoka-o-n-2';</v>
      </c>
      <c r="AP14" s="11" t="str">
        <f aca="false">IF($A14&lt;&gt;"", "    | '"&amp;$A14&amp;"'", "")</f>
        <v>    | '14-honoka-o-n-2'</v>
      </c>
    </row>
    <row r="15" customFormat="false" ht="122" hidden="false" customHeight="false" outlineLevel="0" collapsed="false">
      <c r="A15" s="115" t="s">
        <v>2221</v>
      </c>
      <c r="B15" s="115" t="s">
        <v>2085</v>
      </c>
      <c r="C15" s="115"/>
      <c r="D15" s="115"/>
      <c r="E15" s="115" t="s">
        <v>2227</v>
      </c>
      <c r="F15" s="115" t="s">
        <v>2228</v>
      </c>
      <c r="G15" s="115" t="s">
        <v>2229</v>
      </c>
      <c r="H15" s="115" t="s">
        <v>2230</v>
      </c>
      <c r="I15" s="116"/>
      <c r="J15" s="115" t="s">
        <v>2231</v>
      </c>
      <c r="K15" s="125" t="s">
        <v>2232</v>
      </c>
      <c r="L15" s="115"/>
      <c r="M15" s="115" t="s">
        <v>157</v>
      </c>
      <c r="N15" s="115" t="s">
        <v>996</v>
      </c>
      <c r="O15" s="115" t="s">
        <v>2214</v>
      </c>
      <c r="P15" s="115" t="s">
        <v>2233</v>
      </c>
      <c r="Q15" s="115"/>
      <c r="R15" s="115" t="s">
        <v>107</v>
      </c>
      <c r="S15" s="115" t="s">
        <v>92</v>
      </c>
      <c r="T15" s="115"/>
      <c r="U15" s="117"/>
      <c r="V15" s="115"/>
      <c r="W15" s="117"/>
      <c r="X15" s="115"/>
      <c r="Y15" s="115" t="s">
        <v>473</v>
      </c>
      <c r="Z15" s="115"/>
      <c r="AA15" s="115"/>
      <c r="AB15" s="120" t="s">
        <v>2776</v>
      </c>
      <c r="AC15" s="120"/>
      <c r="AD15" s="121" t="s">
        <v>2777</v>
      </c>
      <c r="AE15" s="118"/>
      <c r="AF15" s="129" t="s">
        <v>2778</v>
      </c>
      <c r="AG15" s="118" t="s">
        <v>2779</v>
      </c>
      <c r="AH15" s="126" t="s">
        <v>2780</v>
      </c>
      <c r="AI15" s="117"/>
      <c r="AJ15" s="117"/>
      <c r="AK15" s="117"/>
      <c r="AL15" s="117"/>
      <c r="AM15" s="117"/>
      <c r="AN15" s="98" t="str">
        <f aca="false">IF(A15="", "", IF(ROW()&gt;=3, ", ", "")&amp;"'"&amp;A15&amp;"':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cost: '"&amp;Y15&amp;"'","")&amp;", text: '"&amp;SUBSTITUTE(SUBSTITUTE(AB15, CHAR(13), ""),CHAR(10),"\n")&amp;IF(AC15&lt;&gt;"", "', textAdditional: '"&amp;SUBSTITUTE(SUBSTITUTE(AC15, CHAR(13), ""),CHAR(10),"\n"), "")&amp;"', textZh: '"&amp;SUBSTITUTE(SUBSTITUTE(SUBSTITUTE(AD15, CHAR(13), ""),CHAR(10),"\n"),"'","\'")&amp;"', textZhG1: '"&amp;SUBSTITUTE(SUBSTITUTE(SUBSTITUTE(AF15, CHAR(13), ""),CHAR(10),"\n"),"'","\'")&amp;IF(AE15&lt;&gt;"", "', textZhAdditional: '"&amp;SUBSTITUTE(SUBSTITUTE(AE15, CHAR(13), ""),CHAR(10),"\n"), "")&amp;"', textKo: '"&amp;SUBSTITUTE(SUBSTITUTE(SUBSTITUTE(AG15, CHAR(13), ""),CHAR(10),"\n"),"'","\'")&amp;"', textEn: '"&amp;SUBSTITUTE(SUBSTITUTE(SUBSTITUTE(AH15, CHAR(13), ""),CHAR(10),"\n"),"'","\'")&amp;"'"&amp;IF(Z15="○",", sealable: true","")&amp;IF(AA15="○",", removable: true","")&amp;"}")</f>
        <v>, '14-honoka-o-s-1-ex1': {megami: 'honoka', name: '両手に華を', nameEn: 'Flowers in Your Hands', nameZh: '樱结手弦', nameZhG1: '结樱于手', nameKo: '양손에 꽃을', ruby: 'りょうてにはなを', rubyEn: '', baseType: 'special', extra: true, extraFrom: '14-honoka-o-s-1', exchangableTo: '14-honoka-o-s-1-ex2', type: 'action', subType: 'fullpower', cost: '0', text: '基本動作《纏い》を1回行う。\n【使用済】あなたの終了フェイズに基本動作《纏い》を1回行う。\n【使用済】開花―あなたが基本動作《纏い》を行うならば、代わりにダストまたはあなたのオーラからこのカードの上に桜花結晶1つを置いてもよい。その結果、5つになったならば、それらの桜花結晶をあなたのフレアへと移動させ、この「両手に華を」を追加札の「そして新たな幕開けを」に交換し、未使用に戻す。', textZh: '进行1次基本动作《装附》。\n【已使用】在你的结束阶段进行1次基本动作《装附》。\n【已使用】开花～当你进行基本动作《装附》的时候，可以改为从虚或者自装把1个樱花结晶移至此牌上。若因此放置了5个樱花结晶，则将它们移入自气，将这张『樱结手弦』与追加牌区的『旋即旌招幕展』交换，将『旋即旌招幕展』变为未使用状态。', textZhG1: '执行1次基本动作《装附》。（此次《装附》不会触发此牌的替代效果）\n【已使用】每当你的结束阶段开始时，执行1次基本动作《装附》。\n【已使用】开花～你可以将你的基本动作《装附》的效果改为将1个樱花结晶从虚或自装移至此牌上。若此牌上的樱花结晶的数目因此恰好变为5，则将它们移至自气，将这张『结樱于手』与追加牌中的『旋即旌招幕展』交换，将『旋即旌招幕展』变为未使用状态。', textKo: '기본 동작 《휘감기》를 1번 한다.\n【사용됨】당신의 종료 페이즈에 기본 동작 《휘감기》를 1번 한다.\n【사용됨】개화―당신이 기본 동작 《휘감기》를 한다면, 대신에 더스트 또는 당신의 오라에서 이 카드 위에 벚꽃 결정을 1개 올려도 좋다. 그 결과로 5개가 되었다면 이 카드 위의 벚꽃 결정을 전부 당신의 플레어로 이동시키고 이 「양손에 꽃을」을 추가패의 「그리고 새로운 개막을」으로 교환하고 미사용으로 되돌린다.', textEn: 'Perform a Recover basic action.\n\nDevoted: At the end of your turn, perform a Recover basic action.\n\nDevoted: Bloom - Whenever you would perform a Recover basic action, you may instead move a Sakura token from Shadow or your Aura to this card. Then if there are exactly 5 Sakura tokens on this card, move them all to your Flare, exchange this card with your set aside "And So Begins the Rising of a New Curtain", and turn that card face-down.'}</v>
      </c>
      <c r="AO15" s="10" t="str">
        <f aca="false">IF($A15&lt;&gt;"", "    /** 《"&amp;$E15&amp;"》 */ export const "&amp;SUBSTITUTE(UPPER(IF(MID($A15, 3, 1)="-", RIGHT($A15,LEN($A15)-3), $A15)), "-", "_")&amp;": TCardId = '"&amp;$A15&amp;"';", "")</f>
        <v>    /** 《両手に華を》 */ export const HONOKA_O_S_1_EX1: TCardId = '14-honoka-o-s-1-ex1';</v>
      </c>
      <c r="AP15" s="11" t="str">
        <f aca="false">IF($A15&lt;&gt;"", "    | '"&amp;$A15&amp;"'", "")</f>
        <v>    | '14-honoka-o-s-1-ex1'</v>
      </c>
    </row>
    <row r="16" customFormat="false" ht="32" hidden="false" customHeight="false" outlineLevel="0" collapsed="false">
      <c r="A16" s="115" t="s">
        <v>2540</v>
      </c>
      <c r="B16" s="115" t="s">
        <v>2541</v>
      </c>
      <c r="C16" s="115"/>
      <c r="D16" s="115"/>
      <c r="E16" s="115" t="s">
        <v>2542</v>
      </c>
      <c r="F16" s="115" t="s">
        <v>2543</v>
      </c>
      <c r="G16" s="115" t="s">
        <v>2544</v>
      </c>
      <c r="H16" s="115" t="s">
        <v>2544</v>
      </c>
      <c r="I16" s="116"/>
      <c r="J16" s="115" t="s">
        <v>2545</v>
      </c>
      <c r="K16" s="125" t="s">
        <v>2546</v>
      </c>
      <c r="L16" s="115"/>
      <c r="M16" s="115" t="s">
        <v>44</v>
      </c>
      <c r="N16" s="115"/>
      <c r="O16" s="115"/>
      <c r="P16" s="85" t="s">
        <v>2547</v>
      </c>
      <c r="Q16" s="115"/>
      <c r="R16" s="115" t="s">
        <v>45</v>
      </c>
      <c r="S16" s="115"/>
      <c r="T16" s="115" t="s">
        <v>46</v>
      </c>
      <c r="U16" s="117"/>
      <c r="V16" s="115" t="s">
        <v>405</v>
      </c>
      <c r="W16" s="117"/>
      <c r="X16" s="115"/>
      <c r="Y16" s="115"/>
      <c r="Z16" s="115"/>
      <c r="AA16" s="115"/>
      <c r="AB16" s="120" t="s">
        <v>2781</v>
      </c>
      <c r="AC16" s="120"/>
      <c r="AD16" s="121" t="s">
        <v>2782</v>
      </c>
      <c r="AE16" s="118"/>
      <c r="AF16" s="129" t="s">
        <v>2783</v>
      </c>
      <c r="AG16" s="118" t="s">
        <v>2784</v>
      </c>
      <c r="AH16" s="126" t="s">
        <v>2785</v>
      </c>
      <c r="AI16" s="117"/>
      <c r="AJ16" s="117"/>
      <c r="AK16" s="117"/>
      <c r="AL16" s="117"/>
      <c r="AM16" s="117"/>
      <c r="AN16" s="98" t="str">
        <f aca="false">IF(A16="", "", IF(ROW()&gt;=3, ", ", "")&amp;"'"&amp;A16&amp;"':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cost: '"&amp;Y16&amp;"'","")&amp;", text: '"&amp;SUBSTITUTE(SUBSTITUTE(AB16, CHAR(13), ""),CHAR(10),"\n")&amp;IF(AC16&lt;&gt;"", "', textAdditional: '"&amp;SUBSTITUTE(SUBSTITUTE(AC16, CHAR(13), ""),CHAR(10),"\n"), "")&amp;"', textZh: '"&amp;SUBSTITUTE(SUBSTITUTE(SUBSTITUTE(AD16, CHAR(13), ""),CHAR(10),"\n"),"'","\'")&amp;"', textZhG1: '"&amp;SUBSTITUTE(SUBSTITUTE(SUBSTITUTE(AF16, CHAR(13), ""),CHAR(10),"\n"),"'","\'")&amp;IF(AE16&lt;&gt;"", "', textZhAdditional: '"&amp;SUBSTITUTE(SUBSTITUTE(AE16, CHAR(13), ""),CHAR(10),"\n"), "")&amp;"', textKo: '"&amp;SUBSTITUTE(SUBSTITUTE(SUBSTITUTE(AG16, CHAR(13), ""),CHAR(10),"\n"),"'","\'")&amp;"', textEn: '"&amp;SUBSTITUTE(SUBSTITUTE(SUBSTITUTE(AH16, CHAR(13), ""),CHAR(10),"\n"),"'","\'")&amp;"'"&amp;IF(Z16="○",", sealable: true","")&amp;IF(AA16="○",", removable: true","")&amp;"}")</f>
        <v>, '16-yatsuha-o-n-1': {megami: 'yatsuha', name: '星の爪', nameEn: 'Astral Claw', nameZh: '星之爪', nameZhG1: '星之爪', nameKo: '별의 손톱', ruby: 'ほしのつめ', rubyEn: '', baseType: 'normal', exchangableTo: '16-yatsuha-A1-n-1-ex1', type: 'attack', range: '3-4', damage: '3/2', text: '対応不可（通常札）\n【攻撃後】自オーラ→相フレア：1', textZh: '不可被对应（通常牌）\n【攻击后】自装→1→敌气', textZhG1: '不可被对应（通常牌）\n【攻击后】自装（1）→敌气', textKo: '대응불가(통상패)\n【공격후】자신 오라→상대 플레어：1 ', textEn: 'No Reactions (Normal)\n\nAfter Attack: Your Aura (1)→ Opponent\'s Flare'}</v>
      </c>
      <c r="AO16" s="10" t="str">
        <f aca="false">IF($A16&lt;&gt;"", "    /** 《"&amp;$E16&amp;"》 */ export const "&amp;SUBSTITUTE(UPPER(IF(MID($A16, 3, 1)="-", RIGHT($A16,LEN($A16)-3), $A16)), "-", "_")&amp;": TCardId = '"&amp;$A16&amp;"';", "")</f>
        <v>    /** 《星の爪》 */ export const YATSUHA_O_N_1: TCardId = '16-yatsuha-o-n-1';</v>
      </c>
      <c r="AP16" s="11" t="str">
        <f aca="false">IF($A16&lt;&gt;"", "    | '"&amp;$A16&amp;"'", "")</f>
        <v>    | '16-yatsuha-o-n-1'</v>
      </c>
    </row>
    <row r="17" customFormat="false" ht="62" hidden="false" customHeight="false" outlineLevel="0" collapsed="false">
      <c r="A17" s="115" t="s">
        <v>2553</v>
      </c>
      <c r="B17" s="115" t="s">
        <v>2541</v>
      </c>
      <c r="C17" s="115"/>
      <c r="D17" s="115"/>
      <c r="E17" s="115" t="s">
        <v>2554</v>
      </c>
      <c r="F17" s="115" t="s">
        <v>2555</v>
      </c>
      <c r="G17" s="115" t="s">
        <v>2556</v>
      </c>
      <c r="H17" s="115" t="s">
        <v>2557</v>
      </c>
      <c r="I17" s="116"/>
      <c r="J17" s="115" t="s">
        <v>2558</v>
      </c>
      <c r="K17" s="130" t="s">
        <v>2559</v>
      </c>
      <c r="L17" s="115"/>
      <c r="M17" s="115" t="s">
        <v>44</v>
      </c>
      <c r="N17" s="115"/>
      <c r="O17" s="115"/>
      <c r="P17" s="85" t="s">
        <v>2560</v>
      </c>
      <c r="Q17" s="115"/>
      <c r="R17" s="115" t="s">
        <v>45</v>
      </c>
      <c r="S17" s="115"/>
      <c r="T17" s="115" t="s">
        <v>146</v>
      </c>
      <c r="U17" s="117"/>
      <c r="V17" s="115" t="s">
        <v>47</v>
      </c>
      <c r="W17" s="117"/>
      <c r="X17" s="115"/>
      <c r="Y17" s="115"/>
      <c r="Z17" s="115"/>
      <c r="AA17" s="115"/>
      <c r="AB17" s="120" t="s">
        <v>2786</v>
      </c>
      <c r="AC17" s="120"/>
      <c r="AD17" s="121" t="s">
        <v>2787</v>
      </c>
      <c r="AE17" s="118"/>
      <c r="AF17" s="129" t="s">
        <v>2788</v>
      </c>
      <c r="AG17" s="131" t="s">
        <v>2789</v>
      </c>
      <c r="AH17" s="126" t="s">
        <v>2790</v>
      </c>
      <c r="AI17" s="117"/>
      <c r="AJ17" s="117"/>
      <c r="AK17" s="117"/>
      <c r="AL17" s="117"/>
      <c r="AM17" s="117"/>
      <c r="AN17" s="98" t="str">
        <f aca="false">IF(A17="", "", IF(ROW()&gt;=3, ", ", "")&amp;"'"&amp;A17&amp;"':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cost: '"&amp;Y17&amp;"'","")&amp;", text: '"&amp;SUBSTITUTE(SUBSTITUTE(AB17, CHAR(13), ""),CHAR(10),"\n")&amp;IF(AC17&lt;&gt;"", "', textAdditional: '"&amp;SUBSTITUTE(SUBSTITUTE(AC17, CHAR(13), ""),CHAR(10),"\n"), "")&amp;"', textZh: '"&amp;SUBSTITUTE(SUBSTITUTE(SUBSTITUTE(AD17, CHAR(13), ""),CHAR(10),"\n"),"'","\'")&amp;"', textZhG1: '"&amp;SUBSTITUTE(SUBSTITUTE(SUBSTITUTE(AF17, CHAR(13), ""),CHAR(10),"\n"),"'","\'")&amp;IF(AE17&lt;&gt;"", "', textZhAdditional: '"&amp;SUBSTITUTE(SUBSTITUTE(AE17, CHAR(13), ""),CHAR(10),"\n"), "")&amp;"', textKo: '"&amp;SUBSTITUTE(SUBSTITUTE(SUBSTITUTE(AG17, CHAR(13), ""),CHAR(10),"\n"),"'","\'")&amp;"', textEn: '"&amp;SUBSTITUTE(SUBSTITUTE(SUBSTITUTE(AH17, CHAR(13), ""),CHAR(10),"\n"),"'","\'")&amp;"'"&amp;IF(Z17="○",", sealable: true","")&amp;IF(AA17="○",", removable: true","")&amp;"}")</f>
        <v>, '16-yatsuha-o-n-2': {megami: 'yatsuha', name: '昏い咢', nameEn: 'Grim Edict', nameZh: '昏之颚', nameZhG1: '暗之颚', nameKo: '어둠의 아가리', ruby: 'くらいあぎと', rubyEn: '', baseType: 'normal', exchangableTo: '16-yatsuha-A1-n-2-ex1', type: 'attack', range: '4', damage: '3/1', text: '対応不可（通常札）\n【常時】この《攻撃》は+0/+Xとなる。Xは鏡映数に等しい。\n【攻撃後】あなたは畏縮する。', textZh: '不可被对应（通常牌）\n【常时】此攻击得+0/+X。X等于镜映数。\n【攻击后】令你畏缩。', textZhG1: '不可被对应（通常牌）\n【常时】此《攻击》获得+0/+X。X等于镜映数。\n【攻击后】你畏缩。', textKo: '대응불가(통상패)\n【상시】이 《공격》은 +0/+X된다. X는 거울 수에 해당된다.\n【공격후】당신은 위축된다.', textEn: 'No Reactions (Normal)\n\nForced: This attack gains +0/+X, where X is the number of Reflections.\n\nAfter Attack: Flinch yourself.'}</v>
      </c>
      <c r="AO17" s="10" t="str">
        <f aca="false">IF($A17&lt;&gt;"", "    /** 《"&amp;$E17&amp;"》 */ export const "&amp;SUBSTITUTE(UPPER(IF(MID($A17, 3, 1)="-", RIGHT($A17,LEN($A17)-3), $A17)), "-", "_")&amp;": TCardId = '"&amp;$A17&amp;"';", "")</f>
        <v>    /** 《昏い咢》 */ export const YATSUHA_O_N_2: TCardId = '16-yatsuha-o-n-2';</v>
      </c>
      <c r="AP17" s="11" t="str">
        <f aca="false">IF($A17&lt;&gt;"", "    | '"&amp;$A17&amp;"'", "")</f>
        <v>    | '16-yatsuha-o-n-2'</v>
      </c>
    </row>
    <row r="18" s="141" customFormat="true" ht="52" hidden="false" customHeight="false" outlineLevel="0" collapsed="false">
      <c r="A18" s="64" t="s">
        <v>2791</v>
      </c>
      <c r="B18" s="64" t="s">
        <v>796</v>
      </c>
      <c r="C18" s="64" t="s">
        <v>49</v>
      </c>
      <c r="D18" s="64" t="s">
        <v>804</v>
      </c>
      <c r="E18" s="64" t="s">
        <v>2792</v>
      </c>
      <c r="F18" s="64"/>
      <c r="G18" s="64" t="s">
        <v>2793</v>
      </c>
      <c r="H18" s="64" t="s">
        <v>2794</v>
      </c>
      <c r="I18" s="132"/>
      <c r="J18" s="64" t="s">
        <v>2795</v>
      </c>
      <c r="K18" s="133" t="s">
        <v>2796</v>
      </c>
      <c r="L18" s="64"/>
      <c r="M18" s="64" t="s">
        <v>44</v>
      </c>
      <c r="N18" s="64"/>
      <c r="O18" s="64"/>
      <c r="P18" s="64"/>
      <c r="Q18" s="64"/>
      <c r="R18" s="64" t="s">
        <v>45</v>
      </c>
      <c r="S18" s="64"/>
      <c r="T18" s="64" t="s">
        <v>236</v>
      </c>
      <c r="U18" s="134" t="s">
        <v>80</v>
      </c>
      <c r="V18" s="64" t="s">
        <v>55</v>
      </c>
      <c r="W18" s="134" t="s">
        <v>803</v>
      </c>
      <c r="X18" s="64"/>
      <c r="Y18" s="64"/>
      <c r="Z18" s="135"/>
      <c r="AA18" s="64"/>
      <c r="AB18" s="136" t="s">
        <v>2797</v>
      </c>
      <c r="AC18" s="136"/>
      <c r="AD18" s="137" t="s">
        <v>2798</v>
      </c>
      <c r="AE18" s="74"/>
      <c r="AF18" s="137" t="s">
        <v>2799</v>
      </c>
      <c r="AG18" s="74" t="s">
        <v>2800</v>
      </c>
      <c r="AH18" s="138" t="s">
        <v>2801</v>
      </c>
      <c r="AI18" s="139" t="s">
        <v>2802</v>
      </c>
      <c r="AJ18" s="140" t="s">
        <v>2803</v>
      </c>
      <c r="AK18" s="140" t="s">
        <v>2804</v>
      </c>
      <c r="AL18" s="140" t="s">
        <v>2805</v>
      </c>
      <c r="AM18" s="140" t="s">
        <v>2806</v>
      </c>
      <c r="AN18" s="69" t="str">
        <f aca="false">IF( A18 = "", "", IF( ROW( ) &gt;= 3, ", ", "" ) &amp; "'" &amp; A18 &amp; "': {megami: '" &amp; B18 &amp; "'" &amp; IF( C18 &lt;&gt; "", ", anotherID: '" &amp; C18 &amp; "', replace: '" &amp; D18 &amp; "'", "" ) &amp; ", name: '" &amp; SUBSTITUTE( E18, "'", "\'" ) &amp; "', nameEn: '" &amp; SUBSTITUTE( K18, "'", "\'" ) &amp; "', nameZh: '" &amp; SUBSTITUTE( G18, "'", "\'" ) &amp; "', nameZhG1: '" &amp; SUBSTITUTE( H18, "'", "\'" )&amp; "', nameKo: '" &amp; SUBSTITUTE( J18, "'", "\'" ) &amp; "', ruby: '" &amp; F18 &amp; "', rubyEn: '" &amp; L18 &amp; "', baseType: '" &amp; VLOOKUP( M18, マスタ!$A$1:$B$99, 2, 0 ) &amp; "'" &amp; IF( N18 = "○", ", extra: true", "" ) &amp; IF( O18 &lt;&gt; "", ", extraFrom: '" &amp; O18 &amp; "'", "" ) &amp; IF( P18 &lt;&gt; "", ", exchangabaleTo: '" &amp; P18 &amp; "'", "" ) &amp; IF( Q18 = "○", ", poison: true", "" ) &amp; IF(R18&lt;&gt;"", ", type: '"&amp;VLOOKUP(R18,マスタ!$D$1:$E$99,2,0)&amp;"'", "")&amp;IF(S18&lt;&gt;"",", subType: '"&amp;VLOOKUP(S18,マスタ!$D$1:$E$99,2,0)&amp;"'","")&amp;"" &amp; IF( T18 &lt;&gt; "", ", range: '" &amp; T18 &amp; "'" &amp; IF( U18 &lt;&gt; "", ", rangeOpened: '" &amp; U18 &amp; "'", "" ), "" ) &amp; IF( V18 &lt;&gt; "", ", damage: '" &amp; V18 &amp; "'" &amp; IF( OR( W18 &lt;&gt; "", AI18 &lt;&gt; "" ), ", damageOpened: '" &amp; W18 &amp; "'", "" ), "" ) &amp; IF( X18 &lt;&gt; "", ", capacity: '" &amp; X18 &amp; "'", "" ) &amp; IF( Y18 &lt;&gt; "", ", cost: '" &amp; Y18 &amp; "'", "" ) &amp; ", text: '" &amp; SUBSTITUTE( SUBSTITUTE( AB18, CHAR( 13 ), "" ), CHAR( 10 ), "\n" ) &amp; "', textZh: '" &amp; SUBSTITUTE( SUBSTITUTE( SUBSTITUTE( AD18, CHAR( 13 ), "" ), CHAR( 10 ), "\n" ), "'", "\'" ) &amp; "', textZhG1: '" &amp; SUBSTITUTE( SUBSTITUTE( SUBSTITUTE( AF18, CHAR( 13 ), "" ), CHAR( 10 ), "\n" ), "'", "\'" )&amp; "', textKo: '" &amp; SUBSTITUTE( SUBSTITUTE( SUBSTITUTE( AG18, CHAR( 13 ), "" ), CHAR( 10 ), "\n" ), "'", "\'" ) &amp; "', textEn: '" &amp; SUBSTITUTE( SUBSTITUTE( SUBSTITUTE( AH18, CHAR( 13 ), "" ), CHAR( 10 ), "\n" ), "'", "\'" ) &amp; "'" &amp; IF( OR( W18 &lt;&gt; "", AI18 &lt;&gt; "" ), ", textOpened: '" &amp; SUBSTITUTE( SUBSTITUTE( SUBSTITUTE( AI18, CHAR( 13 ), "" ), CHAR( 10 ), "\n" ), "'", "\'" ) &amp; "', textOpenedZh: '" &amp; SUBSTITUTE( SUBSTITUTE( SUBSTITUTE( AJ18, CHAR( 13 ), "" ), CHAR( 10 ), "\n" ), "'", "\'" )  &amp; "', textOpenedZhG1: '" &amp; SUBSTITUTE( SUBSTITUTE( SUBSTITUTE( AK18, CHAR( 13 ), "" ), CHAR( 10 ), "\n" ), "'", "\'" ) &amp; "', textOpenedKo: '" &amp; SUBSTITUTE( SUBSTITUTE( SUBSTITUTE( AL18, CHAR( 13 ), "" ), CHAR( 10 ), "\n" ), "'", "\'" ) &amp; "', textOpenedEn: '" &amp; SUBSTITUTE( SUBSTITUTE( SUBSTITUTE( AM18, CHAR( 13 ), "" ), CHAR( 10 ), "\n" ), "'", "\'" ) &amp; "'", "" ) &amp; IF( Z18 = "○", ", sealable: true", "" ) &amp; IF( AA18 = "○", ", removable: true", "" ) &amp; "}" )</f>
        <v>, '06-yukihi-A1-n-2': {megami: 'yukihi', anotherID: 'A1', replace: '06-yukihi-o-n-2', name: 'ちからぞえ / おどしつけ', nameEn: 'Cooperate / Coerce', nameZh: '援助 / 威胁', nameZhG1: '援助/舞踏', nameKo: '조력하기 / 위협하기', ruby: '', rubyEn: '', baseType: 'normal', type: 'attack', range: '3-5', rangeOpened: '1-2', damage: '2/1', damageOpened: '1/2', text: '【常時】あなたの付与札に合計4つ以上の桜花結晶があるならば、この《攻撃》は+0/+1となる。', textZh: '【常时】你的付与区总共有4个或者更多樱花结晶的话，此《攻击》得+0/+1。', textZhG1: '【常时】若你展开中的付与牌上樱花结晶的数目之和大于等于4，则此攻击获得+0/+1。', textKo: '【상시】당신의 부여패에 합계 4개 이상의 벚꽃 결정이 있다면, 이 《공격》은 +0/+1된다.', textEn: ' Forced: If there are 4 or more Sakura tokens on your Enhancements in play, this attack gains +0/+1.', textOpened: '【常時】あなたの付与札に合計4つ以上の桜花結晶があるならば、この《攻撃》は+1/+0となる。', textOpenedZh: '【常时】你的付与区总共有4个或者更多樱花结晶的话，此《攻击》得+1/+0。', textOpenedZhG1: '【常时】若你展开中的付与牌上樱花结晶的数目之和大于等于4，则此攻击获得+1/+0。', textOpenedKo: '【상시】당신의 부여패에 합계 4개 이상의 벚꽃 결정이 있다면, 이 《공격》은 +1/+0된다.', textOpenedEn: 'Forced: If there are 4 or more Sakura tokens on your Enhancements in play, this attack gains +1/+0.'}</v>
      </c>
      <c r="AO18" s="10" t="str">
        <f aca="false">IF($A18&lt;&gt;"", "    /** 《"&amp;$E18&amp;"》 */ export const "&amp;SUBSTITUTE(UPPER(IF(MID($A18, 3, 1)="-", RIGHT($A18,LEN($A18)-3), $A18)), "-", "_")&amp;": TCardId = '"&amp;$A18&amp;"';", "")</f>
        <v>    /** 《ちからぞえ / おどしつけ》 */ export const YUKIHI_A1_N_2: TCardId = '06-yukihi-A1-n-2';</v>
      </c>
      <c r="AP18" s="11" t="str">
        <f aca="false">IF($A18&lt;&gt;"", "    | '"&amp;$A18&amp;"'", "")</f>
        <v>    | '06-yukihi-A1-n-2'</v>
      </c>
    </row>
    <row r="19" s="141" customFormat="true" ht="72" hidden="false" customHeight="false" outlineLevel="0" collapsed="false">
      <c r="A19" s="64" t="s">
        <v>2807</v>
      </c>
      <c r="B19" s="64" t="s">
        <v>796</v>
      </c>
      <c r="C19" s="64" t="s">
        <v>49</v>
      </c>
      <c r="D19" s="64" t="s">
        <v>834</v>
      </c>
      <c r="E19" s="64" t="s">
        <v>2808</v>
      </c>
      <c r="F19" s="64"/>
      <c r="G19" s="64" t="s">
        <v>2809</v>
      </c>
      <c r="H19" s="64" t="s">
        <v>2810</v>
      </c>
      <c r="I19" s="132"/>
      <c r="J19" s="64" t="s">
        <v>2811</v>
      </c>
      <c r="K19" s="133" t="s">
        <v>2812</v>
      </c>
      <c r="L19" s="64"/>
      <c r="M19" s="64" t="s">
        <v>44</v>
      </c>
      <c r="N19" s="64"/>
      <c r="O19" s="64"/>
      <c r="P19" s="64"/>
      <c r="Q19" s="64"/>
      <c r="R19" s="64" t="s">
        <v>45</v>
      </c>
      <c r="S19" s="64"/>
      <c r="T19" s="64" t="s">
        <v>1514</v>
      </c>
      <c r="U19" s="134" t="s">
        <v>2813</v>
      </c>
      <c r="V19" s="64" t="s">
        <v>237</v>
      </c>
      <c r="W19" s="134" t="s">
        <v>885</v>
      </c>
      <c r="X19" s="64"/>
      <c r="Y19" s="64"/>
      <c r="Z19" s="135"/>
      <c r="AA19" s="64"/>
      <c r="AB19" s="136" t="s">
        <v>2814</v>
      </c>
      <c r="AC19" s="136"/>
      <c r="AD19" s="137" t="s">
        <v>2815</v>
      </c>
      <c r="AE19" s="74"/>
      <c r="AF19" s="137" t="s">
        <v>2816</v>
      </c>
      <c r="AG19" s="74" t="s">
        <v>2817</v>
      </c>
      <c r="AH19" s="138" t="s">
        <v>2818</v>
      </c>
      <c r="AI19" s="139" t="s">
        <v>2819</v>
      </c>
      <c r="AJ19" s="140" t="s">
        <v>2820</v>
      </c>
      <c r="AK19" s="140" t="s">
        <v>2821</v>
      </c>
      <c r="AL19" s="140" t="s">
        <v>2822</v>
      </c>
      <c r="AM19" s="140" t="s">
        <v>2823</v>
      </c>
      <c r="AN19" s="69" t="str">
        <f aca="false">IF( A19 = "", "", IF( ROW( ) &gt;= 3, ", ", "" ) &amp; "'" &amp; A19 &amp; "': {megami: '" &amp; B19 &amp; "'" &amp; IF( C19 &lt;&gt; "", ", anotherID: '" &amp; C19 &amp; "', replace: '" &amp; D19 &amp; "'", "" ) &amp; ", name: '" &amp; SUBSTITUTE( E19, "'", "\'" ) &amp; "', nameEn: '" &amp; SUBSTITUTE( K19, "'", "\'" ) &amp; "', nameZh: '" &amp; SUBSTITUTE( G19, "'", "\'" ) &amp; "', nameZhG1: '" &amp; SUBSTITUTE( H19, "'", "\'" )&amp; "', nameKo: '" &amp; SUBSTITUTE( J19, "'", "\'" ) &amp; "', ruby: '" &amp; F19 &amp; "', rubyEn: '" &amp; L19 &amp; "', baseType: '" &amp; VLOOKUP( M19, マスタ!$A$1:$B$99, 2, 0 ) &amp; "'" &amp; IF( N19 = "○", ", extra: true", "" ) &amp; IF( O19 &lt;&gt; "", ", extraFrom: '" &amp; O19 &amp; "'", "" ) &amp; IF( P19 &lt;&gt; "", ", exchangabaleTo: '" &amp; P19 &amp; "'", "" ) &amp; IF( Q19 = "○", ", poison: true", "" ) &amp; IF(R19&lt;&gt;"", ", type: '"&amp;VLOOKUP(R19,マスタ!$D$1:$E$99,2,0)&amp;"'", "")&amp;IF(S19&lt;&gt;"",", subType: '"&amp;VLOOKUP(S19,マスタ!$D$1:$E$99,2,0)&amp;"'","")&amp;"" &amp; IF( T19 &lt;&gt; "", ", range: '" &amp; T19 &amp; "'" &amp; IF( U19 &lt;&gt; "", ", rangeOpened: '" &amp; U19 &amp; "'", "" ), "" ) &amp; IF( V19 &lt;&gt; "", ", damage: '" &amp; V19 &amp; "'" &amp; IF( OR( W19 &lt;&gt; "", AI19 &lt;&gt; "" ), ", damageOpened: '" &amp; W19 &amp; "'", "" ), "" ) &amp; IF( X19 &lt;&gt; "", ", capacity: '" &amp; X19 &amp; "'", "" ) &amp; IF( Y19 &lt;&gt; "", ", cost: '" &amp; Y19 &amp; "'", "" ) &amp; ", text: '" &amp; SUBSTITUTE( SUBSTITUTE( AB19, CHAR( 13 ), "" ), CHAR( 10 ), "\n" ) &amp; "', textZh: '" &amp; SUBSTITUTE( SUBSTITUTE( SUBSTITUTE( AD19, CHAR( 13 ), "" ), CHAR( 10 ), "\n" ), "'", "\'" ) &amp; "', textZhG1: '" &amp; SUBSTITUTE( SUBSTITUTE( SUBSTITUTE( AF19, CHAR( 13 ), "" ), CHAR( 10 ), "\n" ), "'", "\'" )&amp; "', textKo: '" &amp; SUBSTITUTE( SUBSTITUTE( SUBSTITUTE( AG19, CHAR( 13 ), "" ), CHAR( 10 ), "\n" ), "'", "\'" ) &amp; "', textEn: '" &amp; SUBSTITUTE( SUBSTITUTE( SUBSTITUTE( AH19, CHAR( 13 ), "" ), CHAR( 10 ), "\n" ), "'", "\'" ) &amp; "'" &amp; IF( OR( W19 &lt;&gt; "", AI19 &lt;&gt; "" ), ", textOpened: '" &amp; SUBSTITUTE( SUBSTITUTE( SUBSTITUTE( AI19, CHAR( 13 ), "" ), CHAR( 10 ), "\n" ), "'", "\'" ) &amp; "', textOpenedZh: '" &amp; SUBSTITUTE( SUBSTITUTE( SUBSTITUTE( AJ19, CHAR( 13 ), "" ), CHAR( 10 ), "\n" ), "'", "\'" )  &amp; "', textOpenedZhG1: '" &amp; SUBSTITUTE( SUBSTITUTE( SUBSTITUTE( AK19, CHAR( 13 ), "" ), CHAR( 10 ), "\n" ), "'", "\'" ) &amp; "', textOpenedKo: '" &amp; SUBSTITUTE( SUBSTITUTE( SUBSTITUTE( AL19, CHAR( 13 ), "" ), CHAR( 10 ), "\n" ), "'", "\'" ) &amp; "', textOpenedEn: '" &amp; SUBSTITUTE( SUBSTITUTE( SUBSTITUTE( AM19, CHAR( 13 ), "" ), CHAR( 10 ), "\n" ), "'", "\'" ) &amp; "'", "" ) &amp; IF( Z19 = "○", ", sealable: true", "" ) &amp; IF( AA19 = "○", ", removable: true", "" ) &amp; "}" )</f>
        <v>, '06-yukihi-A1-n-4': {megami: 'yukihi', anotherID: 'A1', replace: '06-yukihi-o-n-4', name: 'よこいと / たていと', nameEn: 'Weft / Warp', nameZh: '纬线 / 经线', nameZhG1: '纬丝/经纱', nameKo: '씨실 / 날실', ruby: '', rubyEn: '', baseType: 'normal', type: 'attack', range: '2-8', rangeOpened: '0-4', damage: '1/1', damageOpened: '0/0', text: '【攻撃後】このターンにあなたが次に行う他のメガミによる《攻撃》は距離拡大（遠1）と距離拡大（近1）を得る。このカードを山札の底に置く。', textZh: '【攻击后】本回合你的下一次其他女神的《攻击》获得距离扩大（远1）和距离扩大（近1）。将此牌置于牌库底。', textZhG1: '【攻击后】本回合内你的下一次其他女武神的攻击获得距离扩大（近1、远1）。将此牌置于你的牌库底。', textKo: '【공격후】이 턴에 당신이 다음에 하는 다른 여신의 《공격》은 거리 확대（원1）와 거리 확대（근1）을 얻는다. 이 카드를 패산 아래에 둔다.', textEn: 'After Attack: Increase the Range of the next attack from a non-Yukihi Megami that you make this turn by 1 in both the close and distant directions. Put this card on the bottom of your deck.', textOpened: '【攻撃後】このターン中にあなたが他のカードを使用していないならば、あなたの捨て札にある他のメガミの《全力》でないカード1枚を使用する。', textOpenedZh: '【攻击后】本回合中若你没有用过其他牌，则从你的弃牌中使用一张其他女神的非《全力》的牌。', textOpenedZhG1: '【攻击后】若本回合内你没有使用过其他女神的牌，则你可以从弃牌区中使用1张其他女神的不具《全力》副类别的牌。', textOpenedKo: '【공격후】이 턴 동안 당신이 다른 카드를 사용하지 않았다면, 당신의 버림패에 있는 다른 여신의 《전력》이 아닌 카드를 1장 사용한다.', textOpenedEn: 'After Attack: If this is the first card you\'ve played this turn, choose a non-Throughout card from a non-Yukihi Megami in your played pile and play it.'}</v>
      </c>
      <c r="AO19" s="10" t="str">
        <f aca="false">IF($A19&lt;&gt;"", "    /** 《"&amp;$E19&amp;"》 */ export const "&amp;SUBSTITUTE(UPPER(IF(MID($A19, 3, 1)="-", RIGHT($A19,LEN($A19)-3), $A19)), "-", "_")&amp;": TCardId = '"&amp;$A19&amp;"';", "")</f>
        <v>    /** 《よこいと / たていと》 */ export const YUKIHI_A1_N_4: TCardId = '06-yukihi-A1-n-4';</v>
      </c>
      <c r="AP19" s="11" t="str">
        <f aca="false">IF($A19&lt;&gt;"", "    | '"&amp;$A19&amp;"'", "")</f>
        <v>    | '06-yukihi-A1-n-4'</v>
      </c>
    </row>
    <row r="20" s="141" customFormat="true" ht="42" hidden="false" customHeight="false" outlineLevel="0" collapsed="false">
      <c r="A20" s="64" t="s">
        <v>2824</v>
      </c>
      <c r="B20" s="64" t="s">
        <v>796</v>
      </c>
      <c r="C20" s="64" t="s">
        <v>49</v>
      </c>
      <c r="D20" s="64" t="s">
        <v>892</v>
      </c>
      <c r="E20" s="64" t="s">
        <v>2825</v>
      </c>
      <c r="F20" s="64"/>
      <c r="G20" s="64" t="s">
        <v>2826</v>
      </c>
      <c r="H20" s="64" t="s">
        <v>2827</v>
      </c>
      <c r="I20" s="132"/>
      <c r="J20" s="64" t="s">
        <v>2828</v>
      </c>
      <c r="K20" s="133" t="s">
        <v>2829</v>
      </c>
      <c r="L20" s="64"/>
      <c r="M20" s="64" t="s">
        <v>157</v>
      </c>
      <c r="N20" s="64"/>
      <c r="O20" s="64"/>
      <c r="P20" s="64"/>
      <c r="Q20" s="64"/>
      <c r="R20" s="64" t="s">
        <v>120</v>
      </c>
      <c r="S20" s="64"/>
      <c r="T20" s="64"/>
      <c r="U20" s="134"/>
      <c r="V20" s="64"/>
      <c r="W20" s="134"/>
      <c r="X20" s="64" t="s">
        <v>282</v>
      </c>
      <c r="Y20" s="64" t="s">
        <v>146</v>
      </c>
      <c r="Z20" s="135"/>
      <c r="AA20" s="64"/>
      <c r="AB20" s="136" t="s">
        <v>2830</v>
      </c>
      <c r="AC20" s="136"/>
      <c r="AD20" s="137" t="s">
        <v>2831</v>
      </c>
      <c r="AE20" s="74"/>
      <c r="AF20" s="137" t="s">
        <v>2832</v>
      </c>
      <c r="AG20" s="74" t="s">
        <v>2833</v>
      </c>
      <c r="AH20" s="138" t="s">
        <v>2834</v>
      </c>
      <c r="AI20" s="139" t="s">
        <v>2835</v>
      </c>
      <c r="AJ20" s="140" t="s">
        <v>2836</v>
      </c>
      <c r="AK20" s="140" t="s">
        <v>2837</v>
      </c>
      <c r="AL20" s="140" t="s">
        <v>2838</v>
      </c>
      <c r="AM20" s="140" t="s">
        <v>2839</v>
      </c>
      <c r="AN20" s="69" t="str">
        <f aca="false">IF( A20 = "", "", IF( ROW( ) &gt;= 3, ", ", "" ) &amp; "'" &amp; A20 &amp; "': {megami: '" &amp; B20 &amp; "'" &amp; IF( C20 &lt;&gt; "", ", anotherID: '" &amp; C20 &amp; "', replace: '" &amp; D20 &amp; "'", "" ) &amp; ", name: '" &amp; SUBSTITUTE( E20, "'", "\'" ) &amp; "', nameEn: '" &amp; SUBSTITUTE( K20, "'", "\'" ) &amp; "', nameZh: '" &amp; SUBSTITUTE( G20, "'", "\'" ) &amp; "', nameZhG1: '" &amp; SUBSTITUTE( H20, "'", "\'" )&amp; "', nameKo: '" &amp; SUBSTITUTE( J20, "'", "\'" ) &amp; "', ruby: '" &amp; F20 &amp; "', rubyEn: '" &amp; L20 &amp; "', baseType: '" &amp; VLOOKUP( M20, マスタ!$A$1:$B$99, 2, 0 ) &amp; "'" &amp; IF( N20 = "○", ", extra: true", "" ) &amp; IF( O20 &lt;&gt; "", ", extraFrom: '" &amp; O20 &amp; "'", "" ) &amp; IF( P20 &lt;&gt; "", ", exchangabaleTo: '" &amp; P20 &amp; "'", "" ) &amp; IF( Q20 = "○", ", poison: true", "" ) &amp; IF(R20&lt;&gt;"", ", type: '"&amp;VLOOKUP(R20,マスタ!$D$1:$E$99,2,0)&amp;"'", "")&amp;IF(S20&lt;&gt;"",", subType: '"&amp;VLOOKUP(S20,マスタ!$D$1:$E$99,2,0)&amp;"'","")&amp;"" &amp; IF( T20 &lt;&gt; "", ", range: '" &amp; T20 &amp; "'" &amp; IF( U20 &lt;&gt; "", ", rangeOpened: '" &amp; U20 &amp; "'", "" ), "" ) &amp; IF( V20 &lt;&gt; "", ", damage: '" &amp; V20 &amp; "'" &amp; IF( OR( W20 &lt;&gt; "", AI20 &lt;&gt; "" ), ", damageOpened: '" &amp; W20 &amp; "'", "" ), "" ) &amp; IF( X20 &lt;&gt; "", ", capacity: '" &amp; X20 &amp; "'", "" ) &amp; IF( Y20 &lt;&gt; "", ", cost: '" &amp; Y20 &amp; "'", "" ) &amp; ", text: '" &amp; SUBSTITUTE( SUBSTITUTE( AB20, CHAR( 13 ), "" ), CHAR( 10 ), "\n" ) &amp; "', textZh: '" &amp; SUBSTITUTE( SUBSTITUTE( SUBSTITUTE( AD20, CHAR( 13 ), "" ), CHAR( 10 ), "\n" ), "'", "\'" ) &amp; "', textZhG1: '" &amp; SUBSTITUTE( SUBSTITUTE( SUBSTITUTE( AF20, CHAR( 13 ), "" ), CHAR( 10 ), "\n" ), "'", "\'" )&amp; "', textKo: '" &amp; SUBSTITUTE( SUBSTITUTE( SUBSTITUTE( AG20, CHAR( 13 ), "" ), CHAR( 10 ), "\n" ), "'", "\'" ) &amp; "', textEn: '" &amp; SUBSTITUTE( SUBSTITUTE( SUBSTITUTE( AH20, CHAR( 13 ), "" ), CHAR( 10 ), "\n" ), "'", "\'" ) &amp; "'" &amp; IF( OR( W20 &lt;&gt; "", AI20 &lt;&gt; "" ), ", textOpened: '" &amp; SUBSTITUTE( SUBSTITUTE( SUBSTITUTE( AI20, CHAR( 13 ), "" ), CHAR( 10 ), "\n" ), "'", "\'" ) &amp; "', textOpenedZh: '" &amp; SUBSTITUTE( SUBSTITUTE( SUBSTITUTE( AJ20, CHAR( 13 ), "" ), CHAR( 10 ), "\n" ), "'", "\'" )  &amp; "', textOpenedZhG1: '" &amp; SUBSTITUTE( SUBSTITUTE( SUBSTITUTE( AK20, CHAR( 13 ), "" ), CHAR( 10 ), "\n" ), "'", "\'" ) &amp; "', textOpenedKo: '" &amp; SUBSTITUTE( SUBSTITUTE( SUBSTITUTE( AL20, CHAR( 13 ), "" ), CHAR( 10 ), "\n" ), "'", "\'" ) &amp; "', textOpenedEn: '" &amp; SUBSTITUTE( SUBSTITUTE( SUBSTITUTE( AM20, CHAR( 13 ), "" ), CHAR( 10 ), "\n" ), "'", "\'" ) &amp; "'", "" ) &amp; IF( Z20 = "○", ", sealable: true", "" ) &amp; IF( AA20 = "○", ", removable: true", "" ) &amp; "}" )</f>
        <v>, '06-yukihi-A1-s-2': {megami: 'yukihi', anotherID: 'A1', replace: '06-yukihi-o-s-2', name: 'ひらりおり', nameEn: 'Graceful Weave', nameZh: '轻灵如织', nameZhG1: '翩然如织', nameKo: '살랑이는 옷깃', ruby: '', rubyEn: '', baseType: 'special', type: 'enhance', capacity: '1', cost: '4', text: '【展開中】あなたが他のメガミの通常札をあなたの各ターンに初めて使用した時、その解決後にあなたは集中力を1得て、ダストからこのカードの上に桜花結晶を3つ置いてもよい。', textZh: '【展开中】你的每个回合中第一次使用你的其他女神的通常牌的时候，在结算后你获得1点集中力，从虚中把3个樱花结晶移至此牌上。', textZhG1: '【展开中】你的回合内，每当你第一次使用的其他女神的通常牌时，该牌结算完毕后你可以获得1点集中力，并将虚中的3个樱花结晶移至此牌上。', textKo: '【전개중】당신이 다른 여신의 통상패를 당신의 각 턴에 처음 사용할 때, 그것을 해결하고 당신은 집중력을 1얻고 더스트에서 이 카드 위에 벚꽃 결정을 3개 올려도 좋다.', textEn: 'Ongoing: The first time you play a card from a non-Yukihi Megami on each of your turns, after it resolves, you may gain 1 Vigor and move 3 Sakura tokens from Shadow to this card.', textOpened: '【展開中】あなたの開始フェイズの開始時に攻撃「適正距離0-5、2/2」を行う。', textOpenedZh: '【展开中】每当你的准备阶段开始时，进行一次“攻击距离0-5 伤害2/2”的攻击。', textOpenedZhG1: '【展开中】每当你的准备阶段开始时，进行一次“攻击距离0-5 伤害2/2”的攻击。', textOpenedKo: '【전개중】당신의 개시 페이즈의 개시 시에 공격 「적정 거리0-5, 2/2」를 한다.', textOpenedEn: 'Ongoing: At the beginning of your turn, you attack with "Range: 0-5, Damage: 2/2".'}</v>
      </c>
      <c r="AO20" s="10" t="str">
        <f aca="false">IF($A20&lt;&gt;"", "    /** 《"&amp;$E20&amp;"》 */ export const "&amp;SUBSTITUTE(UPPER(IF(MID($A20, 3, 1)="-", RIGHT($A20,LEN($A20)-3), $A20)), "-", "_")&amp;": TCardId = '"&amp;$A20&amp;"';", "")</f>
        <v>    /** 《ひらりおり》 */ export const YUKIHI_A1_S_2: TCardId = '06-yukihi-A1-s-2';</v>
      </c>
      <c r="AP20" s="11" t="str">
        <f aca="false">IF($A20&lt;&gt;"", "    | '"&amp;$A20&amp;"'", "")</f>
        <v>    | '06-yukihi-A1-s-2'</v>
      </c>
    </row>
    <row r="21" s="141" customFormat="true" ht="102" hidden="false" customHeight="false" outlineLevel="0" collapsed="false">
      <c r="A21" s="64" t="s">
        <v>2840</v>
      </c>
      <c r="B21" s="64" t="s">
        <v>1483</v>
      </c>
      <c r="C21" s="64" t="s">
        <v>49</v>
      </c>
      <c r="D21" s="64" t="s">
        <v>1520</v>
      </c>
      <c r="E21" s="64" t="s">
        <v>2841</v>
      </c>
      <c r="F21" s="64" t="s">
        <v>2842</v>
      </c>
      <c r="G21" s="64" t="s">
        <v>2841</v>
      </c>
      <c r="H21" s="64" t="s">
        <v>2841</v>
      </c>
      <c r="I21" s="132" t="s">
        <v>2843</v>
      </c>
      <c r="J21" s="64" t="s">
        <v>2841</v>
      </c>
      <c r="K21" s="133" t="s">
        <v>2841</v>
      </c>
      <c r="L21" s="64"/>
      <c r="M21" s="64" t="s">
        <v>44</v>
      </c>
      <c r="N21" s="64"/>
      <c r="O21" s="64"/>
      <c r="P21" s="64"/>
      <c r="Q21" s="64"/>
      <c r="R21" s="64" t="s">
        <v>120</v>
      </c>
      <c r="S21" s="64"/>
      <c r="T21" s="64"/>
      <c r="U21" s="142"/>
      <c r="V21" s="64"/>
      <c r="W21" s="142"/>
      <c r="X21" s="64" t="s">
        <v>67</v>
      </c>
      <c r="Y21" s="64"/>
      <c r="Z21" s="64" t="s">
        <v>996</v>
      </c>
      <c r="AA21" s="64"/>
      <c r="AB21" s="136" t="s">
        <v>2844</v>
      </c>
      <c r="AC21" s="136"/>
      <c r="AD21" s="137" t="s">
        <v>2845</v>
      </c>
      <c r="AE21" s="74"/>
      <c r="AF21" s="137" t="s">
        <v>2846</v>
      </c>
      <c r="AG21" s="74" t="s">
        <v>2847</v>
      </c>
      <c r="AH21" s="138" t="s">
        <v>2848</v>
      </c>
      <c r="AI21" s="142"/>
      <c r="AJ21" s="142"/>
      <c r="AK21" s="142"/>
      <c r="AL21" s="142"/>
      <c r="AM21" s="142"/>
      <c r="AN21" s="9" t="str">
        <f aca="false">IF(A21="", "", IF(ROW()&gt;=3, ", ", "")&amp;"'"&amp;A21&amp;"':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cost: '"&amp;Y21&amp;"'","")&amp;", text: '"&amp;SUBSTITUTE(SUBSTITUTE(AB21, CHAR(13), ""),CHAR(10),"\n")&amp;IF(AC21&lt;&gt;"", "', textAdditional: '"&amp;SUBSTITUTE(SUBSTITUTE(AC21, CHAR(13), ""),CHAR(10),"\n"), "")&amp;"', textZh: '"&amp;SUBSTITUTE(SUBSTITUTE(SUBSTITUTE(AD21, CHAR(13), ""),CHAR(10),"\n"),"'","\'")&amp;"', textZhG1: '"&amp;SUBSTITUTE(SUBSTITUTE(SUBSTITUTE(AF21, CHAR(13), ""),CHAR(10),"\n"),"'","\'")&amp;IF(AE21&lt;&gt;"", "', textZhAdditional: '"&amp;SUBSTITUTE(SUBSTITUTE(AE21, CHAR(13), ""),CHAR(10),"\n"), "")&amp;"', textKo: '"&amp;SUBSTITUTE(SUBSTITUTE(SUBSTITUTE(AG21, CHAR(13), ""),CHAR(10),"\n"),"'","\'")&amp;"', textEn: '"&amp;SUBSTITUTE(SUBSTITUTE(SUBSTITUTE(AH21, CHAR(13), ""),CHAR(10),"\n"),"'","\'")&amp;"'"&amp;IF(Z21="○",", sealable: true","")&amp;IF(AA21="○",", removable: true","")&amp;"}")</f>
        <v>, '11-thallya-A1-n-5': {megami: 'thallya', anotherID: 'A1', replace: '11-thallya-o-n-5', name: 'Quick Change', nameEn: 'Quick Change', nameZh: 'Quick Change', nameZhG1: 'Quick Change', nameKo: 'Quick Change', ruby: 'クイックチェンジ', rubyEn: '', rubyZh: '快速变换', baseType: 'normal', type: 'enhance', capacity: '3', text: '【展開時】あなたの燃焼済の造花結晶を1つ回復する。その後、追加札にあるTransFormカードを1枚選び、このカードの下に封印する（変形時効果は解決されない）。\n【展開中】このカードに封印されたカードの追加基本動作、常時を有効にする。\n【破棄時】このカードに封印されたカードを追加札に戻す。', textZh: '【展开时】回复你的1个已燃烧的造花结晶。之后，从追加牌处选择1张TransForm牌，封印在此牌下（变形时效果不结算）。\n【展开中】此牌下封印的牌的追加基本动作和常时将起效。\n【破弃时】将此牌下封印的牌移回追加牌处。', textZhG1: '【展开时】回复1个处于燃尽状态的造花结晶。然后从追加牌中选择1张变形牌，封印于此牌下（不结算变形时效果）。\n【展开中】此牌所封印的牌的追加基本动作与常时效果生效。\n【破弃时】将此牌所封印的牌移至追加牌。', textKo: '【전개시】당신의 연소 완료된 조화결정을 1개 회복한다.\n그 후, 추가패에 있는 TransForm 카드를 1장 골라 이 카드 아래에 봉인한다\n(변형시 효과는 해결하지 않는다).\n【전개중】이 카드에 봉인된 카드의 추가기본동작, 상시 효과를 유효화 한다.\n【파기시】이 카드에 봉인된 카드를 추가패로 되돌린다.', textEn: 'Initialize: Recover 1 burned Artificial Sakura token. Then, choose one of your set aside TransForm cards and seal it under this card. (Do not resolve its TransForm effect.)\n\nOngoing: The Forced and Additional basic action effects of the sealed card are active.\n\nDisenchant: Return the sealed card to your set aside cards.', sealable: true}</v>
      </c>
      <c r="AO21" s="10" t="str">
        <f aca="false">IF($A21&lt;&gt;"", "    /** 《"&amp;$E21&amp;"》 */ export const "&amp;SUBSTITUTE(UPPER(IF(MID($A21, 3, 1)="-", RIGHT($A21,LEN($A21)-3), $A21)), "-", "_")&amp;": TCardId = '"&amp;$A21&amp;"';", "")</f>
        <v>    /** 《Quick Change》 */ export const THALLYA_A1_N_5: TCardId = '11-thallya-A1-n-5';</v>
      </c>
      <c r="AP21" s="11" t="str">
        <f aca="false">IF($A21&lt;&gt;"", "    | '"&amp;$A21&amp;"'", "")</f>
        <v>    | '11-thallya-A1-n-5'</v>
      </c>
    </row>
    <row r="22" s="141" customFormat="true" ht="112" hidden="false" customHeight="false" outlineLevel="0" collapsed="false">
      <c r="A22" s="64" t="s">
        <v>2849</v>
      </c>
      <c r="B22" s="64" t="s">
        <v>1483</v>
      </c>
      <c r="C22" s="64" t="s">
        <v>49</v>
      </c>
      <c r="D22" s="64" t="s">
        <v>1547</v>
      </c>
      <c r="E22" s="64" t="s">
        <v>2850</v>
      </c>
      <c r="F22" s="64" t="s">
        <v>2851</v>
      </c>
      <c r="G22" s="64" t="s">
        <v>2850</v>
      </c>
      <c r="H22" s="64" t="s">
        <v>2850</v>
      </c>
      <c r="I22" s="132" t="s">
        <v>2852</v>
      </c>
      <c r="J22" s="64" t="s">
        <v>2850</v>
      </c>
      <c r="K22" s="133" t="s">
        <v>2850</v>
      </c>
      <c r="L22" s="64"/>
      <c r="M22" s="64" t="s">
        <v>157</v>
      </c>
      <c r="N22" s="64"/>
      <c r="O22" s="64"/>
      <c r="P22" s="64"/>
      <c r="Q22" s="64"/>
      <c r="R22" s="64" t="s">
        <v>107</v>
      </c>
      <c r="S22" s="64"/>
      <c r="T22" s="64"/>
      <c r="U22" s="142"/>
      <c r="V22" s="64"/>
      <c r="W22" s="142"/>
      <c r="X22" s="64"/>
      <c r="Y22" s="64" t="s">
        <v>282</v>
      </c>
      <c r="Z22" s="64"/>
      <c r="AA22" s="64"/>
      <c r="AB22" s="136" t="s">
        <v>2853</v>
      </c>
      <c r="AC22" s="136"/>
      <c r="AD22" s="137" t="s">
        <v>2854</v>
      </c>
      <c r="AE22" s="74"/>
      <c r="AF22" s="137" t="s">
        <v>2855</v>
      </c>
      <c r="AG22" s="74" t="s">
        <v>2856</v>
      </c>
      <c r="AH22" s="138" t="s">
        <v>2857</v>
      </c>
      <c r="AI22" s="142"/>
      <c r="AJ22" s="142"/>
      <c r="AK22" s="142"/>
      <c r="AL22" s="142"/>
      <c r="AM22" s="142"/>
      <c r="AN22" s="9" t="str">
        <f aca="false">IF(A22="", "", IF(ROW()&gt;=3, ", ", "")&amp;"'"&amp;A22&amp;"':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cost: '"&amp;Y22&amp;"'","")&amp;", text: '"&amp;SUBSTITUTE(SUBSTITUTE(AB22, CHAR(13), ""),CHAR(10),"\n")&amp;IF(AC22&lt;&gt;"", "', textAdditional: '"&amp;SUBSTITUTE(SUBSTITUTE(AC22, CHAR(13), ""),CHAR(10),"\n"), "")&amp;"', textZh: '"&amp;SUBSTITUTE(SUBSTITUTE(SUBSTITUTE(AD22, CHAR(13), ""),CHAR(10),"\n"),"'","\'")&amp;"', textZhG1: '"&amp;SUBSTITUTE(SUBSTITUTE(SUBSTITUTE(AF22, CHAR(13), ""),CHAR(10),"\n"),"'","\'")&amp;IF(AE22&lt;&gt;"", "', textZhAdditional: '"&amp;SUBSTITUTE(SUBSTITUTE(AE22, CHAR(13), ""),CHAR(10),"\n"), "")&amp;"', textKo: '"&amp;SUBSTITUTE(SUBSTITUTE(SUBSTITUTE(AG22, CHAR(13), ""),CHAR(10),"\n"),"'","\'")&amp;"', textEn: '"&amp;SUBSTITUTE(SUBSTITUTE(SUBSTITUTE(AH22, CHAR(13), ""),CHAR(10),"\n"),"'","\'")&amp;"'"&amp;IF(Z22="○",", sealable: true","")&amp;IF(AA22="○",", removable: true","")&amp;"}")</f>
        <v>, '11-thallya-A1-s-1': {megami: 'thallya', anotherID: 'A1', replace: '11-thallya-o-s-1', name: 'BlackBox NEO', nameEn: 'BlackBox NEO', nameZh: 'BlackBox NEO', nameZhG1: 'BlackBox NEO', nameKo: 'BlackBox NEO', ruby: 'ブラックボックスネオ', rubyEn: '', rubyZh: '新型黑箱', baseType: 'special', type: 'action', cost: '1', text: '終端\nあなたの燃焼済の造花結晶を1つ回復する。その後、あなたのマシンが燃焼済の造花結晶を持たないならば、このカードの上にダストから桜花結晶を1つ置く。2つになったらこのカードの上の桜花結晶をダストに送るとともに、あなたのマシンはTransFormする。\n----\n【再起】あなたのマシンにある造花結晶が3個以下である。または、このターンにあなたのマシンがTransFormしている。', textZh: '终端\n回复你的1个已燃烧的造花结晶。之后，若你的引擎里没有已燃烧的造花结晶，从虚中把1个樱花结晶移至此牌上。达到2个后，则再将其上所有樱花结晶移至虚，你进行TransForm。\n----\n【再起】你的引擎里的造花结晶数小于等于3个；或者你在这个回合里进行了TransForm。', textZhG1: '终端\n回复1个处于燃尽状态的造花结晶。然后若你处于燃尽状态的造花结晶的数目等于0，则将1个樱花结晶从虚移至此牌上。若此牌上的樱花结晶的数目变为2，则将它们移至虚，然后TRANSFORM你的引擎。\n----\n【再起】你的引擎中造花结晶的数目小于等于3。或者本回合内你的引擎进行了TRANSFORM。', textKo: '종단\n당신의 연소된 조화 결정을 1개 회복한다. 그 다음 당신의 머신에 연소된 벚꽃 결정이 없다면 이 카드 위에 더스트에서 벚꽃 결정을 1개 올린다. 2개가 되었다면 이 카드 위의 벚꽃 결정을 더스트로 보내는 것과 함께 당신의 머신은 TransForm한다.\n----\n【재기】당신의 머신에 있는 조화 결정이 3개이하다. 또는 이 턴에 당신의 머신이 TransForm했다.', textEn: 'Terminal\n\nRecover 1 burned Artificial Sakura token. Then, if you have no burned Artificial Sakura tokens, move 1 Sakura token from Shadow to this card. If there are 2 Sakura tokens on this card, move them all to Shadow and TransForm your machine.\n\nResurgence: There are 3 or fewer Artificial Sakura tokens on your machine, or your machine TransFormed this turn.'}</v>
      </c>
      <c r="AO22" s="10" t="str">
        <f aca="false">IF($A22&lt;&gt;"", "    /** 《"&amp;$E22&amp;"》 */ export const "&amp;SUBSTITUTE(UPPER(IF(MID($A22, 3, 1)="-", RIGHT($A22,LEN($A22)-3), $A22)), "-", "_")&amp;": TCardId = '"&amp;$A22&amp;"';", "")</f>
        <v>    /** 《BlackBox NEO》 */ export const THALLYA_A1_S_1: TCardId = '11-thallya-A1-s-1';</v>
      </c>
      <c r="AP22" s="11" t="str">
        <f aca="false">IF($A22&lt;&gt;"", "    | '"&amp;$A22&amp;"'", "")</f>
        <v>    | '11-thallya-A1-s-1'</v>
      </c>
    </row>
    <row r="23" s="141" customFormat="true" ht="22" hidden="false" customHeight="false" outlineLevel="0" collapsed="false">
      <c r="A23" s="64" t="s">
        <v>2858</v>
      </c>
      <c r="B23" s="64" t="s">
        <v>1483</v>
      </c>
      <c r="C23" s="64" t="s">
        <v>49</v>
      </c>
      <c r="D23" s="64" t="s">
        <v>1557</v>
      </c>
      <c r="E23" s="64" t="s">
        <v>2859</v>
      </c>
      <c r="F23" s="64" t="s">
        <v>2860</v>
      </c>
      <c r="G23" s="64" t="s">
        <v>2859</v>
      </c>
      <c r="H23" s="64" t="s">
        <v>2859</v>
      </c>
      <c r="I23" s="132" t="s">
        <v>2861</v>
      </c>
      <c r="J23" s="64" t="s">
        <v>2859</v>
      </c>
      <c r="K23" s="133" t="s">
        <v>2859</v>
      </c>
      <c r="L23" s="64"/>
      <c r="M23" s="64" t="s">
        <v>157</v>
      </c>
      <c r="N23" s="64"/>
      <c r="O23" s="64"/>
      <c r="P23" s="64"/>
      <c r="Q23" s="64"/>
      <c r="R23" s="64" t="s">
        <v>45</v>
      </c>
      <c r="S23" s="64"/>
      <c r="T23" s="64" t="s">
        <v>2862</v>
      </c>
      <c r="U23" s="142"/>
      <c r="V23" s="64" t="s">
        <v>492</v>
      </c>
      <c r="W23" s="142"/>
      <c r="X23" s="64"/>
      <c r="Y23" s="64" t="s">
        <v>2421</v>
      </c>
      <c r="Z23" s="64"/>
      <c r="AA23" s="64"/>
      <c r="AB23" s="136" t="s">
        <v>2863</v>
      </c>
      <c r="AC23" s="136"/>
      <c r="AD23" s="137" t="s">
        <v>2864</v>
      </c>
      <c r="AE23" s="74"/>
      <c r="AF23" s="137" t="s">
        <v>2865</v>
      </c>
      <c r="AG23" s="74" t="s">
        <v>2866</v>
      </c>
      <c r="AH23" s="143" t="s">
        <v>2867</v>
      </c>
      <c r="AI23" s="142"/>
      <c r="AJ23" s="142"/>
      <c r="AK23" s="142"/>
      <c r="AL23" s="142"/>
      <c r="AM23" s="142"/>
      <c r="AN23" s="9" t="str">
        <f aca="false">IF(A23="", "", IF(ROW()&gt;=3, ", ", "")&amp;"'"&amp;A23&amp;"':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cost: '"&amp;Y23&amp;"'","")&amp;", text: '"&amp;SUBSTITUTE(SUBSTITUTE(AB23, CHAR(13), ""),CHAR(10),"\n")&amp;IF(AC23&lt;&gt;"", "', textAdditional: '"&amp;SUBSTITUTE(SUBSTITUTE(AC23, CHAR(13), ""),CHAR(10),"\n"), "")&amp;"', textZh: '"&amp;SUBSTITUTE(SUBSTITUTE(SUBSTITUTE(AD23, CHAR(13), ""),CHAR(10),"\n"),"'","\'")&amp;"', textZhG1: '"&amp;SUBSTITUTE(SUBSTITUTE(SUBSTITUTE(AF23, CHAR(13), ""),CHAR(10),"\n"),"'","\'")&amp;IF(AE23&lt;&gt;"", "', textZhAdditional: '"&amp;SUBSTITUTE(SUBSTITUTE(AE23, CHAR(13), ""),CHAR(10),"\n"), "")&amp;"', textKo: '"&amp;SUBSTITUTE(SUBSTITUTE(SUBSTITUTE(AG23, CHAR(13), ""),CHAR(10),"\n"),"'","\'")&amp;"', textEn: '"&amp;SUBSTITUTE(SUBSTITUTE(SUBSTITUTE(AH23, CHAR(13), ""),CHAR(10),"\n"),"'","\'")&amp;"'"&amp;IF(Z23="○",", sealable: true","")&amp;IF(AA23="○",", removable: true","")&amp;"}")</f>
        <v>, '11-thallya-A1-s-2': {megami: 'thallya', anotherID: 'A1', replace: '11-thallya-o-s-2', name: 'OMNIS-Blaster', nameEn: 'OMNIS-Blaster', nameZh: 'OMNIS-Blaster', nameZhG1: 'OMNIS-Blaster', nameKo: 'OMNIS-Blaster', ruby: 'オムニスブラスター', rubyEn: '', rubyZh: '光炮齐射', baseType: 'special', type: 'attack', range: '3-10', damage: 'X/X', cost: 'X', text: '【常時】XはあなたのマシンがこのゲームでTransFormした回数に等しい。', textZh: '【常时】X的值等于你在这场游戏里进行TransForm的次数。', textZhG1: '【常时】X等于本局游戏中你的引擎进行TRANSFORM的次数。', textKo: '【상시】X는 당신의 머신이 이 게임에서 TransForm한 회수와 같다.', textEn: 'Forced: X is equal the number of times your machine has TransFormed this game.'}</v>
      </c>
      <c r="AO23" s="10" t="str">
        <f aca="false">IF($A23&lt;&gt;"", "    /** 《"&amp;$E23&amp;"》 */ export const "&amp;SUBSTITUTE(UPPER(IF(MID($A23, 3, 1)="-", RIGHT($A23,LEN($A23)-3), $A23)), "-", "_")&amp;": TCardId = '"&amp;$A23&amp;"';", "")</f>
        <v>    /** 《OMNIS-Blaster》 */ export const THALLYA_A1_S_2: TCardId = '11-thallya-A1-s-2';</v>
      </c>
      <c r="AP23" s="11" t="str">
        <f aca="false">IF($A23&lt;&gt;"", "    | '"&amp;$A23&amp;"'", "")</f>
        <v>    | '11-thallya-A1-s-2'</v>
      </c>
    </row>
    <row r="24" s="141" customFormat="true" ht="52" hidden="false" customHeight="false" outlineLevel="0" collapsed="false">
      <c r="A24" s="64" t="s">
        <v>2868</v>
      </c>
      <c r="B24" s="64" t="s">
        <v>1483</v>
      </c>
      <c r="C24" s="64" t="s">
        <v>49</v>
      </c>
      <c r="D24" s="64" t="s">
        <v>1575</v>
      </c>
      <c r="E24" s="64" t="s">
        <v>2869</v>
      </c>
      <c r="F24" s="64" t="s">
        <v>2870</v>
      </c>
      <c r="G24" s="64" t="s">
        <v>2869</v>
      </c>
      <c r="H24" s="64" t="s">
        <v>2871</v>
      </c>
      <c r="I24" s="132" t="s">
        <v>2871</v>
      </c>
      <c r="J24" s="64" t="s">
        <v>2869</v>
      </c>
      <c r="K24" s="133" t="s">
        <v>2869</v>
      </c>
      <c r="L24" s="64"/>
      <c r="M24" s="64" t="s">
        <v>1580</v>
      </c>
      <c r="N24" s="64"/>
      <c r="O24" s="64"/>
      <c r="P24" s="64"/>
      <c r="Q24" s="64"/>
      <c r="R24" s="64"/>
      <c r="S24" s="64"/>
      <c r="T24" s="64"/>
      <c r="U24" s="142"/>
      <c r="V24" s="64"/>
      <c r="W24" s="142"/>
      <c r="X24" s="64"/>
      <c r="Y24" s="64"/>
      <c r="Z24" s="64"/>
      <c r="AA24" s="64"/>
      <c r="AB24" s="136" t="s">
        <v>2872</v>
      </c>
      <c r="AC24" s="136"/>
      <c r="AD24" s="137" t="s">
        <v>2873</v>
      </c>
      <c r="AE24" s="74"/>
      <c r="AF24" s="137" t="s">
        <v>2874</v>
      </c>
      <c r="AG24" s="74" t="s">
        <v>2875</v>
      </c>
      <c r="AH24" s="138" t="s">
        <v>2876</v>
      </c>
      <c r="AI24" s="142"/>
      <c r="AJ24" s="142"/>
      <c r="AK24" s="142"/>
      <c r="AL24" s="142"/>
      <c r="AM24" s="142"/>
      <c r="AN24" s="9" t="str">
        <f aca="false">IF(A24="", "", IF(ROW()&gt;=3, ", ", "")&amp;"'"&amp;A24&amp;"':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cost: '"&amp;Y24&amp;"'","")&amp;", text: '"&amp;SUBSTITUTE(SUBSTITUTE(AB24, CHAR(13), ""),CHAR(10),"\n")&amp;IF(AC24&lt;&gt;"", "', textAdditional: '"&amp;SUBSTITUTE(SUBSTITUTE(AC24, CHAR(13), ""),CHAR(10),"\n"), "")&amp;"', textZh: '"&amp;SUBSTITUTE(SUBSTITUTE(SUBSTITUTE(AD24, CHAR(13), ""),CHAR(10),"\n"),"'","\'")&amp;"', textZhG1: '"&amp;SUBSTITUTE(SUBSTITUTE(SUBSTITUTE(AF24, CHAR(13), ""),CHAR(10),"\n"),"'","\'")&amp;IF(AE24&lt;&gt;"", "', textZhAdditional: '"&amp;SUBSTITUTE(SUBSTITUTE(AE24, CHAR(13), ""),CHAR(10),"\n"), "")&amp;"', textKo: '"&amp;SUBSTITUTE(SUBSTITUTE(SUBSTITUTE(AG24, CHAR(13), ""),CHAR(10),"\n"),"'","\'")&amp;"', textEn: '"&amp;SUBSTITUTE(SUBSTITUTE(SUBSTITUTE(AH24, CHAR(13), ""),CHAR(10),"\n"),"'","\'")&amp;"'"&amp;IF(Z24="○",", sealable: true","")&amp;IF(AA24="○",", removable: true","")&amp;"}")</f>
        <v>, 'transform-A1-01': {megami: 'thallya', anotherID: 'A1', replace: 'transform-01', name: 'Form: KINNARI', nameEn: 'Form: KINNARI', nameZh: 'Form: KINNARI', nameZhG1: '紧那罗形态', nameKo: 'Form: KINNARI', ruby: 'フォルム:キンナリー', rubyEn: '', rubyZh: '紧那罗形态', baseType: 'transform', text: '【変形時】相手は山札をすべて伏せ札にする。\n----\n【常時：Zeta-Voice】\n相手が山札を再構成したとき、その解決後に攻撃「適正距離2, 4, 6、2/2」を行ってもよい。', textZh: '【变形时】对手将其牌库全部盖伏。\n----\n【常时：Zeta-Voice】\n对手牌库再构成时，在其结算后你可以进行一次“攻击距离2,4,6 伤害2/2”的攻击。', textZhG1: '【变形时】盖伏对手的牌库。\n----\n【常时】Zeta-Voice：对手重铸牌库后，你可以进行一次“攻击距离2,4,6 伤害2/2”的攻击。', textKo: '【변형시】상대는 패산을 전부 덮임패로 한다.\n----\n【상시：Zeta-Voice】\n상대가 패산을 재구성할 때마다 그 해결 후에 공격 「적정 거리 2, 4, 6, 2/2」을 해도 좋다.', textEn: 'TransForm: Discard your opponent\'s deck.\n----\nForced ("Zeta-Voice"): After your opponent reshuffles their deck, you attack with "Range: 2, 4, 6, Damage: 2/2".'}</v>
      </c>
      <c r="AO24" s="10" t="str">
        <f aca="false">IF($A24&lt;&gt;"", "    /** 《"&amp;$E24&amp;"》 */ export const "&amp;SUBSTITUTE(UPPER(IF(MID($A24, 3, 1)="-", RIGHT($A24,LEN($A24)-3), $A24)), "-", "_")&amp;": TCardId = '"&amp;$A24&amp;"';", "")</f>
        <v>    /** 《Form: KINNARI》 */ export const TRANSFORM_A1_01: TCardId = 'transform-A1-01';</v>
      </c>
      <c r="AP24" s="11" t="str">
        <f aca="false">IF($A24&lt;&gt;"", "    | '"&amp;$A24&amp;"'", "")</f>
        <v>    | 'transform-A1-01'</v>
      </c>
    </row>
    <row r="25" s="141" customFormat="true" ht="72" hidden="false" customHeight="false" outlineLevel="0" collapsed="false">
      <c r="A25" s="64" t="s">
        <v>2877</v>
      </c>
      <c r="B25" s="64" t="s">
        <v>1483</v>
      </c>
      <c r="C25" s="64" t="s">
        <v>49</v>
      </c>
      <c r="D25" s="64" t="s">
        <v>1595</v>
      </c>
      <c r="E25" s="64" t="s">
        <v>2878</v>
      </c>
      <c r="F25" s="64" t="s">
        <v>2879</v>
      </c>
      <c r="G25" s="64" t="s">
        <v>2878</v>
      </c>
      <c r="H25" s="64" t="s">
        <v>2880</v>
      </c>
      <c r="I25" s="132" t="s">
        <v>2880</v>
      </c>
      <c r="J25" s="64" t="s">
        <v>2878</v>
      </c>
      <c r="K25" s="133" t="s">
        <v>2878</v>
      </c>
      <c r="L25" s="64"/>
      <c r="M25" s="64" t="s">
        <v>1580</v>
      </c>
      <c r="N25" s="64"/>
      <c r="O25" s="64"/>
      <c r="P25" s="64"/>
      <c r="Q25" s="64"/>
      <c r="R25" s="64"/>
      <c r="S25" s="64"/>
      <c r="T25" s="64"/>
      <c r="U25" s="142"/>
      <c r="V25" s="64"/>
      <c r="W25" s="142"/>
      <c r="X25" s="64"/>
      <c r="Y25" s="64"/>
      <c r="Z25" s="64"/>
      <c r="AA25" s="64"/>
      <c r="AB25" s="136" t="s">
        <v>2881</v>
      </c>
      <c r="AC25" s="136"/>
      <c r="AD25" s="137" t="s">
        <v>2882</v>
      </c>
      <c r="AE25" s="74"/>
      <c r="AF25" s="137" t="s">
        <v>2883</v>
      </c>
      <c r="AG25" s="74" t="s">
        <v>2884</v>
      </c>
      <c r="AH25" s="138" t="s">
        <v>2885</v>
      </c>
      <c r="AI25" s="142"/>
      <c r="AJ25" s="142"/>
      <c r="AK25" s="142"/>
      <c r="AL25" s="142"/>
      <c r="AM25" s="142"/>
      <c r="AN25" s="9" t="str">
        <f aca="false">IF(A25="", "", IF(ROW()&gt;=3, ", ", "")&amp;"'"&amp;A25&amp;"':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cost: '"&amp;Y25&amp;"'","")&amp;", text: '"&amp;SUBSTITUTE(SUBSTITUTE(AB25, CHAR(13), ""),CHAR(10),"\n")&amp;IF(AC25&lt;&gt;"", "', textAdditional: '"&amp;SUBSTITUTE(SUBSTITUTE(AC25, CHAR(13), ""),CHAR(10),"\n"), "")&amp;"', textZh: '"&amp;SUBSTITUTE(SUBSTITUTE(SUBSTITUTE(AD25, CHAR(13), ""),CHAR(10),"\n"),"'","\'")&amp;"', textZhG1: '"&amp;SUBSTITUTE(SUBSTITUTE(SUBSTITUTE(AF25, CHAR(13), ""),CHAR(10),"\n"),"'","\'")&amp;IF(AE25&lt;&gt;"", "', textZhAdditional: '"&amp;SUBSTITUTE(SUBSTITUTE(AE25, CHAR(13), ""),CHAR(10),"\n"), "")&amp;"', textKo: '"&amp;SUBSTITUTE(SUBSTITUTE(SUBSTITUTE(AG25, CHAR(13), ""),CHAR(10),"\n"),"'","\'")&amp;"', textEn: '"&amp;SUBSTITUTE(SUBSTITUTE(SUBSTITUTE(AH25, CHAR(13), ""),CHAR(10),"\n"),"'","\'")&amp;"'"&amp;IF(Z25="○",", sealable: true","")&amp;IF(AA25="○",", removable: true","")&amp;"}")</f>
        <v>, 'transform-A1-03': {megami: 'thallya', anotherID: 'A1', replace: 'transform-03', name: 'Form: ASURA', nameEn: 'Form: ASURA', nameZh: 'Form: ASURA', nameZhG1: '阿修罗形态', nameKo: 'Form: ASURA', ruby: 'フォルム:アスラ', rubyEn: '', rubyZh: '阿修罗形态', baseType: 'transform', text: '【変形時】相手は手札を1枚捨て札にし、相手の山札の上から1枚を捨て札にする。\n----\n【追加基本動作：Sigma-Drive】\n攻撃『適正距離1, 3, 5、3/2　【攻撃後】あなたは畏縮する。』を行う。\nこ基本動作は1ターンに1回だけ行える。', textZh: '【变形时】对手弃一张手牌，对手弃掉其牌库顶牌。\n----\n【追加基本动作：Sigma-Drive】\n进行一次“攻击距离1,3,5 伤害3/2 【攻击后】令你畏缩。”的攻击。\n这个基本动作一回合只能进行一次。', textZhG1: '【变形时】对手弃置1张手牌和牌库顶的1张牌。\n----\n【追加基本动作】Sigma-Drive：进行一次“攻击距离1,3,5 伤害3/2 【攻击后】你畏缩”的攻击。此基本动作每回合至多执行一次。', textKo: '【변형시】상대는 손패를 1장 버림패로 하고, 상대의 패산 위에서 1장을 버림패로 한다.\n----\n【추가 기본 동작：Sigma-Drive】\n공격 『적정 거리 1, 3, 5, 3/2　【공격후】당신은 위축한다.』를 한다.\n이 기본 동작은 1턴에 1번만 할 수 있다.', textEn: 'TransForm: Your opponent puts a card from their hand, and the top card of their deck, into their played pile.\n----\nAdditional basic action ("Sigma-Drive"): You attack with "Range: 1, 3, 5, Damage: 3/2, After Attack: Flinch yourself." This action can only be performed once a turn.'}</v>
      </c>
      <c r="AO25" s="10" t="str">
        <f aca="false">IF($A25&lt;&gt;"", "    /** 《"&amp;$E25&amp;"》 */ export const "&amp;SUBSTITUTE(UPPER(IF(MID($A25, 3, 1)="-", RIGHT($A25,LEN($A25)-3), $A25)), "-", "_")&amp;": TCardId = '"&amp;$A25&amp;"';", "")</f>
        <v>    /** 《Form: ASURA》 */ export const TRANSFORM_A1_03: TCardId = 'transform-A1-03';</v>
      </c>
      <c r="AP25" s="11" t="str">
        <f aca="false">IF($A25&lt;&gt;"", "    | '"&amp;$A25&amp;"'", "")</f>
        <v>    | 'transform-A1-03'</v>
      </c>
    </row>
    <row r="26" s="141" customFormat="true" ht="62" hidden="false" customHeight="false" outlineLevel="0" collapsed="false">
      <c r="A26" s="64" t="s">
        <v>2886</v>
      </c>
      <c r="B26" s="64" t="s">
        <v>1483</v>
      </c>
      <c r="C26" s="64" t="s">
        <v>49</v>
      </c>
      <c r="D26" s="64"/>
      <c r="E26" s="64" t="s">
        <v>2887</v>
      </c>
      <c r="F26" s="64" t="s">
        <v>2888</v>
      </c>
      <c r="G26" s="64" t="s">
        <v>2887</v>
      </c>
      <c r="H26" s="64" t="s">
        <v>2889</v>
      </c>
      <c r="I26" s="132" t="s">
        <v>2890</v>
      </c>
      <c r="J26" s="64" t="s">
        <v>2887</v>
      </c>
      <c r="K26" s="133" t="s">
        <v>2887</v>
      </c>
      <c r="L26" s="64"/>
      <c r="M26" s="64" t="s">
        <v>1580</v>
      </c>
      <c r="N26" s="64"/>
      <c r="O26" s="64"/>
      <c r="P26" s="64"/>
      <c r="Q26" s="64"/>
      <c r="R26" s="64"/>
      <c r="S26" s="64"/>
      <c r="T26" s="64"/>
      <c r="U26" s="142"/>
      <c r="V26" s="64"/>
      <c r="W26" s="142"/>
      <c r="X26" s="64"/>
      <c r="Y26" s="64"/>
      <c r="Z26" s="64"/>
      <c r="AA26" s="64"/>
      <c r="AB26" s="136" t="s">
        <v>2891</v>
      </c>
      <c r="AC26" s="136"/>
      <c r="AD26" s="137" t="s">
        <v>2505</v>
      </c>
      <c r="AE26" s="74"/>
      <c r="AF26" s="137" t="s">
        <v>2892</v>
      </c>
      <c r="AG26" s="74" t="s">
        <v>2893</v>
      </c>
      <c r="AH26" s="138" t="s">
        <v>2894</v>
      </c>
      <c r="AI26" s="142"/>
      <c r="AJ26" s="142"/>
      <c r="AK26" s="142"/>
      <c r="AL26" s="142"/>
      <c r="AM26" s="142"/>
      <c r="AN26" s="9" t="str">
        <f aca="false">IF(A26="", "", IF(ROW()&gt;=3, ", ", "")&amp;"'"&amp;A26&amp;"':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'"&amp;VLOOKUP(S26,マスタ!$D$1:$E$99,2,0)&amp;"'","")&amp;""&amp;IF(T26&lt;&gt;"",", range: '"&amp;T26&amp;"'","")&amp;IF(V26&lt;&gt;"",", damage: '"&amp;V26&amp;"'","")&amp;IF(X26&lt;&gt;"",", capacity: '"&amp;X26&amp;"'","")&amp;IF(Y26&lt;&gt;"",", cost: '"&amp;Y26&amp;"'","")&amp;", text: '"&amp;SUBSTITUTE(SUBSTITUTE(AB26, CHAR(13), ""),CHAR(10),"\n")&amp;IF(AC26&lt;&gt;"", "', textAdditional: '"&amp;SUBSTITUTE(SUBSTITUTE(AC26, CHAR(13), ""),CHAR(10),"\n"), "")&amp;"', textZh: '"&amp;SUBSTITUTE(SUBSTITUTE(SUBSTITUTE(AD26, CHAR(13), ""),CHAR(10),"\n"),"'","\'")&amp;"', textZhG1: '"&amp;SUBSTITUTE(SUBSTITUTE(SUBSTITUTE(AF26, CHAR(13), ""),CHAR(10),"\n"),"'","\'")&amp;IF(AE26&lt;&gt;"", "', textZhAdditional: '"&amp;SUBSTITUTE(SUBSTITUTE(AE26, CHAR(13), ""),CHAR(10),"\n"), "")&amp;"', textKo: '"&amp;SUBSTITUTE(SUBSTITUTE(SUBSTITUTE(AG26, CHAR(13), ""),CHAR(10),"\n"),"'","\'")&amp;"', textEn: '"&amp;SUBSTITUTE(SUBSTITUTE(SUBSTITUTE(AH26, CHAR(13), ""),CHAR(10),"\n"),"'","\'")&amp;"'"&amp;IF(Z26="○",", sealable: true","")&amp;IF(AA26="○",", removable: true","")&amp;"}")</f>
        <v>, 'transform-A1-04': {megami: 'thallya', anotherID: 'A1', replace: '', name: 'Form: DEVA', nameEn: 'Form: DEVA', nameZh: 'Form: DEVA', nameZhG1: '缇婆形态', nameKo: 'Form: DEVA', ruby: 'フォルム:デーヴァ', rubyEn: '', rubyZh: '天神形态', baseType: 'transform', text: '【変形時】あなたの燃焼済の造花結晶を2つ回復し、基本動作《纏い》を2回行う。\n----\n【常時：Phi-Cycle】\n相手の捨て札の枚数が0でない2の倍数になるたびに、あなたは集中力を1得る。', textZh: '(+1) 【展開時】攻撃『適正距離3、2/2、不可避』を行う。\n----\n隙\n【展開中】相手のオーラへと桜花結晶が移動するならば、それは代わりにダストへと移動する。そうした場合、このカードの上から桜花結晶を1つダストに送る。', textZhG1: '【变形时】回复2个处于燃尽状态的造花结晶。执行2次基本动作《装附》。\n----\n【常时】Phi-Cycle：对手的弃牌张数变为除0以外的偶数时，你获得1点集中力。', textKo: '【변형시】당신의 연소된 조화 결정을 2개 회복하고 기본 동작 《휘감기》를 2번 한다.\n----\n【상시：Phi-Cycle】\n상대의 버림패의 수가 0이 아닌 2의 배수가 될 때마다 당신은 집중력을 1얻는다.', textEn: 'TransForm: Recover 2 burned Artificial Sakura tokens. Perform 2 Recover basic actions.\n----\nForced ("Phi-Cycle"): Whenever the number of your cards in your opponent\'s played pile becomes an even number other than 0, gain 1 Vigor.'}</v>
      </c>
      <c r="AO26" s="10" t="str">
        <f aca="false">IF($A26&lt;&gt;"", "    /** 《"&amp;$E26&amp;"》 */ export const "&amp;SUBSTITUTE(UPPER(IF(MID($A26, 3, 1)="-", RIGHT($A26,LEN($A26)-3), $A26)), "-", "_")&amp;": TCardId = '"&amp;$A26&amp;"';", "")</f>
        <v>    /** 《Form: DEVA》 */ export const TRANSFORM_A1_04: TCardId = 'transform-A1-04';</v>
      </c>
      <c r="AP26" s="11" t="str">
        <f aca="false">IF($A26&lt;&gt;"", "    | '"&amp;$A26&amp;"'", "")</f>
        <v>    | 'transform-A1-04'</v>
      </c>
    </row>
    <row r="27" s="141" customFormat="true" ht="22" hidden="false" customHeight="false" outlineLevel="0" collapsed="false">
      <c r="A27" s="64" t="s">
        <v>2895</v>
      </c>
      <c r="B27" s="64" t="s">
        <v>1605</v>
      </c>
      <c r="C27" s="64" t="s">
        <v>49</v>
      </c>
      <c r="D27" s="64" t="s">
        <v>1611</v>
      </c>
      <c r="E27" s="64" t="s">
        <v>2896</v>
      </c>
      <c r="F27" s="64" t="s">
        <v>2897</v>
      </c>
      <c r="G27" s="64" t="s">
        <v>2898</v>
      </c>
      <c r="H27" s="64" t="s">
        <v>2898</v>
      </c>
      <c r="I27" s="132"/>
      <c r="J27" s="64" t="s">
        <v>2899</v>
      </c>
      <c r="K27" s="133" t="s">
        <v>2900</v>
      </c>
      <c r="L27" s="64"/>
      <c r="M27" s="64" t="s">
        <v>44</v>
      </c>
      <c r="N27" s="64"/>
      <c r="O27" s="64"/>
      <c r="P27" s="64"/>
      <c r="Q27" s="64"/>
      <c r="R27" s="64" t="s">
        <v>45</v>
      </c>
      <c r="S27" s="64"/>
      <c r="T27" s="64" t="s">
        <v>93</v>
      </c>
      <c r="U27" s="142"/>
      <c r="V27" s="64" t="s">
        <v>55</v>
      </c>
      <c r="W27" s="142"/>
      <c r="X27" s="64"/>
      <c r="Y27" s="64"/>
      <c r="Z27" s="64"/>
      <c r="AA27" s="64"/>
      <c r="AB27" s="136" t="s">
        <v>2901</v>
      </c>
      <c r="AC27" s="136"/>
      <c r="AD27" s="137" t="s">
        <v>2902</v>
      </c>
      <c r="AE27" s="74"/>
      <c r="AF27" s="137" t="s">
        <v>2903</v>
      </c>
      <c r="AG27" s="74" t="s">
        <v>2904</v>
      </c>
      <c r="AH27" s="143" t="s">
        <v>2905</v>
      </c>
      <c r="AI27" s="142"/>
      <c r="AJ27" s="142"/>
      <c r="AK27" s="142"/>
      <c r="AL27" s="142"/>
      <c r="AM27" s="142"/>
      <c r="AN27" s="9" t="str">
        <f aca="false">IF(A27="", "", IF(ROW()&gt;=3, ", ", "")&amp;"'"&amp;A27&amp;"':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'"&amp;VLOOKUP(S27,マスタ!$D$1:$E$99,2,0)&amp;"'","")&amp;""&amp;IF(T27&lt;&gt;"",", range: '"&amp;T27&amp;"'","")&amp;IF(V27&lt;&gt;"",", damage: '"&amp;V27&amp;"'","")&amp;IF(X27&lt;&gt;"",", capacity: '"&amp;X27&amp;"'","")&amp;IF(Y27&lt;&gt;"",", cost: '"&amp;Y27&amp;"'","")&amp;", text: '"&amp;SUBSTITUTE(SUBSTITUTE(AB27, CHAR(13), ""),CHAR(10),"\n")&amp;IF(AC27&lt;&gt;"", "', textAdditional: '"&amp;SUBSTITUTE(SUBSTITUTE(AC27, CHAR(13), ""),CHAR(10),"\n"), "")&amp;"', textZh: '"&amp;SUBSTITUTE(SUBSTITUTE(SUBSTITUTE(AD27, CHAR(13), ""),CHAR(10),"\n"),"'","\'")&amp;"', textZhG1: '"&amp;SUBSTITUTE(SUBSTITUTE(SUBSTITUTE(AF27, CHAR(13), ""),CHAR(10),"\n"),"'","\'")&amp;IF(AE27&lt;&gt;"", "', textZhAdditional: '"&amp;SUBSTITUTE(SUBSTITUTE(AE27, CHAR(13), ""),CHAR(10),"\n"), "")&amp;"', textKo: '"&amp;SUBSTITUTE(SUBSTITUTE(SUBSTITUTE(AG27, CHAR(13), ""),CHAR(10),"\n"),"'","\'")&amp;"', textEn: '"&amp;SUBSTITUTE(SUBSTITUTE(SUBSTITUTE(AH27, CHAR(13), ""),CHAR(10),"\n"),"'","\'")&amp;"'"&amp;IF(Z27="○",", sealable: true","")&amp;IF(AA27="○",", removable: true","")&amp;"}")</f>
        <v>, '12-raira-a1-n-2': {megami: 'raira', anotherID: 'A1', replace: '12-raira-o-n-2', name: '暴風', nameEn: 'Gale Winds', nameZh: '暴风', nameZhG1: '暴风', nameKo: '폭풍', ruby: 'ぼうふう', rubyEn: '', baseType: 'normal', type: 'attack', range: '2-4', damage: '2/1', text: '【攻撃後】風神ゲージを1上げる。その後、嵐の力を1回使用してもよい。', textZh: '【攻击后】风神槽的值增加1。然后，你可以使用一次风暴之力。', textZhG1: '【攻击后】风神槽的值增加1。然后你可以使用1次岚之力。', textKo: '【공격후】풍신 게이지를 1올린다. 그 후에 태풍의 힘을 1번 사용해도 좋다.', textEn: 'After Attack: Increase your Wind Gauge by 1, then you may harness the storm once.'}</v>
      </c>
      <c r="AO27" s="10" t="str">
        <f aca="false">IF($A27&lt;&gt;"", "    /** 《"&amp;$E27&amp;"》 */ export const "&amp;SUBSTITUTE(UPPER(IF(MID($A27, 3, 1)="-", RIGHT($A27,LEN($A27)-3), $A27)), "-", "_")&amp;": TCardId = '"&amp;$A27&amp;"';", "")</f>
        <v>    /** 《暴風》 */ export const RAIRA_A1_N_2: TCardId = '12-raira-a1-n-2';</v>
      </c>
      <c r="AP27" s="11" t="str">
        <f aca="false">IF($A27&lt;&gt;"", "    | '"&amp;$A27&amp;"'", "")</f>
        <v>    | '12-raira-a1-n-2'</v>
      </c>
    </row>
    <row r="28" s="141" customFormat="true" ht="102" hidden="false" customHeight="false" outlineLevel="0" collapsed="false">
      <c r="A28" s="64" t="s">
        <v>2906</v>
      </c>
      <c r="B28" s="64" t="s">
        <v>1605</v>
      </c>
      <c r="C28" s="64" t="s">
        <v>49</v>
      </c>
      <c r="D28" s="64" t="s">
        <v>1656</v>
      </c>
      <c r="E28" s="64" t="s">
        <v>2907</v>
      </c>
      <c r="F28" s="64" t="s">
        <v>2908</v>
      </c>
      <c r="G28" s="64" t="s">
        <v>2909</v>
      </c>
      <c r="H28" s="64" t="s">
        <v>2909</v>
      </c>
      <c r="I28" s="132"/>
      <c r="J28" s="64" t="s">
        <v>2910</v>
      </c>
      <c r="K28" s="133" t="s">
        <v>2911</v>
      </c>
      <c r="L28" s="64"/>
      <c r="M28" s="64" t="s">
        <v>44</v>
      </c>
      <c r="N28" s="64"/>
      <c r="O28" s="64"/>
      <c r="P28" s="64"/>
      <c r="Q28" s="64"/>
      <c r="R28" s="64" t="s">
        <v>120</v>
      </c>
      <c r="S28" s="64" t="s">
        <v>92</v>
      </c>
      <c r="T28" s="64"/>
      <c r="U28" s="142"/>
      <c r="V28" s="64"/>
      <c r="W28" s="142"/>
      <c r="X28" s="64" t="s">
        <v>473</v>
      </c>
      <c r="Y28" s="64"/>
      <c r="Z28" s="64"/>
      <c r="AA28" s="64"/>
      <c r="AB28" s="136" t="s">
        <v>2912</v>
      </c>
      <c r="AC28" s="136"/>
      <c r="AD28" s="137" t="s">
        <v>2913</v>
      </c>
      <c r="AE28" s="74"/>
      <c r="AF28" s="137" t="s">
        <v>2914</v>
      </c>
      <c r="AG28" s="74" t="s">
        <v>2915</v>
      </c>
      <c r="AH28" s="138" t="s">
        <v>2916</v>
      </c>
      <c r="AI28" s="142"/>
      <c r="AJ28" s="142"/>
      <c r="AK28" s="142"/>
      <c r="AL28" s="142"/>
      <c r="AM28" s="142"/>
      <c r="AN28" s="9" t="str">
        <f aca="false">IF(A28="", "", IF(ROW()&gt;=3, ", ", "")&amp;"'"&amp;A28&amp;"':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'"&amp;VLOOKUP(S28,マスタ!$D$1:$E$99,2,0)&amp;"'","")&amp;""&amp;IF(T28&lt;&gt;"",", range: '"&amp;T28&amp;"'","")&amp;IF(V28&lt;&gt;"",", damage: '"&amp;V28&amp;"'","")&amp;IF(X28&lt;&gt;"",", capacity: '"&amp;X28&amp;"'","")&amp;IF(Y28&lt;&gt;"",", cost: '"&amp;Y28&amp;"'","")&amp;", text: '"&amp;SUBSTITUTE(SUBSTITUTE(AB28, CHAR(13), ""),CHAR(10),"\n")&amp;IF(AC28&lt;&gt;"", "', textAdditional: '"&amp;SUBSTITUTE(SUBSTITUTE(AC28, CHAR(13), ""),CHAR(10),"\n"), "")&amp;"', textZh: '"&amp;SUBSTITUTE(SUBSTITUTE(SUBSTITUTE(AD28, CHAR(13), ""),CHAR(10),"\n"),"'","\'")&amp;"', textZhG1: '"&amp;SUBSTITUTE(SUBSTITUTE(SUBSTITUTE(AF28, CHAR(13), ""),CHAR(10),"\n"),"'","\'")&amp;IF(AE28&lt;&gt;"", "', textZhAdditional: '"&amp;SUBSTITUTE(SUBSTITUTE(AE28, CHAR(13), ""),CHAR(10),"\n"), "")&amp;"', textKo: '"&amp;SUBSTITUTE(SUBSTITUTE(SUBSTITUTE(AG28, CHAR(13), ""),CHAR(10),"\n"),"'","\'")&amp;"', textEn: '"&amp;SUBSTITUTE(SUBSTITUTE(SUBSTITUTE(AH28, CHAR(13), ""),CHAR(10),"\n"),"'","\'")&amp;"'"&amp;IF(Z28="○",", sealable: true","")&amp;IF(AA28="○",", removable: true","")&amp;"}")</f>
        <v>, '12-raira-a1-n-6': {megami: 'raira', anotherID: 'A1', replace: '12-raira-o-n-6', name: '大嵐', nameEn: 'Tempest', nameZh: '大风暴', nameZhG1: '大风暴', nameKo: '대폭풍우', ruby: 'おおあらし', rubyEn: '', baseType: 'normal', type: 'enhance', subType: 'fullpower', capacity: '0', text: '【展開時】以下を3回選ぶ。同じものを複数回選んでもよい。\n・風神ゲージか雷神ゲージを１上げる。\n・このカードの上にダストから桜花結晶を1つ置く。\n【展開中】あなたと相手の終了フェイズに攻撃『適正距離0-4、1/1、対応不可』を行う。\n【展開中】各ターンにおける相手の最初の《攻撃》は+0/-1となる。', textZh: '【展开时】选择以下选项3次，且同样的选项可以重复选择：\n●选择风神槽或雷神槽，其值增加1。\n●从虚中把1个樱花结晶移至此牌上。\n【展开中】在你和对手的结束阶段，进行一次“攻击距离0-4 伤害1/1 不可被对应”的攻击。\n【展开中】每个回合里对手的第一次《攻击》得+0/-1。', textZhG1: '【展开时】选择3次。你可以多次选择同一个选项。\n1.选择风神槽或雷神槽，其值增加1；\n2..将1个樱花结晶从虚移至此牌上。\n【展开中】每当你和对手的结束阶段开始时，进行一次“攻击距离0-4 伤害1/1 不可被对应”的攻击。\n【展开中】每回合内对手进行的第一次《攻击》获得+0/-1。', textKo: '【전개시】아래를 3번 고른다. 같은 것을 여러 선택해도 좋다.\n・풍신 게이지 또는 뇌신 게이지를 1올린다.\n・이 카드 위에 더스트에서 벚꽃 결정을 1개 올린다.\n【전개중】당신과 상대의 종료 페이즈에 공격 『적정 거리0-4, 1/1, 대응불가』를 한다.\\n【전개중】각 턴마다 상대의 최초의 《공격》은 +0/-1된다.', textEn: 'Initialize: Choose three. You may choose the same option more than once:\n・Increase your Wind or Thunder Gauge by 1.\n・Move a Sakura token from Shadow to this card.\n\nOngoing: At the end of each turn, you attack with "Range: 0-4, Damage: 1/1, No Reactions".\n\nOngoing: The first attack your opponent makes each turn gets +0/-1.'}</v>
      </c>
      <c r="AO28" s="10" t="str">
        <f aca="false">IF($A28&lt;&gt;"", "    /** 《"&amp;$E28&amp;"》 */ export const "&amp;SUBSTITUTE(UPPER(IF(MID($A28, 3, 1)="-", RIGHT($A28,LEN($A28)-3), $A28)), "-", "_")&amp;": TCardId = '"&amp;$A28&amp;"';", "")</f>
        <v>    /** 《大嵐》 */ export const RAIRA_A1_N_6: TCardId = '12-raira-a1-n-6';</v>
      </c>
      <c r="AP28" s="11" t="str">
        <f aca="false">IF($A28&lt;&gt;"", "    | '"&amp;$A28&amp;"'", "")</f>
        <v>    | '12-raira-a1-n-6'</v>
      </c>
    </row>
    <row r="29" s="141" customFormat="true" ht="92" hidden="false" customHeight="false" outlineLevel="0" collapsed="false">
      <c r="A29" s="64" t="s">
        <v>2917</v>
      </c>
      <c r="B29" s="64" t="s">
        <v>1605</v>
      </c>
      <c r="C29" s="64" t="s">
        <v>49</v>
      </c>
      <c r="D29" s="64" t="s">
        <v>1701</v>
      </c>
      <c r="E29" s="64" t="s">
        <v>2918</v>
      </c>
      <c r="F29" s="64" t="s">
        <v>2919</v>
      </c>
      <c r="G29" s="64" t="s">
        <v>2920</v>
      </c>
      <c r="H29" s="64" t="s">
        <v>2921</v>
      </c>
      <c r="I29" s="132"/>
      <c r="J29" s="64" t="s">
        <v>2922</v>
      </c>
      <c r="K29" s="133" t="s">
        <v>2923</v>
      </c>
      <c r="L29" s="64"/>
      <c r="M29" s="64" t="s">
        <v>157</v>
      </c>
      <c r="N29" s="64"/>
      <c r="O29" s="64"/>
      <c r="P29" s="64"/>
      <c r="Q29" s="64"/>
      <c r="R29" s="64" t="s">
        <v>107</v>
      </c>
      <c r="S29" s="64"/>
      <c r="T29" s="64"/>
      <c r="U29" s="142"/>
      <c r="V29" s="64"/>
      <c r="W29" s="142"/>
      <c r="X29" s="64"/>
      <c r="Y29" s="64" t="s">
        <v>54</v>
      </c>
      <c r="Z29" s="64"/>
      <c r="AA29" s="64"/>
      <c r="AB29" s="136" t="s">
        <v>2924</v>
      </c>
      <c r="AC29" s="136"/>
      <c r="AD29" s="144" t="s">
        <v>2925</v>
      </c>
      <c r="AE29" s="74"/>
      <c r="AF29" s="137" t="s">
        <v>2926</v>
      </c>
      <c r="AG29" s="74" t="s">
        <v>2927</v>
      </c>
      <c r="AH29" s="138" t="s">
        <v>2928</v>
      </c>
      <c r="AI29" s="142"/>
      <c r="AJ29" s="142"/>
      <c r="AK29" s="142"/>
      <c r="AL29" s="142"/>
      <c r="AM29" s="142"/>
      <c r="AN29" s="9" t="str">
        <f aca="false">IF(A29="", "", IF(ROW()&gt;=3, ", ", "")&amp;"'"&amp;A29&amp;"':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'"&amp;VLOOKUP(S29,マスタ!$D$1:$E$99,2,0)&amp;"'","")&amp;""&amp;IF(T29&lt;&gt;"",", range: '"&amp;T29&amp;"'","")&amp;IF(V29&lt;&gt;"",", damage: '"&amp;V29&amp;"'","")&amp;IF(X29&lt;&gt;"",", capacity: '"&amp;X29&amp;"'","")&amp;IF(Y29&lt;&gt;"",", cost: '"&amp;Y29&amp;"'","")&amp;", text: '"&amp;SUBSTITUTE(SUBSTITUTE(AB29, CHAR(13), ""),CHAR(10),"\n")&amp;IF(AC29&lt;&gt;"", "', textAdditional: '"&amp;SUBSTITUTE(SUBSTITUTE(AC29, CHAR(13), ""),CHAR(10),"\n"), "")&amp;"', textZh: '"&amp;SUBSTITUTE(SUBSTITUTE(SUBSTITUTE(AD29, CHAR(13), ""),CHAR(10),"\n"),"'","\'")&amp;"', textZhG1: '"&amp;SUBSTITUTE(SUBSTITUTE(SUBSTITUTE(AF29, CHAR(13), ""),CHAR(10),"\n"),"'","\'")&amp;IF(AE29&lt;&gt;"", "', textZhAdditional: '"&amp;SUBSTITUTE(SUBSTITUTE(AE29, CHAR(13), ""),CHAR(10),"\n"), "")&amp;"', textKo: '"&amp;SUBSTITUTE(SUBSTITUTE(SUBSTITUTE(AG29, CHAR(13), ""),CHAR(10),"\n"),"'","\'")&amp;"', textEn: '"&amp;SUBSTITUTE(SUBSTITUTE(SUBSTITUTE(AH29, CHAR(13), ""),CHAR(10),"\n"),"'","\'")&amp;"'"&amp;IF(Z29="○",", sealable: true","")&amp;IF(AA29="○",", removable: true","")&amp;"}")</f>
        <v>, '12-raira-a1-s-3': {megami: 'raira', anotherID: 'A1', replace: '12-raira-o-s-3', name: '陣風祭天儀', nameEn: 'Liturgy of the Storm', nameZh: '阵风祭天仪', nameZhG1: '阵风祭天式', nameKo: '진풍제천의', ruby: 'じんぷうさいてんぎ', rubyEn: '', baseType: 'special', type: 'action', cost: '2', text: '風神ゲージと雷神ゲージを1ずつ上げ、相手を畏縮させる。\n【使用済】あなたが使用したカードは帯電しない。\n【使用済】あなたのメインフェイズの開始時に、あなたが標準行動を選択したならば、嵐の力を2回まで使用してもよい。ただし、同じ力は選べない。', textZh: '风神槽和雷神槽的值各增加1，令对手畏缩。\n【已使用】你使用的牌不会带电（无法增长风雷槽）。\n【已使用】你的行动阶段开始时，如果你选择进行标准行动，则你可以进行最多两次风暴之力，但是不能重复选择同一个。', textZhG1: '风神槽和雷神槽各增加1，对手畏缩。\n【已使用】你使用的牌不会带电。\n【已使用】每当你的主要阶段开始时，若你选择执行标准行动，则你可以使用至多2次岚之力，但不能使用同一种岚之力2次。', textKo: '풍신 게이지와 뇌신 게이지를 1개씩 올리고 상대를 위축시킨다.\n【사용됨】당신이 사용한 카드는 대전되지 않는다.\n【사용됨】당신의 페인 페이즈 개시 시에 당신이 표준 행동을 선택했다면, 태풍의 힘을 2번까지 사용해도 좋다. 하지만 같은 힘은 선택할 수 없다.', textEn: 'Increase your Wind and Thunder Gauges by 1 each. Flinch your opponent.\n\nDevoted: Your played cards do not become electrified.\n\nDevoted: At the beginning of your main phase, if you chose to perform normal (non-Throughout) actions, you may harness the storm up to two times. You may not choose the same ability twice this way.'}</v>
      </c>
      <c r="AO29" s="10" t="str">
        <f aca="false">IF($A29&lt;&gt;"", "    /** 《"&amp;$E29&amp;"》 */ export const "&amp;SUBSTITUTE(UPPER(IF(MID($A29, 3, 1)="-", RIGHT($A29,LEN($A29)-3), $A29)), "-", "_")&amp;": TCardId = '"&amp;$A29&amp;"';", "")</f>
        <v>    /** 《陣風祭天儀》 */ export const RAIRA_A1_S_3: TCardId = '12-raira-a1-s-3';</v>
      </c>
      <c r="AP29" s="11" t="str">
        <f aca="false">IF($A29&lt;&gt;"", "    | '"&amp;$A29&amp;"'", "")</f>
        <v>    | '12-raira-a1-s-3'</v>
      </c>
    </row>
    <row r="30" s="141" customFormat="true" ht="142" hidden="false" customHeight="false" outlineLevel="0" collapsed="false">
      <c r="A30" s="145" t="s">
        <v>2929</v>
      </c>
      <c r="B30" s="145" t="s">
        <v>1605</v>
      </c>
      <c r="C30" s="145" t="s">
        <v>49</v>
      </c>
      <c r="D30" s="145"/>
      <c r="E30" s="145" t="s">
        <v>2930</v>
      </c>
      <c r="F30" s="145"/>
      <c r="G30" s="145" t="s">
        <v>2931</v>
      </c>
      <c r="H30" s="145" t="s">
        <v>2932</v>
      </c>
      <c r="I30" s="146"/>
      <c r="J30" s="145" t="s">
        <v>2933</v>
      </c>
      <c r="K30" s="147" t="s">
        <v>2934</v>
      </c>
      <c r="L30" s="145"/>
      <c r="M30" s="145" t="s">
        <v>2935</v>
      </c>
      <c r="N30" s="145"/>
      <c r="O30" s="145"/>
      <c r="P30" s="145"/>
      <c r="Q30" s="145"/>
      <c r="R30" s="145"/>
      <c r="S30" s="145"/>
      <c r="T30" s="145"/>
      <c r="U30" s="148"/>
      <c r="V30" s="145"/>
      <c r="W30" s="148"/>
      <c r="X30" s="145"/>
      <c r="Y30" s="145"/>
      <c r="Z30" s="145"/>
      <c r="AA30" s="145"/>
      <c r="AB30" s="149" t="s">
        <v>2936</v>
      </c>
      <c r="AC30" s="149"/>
      <c r="AD30" s="150" t="s">
        <v>2937</v>
      </c>
      <c r="AE30" s="151"/>
      <c r="AF30" s="152" t="s">
        <v>2938</v>
      </c>
      <c r="AG30" s="151" t="s">
        <v>2939</v>
      </c>
      <c r="AH30" s="153" t="s">
        <v>2940</v>
      </c>
      <c r="AI30" s="142"/>
      <c r="AJ30" s="142"/>
      <c r="AK30" s="142"/>
      <c r="AL30" s="142"/>
      <c r="AM30" s="142"/>
      <c r="AN30" s="9" t="str">
        <f aca="false">IF(A30="", "", IF(ROW()&gt;=3, ", ", "")&amp;"'"&amp;A30&amp;"':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'"&amp;VLOOKUP(S30,マスタ!$D$1:$E$99,2,0)&amp;"'","")&amp;""&amp;IF(T30&lt;&gt;"",", range: '"&amp;T30&amp;"'","")&amp;IF(V30&lt;&gt;"",", damage: '"&amp;V30&amp;"'","")&amp;IF(X30&lt;&gt;"",", capacity: '"&amp;X30&amp;"'","")&amp;IF(Y30&lt;&gt;"",", cost: '"&amp;Y30&amp;"'","")&amp;", text: '"&amp;SUBSTITUTE(SUBSTITUTE(AB30, CHAR(13), ""),CHAR(10),"\n")&amp;IF(AC30&lt;&gt;"", "', textAdditional: '"&amp;SUBSTITUTE(SUBSTITUTE(AC30, CHAR(13), ""),CHAR(10),"\n"), "")&amp;"', textZh: '"&amp;SUBSTITUTE(SUBSTITUTE(SUBSTITUTE(AD30, CHAR(13), ""),CHAR(10),"\n"),"'","\'")&amp;"', textZhG1: '"&amp;SUBSTITUTE(SUBSTITUTE(SUBSTITUTE(AF30, CHAR(13), ""),CHAR(10),"\n"),"'","\'")&amp;IF(AE30&lt;&gt;"", "', textZhAdditional: '"&amp;SUBSTITUTE(SUBSTITUTE(AE30, CHAR(13), ""),CHAR(10),"\n"), "")&amp;"', textKo: '"&amp;SUBSTITUTE(SUBSTITUTE(SUBSTITUTE(AG30, CHAR(13), ""),CHAR(10),"\n"),"'","\'")&amp;"', textEn: '"&amp;SUBSTITUTE(SUBSTITUTE(SUBSTITUTE(AH30, CHAR(13), ""),CHAR(10),"\n"),"'","\'")&amp;"'"&amp;IF(Z30="○",", sealable: true","")&amp;IF(AA30="○",", removable: true","")&amp;"}")</f>
        <v>, '12-raira-storm': {megami: 'raira', anotherID: 'A1', replace: '', name: '【嵐の力】', nameEn: '[Storm]', nameZh: '【风暴之力】', nameZhG1: '【岚之力】', nameKo: '【폭풍의 힘】', ruby: '', rubyEn: '', baseType: 'storm', text: '【風1】間合⇔ダスト：1\n【風2】あなたは集中力を1得て、相手は集中力を1失う。\n【風3】カードを1枚引く。\n----\n【雷1】このターンにあなたが次に行う《攻撃》は+1/+0となる。\n【雷2】このターンにあなたが次に行うオーラへのダメージが「-」でない《攻撃》は+0/+1となる。\n【雷3】攻撃『適正距離0-4、2/2』を行う。', textZh: '&lt;风1&gt;距↔1↔虚\n&lt;风2&gt;你获得1点集中力，对手失去1点集中力。\n&lt;风3&gt;抓1张牌。\n\n&lt;雷1&gt;本回合你的下次《攻击》得+1/+0。\n&lt;雷2&gt;本回合你的下次对装伤害不为「-」的《攻击》得+0/+1。\n&lt;雷3&gt;进行一次“攻击距离0-4、伤害2/2”的攻击。', textZhG1: '风1：距（1）⇔虚\n风2：你获得1点集中力，对手失去1点集中力。\n风3：抽1张牌。\n雷1：本回合内你进行的下一次《攻击》得+1/+0。\n雷2：本回合内你进行的下一次对装的伤害不是“-”的攻击得+0/+1。\n雷3：进行一次“攻击距离0-4 伤害2/2”的攻击。', textKo: '【풍1】간격⇔더스트：1\n【풍2】당신은 집중력을 1얻고 상대는 집중력을 1잃는다.\n【풍3】카드를 1장 뽑는다.\n----\n【뇌1】이 턴에 당신이 다음에 하는 《공격》은 +1/+0된다.\n【뇌2】이 턴에 당신이 다음에 하는 오라 데미지가 「-」이 아닌 《공격》은 +0/+1된다.\n【뇌3】공격 『적정 거리0-4, 2/2』를 한다.', textEn: '(When you harness the storm, choose an ability from this list. Decrease its corresponding Gauge by the appropriate amount to get its effect.)\n\nWind 1: Shadow (1)⇔ Distance\nWind 2: Gain 1 Vigor. Your opponent loses 1 Vigor.\nWind 3: Draw a card.\n\nThunder 1: The next attack you make this turn gains +1/+0.\nThunder 2: The next attack you make this turn that doesn\'t have "-" Damage to Aura gains +0/+1.\nThunder 3: You attack with "Range: 0-4, Damage: 2/2".'}</v>
      </c>
      <c r="AO30" s="10" t="str">
        <f aca="false">IF($A30&lt;&gt;"", "    /** 《"&amp;$E30&amp;"》 */ export const "&amp;SUBSTITUTE(UPPER(IF(MID($A30, 3, 1)="-", RIGHT($A30,LEN($A30)-3), $A30)), "-", "_")&amp;": TCardId = '"&amp;$A30&amp;"';", "")</f>
        <v>    /** 《【嵐の力】》 */ export const RAIRA_STORM: TCardId = '12-raira-storm';</v>
      </c>
      <c r="AP30" s="11" t="str">
        <f aca="false">IF($A30&lt;&gt;"", "    | '"&amp;$A30&amp;"'", "")</f>
        <v>    | '12-raira-storm'</v>
      </c>
    </row>
    <row r="31" s="141" customFormat="true" ht="42" hidden="false" customHeight="false" outlineLevel="0" collapsed="false">
      <c r="A31" s="64" t="s">
        <v>2941</v>
      </c>
      <c r="B31" s="64" t="s">
        <v>2942</v>
      </c>
      <c r="C31" s="64"/>
      <c r="D31" s="64"/>
      <c r="E31" s="64" t="s">
        <v>2943</v>
      </c>
      <c r="F31" s="64" t="s">
        <v>2944</v>
      </c>
      <c r="G31" s="64" t="s">
        <v>2943</v>
      </c>
      <c r="H31" s="64" t="s">
        <v>2943</v>
      </c>
      <c r="I31" s="132"/>
      <c r="J31" s="64" t="s">
        <v>2945</v>
      </c>
      <c r="K31" s="133" t="s">
        <v>2946</v>
      </c>
      <c r="L31" s="64"/>
      <c r="M31" s="64" t="s">
        <v>44</v>
      </c>
      <c r="N31" s="64"/>
      <c r="O31" s="64"/>
      <c r="P31" s="64"/>
      <c r="Q31" s="64"/>
      <c r="R31" s="64" t="s">
        <v>45</v>
      </c>
      <c r="S31" s="64"/>
      <c r="T31" s="64" t="s">
        <v>236</v>
      </c>
      <c r="U31" s="142"/>
      <c r="V31" s="64" t="s">
        <v>885</v>
      </c>
      <c r="W31" s="142"/>
      <c r="X31" s="64"/>
      <c r="Y31" s="64"/>
      <c r="Z31" s="64"/>
      <c r="AA31" s="64"/>
      <c r="AB31" s="136" t="s">
        <v>2947</v>
      </c>
      <c r="AC31" s="136"/>
      <c r="AD31" s="137" t="s">
        <v>2948</v>
      </c>
      <c r="AE31" s="74"/>
      <c r="AF31" s="137" t="s">
        <v>2949</v>
      </c>
      <c r="AG31" s="74" t="s">
        <v>2950</v>
      </c>
      <c r="AH31" s="154" t="s">
        <v>2951</v>
      </c>
      <c r="AI31" s="142"/>
      <c r="AJ31" s="142"/>
      <c r="AK31" s="142"/>
      <c r="AL31" s="142"/>
      <c r="AM31" s="142"/>
      <c r="AN31" s="9" t="str">
        <f aca="false">IF(A31="", "", IF(ROW()&gt;=3, ", ", "")&amp;"'"&amp;A31&amp;"':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'"&amp;VLOOKUP(S31,マスタ!$D$1:$E$99,2,0)&amp;"'","")&amp;""&amp;IF(T31&lt;&gt;"",", range: '"&amp;T31&amp;"'","")&amp;IF(V31&lt;&gt;"",", damage: '"&amp;V31&amp;"'","")&amp;IF(X31&lt;&gt;"",", capacity: '"&amp;X31&amp;"'","")&amp;IF(Y31&lt;&gt;"",", cost: '"&amp;Y31&amp;"'","")&amp;", text: '"&amp;SUBSTITUTE(SUBSTITUTE(AB31, CHAR(13), ""),CHAR(10),"\n")&amp;IF(AC31&lt;&gt;"", "', textAdditional: '"&amp;SUBSTITUTE(SUBSTITUTE(AC31, CHAR(13), ""),CHAR(10),"\n"), "")&amp;"', textZh: '"&amp;SUBSTITUTE(SUBSTITUTE(SUBSTITUTE(AD31, CHAR(13), ""),CHAR(10),"\n"),"'","\'")&amp;"', textZhG1: '"&amp;SUBSTITUTE(SUBSTITUTE(SUBSTITUTE(AF31, CHAR(13), ""),CHAR(10),"\n"),"'","\'")&amp;IF(AE31&lt;&gt;"", "', textZhAdditional: '"&amp;SUBSTITUTE(SUBSTITUTE(AE31, CHAR(13), ""),CHAR(10),"\n"), "")&amp;"', textKo: '"&amp;SUBSTITUTE(SUBSTITUTE(SUBSTITUTE(AG31, CHAR(13), ""),CHAR(10),"\n"),"'","\'")&amp;"', textEn: '"&amp;SUBSTITUTE(SUBSTITUTE(SUBSTITUTE(AH31, CHAR(13), ""),CHAR(10),"\n"),"'","\'")&amp;"'"&amp;IF(Z31="○",", sealable: true","")&amp;IF(AA31="○",", removable: true","")&amp;"}")</f>
        <v>, '17-hatsumi-o-n-1': {megami: 'hatsumi', name: '水雷球', nameEn: 'Torpedo', nameZh: '水雷球', nameZhG1: '水雷球', nameKo: '수뢰구', ruby: 'すいらいきゅう', rubyEn: '', baseType: 'normal', type: 'attack', range: '3-5', damage: '0/0', text: '【常時】順風ならば、この《攻撃》は+2/+2となる。\n【攻撃後】逆風ならば、間合⇔ダスト：2 ', textZh: '【常时】若顺风，此《攻击》得+2/+2。\n【攻击后】若逆风，则：距↔2↔虚', textZhG1: '【常时】若你处于顺风状态，则此《攻击》得+2/+2。\n【攻击后】若你处于逆风状态，则距（2） ⇔ 虚', textKo: '【상시】순풍이라면, 이 《공격》은 +2/+2된다.\n【공격후】역풍이라면, 간격⇔더스트：2 ', textEn: 'Forced: If there is a tailwind, this attack gains +2/+2.\n\nAfter Attack: If there is a headwind, Distance (2)⇔ Shadow.'}</v>
      </c>
      <c r="AO31" s="10" t="str">
        <f aca="false">IF($A31&lt;&gt;"", "    /** 《"&amp;$E31&amp;"》 */ export const "&amp;SUBSTITUTE(UPPER(IF(MID($A31, 3, 1)="-", RIGHT($A31,LEN($A31)-3), $A31)), "-", "_")&amp;": TCardId = '"&amp;$A31&amp;"';", "")</f>
        <v>    /** 《水雷球》 */ export const HATSUMI_O_N_1: TCardId = '17-hatsumi-o-n-1';</v>
      </c>
      <c r="AP31" s="11" t="str">
        <f aca="false">IF($A31&lt;&gt;"", "    | '"&amp;$A31&amp;"'", "")</f>
        <v>    | '17-hatsumi-o-n-1'</v>
      </c>
    </row>
    <row r="32" s="141" customFormat="true" ht="56" hidden="false" customHeight="false" outlineLevel="0" collapsed="false">
      <c r="A32" s="64" t="s">
        <v>2952</v>
      </c>
      <c r="B32" s="64" t="s">
        <v>2942</v>
      </c>
      <c r="C32" s="64"/>
      <c r="D32" s="64"/>
      <c r="E32" s="64" t="s">
        <v>2953</v>
      </c>
      <c r="F32" s="64" t="s">
        <v>2954</v>
      </c>
      <c r="G32" s="64" t="s">
        <v>2953</v>
      </c>
      <c r="H32" s="64" t="s">
        <v>2953</v>
      </c>
      <c r="I32" s="132"/>
      <c r="J32" s="64" t="s">
        <v>2955</v>
      </c>
      <c r="K32" s="133" t="s">
        <v>2956</v>
      </c>
      <c r="L32" s="64"/>
      <c r="M32" s="64" t="s">
        <v>44</v>
      </c>
      <c r="N32" s="64"/>
      <c r="O32" s="64"/>
      <c r="P32" s="64"/>
      <c r="Q32" s="64"/>
      <c r="R32" s="64" t="s">
        <v>45</v>
      </c>
      <c r="S32" s="64"/>
      <c r="T32" s="64" t="s">
        <v>217</v>
      </c>
      <c r="U32" s="142"/>
      <c r="V32" s="64" t="s">
        <v>55</v>
      </c>
      <c r="W32" s="142"/>
      <c r="X32" s="64"/>
      <c r="Y32" s="64"/>
      <c r="Z32" s="64"/>
      <c r="AA32" s="64"/>
      <c r="AB32" s="136" t="s">
        <v>2957</v>
      </c>
      <c r="AC32" s="136"/>
      <c r="AD32" s="137" t="s">
        <v>2958</v>
      </c>
      <c r="AE32" s="74"/>
      <c r="AF32" s="137" t="s">
        <v>2959</v>
      </c>
      <c r="AG32" s="74" t="s">
        <v>2960</v>
      </c>
      <c r="AH32" s="155" t="s">
        <v>2961</v>
      </c>
      <c r="AI32" s="142"/>
      <c r="AJ32" s="142"/>
      <c r="AK32" s="142"/>
      <c r="AL32" s="142"/>
      <c r="AM32" s="142"/>
      <c r="AN32" s="9" t="str">
        <f aca="false">IF(A32="", "", IF(ROW()&gt;=3, ", ", "")&amp;"'"&amp;A32&amp;"':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'"&amp;VLOOKUP(S32,マスタ!$D$1:$E$99,2,0)&amp;"'","")&amp;""&amp;IF(T32&lt;&gt;"",", range: '"&amp;T32&amp;"'","")&amp;IF(V32&lt;&gt;"",", damage: '"&amp;V32&amp;"'","")&amp;IF(X32&lt;&gt;"",", capacity: '"&amp;X32&amp;"'","")&amp;IF(Y32&lt;&gt;"",", cost: '"&amp;Y32&amp;"'","")&amp;", text: '"&amp;SUBSTITUTE(SUBSTITUTE(AB32, CHAR(13), ""),CHAR(10),"\n")&amp;IF(AC32&lt;&gt;"", "', textAdditional: '"&amp;SUBSTITUTE(SUBSTITUTE(AC32, CHAR(13), ""),CHAR(10),"\n"), "")&amp;"', textZh: '"&amp;SUBSTITUTE(SUBSTITUTE(SUBSTITUTE(AD32, CHAR(13), ""),CHAR(10),"\n"),"'","\'")&amp;"', textZhG1: '"&amp;SUBSTITUTE(SUBSTITUTE(SUBSTITUTE(AF32, CHAR(13), ""),CHAR(10),"\n"),"'","\'")&amp;IF(AE32&lt;&gt;"", "', textZhAdditional: '"&amp;SUBSTITUTE(SUBSTITUTE(AE32, CHAR(13), ""),CHAR(10),"\n"), "")&amp;"', textKo: '"&amp;SUBSTITUTE(SUBSTITUTE(SUBSTITUTE(AG32, CHAR(13), ""),CHAR(10),"\n"),"'","\'")&amp;"', textEn: '"&amp;SUBSTITUTE(SUBSTITUTE(SUBSTITUTE(AH32, CHAR(13), ""),CHAR(10),"\n"),"'","\'")&amp;"'"&amp;IF(Z32="○",", sealable: true","")&amp;IF(AA32="○",", removable: true","")&amp;"}")</f>
        <v>, '17-hatsumi-o-n-2': {megami: 'hatsumi', name: '水流', nameEn: 'Torrent', nameZh: '水流', nameZhG1: '水流', nameKo: '수류', ruby: 'すいりゅう', rubyEn: '', baseType: 'normal', type: 'attack', range: '4-5', damage: '2/1', text: '【常時】順風ならば、この《攻撃》は+1/+1となる。\n全力化：【常時】この《攻撃》は対応不可（通常札）を得るとともに、そのダメージにより移動する桜花結晶はダストやフレアでなく間合に動かす。', textZh: '【常时】若顺风，此《攻击》得+1/+1。\n全力化：【常时】此《攻击》得不可被对应（通常牌），且因此《攻击》造成的伤害将移动的樱花结晶改为移动至距。', textZhG1: '【常时】若你处于顺风状态，则此《攻击》获得+1/+1。\n全力化（主要阶段，若你选择执行全力行动，则你可以如使用《全力》牌一样使用此牌。若如此做，则此牌额外获得以下效果）：【常时】此《攻击》获得不可被对应（通常牌），若此《攻击》对对手造成了伤害，则不将因结算伤害移动的樱花结晶移至气或虚，而改为移至距。', textKo: '【상시】순풍이라면, 이 《공격》은 +1/+1된다.\n전력화：【상시】이 《공격》은 대응불가(통상패)를 얻고, 이 데미지에 의해서 이동하는 벚꽃 결정은 더스트나 플레어가 아닌 간격으로 옮겨진다.', textEn: 'Forced: If there is a tailwind, this attack gains +1/+1.\n\nAll-Out - Forced: This attack gains "No Reactions (Normal)". Damage dealt by this attack moves Sakura tokens to Distance instead of to Shadow or to Flare.'}</v>
      </c>
      <c r="AO32" s="10" t="str">
        <f aca="false">IF($A32&lt;&gt;"", "    /** 《"&amp;$E32&amp;"》 */ export const "&amp;SUBSTITUTE(UPPER(IF(MID($A32, 3, 1)="-", RIGHT($A32,LEN($A32)-3), $A32)), "-", "_")&amp;": TCardId = '"&amp;$A32&amp;"';", "")</f>
        <v>    /** 《水流》 */ export const HATSUMI_O_N_2: TCardId = '17-hatsumi-o-n-2';</v>
      </c>
      <c r="AP32" s="11" t="str">
        <f aca="false">IF($A32&lt;&gt;"", "    | '"&amp;$A32&amp;"'", "")</f>
        <v>    | '17-hatsumi-o-n-2'</v>
      </c>
    </row>
    <row r="33" s="141" customFormat="true" ht="32" hidden="false" customHeight="false" outlineLevel="0" collapsed="false">
      <c r="A33" s="64" t="s">
        <v>2962</v>
      </c>
      <c r="B33" s="64" t="s">
        <v>2942</v>
      </c>
      <c r="C33" s="64"/>
      <c r="D33" s="64"/>
      <c r="E33" s="64" t="s">
        <v>2963</v>
      </c>
      <c r="F33" s="64" t="s">
        <v>2964</v>
      </c>
      <c r="G33" s="64" t="s">
        <v>2965</v>
      </c>
      <c r="H33" s="64" t="s">
        <v>2965</v>
      </c>
      <c r="I33" s="132"/>
      <c r="J33" s="156" t="s">
        <v>2966</v>
      </c>
      <c r="K33" s="133" t="s">
        <v>2967</v>
      </c>
      <c r="L33" s="64"/>
      <c r="M33" s="64" t="s">
        <v>44</v>
      </c>
      <c r="N33" s="64"/>
      <c r="O33" s="64"/>
      <c r="P33" s="64"/>
      <c r="Q33" s="64"/>
      <c r="R33" s="64" t="s">
        <v>45</v>
      </c>
      <c r="S33" s="64"/>
      <c r="T33" s="64" t="s">
        <v>810</v>
      </c>
      <c r="U33" s="142"/>
      <c r="V33" s="64" t="s">
        <v>47</v>
      </c>
      <c r="W33" s="142"/>
      <c r="X33" s="64"/>
      <c r="Y33" s="64"/>
      <c r="Z33" s="64"/>
      <c r="AA33" s="64"/>
      <c r="AB33" s="136" t="s">
        <v>2968</v>
      </c>
      <c r="AC33" s="136"/>
      <c r="AD33" s="137" t="s">
        <v>2969</v>
      </c>
      <c r="AE33" s="74"/>
      <c r="AF33" s="137" t="s">
        <v>2970</v>
      </c>
      <c r="AG33" s="74" t="s">
        <v>2971</v>
      </c>
      <c r="AH33" s="155" t="s">
        <v>2972</v>
      </c>
      <c r="AI33" s="142"/>
      <c r="AJ33" s="142"/>
      <c r="AK33" s="142"/>
      <c r="AL33" s="142"/>
      <c r="AM33" s="142"/>
      <c r="AN33" s="9" t="str">
        <f aca="false">IF(A33="", "", IF(ROW()&gt;=3, ", ", "")&amp;"'"&amp;A33&amp;"':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'"&amp;VLOOKUP(S33,マスタ!$D$1:$E$99,2,0)&amp;"'","")&amp;""&amp;IF(T33&lt;&gt;"",", range: '"&amp;T33&amp;"'","")&amp;IF(V33&lt;&gt;"",", damage: '"&amp;V33&amp;"'","")&amp;IF(X33&lt;&gt;"",", capacity: '"&amp;X33&amp;"'","")&amp;IF(Y33&lt;&gt;"",", cost: '"&amp;Y33&amp;"'","")&amp;", text: '"&amp;SUBSTITUTE(SUBSTITUTE(AB33, CHAR(13), ""),CHAR(10),"\n")&amp;IF(AC33&lt;&gt;"", "', textAdditional: '"&amp;SUBSTITUTE(SUBSTITUTE(AC33, CHAR(13), ""),CHAR(10),"\n"), "")&amp;"', textZh: '"&amp;SUBSTITUTE(SUBSTITUTE(SUBSTITUTE(AD33, CHAR(13), ""),CHAR(10),"\n"),"'","\'")&amp;"', textZhG1: '"&amp;SUBSTITUTE(SUBSTITUTE(SUBSTITUTE(AF33, CHAR(13), ""),CHAR(10),"\n"),"'","\'")&amp;IF(AE33&lt;&gt;"", "', textZhAdditional: '"&amp;SUBSTITUTE(SUBSTITUTE(AE33, CHAR(13), ""),CHAR(10),"\n"), "")&amp;"', textKo: '"&amp;SUBSTITUTE(SUBSTITUTE(SUBSTITUTE(AG33, CHAR(13), ""),CHAR(10),"\n"),"'","\'")&amp;"', textEn: '"&amp;SUBSTITUTE(SUBSTITUTE(SUBSTITUTE(AH33, CHAR(13), ""),CHAR(10),"\n"),"'","\'")&amp;"'"&amp;IF(Z33="○",", sealable: true","")&amp;IF(AA33="○",", removable: true","")&amp;"}")</f>
        <v>, '17-hatsumi-o-n-3': {megami: 'hatsumi', name: '強酸', nameEn: 'Acid Spray', nameZh: '强酸', nameZhG1: '强酸', nameKo: '강산', ruby: 'きょうさん', rubyEn: '', baseType: 'normal', type: 'attack', range: '5-6', damage: '3/1', text: '【常時】逆風ならば、この《攻撃》のライフへのダメージにより移動する桜花結晶はフレアでなくダストに動かす。', textZh: '【常时】若逆风，因此《攻击》造成的对命伤害将移动的樱花结晶改为移动至虚。', textZhG1: '【常时】若你处于逆风状态，且此《攻击》对敌命造成了伤害，则不将因结算伤害移动的樱花结晶移至气，而改为移至虚。', textKo: '【상시】역풍이라면, 이 《공격》의 라이프에 대한 데미지에 의해서 이동하는 벚꽃 결정은 플레어가 아닌 더스트로 옮겨진다.', textEn: 'Forced: If there is a headwind, damage dealt by this attack to Life moves Sakura tokens to Shadow instead of to Flare.'}</v>
      </c>
      <c r="AO33" s="10" t="str">
        <f aca="false">IF($A33&lt;&gt;"", "    /** 《"&amp;$E33&amp;"》 */ export const "&amp;SUBSTITUTE(UPPER(IF(MID($A33, 3, 1)="-", RIGHT($A33,LEN($A33)-3), $A33)), "-", "_")&amp;": TCardId = '"&amp;$A33&amp;"';", "")</f>
        <v>    /** 《強酸》 */ export const HATSUMI_O_N_3: TCardId = '17-hatsumi-o-n-3';</v>
      </c>
      <c r="AP33" s="11" t="str">
        <f aca="false">IF($A33&lt;&gt;"", "    | '"&amp;$A33&amp;"'", "")</f>
        <v>    | '17-hatsumi-o-n-3'</v>
      </c>
    </row>
    <row r="34" s="141" customFormat="true" ht="52" hidden="false" customHeight="false" outlineLevel="0" collapsed="false">
      <c r="A34" s="64" t="s">
        <v>2973</v>
      </c>
      <c r="B34" s="64" t="s">
        <v>2942</v>
      </c>
      <c r="C34" s="64"/>
      <c r="D34" s="64"/>
      <c r="E34" s="64" t="s">
        <v>2974</v>
      </c>
      <c r="F34" s="64" t="s">
        <v>2975</v>
      </c>
      <c r="G34" s="64" t="s">
        <v>2976</v>
      </c>
      <c r="H34" s="64" t="s">
        <v>2976</v>
      </c>
      <c r="I34" s="132"/>
      <c r="J34" s="156" t="s">
        <v>2977</v>
      </c>
      <c r="K34" s="133" t="s">
        <v>2978</v>
      </c>
      <c r="L34" s="64"/>
      <c r="M34" s="64" t="s">
        <v>44</v>
      </c>
      <c r="N34" s="64"/>
      <c r="O34" s="64"/>
      <c r="P34" s="64"/>
      <c r="Q34" s="64"/>
      <c r="R34" s="64" t="s">
        <v>107</v>
      </c>
      <c r="S34" s="64" t="s">
        <v>133</v>
      </c>
      <c r="T34" s="64"/>
      <c r="U34" s="142"/>
      <c r="V34" s="64"/>
      <c r="W34" s="142"/>
      <c r="X34" s="64"/>
      <c r="Y34" s="64"/>
      <c r="Z34" s="64"/>
      <c r="AA34" s="64"/>
      <c r="AB34" s="136" t="s">
        <v>2979</v>
      </c>
      <c r="AC34" s="136"/>
      <c r="AD34" s="137" t="s">
        <v>2980</v>
      </c>
      <c r="AE34" s="74"/>
      <c r="AF34" s="137" t="s">
        <v>2981</v>
      </c>
      <c r="AG34" s="74" t="s">
        <v>2982</v>
      </c>
      <c r="AH34" s="155" t="s">
        <v>2983</v>
      </c>
      <c r="AI34" s="142"/>
      <c r="AJ34" s="142"/>
      <c r="AK34" s="142"/>
      <c r="AL34" s="142"/>
      <c r="AM34" s="142"/>
      <c r="AN34" s="9" t="str">
        <f aca="false">IF(A34="", "", IF(ROW()&gt;=3, ", ", "")&amp;"'"&amp;A34&amp;"':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'"&amp;VLOOKUP(S34,マスタ!$D$1:$E$99,2,0)&amp;"'","")&amp;""&amp;IF(T34&lt;&gt;"",", range: '"&amp;T34&amp;"'","")&amp;IF(V34&lt;&gt;"",", damage: '"&amp;V34&amp;"'","")&amp;IF(X34&lt;&gt;"",", capacity: '"&amp;X34&amp;"'","")&amp;IF(Y34&lt;&gt;"",", cost: '"&amp;Y34&amp;"'","")&amp;", text: '"&amp;SUBSTITUTE(SUBSTITUTE(AB34, CHAR(13), ""),CHAR(10),"\n")&amp;IF(AC34&lt;&gt;"", "', textAdditional: '"&amp;SUBSTITUTE(SUBSTITUTE(AC34, CHAR(13), ""),CHAR(10),"\n"), "")&amp;"', textZh: '"&amp;SUBSTITUTE(SUBSTITUTE(SUBSTITUTE(AD34, CHAR(13), ""),CHAR(10),"\n"),"'","\'")&amp;"', textZhG1: '"&amp;SUBSTITUTE(SUBSTITUTE(SUBSTITUTE(AF34, CHAR(13), ""),CHAR(10),"\n"),"'","\'")&amp;IF(AE34&lt;&gt;"", "', textZhAdditional: '"&amp;SUBSTITUTE(SUBSTITUTE(AE34, CHAR(13), ""),CHAR(10),"\n"), "")&amp;"', textKo: '"&amp;SUBSTITUTE(SUBSTITUTE(SUBSTITUTE(AG34, CHAR(13), ""),CHAR(10),"\n"),"'","\'")&amp;"', textEn: '"&amp;SUBSTITUTE(SUBSTITUTE(SUBSTITUTE(AH34, CHAR(13), ""),CHAR(10),"\n"),"'","\'")&amp;"'"&amp;IF(Z34="○",", sealable: true","")&amp;IF(AA34="○",", removable: true","")&amp;"}")</f>
        <v>, '17-hatsumi-o-n-4': {megami: 'hatsumi', name: '海嘯', nameEn: 'Tsunami', nameZh: '海啸', nameZhG1: '海啸', nameKo: '해일', ruby: 'かいしょう', rubyEn: '', baseType: 'normal', type: 'action', subType: 'reaction', text: '現在の間合が4以下ならば、ダスト→間合：1\n逆風ならば、この矢印効果の左側を相手のフレアに変更する。', textZh: '现在的距离小于等于4的话：虚→1→距\n若逆风，箭头的左边变为敌气（而不是虚）。', textZhG1: '若当前距离小于等于4，则虚（1）→距。\n【常时】若你处于逆风状态，则此箭头效果左侧的区域改为敌气。', textKo: '현재의 간격이 4이하라면, 더스트→간격：1\n역풍이라면, 이 화살표의 왼쪽을 상대의 플레어로 변경한다.', textEn: 'If the current Distance is 4 or less:\nShadow (1)→ Distance\n\nIf there is a headwind, the left side of this arrow effect is your opponent\'s Flare instead.'}</v>
      </c>
      <c r="AO34" s="10" t="str">
        <f aca="false">IF($A34&lt;&gt;"", "    /** 《"&amp;$E34&amp;"》 */ export const "&amp;SUBSTITUTE(UPPER(IF(MID($A34, 3, 1)="-", RIGHT($A34,LEN($A34)-3), $A34)), "-", "_")&amp;": TCardId = '"&amp;$A34&amp;"';", "")</f>
        <v>    /** 《海嘯》 */ export const HATSUMI_O_N_4: TCardId = '17-hatsumi-o-n-4';</v>
      </c>
      <c r="AP34" s="11" t="str">
        <f aca="false">IF($A34&lt;&gt;"", "    | '"&amp;$A34&amp;"'", "")</f>
        <v>    | '17-hatsumi-o-n-4'</v>
      </c>
    </row>
    <row r="35" s="141" customFormat="true" ht="42" hidden="false" customHeight="false" outlineLevel="0" collapsed="false">
      <c r="A35" s="64" t="s">
        <v>2984</v>
      </c>
      <c r="B35" s="64" t="s">
        <v>2942</v>
      </c>
      <c r="C35" s="64"/>
      <c r="D35" s="64"/>
      <c r="E35" s="64" t="s">
        <v>2985</v>
      </c>
      <c r="F35" s="64" t="s">
        <v>2986</v>
      </c>
      <c r="G35" s="64" t="s">
        <v>2987</v>
      </c>
      <c r="H35" s="64" t="s">
        <v>2988</v>
      </c>
      <c r="I35" s="132"/>
      <c r="J35" s="156" t="s">
        <v>2989</v>
      </c>
      <c r="K35" s="133" t="s">
        <v>2990</v>
      </c>
      <c r="L35" s="64"/>
      <c r="M35" s="64" t="s">
        <v>44</v>
      </c>
      <c r="N35" s="64"/>
      <c r="O35" s="64"/>
      <c r="P35" s="64"/>
      <c r="Q35" s="64"/>
      <c r="R35" s="64" t="s">
        <v>107</v>
      </c>
      <c r="S35" s="64" t="s">
        <v>92</v>
      </c>
      <c r="T35" s="64"/>
      <c r="U35" s="142"/>
      <c r="V35" s="64"/>
      <c r="W35" s="142"/>
      <c r="X35" s="64"/>
      <c r="Y35" s="64"/>
      <c r="Z35" s="64"/>
      <c r="AA35" s="64"/>
      <c r="AB35" s="136" t="s">
        <v>2991</v>
      </c>
      <c r="AC35" s="136"/>
      <c r="AD35" s="137" t="s">
        <v>2992</v>
      </c>
      <c r="AE35" s="74"/>
      <c r="AF35" s="137" t="s">
        <v>2993</v>
      </c>
      <c r="AG35" s="74" t="s">
        <v>2994</v>
      </c>
      <c r="AH35" s="155" t="s">
        <v>2995</v>
      </c>
      <c r="AI35" s="142"/>
      <c r="AJ35" s="142"/>
      <c r="AK35" s="142"/>
      <c r="AL35" s="142"/>
      <c r="AM35" s="142"/>
      <c r="AN35" s="9" t="str">
        <f aca="false">IF(A35="", "", IF(ROW()&gt;=3, ", ", "")&amp;"'"&amp;A35&amp;"':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'"&amp;VLOOKUP(S35,マスタ!$D$1:$E$99,2,0)&amp;"'","")&amp;""&amp;IF(T35&lt;&gt;"",", range: '"&amp;T35&amp;"'","")&amp;IF(V35&lt;&gt;"",", damage: '"&amp;V35&amp;"'","")&amp;IF(X35&lt;&gt;"",", capacity: '"&amp;X35&amp;"'","")&amp;IF(Y35&lt;&gt;"",", cost: '"&amp;Y35&amp;"'","")&amp;", text: '"&amp;SUBSTITUTE(SUBSTITUTE(AB35, CHAR(13), ""),CHAR(10),"\n")&amp;IF(AC35&lt;&gt;"", "', textAdditional: '"&amp;SUBSTITUTE(SUBSTITUTE(AC35, CHAR(13), ""),CHAR(10),"\n"), "")&amp;"', textZh: '"&amp;SUBSTITUTE(SUBSTITUTE(SUBSTITUTE(AD35, CHAR(13), ""),CHAR(10),"\n"),"'","\'")&amp;"', textZhG1: '"&amp;SUBSTITUTE(SUBSTITUTE(SUBSTITUTE(AF35, CHAR(13), ""),CHAR(10),"\n"),"'","\'")&amp;IF(AE35&lt;&gt;"", "', textZhAdditional: '"&amp;SUBSTITUTE(SUBSTITUTE(AE35, CHAR(13), ""),CHAR(10),"\n"), "")&amp;"', textKo: '"&amp;SUBSTITUTE(SUBSTITUTE(SUBSTITUTE(AG35, CHAR(13), ""),CHAR(10),"\n"),"'","\'")&amp;"', textEn: '"&amp;SUBSTITUTE(SUBSTITUTE(SUBSTITUTE(AH35, CHAR(13), ""),CHAR(10),"\n"),"'","\'")&amp;"'"&amp;IF(Z35="○",", sealable: true","")&amp;IF(AA35="○",", removable: true","")&amp;"}")</f>
        <v>, '17-hatsumi-o-n-5': {megami: 'hatsumi', name: '準備万端', nameEn: 'Batten Down', nameZh: '万事俱备', nameZhG1: '准备万全', nameKo: '준비만전', ruby: 'じゅんびばんたん', rubyEn: '', baseType: 'normal', type: 'action', subType: 'fullpower', text: 'ダスト→自オーラ：3\nあなたは手札を1枚選び、それを山札の一番上に置いてもよい。', textZh: '虚→3→自装\n你将一张手牌置于牌库顶。', textZhG1: '虚（3）→自装\n你可以从手牌中选择1张牌，将其置于你的牌库顶。', textKo: '더스트→자신 오라：3\n당신은 손패를 1장 고르고, 그것을 패산 가장 위에 올려두어도 좋다.', textEn: 'Shadow (3)→ Your Aura\n\nYou may choose a card in your hand and put it on top of your deck.'}</v>
      </c>
      <c r="AO35" s="10" t="str">
        <f aca="false">IF($A35&lt;&gt;"", "    /** 《"&amp;$E35&amp;"》 */ export const "&amp;SUBSTITUTE(UPPER(IF(MID($A35, 3, 1)="-", RIGHT($A35,LEN($A35)-3), $A35)), "-", "_")&amp;": TCardId = '"&amp;$A35&amp;"';", "")</f>
        <v>    /** 《準備万端》 */ export const HATSUMI_O_N_5: TCardId = '17-hatsumi-o-n-5';</v>
      </c>
      <c r="AP35" s="11" t="str">
        <f aca="false">IF($A35&lt;&gt;"", "    | '"&amp;$A35&amp;"'", "")</f>
        <v>    | '17-hatsumi-o-n-5'</v>
      </c>
    </row>
    <row r="36" s="141" customFormat="true" ht="92" hidden="false" customHeight="false" outlineLevel="0" collapsed="false">
      <c r="A36" s="64" t="s">
        <v>2996</v>
      </c>
      <c r="B36" s="64" t="s">
        <v>2942</v>
      </c>
      <c r="C36" s="64"/>
      <c r="D36" s="64"/>
      <c r="E36" s="64" t="s">
        <v>2997</v>
      </c>
      <c r="F36" s="64" t="s">
        <v>2998</v>
      </c>
      <c r="G36" s="64" t="s">
        <v>2999</v>
      </c>
      <c r="H36" s="64" t="s">
        <v>2999</v>
      </c>
      <c r="I36" s="132"/>
      <c r="J36" s="64" t="s">
        <v>3000</v>
      </c>
      <c r="K36" s="157" t="s">
        <v>3001</v>
      </c>
      <c r="L36" s="64"/>
      <c r="M36" s="64" t="s">
        <v>44</v>
      </c>
      <c r="N36" s="64"/>
      <c r="O36" s="64"/>
      <c r="P36" s="64"/>
      <c r="Q36" s="64"/>
      <c r="R36" s="64" t="s">
        <v>120</v>
      </c>
      <c r="S36" s="64"/>
      <c r="T36" s="64"/>
      <c r="U36" s="142"/>
      <c r="V36" s="64"/>
      <c r="W36" s="142"/>
      <c r="X36" s="64" t="s">
        <v>67</v>
      </c>
      <c r="Y36" s="64"/>
      <c r="Z36" s="64"/>
      <c r="AA36" s="64"/>
      <c r="AB36" s="136" t="s">
        <v>3002</v>
      </c>
      <c r="AC36" s="136" t="s">
        <v>3003</v>
      </c>
      <c r="AD36" s="137" t="s">
        <v>3004</v>
      </c>
      <c r="AE36" s="74"/>
      <c r="AF36" s="137" t="s">
        <v>3005</v>
      </c>
      <c r="AG36" s="74" t="s">
        <v>3006</v>
      </c>
      <c r="AH36" s="155" t="s">
        <v>3007</v>
      </c>
      <c r="AI36" s="142"/>
      <c r="AJ36" s="142"/>
      <c r="AK36" s="142"/>
      <c r="AL36" s="142"/>
      <c r="AM36" s="142"/>
      <c r="AN36" s="9" t="str">
        <f aca="false">IF(A36="", "", IF(ROW()&gt;=3, ", ", "")&amp;"'"&amp;A36&amp;"':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'"&amp;VLOOKUP(S36,マスタ!$D$1:$E$99,2,0)&amp;"'","")&amp;""&amp;IF(T36&lt;&gt;"",", range: '"&amp;T36&amp;"'","")&amp;IF(V36&lt;&gt;"",", damage: '"&amp;V36&amp;"'","")&amp;IF(X36&lt;&gt;"",", capacity: '"&amp;X36&amp;"'","")&amp;IF(Y36&lt;&gt;"",", cost: '"&amp;Y36&amp;"'","")&amp;", text: '"&amp;SUBSTITUTE(SUBSTITUTE(AB36, CHAR(13), ""),CHAR(10),"\n")&amp;IF(AC36&lt;&gt;"", "', textAdditional: '"&amp;SUBSTITUTE(SUBSTITUTE(AC36, CHAR(13), ""),CHAR(10),"\n"), "")&amp;"', textZh: '"&amp;SUBSTITUTE(SUBSTITUTE(SUBSTITUTE(AD36, CHAR(13), ""),CHAR(10),"\n"),"'","\'")&amp;"', textZhG1: '"&amp;SUBSTITUTE(SUBSTITUTE(SUBSTITUTE(AF36, CHAR(13), ""),CHAR(10),"\n"),"'","\'")&amp;IF(AE36&lt;&gt;"", "', textZhAdditional: '"&amp;SUBSTITUTE(SUBSTITUTE(AE36, CHAR(13), ""),CHAR(10),"\n"), "")&amp;"', textKo: '"&amp;SUBSTITUTE(SUBSTITUTE(SUBSTITUTE(AG36, CHAR(13), ""),CHAR(10),"\n"),"'","\'")&amp;"', textEn: '"&amp;SUBSTITUTE(SUBSTITUTE(SUBSTITUTE(AH36, CHAR(13), ""),CHAR(10),"\n"),"'","\'")&amp;"'"&amp;IF(Z36="○",", sealable: true","")&amp;IF(AA36="○",", removable: true","")&amp;"}")</f>
        <v>, '17-hatsumi-o-n-6': {megami: 'hatsumi', name: '羅針盤', nameEn: 'Compass', nameZh: '罗盘', nameZhG1: '罗盘', nameKo: '나침반', ruby: 'らしんばん', rubyEn: '', baseType: 'normal', type: 'enhance', capacity: '3', text: '【展開中】あなたの《攻撃》に適正距離5を追加し、相手の《攻撃》から適正距離5を取り除く。この効果が重複したら相殺する。\n（距離拡大、距離縮小より先に適用する）\n【破棄時】ダスト→自オーラ：1', textAdditional: '（「この効果が重複したら相殺する」：この類のテキストを持つ効果のうち、同様のものが複数有効になっているならば、それらすべての効果は失われる。）', textZh: '【展开中】你的《攻击》追加攻击距离5，对手的《攻击》移除攻击距离5。此效果重复时互相抵消。\n（比距离扩大、距离缩小的计算要优先）\n【破弃时】虚→1→自装', textZhG1: '【展开中】你的《攻击》额外获得攻击距离5，对手的《攻击》失去攻击距离5。若游戏中存在多个此效果，则此效果相互抵消。（此效果先于距离扩大与距离缩小结算）\n【破弃时】虚（1）→自装', textKo: '【전개중】당신의 《공격》에 적정 거리5를 추가하고, 상대의 《공격》에서 적정 거리5를 제거한다. 이 효과는 중첩되면 상쇄된다.\n（거리 확대, 거리 축소보다 먼저 적용된다）\n【파기시】더스트→자신 오라：1', textEn: 'Your attacks gain Range: 5 (in addition to their normal Range). Your opponent\'s attacks lose Range: 5. If there are multiple copies of this effect in play, they cancel each other out.\n(This additional Range is added or removed before other effects that increase or decrease Range are applied.)\n\nDisenchant: Shadow (1)→ Your Aura'}</v>
      </c>
      <c r="AO36" s="10" t="str">
        <f aca="false">IF($A36&lt;&gt;"", "    /** 《"&amp;$E36&amp;"》 */ export const "&amp;SUBSTITUTE(UPPER(IF(MID($A36, 3, 1)="-", RIGHT($A36,LEN($A36)-3), $A36)), "-", "_")&amp;": TCardId = '"&amp;$A36&amp;"';", "")</f>
        <v>    /** 《羅針盤》 */ export const HATSUMI_O_N_6: TCardId = '17-hatsumi-o-n-6';</v>
      </c>
      <c r="AP36" s="11" t="str">
        <f aca="false">IF($A36&lt;&gt;"", "    | '"&amp;$A36&amp;"'", "")</f>
        <v>    | '17-hatsumi-o-n-6'</v>
      </c>
    </row>
    <row r="37" s="141" customFormat="true" ht="82" hidden="false" customHeight="false" outlineLevel="0" collapsed="false">
      <c r="A37" s="64" t="s">
        <v>3008</v>
      </c>
      <c r="B37" s="64" t="s">
        <v>2942</v>
      </c>
      <c r="C37" s="64"/>
      <c r="D37" s="64"/>
      <c r="E37" s="64" t="s">
        <v>3009</v>
      </c>
      <c r="F37" s="64" t="s">
        <v>3010</v>
      </c>
      <c r="G37" s="64" t="s">
        <v>3011</v>
      </c>
      <c r="H37" s="64" t="s">
        <v>3012</v>
      </c>
      <c r="I37" s="132"/>
      <c r="J37" s="64" t="s">
        <v>3013</v>
      </c>
      <c r="K37" s="157" t="s">
        <v>3014</v>
      </c>
      <c r="L37" s="64"/>
      <c r="M37" s="64" t="s">
        <v>44</v>
      </c>
      <c r="N37" s="64"/>
      <c r="O37" s="64"/>
      <c r="P37" s="64"/>
      <c r="Q37" s="64"/>
      <c r="R37" s="64" t="s">
        <v>120</v>
      </c>
      <c r="S37" s="64"/>
      <c r="T37" s="64"/>
      <c r="U37" s="142"/>
      <c r="V37" s="64"/>
      <c r="W37" s="142"/>
      <c r="X37" s="64" t="s">
        <v>282</v>
      </c>
      <c r="Y37" s="64"/>
      <c r="Z37" s="64"/>
      <c r="AA37" s="64"/>
      <c r="AB37" s="136" t="s">
        <v>3015</v>
      </c>
      <c r="AC37" s="136"/>
      <c r="AD37" s="137" t="s">
        <v>3016</v>
      </c>
      <c r="AE37" s="74"/>
      <c r="AF37" s="137" t="s">
        <v>3017</v>
      </c>
      <c r="AG37" s="74" t="s">
        <v>3018</v>
      </c>
      <c r="AH37" s="155" t="s">
        <v>3019</v>
      </c>
      <c r="AI37" s="142"/>
      <c r="AJ37" s="142"/>
      <c r="AK37" s="142"/>
      <c r="AL37" s="142"/>
      <c r="AM37" s="142"/>
      <c r="AN37" s="9" t="str">
        <f aca="false">IF(A37="", "", IF(ROW()&gt;=3, ", ", "")&amp;"'"&amp;A37&amp;"':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'"&amp;VLOOKUP(S37,マスタ!$D$1:$E$99,2,0)&amp;"'","")&amp;""&amp;IF(T37&lt;&gt;"",", range: '"&amp;T37&amp;"'","")&amp;IF(V37&lt;&gt;"",", damage: '"&amp;V37&amp;"'","")&amp;IF(X37&lt;&gt;"",", capacity: '"&amp;X37&amp;"'","")&amp;IF(Y37&lt;&gt;"",", cost: '"&amp;Y37&amp;"'","")&amp;", text: '"&amp;SUBSTITUTE(SUBSTITUTE(AB37, CHAR(13), ""),CHAR(10),"\n")&amp;IF(AC37&lt;&gt;"", "', textAdditional: '"&amp;SUBSTITUTE(SUBSTITUTE(AC37, CHAR(13), ""),CHAR(10),"\n"), "")&amp;"', textZh: '"&amp;SUBSTITUTE(SUBSTITUTE(SUBSTITUTE(AD37, CHAR(13), ""),CHAR(10),"\n"),"'","\'")&amp;"', textZhG1: '"&amp;SUBSTITUTE(SUBSTITUTE(SUBSTITUTE(AF37, CHAR(13), ""),CHAR(10),"\n"),"'","\'")&amp;IF(AE37&lt;&gt;"", "', textZhAdditional: '"&amp;SUBSTITUTE(SUBSTITUTE(AE37, CHAR(13), ""),CHAR(10),"\n"), "")&amp;"', textKo: '"&amp;SUBSTITUTE(SUBSTITUTE(SUBSTITUTE(AG37, CHAR(13), ""),CHAR(10),"\n"),"'","\'")&amp;"', textEn: '"&amp;SUBSTITUTE(SUBSTITUTE(SUBSTITUTE(AH37, CHAR(13), ""),CHAR(10),"\n"),"'","\'")&amp;"'"&amp;IF(Z37="○",", sealable: true","")&amp;IF(AA37="○",", removable: true","")&amp;"}")</f>
        <v>, '17-hatsumi-o-n-7': {megami: 'hatsumi', name: '波呼び', nameEn: 'Wavecall', nameZh: '唤浪', nameZhG1: '唤潮', nameKo: '파도 부르기', ruby: 'なみよび', rubyEn: '', baseType: 'normal', type: 'enhance', capacity: '1', text: '隙\n【展開中】あなたのターンかつ順風である場合のみ、このカードの上の桜花結晶は移動する。\n【破棄時】攻撃『適正距離2-7、1/-、【攻撃後】相手は山札をすべて伏せ札にする。』を行う。', textZh: '破绽\n【展开中】仅在你的回合中且为顺风时，才可以移动此牌上的樱花结晶。\n【破弃时】进行一次“攻击距离2-7 伤害1/- 【攻击后】盖伏对手的牌库”的攻击。', textZhG1: '破绽\n【展开中】仅当你的回合内你处于顺风状态时可以移除此牌上的樱花结晶。\n【破弃时】进行一次“攻击距离2-7 伤害1/- 【攻击后】盖伏对手的牌库。”的攻击。', textKo: '틈\n【전개중】당신의 턴 및 순풍일 때에만, 이 카드 위의 벚꽃 결정이 이동한다.\n【파기시】공격 『적정 거리2-7, 1/-, 【공격후】상대는 패산을 전부 덮임패로 한다.』를 한다.', textEn: 'Unguarded\n\nForced: Sakura tokens cannot leave this card unless it\'s your turn and there is a tailwind.\n\nDisenchant: You attack with "Range: 2-7, Damage: 1/-, After Attack: Put your opponent\'s deck into their discard pile."'}</v>
      </c>
      <c r="AO37" s="10" t="str">
        <f aca="false">IF($A37&lt;&gt;"", "    /** 《"&amp;$E37&amp;"》 */ export const "&amp;SUBSTITUTE(UPPER(IF(MID($A37, 3, 1)="-", RIGHT($A37,LEN($A37)-3), $A37)), "-", "_")&amp;": TCardId = '"&amp;$A37&amp;"';", "")</f>
        <v>    /** 《波呼び》 */ export const HATSUMI_O_N_7: TCardId = '17-hatsumi-o-n-7';</v>
      </c>
      <c r="AP37" s="11" t="str">
        <f aca="false">IF($A37&lt;&gt;"", "    | '"&amp;$A37&amp;"'", "")</f>
        <v>    | '17-hatsumi-o-n-7'</v>
      </c>
    </row>
    <row r="38" s="141" customFormat="true" ht="42" hidden="false" customHeight="false" outlineLevel="0" collapsed="false">
      <c r="A38" s="64" t="s">
        <v>3020</v>
      </c>
      <c r="B38" s="64" t="s">
        <v>2942</v>
      </c>
      <c r="C38" s="64"/>
      <c r="D38" s="64"/>
      <c r="E38" s="64" t="s">
        <v>3021</v>
      </c>
      <c r="F38" s="64" t="s">
        <v>3022</v>
      </c>
      <c r="G38" s="64" t="s">
        <v>3023</v>
      </c>
      <c r="H38" s="64" t="s">
        <v>3023</v>
      </c>
      <c r="I38" s="132"/>
      <c r="J38" s="64" t="s">
        <v>3024</v>
      </c>
      <c r="K38" s="157" t="s">
        <v>3025</v>
      </c>
      <c r="L38" s="64"/>
      <c r="M38" s="64" t="s">
        <v>157</v>
      </c>
      <c r="N38" s="64"/>
      <c r="O38" s="64"/>
      <c r="P38" s="64"/>
      <c r="Q38" s="64"/>
      <c r="R38" s="64" t="s">
        <v>45</v>
      </c>
      <c r="S38" s="64"/>
      <c r="T38" s="64" t="s">
        <v>236</v>
      </c>
      <c r="U38" s="142"/>
      <c r="V38" s="64" t="s">
        <v>47</v>
      </c>
      <c r="W38" s="142"/>
      <c r="X38" s="64"/>
      <c r="Y38" s="64" t="s">
        <v>146</v>
      </c>
      <c r="Z38" s="64"/>
      <c r="AA38" s="64"/>
      <c r="AB38" s="136" t="s">
        <v>3026</v>
      </c>
      <c r="AC38" s="136"/>
      <c r="AD38" s="137" t="s">
        <v>3027</v>
      </c>
      <c r="AE38" s="74"/>
      <c r="AF38" s="137" t="s">
        <v>3028</v>
      </c>
      <c r="AG38" s="74" t="s">
        <v>3029</v>
      </c>
      <c r="AH38" s="155" t="s">
        <v>3030</v>
      </c>
      <c r="AI38" s="142"/>
      <c r="AJ38" s="142"/>
      <c r="AK38" s="142"/>
      <c r="AL38" s="142"/>
      <c r="AM38" s="142"/>
      <c r="AN38" s="9" t="str">
        <f aca="false">IF(A38="", "", IF(ROW()&gt;=3, ", ", "")&amp;"'"&amp;A38&amp;"':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'"&amp;VLOOKUP(S38,マスタ!$D$1:$E$99,2,0)&amp;"'","")&amp;""&amp;IF(T38&lt;&gt;"",", range: '"&amp;T38&amp;"'","")&amp;IF(V38&lt;&gt;"",", damage: '"&amp;V38&amp;"'","")&amp;IF(X38&lt;&gt;"",", capacity: '"&amp;X38&amp;"'","")&amp;IF(Y38&lt;&gt;"",", cost: '"&amp;Y38&amp;"'","")&amp;", text: '"&amp;SUBSTITUTE(SUBSTITUTE(AB38, CHAR(13), ""),CHAR(10),"\n")&amp;IF(AC38&lt;&gt;"", "', textAdditional: '"&amp;SUBSTITUTE(SUBSTITUTE(AC38, CHAR(13), ""),CHAR(10),"\n"), "")&amp;"', textZh: '"&amp;SUBSTITUTE(SUBSTITUTE(SUBSTITUTE(AD38, CHAR(13), ""),CHAR(10),"\n"),"'","\'")&amp;"', textZhG1: '"&amp;SUBSTITUTE(SUBSTITUTE(SUBSTITUTE(AF38, CHAR(13), ""),CHAR(10),"\n"),"'","\'")&amp;IF(AE38&lt;&gt;"", "', textZhAdditional: '"&amp;SUBSTITUTE(SUBSTITUTE(AE38, CHAR(13), ""),CHAR(10),"\n"), "")&amp;"', textKo: '"&amp;SUBSTITUTE(SUBSTITUTE(SUBSTITUTE(AG38, CHAR(13), ""),CHAR(10),"\n"),"'","\'")&amp;"', textEn: '"&amp;SUBSTITUTE(SUBSTITUTE(SUBSTITUTE(AH38, CHAR(13), ""),CHAR(10),"\n"),"'","\'")&amp;"'"&amp;IF(Z38="○",", sealable: true","")&amp;IF(AA38="○",", removable: true","")&amp;"}")</f>
        <v>, '17-hatsumi-o-s-1': {megami: 'hatsumi', name: 'イサナ海域', nameEn: 'Cetacean Ocean', nameZh: '鲸鱼海域', nameZhG1: '鲸鱼海域', nameKo: '이사나 해역', ruby: 'いさなかいいき', rubyEn: '', baseType: 'special', type: 'attack', range: '3-5', damage: '3/1', cost: '4', text: '【常時】順風ならば、この《攻撃》は+0/+2となる。\n【攻撃後】逆風ならば、\nダスト→間合：2\nを行い、このカードを未使用に戻す。', textZh: '【常时】若顺风，此《攻击》得+0/+2。\n【攻击后】若逆风，则：虚→2→距。\n然后将此牌变为未使用的状态。', textZhG1: '【常时】若你处于顺风状态，则此《攻击》获得+0/+2。\n【攻击后】若你处于逆风状态，则虚（2）→距，然后将此牌变为未使用状态。', textKo: '【상시】순풍이라면, 이 《공격》은 +0/+2된다.\n【공격시】역풍이라면,\n더스트→간격：2\n을 하고, 이 카드를 미사용으로 되돌린다.', textEn: 'Forced: If there is a tailwind, this attack gains +0/+2.\n\nAfter Attack: If there is a headwind, Shadow (2)→ Distance, then turn this card face-down.'}</v>
      </c>
      <c r="AO38" s="10" t="str">
        <f aca="false">IF($A38&lt;&gt;"", "    /** 《"&amp;$E38&amp;"》 */ export const "&amp;SUBSTITUTE(UPPER(IF(MID($A38, 3, 1)="-", RIGHT($A38,LEN($A38)-3), $A38)), "-", "_")&amp;": TCardId = '"&amp;$A38&amp;"';", "")</f>
        <v>    /** 《イサナ海域》 */ export const HATSUMI_O_S_1: TCardId = '17-hatsumi-o-s-1';</v>
      </c>
      <c r="AP38" s="11" t="str">
        <f aca="false">IF($A38&lt;&gt;"", "    | '"&amp;$A38&amp;"'", "")</f>
        <v>    | '17-hatsumi-o-s-1'</v>
      </c>
    </row>
    <row r="39" s="141" customFormat="true" ht="72" hidden="false" customHeight="false" outlineLevel="0" collapsed="false">
      <c r="A39" s="64" t="s">
        <v>3031</v>
      </c>
      <c r="B39" s="64" t="s">
        <v>2942</v>
      </c>
      <c r="C39" s="64"/>
      <c r="D39" s="64"/>
      <c r="E39" s="64" t="s">
        <v>3032</v>
      </c>
      <c r="F39" s="64" t="s">
        <v>3033</v>
      </c>
      <c r="G39" s="64" t="s">
        <v>3034</v>
      </c>
      <c r="H39" s="158" t="s">
        <v>3035</v>
      </c>
      <c r="I39" s="132"/>
      <c r="J39" s="64" t="s">
        <v>3036</v>
      </c>
      <c r="K39" s="157" t="s">
        <v>3037</v>
      </c>
      <c r="L39" s="64"/>
      <c r="M39" s="64" t="s">
        <v>157</v>
      </c>
      <c r="N39" s="64"/>
      <c r="O39" s="64"/>
      <c r="P39" s="64"/>
      <c r="Q39" s="64"/>
      <c r="R39" s="64" t="s">
        <v>45</v>
      </c>
      <c r="S39" s="64"/>
      <c r="T39" s="64" t="s">
        <v>810</v>
      </c>
      <c r="U39" s="142"/>
      <c r="V39" s="64" t="s">
        <v>68</v>
      </c>
      <c r="W39" s="142"/>
      <c r="X39" s="64"/>
      <c r="Y39" s="64" t="s">
        <v>54</v>
      </c>
      <c r="Z39" s="64"/>
      <c r="AA39" s="64"/>
      <c r="AB39" s="136" t="s">
        <v>3038</v>
      </c>
      <c r="AC39" s="136"/>
      <c r="AD39" s="137" t="s">
        <v>3039</v>
      </c>
      <c r="AE39" s="74"/>
      <c r="AF39" s="137" t="s">
        <v>3040</v>
      </c>
      <c r="AG39" s="74" t="s">
        <v>3041</v>
      </c>
      <c r="AH39" s="159" t="s">
        <v>3042</v>
      </c>
      <c r="AI39" s="142"/>
      <c r="AJ39" s="142"/>
      <c r="AK39" s="142"/>
      <c r="AL39" s="142"/>
      <c r="AM39" s="142"/>
      <c r="AN39" s="9" t="str">
        <f aca="false">IF(A39="", "", IF(ROW()&gt;=3, ", ", "")&amp;"'"&amp;A39&amp;"':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'"&amp;VLOOKUP(S39,マスタ!$D$1:$E$99,2,0)&amp;"'","")&amp;""&amp;IF(T39&lt;&gt;"",", range: '"&amp;T39&amp;"'","")&amp;IF(V39&lt;&gt;"",", damage: '"&amp;V39&amp;"'","")&amp;IF(X39&lt;&gt;"",", capacity: '"&amp;X39&amp;"'","")&amp;IF(Y39&lt;&gt;"",", cost: '"&amp;Y39&amp;"'","")&amp;", text: '"&amp;SUBSTITUTE(SUBSTITUTE(AB39, CHAR(13), ""),CHAR(10),"\n")&amp;IF(AC39&lt;&gt;"", "', textAdditional: '"&amp;SUBSTITUTE(SUBSTITUTE(AC39, CHAR(13), ""),CHAR(10),"\n"), "")&amp;"', textZh: '"&amp;SUBSTITUTE(SUBSTITUTE(SUBSTITUTE(AD39, CHAR(13), ""),CHAR(10),"\n"),"'","\'")&amp;"', textZhG1: '"&amp;SUBSTITUTE(SUBSTITUTE(SUBSTITUTE(AF39, CHAR(13), ""),CHAR(10),"\n"),"'","\'")&amp;IF(AE39&lt;&gt;"", "', textZhAdditional: '"&amp;SUBSTITUTE(SUBSTITUTE(AE39, CHAR(13), ""),CHAR(10),"\n"), "")&amp;"', textKo: '"&amp;SUBSTITUTE(SUBSTITUTE(SUBSTITUTE(AG39, CHAR(13), ""),CHAR(10),"\n"),"'","\'")&amp;"', textEn: '"&amp;SUBSTITUTE(SUBSTITUTE(SUBSTITUTE(AH39, CHAR(13), ""),CHAR(10),"\n"),"'","\'")&amp;"'"&amp;IF(Z39="○",", sealable: true","")&amp;IF(AA39="○",", removable: true","")&amp;"}")</f>
        <v>, '17-hatsumi-o-s-2': {megami: 'hatsumi', name: 'オヨギビ砲火', nameEn: 'Aquiform Salvo', nameZh: '鱼雷炮火', nameZhG1: '鱼雷炮击', nameKo: '오요기비 포화', ruby: 'およぎびほうか', rubyEn: '', baseType: 'special', type: 'attack', range: '5-6', damage: '2/2', cost: '2', text: '【常時】このカードが未使用に戻った時、基本動作を1回行ってもよい。\n----\n【即再起】相手のターンに現在の間合がターン開始時の間合から2以上近付く。', textZh: '【常时】此牌变为未使用的状态时，你可以进行一次基本动作。\n----\n【即再起】对手的回合中当前的距比起回合开始时要近2或更多时。', textZhG1: '【常时】每当此牌变为未使用状态时，你可以执行1次基本动作。\n----\n【即再起】对手的回合内，当前距离比回合开始时的距离近2及以上。', textKo: '【상시】이 카드가 미사용으로 되돌아갔을 때, 기본 동작을 1번 해도 좋다.\n----\n【즉재기】상대의 턴에 현재의 간격이 턴 개시 시의 간격보다 2이상 가까워진다.', textEn: 'Forced: When this card would be turned face-down, you may perform a basic action immediately before doing so.\n\nImmediate Resurgence: On your opponent\'s turn, the current Distance becomes at least 2 lesser than it was at the beginning of the turn.'}</v>
      </c>
      <c r="AO39" s="10" t="str">
        <f aca="false">IF($A39&lt;&gt;"", "    /** 《"&amp;$E39&amp;"》 */ export const "&amp;SUBSTITUTE(UPPER(IF(MID($A39, 3, 1)="-", RIGHT($A39,LEN($A39)-3), $A39)), "-", "_")&amp;": TCardId = '"&amp;$A39&amp;"';", "")</f>
        <v>    /** 《オヨギビ砲火》 */ export const HATSUMI_O_S_2: TCardId = '17-hatsumi-o-s-2';</v>
      </c>
      <c r="AP39" s="11" t="str">
        <f aca="false">IF($A39&lt;&gt;"", "    | '"&amp;$A39&amp;"'", "")</f>
        <v>    | '17-hatsumi-o-s-2'</v>
      </c>
    </row>
    <row r="40" s="141" customFormat="true" ht="82" hidden="false" customHeight="false" outlineLevel="0" collapsed="false">
      <c r="A40" s="64" t="s">
        <v>3043</v>
      </c>
      <c r="B40" s="64" t="s">
        <v>2942</v>
      </c>
      <c r="C40" s="64"/>
      <c r="D40" s="64"/>
      <c r="E40" s="64" t="s">
        <v>3044</v>
      </c>
      <c r="F40" s="64" t="s">
        <v>3045</v>
      </c>
      <c r="G40" s="64" t="s">
        <v>3046</v>
      </c>
      <c r="H40" s="64" t="s">
        <v>3047</v>
      </c>
      <c r="I40" s="132"/>
      <c r="J40" s="64" t="s">
        <v>3048</v>
      </c>
      <c r="K40" s="157" t="s">
        <v>3049</v>
      </c>
      <c r="L40" s="64"/>
      <c r="M40" s="64" t="s">
        <v>157</v>
      </c>
      <c r="N40" s="64"/>
      <c r="O40" s="64"/>
      <c r="P40" s="64"/>
      <c r="Q40" s="64"/>
      <c r="R40" s="64" t="s">
        <v>107</v>
      </c>
      <c r="S40" s="64"/>
      <c r="T40" s="64"/>
      <c r="U40" s="142"/>
      <c r="V40" s="64"/>
      <c r="W40" s="142"/>
      <c r="X40" s="64"/>
      <c r="Y40" s="64" t="s">
        <v>282</v>
      </c>
      <c r="Z40" s="64"/>
      <c r="AA40" s="64"/>
      <c r="AB40" s="136" t="s">
        <v>3050</v>
      </c>
      <c r="AC40" s="136"/>
      <c r="AD40" s="137" t="s">
        <v>3051</v>
      </c>
      <c r="AE40" s="74"/>
      <c r="AF40" s="137" t="s">
        <v>3052</v>
      </c>
      <c r="AG40" s="74" t="s">
        <v>3053</v>
      </c>
      <c r="AH40" s="159" t="s">
        <v>3054</v>
      </c>
      <c r="AI40" s="142"/>
      <c r="AJ40" s="142"/>
      <c r="AK40" s="142"/>
      <c r="AL40" s="142"/>
      <c r="AM40" s="142"/>
      <c r="AN40" s="9" t="str">
        <f aca="false">IF(A40="", "", IF(ROW()&gt;=3, ", ", "")&amp;"'"&amp;A40&amp;"':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'"&amp;VLOOKUP(S40,マスタ!$D$1:$E$99,2,0)&amp;"'","")&amp;""&amp;IF(T40&lt;&gt;"",", range: '"&amp;T40&amp;"'","")&amp;IF(V40&lt;&gt;"",", damage: '"&amp;V40&amp;"'","")&amp;IF(X40&lt;&gt;"",", capacity: '"&amp;X40&amp;"'","")&amp;IF(Y40&lt;&gt;"",", cost: '"&amp;Y40&amp;"'","")&amp;", text: '"&amp;SUBSTITUTE(SUBSTITUTE(AB40, CHAR(13), ""),CHAR(10),"\n")&amp;IF(AC40&lt;&gt;"", "', textAdditional: '"&amp;SUBSTITUTE(SUBSTITUTE(AC40, CHAR(13), ""),CHAR(10),"\n"), "")&amp;"', textZh: '"&amp;SUBSTITUTE(SUBSTITUTE(SUBSTITUTE(AD40, CHAR(13), ""),CHAR(10),"\n"),"'","\'")&amp;"', textZhG1: '"&amp;SUBSTITUTE(SUBSTITUTE(SUBSTITUTE(AF40, CHAR(13), ""),CHAR(10),"\n"),"'","\'")&amp;IF(AE40&lt;&gt;"", "', textZhAdditional: '"&amp;SUBSTITUTE(SUBSTITUTE(AE40, CHAR(13), ""),CHAR(10),"\n"), "")&amp;"', textKo: '"&amp;SUBSTITUTE(SUBSTITUTE(SUBSTITUTE(AG40, CHAR(13), ""),CHAR(10),"\n"),"'","\'")&amp;"', textEn: '"&amp;SUBSTITUTE(SUBSTITUTE(SUBSTITUTE(AH40, CHAR(13), ""),CHAR(10),"\n"),"'","\'")&amp;"'"&amp;IF(Z40="○",", sealable: true","")&amp;IF(AA40="○",", removable: true","")&amp;"}")</f>
        <v>, '17-hatsumi-o-s-3': {megami: 'hatsumi', name: 'カラハリ灯台', nameEn: 'Phaneritic Lighthouse', nameZh: '指引灯塔', nameZhG1: '子午灯塔', nameKo: '카라하리 등대', ruby: 'からはりとうだい', rubyEn: '', baseType: 'special', type: 'action', cost: '1', text: '逆風でないならば、あなたは畏縮する。\n【使用済】達人の間合は1大きくなる。\n【使用済】相手のターンに相手が《攻撃》でないカードを手札から使用したならば、それを解決する代わりに捨て札に置き、このカードを未使用に戻す。', textZh: '若不为逆风，则令你畏缩。\n【已使用】达人距离的值增大1。\n【已使用】对手的回合中，若对手使用了一张非《攻击》的手牌，则将结算该牌改为将其弃置，并将此卡变为未使用的状态。', textZhG1: '若你不处于逆风状态，则你畏缩。\n【已使用】达人距离增大1。\n【已使用】对手的回合内，每当对手使用非《攻击》的牌时，不结算该牌的效果，而改为将该牌置入弃牌区，然后将此牌变为未使用状态。', textKo: '역풍이 아니라면 당신은 위축된다.\n【사용됨】달인의 간격이 1커진다.\n【사용됨】상대의 턴에 상대가 《공격》이 아닌 카드를 손패에서 사용했다면, 그것을 해결하는 대신에 버림패로 옮기고, 이 카드를 미사용으로 되돌린다.', textEn: 'Flinch yourself unless there is a headwind.\n\nDevoted: Increase the size of the Mastery Zone by 1.\n\nDevoted: On your opponent\'s turn, when your opponent plays a non-Attack card from their hand, instead of resolving that card\'s effects, place it in its owner\'s played pile and turn this card face-down.'}</v>
      </c>
      <c r="AO40" s="10" t="str">
        <f aca="false">IF($A40&lt;&gt;"", "    /** 《"&amp;$E40&amp;"》 */ export const "&amp;SUBSTITUTE(UPPER(IF(MID($A40, 3, 1)="-", RIGHT($A40,LEN($A40)-3), $A40)), "-", "_")&amp;": TCardId = '"&amp;$A40&amp;"';", "")</f>
        <v>    /** 《カラハリ灯台》 */ export const HATSUMI_O_S_3: TCardId = '17-hatsumi-o-s-3';</v>
      </c>
      <c r="AP40" s="11" t="str">
        <f aca="false">IF($A40&lt;&gt;"", "    | '"&amp;$A40&amp;"'", "")</f>
        <v>    | '17-hatsumi-o-s-3'</v>
      </c>
    </row>
    <row r="41" s="141" customFormat="true" ht="72" hidden="false" customHeight="false" outlineLevel="0" collapsed="false">
      <c r="A41" s="64" t="s">
        <v>3055</v>
      </c>
      <c r="B41" s="64" t="s">
        <v>2942</v>
      </c>
      <c r="C41" s="64"/>
      <c r="D41" s="64"/>
      <c r="E41" s="64" t="s">
        <v>3056</v>
      </c>
      <c r="F41" s="64" t="s">
        <v>3057</v>
      </c>
      <c r="G41" s="64" t="s">
        <v>3058</v>
      </c>
      <c r="H41" s="64" t="s">
        <v>3059</v>
      </c>
      <c r="I41" s="132"/>
      <c r="J41" s="64" t="s">
        <v>3060</v>
      </c>
      <c r="K41" s="157" t="s">
        <v>3061</v>
      </c>
      <c r="L41" s="64"/>
      <c r="M41" s="64" t="s">
        <v>157</v>
      </c>
      <c r="N41" s="64"/>
      <c r="O41" s="64"/>
      <c r="P41" s="64"/>
      <c r="Q41" s="64"/>
      <c r="R41" s="64" t="s">
        <v>107</v>
      </c>
      <c r="S41" s="64"/>
      <c r="T41" s="64"/>
      <c r="U41" s="142"/>
      <c r="V41" s="64"/>
      <c r="W41" s="142"/>
      <c r="X41" s="64"/>
      <c r="Y41" s="64" t="s">
        <v>54</v>
      </c>
      <c r="Z41" s="64"/>
      <c r="AA41" s="64"/>
      <c r="AB41" s="136" t="s">
        <v>3062</v>
      </c>
      <c r="AC41" s="136"/>
      <c r="AD41" s="137" t="s">
        <v>3063</v>
      </c>
      <c r="AE41" s="74"/>
      <c r="AF41" s="137" t="s">
        <v>3064</v>
      </c>
      <c r="AG41" s="74" t="s">
        <v>3065</v>
      </c>
      <c r="AH41" s="159" t="s">
        <v>3066</v>
      </c>
      <c r="AI41" s="142"/>
      <c r="AJ41" s="142"/>
      <c r="AK41" s="142"/>
      <c r="AL41" s="142"/>
      <c r="AM41" s="142"/>
      <c r="AN41" s="9" t="str">
        <f aca="false">IF(A41="", "", IF(ROW()&gt;=3, ", ", "")&amp;"'"&amp;A41&amp;"':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'"&amp;VLOOKUP(S41,マスタ!$D$1:$E$99,2,0)&amp;"'","")&amp;""&amp;IF(T41&lt;&gt;"",", range: '"&amp;T41&amp;"'","")&amp;IF(V41&lt;&gt;"",", damage: '"&amp;V41&amp;"'","")&amp;IF(X41&lt;&gt;"",", capacity: '"&amp;X41&amp;"'","")&amp;IF(Y41&lt;&gt;"",", cost: '"&amp;Y41&amp;"'","")&amp;", text: '"&amp;SUBSTITUTE(SUBSTITUTE(AB41, CHAR(13), ""),CHAR(10),"\n")&amp;IF(AC41&lt;&gt;"", "', textAdditional: '"&amp;SUBSTITUTE(SUBSTITUTE(AC41, CHAR(13), ""),CHAR(10),"\n"), "")&amp;"', textZh: '"&amp;SUBSTITUTE(SUBSTITUTE(SUBSTITUTE(AD41, CHAR(13), ""),CHAR(10),"\n"),"'","\'")&amp;"', textZhG1: '"&amp;SUBSTITUTE(SUBSTITUTE(SUBSTITUTE(AF41, CHAR(13), ""),CHAR(10),"\n"),"'","\'")&amp;IF(AE41&lt;&gt;"", "', textZhAdditional: '"&amp;SUBSTITUTE(SUBSTITUTE(AE41, CHAR(13), ""),CHAR(10),"\n"), "")&amp;"', textKo: '"&amp;SUBSTITUTE(SUBSTITUTE(SUBSTITUTE(AG41, CHAR(13), ""),CHAR(10),"\n"),"'","\'")&amp;"', textEn: '"&amp;SUBSTITUTE(SUBSTITUTE(SUBSTITUTE(AH41, CHAR(13), ""),CHAR(10),"\n"),"'","\'")&amp;"'"&amp;IF(Z41="○",", sealable: true","")&amp;IF(AA41="○",", removable: true","")&amp;"}")</f>
        <v>, '17-hatsumi-o-s-4': {megami: 'hatsumi', name: 'ミオビキ航路', nameEn: 'Coxswained Strait', nameZh: '向导航路', nameZhG1: '引水航道', nameKo: '미오비키 항로', ruby: 'みおびきこうろ', rubyEn: '', baseType: 'special', type: 'action', cost: '2', text: '逆風ならば、相手を畏縮させ、相手の山札の上から1枚を公開する。それが《攻撃》カードならば捨て札にする。\n【使用済】あなたの開始フェイズの開始時に逆風ならば、このカードを消費を支払わずに使用してもよい。', textZh: '若逆风，则令对手畏缩，展示对手的牌库顶牌。若其为《攻击》牌则弃置之。\n【已使用】每当你的准备阶段开始时为逆风，你可以使用此牌，而不需支付其费用。', textZhG1: '若你处于逆风状态，则对手畏缩，展示对手牌库顶的1张牌。若该牌为《攻击》牌，则将其置入弃牌区。\n【已使用】每当你的准备阶段开始时，若你处于逆风状态，则你可以使用此牌，而不需支付其费用。', textKo: '역풍이라면, 상대를 위축시키고 상대의 패산 가장 위에서 1장을 공개한다. 그것이 《공격》 카드라면 버림패로 한다.\n【사용됨】당신의 개시 페이즈의 개시 시에 역풍이라면, 이 카드를 코스트를 지불하지 않고 사용해도 좋다.', textEn: 'If there is a headwind, flinch your opponent and reveal the top card of their deck. If it\'s an Attack card, put it into their played pile.\n\nDevoted: At the beginning of your turn, if there is a headwind, you may play this card without paying its cost.'}</v>
      </c>
      <c r="AO41" s="10" t="str">
        <f aca="false">IF($A41&lt;&gt;"", "    /** 《"&amp;$E41&amp;"》 */ export const "&amp;SUBSTITUTE(UPPER(IF(MID($A41, 3, 1)="-", RIGHT($A41,LEN($A41)-3), $A41)), "-", "_")&amp;": TCardId = '"&amp;$A41&amp;"';", "")</f>
        <v>    /** 《ミオビキ航路》 */ export const HATSUMI_O_S_4: TCardId = '17-hatsumi-o-s-4';</v>
      </c>
      <c r="AP41" s="11" t="str">
        <f aca="false">IF($A41&lt;&gt;"", "    | '"&amp;$A41&amp;"'", "")</f>
        <v>    | '17-hatsumi-o-s-4'</v>
      </c>
    </row>
    <row r="42" s="141" customFormat="true" ht="13.5" hidden="false" customHeight="false" outlineLevel="0" collapsed="false">
      <c r="A42" s="64" t="s">
        <v>3067</v>
      </c>
      <c r="B42" s="64" t="s">
        <v>3068</v>
      </c>
      <c r="C42" s="64"/>
      <c r="D42" s="64"/>
      <c r="E42" s="64" t="s">
        <v>3069</v>
      </c>
      <c r="F42" s="64" t="s">
        <v>3070</v>
      </c>
      <c r="G42" s="64" t="s">
        <v>3071</v>
      </c>
      <c r="H42" s="64" t="s">
        <v>3071</v>
      </c>
      <c r="I42" s="132"/>
      <c r="J42" s="64" t="s">
        <v>3072</v>
      </c>
      <c r="K42" s="133" t="s">
        <v>3073</v>
      </c>
      <c r="L42" s="64"/>
      <c r="M42" s="64" t="s">
        <v>44</v>
      </c>
      <c r="N42" s="64"/>
      <c r="O42" s="64"/>
      <c r="P42" s="64"/>
      <c r="Q42" s="64"/>
      <c r="R42" s="64" t="s">
        <v>45</v>
      </c>
      <c r="S42" s="64"/>
      <c r="T42" s="64" t="s">
        <v>80</v>
      </c>
      <c r="U42" s="142"/>
      <c r="V42" s="64" t="s">
        <v>237</v>
      </c>
      <c r="W42" s="142"/>
      <c r="X42" s="64"/>
      <c r="Y42" s="64"/>
      <c r="Z42" s="64"/>
      <c r="AA42" s="64"/>
      <c r="AB42" s="136" t="s">
        <v>3074</v>
      </c>
      <c r="AC42" s="136"/>
      <c r="AD42" s="137" t="s">
        <v>3075</v>
      </c>
      <c r="AE42" s="74"/>
      <c r="AF42" s="137" t="s">
        <v>3075</v>
      </c>
      <c r="AG42" s="74" t="s">
        <v>3076</v>
      </c>
      <c r="AH42" s="143" t="s">
        <v>3077</v>
      </c>
      <c r="AI42" s="142"/>
      <c r="AJ42" s="142"/>
      <c r="AK42" s="142"/>
      <c r="AL42" s="142"/>
      <c r="AM42" s="142"/>
      <c r="AN42" s="9" t="str">
        <f aca="false">IF(A42="", "", IF(ROW()&gt;=3, ", ", "")&amp;"'"&amp;A42&amp;"':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'"&amp;VLOOKUP(S42,マスタ!$D$1:$E$99,2,0)&amp;"'","")&amp;""&amp;IF(T42&lt;&gt;"",", range: '"&amp;T42&amp;"'","")&amp;IF(V42&lt;&gt;"",", damage: '"&amp;V42&amp;"'","")&amp;IF(X42&lt;&gt;"",", capacity: '"&amp;X42&amp;"'","")&amp;IF(Y42&lt;&gt;"",", cost: '"&amp;Y42&amp;"'","")&amp;", text: '"&amp;SUBSTITUTE(SUBSTITUTE(AB42, CHAR(13), ""),CHAR(10),"\n")&amp;IF(AC42&lt;&gt;"", "', textAdditional: '"&amp;SUBSTITUTE(SUBSTITUTE(AC42, CHAR(13), ""),CHAR(10),"\n"), "")&amp;"', textZh: '"&amp;SUBSTITUTE(SUBSTITUTE(SUBSTITUTE(AD42, CHAR(13), ""),CHAR(10),"\n"),"'","\'")&amp;"', textZhG1: '"&amp;SUBSTITUTE(SUBSTITUTE(SUBSTITUTE(AF42, CHAR(13), ""),CHAR(10),"\n"),"'","\'")&amp;IF(AE42&lt;&gt;"", "', textZhAdditional: '"&amp;SUBSTITUTE(SUBSTITUTE(AE42, CHAR(13), ""),CHAR(10),"\n"), "")&amp;"', textKo: '"&amp;SUBSTITUTE(SUBSTITUTE(SUBSTITUTE(AG42, CHAR(13), ""),CHAR(10),"\n"),"'","\'")&amp;"', textEn: '"&amp;SUBSTITUTE(SUBSTITUTE(SUBSTITUTE(AH42, CHAR(13), ""),CHAR(10),"\n"),"'","\'")&amp;"'"&amp;IF(Z42="○",", sealable: true","")&amp;IF(AA42="○",", removable: true","")&amp;"}")</f>
        <v>, '18-mizuki-o-n-1': {megami: 'mizuki', name: '陣頭', nameEn: 'Lead the Charge', nameZh: '头阵', nameZhG1: '头阵', nameKo: '진두', ruby: 'じんとう', rubyEn: '', baseType: 'normal', type: 'attack', range: '1-2', damage: '1/1', text: '【攻撃後】徴兵を1回行う。', textZh: '【攻击后】进行1次征兵。', textZhG1: '【攻击后】进行1次征兵。', textKo: '【공격후】징병을 1번 한다.', textEn: 'After Attack: Conscript a Unit.'}</v>
      </c>
      <c r="AO42" s="10" t="str">
        <f aca="false">IF($A42&lt;&gt;"", "    /** 《"&amp;$E42&amp;"》 */ export const "&amp;SUBSTITUTE(UPPER(IF(MID($A42, 3, 1)="-", RIGHT($A42,LEN($A42)-3), $A42)), "-", "_")&amp;": TCardId = '"&amp;$A42&amp;"';", "")</f>
        <v>    /** 《陣頭》 */ export const MIZUKI_O_N_1: TCardId = '18-mizuki-o-n-1';</v>
      </c>
      <c r="AP42" s="11" t="str">
        <f aca="false">IF($A42&lt;&gt;"", "    | '"&amp;$A42&amp;"'", "")</f>
        <v>    | '18-mizuki-o-n-1'</v>
      </c>
    </row>
    <row r="43" s="141" customFormat="true" ht="42" hidden="false" customHeight="false" outlineLevel="0" collapsed="false">
      <c r="A43" s="64" t="s">
        <v>3078</v>
      </c>
      <c r="B43" s="64" t="s">
        <v>3068</v>
      </c>
      <c r="C43" s="64"/>
      <c r="D43" s="64"/>
      <c r="E43" s="64" t="s">
        <v>3079</v>
      </c>
      <c r="F43" s="64" t="s">
        <v>3080</v>
      </c>
      <c r="G43" s="64" t="s">
        <v>3079</v>
      </c>
      <c r="H43" s="64" t="s">
        <v>3079</v>
      </c>
      <c r="I43" s="132"/>
      <c r="J43" s="64" t="s">
        <v>3081</v>
      </c>
      <c r="K43" s="133" t="s">
        <v>3082</v>
      </c>
      <c r="L43" s="64"/>
      <c r="M43" s="64" t="s">
        <v>44</v>
      </c>
      <c r="N43" s="64"/>
      <c r="O43" s="64"/>
      <c r="P43" s="64"/>
      <c r="Q43" s="64"/>
      <c r="R43" s="64" t="s">
        <v>45</v>
      </c>
      <c r="S43" s="64"/>
      <c r="T43" s="64" t="s">
        <v>1884</v>
      </c>
      <c r="U43" s="142"/>
      <c r="V43" s="64" t="s">
        <v>237</v>
      </c>
      <c r="W43" s="142"/>
      <c r="X43" s="64"/>
      <c r="Y43" s="64"/>
      <c r="Z43" s="64"/>
      <c r="AA43" s="64"/>
      <c r="AB43" s="136" t="s">
        <v>3083</v>
      </c>
      <c r="AC43" s="136"/>
      <c r="AD43" s="137" t="s">
        <v>3084</v>
      </c>
      <c r="AE43" s="74"/>
      <c r="AF43" s="137" t="s">
        <v>3085</v>
      </c>
      <c r="AG43" s="74" t="s">
        <v>3086</v>
      </c>
      <c r="AH43" s="160" t="s">
        <v>3087</v>
      </c>
      <c r="AI43" s="142"/>
      <c r="AJ43" s="142"/>
      <c r="AK43" s="142"/>
      <c r="AL43" s="142"/>
      <c r="AM43" s="142"/>
      <c r="AN43" s="9" t="str">
        <f aca="false">IF(A43="", "", IF(ROW()&gt;=3, ", ", "")&amp;"'"&amp;A43&amp;"':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'"&amp;VLOOKUP(S43,マスタ!$D$1:$E$99,2,0)&amp;"'","")&amp;""&amp;IF(T43&lt;&gt;"",", range: '"&amp;T43&amp;"'","")&amp;IF(V43&lt;&gt;"",", damage: '"&amp;V43&amp;"'","")&amp;IF(X43&lt;&gt;"",", capacity: '"&amp;X43&amp;"'","")&amp;IF(Y43&lt;&gt;"",", cost: '"&amp;Y43&amp;"'","")&amp;", text: '"&amp;SUBSTITUTE(SUBSTITUTE(AB43, CHAR(13), ""),CHAR(10),"\n")&amp;IF(AC43&lt;&gt;"", "', textAdditional: '"&amp;SUBSTITUTE(SUBSTITUTE(AC43, CHAR(13), ""),CHAR(10),"\n"), "")&amp;"', textZh: '"&amp;SUBSTITUTE(SUBSTITUTE(SUBSTITUTE(AD43, CHAR(13), ""),CHAR(10),"\n"),"'","\'")&amp;"', textZhG1: '"&amp;SUBSTITUTE(SUBSTITUTE(SUBSTITUTE(AF43, CHAR(13), ""),CHAR(10),"\n"),"'","\'")&amp;IF(AE43&lt;&gt;"", "', textZhAdditional: '"&amp;SUBSTITUTE(SUBSTITUTE(AE43, CHAR(13), ""),CHAR(10),"\n"), "")&amp;"', textKo: '"&amp;SUBSTITUTE(SUBSTITUTE(SUBSTITUTE(AG43, CHAR(13), ""),CHAR(10),"\n"),"'","\'")&amp;"', textEn: '"&amp;SUBSTITUTE(SUBSTITUTE(SUBSTITUTE(AH43, CHAR(13), ""),CHAR(10),"\n"),"'","\'")&amp;"'"&amp;IF(Z43="○",", sealable: true","")&amp;IF(AA43="○",", removable: true","")&amp;"}")</f>
        <v>, '18-mizuki-o-n-2': {megami: 'mizuki', name: '反攻', nameEn: 'Counteroffensive', nameZh: '反攻', nameZhG1: '反攻', nameKo: '반공', ruby: 'はんこう', rubyEn: '', baseType: 'normal', type: 'attack', range: '2-3', damage: '1/1', text: '【常時】あなたが直前のターンに対応しているならば、この《攻撃》は+2/+0となる。\n全力化：【常時】この《攻撃》は+0/+2となる。', textZh: '【常时】若你在上个回合进行了对应，此《攻击》得+2/+0。\n全力化：【常时】此《攻击》得+0/+2。', textZhG1: '【常时】若上一回合内你进行过对应，则此《攻击》得+2/+0。\n全力化（主要阶段，若你选择执行全力行动，则你可以如使用《全力》牌一样使用此牌。若如此做，则此牌额外获得以下效果）：【常时】此《攻击》获得+0/+2。', textKo: '【상시】당신이 직전 턴에 대응을 했다면, 이 《공격》은 +2/+0된다.\n전력화：【상시】이 《공격》은 +0/+2된다.', textEn: 'Forced: If you reacted to an attack last turn, this attack gains +2/+0.\n\nAll-Out: This attack gains +0/+2.'}</v>
      </c>
      <c r="AO43" s="10" t="str">
        <f aca="false">IF($A43&lt;&gt;"", "    /** 《"&amp;$E43&amp;"》 */ export const "&amp;SUBSTITUTE(UPPER(IF(MID($A43, 3, 1)="-", RIGHT($A43,LEN($A43)-3), $A43)), "-", "_")&amp;": TCardId = '"&amp;$A43&amp;"';", "")</f>
        <v>    /** 《反攻》 */ export const MIZUKI_O_N_2: TCardId = '18-mizuki-o-n-2';</v>
      </c>
      <c r="AP43" s="11" t="str">
        <f aca="false">IF($A43&lt;&gt;"", "    | '"&amp;$A43&amp;"'", "")</f>
        <v>    | '18-mizuki-o-n-2'</v>
      </c>
    </row>
    <row r="44" s="141" customFormat="true" ht="52" hidden="false" customHeight="false" outlineLevel="0" collapsed="false">
      <c r="A44" s="64" t="s">
        <v>3088</v>
      </c>
      <c r="B44" s="64" t="s">
        <v>3068</v>
      </c>
      <c r="C44" s="64"/>
      <c r="D44" s="64"/>
      <c r="E44" s="64" t="s">
        <v>3089</v>
      </c>
      <c r="F44" s="64" t="s">
        <v>3090</v>
      </c>
      <c r="G44" s="64" t="s">
        <v>3091</v>
      </c>
      <c r="H44" s="64" t="s">
        <v>3091</v>
      </c>
      <c r="I44" s="132"/>
      <c r="J44" s="156" t="s">
        <v>3092</v>
      </c>
      <c r="K44" s="133" t="s">
        <v>3093</v>
      </c>
      <c r="L44" s="64"/>
      <c r="M44" s="64" t="s">
        <v>44</v>
      </c>
      <c r="N44" s="64"/>
      <c r="O44" s="64"/>
      <c r="P44" s="64"/>
      <c r="Q44" s="64"/>
      <c r="R44" s="64" t="s">
        <v>45</v>
      </c>
      <c r="S44" s="64" t="s">
        <v>133</v>
      </c>
      <c r="T44" s="64" t="s">
        <v>362</v>
      </c>
      <c r="U44" s="142"/>
      <c r="V44" s="64" t="s">
        <v>237</v>
      </c>
      <c r="W44" s="142"/>
      <c r="X44" s="64"/>
      <c r="Y44" s="64"/>
      <c r="Z44" s="64"/>
      <c r="AA44" s="64"/>
      <c r="AB44" s="136" t="s">
        <v>3094</v>
      </c>
      <c r="AC44" s="136"/>
      <c r="AD44" s="137" t="s">
        <v>3095</v>
      </c>
      <c r="AE44" s="74"/>
      <c r="AF44" s="137" t="s">
        <v>3096</v>
      </c>
      <c r="AG44" s="74" t="s">
        <v>3097</v>
      </c>
      <c r="AH44" s="160" t="s">
        <v>3098</v>
      </c>
      <c r="AI44" s="142"/>
      <c r="AJ44" s="142"/>
      <c r="AK44" s="142"/>
      <c r="AL44" s="142"/>
      <c r="AM44" s="142"/>
      <c r="AN44" s="9" t="str">
        <f aca="false">IF(A44="", "", IF(ROW()&gt;=3, ", ", "")&amp;"'"&amp;A44&amp;"':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'"&amp;VLOOKUP(S44,マスタ!$D$1:$E$99,2,0)&amp;"'","")&amp;""&amp;IF(T44&lt;&gt;"",", range: '"&amp;T44&amp;"'","")&amp;IF(V44&lt;&gt;"",", damage: '"&amp;V44&amp;"'","")&amp;IF(X44&lt;&gt;"",", capacity: '"&amp;X44&amp;"'","")&amp;IF(Y44&lt;&gt;"",", cost: '"&amp;Y44&amp;"'","")&amp;", text: '"&amp;SUBSTITUTE(SUBSTITUTE(AB44, CHAR(13), ""),CHAR(10),"\n")&amp;IF(AC44&lt;&gt;"", "', textAdditional: '"&amp;SUBSTITUTE(SUBSTITUTE(AC44, CHAR(13), ""),CHAR(10),"\n"), "")&amp;"', textZh: '"&amp;SUBSTITUTE(SUBSTITUTE(SUBSTITUTE(AD44, CHAR(13), ""),CHAR(10),"\n"),"'","\'")&amp;"', textZhG1: '"&amp;SUBSTITUTE(SUBSTITUTE(SUBSTITUTE(AF44, CHAR(13), ""),CHAR(10),"\n"),"'","\'")&amp;IF(AE44&lt;&gt;"", "', textZhAdditional: '"&amp;SUBSTITUTE(SUBSTITUTE(AE44, CHAR(13), ""),CHAR(10),"\n"), "")&amp;"', textKo: '"&amp;SUBSTITUTE(SUBSTITUTE(SUBSTITUTE(AG44, CHAR(13), ""),CHAR(10),"\n"),"'","\'")&amp;"', textEn: '"&amp;SUBSTITUTE(SUBSTITUTE(SUBSTITUTE(AH44, CHAR(13), ""),CHAR(10),"\n"),"'","\'")&amp;"'"&amp;IF(Z44="○",", sealable: true","")&amp;IF(AA44="○",", removable: true","")&amp;"}")</f>
        <v>, '18-mizuki-o-n-3': {megami: 'mizuki', name: '撃ち落とし', nameEn: 'Quash', nameZh: '击落', nameZhG1: '击落', nameKo: '쏘아떨구기', ruby: 'うちおとし', rubyEn: '', baseType: 'normal', type: 'attack', subType: 'reaction', range: '1-5', damage: '1/1', text: '【攻撃後】不動―このターン中に現在の間合が変化していないならば、対応した《全力》でも切札でもない《攻撃》を打ち消す。\n（このカードはコダマのカードとして扱う）', textZh: '【攻击后】不动～若本回合的距没有发生变化，打消被对应的非《全力》也非王牌的《攻击》。\n（将此牌视为木灵的牌）', textZhG1: '【攻击后】不动～若本回合内当前距离的值没有发生过变化，则打消被对应的非《全力》且非王牌的《攻击》。（此牌视为木灵的牌）', textKo: '【공격후】부동―이 턴 중에 현재의 간격이 변화하지 않았다면, 대응한 《전력》도 비장패도 아닌 《공격》을 무효화한다.\n（이 카드는 코다마의 카드로 취급한다）', textEn: 'After Attack: Unwavering - Cancel the non-Special, non-Throughout attack you played this card as a Reaction to if the Distance hasn\'t changed this turn.\n\n(Treat this card as a Kodama card.)'}</v>
      </c>
      <c r="AO44" s="10" t="str">
        <f aca="false">IF($A44&lt;&gt;"", "    /** 《"&amp;$E44&amp;"》 */ export const "&amp;SUBSTITUTE(UPPER(IF(MID($A44, 3, 1)="-", RIGHT($A44,LEN($A44)-3), $A44)), "-", "_")&amp;": TCardId = '"&amp;$A44&amp;"';", "")</f>
        <v>    /** 《撃ち落とし》 */ export const MIZUKI_O_N_3: TCardId = '18-mizuki-o-n-3';</v>
      </c>
      <c r="AP44" s="11" t="str">
        <f aca="false">IF($A44&lt;&gt;"", "    | '"&amp;$A44&amp;"'", "")</f>
        <v>    | '18-mizuki-o-n-3'</v>
      </c>
    </row>
    <row r="45" s="141" customFormat="true" ht="32" hidden="false" customHeight="false" outlineLevel="0" collapsed="false">
      <c r="A45" s="64" t="s">
        <v>3099</v>
      </c>
      <c r="B45" s="64" t="s">
        <v>3068</v>
      </c>
      <c r="C45" s="64"/>
      <c r="D45" s="64"/>
      <c r="E45" s="64" t="s">
        <v>3100</v>
      </c>
      <c r="F45" s="64" t="s">
        <v>3101</v>
      </c>
      <c r="G45" s="64" t="s">
        <v>3100</v>
      </c>
      <c r="H45" s="64" t="s">
        <v>3100</v>
      </c>
      <c r="I45" s="132"/>
      <c r="J45" s="156" t="s">
        <v>3102</v>
      </c>
      <c r="K45" s="133" t="s">
        <v>3103</v>
      </c>
      <c r="L45" s="64"/>
      <c r="M45" s="64" t="s">
        <v>44</v>
      </c>
      <c r="N45" s="64"/>
      <c r="O45" s="64"/>
      <c r="P45" s="64"/>
      <c r="Q45" s="64"/>
      <c r="R45" s="64" t="s">
        <v>107</v>
      </c>
      <c r="S45" s="64"/>
      <c r="T45" s="64"/>
      <c r="U45" s="142"/>
      <c r="V45" s="64"/>
      <c r="W45" s="142"/>
      <c r="X45" s="64"/>
      <c r="Y45" s="64"/>
      <c r="Z45" s="64"/>
      <c r="AA45" s="64"/>
      <c r="AB45" s="136" t="s">
        <v>3104</v>
      </c>
      <c r="AC45" s="136"/>
      <c r="AD45" s="137" t="s">
        <v>3105</v>
      </c>
      <c r="AE45" s="74"/>
      <c r="AF45" s="137" t="s">
        <v>3106</v>
      </c>
      <c r="AG45" s="74" t="s">
        <v>3107</v>
      </c>
      <c r="AH45" s="160" t="s">
        <v>3108</v>
      </c>
      <c r="AI45" s="142"/>
      <c r="AJ45" s="142"/>
      <c r="AK45" s="142"/>
      <c r="AL45" s="142"/>
      <c r="AM45" s="142"/>
      <c r="AN45" s="9" t="str">
        <f aca="false">IF(A45="", "", IF(ROW()&gt;=3, ", ", "")&amp;"'"&amp;A45&amp;"':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'"&amp;VLOOKUP(S45,マスタ!$D$1:$E$99,2,0)&amp;"'","")&amp;""&amp;IF(T45&lt;&gt;"",", range: '"&amp;T45&amp;"'","")&amp;IF(V45&lt;&gt;"",", damage: '"&amp;V45&amp;"'","")&amp;IF(X45&lt;&gt;"",", capacity: '"&amp;X45&amp;"'","")&amp;IF(Y45&lt;&gt;"",", cost: '"&amp;Y45&amp;"'","")&amp;", text: '"&amp;SUBSTITUTE(SUBSTITUTE(AB45, CHAR(13), ""),CHAR(10),"\n")&amp;IF(AC45&lt;&gt;"", "', textAdditional: '"&amp;SUBSTITUTE(SUBSTITUTE(AC45, CHAR(13), ""),CHAR(10),"\n"), "")&amp;"', textZh: '"&amp;SUBSTITUTE(SUBSTITUTE(SUBSTITUTE(AD45, CHAR(13), ""),CHAR(10),"\n"),"'","\'")&amp;"', textZhG1: '"&amp;SUBSTITUTE(SUBSTITUTE(SUBSTITUTE(AF45, CHAR(13), ""),CHAR(10),"\n"),"'","\'")&amp;IF(AE45&lt;&gt;"", "', textZhAdditional: '"&amp;SUBSTITUTE(SUBSTITUTE(AE45, CHAR(13), ""),CHAR(10),"\n"), "")&amp;"', textKo: '"&amp;SUBSTITUTE(SUBSTITUTE(SUBSTITUTE(AG45, CHAR(13), ""),CHAR(10),"\n"),"'","\'")&amp;"', textEn: '"&amp;SUBSTITUTE(SUBSTITUTE(SUBSTITUTE(AH45, CHAR(13), ""),CHAR(10),"\n"),"'","\'")&amp;"'"&amp;IF(Z45="○",", sealable: true","")&amp;IF(AA45="○",", removable: true","")&amp;"}")</f>
        <v>, '18-mizuki-o-n-4': {megami: 'mizuki', name: '号令', nameEn: 'Command', nameZh: '号令', nameZhG1: '号令', nameKo: '호령', ruby: 'ごうれい', rubyEn: '', baseType: 'normal', type: 'action', text: '徴兵を1回行う。\nあなたが直前のターンに対応しているならば、集中力を1得る。', textZh: '进行1次征兵。\n若你在上个回合进行了对应，获得1点集中力。', textZhG1: '进行1次征兵。若上一回合内你进行过对应，则获得1点集中力。', textKo: '징병을 1번 한다.\n당신이 직전 턴에 대응했다면, 집중력을 1얻는다.', textEn: 'Conscript a Unit.\n\nIf you reacted to an attack last turn, gain 1 Vigor.'}</v>
      </c>
      <c r="AO45" s="10" t="str">
        <f aca="false">IF($A45&lt;&gt;"", "    /** 《"&amp;$E45&amp;"》 */ export const "&amp;SUBSTITUTE(UPPER(IF(MID($A45, 3, 1)="-", RIGHT($A45,LEN($A45)-3), $A45)), "-", "_")&amp;": TCardId = '"&amp;$A45&amp;"';", "")</f>
        <v>    /** 《号令》 */ export const MIZUKI_O_N_4: TCardId = '18-mizuki-o-n-4';</v>
      </c>
      <c r="AP45" s="11" t="str">
        <f aca="false">IF($A45&lt;&gt;"", "    | '"&amp;$A45&amp;"'", "")</f>
        <v>    | '18-mizuki-o-n-4'</v>
      </c>
    </row>
    <row r="46" s="141" customFormat="true" ht="52" hidden="false" customHeight="false" outlineLevel="0" collapsed="false">
      <c r="A46" s="64" t="s">
        <v>3109</v>
      </c>
      <c r="B46" s="64" t="s">
        <v>3068</v>
      </c>
      <c r="C46" s="64"/>
      <c r="D46" s="64"/>
      <c r="E46" s="64" t="s">
        <v>3110</v>
      </c>
      <c r="F46" s="64" t="s">
        <v>3111</v>
      </c>
      <c r="G46" s="64" t="s">
        <v>3112</v>
      </c>
      <c r="H46" s="64" t="s">
        <v>3110</v>
      </c>
      <c r="I46" s="132"/>
      <c r="J46" s="156" t="s">
        <v>3113</v>
      </c>
      <c r="K46" s="133" t="s">
        <v>3114</v>
      </c>
      <c r="L46" s="64"/>
      <c r="M46" s="64" t="s">
        <v>44</v>
      </c>
      <c r="N46" s="64"/>
      <c r="O46" s="64"/>
      <c r="P46" s="64"/>
      <c r="Q46" s="64"/>
      <c r="R46" s="64" t="s">
        <v>107</v>
      </c>
      <c r="S46" s="64" t="s">
        <v>133</v>
      </c>
      <c r="T46" s="64"/>
      <c r="U46" s="142"/>
      <c r="V46" s="64"/>
      <c r="W46" s="142"/>
      <c r="X46" s="64"/>
      <c r="Y46" s="64"/>
      <c r="Z46" s="64"/>
      <c r="AA46" s="64"/>
      <c r="AB46" s="136" t="s">
        <v>3115</v>
      </c>
      <c r="AC46" s="136"/>
      <c r="AD46" s="137" t="s">
        <v>3116</v>
      </c>
      <c r="AE46" s="74"/>
      <c r="AF46" s="137" t="s">
        <v>3117</v>
      </c>
      <c r="AG46" s="74" t="s">
        <v>3118</v>
      </c>
      <c r="AH46" s="155" t="s">
        <v>3119</v>
      </c>
      <c r="AI46" s="142"/>
      <c r="AJ46" s="142"/>
      <c r="AK46" s="142"/>
      <c r="AL46" s="142"/>
      <c r="AM46" s="142"/>
      <c r="AN46" s="9" t="str">
        <f aca="false">IF(A46="", "", IF(ROW()&gt;=3, ", ", "")&amp;"'"&amp;A46&amp;"':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'"&amp;VLOOKUP(S46,マスタ!$D$1:$E$99,2,0)&amp;"'","")&amp;""&amp;IF(T46&lt;&gt;"",", range: '"&amp;T46&amp;"'","")&amp;IF(V46&lt;&gt;"",", damage: '"&amp;V46&amp;"'","")&amp;IF(X46&lt;&gt;"",", capacity: '"&amp;X46&amp;"'","")&amp;IF(Y46&lt;&gt;"",", cost: '"&amp;Y46&amp;"'","")&amp;", text: '"&amp;SUBSTITUTE(SUBSTITUTE(AB46, CHAR(13), ""),CHAR(10),"\n")&amp;IF(AC46&lt;&gt;"", "', textAdditional: '"&amp;SUBSTITUTE(SUBSTITUTE(AC46, CHAR(13), ""),CHAR(10),"\n"), "")&amp;"', textZh: '"&amp;SUBSTITUTE(SUBSTITUTE(SUBSTITUTE(AD46, CHAR(13), ""),CHAR(10),"\n"),"'","\'")&amp;"', textZhG1: '"&amp;SUBSTITUTE(SUBSTITUTE(SUBSTITUTE(AF46, CHAR(13), ""),CHAR(10),"\n"),"'","\'")&amp;IF(AE46&lt;&gt;"", "', textZhAdditional: '"&amp;SUBSTITUTE(SUBSTITUTE(AE46, CHAR(13), ""),CHAR(10),"\n"), "")&amp;"', textKo: '"&amp;SUBSTITUTE(SUBSTITUTE(SUBSTITUTE(AG46, CHAR(13), ""),CHAR(10),"\n"),"'","\'")&amp;"', textEn: '"&amp;SUBSTITUTE(SUBSTITUTE(SUBSTITUTE(AH46, CHAR(13), ""),CHAR(10),"\n"),"'","\'")&amp;"'"&amp;IF(Z46="○",", sealable: true","")&amp;IF(AA46="○",", removable: true","")&amp;"}")</f>
        <v>, '18-mizuki-o-n-5': {megami: 'mizuki', name: '防壁', nameEn: 'Bulwark', nameZh: '屏障', nameZhG1: '防壁', nameKo: '방벽', ruby: 'ぼうへき', rubyEn: '', baseType: 'normal', type: 'action', subType: 'reaction', text: '終端\nこのカードがこのターンであなたが行う最初の対応ならば、対応した切札でも《全力》でもない《攻撃》を打ち消す。', textZh: '终端\n若此牌为此回合你进行的第一次对应，则打消被对应的非《全力》也非王牌的《攻击》。', textZhG1: '终端\n若此牌为本回合内你进行的第一次对应，则打消被对应的非《全力》且非王牌的《攻击》。', textKo: '종단\n이 카드가 이 턴에서의 당신이 최초로 행하는 대응이라면, 대응한 비장패도 《전력》도 아닌 《공격》을 무효화한다.', textEn: 'Terminal\n\nCancel the non-Special, non-Throughout attack you played this card as a Reaction to if this is the first time you are reacting to an attack this turn.'}</v>
      </c>
      <c r="AO46" s="10" t="str">
        <f aca="false">IF($A46&lt;&gt;"", "    /** 《"&amp;$E46&amp;"》 */ export const "&amp;SUBSTITUTE(UPPER(IF(MID($A46, 3, 1)="-", RIGHT($A46,LEN($A46)-3), $A46)), "-", "_")&amp;": TCardId = '"&amp;$A46&amp;"';", "")</f>
        <v>    /** 《防壁》 */ export const MIZUKI_O_N_5: TCardId = '18-mizuki-o-n-5';</v>
      </c>
      <c r="AP46" s="11" t="str">
        <f aca="false">IF($A46&lt;&gt;"", "    | '"&amp;$A46&amp;"'", "")</f>
        <v>    | '18-mizuki-o-n-5'</v>
      </c>
    </row>
    <row r="47" s="141" customFormat="true" ht="42" hidden="false" customHeight="false" outlineLevel="0" collapsed="false">
      <c r="A47" s="64" t="s">
        <v>3120</v>
      </c>
      <c r="B47" s="64" t="s">
        <v>3068</v>
      </c>
      <c r="C47" s="64"/>
      <c r="D47" s="64"/>
      <c r="E47" s="64" t="s">
        <v>3121</v>
      </c>
      <c r="F47" s="64" t="s">
        <v>3122</v>
      </c>
      <c r="G47" s="64" t="s">
        <v>3123</v>
      </c>
      <c r="H47" s="64" t="s">
        <v>3124</v>
      </c>
      <c r="I47" s="132"/>
      <c r="J47" s="64" t="s">
        <v>3125</v>
      </c>
      <c r="K47" s="157" t="s">
        <v>3126</v>
      </c>
      <c r="L47" s="64"/>
      <c r="M47" s="64" t="s">
        <v>44</v>
      </c>
      <c r="N47" s="64"/>
      <c r="O47" s="64"/>
      <c r="P47" s="64"/>
      <c r="Q47" s="64"/>
      <c r="R47" s="64" t="s">
        <v>107</v>
      </c>
      <c r="S47" s="64" t="s">
        <v>92</v>
      </c>
      <c r="T47" s="64"/>
      <c r="U47" s="142"/>
      <c r="V47" s="64"/>
      <c r="W47" s="142"/>
      <c r="X47" s="64"/>
      <c r="Y47" s="64"/>
      <c r="Z47" s="64"/>
      <c r="AA47" s="64"/>
      <c r="AB47" s="136" t="s">
        <v>3127</v>
      </c>
      <c r="AC47" s="136"/>
      <c r="AD47" s="137" t="s">
        <v>3128</v>
      </c>
      <c r="AE47" s="74"/>
      <c r="AF47" s="137" t="s">
        <v>3129</v>
      </c>
      <c r="AG47" s="74" t="s">
        <v>3130</v>
      </c>
      <c r="AH47" s="155" t="s">
        <v>3131</v>
      </c>
      <c r="AI47" s="142"/>
      <c r="AJ47" s="142"/>
      <c r="AK47" s="142"/>
      <c r="AL47" s="142"/>
      <c r="AM47" s="142"/>
      <c r="AN47" s="9" t="str">
        <f aca="false">IF(A47="", "", IF(ROW()&gt;=3, ", ", "")&amp;"'"&amp;A47&amp;"':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'"&amp;VLOOKUP(S47,マスタ!$D$1:$E$99,2,0)&amp;"'","")&amp;""&amp;IF(T47&lt;&gt;"",", range: '"&amp;T47&amp;"'","")&amp;IF(V47&lt;&gt;"",", damage: '"&amp;V47&amp;"'","")&amp;IF(X47&lt;&gt;"",", capacity: '"&amp;X47&amp;"'","")&amp;IF(Y47&lt;&gt;"",", cost: '"&amp;Y47&amp;"'","")&amp;", text: '"&amp;SUBSTITUTE(SUBSTITUTE(AB47, CHAR(13), ""),CHAR(10),"\n")&amp;IF(AC47&lt;&gt;"", "', textAdditional: '"&amp;SUBSTITUTE(SUBSTITUTE(AC47, CHAR(13), ""),CHAR(10),"\n"), "")&amp;"', textZh: '"&amp;SUBSTITUTE(SUBSTITUTE(SUBSTITUTE(AD47, CHAR(13), ""),CHAR(10),"\n"),"'","\'")&amp;"', textZhG1: '"&amp;SUBSTITUTE(SUBSTITUTE(SUBSTITUTE(AF47, CHAR(13), ""),CHAR(10),"\n"),"'","\'")&amp;IF(AE47&lt;&gt;"", "', textZhAdditional: '"&amp;SUBSTITUTE(SUBSTITUTE(AE47, CHAR(13), ""),CHAR(10),"\n"), "")&amp;"', textKo: '"&amp;SUBSTITUTE(SUBSTITUTE(SUBSTITUTE(AG47, CHAR(13), ""),CHAR(10),"\n"),"'","\'")&amp;"', textEn: '"&amp;SUBSTITUTE(SUBSTITUTE(SUBSTITUTE(AH47, CHAR(13), ""),CHAR(10),"\n"),"'","\'")&amp;"'"&amp;IF(Z47="○",", sealable: true","")&amp;IF(AA47="○",", removable: true","")&amp;"}")</f>
        <v>, '18-mizuki-o-n-6': {megami: 'mizuki', name: '制圧前進', nameEn: 'Steady Advance', nameZh: '前进压制', nameZhG1: '压制前进', nameKo: '제압전진', ruby: 'せいあつぜんしん', rubyEn: '', baseType: 'normal', type: 'action', subType: 'fullpower', text: '徴兵を1回行い、相手を畏縮させる。\n現在の間合が3以上ならば　間合→自オーラ：1', textZh: '进行1次征兵，令对手畏缩。\n现在的距离大于等于3的话：距→1→自装', textZhG1: '进行1次征兵，对手畏缩。\n若当前距离大于等于3，则距（1）→自装', textKo: '징병을 1번 하고, 상대를 위축시킨다.\n현재의 간격이 3이상이라면, 간격→자신 오라：1', textEn: 'Conscript a Unit. Flinch your opponent.\n\nIf the current Distance is 3 or more:\nDistance (1)→ Your Aura'}</v>
      </c>
      <c r="AO47" s="10" t="str">
        <f aca="false">IF($A47&lt;&gt;"", "    /** 《"&amp;$E47&amp;"》 */ export const "&amp;SUBSTITUTE(UPPER(IF(MID($A47, 3, 1)="-", RIGHT($A47,LEN($A47)-3), $A47)), "-", "_")&amp;": TCardId = '"&amp;$A47&amp;"';", "")</f>
        <v>    /** 《制圧前進》 */ export const MIZUKI_O_N_6: TCardId = '18-mizuki-o-n-6';</v>
      </c>
      <c r="AP47" s="11" t="str">
        <f aca="false">IF($A47&lt;&gt;"", "    | '"&amp;$A47&amp;"'", "")</f>
        <v>    | '18-mizuki-o-n-6'</v>
      </c>
    </row>
    <row r="48" s="141" customFormat="true" ht="52" hidden="false" customHeight="false" outlineLevel="0" collapsed="false">
      <c r="A48" s="64" t="s">
        <v>3132</v>
      </c>
      <c r="B48" s="64" t="s">
        <v>3068</v>
      </c>
      <c r="C48" s="64"/>
      <c r="D48" s="64"/>
      <c r="E48" s="64" t="s">
        <v>3133</v>
      </c>
      <c r="F48" s="64" t="s">
        <v>3134</v>
      </c>
      <c r="G48" s="64" t="s">
        <v>3135</v>
      </c>
      <c r="H48" s="64" t="s">
        <v>3135</v>
      </c>
      <c r="I48" s="132"/>
      <c r="J48" s="64" t="s">
        <v>3136</v>
      </c>
      <c r="K48" s="157" t="s">
        <v>3137</v>
      </c>
      <c r="L48" s="64"/>
      <c r="M48" s="64" t="s">
        <v>44</v>
      </c>
      <c r="N48" s="64"/>
      <c r="O48" s="64"/>
      <c r="P48" s="64"/>
      <c r="Q48" s="64"/>
      <c r="R48" s="64" t="s">
        <v>120</v>
      </c>
      <c r="S48" s="64"/>
      <c r="T48" s="64"/>
      <c r="U48" s="142"/>
      <c r="V48" s="64"/>
      <c r="W48" s="142"/>
      <c r="X48" s="64" t="s">
        <v>67</v>
      </c>
      <c r="Y48" s="64"/>
      <c r="Z48" s="64"/>
      <c r="AA48" s="64"/>
      <c r="AB48" s="136" t="s">
        <v>3138</v>
      </c>
      <c r="AC48" s="136"/>
      <c r="AD48" s="137" t="s">
        <v>3139</v>
      </c>
      <c r="AE48" s="74"/>
      <c r="AF48" s="137" t="s">
        <v>3140</v>
      </c>
      <c r="AG48" s="74" t="s">
        <v>3141</v>
      </c>
      <c r="AH48" s="155" t="s">
        <v>3142</v>
      </c>
      <c r="AI48" s="142"/>
      <c r="AJ48" s="142"/>
      <c r="AK48" s="142"/>
      <c r="AL48" s="142"/>
      <c r="AM48" s="142"/>
      <c r="AN48" s="9" t="str">
        <f aca="false">IF(A48="", "", IF(ROW()&gt;=3, ", ", "")&amp;"'"&amp;A48&amp;"':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'"&amp;VLOOKUP(S48,マスタ!$D$1:$E$99,2,0)&amp;"'","")&amp;""&amp;IF(T48&lt;&gt;"",", range: '"&amp;T48&amp;"'","")&amp;IF(V48&lt;&gt;"",", damage: '"&amp;V48&amp;"'","")&amp;IF(X48&lt;&gt;"",", capacity: '"&amp;X48&amp;"'","")&amp;IF(Y48&lt;&gt;"",", cost: '"&amp;Y48&amp;"'","")&amp;", text: '"&amp;SUBSTITUTE(SUBSTITUTE(AB48, CHAR(13), ""),CHAR(10),"\n")&amp;IF(AC48&lt;&gt;"", "', textAdditional: '"&amp;SUBSTITUTE(SUBSTITUTE(AC48, CHAR(13), ""),CHAR(10),"\n"), "")&amp;"', textZh: '"&amp;SUBSTITUTE(SUBSTITUTE(SUBSTITUTE(AD48, CHAR(13), ""),CHAR(10),"\n"),"'","\'")&amp;"', textZhG1: '"&amp;SUBSTITUTE(SUBSTITUTE(SUBSTITUTE(AF48, CHAR(13), ""),CHAR(10),"\n"),"'","\'")&amp;IF(AE48&lt;&gt;"", "', textZhAdditional: '"&amp;SUBSTITUTE(SUBSTITUTE(AE48, CHAR(13), ""),CHAR(10),"\n"), "")&amp;"', textKo: '"&amp;SUBSTITUTE(SUBSTITUTE(SUBSTITUTE(AG48, CHAR(13), ""),CHAR(10),"\n"),"'","\'")&amp;"', textEn: '"&amp;SUBSTITUTE(SUBSTITUTE(SUBSTITUTE(AH48, CHAR(13), ""),CHAR(10),"\n"),"'","\'")&amp;"'"&amp;IF(Z48="○",", sealable: true","")&amp;IF(AA48="○",", removable: true","")&amp;"}")</f>
        <v>, '18-mizuki-o-n-7': {megami: 'mizuki', name: '戦場', nameEn: 'Front Line', nameZh: '战场', nameZhG1: '战场', nameKo: '전장', ruby: 'いくさば', rubyEn: '', baseType: 'normal', type: 'enhance', capacity: '3', text: '【展開中】不動―あなたがこのターンで初めて切札でない《攻撃》を行った時、このターン中に現在の間合が変化していないならば、その《攻撃》は+1/+1となる。\n（このカードはコダマのカードとして扱う）', textZh: '【展开中】不动～你进行本回合第一次非王牌的《攻击》的时候，若本回合的距没有发生变化，则该《攻击》得+1/+1。\n（将此牌视为木灵的牌）', textZhG1: '【展开中】不动～每个回合内，每当你进行第一次非王牌的《攻击》时，若本回合内当前距离的值没有发生过变化，则该《攻击》获得+1/+1。（此牌视为木灵的牌）', textKo: '【전개중】부동―당신이 이 턴에서 처음으로 비장패가 아닌 《공격》을 했을 때, 이 턴 동안 현재의 간격이 변화하지 않았다면, 그 《공격》은 +1/+1된다.\n（이 카드는 코다마의 카드로 취급한다）', textEn: 'Ongoing: Unwavering - Whenever you make your first non-Special attack each turn, if the Distance hasn\'t changed this turn, that attack gains +1/+1.\n\n(Treat this card as a Kodama card.)'}</v>
      </c>
      <c r="AO48" s="10" t="str">
        <f aca="false">IF($A48&lt;&gt;"", "    /** 《"&amp;$E48&amp;"》 */ export const "&amp;SUBSTITUTE(UPPER(IF(MID($A48, 3, 1)="-", RIGHT($A48,LEN($A48)-3), $A48)), "-", "_")&amp;": TCardId = '"&amp;$A48&amp;"';", "")</f>
        <v>    /** 《戦場》 */ export const MIZUKI_O_N_7: TCardId = '18-mizuki-o-n-7';</v>
      </c>
      <c r="AP48" s="11" t="str">
        <f aca="false">IF($A48&lt;&gt;"", "    | '"&amp;$A48&amp;"'", "")</f>
        <v>    | '18-mizuki-o-n-7'</v>
      </c>
    </row>
    <row r="49" s="141" customFormat="true" ht="72" hidden="false" customHeight="false" outlineLevel="0" collapsed="false">
      <c r="A49" s="64" t="s">
        <v>3143</v>
      </c>
      <c r="B49" s="64" t="s">
        <v>3068</v>
      </c>
      <c r="C49" s="64"/>
      <c r="D49" s="64"/>
      <c r="E49" s="64" t="s">
        <v>3144</v>
      </c>
      <c r="F49" s="64" t="s">
        <v>3145</v>
      </c>
      <c r="G49" s="64" t="s">
        <v>3146</v>
      </c>
      <c r="H49" s="64" t="s">
        <v>3146</v>
      </c>
      <c r="I49" s="132"/>
      <c r="J49" s="64" t="s">
        <v>3147</v>
      </c>
      <c r="K49" s="157" t="s">
        <v>3148</v>
      </c>
      <c r="L49" s="64"/>
      <c r="M49" s="64" t="s">
        <v>157</v>
      </c>
      <c r="N49" s="64"/>
      <c r="O49" s="64"/>
      <c r="P49" s="64"/>
      <c r="Q49" s="64"/>
      <c r="R49" s="64" t="s">
        <v>120</v>
      </c>
      <c r="S49" s="64" t="s">
        <v>133</v>
      </c>
      <c r="T49" s="64"/>
      <c r="U49" s="142"/>
      <c r="V49" s="64"/>
      <c r="W49" s="142"/>
      <c r="X49" s="64" t="s">
        <v>67</v>
      </c>
      <c r="Y49" s="64" t="s">
        <v>180</v>
      </c>
      <c r="Z49" s="64"/>
      <c r="AA49" s="64"/>
      <c r="AB49" s="136" t="s">
        <v>3149</v>
      </c>
      <c r="AC49" s="136"/>
      <c r="AD49" s="137" t="s">
        <v>3150</v>
      </c>
      <c r="AE49" s="74"/>
      <c r="AF49" s="161" t="s">
        <v>3151</v>
      </c>
      <c r="AG49" s="74" t="s">
        <v>3152</v>
      </c>
      <c r="AH49" s="155" t="s">
        <v>3153</v>
      </c>
      <c r="AI49" s="142"/>
      <c r="AJ49" s="142"/>
      <c r="AK49" s="142"/>
      <c r="AL49" s="142"/>
      <c r="AM49" s="142"/>
      <c r="AN49" s="9" t="str">
        <f aca="false">IF(A49="", "", IF(ROW()&gt;=3, ", ", "")&amp;"'"&amp;A49&amp;"':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'"&amp;VLOOKUP(S49,マスタ!$D$1:$E$99,2,0)&amp;"'","")&amp;""&amp;IF(T49&lt;&gt;"",", range: '"&amp;T49&amp;"'","")&amp;IF(V49&lt;&gt;"",", damage: '"&amp;V49&amp;"'","")&amp;IF(X49&lt;&gt;"",", capacity: '"&amp;X49&amp;"'","")&amp;IF(Y49&lt;&gt;"",", cost: '"&amp;Y49&amp;"'","")&amp;", text: '"&amp;SUBSTITUTE(SUBSTITUTE(AB49, CHAR(13), ""),CHAR(10),"\n")&amp;IF(AC49&lt;&gt;"", "', textAdditional: '"&amp;SUBSTITUTE(SUBSTITUTE(AC49, CHAR(13), ""),CHAR(10),"\n"), "")&amp;"', textZh: '"&amp;SUBSTITUTE(SUBSTITUTE(SUBSTITUTE(AD49, CHAR(13), ""),CHAR(10),"\n"),"'","\'")&amp;"', textZhG1: '"&amp;SUBSTITUTE(SUBSTITUTE(SUBSTITUTE(AF49, CHAR(13), ""),CHAR(10),"\n"),"'","\'")&amp;IF(AE49&lt;&gt;"", "', textZhAdditional: '"&amp;SUBSTITUTE(SUBSTITUTE(AE49, CHAR(13), ""),CHAR(10),"\n"), "")&amp;"', textKo: '"&amp;SUBSTITUTE(SUBSTITUTE(SUBSTITUTE(AG49, CHAR(13), ""),CHAR(10),"\n"),"'","\'")&amp;"', textEn: '"&amp;SUBSTITUTE(SUBSTITUTE(SUBSTITUTE(AH49, CHAR(13), ""),CHAR(10),"\n"),"'","\'")&amp;"'"&amp;IF(Z49="○",", sealable: true","")&amp;IF(AA49="○",", removable: true","")&amp;"}")</f>
        <v>, '18-mizuki-o-s-1': {megami: 'mizuki', name: '天主八龍閣', nameEn: 'Tenshu Keep "Hachiryou"', nameZh: '天主八龙阁', nameZhG1: '天主八龙阁', nameKo: '하치류 천주각', ruby: 'てんしゅはちりょうかく', rubyEn: '', baseType: 'special', type: 'enhance', subType: 'reaction', capacity: '3', cost: '5', text: '終端\n【展開時】対応した《攻撃》を打ち消す。\n【展開中】あなたの他のメガミまたは兵員の《攻撃》は+0/+1となる。', textZh: '终端\n【展开时】打消被对应的《攻击》。\n【展开中】你的其他女神以及兵员的《攻击》得+0/+1。', textZhG1: '终端\n【展开时】打消被对应的《攻击》。\n【展开中】你的兵员和其他女神的《攻击》得+0/+1。', textKo: '종단\n【전개시】대응한 《공격》을 무효화한다.\n【전개중】당신의 다른 여신 또는 병사의 《공격》은 +0/+1된다.', textEn: 'Terminal\n\nInitialize: Cancel the attack you played this card as a Reaction to.\n\nOngoing: Your attacks from Units and non-Mizuki Megami gain +0/+1.'}</v>
      </c>
      <c r="AO49" s="10" t="str">
        <f aca="false">IF($A49&lt;&gt;"", "    /** 《"&amp;$E49&amp;"》 */ export const "&amp;SUBSTITUTE(UPPER(IF(MID($A49, 3, 1)="-", RIGHT($A49,LEN($A49)-3), $A49)), "-", "_")&amp;": TCardId = '"&amp;$A49&amp;"';", "")</f>
        <v>    /** 《天主八龍閣》 */ export const MIZUKI_O_S_1: TCardId = '18-mizuki-o-s-1';</v>
      </c>
      <c r="AP49" s="11" t="str">
        <f aca="false">IF($A49&lt;&gt;"", "    | '"&amp;$A49&amp;"'", "")</f>
        <v>    | '18-mizuki-o-s-1'</v>
      </c>
    </row>
    <row r="50" s="141" customFormat="true" ht="52" hidden="false" customHeight="false" outlineLevel="0" collapsed="false">
      <c r="A50" s="64" t="s">
        <v>3154</v>
      </c>
      <c r="B50" s="64" t="s">
        <v>3068</v>
      </c>
      <c r="C50" s="64"/>
      <c r="D50" s="64"/>
      <c r="E50" s="64" t="s">
        <v>3155</v>
      </c>
      <c r="F50" s="64" t="s">
        <v>3156</v>
      </c>
      <c r="G50" s="64" t="s">
        <v>3157</v>
      </c>
      <c r="H50" s="64" t="s">
        <v>3157</v>
      </c>
      <c r="I50" s="132"/>
      <c r="J50" s="64" t="s">
        <v>3158</v>
      </c>
      <c r="K50" s="157" t="s">
        <v>3159</v>
      </c>
      <c r="L50" s="64"/>
      <c r="M50" s="64" t="s">
        <v>157</v>
      </c>
      <c r="N50" s="64"/>
      <c r="O50" s="64"/>
      <c r="P50" s="64"/>
      <c r="Q50" s="64"/>
      <c r="R50" s="64" t="s">
        <v>45</v>
      </c>
      <c r="S50" s="64"/>
      <c r="T50" s="64" t="s">
        <v>46</v>
      </c>
      <c r="U50" s="142"/>
      <c r="V50" s="64" t="s">
        <v>47</v>
      </c>
      <c r="W50" s="142"/>
      <c r="X50" s="64"/>
      <c r="Y50" s="64" t="s">
        <v>54</v>
      </c>
      <c r="Z50" s="64"/>
      <c r="AA50" s="64"/>
      <c r="AB50" s="136" t="s">
        <v>3160</v>
      </c>
      <c r="AC50" s="136"/>
      <c r="AD50" s="137" t="s">
        <v>3161</v>
      </c>
      <c r="AE50" s="74"/>
      <c r="AF50" s="137" t="s">
        <v>3162</v>
      </c>
      <c r="AG50" s="74" t="s">
        <v>3163</v>
      </c>
      <c r="AH50" s="155" t="s">
        <v>3164</v>
      </c>
      <c r="AI50" s="142"/>
      <c r="AJ50" s="142"/>
      <c r="AK50" s="142"/>
      <c r="AL50" s="142"/>
      <c r="AM50" s="142"/>
      <c r="AN50" s="9" t="str">
        <f aca="false">IF(A50="", "", IF(ROW()&gt;=3, ", ", "")&amp;"'"&amp;A50&amp;"':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'"&amp;VLOOKUP(S50,マスタ!$D$1:$E$99,2,0)&amp;"'","")&amp;""&amp;IF(T50&lt;&gt;"",", range: '"&amp;T50&amp;"'","")&amp;IF(V50&lt;&gt;"",", damage: '"&amp;V50&amp;"'","")&amp;IF(X50&lt;&gt;"",", capacity: '"&amp;X50&amp;"'","")&amp;IF(Y50&lt;&gt;"",", cost: '"&amp;Y50&amp;"'","")&amp;", text: '"&amp;SUBSTITUTE(SUBSTITUTE(AB50, CHAR(13), ""),CHAR(10),"\n")&amp;IF(AC50&lt;&gt;"", "', textAdditional: '"&amp;SUBSTITUTE(SUBSTITUTE(AC50, CHAR(13), ""),CHAR(10),"\n"), "")&amp;"', textZh: '"&amp;SUBSTITUTE(SUBSTITUTE(SUBSTITUTE(AD50, CHAR(13), ""),CHAR(10),"\n"),"'","\'")&amp;"', textZhG1: '"&amp;SUBSTITUTE(SUBSTITUTE(SUBSTITUTE(AF50, CHAR(13), ""),CHAR(10),"\n"),"'","\'")&amp;IF(AE50&lt;&gt;"", "', textZhAdditional: '"&amp;SUBSTITUTE(SUBSTITUTE(AE50, CHAR(13), ""),CHAR(10),"\n"), "")&amp;"', textKo: '"&amp;SUBSTITUTE(SUBSTITUTE(SUBSTITUTE(AG50, CHAR(13), ""),CHAR(10),"\n"),"'","\'")&amp;"', textEn: '"&amp;SUBSTITUTE(SUBSTITUTE(SUBSTITUTE(AH50, CHAR(13), ""),CHAR(10),"\n"),"'","\'")&amp;"'"&amp;IF(Z50="○",", sealable: true","")&amp;IF(AA50="○",", removable: true","")&amp;"}")</f>
        <v>, '18-mizuki-o-s-2': {megami: 'mizuki', name: '三重膝丸櫓', nameEn: 'Mie Turret "Hizamaru"', nameZh: '三重膝丸橹', nameZhG1: '三重膝丸橹', nameKo: '히자마루 삼중루', ruby: 'みえひざまるやぐら', rubyEn: '', baseType: 'special', type: 'attack', range: '3-4', damage: '3/1', cost: '2', text: '【常時】あなたがこのターン中に攻撃しているならば、このカードは使用できない。\n----\n【即再起】あなたが終端を持つカードを使用する。\n（解決より前に再起する）', textZh: '【常时】你在该回合中进行过攻击的话则不能使用此牌。\n----\n【即再起】你使用带终端的牌时。（在结算前再起）', textZhG1: '【常时】若本回合内你进行过《攻击》，则你不能使用此牌。\n----\n【即再起】你使用具终端关键字的牌。（该牌结算前再起）', textKo: '【상시】당신이 이 턴 중에 공격했다면, 이 카드는 사용할 수 없다.\n----\n【즉재기】당신이 종단을 가진 카드를 사용했다.\n（해결하기 전에 재기한다）', textEn: 'Forced: You cannot play this card if you have made an attack this turn.\n\nImmediate Resurgence: You play a card with Terminal. (Turn this card face-down before that card resolves.)'}</v>
      </c>
      <c r="AO50" s="10" t="str">
        <f aca="false">IF($A50&lt;&gt;"", "    /** 《"&amp;$E50&amp;"》 */ export const "&amp;SUBSTITUTE(UPPER(IF(MID($A50, 3, 1)="-", RIGHT($A50,LEN($A50)-3), $A50)), "-", "_")&amp;": TCardId = '"&amp;$A50&amp;"';", "")</f>
        <v>    /** 《三重膝丸櫓》 */ export const MIZUKI_O_S_2: TCardId = '18-mizuki-o-s-2';</v>
      </c>
      <c r="AP50" s="11" t="str">
        <f aca="false">IF($A50&lt;&gt;"", "    | '"&amp;$A50&amp;"'", "")</f>
        <v>    | '18-mizuki-o-s-2'</v>
      </c>
    </row>
    <row r="51" s="141" customFormat="true" ht="42" hidden="false" customHeight="false" outlineLevel="0" collapsed="false">
      <c r="A51" s="64" t="s">
        <v>3165</v>
      </c>
      <c r="B51" s="64" t="s">
        <v>3068</v>
      </c>
      <c r="C51" s="64"/>
      <c r="D51" s="64"/>
      <c r="E51" s="64" t="s">
        <v>3166</v>
      </c>
      <c r="F51" s="64" t="s">
        <v>3167</v>
      </c>
      <c r="G51" s="64" t="s">
        <v>3168</v>
      </c>
      <c r="H51" s="64" t="s">
        <v>3168</v>
      </c>
      <c r="I51" s="132"/>
      <c r="J51" s="64" t="s">
        <v>3169</v>
      </c>
      <c r="K51" s="157" t="s">
        <v>3170</v>
      </c>
      <c r="L51" s="64"/>
      <c r="M51" s="64" t="s">
        <v>157</v>
      </c>
      <c r="N51" s="64"/>
      <c r="O51" s="64"/>
      <c r="P51" s="64"/>
      <c r="Q51" s="64"/>
      <c r="R51" s="64" t="s">
        <v>107</v>
      </c>
      <c r="S51" s="64"/>
      <c r="T51" s="64"/>
      <c r="U51" s="142"/>
      <c r="V51" s="64"/>
      <c r="W51" s="142"/>
      <c r="X51" s="64"/>
      <c r="Y51" s="64" t="s">
        <v>146</v>
      </c>
      <c r="Z51" s="64"/>
      <c r="AA51" s="64"/>
      <c r="AB51" s="136" t="s">
        <v>3171</v>
      </c>
      <c r="AC51" s="136"/>
      <c r="AD51" s="144" t="s">
        <v>3172</v>
      </c>
      <c r="AE51" s="74"/>
      <c r="AF51" s="137" t="s">
        <v>3173</v>
      </c>
      <c r="AG51" s="74" t="s">
        <v>3174</v>
      </c>
      <c r="AH51" s="155" t="s">
        <v>3175</v>
      </c>
      <c r="AI51" s="142"/>
      <c r="AJ51" s="142"/>
      <c r="AK51" s="142"/>
      <c r="AL51" s="142"/>
      <c r="AM51" s="142"/>
      <c r="AN51" s="9" t="str">
        <f aca="false">IF(A51="", "", IF(ROW()&gt;=3, ", ", "")&amp;"'"&amp;A51&amp;"':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'"&amp;VLOOKUP(S51,マスタ!$D$1:$E$99,2,0)&amp;"'","")&amp;""&amp;IF(T51&lt;&gt;"",", range: '"&amp;T51&amp;"'","")&amp;IF(V51&lt;&gt;"",", damage: '"&amp;V51&amp;"'","")&amp;IF(X51&lt;&gt;"",", capacity: '"&amp;X51&amp;"'","")&amp;IF(Y51&lt;&gt;"",", cost: '"&amp;Y51&amp;"'","")&amp;", text: '"&amp;SUBSTITUTE(SUBSTITUTE(AB51, CHAR(13), ""),CHAR(10),"\n")&amp;IF(AC51&lt;&gt;"", "', textAdditional: '"&amp;SUBSTITUTE(SUBSTITUTE(AC51, CHAR(13), ""),CHAR(10),"\n"), "")&amp;"', textZh: '"&amp;SUBSTITUTE(SUBSTITUTE(SUBSTITUTE(AD51, CHAR(13), ""),CHAR(10),"\n"),"'","\'")&amp;"', textZhG1: '"&amp;SUBSTITUTE(SUBSTITUTE(SUBSTITUTE(AF51, CHAR(13), ""),CHAR(10),"\n"),"'","\'")&amp;IF(AE51&lt;&gt;"", "', textZhAdditional: '"&amp;SUBSTITUTE(SUBSTITUTE(AE51, CHAR(13), ""),CHAR(10),"\n"), "")&amp;"', textKo: '"&amp;SUBSTITUTE(SUBSTITUTE(SUBSTITUTE(AG51, CHAR(13), ""),CHAR(10),"\n"),"'","\'")&amp;"', textEn: '"&amp;SUBSTITUTE(SUBSTITUTE(SUBSTITUTE(AH51, CHAR(13), ""),CHAR(10),"\n"),"'","\'")&amp;"'"&amp;IF(Z51="○",", sealable: true","")&amp;IF(AA51="○",", removable: true","")&amp;"}")</f>
        <v>, '18-mizuki-o-s-3': {megami: 'mizuki', name: '大手楯無門', nameEn: 'Ōte Gate "Tatenashi"', nameZh: '大手楯无门', nameZhG1: '大手楯无门', nameKo: '타테나시 대수문', ruby: 'おおてたてなしもん', rubyEn: '', baseType: 'special', type: 'action', cost: '4', text: '終端\nあなたの手札1枚と追加札の「闘神」を兵舎に徴兵済で置く。', textZh: '终端\n将你的1张手牌和追加牌处的『斗神』以已征兵的状态置入兵营。', textZhG1: '终端\n将你的1张手牌与追加牌中的『斗神』以已征兵状态置于兵舍。', textKo: '종단\n당신의 손패 1장과 추가패의 「투신」을 병영에 징집 상태로 둔다.', textEn: 'Terminal\n\nPut your set aside "Divinity of War" and a card from your hand into your Barracks, conscripted.'}</v>
      </c>
      <c r="AO51" s="10" t="str">
        <f aca="false">IF($A51&lt;&gt;"", "    /** 《"&amp;$E51&amp;"》 */ export const "&amp;SUBSTITUTE(UPPER(IF(MID($A51, 3, 1)="-", RIGHT($A51,LEN($A51)-3), $A51)), "-", "_")&amp;": TCardId = '"&amp;$A51&amp;"';", "")</f>
        <v>    /** 《大手楯無門》 */ export const MIZUKI_O_S_3: TCardId = '18-mizuki-o-s-3';</v>
      </c>
      <c r="AP51" s="11" t="str">
        <f aca="false">IF($A51&lt;&gt;"", "    | '"&amp;$A51&amp;"'", "")</f>
        <v>    | '18-mizuki-o-s-3'</v>
      </c>
    </row>
    <row r="52" s="141" customFormat="true" ht="62" hidden="false" customHeight="false" outlineLevel="0" collapsed="false">
      <c r="A52" s="64" t="s">
        <v>3176</v>
      </c>
      <c r="B52" s="64" t="s">
        <v>3068</v>
      </c>
      <c r="C52" s="64"/>
      <c r="D52" s="64"/>
      <c r="E52" s="64" t="s">
        <v>3177</v>
      </c>
      <c r="F52" s="64" t="s">
        <v>3178</v>
      </c>
      <c r="G52" s="64" t="s">
        <v>3179</v>
      </c>
      <c r="H52" s="64" t="s">
        <v>3179</v>
      </c>
      <c r="I52" s="132"/>
      <c r="J52" s="64" t="s">
        <v>3180</v>
      </c>
      <c r="K52" s="157" t="s">
        <v>3181</v>
      </c>
      <c r="L52" s="64"/>
      <c r="M52" s="64" t="s">
        <v>44</v>
      </c>
      <c r="N52" s="64" t="s">
        <v>996</v>
      </c>
      <c r="O52" s="64" t="s">
        <v>3165</v>
      </c>
      <c r="P52" s="64"/>
      <c r="Q52" s="64"/>
      <c r="R52" s="64" t="s">
        <v>45</v>
      </c>
      <c r="S52" s="64"/>
      <c r="T52" s="64" t="s">
        <v>80</v>
      </c>
      <c r="U52" s="142"/>
      <c r="V52" s="64" t="s">
        <v>55</v>
      </c>
      <c r="W52" s="142"/>
      <c r="X52" s="64"/>
      <c r="Y52" s="64"/>
      <c r="Z52" s="64"/>
      <c r="AA52" s="64"/>
      <c r="AB52" s="136" t="s">
        <v>3182</v>
      </c>
      <c r="AC52" s="136"/>
      <c r="AD52" s="137" t="s">
        <v>3183</v>
      </c>
      <c r="AE52" s="74"/>
      <c r="AF52" s="137" t="s">
        <v>3184</v>
      </c>
      <c r="AG52" s="74" t="s">
        <v>3185</v>
      </c>
      <c r="AH52" s="155" t="s">
        <v>3186</v>
      </c>
      <c r="AI52" s="142"/>
      <c r="AJ52" s="142"/>
      <c r="AK52" s="142"/>
      <c r="AL52" s="142"/>
      <c r="AM52" s="142"/>
      <c r="AN52" s="9" t="str">
        <f aca="false">IF(A52="", "", IF(ROW()&gt;=3, ", ", "")&amp;"'"&amp;A52&amp;"':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'"&amp;VLOOKUP(M52,マスタ!$A$1:$B$99,2,0)&amp;"'"&amp;IF(N52="○",", extra: true","")&amp;IF(O52&lt;&gt;"",", extraFrom: '"&amp;O52&amp;"'","")&amp;IF(P52&lt;&gt;"",", exchangableTo: '"&amp;P52&amp;"'","")&amp;IF(Q52="○",", poison: true","")&amp;IF(R52&lt;&gt;"", ", type: '"&amp;VLOOKUP(R52,マスタ!$D$1:$E$99,2,0)&amp;"'", "")&amp;IF(S52&lt;&gt;"",", subType: '"&amp;VLOOKUP(S52,マスタ!$D$1:$E$99,2,0)&amp;"'","")&amp;""&amp;IF(T52&lt;&gt;"",", range: '"&amp;T52&amp;"'","")&amp;IF(V52&lt;&gt;"",", damage: '"&amp;V52&amp;"'","")&amp;IF(X52&lt;&gt;"",", capacity: '"&amp;X52&amp;"'","")&amp;IF(Y52&lt;&gt;"",", cost: '"&amp;Y52&amp;"'","")&amp;", text: '"&amp;SUBSTITUTE(SUBSTITUTE(AB52, CHAR(13), ""),CHAR(10),"\n")&amp;IF(AC52&lt;&gt;"", "', textAdditional: '"&amp;SUBSTITUTE(SUBSTITUTE(AC52, CHAR(13), ""),CHAR(10),"\n"), "")&amp;"', textZh: '"&amp;SUBSTITUTE(SUBSTITUTE(SUBSTITUTE(AD52, CHAR(13), ""),CHAR(10),"\n"),"'","\'")&amp;"', textZhG1: '"&amp;SUBSTITUTE(SUBSTITUTE(SUBSTITUTE(AF52, CHAR(13), ""),CHAR(10),"\n"),"'","\'")&amp;IF(AE52&lt;&gt;"", "', textZhAdditional: '"&amp;SUBSTITUTE(SUBSTITUTE(AE52, CHAR(13), ""),CHAR(10),"\n"), "")&amp;"', textKo: '"&amp;SUBSTITUTE(SUBSTITUTE(SUBSTITUTE(AG52, CHAR(13), ""),CHAR(10),"\n"),"'","\'")&amp;"', textEn: '"&amp;SUBSTITUTE(SUBSTITUTE(SUBSTITUTE(AH52, CHAR(13), ""),CHAR(10),"\n"),"'","\'")&amp;"'"&amp;IF(Z52="○",", sealable: true","")&amp;IF(AA52="○",", removable: true","")&amp;"}")</f>
        <v>, '18-mizuki-o-s-3-ex1': {megami: 'mizuki', name: '闘神', nameEn: 'Divinity of War', nameZh: '斗神', nameZhG1: '斗神', nameKo: '투신', ruby: 'とうしん', rubyEn: '', baseType: 'normal', extra: true, extraFrom: '18-mizuki-o-s-3', type: 'attack', range: '1-2', damage: '2/1', text: '【常時】不動―このターン中に現在の間合が変化していないならば、この《攻撃》は+0/+1となる。\n【攻撃後】このカードを追加札に戻す。\n（このカードはコダマのカードとして扱う）', textZh: '【常时】不动～若本回合的距没有发生变化，则此《攻击》得+0/+1。\n【攻击后】将此牌移回追加牌处。\n（将此牌视为木灵的牌）', textZhG1: '【常时】不动～若本回合内当前距离的值没有发生过变化，则此《攻击》获得+1/+0。\n【攻击后】将此牌移回追加牌。\n（此牌视为木灵的牌）', textKo: '【상시】부동―이 턴 동안 현재의 간격이 변화하지 않았다면, 이 《공격》은 +0/+1된다.\n【공격후】이 카드를 추가패로 되돌린다.\n（이 카드는 코다마의 카드로 취급한다.）', textEn: 'Forced: Unwavering - This attack gains +0/+1 if the Distance hasn\'t changed this turn.\n\nAfter Attack: Return this card to your set aside cards.\n\n(Treat this card as a Kodama card.)'}</v>
      </c>
      <c r="AO52" s="10" t="str">
        <f aca="false">IF($A52&lt;&gt;"", "    /** 《"&amp;$E52&amp;"》 */ export const "&amp;SUBSTITUTE(UPPER(IF(MID($A52, 3, 1)="-", RIGHT($A52,LEN($A52)-3), $A52)), "-", "_")&amp;": TCardId = '"&amp;$A52&amp;"';", "")</f>
        <v>    /** 《闘神》 */ export const MIZUKI_O_S_3_EX1: TCardId = '18-mizuki-o-s-3-ex1';</v>
      </c>
      <c r="AP52" s="11" t="str">
        <f aca="false">IF($A52&lt;&gt;"", "    | '"&amp;$A52&amp;"'", "")</f>
        <v>    | '18-mizuki-o-s-3-ex1'</v>
      </c>
    </row>
    <row r="53" s="141" customFormat="true" ht="62" hidden="false" customHeight="false" outlineLevel="0" collapsed="false">
      <c r="A53" s="64" t="s">
        <v>3187</v>
      </c>
      <c r="B53" s="64" t="s">
        <v>3068</v>
      </c>
      <c r="C53" s="64"/>
      <c r="D53" s="64"/>
      <c r="E53" s="64" t="s">
        <v>3188</v>
      </c>
      <c r="F53" s="64" t="s">
        <v>3189</v>
      </c>
      <c r="G53" s="64" t="s">
        <v>3190</v>
      </c>
      <c r="H53" s="64" t="s">
        <v>3191</v>
      </c>
      <c r="I53" s="132"/>
      <c r="J53" s="64" t="s">
        <v>3192</v>
      </c>
      <c r="K53" s="157" t="s">
        <v>3193</v>
      </c>
      <c r="L53" s="64"/>
      <c r="M53" s="64" t="s">
        <v>157</v>
      </c>
      <c r="N53" s="64"/>
      <c r="O53" s="64"/>
      <c r="P53" s="64"/>
      <c r="Q53" s="64"/>
      <c r="R53" s="64" t="s">
        <v>120</v>
      </c>
      <c r="S53" s="64" t="s">
        <v>92</v>
      </c>
      <c r="T53" s="64"/>
      <c r="U53" s="142"/>
      <c r="V53" s="64"/>
      <c r="W53" s="142"/>
      <c r="X53" s="64" t="s">
        <v>180</v>
      </c>
      <c r="Y53" s="64" t="s">
        <v>180</v>
      </c>
      <c r="Z53" s="64"/>
      <c r="AA53" s="64"/>
      <c r="AB53" s="136" t="s">
        <v>3194</v>
      </c>
      <c r="AC53" s="136"/>
      <c r="AD53" s="137" t="s">
        <v>3195</v>
      </c>
      <c r="AE53" s="74"/>
      <c r="AF53" s="137" t="s">
        <v>3196</v>
      </c>
      <c r="AG53" s="74" t="s">
        <v>3197</v>
      </c>
      <c r="AH53" s="155" t="s">
        <v>3198</v>
      </c>
      <c r="AI53" s="142"/>
      <c r="AJ53" s="142"/>
      <c r="AK53" s="142"/>
      <c r="AL53" s="142"/>
      <c r="AM53" s="142"/>
      <c r="AN53" s="9" t="str">
        <f aca="false">IF(A53="", "", IF(ROW()&gt;=3, ", ", "")&amp;"'"&amp;A53&amp;"':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'"&amp;VLOOKUP(M53,マスタ!$A$1:$B$99,2,0)&amp;"'"&amp;IF(N53="○",", extra: true","")&amp;IF(O53&lt;&gt;"",", extraFrom: '"&amp;O53&amp;"'","")&amp;IF(P53&lt;&gt;"",", exchangableTo: '"&amp;P53&amp;"'","")&amp;IF(Q53="○",", poison: true","")&amp;IF(R53&lt;&gt;"", ", type: '"&amp;VLOOKUP(R53,マスタ!$D$1:$E$99,2,0)&amp;"'", "")&amp;IF(S53&lt;&gt;"",", subType: '"&amp;VLOOKUP(S53,マスタ!$D$1:$E$99,2,0)&amp;"'","")&amp;""&amp;IF(T53&lt;&gt;"",", range: '"&amp;T53&amp;"'","")&amp;IF(V53&lt;&gt;"",", damage: '"&amp;V53&amp;"'","")&amp;IF(X53&lt;&gt;"",", capacity: '"&amp;X53&amp;"'","")&amp;IF(Y53&lt;&gt;"",", cost: '"&amp;Y53&amp;"'","")&amp;", text: '"&amp;SUBSTITUTE(SUBSTITUTE(AB53, CHAR(13), ""),CHAR(10),"\n")&amp;IF(AC53&lt;&gt;"", "', textAdditional: '"&amp;SUBSTITUTE(SUBSTITUTE(AC53, CHAR(13), ""),CHAR(10),"\n"), "")&amp;"', textZh: '"&amp;SUBSTITUTE(SUBSTITUTE(SUBSTITUTE(AD53, CHAR(13), ""),CHAR(10),"\n"),"'","\'")&amp;"', textZhG1: '"&amp;SUBSTITUTE(SUBSTITUTE(SUBSTITUTE(AF53, CHAR(13), ""),CHAR(10),"\n"),"'","\'")&amp;IF(AE53&lt;&gt;"", "', textZhAdditional: '"&amp;SUBSTITUTE(SUBSTITUTE(AE53, CHAR(13), ""),CHAR(10),"\n"), "")&amp;"', textKo: '"&amp;SUBSTITUTE(SUBSTITUTE(SUBSTITUTE(AG53, CHAR(13), ""),CHAR(10),"\n"),"'","\'")&amp;"', textEn: '"&amp;SUBSTITUTE(SUBSTITUTE(SUBSTITUTE(AH53, CHAR(13), ""),CHAR(10),"\n"),"'","\'")&amp;"'"&amp;IF(Z53="○",", sealable: true","")&amp;IF(AA53="○",", removable: true","")&amp;"}")</f>
        <v>, '18-mizuki-o-s-4': {megami: 'mizuki', name: '山城水津城の鬨の声', nameEn: 'Mizuki\'s Roaring Warcry', nameZh: '山城水津城的战吼声', nameZhG1: '山城水津城的喧天号角', nameKo: '야마시로 미즈키의 전투의 함성', ruby: 'やましろみずきのときのこえ', rubyEn: '', baseType: 'special', type: 'enhance', subType: 'fullpower', capacity: '5', cost: '5', text: '【展開中】元々終端を持つあなたの通常札と兵員は終端を失う。\n【展開中】元々が《全力》であるあなたの通常札は《全力》を失い、終端を得る。', textZh: '【展开中】你原本就具备终端的通常牌和兵员失去终端。\n【展开中】你原本就具备《全力》的通常牌失去《全力》并获得终端。', textZhG1: '【展开中】你的原本具终端关键字的通常牌和兵员牌失去终端。\n【展开中】你的原本具《全力》副类别的通常牌失去《全力》副类别，并获得终端。', textKo: '【전개중】원래 종단을 가진 당신의 통상패와 병사는 종단을 잃는다.\n【전개중】원래 《전력》을 가진 당신의 통상패는 《전력》을 잃고, 종단을 얻는다.', textEn: 'Ongoing: Your Normal and Unit cards with printed Terminal lose Terminal.\n\nOngoing: Your Normal cards with the printed Throughout subtype lose that subtype and gain Terminal.'}</v>
      </c>
      <c r="AO53" s="10" t="str">
        <f aca="false">IF($A53&lt;&gt;"", "    /** 《"&amp;$E53&amp;"》 */ export const "&amp;SUBSTITUTE(UPPER(IF(MID($A53, 3, 1)="-", RIGHT($A53,LEN($A53)-3), $A53)), "-", "_")&amp;": TCardId = '"&amp;$A53&amp;"';", "")</f>
        <v>    /** 《山城水津城の鬨の声》 */ export const MIZUKI_O_S_4: TCardId = '18-mizuki-o-s-4';</v>
      </c>
      <c r="AP53" s="11" t="str">
        <f aca="false">IF($A53&lt;&gt;"", "    | '"&amp;$A53&amp;"'", "")</f>
        <v>    | '18-mizuki-o-s-4'</v>
      </c>
    </row>
    <row r="54" s="141" customFormat="true" ht="72" hidden="false" customHeight="false" outlineLevel="0" collapsed="false">
      <c r="A54" s="64" t="s">
        <v>3199</v>
      </c>
      <c r="B54" s="64" t="s">
        <v>3068</v>
      </c>
      <c r="C54" s="64"/>
      <c r="D54" s="64"/>
      <c r="E54" s="64" t="s">
        <v>3200</v>
      </c>
      <c r="F54" s="64" t="s">
        <v>3201</v>
      </c>
      <c r="G54" s="64" t="s">
        <v>3202</v>
      </c>
      <c r="H54" s="64" t="s">
        <v>3202</v>
      </c>
      <c r="I54" s="132"/>
      <c r="J54" s="64" t="s">
        <v>3203</v>
      </c>
      <c r="K54" s="133" t="s">
        <v>3204</v>
      </c>
      <c r="L54" s="64"/>
      <c r="M54" s="64" t="s">
        <v>3205</v>
      </c>
      <c r="N54" s="64"/>
      <c r="O54" s="64"/>
      <c r="P54" s="64"/>
      <c r="Q54" s="64"/>
      <c r="R54" s="64" t="s">
        <v>45</v>
      </c>
      <c r="S54" s="64"/>
      <c r="T54" s="64" t="s">
        <v>67</v>
      </c>
      <c r="U54" s="142"/>
      <c r="V54" s="64" t="s">
        <v>237</v>
      </c>
      <c r="W54" s="142"/>
      <c r="X54" s="64"/>
      <c r="Y54" s="64"/>
      <c r="Z54" s="64"/>
      <c r="AA54" s="64"/>
      <c r="AB54" s="136" t="s">
        <v>3206</v>
      </c>
      <c r="AC54" s="136"/>
      <c r="AD54" s="137" t="s">
        <v>3207</v>
      </c>
      <c r="AE54" s="74"/>
      <c r="AF54" s="144" t="s">
        <v>3208</v>
      </c>
      <c r="AG54" s="74" t="s">
        <v>3209</v>
      </c>
      <c r="AH54" s="154" t="s">
        <v>3210</v>
      </c>
      <c r="AI54" s="142"/>
      <c r="AJ54" s="142"/>
      <c r="AK54" s="142"/>
      <c r="AL54" s="142"/>
      <c r="AM54" s="142"/>
      <c r="AN54" s="9" t="str">
        <f aca="false">IF(A54="", "", IF(ROW()&gt;=3, ", ", "")&amp;"'"&amp;A54&amp;"': {megami: '"&amp;B54&amp;"'"&amp;IF(C54&lt;&gt;"",", anotherID: '"&amp;C54&amp;"', replace: '"&amp;D54&amp;"'","")&amp;", name: '"&amp;SUBSTITUTE(E54,"'","\'")&amp;"', nameEn: '"&amp;SUBSTITUTE(K54,"'","\'")&amp;"', nameZh: '"&amp;SUBSTITUTE(G54,"'","\'")&amp;"', nameZhG1: '"&amp;SUBSTITUTE(H54,"'","\'")&amp;"', nameKo: '"&amp;SUBSTITUTE(J54,"'","\'")&amp;"', ruby: '"&amp;F54&amp;"', rubyEn: '"&amp;L54&amp;IF(I54&lt;&gt;"", "', rubyZh: '"&amp;I54, "")&amp;"', baseType: '"&amp;VLOOKUP(M54,マスタ!$A$1:$B$99,2,0)&amp;"'"&amp;IF(N54="○",", extra: true","")&amp;IF(O54&lt;&gt;"",", extraFrom: '"&amp;O54&amp;"'","")&amp;IF(P54&lt;&gt;"",", exchangableTo: '"&amp;P54&amp;"'","")&amp;IF(Q54="○",", poison: true","")&amp;IF(R54&lt;&gt;"", ", type: '"&amp;VLOOKUP(R54,マスタ!$D$1:$E$99,2,0)&amp;"'", "")&amp;IF(S54&lt;&gt;"",", subType: '"&amp;VLOOKUP(S54,マスタ!$D$1:$E$99,2,0)&amp;"'","")&amp;""&amp;IF(T54&lt;&gt;"",", range: '"&amp;T54&amp;"'","")&amp;IF(V54&lt;&gt;"",", damage: '"&amp;V54&amp;"'","")&amp;IF(X54&lt;&gt;"",", capacity: '"&amp;X54&amp;"'","")&amp;IF(Y54&lt;&gt;"",", cost: '"&amp;Y54&amp;"'","")&amp;", text: '"&amp;SUBSTITUTE(SUBSTITUTE(AB54, CHAR(13), ""),CHAR(10),"\n")&amp;IF(AC54&lt;&gt;"", "', textAdditional: '"&amp;SUBSTITUTE(SUBSTITUTE(AC54, CHAR(13), ""),CHAR(10),"\n"), "")&amp;"', textZh: '"&amp;SUBSTITUTE(SUBSTITUTE(SUBSTITUTE(AD54, CHAR(13), ""),CHAR(10),"\n"),"'","\'")&amp;"', textZhG1: '"&amp;SUBSTITUTE(SUBSTITUTE(SUBSTITUTE(AF54, CHAR(13), ""),CHAR(10),"\n"),"'","\'")&amp;IF(AE54&lt;&gt;"", "', textZhAdditional: '"&amp;SUBSTITUTE(SUBSTITUTE(AE54, CHAR(13), ""),CHAR(10),"\n"), "")&amp;"', textKo: '"&amp;SUBSTITUTE(SUBSTITUTE(SUBSTITUTE(AG54, CHAR(13), ""),CHAR(10),"\n"),"'","\'")&amp;"', textEn: '"&amp;SUBSTITUTE(SUBSTITUTE(SUBSTITUTE(AH54, CHAR(13), ""),CHAR(10),"\n"),"'","\'")&amp;"'"&amp;IF(Z54="○",", sealable: true","")&amp;IF(AA54="○",", removable: true","")&amp;"}")</f>
        <v>, '18-mizuki-o-t-1': {megami: 'mizuki', name: '槍兵', nameEn: 'Spearman', nameZh: '枪兵', nameZhG1: '枪兵', nameKo: '창병', ruby: 'やりへい', rubyEn: '', baseType: 'troop', type: 'attack', range: '3', damage: '1/1', text: '兵員（兵舎、使用中、付与札以外の領域に移動するならば、代わりに兵舎に戻る）\n----\n終端\n【常時】あなたが直前のターンに対応しているならば、この《攻撃》は+1/+0となる。', textZh: '兵员（移动到兵营、使用中、付与区之外的区域的时候，改为移回兵营）\n----\n终端\n【常时】若你在上个回合进行了对应，则此《攻击》得+1/+0。', textZhG1: '兵员（移动到兵营、使用中、付与区之外的区域的时候，改为移回兵营）\n----\n终端\n【常时】若上一回合内你进行过对应，则此《攻击》获得+1/+0。', textKo: '병사（병영, 사용중, 부여패 이외의 영역에서 이동한다면, 대신에 병영으로 되돌린다）\n----\n종단\n【상시】당신이 직전 턴에 대응했다면, 이 공격은 +1/+0된다.', textEn: 'Unit (If you move to an area other than the barracks, in use, or enhancements, return to the barracks instead)\n----\nTerminal\n\nForced: If you reacted to an attack last turn, this attack gains +1/+0.'}</v>
      </c>
      <c r="AO54" s="10" t="str">
        <f aca="false">IF($A54&lt;&gt;"", "    /** 《"&amp;$E54&amp;"》 */ export const "&amp;SUBSTITUTE(UPPER(IF(MID($A54, 3, 1)="-", RIGHT($A54,LEN($A54)-3), $A54)), "-", "_")&amp;": TCardId = '"&amp;$A54&amp;"';", "")</f>
        <v>    /** 《槍兵》 */ export const MIZUKI_O_T_1: TCardId = '18-mizuki-o-t-1';</v>
      </c>
      <c r="AP54" s="11" t="str">
        <f aca="false">IF($A54&lt;&gt;"", "    | '"&amp;$A54&amp;"'", "")</f>
        <v>    | '18-mizuki-o-t-1'</v>
      </c>
    </row>
    <row r="55" s="141" customFormat="true" ht="72" hidden="false" customHeight="false" outlineLevel="0" collapsed="false">
      <c r="A55" s="64" t="s">
        <v>3211</v>
      </c>
      <c r="B55" s="64" t="s">
        <v>3068</v>
      </c>
      <c r="C55" s="64"/>
      <c r="D55" s="64"/>
      <c r="E55" s="64" t="s">
        <v>3212</v>
      </c>
      <c r="F55" s="64" t="s">
        <v>3213</v>
      </c>
      <c r="G55" s="64" t="s">
        <v>3212</v>
      </c>
      <c r="H55" s="64" t="s">
        <v>3212</v>
      </c>
      <c r="I55" s="132"/>
      <c r="J55" s="64" t="s">
        <v>3214</v>
      </c>
      <c r="K55" s="133" t="s">
        <v>3215</v>
      </c>
      <c r="L55" s="64"/>
      <c r="M55" s="64" t="s">
        <v>3205</v>
      </c>
      <c r="N55" s="64"/>
      <c r="O55" s="64"/>
      <c r="P55" s="64"/>
      <c r="Q55" s="64"/>
      <c r="R55" s="64" t="s">
        <v>107</v>
      </c>
      <c r="S55" s="64" t="s">
        <v>133</v>
      </c>
      <c r="T55" s="64"/>
      <c r="U55" s="142"/>
      <c r="V55" s="64"/>
      <c r="W55" s="142"/>
      <c r="X55" s="64"/>
      <c r="Y55" s="64"/>
      <c r="Z55" s="64"/>
      <c r="AA55" s="64"/>
      <c r="AB55" s="136" t="s">
        <v>3216</v>
      </c>
      <c r="AC55" s="136"/>
      <c r="AD55" s="137" t="s">
        <v>3217</v>
      </c>
      <c r="AE55" s="74"/>
      <c r="AF55" s="144" t="s">
        <v>3218</v>
      </c>
      <c r="AG55" s="74" t="s">
        <v>3219</v>
      </c>
      <c r="AH55" s="154" t="s">
        <v>3220</v>
      </c>
      <c r="AI55" s="142"/>
      <c r="AJ55" s="142"/>
      <c r="AK55" s="142"/>
      <c r="AL55" s="142"/>
      <c r="AM55" s="142"/>
      <c r="AN55" s="9" t="str">
        <f aca="false">IF(A55="", "", IF(ROW()&gt;=3, ", ", "")&amp;"'"&amp;A55&amp;"': {megami: '"&amp;B55&amp;"'"&amp;IF(C55&lt;&gt;"",", anotherID: '"&amp;C55&amp;"', replace: '"&amp;D55&amp;"'","")&amp;", name: '"&amp;SUBSTITUTE(E55,"'","\'")&amp;"', nameEn: '"&amp;SUBSTITUTE(K55,"'","\'")&amp;"', nameZh: '"&amp;SUBSTITUTE(G55,"'","\'")&amp;"', nameZhG1: '"&amp;SUBSTITUTE(H55,"'","\'")&amp;"', nameKo: '"&amp;SUBSTITUTE(J55,"'","\'")&amp;"', ruby: '"&amp;F55&amp;"', rubyEn: '"&amp;L55&amp;IF(I55&lt;&gt;"", "', rubyZh: '"&amp;I55, "")&amp;"', baseType: '"&amp;VLOOKUP(M55,マスタ!$A$1:$B$99,2,0)&amp;"'"&amp;IF(N55="○",", extra: true","")&amp;IF(O55&lt;&gt;"",", extraFrom: '"&amp;O55&amp;"'","")&amp;IF(P55&lt;&gt;"",", exchangableTo: '"&amp;P55&amp;"'","")&amp;IF(Q55="○",", poison: true","")&amp;IF(R55&lt;&gt;"", ", type: '"&amp;VLOOKUP(R55,マスタ!$D$1:$E$99,2,0)&amp;"'", "")&amp;IF(S55&lt;&gt;"",", subType: '"&amp;VLOOKUP(S55,マスタ!$D$1:$E$99,2,0)&amp;"'","")&amp;""&amp;IF(T55&lt;&gt;"",", range: '"&amp;T55&amp;"'","")&amp;IF(V55&lt;&gt;"",", damage: '"&amp;V55&amp;"'","")&amp;IF(X55&lt;&gt;"",", capacity: '"&amp;X55&amp;"'","")&amp;IF(Y55&lt;&gt;"",", cost: '"&amp;Y55&amp;"'","")&amp;", text: '"&amp;SUBSTITUTE(SUBSTITUTE(AB55, CHAR(13), ""),CHAR(10),"\n")&amp;IF(AC55&lt;&gt;"", "', textAdditional: '"&amp;SUBSTITUTE(SUBSTITUTE(AC55, CHAR(13), ""),CHAR(10),"\n"), "")&amp;"', textZh: '"&amp;SUBSTITUTE(SUBSTITUTE(SUBSTITUTE(AD55, CHAR(13), ""),CHAR(10),"\n"),"'","\'")&amp;"', textZhG1: '"&amp;SUBSTITUTE(SUBSTITUTE(SUBSTITUTE(AF55, CHAR(13), ""),CHAR(10),"\n"),"'","\'")&amp;IF(AE55&lt;&gt;"", "', textZhAdditional: '"&amp;SUBSTITUTE(SUBSTITUTE(AE55, CHAR(13), ""),CHAR(10),"\n"), "")&amp;"', textKo: '"&amp;SUBSTITUTE(SUBSTITUTE(SUBSTITUTE(AG55, CHAR(13), ""),CHAR(10),"\n"),"'","\'")&amp;"', textEn: '"&amp;SUBSTITUTE(SUBSTITUTE(SUBSTITUTE(AH55, CHAR(13), ""),CHAR(10),"\n"),"'","\'")&amp;"'"&amp;IF(Z55="○",", sealable: true","")&amp;IF(AA55="○",", removable: true","")&amp;"}")</f>
        <v>, '18-mizuki-o-t-2': {megami: 'mizuki', name: '盾兵', nameEn: 'Shieldbearer', nameZh: '盾兵', nameZhG1: '盾兵', nameKo: '방패병', ruby: 'たてへい', rubyEn: '', baseType: 'troop', type: 'action', subType: 'reaction', text: '兵員（兵舎、使用中、付与札以外の領域に移動するならば、代わりに兵舎に戻る）\n----\n終端\n対応した《全力》でない《攻撃》は-1/+0となる。', textZh: '兵员（移动到兵营、使用中、付与区之外的区域的时候，改为移回兵营）\n----\n终端\n被对应的非《全力》的《攻击》得-1/+0。', textZhG1: '兵员（移动到兵营、使用中、付与区之外的区域的时候，改为移回兵营）\n----\n终端\n被对应的非《全力》的《攻击》获得-1/+0。', textKo: '병사（병영, 사용중, 부여패 이외의 영역에서 이동한다면, 대신에 병영으로 되돌린다）\n----\n종단\n대응한 《전력》이 아닌 《공격》은 -1/+0된다.', textEn: 'Unit (If you move to an area other than the barracks, in use, or enhancements, return to the barracks instead)\n----\nTerminal\n\nThe non-Throughout attack you played this card as a Reaction to gets -1/+0.'}</v>
      </c>
      <c r="AO55" s="10" t="str">
        <f aca="false">IF($A55&lt;&gt;"", "    /** 《"&amp;$E55&amp;"》 */ export const "&amp;SUBSTITUTE(UPPER(IF(MID($A55, 3, 1)="-", RIGHT($A55,LEN($A55)-3), $A55)), "-", "_")&amp;": TCardId = '"&amp;$A55&amp;"';", "")</f>
        <v>    /** 《盾兵》 */ export const MIZUKI_O_T_2: TCardId = '18-mizuki-o-t-2';</v>
      </c>
      <c r="AP55" s="11" t="str">
        <f aca="false">IF($A55&lt;&gt;"", "    | '"&amp;$A55&amp;"'", "")</f>
        <v>    | '18-mizuki-o-t-2'</v>
      </c>
    </row>
    <row r="56" s="141" customFormat="true" ht="62" hidden="false" customHeight="false" outlineLevel="0" collapsed="false">
      <c r="A56" s="64" t="s">
        <v>3221</v>
      </c>
      <c r="B56" s="64" t="s">
        <v>3068</v>
      </c>
      <c r="C56" s="64"/>
      <c r="D56" s="64"/>
      <c r="E56" s="64" t="s">
        <v>3222</v>
      </c>
      <c r="F56" s="64" t="s">
        <v>3223</v>
      </c>
      <c r="G56" s="64" t="s">
        <v>3224</v>
      </c>
      <c r="H56" s="64" t="s">
        <v>3224</v>
      </c>
      <c r="I56" s="132"/>
      <c r="J56" s="64" t="s">
        <v>3225</v>
      </c>
      <c r="K56" s="133" t="s">
        <v>3226</v>
      </c>
      <c r="L56" s="64"/>
      <c r="M56" s="64" t="s">
        <v>3205</v>
      </c>
      <c r="N56" s="64"/>
      <c r="O56" s="64"/>
      <c r="P56" s="64"/>
      <c r="Q56" s="64"/>
      <c r="R56" s="64" t="s">
        <v>120</v>
      </c>
      <c r="S56" s="64"/>
      <c r="T56" s="64"/>
      <c r="U56" s="142"/>
      <c r="V56" s="64"/>
      <c r="W56" s="142"/>
      <c r="X56" s="64" t="s">
        <v>54</v>
      </c>
      <c r="Y56" s="64"/>
      <c r="Z56" s="64"/>
      <c r="AA56" s="64"/>
      <c r="AB56" s="136" t="s">
        <v>3227</v>
      </c>
      <c r="AC56" s="136"/>
      <c r="AD56" s="137" t="s">
        <v>3228</v>
      </c>
      <c r="AE56" s="74"/>
      <c r="AF56" s="144" t="s">
        <v>3229</v>
      </c>
      <c r="AG56" s="74" t="s">
        <v>3230</v>
      </c>
      <c r="AH56" s="138" t="s">
        <v>3231</v>
      </c>
      <c r="AI56" s="142"/>
      <c r="AJ56" s="142"/>
      <c r="AK56" s="142"/>
      <c r="AL56" s="142"/>
      <c r="AM56" s="142"/>
      <c r="AN56" s="9" t="str">
        <f aca="false">IF(A56="", "", IF(ROW()&gt;=3, ", ", "")&amp;"'"&amp;A56&amp;"': {megami: '"&amp;B56&amp;"'"&amp;IF(C56&lt;&gt;"",", anotherID: '"&amp;C56&amp;"', replace: '"&amp;D56&amp;"'","")&amp;", name: '"&amp;SUBSTITUTE(E56,"'","\'")&amp;"', nameEn: '"&amp;SUBSTITUTE(K56,"'","\'")&amp;"', nameZh: '"&amp;SUBSTITUTE(G56,"'","\'")&amp;"', nameZhG1: '"&amp;SUBSTITUTE(H56,"'","\'")&amp;"', nameKo: '"&amp;SUBSTITUTE(J56,"'","\'")&amp;"', ruby: '"&amp;F56&amp;"', rubyEn: '"&amp;L56&amp;IF(I56&lt;&gt;"", "', rubyZh: '"&amp;I56, "")&amp;"', baseType: '"&amp;VLOOKUP(M56,マスタ!$A$1:$B$99,2,0)&amp;"'"&amp;IF(N56="○",", extra: true","")&amp;IF(O56&lt;&gt;"",", extraFrom: '"&amp;O56&amp;"'","")&amp;IF(P56&lt;&gt;"",", exchangableTo: '"&amp;P56&amp;"'","")&amp;IF(Q56="○",", poison: true","")&amp;IF(R56&lt;&gt;"", ", type: '"&amp;VLOOKUP(R56,マスタ!$D$1:$E$99,2,0)&amp;"'", "")&amp;IF(S56&lt;&gt;"",", subType: '"&amp;VLOOKUP(S56,マスタ!$D$1:$E$99,2,0)&amp;"'","")&amp;""&amp;IF(T56&lt;&gt;"",", range: '"&amp;T56&amp;"'","")&amp;IF(V56&lt;&gt;"",", damage: '"&amp;V56&amp;"'","")&amp;IF(X56&lt;&gt;"",", capacity: '"&amp;X56&amp;"'","")&amp;IF(Y56&lt;&gt;"",", cost: '"&amp;Y56&amp;"'","")&amp;", text: '"&amp;SUBSTITUTE(SUBSTITUTE(AB56, CHAR(13), ""),CHAR(10),"\n")&amp;IF(AC56&lt;&gt;"", "', textAdditional: '"&amp;SUBSTITUTE(SUBSTITUTE(AC56, CHAR(13), ""),CHAR(10),"\n"), "")&amp;"', textZh: '"&amp;SUBSTITUTE(SUBSTITUTE(SUBSTITUTE(AD56, CHAR(13), ""),CHAR(10),"\n"),"'","\'")&amp;"', textZhG1: '"&amp;SUBSTITUTE(SUBSTITUTE(SUBSTITUTE(AF56, CHAR(13), ""),CHAR(10),"\n"),"'","\'")&amp;IF(AE56&lt;&gt;"", "', textZhAdditional: '"&amp;SUBSTITUTE(SUBSTITUTE(AE56, CHAR(13), ""),CHAR(10),"\n"), "")&amp;"', textKo: '"&amp;SUBSTITUTE(SUBSTITUTE(SUBSTITUTE(AG56, CHAR(13), ""),CHAR(10),"\n"),"'","\'")&amp;"', textEn: '"&amp;SUBSTITUTE(SUBSTITUTE(SUBSTITUTE(AH56, CHAR(13), ""),CHAR(10),"\n"),"'","\'")&amp;"'"&amp;IF(Z56="○",", sealable: true","")&amp;IF(AA56="○",", removable: true","")&amp;"}")</f>
        <v>, '18-mizuki-o-t-3': {megami: 'mizuki', name: '騎兵', nameEn: 'Cavalry', nameZh: '骑兵', nameZhG1: '骑兵', nameKo: '기병', ruby: 'きへい', rubyEn: '', baseType: 'troop', type: 'enhance', capacity: '2', text: '兵員（兵舎、使用中、付与札以外の領域に移動するならば、代わりに兵舎に戻る）\n----\n終端　隙\n【破棄時】あなたは集中力を1得る。', textZh: '兵员（移动到兵营、使用中、付与区之外的区域的时候，改为移回兵营）\n----\n终端 破绽\n【破弃时】你获得1点集中力。', textZhG1: '兵员（移动到兵营、使用中、付与区之外的区域的时候，改为移回兵营）\n----\n终端 破绽\n【破弃时】你获得1点集中力。', textKo: '병사（병영, 사용중, 부여패 이외의 영역에서 이동한다면, 대신에 병영으로 되돌린다）\n----\n종단 틈\n【파기시】당신은 집중력을 1얻는다.', textEn: 'Unit (If you move to an area other than the barracks, in use, or enhancements, return to the barracks instead)\n----\nTerminal Unguarded\n\nDisenchant: Gain 1 Vigor.'}</v>
      </c>
      <c r="AO56" s="10" t="str">
        <f aca="false">IF($A56&lt;&gt;"", "    /** 《"&amp;$E56&amp;"》 */ export const "&amp;SUBSTITUTE(UPPER(IF(MID($A56, 3, 1)="-", RIGHT($A56,LEN($A56)-3), $A56)), "-", "_")&amp;": TCardId = '"&amp;$A56&amp;"';", "")</f>
        <v>    /** 《騎兵》 */ export const MIZUKI_O_T_3: TCardId = '18-mizuki-o-t-3';</v>
      </c>
      <c r="AP56" s="11" t="str">
        <f aca="false">IF($A56&lt;&gt;"", "    | '"&amp;$A56&amp;"'", "")</f>
        <v>    | '18-mizuki-o-t-3'</v>
      </c>
    </row>
    <row r="57" customFormat="false" ht="13.5" hidden="false" customHeight="false" outlineLevel="0" collapsed="false">
      <c r="I57" s="162"/>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8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36" activePane="bottomRight" state="frozen"/>
      <selection pane="topLeft" activeCell="A1" activeCellId="0" sqref="A1"/>
      <selection pane="topRight" activeCell="B1" activeCellId="0" sqref="B1"/>
      <selection pane="bottomLeft" activeCell="A36" activeCellId="0" sqref="A36"/>
      <selection pane="bottomRight" activeCell="E38" activeCellId="0" sqref="E38"/>
    </sheetView>
  </sheetViews>
  <sheetFormatPr defaultColWidth="8.546875" defaultRowHeight="13.5" customHeight="false" zeroHeight="false" outlineLevelRow="0" outlineLevelCol="0"/>
  <cols>
    <col collapsed="false" customWidth="true" hidden="false" outlineLevel="0" max="1" min="1" style="114" width="23.38"/>
    <col collapsed="false" customWidth="true" hidden="false" outlineLevel="0" max="2" min="2" style="114" width="6.88"/>
    <col collapsed="false" customWidth="true" hidden="false" outlineLevel="0" max="3" min="3" style="114" width="9"/>
    <col collapsed="false" customWidth="true" hidden="false" outlineLevel="0" max="4" min="4" style="114" width="23.88"/>
    <col collapsed="false" customWidth="true" hidden="false" outlineLevel="0" max="5" min="5" style="114" width="16.77"/>
    <col collapsed="false" customWidth="true" hidden="false" outlineLevel="0" max="8" min="6" style="114" width="16.38"/>
    <col collapsed="false" customWidth="true" hidden="false" outlineLevel="0" max="9" min="9" style="114" width="15.77"/>
    <col collapsed="false" customWidth="true" hidden="false" outlineLevel="0" max="10" min="10" style="114" width="16.38"/>
    <col collapsed="false" customWidth="true" hidden="false" outlineLevel="0" max="11" min="11" style="114" width="14.12"/>
    <col collapsed="false" customWidth="true" hidden="false" outlineLevel="0" max="12" min="12" style="114" width="16.38"/>
    <col collapsed="false" customWidth="true" hidden="false" outlineLevel="0" max="13" min="13" style="114" width="6.88"/>
    <col collapsed="false" customWidth="true" hidden="false" outlineLevel="0" max="14" min="14" style="114" width="4.87"/>
    <col collapsed="false" customWidth="true" hidden="false" outlineLevel="0" max="15" min="15" style="114" width="18.12"/>
    <col collapsed="false" customWidth="true" hidden="false" outlineLevel="0" max="16" min="16" style="114" width="14.27"/>
    <col collapsed="false" customWidth="true" hidden="false" outlineLevel="0" max="17" min="17" style="114" width="3.87"/>
    <col collapsed="false" customWidth="true" hidden="false" outlineLevel="0" max="19" min="18" style="114" width="6.88"/>
    <col collapsed="false" customWidth="true" hidden="false" outlineLevel="0" max="23" min="20" style="114" width="9.76"/>
    <col collapsed="false" customWidth="true" hidden="false" outlineLevel="0" max="28" min="24" style="114" width="6.88"/>
    <col collapsed="false" customWidth="true" hidden="false" outlineLevel="0" max="29" min="29" style="114" width="57.37"/>
    <col collapsed="false" customWidth="true" hidden="false" outlineLevel="0" max="30" min="30" style="114" width="24.75"/>
    <col collapsed="false" customWidth="true" hidden="false" outlineLevel="0" max="31" min="31" style="114" width="45.5"/>
    <col collapsed="false" customWidth="true" hidden="false" outlineLevel="0" max="32" min="32" style="114" width="15.62"/>
    <col collapsed="false" customWidth="true" hidden="false" outlineLevel="0" max="33" min="33" style="114" width="45.5"/>
    <col collapsed="false" customWidth="true" hidden="false" outlineLevel="0" max="34" min="34" style="114" width="15.62"/>
    <col collapsed="false" customWidth="true" hidden="false" outlineLevel="0" max="35" min="35" style="114" width="45.5"/>
    <col collapsed="false" customWidth="true" hidden="false" outlineLevel="0" max="36" min="36" style="114" width="15.62"/>
    <col collapsed="false" customWidth="true" hidden="false" outlineLevel="0" max="37" min="37" style="114" width="42.88"/>
    <col collapsed="false" customWidth="true" hidden="false" outlineLevel="0" max="38" min="38" style="114" width="15.62"/>
    <col collapsed="false" customWidth="true" hidden="false" outlineLevel="0" max="39" min="39" style="114" width="106.25"/>
    <col collapsed="false" customWidth="true" hidden="false" outlineLevel="0" max="43" min="40" style="114" width="18.77"/>
    <col collapsed="false" customWidth="true" hidden="false" outlineLevel="0" max="44" min="44" style="114" width="109.25"/>
    <col collapsed="false" customWidth="true" hidden="false" outlineLevel="0" max="45" min="45" style="114" width="63"/>
    <col collapsed="false" customWidth="true" hidden="false" outlineLevel="0" max="46" min="46" style="114" width="30.75"/>
    <col collapsed="false" customWidth="true" hidden="false" outlineLevel="0" max="1025" min="47" style="114" width="12.62"/>
  </cols>
  <sheetData>
    <row r="1" customFormat="false" ht="13.5" hidden="false" customHeight="false" outlineLevel="0" collapsed="false">
      <c r="A1" s="115" t="s">
        <v>0</v>
      </c>
      <c r="B1" s="115" t="s">
        <v>1</v>
      </c>
      <c r="C1" s="115" t="s">
        <v>2</v>
      </c>
      <c r="D1" s="115" t="s">
        <v>3</v>
      </c>
      <c r="E1" s="115" t="s">
        <v>4</v>
      </c>
      <c r="F1" s="115" t="s">
        <v>5</v>
      </c>
      <c r="G1" s="115" t="s">
        <v>6</v>
      </c>
      <c r="H1" s="115" t="s">
        <v>7</v>
      </c>
      <c r="I1" s="116" t="s">
        <v>8</v>
      </c>
      <c r="J1" s="115" t="s">
        <v>9</v>
      </c>
      <c r="K1" s="115" t="s">
        <v>10</v>
      </c>
      <c r="L1" s="115" t="s">
        <v>11</v>
      </c>
      <c r="M1" s="115" t="s">
        <v>12</v>
      </c>
      <c r="N1" s="115" t="s">
        <v>13</v>
      </c>
      <c r="O1" s="115" t="s">
        <v>14</v>
      </c>
      <c r="P1" s="115" t="s">
        <v>15</v>
      </c>
      <c r="Q1" s="115" t="s">
        <v>16</v>
      </c>
      <c r="R1" s="115" t="s">
        <v>17</v>
      </c>
      <c r="S1" s="115" t="s">
        <v>18</v>
      </c>
      <c r="T1" s="115" t="s">
        <v>19</v>
      </c>
      <c r="U1" s="117" t="s">
        <v>20</v>
      </c>
      <c r="V1" s="115" t="s">
        <v>21</v>
      </c>
      <c r="W1" s="117" t="s">
        <v>20</v>
      </c>
      <c r="X1" s="115" t="s">
        <v>22</v>
      </c>
      <c r="Y1" s="115" t="s">
        <v>3232</v>
      </c>
      <c r="Z1" s="115" t="s">
        <v>23</v>
      </c>
      <c r="AA1" s="115" t="s">
        <v>24</v>
      </c>
      <c r="AB1" s="115" t="s">
        <v>25</v>
      </c>
      <c r="AC1" s="115" t="s">
        <v>26</v>
      </c>
      <c r="AD1" s="115" t="s">
        <v>27</v>
      </c>
      <c r="AE1" s="115" t="s">
        <v>28</v>
      </c>
      <c r="AF1" s="115" t="s">
        <v>29</v>
      </c>
      <c r="AG1" s="115" t="s">
        <v>30</v>
      </c>
      <c r="AH1" s="115" t="s">
        <v>3233</v>
      </c>
      <c r="AI1" s="118" t="s">
        <v>31</v>
      </c>
      <c r="AJ1" s="115" t="s">
        <v>3234</v>
      </c>
      <c r="AK1" s="115" t="s">
        <v>32</v>
      </c>
      <c r="AL1" s="115" t="s">
        <v>3235</v>
      </c>
      <c r="AM1" s="115" t="s">
        <v>20</v>
      </c>
      <c r="AN1" s="115" t="s">
        <v>33</v>
      </c>
      <c r="AO1" s="115" t="s">
        <v>34</v>
      </c>
      <c r="AP1" s="115" t="s">
        <v>35</v>
      </c>
      <c r="AQ1" s="115" t="s">
        <v>36</v>
      </c>
      <c r="AR1" s="119"/>
    </row>
    <row r="2" s="86" customFormat="true" ht="35" hidden="false" customHeight="false" outlineLevel="0" collapsed="false">
      <c r="A2" s="85" t="s">
        <v>1002</v>
      </c>
      <c r="B2" s="85" t="s">
        <v>920</v>
      </c>
      <c r="C2" s="85"/>
      <c r="D2" s="85"/>
      <c r="E2" s="85" t="s">
        <v>1003</v>
      </c>
      <c r="F2" s="85" t="s">
        <v>1004</v>
      </c>
      <c r="G2" s="163" t="s">
        <v>1005</v>
      </c>
      <c r="H2" s="100" t="s">
        <v>1006</v>
      </c>
      <c r="I2" s="163"/>
      <c r="J2" s="100" t="s">
        <v>1007</v>
      </c>
      <c r="K2" s="164" t="s">
        <v>1008</v>
      </c>
      <c r="L2" s="85"/>
      <c r="M2" s="85" t="s">
        <v>157</v>
      </c>
      <c r="N2" s="85"/>
      <c r="O2" s="85"/>
      <c r="P2" s="85"/>
      <c r="Q2" s="85"/>
      <c r="R2" s="85" t="s">
        <v>107</v>
      </c>
      <c r="S2" s="85"/>
      <c r="T2" s="85"/>
      <c r="U2" s="89"/>
      <c r="V2" s="85"/>
      <c r="W2" s="89"/>
      <c r="X2" s="85"/>
      <c r="Y2" s="85"/>
      <c r="Z2" s="85" t="s">
        <v>54</v>
      </c>
      <c r="AA2" s="85" t="s">
        <v>996</v>
      </c>
      <c r="AB2" s="85"/>
      <c r="AC2" s="90" t="s">
        <v>1009</v>
      </c>
      <c r="AD2" s="90"/>
      <c r="AE2" s="165" t="s">
        <v>1010</v>
      </c>
      <c r="AF2" s="90"/>
      <c r="AG2" s="166" t="s">
        <v>1011</v>
      </c>
      <c r="AH2" s="90"/>
      <c r="AI2" s="97" t="s">
        <v>1012</v>
      </c>
      <c r="AJ2" s="90"/>
      <c r="AK2" s="164" t="s">
        <v>1013</v>
      </c>
      <c r="AL2" s="90"/>
      <c r="AM2" s="89"/>
      <c r="AN2" s="89"/>
      <c r="AO2" s="89"/>
      <c r="AP2" s="89"/>
      <c r="AQ2" s="89"/>
      <c r="AR2" s="98"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'"&amp;VLOOKUP(S2,マスタ!$D$1:$E$99,2,0)&amp;"'","")&amp;""&amp;IF(T2&lt;&gt;"",", range: '"&amp;T2&amp;"'","")&amp;IF(V2&lt;&gt;"",", damage: '"&amp;V2&amp;"'","")&amp;IF(X2&lt;&gt;"",", capacity: '"&amp;X2&amp;"'","")&amp;IF(Y2&lt;&gt;"",", growth: "&amp;Y2&amp;"","")&amp;IF(Z2&lt;&gt;"",", cost: '"&amp;Z2&amp;"'","")&amp;", text: '"&amp;SUBSTITUTE(SUBSTITUTE(AC2, CHAR(13), ""),CHAR(10),"\n")&amp;IF(AD2&lt;&gt;"", "', textAdditional: '"&amp;SUBSTITUTE(SUBSTITUTE(AD2, CHAR(13), ""),CHAR(10),"\n"), "")&amp;"', textZh: '"&amp;SUBSTITUTE(SUBSTITUTE(SUBSTITUTE(AE2, CHAR(13), ""),CHAR(10),"\n"),"'","\'")&amp;"', textZhG1: '"&amp;SUBSTITUTE(SUBSTITUTE(SUBSTITUTE(AG2, CHAR(13), ""),CHAR(10),"\n"),"'","\'")&amp;IF(AF2&lt;&gt;"", "', textZhAdditional: '"&amp;SUBSTITUTE(SUBSTITUTE(AF2, CHAR(13), ""),CHAR(10),"\n"), "")&amp;IF(AH2&lt;&gt;"", "', textZhG1Additional: '"&amp;SUBSTITUTE(SUBSTITUTE(AH2, CHAR(13), ""),CHAR(10),"\n"), "")&amp;"', textKo: '"&amp;SUBSTITUTE(SUBSTITUTE(SUBSTITUTE(AI2, CHAR(13), ""),CHAR(10),"\n"),"'","\'")&amp;IF(AJ2&lt;&gt;"", "', textKoAdditional: '"&amp;SUBSTITUTE(SUBSTITUTE(AJ2, CHAR(13), ""),CHAR(10),"\n"), "")&amp;"', textEn: '"&amp;SUBSTITUTE(SUBSTITUTE(SUBSTITUTE(AK2, CHAR(13), ""),CHAR(10),"\n"),"'","\'")&amp;IF(AL2&lt;&gt;"", "', textEnAdditional: '"&amp;SUBSTITUTE(SUBSTITUTE(AL2, CHAR(13), ""),CHAR(10),"\n"), "")&amp;"'"&amp;IF(AA2="○",", sealable: true","")&amp;IF(AB2="○",", removable: true","")&amp;"}")</f>
        <v>'07-shinra-o-s-1': {megami: 'shinra', name: '完全論破', nameEn: 'Shake the Mind', nameZh: '完美驳倒', nameZhG1: '完全论破', nameKo: '완전논파', ruby: 'かんぜんろんぱ', rubyEn: '', baseType: 'special', type: 'action', cost: '2', text: '相手の捨て札にあるカード1枚を選び、このカードの下に封印する。 \n(ゲーム中に戻ることはない)', textZh: '选择对手弃牌区中的1张牌，封印于此牌下。\n（本局游戏不再归还）', textZhG1: '选择对手弃牌区中的一张牌，封印在此牌下（本局游戏不再归还）。', textKo: '상대의 버림패에 있는 카드 1장을 골라, 이 카드 밑에 봉인한다.\n (게임 중에 되돌아오는 일은 없다.)', textEn: 'Choose a card in your opponent\'s played pile. Seal it.', sealable: true}</v>
      </c>
      <c r="AS2" s="10" t="str">
        <f aca="false">IF($A2&lt;&gt;"", "    /** 《"&amp;$E2&amp;"》 */ export const "&amp;SUBSTITUTE(UPPER(IF(MID($A2, 3, 1)="-", RIGHT($A2,LEN($A2)-3), $A2)), "-", "_")&amp;": TCardId = '"&amp;$A2&amp;"';", "")</f>
        <v>    /** 《完全論破》 */ export const SHINRA_O_S_1: TCardId = '07-shinra-o-s-1';</v>
      </c>
      <c r="AT2" s="11" t="str">
        <f aca="false">IF($A2&lt;&gt;"", "    | '"&amp;$A2&amp;"'", "")</f>
        <v>    | '07-shinra-o-s-1'</v>
      </c>
    </row>
    <row r="3" customFormat="false" ht="82" hidden="false" customHeight="false" outlineLevel="0" collapsed="false">
      <c r="A3" s="115" t="s">
        <v>2877</v>
      </c>
      <c r="B3" s="115" t="s">
        <v>1483</v>
      </c>
      <c r="C3" s="115" t="s">
        <v>49</v>
      </c>
      <c r="D3" s="115" t="s">
        <v>1595</v>
      </c>
      <c r="E3" s="115" t="s">
        <v>2878</v>
      </c>
      <c r="F3" s="115" t="s">
        <v>2879</v>
      </c>
      <c r="G3" s="115" t="s">
        <v>2878</v>
      </c>
      <c r="H3" s="115" t="s">
        <v>2880</v>
      </c>
      <c r="I3" s="116" t="s">
        <v>2880</v>
      </c>
      <c r="J3" s="115" t="s">
        <v>2878</v>
      </c>
      <c r="K3" s="130" t="s">
        <v>2878</v>
      </c>
      <c r="L3" s="115"/>
      <c r="M3" s="115" t="s">
        <v>1580</v>
      </c>
      <c r="N3" s="115"/>
      <c r="O3" s="115"/>
      <c r="P3" s="115"/>
      <c r="Q3" s="115"/>
      <c r="R3" s="115"/>
      <c r="S3" s="115"/>
      <c r="T3" s="115"/>
      <c r="U3" s="117"/>
      <c r="V3" s="115"/>
      <c r="W3" s="117"/>
      <c r="X3" s="115"/>
      <c r="Y3" s="115"/>
      <c r="Z3" s="115"/>
      <c r="AA3" s="115"/>
      <c r="AB3" s="115"/>
      <c r="AC3" s="120" t="s">
        <v>3236</v>
      </c>
      <c r="AD3" s="120"/>
      <c r="AE3" s="121" t="s">
        <v>3237</v>
      </c>
      <c r="AF3" s="118"/>
      <c r="AG3" s="121" t="s">
        <v>3238</v>
      </c>
      <c r="AH3" s="118"/>
      <c r="AI3" s="118" t="s">
        <v>3239</v>
      </c>
      <c r="AJ3" s="118"/>
      <c r="AK3" s="126" t="s">
        <v>3240</v>
      </c>
      <c r="AL3" s="118"/>
      <c r="AM3" s="117"/>
      <c r="AN3" s="117"/>
      <c r="AO3" s="117"/>
      <c r="AP3" s="117"/>
      <c r="AQ3" s="117"/>
      <c r="AR3" s="98"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'"&amp;SUBSTITUTE(SUBSTITUTE(AC3, CHAR(13), ""),CHAR(10),"\n")&amp;IF(AD3&lt;&gt;"", "', textAdditional: '"&amp;SUBSTITUTE(SUBSTITUTE(AD3, CHAR(13), ""),CHAR(10),"\n"), "")&amp;"', textZh: '"&amp;SUBSTITUTE(SUBSTITUTE(SUBSTITUTE(AE3, CHAR(13), ""),CHAR(10),"\n"),"'","\'")&amp;"', textZhG1: '"&amp;SUBSTITUTE(SUBSTITUTE(SUBSTITUTE(AG3, CHAR(13), ""),CHAR(10),"\n"),"'","\'")&amp;IF(AF3&lt;&gt;"", "', textZhAdditional: '"&amp;SUBSTITUTE(SUBSTITUTE(AF3, CHAR(13), ""),CHAR(10),"\n"), "")&amp;IF(AH3&lt;&gt;"", "', textZhG1Additional: '"&amp;SUBSTITUTE(SUBSTITUTE(AH3, CHAR(13), ""),CHAR(10),"\n"), "")&amp;"', textKo: '"&amp;SUBSTITUTE(SUBSTITUTE(SUBSTITUTE(AI3, CHAR(13), ""),CHAR(10),"\n"),"'","\'")&amp;IF(AJ3&lt;&gt;"", "', textKoAdditional: '"&amp;SUBSTITUTE(SUBSTITUTE(AJ3, CHAR(13), ""),CHAR(10),"\n"), "")&amp;"', textEn: '"&amp;SUBSTITUTE(SUBSTITUTE(SUBSTITUTE(AK3, CHAR(13), ""),CHAR(10),"\n"),"'","\'")&amp;IF(AL3&lt;&gt;"", "', textEnAdditional: '"&amp;SUBSTITUTE(SUBSTITUTE(AL3, CHAR(13), ""),CHAR(10),"\n"), "")&amp;"'"&amp;IF(AA3="○",", sealable: true","")&amp;IF(AB3="○",", removable: true","")&amp;"}")</f>
        <v>, 'transform-A1-03': {megami: 'thallya', anotherID: 'A1', replace: 'transform-03', name: 'Form: ASURA', nameEn: 'Form: ASURA', nameZh: 'Form: ASURA', nameZhG1: '阿修罗形态', nameKo: 'Form: ASURA', ruby: 'フォルム:アスラ', rubyEn: '', rubyZh: '阿修罗形态', baseType: 'transform', text: '【変形時】相手は伏せ札から1枚を選び、それを捨て札にする。これをもう1回繰り返す。\n----\n【追加基本動作：Sigma-Drive】\n攻撃『適正距離3, 5、3/2　【攻撃後】あなたは畏縮する。』を行う。\nこの基本動作は1ターンに1回だけ行える。', textZh: '【变形时】对手从盖牌里弃1张牌。然后重复1次。\n----\n【追加基本动作：Sigma-Drive】\n进行一次“攻击距离3,5 伤害3/2 【攻击后】令你畏缩。”的攻击。\n这个基本动作1回合只能进行1次。', textZhG1: '【变形时】对手从其盖牌区中选择1张牌弃置。然后再结算上述效果1次。\n----\n【追加基本动作】Sigma-Drive：进行一次“攻击距离3,5 伤害3/2 【攻击后】你畏缩”的攻击。此基本动作每回合至多执行一次。', textKo: '【변형시】 상대는 덮은패를 1장 선택하여 버림패로 보낸다. 이를 1회 더 반복한다.\n----\n【추가기본동작: Sigma-Drive】\n공격 『적정거리 3,5, 3/2, 【공격후】 당신은 위축된다.』을 수행한다.\n이 기본동작은 한 턴에 한 번만 수행할 수 있다.', textEn: 'TransForm: Your opponent puts a card from their discard pile into their played pile. Repeat this process a total of one more time.\n\nAdditional basic action ("Sigma-Drive"): You attack with "Range: 3, 5, Damage: 3/2, After Attack: Flinch yourself." This action can only be performed once a turn.'}</v>
      </c>
      <c r="AS3" s="10" t="str">
        <f aca="false">IF($A3&lt;&gt;"", "    /** 《"&amp;$E3&amp;"》 */ export const "&amp;SUBSTITUTE(UPPER(IF(MID($A3, 3, 1)="-", RIGHT($A3,LEN($A3)-3), $A3)), "-", "_")&amp;": TCardId = '"&amp;$A3&amp;"';", "")</f>
        <v>    /** 《Form: ASURA》 */ export const TRANSFORM_A1_03: TCardId = 'transform-A1-03';</v>
      </c>
      <c r="AT3" s="11" t="str">
        <f aca="false">IF($A3&lt;&gt;"", "    | '"&amp;$A3&amp;"'", "")</f>
        <v>    | 'transform-A1-03'</v>
      </c>
    </row>
    <row r="4" customFormat="false" ht="13.5" hidden="false" customHeight="false" outlineLevel="0" collapsed="false">
      <c r="A4" s="115" t="s">
        <v>2895</v>
      </c>
      <c r="B4" s="115" t="s">
        <v>1605</v>
      </c>
      <c r="C4" s="115" t="s">
        <v>49</v>
      </c>
      <c r="D4" s="115" t="s">
        <v>1611</v>
      </c>
      <c r="E4" s="115" t="s">
        <v>2896</v>
      </c>
      <c r="F4" s="115" t="s">
        <v>2897</v>
      </c>
      <c r="G4" s="115" t="s">
        <v>2898</v>
      </c>
      <c r="H4" s="115" t="s">
        <v>2898</v>
      </c>
      <c r="I4" s="116"/>
      <c r="J4" s="115" t="s">
        <v>2899</v>
      </c>
      <c r="K4" s="130" t="s">
        <v>2900</v>
      </c>
      <c r="L4" s="115"/>
      <c r="M4" s="115" t="s">
        <v>44</v>
      </c>
      <c r="N4" s="115"/>
      <c r="O4" s="115"/>
      <c r="P4" s="115"/>
      <c r="Q4" s="115"/>
      <c r="R4" s="115" t="s">
        <v>45</v>
      </c>
      <c r="S4" s="115"/>
      <c r="T4" s="115" t="s">
        <v>1884</v>
      </c>
      <c r="U4" s="117"/>
      <c r="V4" s="115" t="s">
        <v>55</v>
      </c>
      <c r="W4" s="117"/>
      <c r="X4" s="115"/>
      <c r="Y4" s="115"/>
      <c r="Z4" s="115"/>
      <c r="AA4" s="115"/>
      <c r="AB4" s="115"/>
      <c r="AC4" s="120" t="s">
        <v>3241</v>
      </c>
      <c r="AD4" s="120"/>
      <c r="AE4" s="121" t="s">
        <v>3242</v>
      </c>
      <c r="AF4" s="118"/>
      <c r="AG4" s="121" t="s">
        <v>3243</v>
      </c>
      <c r="AH4" s="118"/>
      <c r="AI4" s="118" t="s">
        <v>3244</v>
      </c>
      <c r="AJ4" s="118"/>
      <c r="AK4" s="167" t="s">
        <v>3245</v>
      </c>
      <c r="AL4" s="118"/>
      <c r="AM4" s="117"/>
      <c r="AN4" s="117"/>
      <c r="AO4" s="117"/>
      <c r="AP4" s="117"/>
      <c r="AQ4" s="117"/>
      <c r="AR4" s="98"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'"&amp;SUBSTITUTE(SUBSTITUTE(AC4, CHAR(13), ""),CHAR(10),"\n")&amp;IF(AD4&lt;&gt;"", "', textAdditional: '"&amp;SUBSTITUTE(SUBSTITUTE(AD4, CHAR(13), ""),CHAR(10),"\n"), "")&amp;"', textZh: '"&amp;SUBSTITUTE(SUBSTITUTE(SUBSTITUTE(AE4, CHAR(13), ""),CHAR(10),"\n"),"'","\'")&amp;"', textZhG1: '"&amp;SUBSTITUTE(SUBSTITUTE(SUBSTITUTE(AG4, CHAR(13), ""),CHAR(10),"\n"),"'","\'")&amp;IF(AF4&lt;&gt;"", "', textZhAdditional: '"&amp;SUBSTITUTE(SUBSTITUTE(AF4, CHAR(13), ""),CHAR(10),"\n"), "")&amp;IF(AH4&lt;&gt;"", "', textZhG1Additional: '"&amp;SUBSTITUTE(SUBSTITUTE(AH4, CHAR(13), ""),CHAR(10),"\n"), "")&amp;"', textKo: '"&amp;SUBSTITUTE(SUBSTITUTE(SUBSTITUTE(AI4, CHAR(13), ""),CHAR(10),"\n"),"'","\'")&amp;IF(AJ4&lt;&gt;"", "', textKoAdditional: '"&amp;SUBSTITUTE(SUBSTITUTE(AJ4, CHAR(13), ""),CHAR(10),"\n"), "")&amp;"', textEn: '"&amp;SUBSTITUTE(SUBSTITUTE(SUBSTITUTE(AK4, CHAR(13), ""),CHAR(10),"\n"),"'","\'")&amp;IF(AL4&lt;&gt;"", "', textEnAdditional: '"&amp;SUBSTITUTE(SUBSTITUTE(AL4, CHAR(13), ""),CHAR(10),"\n"), "")&amp;"'"&amp;IF(AA4="○",", sealable: true","")&amp;IF(AB4="○",", removable: true","")&amp;"}")</f>
        <v>, '12-raira-a1-n-2': {megami: 'raira', anotherID: 'A1', replace: '12-raira-o-n-2', name: '暴風', nameEn: 'Gale Winds', nameZh: '暴风', nameZhG1: '暴风', nameKo: '폭풍', ruby: 'ぼうふう', rubyEn: '', baseType: 'normal', type: 'attack', range: '2-3', damage: '2/1', text: '【攻撃後】嵐の力を1回使用してもよい。', textZh: '【攻击后】你可以使用1次风暴之力。', textZhG1: '【攻击后】你可以使用1次岚之力。', textKo: '【공격후】폭풍의 힘을 1번 사용해도 좋다.', textEn: 'After Attack: You may harness the storm once.'}</v>
      </c>
      <c r="AS4" s="10" t="str">
        <f aca="false">IF($A4&lt;&gt;"", "    /** 《"&amp;$E4&amp;"》 */ export const "&amp;SUBSTITUTE(UPPER(IF(MID($A4, 3, 1)="-", RIGHT($A4,LEN($A4)-3), $A4)), "-", "_")&amp;": TCardId = '"&amp;$A4&amp;"';", "")</f>
        <v>    /** 《暴風》 */ export const RAIRA_A1_N_2: TCardId = '12-raira-a1-n-2';</v>
      </c>
      <c r="AT4" s="11" t="str">
        <f aca="false">IF($A4&lt;&gt;"", "    | '"&amp;$A4&amp;"'", "")</f>
        <v>    | '12-raira-a1-n-2'</v>
      </c>
    </row>
    <row r="5" customFormat="false" ht="102" hidden="false" customHeight="false" outlineLevel="0" collapsed="false">
      <c r="A5" s="168" t="s">
        <v>2929</v>
      </c>
      <c r="B5" s="168" t="s">
        <v>1605</v>
      </c>
      <c r="C5" s="168" t="s">
        <v>49</v>
      </c>
      <c r="D5" s="168"/>
      <c r="E5" s="168" t="s">
        <v>2930</v>
      </c>
      <c r="F5" s="168"/>
      <c r="G5" s="168" t="s">
        <v>2931</v>
      </c>
      <c r="H5" s="168" t="s">
        <v>2932</v>
      </c>
      <c r="I5" s="169"/>
      <c r="J5" s="168" t="s">
        <v>2933</v>
      </c>
      <c r="K5" s="170" t="s">
        <v>2934</v>
      </c>
      <c r="L5" s="168"/>
      <c r="M5" s="168" t="s">
        <v>2935</v>
      </c>
      <c r="N5" s="168"/>
      <c r="O5" s="168"/>
      <c r="P5" s="168"/>
      <c r="Q5" s="168"/>
      <c r="R5" s="168"/>
      <c r="S5" s="168"/>
      <c r="T5" s="168"/>
      <c r="U5" s="171"/>
      <c r="V5" s="168"/>
      <c r="W5" s="171"/>
      <c r="X5" s="168"/>
      <c r="Y5" s="168"/>
      <c r="Z5" s="168"/>
      <c r="AA5" s="168"/>
      <c r="AB5" s="168"/>
      <c r="AC5" s="172" t="s">
        <v>3246</v>
      </c>
      <c r="AD5" s="172"/>
      <c r="AE5" s="173" t="s">
        <v>3247</v>
      </c>
      <c r="AF5" s="174"/>
      <c r="AG5" s="173" t="s">
        <v>3248</v>
      </c>
      <c r="AH5" s="174"/>
      <c r="AI5" s="174" t="s">
        <v>3249</v>
      </c>
      <c r="AJ5" s="174"/>
      <c r="AK5" s="175" t="s">
        <v>3250</v>
      </c>
      <c r="AL5" s="174"/>
      <c r="AM5" s="117"/>
      <c r="AN5" s="117"/>
      <c r="AO5" s="117"/>
      <c r="AP5" s="117"/>
      <c r="AQ5" s="117"/>
      <c r="AR5" s="98" t="str">
        <f aca="false">IF(A5="", "", IF(ROW()&gt;=3, ", ", "")&amp;"'"&amp;A5&amp;"':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'"&amp;SUBSTITUTE(SUBSTITUTE(AC5, CHAR(13), ""),CHAR(10),"\n")&amp;IF(AD5&lt;&gt;"", "', textAdditional: '"&amp;SUBSTITUTE(SUBSTITUTE(AD5, CHAR(13), ""),CHAR(10),"\n"), "")&amp;"', textZh: '"&amp;SUBSTITUTE(SUBSTITUTE(SUBSTITUTE(AE5, CHAR(13), ""),CHAR(10),"\n"),"'","\'")&amp;"', textZhG1: '"&amp;SUBSTITUTE(SUBSTITUTE(SUBSTITUTE(AG5, CHAR(13), ""),CHAR(10),"\n"),"'","\'")&amp;IF(AF5&lt;&gt;"", "', textZhAdditional: '"&amp;SUBSTITUTE(SUBSTITUTE(AF5, CHAR(13), ""),CHAR(10),"\n"), "")&amp;IF(AH5&lt;&gt;"", "', textZhG1Additional: '"&amp;SUBSTITUTE(SUBSTITUTE(AH5, CHAR(13), ""),CHAR(10),"\n"), "")&amp;"', textKo: '"&amp;SUBSTITUTE(SUBSTITUTE(SUBSTITUTE(AI5, CHAR(13), ""),CHAR(10),"\n"),"'","\'")&amp;IF(AJ5&lt;&gt;"", "', textKoAdditional: '"&amp;SUBSTITUTE(SUBSTITUTE(AJ5, CHAR(13), ""),CHAR(10),"\n"), "")&amp;"', textEn: '"&amp;SUBSTITUTE(SUBSTITUTE(SUBSTITUTE(AK5, CHAR(13), ""),CHAR(10),"\n"),"'","\'")&amp;IF(AL5&lt;&gt;"", "', textEnAdditional: '"&amp;SUBSTITUTE(SUBSTITUTE(AL5, CHAR(13), ""),CHAR(10),"\n"), "")&amp;"'"&amp;IF(AA5="○",", sealable: true","")&amp;IF(AB5="○",", removable: true","")&amp;"}")</f>
        <v>, '12-raira-storm': {megami: 'raira', anotherID: 'A1', replace: '', name: '【嵐の力】', nameEn: '[Storm]', nameZh: '【风暴之力】', nameZhG1: '【岚之力】', nameKo: '【폭풍의 힘】', ruby: '', rubyEn: '', baseType: 'storm', text: '【風1】間合⇔ダスト：1\n【風2】カードを1枚引き、手札を1枚伏せ札にする。\n【風3】あなたは集中力を1得て、相手は集中力を1失う。\n----\n【雷1】このターンにあなたが次に行う《攻撃》は+1/+0となる。\n【雷2】攻撃『適正距離0-4、1/1』を行う。\n【雷3】このターンにあなたが次に行うオーラへのダメージが「-」でない《攻撃》は+0/+1となる。', textZh: '【风1】距↔1↔虚\n【风2】抓1张牌，然后盖伏1张手牌。\n【风3】你获得1点集中力，对手失去1点集中力。\n----\n【雷1】本回合你的下次《攻击》得+1/+0。\n【雷2】进行一次“攻击距离0-4、伤害1/1”的攻击。\n【雷3】本回合你的下次对装伤害不为「-」的《攻击》得+0/+1。', textZhG1: '【风1】距（1）⇔虚\n【风2】抽1张牌，然后盖伏1张手牌。\n【风3】你获得1点集中力，对手失去1点集中力。\n----\n【雷1】本回合内你的下一次《攻击》获得+1/+0\n【雷2】进行一次“攻击距离0-4 伤害1/1”的攻击。\n【雷3】本回合的你的下一次对装伤害不为“-”的《攻击》获得+0/+1', textKo: '【풍1】간격⇔더스트：1\n【풍2】카드를 1장 뽑고 손패를 1장 덮임패로 한다.\n【풍3】당신은 집중력을 1 얻고 상대는 집중력을 1잃는다.\n----\n【뇌1】이 턴에 당신이 다음에 하는 《공격》은 +1/+0된다.\n【뇌2】공격 『적정 거리0-4, 1/1』를 한다.\n【뇌3】.이 턴에 당신이 다음에 하는 오라 데미지가 「-」이 아닌 《공격》은 +0/+1된다.', textEn: 'Wind 1: Distance (1)⇔ Shadow\nWind 2: Draw a card, then discard a card.\nWind 3: Gain 1 Vigor. Your opponent loses 1 Vigor.\n\nThunder 1: The next attack you make this turn gains +1/+0.\nThunder 2: You attack with "Range: 0-4, Damage: 1/1".\nThunder 3: The next attack you make this turn that doesn\'t have "-" Damage to Aura gains +0/+1.'}</v>
      </c>
      <c r="AS5" s="10" t="str">
        <f aca="false">IF($A5&lt;&gt;"", "    /** 《"&amp;$E5&amp;"》 */ export const "&amp;SUBSTITUTE(UPPER(IF(MID($A5, 3, 1)="-", RIGHT($A5,LEN($A5)-3), $A5)), "-", "_")&amp;": TCardId = '"&amp;$A5&amp;"';", "")</f>
        <v>    /** 《【嵐の力】》 */ export const RAIRA_STORM: TCardId = '12-raira-storm';</v>
      </c>
      <c r="AT5" s="11" t="str">
        <f aca="false">IF($A5&lt;&gt;"", "    | '"&amp;$A5&amp;"'", "")</f>
        <v>    | '12-raira-storm'</v>
      </c>
    </row>
    <row r="6" s="86" customFormat="true" ht="78" hidden="false" customHeight="false" outlineLevel="0" collapsed="false">
      <c r="A6" s="85" t="s">
        <v>2488</v>
      </c>
      <c r="B6" s="85" t="s">
        <v>2427</v>
      </c>
      <c r="C6" s="85"/>
      <c r="D6" s="85"/>
      <c r="E6" s="85" t="s">
        <v>3251</v>
      </c>
      <c r="F6" s="85" t="s">
        <v>3252</v>
      </c>
      <c r="G6" s="85" t="s">
        <v>3253</v>
      </c>
      <c r="H6" s="85" t="s">
        <v>3254</v>
      </c>
      <c r="I6" s="163"/>
      <c r="J6" s="176" t="s">
        <v>3255</v>
      </c>
      <c r="K6" s="164" t="s">
        <v>3256</v>
      </c>
      <c r="L6" s="85"/>
      <c r="M6" s="85" t="s">
        <v>44</v>
      </c>
      <c r="N6" s="85"/>
      <c r="O6" s="85"/>
      <c r="P6" s="85"/>
      <c r="Q6" s="85"/>
      <c r="R6" s="85" t="s">
        <v>120</v>
      </c>
      <c r="S6" s="85"/>
      <c r="T6" s="85"/>
      <c r="U6" s="89"/>
      <c r="V6" s="85"/>
      <c r="W6" s="89"/>
      <c r="X6" s="85" t="s">
        <v>54</v>
      </c>
      <c r="Y6" s="85"/>
      <c r="Z6" s="85"/>
      <c r="AA6" s="85"/>
      <c r="AB6" s="85"/>
      <c r="AC6" s="90" t="s">
        <v>3257</v>
      </c>
      <c r="AD6" s="90"/>
      <c r="AE6" s="165" t="s">
        <v>3258</v>
      </c>
      <c r="AF6" s="90"/>
      <c r="AG6" s="165" t="s">
        <v>3259</v>
      </c>
      <c r="AH6" s="90"/>
      <c r="AI6" s="90" t="s">
        <v>3260</v>
      </c>
      <c r="AJ6" s="90"/>
      <c r="AK6" s="177" t="s">
        <v>3261</v>
      </c>
      <c r="AL6" s="90"/>
      <c r="AM6" s="89"/>
      <c r="AN6" s="89"/>
      <c r="AO6" s="89"/>
      <c r="AP6" s="89"/>
      <c r="AQ6" s="89"/>
      <c r="AR6" s="98"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'"&amp;SUBSTITUTE(SUBSTITUTE(AC6, CHAR(13), ""),CHAR(10),"\n")&amp;IF(AD6&lt;&gt;"", "', textAdditional: '"&amp;SUBSTITUTE(SUBSTITUTE(AD6, CHAR(13), ""),CHAR(10),"\n"), "")&amp;"', textZh: '"&amp;SUBSTITUTE(SUBSTITUTE(SUBSTITUTE(AE6, CHAR(13), ""),CHAR(10),"\n"),"'","\'")&amp;"', textZhG1: '"&amp;SUBSTITUTE(SUBSTITUTE(SUBSTITUTE(AG6, CHAR(13), ""),CHAR(10),"\n"),"'","\'")&amp;IF(AF6&lt;&gt;"", "', textZhAdditional: '"&amp;SUBSTITUTE(SUBSTITUTE(AF6, CHAR(13), ""),CHAR(10),"\n"), "")&amp;IF(AH6&lt;&gt;"", "', textZhG1Additional: '"&amp;SUBSTITUTE(SUBSTITUTE(AH6, CHAR(13), ""),CHAR(10),"\n"), "")&amp;"', textKo: '"&amp;SUBSTITUTE(SUBSTITUTE(SUBSTITUTE(AI6, CHAR(13), ""),CHAR(10),"\n"),"'","\'")&amp;IF(AJ6&lt;&gt;"", "', textKoAdditional: '"&amp;SUBSTITUTE(SUBSTITUTE(AJ6, CHAR(13), ""),CHAR(10),"\n"), "")&amp;"', textEn: '"&amp;SUBSTITUTE(SUBSTITUTE(SUBSTITUTE(AK6, CHAR(13), ""),CHAR(10),"\n"),"'","\'")&amp;IF(AL6&lt;&gt;"", "', textEnAdditional: '"&amp;SUBSTITUTE(SUBSTITUTE(AL6, CHAR(13), ""),CHAR(10),"\n"), "")&amp;"'"&amp;IF(AA6="○",", sealable: true","")&amp;IF(AB6="○",", removable: true","")&amp;"}")</f>
        <v>, '15-korunu-o-n-7': {megami: 'korunu', name: '霜の茨', nameEn: 'Rimethorn', nameZh: '霜茨', nameZhG1: '霜之棘', nameKo: '서리 가시덤불', ruby: 'しものいばら', rubyEn: '', baseType: 'normal', type: 'enhance', capacity: '2', text: '【展開中】あなたのターンにあなたが初めて行う切札でない《攻撃》は+1/+1となる。\n【展開中】相手が凍結しているならば、あなたの開始フェイズの処理でこの付与札の上の桜花結晶を移動させなくてもよい。', textZh: '【展开中】你的回合内你第一次进行的非王牌的《攻击》得+1/+1。\n【展开中】若对手被冻结，则你的准备阶段的结算可以不移动这张付与牌上的樱花结晶。', textZhG1: '【展开中】你的回合内你进行的第一次非王牌的《攻击》获得+1/+1。\n【展开中】若对手被冻结，则你的准备阶段从所有付与牌上移除樱花结晶时可以不移除此牌上的樱花结晶。', textKo: '【전개중】자신의 턴에 자신이 처음으로 하는 비장패가 아닌 《공격》은 +1/+1 된다.\n【전개중】상대가 동결되어있다면 자신의 턴 개시 페이즈에 이 카드에 올려진 벚꽃 결정을 이동시키지 않아도 좋다.', textEn: 'Ongoing: The first non-Special attack you make on each of your turns gets +1/+1.\n\nOngoing: If your opponent has any Ice counters, you may choose not to move Sakura tokens from this card as part of the beginning of turn process on your turn.'}</v>
      </c>
      <c r="AS6" s="10" t="str">
        <f aca="false">IF($A6&lt;&gt;"", "    /** 《"&amp;$E6&amp;"》 */ export const "&amp;SUBSTITUTE(UPPER(IF(MID($A6, 3, 1)="-", RIGHT($A6,LEN($A6)-3), $A6)), "-", "_")&amp;": TCardId = '"&amp;$A6&amp;"';", "")</f>
        <v>    /** 《霜の茨》 */ export const KORUNU_O_N_7: TCardId = '15-korunu-o-n-7';</v>
      </c>
      <c r="AT6" s="11" t="str">
        <f aca="false">IF($A6&lt;&gt;"", "    | '"&amp;$A6&amp;"'", "")</f>
        <v>    | '15-korunu-o-n-7'</v>
      </c>
    </row>
    <row r="7" s="86" customFormat="true" ht="99" hidden="false" customHeight="false" outlineLevel="0" collapsed="false">
      <c r="A7" s="85" t="s">
        <v>2530</v>
      </c>
      <c r="B7" s="85" t="s">
        <v>2427</v>
      </c>
      <c r="C7" s="85"/>
      <c r="D7" s="85"/>
      <c r="E7" s="85" t="s">
        <v>2531</v>
      </c>
      <c r="F7" s="85"/>
      <c r="G7" s="85" t="s">
        <v>2532</v>
      </c>
      <c r="H7" s="85" t="s">
        <v>2533</v>
      </c>
      <c r="I7" s="163"/>
      <c r="J7" s="176" t="s">
        <v>2534</v>
      </c>
      <c r="K7" s="164" t="s">
        <v>2535</v>
      </c>
      <c r="L7" s="85"/>
      <c r="M7" s="85" t="s">
        <v>157</v>
      </c>
      <c r="N7" s="85"/>
      <c r="O7" s="85"/>
      <c r="P7" s="85"/>
      <c r="Q7" s="85"/>
      <c r="R7" s="85" t="s">
        <v>120</v>
      </c>
      <c r="S7" s="85"/>
      <c r="T7" s="85"/>
      <c r="U7" s="89"/>
      <c r="V7" s="85"/>
      <c r="W7" s="89"/>
      <c r="X7" s="85" t="s">
        <v>282</v>
      </c>
      <c r="Y7" s="85"/>
      <c r="Z7" s="85" t="s">
        <v>54</v>
      </c>
      <c r="AA7" s="85"/>
      <c r="AB7" s="85"/>
      <c r="AC7" s="90" t="s">
        <v>3262</v>
      </c>
      <c r="AD7" s="90"/>
      <c r="AE7" s="165" t="s">
        <v>3263</v>
      </c>
      <c r="AF7" s="90"/>
      <c r="AG7" s="165" t="s">
        <v>3264</v>
      </c>
      <c r="AH7" s="90"/>
      <c r="AI7" s="90" t="s">
        <v>3265</v>
      </c>
      <c r="AJ7" s="90"/>
      <c r="AK7" s="178" t="s">
        <v>3266</v>
      </c>
      <c r="AL7" s="90"/>
      <c r="AM7" s="89"/>
      <c r="AN7" s="89"/>
      <c r="AO7" s="89"/>
      <c r="AP7" s="89"/>
      <c r="AQ7" s="89"/>
      <c r="AR7" s="98"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'"&amp;SUBSTITUTE(SUBSTITUTE(AC7, CHAR(13), ""),CHAR(10),"\n")&amp;IF(AD7&lt;&gt;"", "', textAdditional: '"&amp;SUBSTITUTE(SUBSTITUTE(AD7, CHAR(13), ""),CHAR(10),"\n"), "")&amp;"', textZh: '"&amp;SUBSTITUTE(SUBSTITUTE(SUBSTITUTE(AE7, CHAR(13), ""),CHAR(10),"\n"),"'","\'")&amp;"', textZhG1: '"&amp;SUBSTITUTE(SUBSTITUTE(SUBSTITUTE(AG7, CHAR(13), ""),CHAR(10),"\n"),"'","\'")&amp;IF(AF7&lt;&gt;"", "', textZhAdditional: '"&amp;SUBSTITUTE(SUBSTITUTE(AF7, CHAR(13), ""),CHAR(10),"\n"), "")&amp;IF(AH7&lt;&gt;"", "', textZhG1Additional: '"&amp;SUBSTITUTE(SUBSTITUTE(AH7, CHAR(13), ""),CHAR(10),"\n"), "")&amp;"', textKo: '"&amp;SUBSTITUTE(SUBSTITUTE(SUBSTITUTE(AI7, CHAR(13), ""),CHAR(10),"\n"),"'","\'")&amp;IF(AJ7&lt;&gt;"", "', textKoAdditional: '"&amp;SUBSTITUTE(SUBSTITUTE(AJ7, CHAR(13), ""),CHAR(10),"\n"), "")&amp;"', textEn: '"&amp;SUBSTITUTE(SUBSTITUTE(SUBSTITUTE(AK7, CHAR(13), ""),CHAR(10),"\n"),"'","\'")&amp;IF(AL7&lt;&gt;"", "', textEnAdditional: '"&amp;SUBSTITUTE(SUBSTITUTE(AL7, CHAR(13), ""),CHAR(10),"\n"), "")&amp;"'"&amp;IF(AA7="○",", sealable: true","")&amp;IF(AB7="○",", removable: true","")&amp;"}")</f>
        <v>, '15-korunu-o-s-4': {megami: 'korunu', name: 'ポルチャルトー', nameEn: 'Poru-char To', nameZh: '往生彼岸', nameZhG1: '彼世深渊', nameKo: '포루챠르 토', ruby: '', rubyEn: '', baseType: 'special', type: 'enhance', capacity: '1', cost: '2', text: '【常時】このカードを消費4で《対応》を持つかのように相手の《攻撃》に割り込んで使用してもよい。\n【展開時】間合⇔ダスト：1　　相手は1回凍結する。\n【破棄時】このカードを納4として使用してもよい。（消費は支払う）', textZh: '【常时】你可以为此牌消耗4气，则此牌可以如《对应》牌一样对应对手的《攻击》使用。\n【展开时】距↔1↔虚；冻结对手1次。\n【破弃时】你可以将此牌的视为纳4的牌再次使用。（需要支付费用）', textZhG1: '【常时】此牌可以如《对应》牌一样对应《攻击》使用。若以此法使用，则此牌的费用视为4。\n【展开时】距（1） ⇔ 虚\n冻结对手1次。\n【破弃时】你可以再次使用此牌。若以此法使用，则此牌的纳视为4。（仍需支付费用）', textKo: '【상시】이 카드를 코스트4로 쓰면 《대응》을 가진 것처럼 상대의 《공격》에 끼어들어서 사용해도 좋다.\n【전개시】간격⇔더스트：1　　상대는 1번 동결한다.\n【파기시】이 카드를 납4로써 사용해도 좋다.（코스트는 지불할 것）', textEn: 'Forced: You may play this card as if it were a Reaction by paying 4 Flare instead of its normal cost.\n\nInitialize: Distance (1)⇔ Shadow\nFreeze your opponent.\n\nDisenchant: You may play this card as if its Charge were 4 (paying its cost).'}</v>
      </c>
      <c r="AS7" s="10" t="str">
        <f aca="false">IF($A7&lt;&gt;"", "    /** 《"&amp;$E7&amp;"》 */ export const "&amp;SUBSTITUTE(UPPER(IF(MID($A7, 3, 1)="-", RIGHT($A7,LEN($A7)-3), $A7)), "-", "_")&amp;": TCardId = '"&amp;$A7&amp;"';", "")</f>
        <v>    /** 《ポルチャルトー》 */ export const KORUNU_O_S_4: TCardId = '15-korunu-o-s-4';</v>
      </c>
      <c r="AT7" s="11" t="str">
        <f aca="false">IF($A7&lt;&gt;"", "    | '"&amp;$A7&amp;"'", "")</f>
        <v>    | '15-korunu-o-s-4'</v>
      </c>
    </row>
    <row r="8" customFormat="false" ht="42" hidden="false" customHeight="false" outlineLevel="0" collapsed="false">
      <c r="A8" s="115" t="s">
        <v>3078</v>
      </c>
      <c r="B8" s="115" t="s">
        <v>3068</v>
      </c>
      <c r="C8" s="115"/>
      <c r="D8" s="115"/>
      <c r="E8" s="115" t="s">
        <v>3079</v>
      </c>
      <c r="F8" s="115" t="s">
        <v>3080</v>
      </c>
      <c r="G8" s="115" t="s">
        <v>3079</v>
      </c>
      <c r="H8" s="115" t="s">
        <v>3079</v>
      </c>
      <c r="I8" s="116"/>
      <c r="J8" s="115" t="s">
        <v>3081</v>
      </c>
      <c r="K8" s="130" t="s">
        <v>3082</v>
      </c>
      <c r="L8" s="115"/>
      <c r="M8" s="115" t="s">
        <v>44</v>
      </c>
      <c r="N8" s="115"/>
      <c r="O8" s="115"/>
      <c r="P8" s="115"/>
      <c r="Q8" s="115"/>
      <c r="R8" s="115" t="s">
        <v>45</v>
      </c>
      <c r="S8" s="115"/>
      <c r="T8" s="115" t="s">
        <v>1884</v>
      </c>
      <c r="U8" s="117"/>
      <c r="V8" s="115" t="s">
        <v>237</v>
      </c>
      <c r="W8" s="117"/>
      <c r="X8" s="115"/>
      <c r="Y8" s="115"/>
      <c r="Z8" s="115"/>
      <c r="AA8" s="115"/>
      <c r="AB8" s="115"/>
      <c r="AC8" s="120" t="s">
        <v>3267</v>
      </c>
      <c r="AD8" s="120"/>
      <c r="AE8" s="121" t="s">
        <v>3268</v>
      </c>
      <c r="AF8" s="118"/>
      <c r="AG8" s="121" t="s">
        <v>3269</v>
      </c>
      <c r="AH8" s="118"/>
      <c r="AI8" s="118" t="s">
        <v>3270</v>
      </c>
      <c r="AJ8" s="118"/>
      <c r="AK8" s="179" t="s">
        <v>3271</v>
      </c>
      <c r="AL8" s="118"/>
      <c r="AM8" s="117"/>
      <c r="AN8" s="117"/>
      <c r="AO8" s="117"/>
      <c r="AP8" s="117"/>
      <c r="AQ8" s="117"/>
      <c r="AR8" s="98"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'"&amp;SUBSTITUTE(SUBSTITUTE(AC8, CHAR(13), ""),CHAR(10),"\n")&amp;IF(AD8&lt;&gt;"", "', textAdditional: '"&amp;SUBSTITUTE(SUBSTITUTE(AD8, CHAR(13), ""),CHAR(10),"\n"), "")&amp;"', textZh: '"&amp;SUBSTITUTE(SUBSTITUTE(SUBSTITUTE(AE8, CHAR(13), ""),CHAR(10),"\n"),"'","\'")&amp;"', textZhG1: '"&amp;SUBSTITUTE(SUBSTITUTE(SUBSTITUTE(AG8, CHAR(13), ""),CHAR(10),"\n"),"'","\'")&amp;IF(AF8&lt;&gt;"", "', textZhAdditional: '"&amp;SUBSTITUTE(SUBSTITUTE(AF8, CHAR(13), ""),CHAR(10),"\n"), "")&amp;IF(AH8&lt;&gt;"", "', textZhG1Additional: '"&amp;SUBSTITUTE(SUBSTITUTE(AH8, CHAR(13), ""),CHAR(10),"\n"), "")&amp;"', textKo: '"&amp;SUBSTITUTE(SUBSTITUTE(SUBSTITUTE(AI8, CHAR(13), ""),CHAR(10),"\n"),"'","\'")&amp;IF(AJ8&lt;&gt;"", "', textKoAdditional: '"&amp;SUBSTITUTE(SUBSTITUTE(AJ8, CHAR(13), ""),CHAR(10),"\n"), "")&amp;"', textEn: '"&amp;SUBSTITUTE(SUBSTITUTE(SUBSTITUTE(AK8, CHAR(13), ""),CHAR(10),"\n"),"'","\'")&amp;IF(AL8&lt;&gt;"", "', textEnAdditional: '"&amp;SUBSTITUTE(SUBSTITUTE(AL8, CHAR(13), ""),CHAR(10),"\n"), "")&amp;"'"&amp;IF(AA8="○",", sealable: true","")&amp;IF(AB8="○",", removable: true","")&amp;"}")</f>
        <v>, '18-mizuki-o-n-2': {megami: 'mizuki', name: '反攻', nameEn: 'Counteroffensive', nameZh: '反攻', nameZhG1: '反攻', nameKo: '반공', ruby: 'はんこう', rubyEn: '', baseType: 'normal', type: 'attack', range: '2-3', damage: '1/1', text: '【常時】あなたが直前のターンに対応しているならば、この《攻撃》は+2/+1となる。\n全力化：【常時】この《攻撃》は+1/+1となる。', textZh: '【常时】若你在上个回合进行了对应，此《攻击》得+2/+1。\n全力化：【常时】此《攻击》得+1/+1。', textZhG1: '【常时】若上一回合内你进行过对应，则此《攻击》得+2/+1。\n全力化（主要阶段，若你选择执行全力行动，则你可以如使用《全力》牌一样使用此牌。若如此做，则此牌额外获得以下效果）：【常时】此《攻击》获得+1/+1。', textKo: '【상시】당신이 직전 턴에 대응을 했다면, 이 《공격》은 +2/+1된다.\n전력화：【상시】이 《공격》은 +1/+1된다.', textEn: 'Forced: If you reacted to an attack last turn, this attack gains +2/+1.\n\nAll-Out: This attack gains +1/+1.'}</v>
      </c>
      <c r="AS8" s="10" t="str">
        <f aca="false">IF($A8&lt;&gt;"", "    /** 《"&amp;$E8&amp;"》 */ export const "&amp;SUBSTITUTE(UPPER(IF(MID($A8, 3, 1)="-", RIGHT($A8,LEN($A8)-3), $A8)), "-", "_")&amp;": TCardId = '"&amp;$A8&amp;"';", "")</f>
        <v>    /** 《反攻》 */ export const MIZUKI_O_N_2: TCardId = '18-mizuki-o-n-2';</v>
      </c>
      <c r="AT8" s="11" t="str">
        <f aca="false">IF($A8&lt;&gt;"", "    | '"&amp;$A8&amp;"'", "")</f>
        <v>    | '18-mizuki-o-n-2'</v>
      </c>
    </row>
    <row r="9" customFormat="false" ht="56" hidden="false" customHeight="false" outlineLevel="0" collapsed="false">
      <c r="A9" s="115" t="s">
        <v>3120</v>
      </c>
      <c r="B9" s="115" t="s">
        <v>3068</v>
      </c>
      <c r="C9" s="115"/>
      <c r="D9" s="115"/>
      <c r="E9" s="115" t="s">
        <v>3121</v>
      </c>
      <c r="F9" s="115" t="s">
        <v>3122</v>
      </c>
      <c r="G9" s="115" t="s">
        <v>3123</v>
      </c>
      <c r="H9" s="115" t="s">
        <v>3124</v>
      </c>
      <c r="I9" s="116"/>
      <c r="J9" s="115" t="s">
        <v>3125</v>
      </c>
      <c r="K9" s="119" t="s">
        <v>3126</v>
      </c>
      <c r="L9" s="115"/>
      <c r="M9" s="115" t="s">
        <v>44</v>
      </c>
      <c r="N9" s="115"/>
      <c r="O9" s="115"/>
      <c r="P9" s="115"/>
      <c r="Q9" s="115"/>
      <c r="R9" s="115" t="s">
        <v>107</v>
      </c>
      <c r="S9" s="115" t="s">
        <v>92</v>
      </c>
      <c r="T9" s="115"/>
      <c r="U9" s="117"/>
      <c r="V9" s="115"/>
      <c r="W9" s="117"/>
      <c r="X9" s="115"/>
      <c r="Y9" s="115"/>
      <c r="Z9" s="115"/>
      <c r="AA9" s="115"/>
      <c r="AB9" s="115"/>
      <c r="AC9" s="120" t="s">
        <v>3272</v>
      </c>
      <c r="AD9" s="120"/>
      <c r="AE9" s="180" t="s">
        <v>3273</v>
      </c>
      <c r="AF9" s="118"/>
      <c r="AG9" s="180" t="s">
        <v>3274</v>
      </c>
      <c r="AH9" s="118"/>
      <c r="AI9" s="181" t="s">
        <v>3275</v>
      </c>
      <c r="AJ9" s="118"/>
      <c r="AK9" s="182" t="s">
        <v>3276</v>
      </c>
      <c r="AL9" s="118"/>
      <c r="AM9" s="117"/>
      <c r="AN9" s="117"/>
      <c r="AO9" s="117"/>
      <c r="AP9" s="117"/>
      <c r="AQ9" s="117"/>
      <c r="AR9" s="98"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'"&amp;SUBSTITUTE(SUBSTITUTE(AC9, CHAR(13), ""),CHAR(10),"\n")&amp;IF(AD9&lt;&gt;"", "', textAdditional: '"&amp;SUBSTITUTE(SUBSTITUTE(AD9, CHAR(13), ""),CHAR(10),"\n"), "")&amp;"', textZh: '"&amp;SUBSTITUTE(SUBSTITUTE(SUBSTITUTE(AE9, CHAR(13), ""),CHAR(10),"\n"),"'","\'")&amp;"', textZhG1: '"&amp;SUBSTITUTE(SUBSTITUTE(SUBSTITUTE(AG9, CHAR(13), ""),CHAR(10),"\n"),"'","\'")&amp;IF(AF9&lt;&gt;"", "', textZhAdditional: '"&amp;SUBSTITUTE(SUBSTITUTE(AF9, CHAR(13), ""),CHAR(10),"\n"), "")&amp;IF(AH9&lt;&gt;"", "', textZhG1Additional: '"&amp;SUBSTITUTE(SUBSTITUTE(AH9, CHAR(13), ""),CHAR(10),"\n"), "")&amp;"', textKo: '"&amp;SUBSTITUTE(SUBSTITUTE(SUBSTITUTE(AI9, CHAR(13), ""),CHAR(10),"\n"),"'","\'")&amp;IF(AJ9&lt;&gt;"", "', textKoAdditional: '"&amp;SUBSTITUTE(SUBSTITUTE(AJ9, CHAR(13), ""),CHAR(10),"\n"), "")&amp;"', textEn: '"&amp;SUBSTITUTE(SUBSTITUTE(SUBSTITUTE(AK9, CHAR(13), ""),CHAR(10),"\n"),"'","\'")&amp;IF(AL9&lt;&gt;"", "', textEnAdditional: '"&amp;SUBSTITUTE(SUBSTITUTE(AL9, CHAR(13), ""),CHAR(10),"\n"), "")&amp;"'"&amp;IF(AA9="○",", sealable: true","")&amp;IF(AB9="○",", removable: true","")&amp;"}")</f>
        <v>, '18-mizuki-o-n-6': {megami: 'mizuki', name: '制圧前進', nameEn: 'Steady Advance', nameZh: '前进压制', nameZhG1: '压制前进', nameKo: '제압전진', ruby: 'せいあつぜんしん', rubyEn: '', baseType: 'normal', type: 'action', subType: 'fullpower', text: '以下を3回選ぶ。同じものを複数回選んでもよい。\n・徴兵を1回行う。\n・基本動作《前進》を行う。\n・基本動作《纏い》を行う。', textZh: '选择以下选项3次，且同样的选项可以重复选择：\n●进行1次征兵。\n●进行基本动作《前进》。\n●进行基本动作《装附》。', textZhG1: '选择3次。你可以多次选择同一个选项：\n1.进行1次征兵；\n2.执行1次基本动作《前进》；\n3.执行1次基本动作《装附》。', textKo: '아래를 3번 고른다. 같은 것을 여러 선택해도 좋다.\n・징병을 1번 한다.\n・기본 동작 《전진》을 한다.\n・기본 동작 《휘감기》를 한다.', textEn: 'Choose three. You may choose the same option more than once:\n・Conscript a Unit.\n・Perform a Forward Movement basic action.\n・Perform a Recover basic action.'}</v>
      </c>
      <c r="AS9" s="10" t="str">
        <f aca="false">IF($A9&lt;&gt;"", "    /** 《"&amp;$E9&amp;"》 */ export const "&amp;SUBSTITUTE(UPPER(IF(MID($A9, 3, 1)="-", RIGHT($A9,LEN($A9)-3), $A9)), "-", "_")&amp;": TCardId = '"&amp;$A9&amp;"';", "")</f>
        <v>    /** 《制圧前進》 */ export const MIZUKI_O_N_6: TCardId = '18-mizuki-o-n-6';</v>
      </c>
      <c r="AT9" s="11" t="str">
        <f aca="false">IF($A9&lt;&gt;"", "    | '"&amp;$A9&amp;"'", "")</f>
        <v>    | '18-mizuki-o-n-6'</v>
      </c>
    </row>
    <row r="10" s="86" customFormat="true" ht="12" hidden="false" customHeight="true" outlineLevel="0" collapsed="false">
      <c r="A10" s="85"/>
      <c r="B10" s="85"/>
      <c r="C10" s="85"/>
      <c r="D10" s="85"/>
      <c r="E10" s="85"/>
      <c r="F10" s="85"/>
      <c r="G10" s="163"/>
      <c r="H10" s="100"/>
      <c r="I10" s="163"/>
      <c r="J10" s="100"/>
      <c r="K10" s="164"/>
      <c r="L10" s="85"/>
      <c r="M10" s="85"/>
      <c r="N10" s="85"/>
      <c r="O10" s="85"/>
      <c r="P10" s="85"/>
      <c r="Q10" s="85"/>
      <c r="R10" s="85"/>
      <c r="S10" s="85"/>
      <c r="T10" s="85"/>
      <c r="U10" s="89"/>
      <c r="V10" s="85"/>
      <c r="W10" s="89"/>
      <c r="X10" s="85"/>
      <c r="Y10" s="85"/>
      <c r="Z10" s="85"/>
      <c r="AA10" s="85"/>
      <c r="AB10" s="90"/>
      <c r="AC10" s="90"/>
      <c r="AD10" s="165"/>
      <c r="AE10" s="90"/>
      <c r="AF10" s="166"/>
      <c r="AG10" s="183"/>
      <c r="AH10" s="166"/>
      <c r="AI10" s="164"/>
      <c r="AJ10" s="166"/>
      <c r="AK10" s="89"/>
      <c r="AL10" s="166"/>
      <c r="AM10" s="89"/>
      <c r="AN10" s="89"/>
      <c r="AO10" s="89"/>
      <c r="AP10" s="89"/>
      <c r="AQ10" s="98"/>
      <c r="AR10" s="98"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'"&amp;SUBSTITUTE(SUBSTITUTE(AC10, CHAR(13), ""),CHAR(10),"\n")&amp;IF(AD10&lt;&gt;"", "', textAdditional: '"&amp;SUBSTITUTE(SUBSTITUTE(AD10, CHAR(13), ""),CHAR(10),"\n"), "")&amp;"', textZh: '"&amp;SUBSTITUTE(SUBSTITUTE(SUBSTITUTE(AE10, CHAR(13), ""),CHAR(10),"\n"),"'","\'")&amp;"', textZhG1: '"&amp;SUBSTITUTE(SUBSTITUTE(SUBSTITUTE(AG10, CHAR(13), ""),CHAR(10),"\n"),"'","\'")&amp;IF(AF10&lt;&gt;"", "', textZhAdditional: '"&amp;SUBSTITUTE(SUBSTITUTE(AF10, CHAR(13), ""),CHAR(10),"\n"), "")&amp;IF(AH10&lt;&gt;"", "', textZhG1Additional: '"&amp;SUBSTITUTE(SUBSTITUTE(AH10, CHAR(13), ""),CHAR(10),"\n"), "")&amp;"', textKo: '"&amp;SUBSTITUTE(SUBSTITUTE(SUBSTITUTE(AI10, CHAR(13), ""),CHAR(10),"\n"),"'","\'")&amp;IF(AJ10&lt;&gt;"", "', textKoAdditional: '"&amp;SUBSTITUTE(SUBSTITUTE(AJ10, CHAR(13), ""),CHAR(10),"\n"), "")&amp;"', textEn: '"&amp;SUBSTITUTE(SUBSTITUTE(SUBSTITUTE(AK10, CHAR(13), ""),CHAR(10),"\n"),"'","\'")&amp;IF(AL10&lt;&gt;"", "', textEnAdditional: '"&amp;SUBSTITUTE(SUBSTITUTE(AL10, CHAR(13), ""),CHAR(10),"\n"), "")&amp;"'"&amp;IF(AA10="○",", sealable: true","")&amp;IF(AB10="○",", removable: true","")&amp;"}")</f>
        <v/>
      </c>
      <c r="AS10" s="10" t="str">
        <f aca="false">IF($A10&lt;&gt;"", "    /** 《"&amp;$E10&amp;"》 */ export const "&amp;SUBSTITUTE(UPPER(IF(MID($A10, 3, 1)="-", RIGHT($A10,LEN($A10)-3), $A10)), "-", "_")&amp;": TCardId = '"&amp;$A10&amp;"';", "")</f>
        <v/>
      </c>
      <c r="AT10" s="11" t="str">
        <f aca="false">IF($A10&lt;&gt;"", "    | '"&amp;$A10&amp;"'", "")</f>
        <v/>
      </c>
    </row>
    <row r="11" customFormat="false" ht="72" hidden="false" customHeight="false" outlineLevel="0" collapsed="false">
      <c r="A11" s="115" t="s">
        <v>3277</v>
      </c>
      <c r="B11" s="115" t="s">
        <v>519</v>
      </c>
      <c r="C11" s="115" t="s">
        <v>2314</v>
      </c>
      <c r="D11" s="115" t="s">
        <v>544</v>
      </c>
      <c r="E11" s="115" t="s">
        <v>3278</v>
      </c>
      <c r="F11" s="115" t="s">
        <v>3279</v>
      </c>
      <c r="G11" s="85" t="s">
        <v>3280</v>
      </c>
      <c r="H11" s="85" t="s">
        <v>3281</v>
      </c>
      <c r="I11" s="116"/>
      <c r="J11" s="184" t="s">
        <v>3282</v>
      </c>
      <c r="K11" s="115" t="s">
        <v>3283</v>
      </c>
      <c r="L11" s="115"/>
      <c r="M11" s="115" t="s">
        <v>44</v>
      </c>
      <c r="N11" s="115"/>
      <c r="O11" s="115"/>
      <c r="P11" s="115"/>
      <c r="Q11" s="115"/>
      <c r="R11" s="115" t="s">
        <v>45</v>
      </c>
      <c r="S11" s="115" t="s">
        <v>133</v>
      </c>
      <c r="T11" s="115" t="s">
        <v>1884</v>
      </c>
      <c r="U11" s="117"/>
      <c r="V11" s="115" t="s">
        <v>55</v>
      </c>
      <c r="W11" s="117"/>
      <c r="X11" s="115"/>
      <c r="Y11" s="115"/>
      <c r="Z11" s="115"/>
      <c r="AA11" s="115"/>
      <c r="AB11" s="115"/>
      <c r="AC11" s="120" t="s">
        <v>3284</v>
      </c>
      <c r="AD11" s="120"/>
      <c r="AE11" s="90" t="s">
        <v>3285</v>
      </c>
      <c r="AF11" s="118"/>
      <c r="AG11" s="90" t="s">
        <v>3286</v>
      </c>
      <c r="AH11" s="118"/>
      <c r="AI11" s="120" t="s">
        <v>3287</v>
      </c>
      <c r="AJ11" s="118"/>
      <c r="AK11" s="120" t="s">
        <v>3288</v>
      </c>
      <c r="AL11" s="118"/>
      <c r="AM11" s="117"/>
      <c r="AN11" s="117"/>
      <c r="AO11" s="117"/>
      <c r="AP11" s="117"/>
      <c r="AQ11" s="117"/>
      <c r="AR11" s="98"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growth: "&amp;Y11&amp;"","")&amp;IF(Z11&lt;&gt;"",", cost: '"&amp;Z11&amp;"'","")&amp;", text: '"&amp;SUBSTITUTE(SUBSTITUTE(AC11, CHAR(13), ""),CHAR(10),"\n")&amp;IF(AD11&lt;&gt;"", "', textAdditional: '"&amp;SUBSTITUTE(SUBSTITUTE(AD11, CHAR(13), ""),CHAR(10),"\n"), "")&amp;"', textZh: '"&amp;SUBSTITUTE(SUBSTITUTE(SUBSTITUTE(AE11, CHAR(13), ""),CHAR(10),"\n"),"'","\'")&amp;"', textZhG1: '"&amp;SUBSTITUTE(SUBSTITUTE(SUBSTITUTE(AG11, CHAR(13), ""),CHAR(10),"\n"),"'","\'")&amp;IF(AF11&lt;&gt;"", "', textZhAdditional: '"&amp;SUBSTITUTE(SUBSTITUTE(AF11, CHAR(13), ""),CHAR(10),"\n"), "")&amp;IF(AH11&lt;&gt;"", "', textZhG1Additional: '"&amp;SUBSTITUTE(SUBSTITUTE(AH11, CHAR(13), ""),CHAR(10),"\n"), "")&amp;"', textKo: '"&amp;SUBSTITUTE(SUBSTITUTE(SUBSTITUTE(AI11, CHAR(13), ""),CHAR(10),"\n"),"'","\'")&amp;IF(AJ11&lt;&gt;"", "', textKoAdditional: '"&amp;SUBSTITUTE(SUBSTITUTE(AJ11, CHAR(13), ""),CHAR(10),"\n"), "")&amp;"', textEn: '"&amp;SUBSTITUTE(SUBSTITUTE(SUBSTITUTE(AK11, CHAR(13), ""),CHAR(10),"\n"),"'","\'")&amp;IF(AL11&lt;&gt;"", "', textEnAdditional: '"&amp;SUBSTITUTE(SUBSTITUTE(AL11, CHAR(13), ""),CHAR(10),"\n"), "")&amp;"'"&amp;IF(AA11="○",", sealable: true","")&amp;IF(AB11="○",", removable: true","")&amp;"}")</f>
        <v>, '04-tokoyo-A2-n-2': {megami: 'tokoyo', anotherID: 'A2', replace: '04-tokoyo-o-n-2', name: '畏掠め', nameEn: 'Awestrike', nameZh: '心生畏', nameZhG1: '畏掠', nameKo: '두려움 스치기', ruby: 'おそれがすめ', rubyEn: '', baseType: 'normal', type: 'attack', subType: 'reaction', range: '2-3', damage: '2/1', text: '【常時】相手の集中力が0ならば、この《攻撃》のダメージはあなたが選ぶ。\n【攻撃後】境地―あなたの集中力が2ならば、対応した切札でない《攻撃》は-X/-Yとなる。Xはこの《攻撃》が与えたオーラへのダメージ、Yはライフへのダメージに等しい。', textZh: '【常时】对手的集中力为0的话，此《攻击》如何承受伤害由你来选择。\n【攻击后】境地～若你的集中力为2，则被对应的非王牌的《攻击》得-X/-Y。X等于此《攻击》给予敌装的伤害数，Y等于给予敌命的伤害数。', textZhG1: '【常时】若对手的集中力等于0，则由你选择对手如何承受此攻击的伤害。\n【攻击后】境地～若你的集中力等于2，则被对应的非王牌的《攻击》获得-X/-Y。X等于此《攻击》造成的对装的伤害，Y等于此攻击造成的对命的伤害。', textKo: '【상시】 상대의 집중력이 0이라면, 이 《공격》의 데미지는 당신이 선택한다.\n【공격후】 경지 - 당신의 집중력이 2라면, 대응한 비장패가 아닌 《공격》은 -X/-Y가 된다. X는 이 《공격》으로 준 오라 데미지, Y는 이 《공격》으로 준 라이프 데미지와 같다.', textEn: 'Forced: If your opponent\'s Vigor is 0, you choose the type of damage dealt by this attack.\n\nAfter Attack: Artistic - If your Vigor is 2, the non-Special attack you played this card as a Reaction to gets -X/-Y, where X is the damage to Aura this attack dealt, and Y is the damage to Life it dealt.'}</v>
      </c>
      <c r="AS11" s="10" t="str">
        <f aca="false">IF($A11&lt;&gt;"", "    /** 《"&amp;$E11&amp;"》 */ export const "&amp;SUBSTITUTE(UPPER(IF(MID($A11, 3, 1)="-", RIGHT($A11,LEN($A11)-3), $A11)), "-", "_")&amp;": TCardId = '"&amp;$A11&amp;"';", "")</f>
        <v>    /** 《畏掠め》 */ export const TOKOYO_A2_N_2: TCardId = '04-tokoyo-A2-n-2';</v>
      </c>
      <c r="AT11" s="11" t="str">
        <f aca="false">IF($A11&lt;&gt;"", "    | '"&amp;$A11&amp;"'", "")</f>
        <v>    | '04-tokoyo-A2-n-2'</v>
      </c>
    </row>
    <row r="12" customFormat="false" ht="52" hidden="false" customHeight="false" outlineLevel="0" collapsed="false">
      <c r="A12" s="115" t="s">
        <v>3289</v>
      </c>
      <c r="B12" s="115" t="s">
        <v>519</v>
      </c>
      <c r="C12" s="115" t="s">
        <v>2314</v>
      </c>
      <c r="D12" s="115" t="s">
        <v>633</v>
      </c>
      <c r="E12" s="115" t="s">
        <v>3290</v>
      </c>
      <c r="F12" s="115" t="s">
        <v>3291</v>
      </c>
      <c r="G12" s="85" t="s">
        <v>3292</v>
      </c>
      <c r="H12" s="85" t="s">
        <v>3292</v>
      </c>
      <c r="I12" s="116"/>
      <c r="J12" s="184" t="s">
        <v>3293</v>
      </c>
      <c r="K12" s="115" t="s">
        <v>3294</v>
      </c>
      <c r="L12" s="115"/>
      <c r="M12" s="115" t="s">
        <v>157</v>
      </c>
      <c r="N12" s="115"/>
      <c r="O12" s="115"/>
      <c r="P12" s="115"/>
      <c r="Q12" s="115"/>
      <c r="R12" s="115" t="s">
        <v>45</v>
      </c>
      <c r="S12" s="115"/>
      <c r="T12" s="115" t="s">
        <v>236</v>
      </c>
      <c r="U12" s="117"/>
      <c r="V12" s="115" t="s">
        <v>237</v>
      </c>
      <c r="W12" s="117"/>
      <c r="X12" s="115"/>
      <c r="Y12" s="115"/>
      <c r="Z12" s="115" t="s">
        <v>282</v>
      </c>
      <c r="AA12" s="115"/>
      <c r="AB12" s="115"/>
      <c r="AC12" s="120" t="s">
        <v>3295</v>
      </c>
      <c r="AD12" s="120"/>
      <c r="AE12" s="90" t="s">
        <v>3296</v>
      </c>
      <c r="AF12" s="118"/>
      <c r="AG12" s="90" t="s">
        <v>3297</v>
      </c>
      <c r="AH12" s="118"/>
      <c r="AI12" s="120" t="s">
        <v>3298</v>
      </c>
      <c r="AJ12" s="118"/>
      <c r="AK12" s="120" t="s">
        <v>3299</v>
      </c>
      <c r="AL12" s="118"/>
      <c r="AM12" s="117"/>
      <c r="AN12" s="117"/>
      <c r="AO12" s="117"/>
      <c r="AP12" s="117"/>
      <c r="AQ12" s="117"/>
      <c r="AR12" s="98" t="str">
        <f aca="false">IF(A12="", "", IF(ROW()&gt;=3, ", ", "")&amp;"'"&amp;A12&amp;"':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growth: "&amp;Y12&amp;"","")&amp;IF(Z12&lt;&gt;"",", cost: '"&amp;Z12&amp;"'","")&amp;", text: '"&amp;SUBSTITUTE(SUBSTITUTE(AC12, CHAR(13), ""),CHAR(10),"\n")&amp;IF(AD12&lt;&gt;"", "', textAdditional: '"&amp;SUBSTITUTE(SUBSTITUTE(AD12, CHAR(13), ""),CHAR(10),"\n"), "")&amp;"', textZh: '"&amp;SUBSTITUTE(SUBSTITUTE(SUBSTITUTE(AE12, CHAR(13), ""),CHAR(10),"\n"),"'","\'")&amp;"', textZhG1: '"&amp;SUBSTITUTE(SUBSTITUTE(SUBSTITUTE(AG12, CHAR(13), ""),CHAR(10),"\n"),"'","\'")&amp;IF(AF12&lt;&gt;"", "', textZhAdditional: '"&amp;SUBSTITUTE(SUBSTITUTE(AF12, CHAR(13), ""),CHAR(10),"\n"), "")&amp;IF(AH12&lt;&gt;"", "', textZhG1Additional: '"&amp;SUBSTITUTE(SUBSTITUTE(AH12, CHAR(13), ""),CHAR(10),"\n"), "")&amp;"', textKo: '"&amp;SUBSTITUTE(SUBSTITUTE(SUBSTITUTE(AI12, CHAR(13), ""),CHAR(10),"\n"),"'","\'")&amp;IF(AJ12&lt;&gt;"", "', textKoAdditional: '"&amp;SUBSTITUTE(SUBSTITUTE(AJ12, CHAR(13), ""),CHAR(10),"\n"), "")&amp;"', textEn: '"&amp;SUBSTITUTE(SUBSTITUTE(SUBSTITUTE(AK12, CHAR(13), ""),CHAR(10),"\n"),"'","\'")&amp;IF(AL12&lt;&gt;"", "', textEnAdditional: '"&amp;SUBSTITUTE(SUBSTITUTE(AL12, CHAR(13), ""),CHAR(10),"\n"), "")&amp;"'"&amp;IF(AA12="○",", sealable: true","")&amp;IF(AB12="○",", removable: true","")&amp;"}")</f>
        <v>, '04-tokoyo-A2-s-2': {megami: 'tokoyo', anotherID: 'A2', replace: '04-tokoyo-o-s-2', name: '悠久ノ雪', nameEn: 'Endless Snow', nameZh: '悠久之雪', nameZhG1: '悠久之雪', nameKo: '유구의 눈', ruby: 'ゆうきゅうのゆき', rubyEn: '', baseType: 'special', type: 'attack', range: '3-5', damage: '1/1', cost: '1', text: '【攻撃後】相手がオーラへのダメージを選んだならば、相フレア→自オーラ：1\n----\n【再起】相手の集中力が1である。', textZh: '【攻击后】若对手选择由装承受此次伤害，则 敌气→1→自装\n----\n【再起】对手的集中力为1。', textZhG1: '【攻击后】若对手选择由装承受此次伤害，则\n敌气（1）→自装\n----\n【再起】对手的集中力等于1。', textKo: '【공격후】 상대가 오라 데미지를 선택했다면,\n상대 플레어 → 자신 오라: 1\n----\n【재기】상대의 집중력이 1이다.', textEn: 'After Attack: If your opponent chose to take damage to Aura:\nOpponent\'s Flare (1)→ Your Aura\n\nResurgence: Your opponent\'s Vigor is 1.'}</v>
      </c>
      <c r="AS12" s="10" t="str">
        <f aca="false">IF($A12&lt;&gt;"", "    /** 《"&amp;$E12&amp;"》 */ export const "&amp;SUBSTITUTE(UPPER(IF(MID($A12, 3, 1)="-", RIGHT($A12,LEN($A12)-3), $A12)), "-", "_")&amp;": TCardId = '"&amp;$A12&amp;"';", "")</f>
        <v>    /** 《悠久ノ雪》 */ export const TOKOYO_A2_S_2: TCardId = '04-tokoyo-A2-s-2';</v>
      </c>
      <c r="AT12" s="11" t="str">
        <f aca="false">IF($A12&lt;&gt;"", "    | '"&amp;$A12&amp;"'", "")</f>
        <v>    | '04-tokoyo-A2-s-2'</v>
      </c>
    </row>
    <row r="13" customFormat="false" ht="82" hidden="false" customHeight="false" outlineLevel="0" collapsed="false">
      <c r="A13" s="115" t="s">
        <v>3300</v>
      </c>
      <c r="B13" s="115" t="s">
        <v>519</v>
      </c>
      <c r="C13" s="115" t="s">
        <v>2314</v>
      </c>
      <c r="D13" s="115" t="s">
        <v>654</v>
      </c>
      <c r="E13" s="115" t="s">
        <v>3301</v>
      </c>
      <c r="F13" s="115" t="s">
        <v>3302</v>
      </c>
      <c r="G13" s="85" t="s">
        <v>3303</v>
      </c>
      <c r="H13" s="85" t="s">
        <v>3304</v>
      </c>
      <c r="I13" s="116"/>
      <c r="J13" s="184" t="s">
        <v>3305</v>
      </c>
      <c r="K13" s="115" t="s">
        <v>3306</v>
      </c>
      <c r="L13" s="115"/>
      <c r="M13" s="115" t="s">
        <v>157</v>
      </c>
      <c r="N13" s="115"/>
      <c r="O13" s="115"/>
      <c r="P13" s="115"/>
      <c r="Q13" s="115"/>
      <c r="R13" s="115" t="s">
        <v>107</v>
      </c>
      <c r="S13" s="115"/>
      <c r="T13" s="115"/>
      <c r="U13" s="117"/>
      <c r="V13" s="115"/>
      <c r="W13" s="117"/>
      <c r="X13" s="115"/>
      <c r="Y13" s="115"/>
      <c r="Z13" s="115" t="s">
        <v>146</v>
      </c>
      <c r="AA13" s="115"/>
      <c r="AB13" s="115"/>
      <c r="AC13" s="120" t="s">
        <v>3307</v>
      </c>
      <c r="AD13" s="120"/>
      <c r="AE13" s="90" t="s">
        <v>3308</v>
      </c>
      <c r="AF13" s="118"/>
      <c r="AG13" s="90" t="s">
        <v>3309</v>
      </c>
      <c r="AH13" s="118"/>
      <c r="AI13" s="120" t="s">
        <v>3310</v>
      </c>
      <c r="AJ13" s="118"/>
      <c r="AK13" s="120" t="s">
        <v>3311</v>
      </c>
      <c r="AL13" s="118"/>
      <c r="AM13" s="117"/>
      <c r="AN13" s="117"/>
      <c r="AO13" s="117"/>
      <c r="AP13" s="117"/>
      <c r="AQ13" s="117"/>
      <c r="AR13" s="98" t="str">
        <f aca="false">IF(A13="", "", IF(ROW()&gt;=3, ", ", "")&amp;"'"&amp;A13&amp;"':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growth: "&amp;Y13&amp;"","")&amp;IF(Z13&lt;&gt;"",", cost: '"&amp;Z13&amp;"'","")&amp;", text: '"&amp;SUBSTITUTE(SUBSTITUTE(AC13, CHAR(13), ""),CHAR(10),"\n")&amp;IF(AD13&lt;&gt;"", "', textAdditional: '"&amp;SUBSTITUTE(SUBSTITUTE(AD13, CHAR(13), ""),CHAR(10),"\n"), "")&amp;"', textZh: '"&amp;SUBSTITUTE(SUBSTITUTE(SUBSTITUTE(AE13, CHAR(13), ""),CHAR(10),"\n"),"'","\'")&amp;"', textZhG1: '"&amp;SUBSTITUTE(SUBSTITUTE(SUBSTITUTE(AG13, CHAR(13), ""),CHAR(10),"\n"),"'","\'")&amp;IF(AF13&lt;&gt;"", "', textZhAdditional: '"&amp;SUBSTITUTE(SUBSTITUTE(AF13, CHAR(13), ""),CHAR(10),"\n"), "")&amp;IF(AH13&lt;&gt;"", "', textZhG1Additional: '"&amp;SUBSTITUTE(SUBSTITUTE(AH13, CHAR(13), ""),CHAR(10),"\n"), "")&amp;"', textKo: '"&amp;SUBSTITUTE(SUBSTITUTE(SUBSTITUTE(AI13, CHAR(13), ""),CHAR(10),"\n"),"'","\'")&amp;IF(AJ13&lt;&gt;"", "', textKoAdditional: '"&amp;SUBSTITUTE(SUBSTITUTE(AJ13, CHAR(13), ""),CHAR(10),"\n"), "")&amp;"', textEn: '"&amp;SUBSTITUTE(SUBSTITUTE(SUBSTITUTE(AK13, CHAR(13), ""),CHAR(10),"\n"),"'","\'")&amp;IF(AL13&lt;&gt;"", "', textEnAdditional: '"&amp;SUBSTITUTE(SUBSTITUTE(AL13, CHAR(13), ""),CHAR(10),"\n"), "")&amp;"'"&amp;IF(AA13="○",", sealable: true","")&amp;IF(AB13="○",", removable: true","")&amp;"}")</f>
        <v>, '04-tokoyo-A2-s-3': {megami: 'tokoyo', anotherID: 'A2', replace: '04-tokoyo-o-s-3', name: '徒寄ノ八重桜', nameEn: 'Hollow Blossoms', nameZh: '不凋之八重樱', nameZhG1: '徒寄之八重樱', nameKo: '허무에 물든 여덟 겹 벚꽃', ruby: 'あだよりのやえざくら', rubyEn: '', baseType: 'special', type: 'action', cost: '4', text: 'あなたは基本動作《纏い》を5回行う。\n【使用済】あなたのカードの矢印効果があなたのオーラへと桜花結晶を動かすならば、その間だけオーラの上限を8として扱う。\n【使用済】あなたの開始フェイズの開始時にあなたのオーラが6以上ならば、攻撃『適正距離0-8、-/1』を行う。', textZh: '你进行5次基本动作《装附》。\n【已使用】你的牌的箭头效果向自装移动樱花结晶的时候，仅在那时将装的上限视为8。\n【已使用】你的准备阶段开始时自装有6或以上的话，进行一次“攻击距离0-8 伤害-/1”的攻击。', textZhG1: '进行5次基本动作《装附》。\n【已使用】你的牌上的箭头效果将樱花结晶移至自装时，自装上限视为8。\n【已使用】你的准备阶段开始时，若自装中的樱花结晶的数目大于等于6，则进行一次“攻击距离0-8 伤害-/1”的攻击。', textKo: '당신은 기본동작 《휘감기》를 5회 수행한다.\n【사용됨】 당신의 카드의 화살표 효과가 벚꽃결정을 당신의 오라로 이동한다면, 최대 오라가 8인 것처럼 사용한다.\n【사용됨】 당신의 개시 페이즈 시작에, 당신의 오라가 6 이상이라면, 공격 『적정거리 0-8, -/1』을 수행한다.', textEn: 'Perform 5 Recover basic actions.\n\nDevoted: If an arrow (→) on a card you own would move Sakura tokens to your Aura, your maximum Aura is considered to be 8 for that effect.\n\nDevoted: At the beginning of your turn, if your Aura is 6 or more, you attack with "Range: 0-8, Damage: -/1".'}</v>
      </c>
      <c r="AS13" s="10" t="str">
        <f aca="false">IF($A13&lt;&gt;"", "    /** 《"&amp;$E13&amp;"》 */ export const "&amp;SUBSTITUTE(UPPER(IF(MID($A13, 3, 1)="-", RIGHT($A13,LEN($A13)-3), $A13)), "-", "_")&amp;": TCardId = '"&amp;$A13&amp;"';", "")</f>
        <v>    /** 《徒寄ノ八重桜》 */ export const TOKOYO_A2_S_3: TCardId = '04-tokoyo-A2-s-3';</v>
      </c>
      <c r="AT13" s="11" t="str">
        <f aca="false">IF($A13&lt;&gt;"", "    | '"&amp;$A13&amp;"'", "")</f>
        <v>    | '04-tokoyo-A2-s-3'</v>
      </c>
    </row>
    <row r="14" customFormat="false" ht="32" hidden="false" customHeight="false" outlineLevel="0" collapsed="false">
      <c r="A14" s="115" t="s">
        <v>3312</v>
      </c>
      <c r="B14" s="115" t="s">
        <v>1049</v>
      </c>
      <c r="C14" s="115" t="s">
        <v>49</v>
      </c>
      <c r="D14" s="115" t="s">
        <v>1048</v>
      </c>
      <c r="E14" s="115" t="s">
        <v>3313</v>
      </c>
      <c r="F14" s="115" t="s">
        <v>3314</v>
      </c>
      <c r="G14" s="85" t="s">
        <v>3313</v>
      </c>
      <c r="H14" s="85" t="s">
        <v>3313</v>
      </c>
      <c r="I14" s="116"/>
      <c r="J14" s="184" t="s">
        <v>3315</v>
      </c>
      <c r="K14" s="115" t="s">
        <v>3316</v>
      </c>
      <c r="L14" s="115"/>
      <c r="M14" s="115" t="s">
        <v>44</v>
      </c>
      <c r="N14" s="115"/>
      <c r="O14" s="115"/>
      <c r="P14" s="115"/>
      <c r="Q14" s="115"/>
      <c r="R14" s="115" t="s">
        <v>107</v>
      </c>
      <c r="S14" s="115"/>
      <c r="T14" s="115"/>
      <c r="U14" s="117"/>
      <c r="V14" s="115"/>
      <c r="W14" s="117"/>
      <c r="X14" s="115"/>
      <c r="Y14" s="115"/>
      <c r="Z14" s="115"/>
      <c r="AA14" s="115"/>
      <c r="AB14" s="115"/>
      <c r="AC14" s="120" t="s">
        <v>3317</v>
      </c>
      <c r="AD14" s="120"/>
      <c r="AE14" s="90" t="s">
        <v>3318</v>
      </c>
      <c r="AF14" s="118"/>
      <c r="AG14" s="90" t="s">
        <v>3319</v>
      </c>
      <c r="AH14" s="118"/>
      <c r="AI14" s="120" t="s">
        <v>3320</v>
      </c>
      <c r="AJ14" s="118"/>
      <c r="AK14" s="120" t="s">
        <v>3321</v>
      </c>
      <c r="AL14" s="118"/>
      <c r="AM14" s="117"/>
      <c r="AN14" s="117"/>
      <c r="AO14" s="117"/>
      <c r="AP14" s="117"/>
      <c r="AQ14" s="117"/>
      <c r="AR14" s="98" t="str">
        <f aca="false">IF(A14="", "", IF(ROW()&gt;=3, ", ", "")&amp;"'"&amp;A14&amp;"':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growth: "&amp;Y14&amp;"","")&amp;IF(Z14&lt;&gt;"",", cost: '"&amp;Z14&amp;"'","")&amp;", text: '"&amp;SUBSTITUTE(SUBSTITUTE(AC14, CHAR(13), ""),CHAR(10),"\n")&amp;IF(AD14&lt;&gt;"", "', textAdditional: '"&amp;SUBSTITUTE(SUBSTITUTE(AD14, CHAR(13), ""),CHAR(10),"\n"), "")&amp;"', textZh: '"&amp;SUBSTITUTE(SUBSTITUTE(SUBSTITUTE(AE14, CHAR(13), ""),CHAR(10),"\n"),"'","\'")&amp;"', textZhG1: '"&amp;SUBSTITUTE(SUBSTITUTE(SUBSTITUTE(AG14, CHAR(13), ""),CHAR(10),"\n"),"'","\'")&amp;IF(AF14&lt;&gt;"", "', textZhAdditional: '"&amp;SUBSTITUTE(SUBSTITUTE(AF14, CHAR(13), ""),CHAR(10),"\n"), "")&amp;IF(AH14&lt;&gt;"", "', textZhG1Additional: '"&amp;SUBSTITUTE(SUBSTITUTE(AH14, CHAR(13), ""),CHAR(10),"\n"), "")&amp;"', textKo: '"&amp;SUBSTITUTE(SUBSTITUTE(SUBSTITUTE(AI14, CHAR(13), ""),CHAR(10),"\n"),"'","\'")&amp;IF(AJ14&lt;&gt;"", "', textKoAdditional: '"&amp;SUBSTITUTE(SUBSTITUTE(AJ14, CHAR(13), ""),CHAR(10),"\n"), "")&amp;"', textEn: '"&amp;SUBSTITUTE(SUBSTITUTE(SUBSTITUTE(AK14, CHAR(13), ""),CHAR(10),"\n"),"'","\'")&amp;IF(AL14&lt;&gt;"", "', textEnAdditional: '"&amp;SUBSTITUTE(SUBSTITUTE(AL14, CHAR(13), ""),CHAR(10),"\n"), "")&amp;"'"&amp;IF(AA14="○",", sealable: true","")&amp;IF(AB14="○",", removable: true","")&amp;"}")</f>
        <v>, '08-hagane-A1-n-1': {megami: 'hagane', anotherID: 'A1', replace: '08-hagane-o-n-1', name: '炉火', nameEn: 'Hearthfire', nameZh: '炉火', nameZhG1: '炉火', nameKo: '화롯불', ruby: 'ろび', rubyEn: '', baseType: 'normal', type: 'action', text: '現在の間合が3以上ならば、\n間合→自フレア：1\n間合→相フレア：1', textZh: '若当前距离大于等于3，则：\n距→1→自气\n距→1→敌气', textZhG1: '若当前距离大于等于3，则\n距（1）→自气\n距（1）→敌气', textKo: '현재 간격이 3 이상이라면,\n간격 → 자신 플레어: 1\n간격 → 상대 플레어: 1', textEn: 'If the current Distance is 3 or more:\nDistance (1)→ Your Flare\nDistance (1)→ Opponent\'s Flare'}</v>
      </c>
      <c r="AS14" s="10" t="str">
        <f aca="false">IF($A14&lt;&gt;"", "    /** 《"&amp;$E14&amp;"》 */ export const "&amp;SUBSTITUTE(UPPER(IF(MID($A14, 3, 1)="-", RIGHT($A14,LEN($A14)-3), $A14)), "-", "_")&amp;": TCardId = '"&amp;$A14&amp;"';", "")</f>
        <v>    /** 《炉火》 */ export const HAGANE_A1_N_1: TCardId = '08-hagane-A1-n-1';</v>
      </c>
      <c r="AT14" s="11" t="str">
        <f aca="false">IF($A14&lt;&gt;"", "    | '"&amp;$A14&amp;"'", "")</f>
        <v>    | '08-hagane-A1-n-1'</v>
      </c>
    </row>
    <row r="15" customFormat="false" ht="32" hidden="false" customHeight="false" outlineLevel="0" collapsed="false">
      <c r="A15" s="115" t="s">
        <v>3322</v>
      </c>
      <c r="B15" s="115" t="s">
        <v>1049</v>
      </c>
      <c r="C15" s="115" t="s">
        <v>49</v>
      </c>
      <c r="D15" s="115" t="s">
        <v>1061</v>
      </c>
      <c r="E15" s="115" t="s">
        <v>3323</v>
      </c>
      <c r="F15" s="115" t="s">
        <v>3324</v>
      </c>
      <c r="G15" s="85" t="s">
        <v>3323</v>
      </c>
      <c r="H15" s="85" t="s">
        <v>3323</v>
      </c>
      <c r="I15" s="116"/>
      <c r="J15" s="184" t="s">
        <v>3325</v>
      </c>
      <c r="K15" s="115" t="s">
        <v>3326</v>
      </c>
      <c r="L15" s="115"/>
      <c r="M15" s="115" t="s">
        <v>44</v>
      </c>
      <c r="N15" s="115"/>
      <c r="O15" s="115"/>
      <c r="P15" s="115"/>
      <c r="Q15" s="115"/>
      <c r="R15" s="115" t="s">
        <v>107</v>
      </c>
      <c r="S15" s="115"/>
      <c r="T15" s="115"/>
      <c r="U15" s="117"/>
      <c r="V15" s="115"/>
      <c r="W15" s="117"/>
      <c r="X15" s="115"/>
      <c r="Y15" s="115"/>
      <c r="Z15" s="115"/>
      <c r="AA15" s="115"/>
      <c r="AB15" s="115"/>
      <c r="AC15" s="120" t="s">
        <v>3327</v>
      </c>
      <c r="AD15" s="120"/>
      <c r="AE15" s="90" t="s">
        <v>3328</v>
      </c>
      <c r="AF15" s="118"/>
      <c r="AG15" s="90" t="s">
        <v>3329</v>
      </c>
      <c r="AH15" s="118"/>
      <c r="AI15" s="120" t="s">
        <v>3330</v>
      </c>
      <c r="AJ15" s="118"/>
      <c r="AK15" s="120" t="s">
        <v>3331</v>
      </c>
      <c r="AL15" s="118"/>
      <c r="AM15" s="117"/>
      <c r="AN15" s="117"/>
      <c r="AO15" s="117"/>
      <c r="AP15" s="117"/>
      <c r="AQ15" s="117"/>
      <c r="AR15" s="98" t="str">
        <f aca="false">IF(A15="", "", IF(ROW()&gt;=3, ", ", "")&amp;"'"&amp;A15&amp;"':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growth: "&amp;Y15&amp;"","")&amp;IF(Z15&lt;&gt;"",", cost: '"&amp;Z15&amp;"'","")&amp;", text: '"&amp;SUBSTITUTE(SUBSTITUTE(AC15, CHAR(13), ""),CHAR(10),"\n")&amp;IF(AD15&lt;&gt;"", "', textAdditional: '"&amp;SUBSTITUTE(SUBSTITUTE(AD15, CHAR(13), ""),CHAR(10),"\n"), "")&amp;"', textZh: '"&amp;SUBSTITUTE(SUBSTITUTE(SUBSTITUTE(AE15, CHAR(13), ""),CHAR(10),"\n"),"'","\'")&amp;"', textZhG1: '"&amp;SUBSTITUTE(SUBSTITUTE(SUBSTITUTE(AG15, CHAR(13), ""),CHAR(10),"\n"),"'","\'")&amp;IF(AF15&lt;&gt;"", "', textZhAdditional: '"&amp;SUBSTITUTE(SUBSTITUTE(AF15, CHAR(13), ""),CHAR(10),"\n"), "")&amp;IF(AH15&lt;&gt;"", "', textZhG1Additional: '"&amp;SUBSTITUTE(SUBSTITUTE(AH15, CHAR(13), ""),CHAR(10),"\n"), "")&amp;"', textKo: '"&amp;SUBSTITUTE(SUBSTITUTE(SUBSTITUTE(AI15, CHAR(13), ""),CHAR(10),"\n"),"'","\'")&amp;IF(AJ15&lt;&gt;"", "', textKoAdditional: '"&amp;SUBSTITUTE(SUBSTITUTE(AJ15, CHAR(13), ""),CHAR(10),"\n"), "")&amp;"', textEn: '"&amp;SUBSTITUTE(SUBSTITUTE(SUBSTITUTE(AK15, CHAR(13), ""),CHAR(10),"\n"),"'","\'")&amp;IF(AL15&lt;&gt;"", "', textEnAdditional: '"&amp;SUBSTITUTE(SUBSTITUTE(AL15, CHAR(13), ""),CHAR(10),"\n"), "")&amp;"'"&amp;IF(AA15="○",", sealable: true","")&amp;IF(AB15="○",", removable: true","")&amp;"}")</f>
        <v>, '08-hagane-A1-n-2': {megami: 'hagane', anotherID: 'A1', replace: '08-hagane-o-n-2', name: '旋回起', nameEn: 'Whirling Ascent', nameZh: '旋回起', nameZhG1: '旋回起', nameKo: '선회기', ruby: 'せんかいき', rubyEn: '', baseType: 'normal', type: 'action', text: '現在の間合がターン開始時の間合から2以上変化しているならば、カードを1枚引き、あなたは集中力を1得る。', textZh: '若当前距离与本回合开始时距离比相差2或者以上，则抓1张牌且你获得1点集中力。', textZhG1: '若当前距离与本回合开始时距离之差的绝对值大于等于2，则你抓1张牌并获得1点集中力。', textKo: '현재 간격이 턴 시작시 간격에서 2 이상 변화했다면, 카드를 1장 뽑고, 당신은 집중력을 1 얻는다.', textEn: 'If the difference between the current Distance and the Distance at the beginning of this turn is 2 or more, draw a card and gain 1 Vigor.'}</v>
      </c>
      <c r="AS15" s="10" t="str">
        <f aca="false">IF($A15&lt;&gt;"", "    /** 《"&amp;$E15&amp;"》 */ export const "&amp;SUBSTITUTE(UPPER(IF(MID($A15, 3, 1)="-", RIGHT($A15,LEN($A15)-3), $A15)), "-", "_")&amp;": TCardId = '"&amp;$A15&amp;"';", "")</f>
        <v>    /** 《旋回起》 */ export const HAGANE_A1_N_2: TCardId = '08-hagane-A1-n-2';</v>
      </c>
      <c r="AT15" s="11" t="str">
        <f aca="false">IF($A15&lt;&gt;"", "    | '"&amp;$A15&amp;"'", "")</f>
        <v>    | '08-hagane-A1-n-2'</v>
      </c>
    </row>
    <row r="16" customFormat="false" ht="122" hidden="false" customHeight="false" outlineLevel="0" collapsed="false">
      <c r="A16" s="115" t="s">
        <v>3332</v>
      </c>
      <c r="B16" s="115" t="s">
        <v>1049</v>
      </c>
      <c r="C16" s="115" t="s">
        <v>49</v>
      </c>
      <c r="D16" s="115" t="s">
        <v>1132</v>
      </c>
      <c r="E16" s="115" t="s">
        <v>3333</v>
      </c>
      <c r="F16" s="115" t="s">
        <v>3334</v>
      </c>
      <c r="G16" s="85" t="s">
        <v>3335</v>
      </c>
      <c r="H16" s="85" t="s">
        <v>3336</v>
      </c>
      <c r="I16" s="116"/>
      <c r="J16" s="184" t="s">
        <v>3337</v>
      </c>
      <c r="K16" s="115" t="s">
        <v>3338</v>
      </c>
      <c r="L16" s="115"/>
      <c r="M16" s="115" t="s">
        <v>157</v>
      </c>
      <c r="N16" s="115"/>
      <c r="O16" s="115"/>
      <c r="P16" s="115"/>
      <c r="Q16" s="115"/>
      <c r="R16" s="115" t="s">
        <v>107</v>
      </c>
      <c r="S16" s="115"/>
      <c r="T16" s="115"/>
      <c r="U16" s="117"/>
      <c r="V16" s="115"/>
      <c r="W16" s="117"/>
      <c r="X16" s="115"/>
      <c r="Y16" s="115"/>
      <c r="Z16" s="115" t="s">
        <v>282</v>
      </c>
      <c r="AA16" s="115"/>
      <c r="AB16" s="115"/>
      <c r="AC16" s="120" t="s">
        <v>3339</v>
      </c>
      <c r="AD16" s="120"/>
      <c r="AE16" s="90" t="s">
        <v>3340</v>
      </c>
      <c r="AF16" s="118"/>
      <c r="AG16" s="90" t="s">
        <v>3341</v>
      </c>
      <c r="AH16" s="118"/>
      <c r="AI16" s="120" t="s">
        <v>3342</v>
      </c>
      <c r="AJ16" s="118"/>
      <c r="AK16" s="120" t="s">
        <v>3343</v>
      </c>
      <c r="AL16" s="118"/>
      <c r="AM16" s="117"/>
      <c r="AN16" s="117"/>
      <c r="AO16" s="117"/>
      <c r="AP16" s="117"/>
      <c r="AQ16" s="117"/>
      <c r="AR16" s="98" t="str">
        <f aca="false">IF(A16="", "", IF(ROW()&gt;=3, ", ", "")&amp;"'"&amp;A16&amp;"':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growth: "&amp;Y16&amp;"","")&amp;IF(Z16&lt;&gt;"",", cost: '"&amp;Z16&amp;"'","")&amp;", text: '"&amp;SUBSTITUTE(SUBSTITUTE(AC16, CHAR(13), ""),CHAR(10),"\n")&amp;IF(AD16&lt;&gt;"", "', textAdditional: '"&amp;SUBSTITUTE(SUBSTITUTE(AD16, CHAR(13), ""),CHAR(10),"\n"), "")&amp;"', textZh: '"&amp;SUBSTITUTE(SUBSTITUTE(SUBSTITUTE(AE16, CHAR(13), ""),CHAR(10),"\n"),"'","\'")&amp;"', textZhG1: '"&amp;SUBSTITUTE(SUBSTITUTE(SUBSTITUTE(AG16, CHAR(13), ""),CHAR(10),"\n"),"'","\'")&amp;IF(AF16&lt;&gt;"", "', textZhAdditional: '"&amp;SUBSTITUTE(SUBSTITUTE(AF16, CHAR(13), ""),CHAR(10),"\n"), "")&amp;IF(AH16&lt;&gt;"", "', textZhG1Additional: '"&amp;SUBSTITUTE(SUBSTITUTE(AH16, CHAR(13), ""),CHAR(10),"\n"), "")&amp;"', textKo: '"&amp;SUBSTITUTE(SUBSTITUTE(SUBSTITUTE(AI16, CHAR(13), ""),CHAR(10),"\n"),"'","\'")&amp;IF(AJ16&lt;&gt;"", "', textKoAdditional: '"&amp;SUBSTITUTE(SUBSTITUTE(AJ16, CHAR(13), ""),CHAR(10),"\n"), "")&amp;"', textEn: '"&amp;SUBSTITUTE(SUBSTITUTE(SUBSTITUTE(AK16, CHAR(13), ""),CHAR(10),"\n"),"'","\'")&amp;IF(AL16&lt;&gt;"", "', textEnAdditional: '"&amp;SUBSTITUTE(SUBSTITUTE(AL16, CHAR(13), ""),CHAR(10),"\n"), "")&amp;"'"&amp;IF(AA16="○",", sealable: true","")&amp;IF(AB16="○",", removable: true","")&amp;"}")</f>
        <v>, '08-hagane-A1-s-1': {megami: 'hagane', anotherID: 'A1', replace: '08-hagane-o-s-1', name: '大錬成マテリアル', nameEn: 'Grand Refinement Material', nameZh: '大炼成MATERIAL', nameZhG1: '大炼成·原限', nameKo: '대연성 마테리얼', ruby: 'だいれんせいマテリアル', rubyEn: '', baseType: 'special', type: 'action', cost: '1', text: '終端\nこのカードがあなたのカードならば、以下の効果を解決する。\n金床にカードがあるならばダストから金床に桜花結晶を1つ置く。金床にカードがないならば、手札から他のメガミの《攻撃》カードを1枚選び金床に置いてもよい。\nあなたの追加札から「錬成攻撃」を山札の底に1枚置く。\n----\n【再起】このターンにあなたが「錬成攻撃」を使用している。', textZh: '终端。\n此牌是你的牌的话，结算下述效果。\n铁砧上有牌的话将1个樱花结晶从虚放到铁砧上。铁砧上没有牌的话，你可以选手牌的一张其他女神的《攻击》牌并将其放置到铁砧上。\n从追加牌区中将1张『炼成攻击』置于你的牌库底。\n----\n【再起】这个回合你使用了『炼成攻击』。', textZhG1: '终端\n若此牌为你的牌，则结算以下效果。\n若铁砧中有牌，则将1个樱花结晶从虚移至铁砧上。若铁砧中没有牌，则你可以从手牌中选择1张其他女神的《攻击》牌置于铁砧中。\n将1张『炼成攻击』从追加区移至你的牌库底。\n----\n【再起】本回合内你使用了『炼成攻击』。', textKo: '종단\n이 카드가 당신의 카드라면 아래의 효과를 해결한다.\n모루에 카드가 있다면, 더스트에서 벚꽃결정 1개를 모루에 놓는다. 모루에 카드가 없다면, 손패에서 다른 여신의 《공격》 카드를 1장 선택하여 모루에 놓을 수 있다.\n당신의 추가패에서 「연성공격」을 1장 패산 아래에 넣는다.\n【재기】이번 턴에 당신이 「연성공격」을 사용했다.', textEn: 'Terminal\n\nIf you own this card, resolve the following effects.\nIf there is a card on your Anvil, move 1 Sakura token from Shadow to your Anvil. If there is no card on your Anvil, you may choose a non-Hagane Attack card from your hand and put it there.\nPut one of your set aside "Tempered Attack" on the bottom of your deck.\n\nResurgence: You played a "Tempered Attack" this turn.'}</v>
      </c>
      <c r="AS16" s="10" t="str">
        <f aca="false">IF($A16&lt;&gt;"", "    /** 《"&amp;$E16&amp;"》 */ export const "&amp;SUBSTITUTE(UPPER(IF(MID($A16, 3, 1)="-", RIGHT($A16,LEN($A16)-3), $A16)), "-", "_")&amp;": TCardId = '"&amp;$A16&amp;"';", "")</f>
        <v>    /** 《大錬成マテリアル》 */ export const HAGANE_A1_S_1: TCardId = '08-hagane-A1-s-1';</v>
      </c>
      <c r="AT16" s="11" t="str">
        <f aca="false">IF($A16&lt;&gt;"", "    | '"&amp;$A16&amp;"'", "")</f>
        <v>    | '08-hagane-A1-s-1'</v>
      </c>
    </row>
    <row r="17" customFormat="false" ht="132" hidden="false" customHeight="false" outlineLevel="0" collapsed="false">
      <c r="A17" s="115" t="s">
        <v>3344</v>
      </c>
      <c r="B17" s="115" t="s">
        <v>1049</v>
      </c>
      <c r="C17" s="115" t="s">
        <v>49</v>
      </c>
      <c r="D17" s="115"/>
      <c r="E17" s="115" t="s">
        <v>3345</v>
      </c>
      <c r="F17" s="115" t="s">
        <v>3346</v>
      </c>
      <c r="G17" s="85" t="s">
        <v>3347</v>
      </c>
      <c r="H17" s="85" t="s">
        <v>3347</v>
      </c>
      <c r="I17" s="116"/>
      <c r="J17" s="184" t="s">
        <v>3348</v>
      </c>
      <c r="K17" s="115" t="s">
        <v>3349</v>
      </c>
      <c r="L17" s="115"/>
      <c r="M17" s="115" t="s">
        <v>44</v>
      </c>
      <c r="N17" s="115" t="s">
        <v>996</v>
      </c>
      <c r="O17" s="115" t="s">
        <v>3332</v>
      </c>
      <c r="P17" s="115"/>
      <c r="Q17" s="115"/>
      <c r="R17" s="115" t="s">
        <v>1476</v>
      </c>
      <c r="S17" s="115"/>
      <c r="T17" s="115"/>
      <c r="U17" s="117"/>
      <c r="V17" s="115"/>
      <c r="W17" s="117"/>
      <c r="X17" s="115"/>
      <c r="Y17" s="115"/>
      <c r="Z17" s="115"/>
      <c r="AA17" s="115"/>
      <c r="AB17" s="115"/>
      <c r="AC17" s="120" t="s">
        <v>3350</v>
      </c>
      <c r="AD17" s="120"/>
      <c r="AE17" s="90" t="s">
        <v>3351</v>
      </c>
      <c r="AF17" s="118"/>
      <c r="AG17" s="90" t="s">
        <v>3352</v>
      </c>
      <c r="AH17" s="118"/>
      <c r="AI17" s="120" t="s">
        <v>3353</v>
      </c>
      <c r="AJ17" s="118"/>
      <c r="AK17" s="120" t="s">
        <v>3354</v>
      </c>
      <c r="AL17" s="118"/>
      <c r="AM17" s="117"/>
      <c r="AN17" s="117"/>
      <c r="AO17" s="117"/>
      <c r="AP17" s="117"/>
      <c r="AQ17" s="117"/>
      <c r="AR17" s="98" t="str">
        <f aca="false">IF(A17="", "", IF(ROW()&gt;=3, ", ", "")&amp;"'"&amp;A17&amp;"':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'"&amp;SUBSTITUTE(SUBSTITUTE(AC17, CHAR(13), ""),CHAR(10),"\n")&amp;IF(AD17&lt;&gt;"", "', textAdditional: '"&amp;SUBSTITUTE(SUBSTITUTE(AD17, CHAR(13), ""),CHAR(10),"\n"), "")&amp;"', textZh: '"&amp;SUBSTITUTE(SUBSTITUTE(SUBSTITUTE(AE17, CHAR(13), ""),CHAR(10),"\n"),"'","\'")&amp;"', textZhG1: '"&amp;SUBSTITUTE(SUBSTITUTE(SUBSTITUTE(AG17, CHAR(13), ""),CHAR(10),"\n"),"'","\'")&amp;IF(AF17&lt;&gt;"", "', textZhAdditional: '"&amp;SUBSTITUTE(SUBSTITUTE(AF17, CHAR(13), ""),CHAR(10),"\n"), "")&amp;IF(AH17&lt;&gt;"", "', textZhG1Additional: '"&amp;SUBSTITUTE(SUBSTITUTE(AH17, CHAR(13), ""),CHAR(10),"\n"), "")&amp;"', textKo: '"&amp;SUBSTITUTE(SUBSTITUTE(SUBSTITUTE(AI17, CHAR(13), ""),CHAR(10),"\n"),"'","\'")&amp;IF(AJ17&lt;&gt;"", "', textKoAdditional: '"&amp;SUBSTITUTE(SUBSTITUTE(AJ17, CHAR(13), ""),CHAR(10),"\n"), "")&amp;"', textEn: '"&amp;SUBSTITUTE(SUBSTITUTE(SUBSTITUTE(AK17, CHAR(13), ""),CHAR(10),"\n"),"'","\'")&amp;IF(AL17&lt;&gt;"", "', textEnAdditional: '"&amp;SUBSTITUTE(SUBSTITUTE(AL17, CHAR(13), ""),CHAR(10),"\n"), "")&amp;"'"&amp;IF(AA17="○",", sealable: true","")&amp;IF(AB17="○",", removable: true","")&amp;"}")</f>
        <v>, '08-hagane-A1-s-1-ex1': {megami: 'hagane', anotherID: 'A1', replace: '', name: '錬成攻撃', nameEn: 'Tempered Attack', nameZh: '炼成攻击', nameZhG1: '炼成攻击', nameKo: '연성공격', ruby: 'れんせいこうげき', rubyEn: '', baseType: 'normal', extra: true, extraFrom: '08-hagane-A1-s-1', type: 'variable', text: '【常時】このカードは名前、使用者とこの効果を除き金床にあるカードの複製になる。このカードが手札にあるなら相手の効果で選べず、手札か伏せ札にないなら再構成以外で山札や手札に戻らない。このカードは封印されない。金床にある桜花結晶の個数に応じて以下の効果を得る。\n0以上…+1/+0となり、距離拡大（遠1）を得る。\n1以上…+1/+1となり、距離拡大（遠1）を得る。\n2以上…+1/+1となり、距離拡大（遠1）を得て、打ち消されない。', textZh: '【常时】此牌成为铁砧上的牌的复制但是保留名字、使用者以及这个效果。此牌在手牌中时无法被对手的效果选中；不在手牌或者盖牌的话就不能以再构成以外的方式返回手牌或者牌库。此牌无法被封印。根据铁砧上放置的樱花结晶的个数获得以下效果：\n0或以上…得+1/+0、距离扩大(远1)。 \n1或以上…得+1/+1、距离扩大(远1)。 \n2或以上…得+1/+1、距离扩大(远1)、无法被打消。', textZhG1: '【常时】此牌为铁砧上的牌之复制，但其名称、使用者与此效果保持不变。若此牌在手牌中，则此牌不可被对手的效果选择为目标。若此牌不在手牌与盖牌区中，则无法由重铸牌库以外的效果移至牌库或手牌。此牌不可被封印。根据铁砧上的樱花结晶的数目，获得以下效果：\n0以上……+1/+0和距离扩大（远1）\n1以上……+1/+1和距离扩大（远1）\n2以上……+1/+1、距离扩大（远1）和不可被打消。', textKo: '【상시】 이 카드는 이름, 사용자와 이 효과를 제외한 모루에 있는 카드의 복제가 된다. 이 카드가 손패에 있다면, 상대의 효과로 선택할 수 없고, 손패 또는 덮은패에 있지 않다면 재구성 이외의 방법으로 패산이나 손패로 돌아가지 않는다. 이 카드는 봉인되지 않는다. 모루에 있는 벚꽃결정 개수에 따라 아래 효과를 얻는다.\n0이상…+1/+0이 되고, 거리확대(원1)을 얻는다.\n1이상…+1/+1이 되고, 거리확대(원1)을 얻는다.\n2이상…+1/+1이 되고, 거리확대(원1)을 얻고, 무효화되지 않는다.', textEn: 'Forced: This copies the card on your Anvil, except its name, this effect, and its owning Megami. If the original effect referred to a "non-[Megami] Megami", this refers to a "non-Hagane Megami". This cannot be chosen by your opponent’s effects while it’s in your hand, If this is not in your hand or discard pile, it cannot be put into your hand or deck except by reshuffling. This cannot be sealed. Based on the number of Sakura tokens on your Anvil, this gains:\n0 or more: +1/+0 and increased Range (far, 1)\n1 or more: +1/+1 and increased Range (far, 1)\n2 or more: +1/+1, increased Range (far, 1), and cannot be cancelled'}</v>
      </c>
      <c r="AS17" s="10" t="str">
        <f aca="false">IF($A17&lt;&gt;"", "    /** 《"&amp;$E17&amp;"》 */ export const "&amp;SUBSTITUTE(UPPER(IF(MID($A17, 3, 1)="-", RIGHT($A17,LEN($A17)-3), $A17)), "-", "_")&amp;": TCardId = '"&amp;$A17&amp;"';", "")</f>
        <v>    /** 《錬成攻撃》 */ export const HAGANE_A1_S_1_EX1: TCardId = '08-hagane-A1-s-1-ex1';</v>
      </c>
      <c r="AT17" s="11" t="str">
        <f aca="false">IF($A17&lt;&gt;"", "    | '"&amp;$A17&amp;"'", "")</f>
        <v>    | '08-hagane-A1-s-1-ex1'</v>
      </c>
    </row>
    <row r="18" customFormat="false" ht="52" hidden="false" customHeight="false" outlineLevel="0" collapsed="false">
      <c r="A18" s="115" t="s">
        <v>3355</v>
      </c>
      <c r="B18" s="115" t="s">
        <v>2085</v>
      </c>
      <c r="C18" s="115" t="s">
        <v>49</v>
      </c>
      <c r="D18" s="115" t="s">
        <v>2084</v>
      </c>
      <c r="E18" s="115" t="s">
        <v>3356</v>
      </c>
      <c r="F18" s="115" t="s">
        <v>3357</v>
      </c>
      <c r="G18" s="85" t="s">
        <v>3358</v>
      </c>
      <c r="H18" s="85" t="s">
        <v>3358</v>
      </c>
      <c r="I18" s="116"/>
      <c r="J18" s="184" t="s">
        <v>3359</v>
      </c>
      <c r="K18" s="115" t="s">
        <v>3360</v>
      </c>
      <c r="L18" s="115"/>
      <c r="M18" s="115" t="s">
        <v>44</v>
      </c>
      <c r="N18" s="115"/>
      <c r="O18" s="115"/>
      <c r="P18" s="115" t="s">
        <v>3361</v>
      </c>
      <c r="Q18" s="115"/>
      <c r="R18" s="115" t="s">
        <v>45</v>
      </c>
      <c r="S18" s="115"/>
      <c r="T18" s="115" t="s">
        <v>802</v>
      </c>
      <c r="U18" s="117"/>
      <c r="V18" s="115" t="s">
        <v>55</v>
      </c>
      <c r="W18" s="117"/>
      <c r="X18" s="115"/>
      <c r="Y18" s="115"/>
      <c r="Z18" s="115"/>
      <c r="AA18" s="115"/>
      <c r="AB18" s="115"/>
      <c r="AC18" s="120" t="s">
        <v>3362</v>
      </c>
      <c r="AD18" s="120"/>
      <c r="AE18" s="90" t="s">
        <v>3363</v>
      </c>
      <c r="AF18" s="118"/>
      <c r="AG18" s="90" t="s">
        <v>3364</v>
      </c>
      <c r="AH18" s="118"/>
      <c r="AI18" s="120" t="s">
        <v>3365</v>
      </c>
      <c r="AJ18" s="118"/>
      <c r="AK18" s="120" t="s">
        <v>3366</v>
      </c>
      <c r="AL18" s="118"/>
      <c r="AM18" s="117"/>
      <c r="AN18" s="117"/>
      <c r="AO18" s="117"/>
      <c r="AP18" s="117"/>
      <c r="AQ18" s="117"/>
      <c r="AR18" s="98" t="str">
        <f aca="false">IF(A18="", "", IF(ROW()&gt;=3, ", ", "")&amp;"'"&amp;A18&amp;"':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'"&amp;SUBSTITUTE(SUBSTITUTE(AC18, CHAR(13), ""),CHAR(10),"\n")&amp;IF(AD18&lt;&gt;"", "', textAdditional: '"&amp;SUBSTITUTE(SUBSTITUTE(AD18, CHAR(13), ""),CHAR(10),"\n"), "")&amp;"', textZh: '"&amp;SUBSTITUTE(SUBSTITUTE(SUBSTITUTE(AE18, CHAR(13), ""),CHAR(10),"\n"),"'","\'")&amp;"', textZhG1: '"&amp;SUBSTITUTE(SUBSTITUTE(SUBSTITUTE(AG18, CHAR(13), ""),CHAR(10),"\n"),"'","\'")&amp;IF(AF18&lt;&gt;"", "', textZhAdditional: '"&amp;SUBSTITUTE(SUBSTITUTE(AF18, CHAR(13), ""),CHAR(10),"\n"), "")&amp;IF(AH18&lt;&gt;"", "', textZhG1Additional: '"&amp;SUBSTITUTE(SUBSTITUTE(AH18, CHAR(13), ""),CHAR(10),"\n"), "")&amp;"', textKo: '"&amp;SUBSTITUTE(SUBSTITUTE(SUBSTITUTE(AI18, CHAR(13), ""),CHAR(10),"\n"),"'","\'")&amp;IF(AJ18&lt;&gt;"", "', textKoAdditional: '"&amp;SUBSTITUTE(SUBSTITUTE(AJ18, CHAR(13), ""),CHAR(10),"\n"), "")&amp;"', textEn: '"&amp;SUBSTITUTE(SUBSTITUTE(SUBSTITUTE(AK18, CHAR(13), ""),CHAR(10),"\n"),"'","\'")&amp;IF(AL18&lt;&gt;"", "', textEnAdditional: '"&amp;SUBSTITUTE(SUBSTITUTE(AL18, CHAR(13), ""),CHAR(10),"\n"), "")&amp;"'"&amp;IF(AA18="○",", sealable: true","")&amp;IF(AB18="○",", removable: true","")&amp;"}")</f>
        <v>, '14-honoka-A1-n-1': {megami: 'honoka', anotherID: 'A1', replace: '14-honoka-o-n-1', name: '桜の双剣', nameEn: 'Brands of Sakura', nameZh: '樱之双剑', nameZhG1: '樱之双剑', nameKo: '벚꽃 쌍검', ruby: 'さくらのそうけん', rubyEn: '', baseType: 'normal', exchangableTo: '14-honoka-A1-n-1-ex1', type: 'attack', range: '4-6', damage: '2/1', text: '【攻撃後】ダスト→自オーラ：1\n【攻撃後】この「桜の双剣」を追加札の「影の両手」と交換する。そうした場合、その「影の両手」を山札の底に置いてもよい。', textZh: '【攻击后】虚→1→自装\n【攻击后】将这张『樱之双剑』与追加牌区的『影之两手』交换。若如此做，则你可以将『影之两手』置于你的牌库底。', textZhG1: '【攻击后】虚（1）→自装\n【攻击后】将这张『樱之双剑』与追加牌区域中的『影之两手』交换。若如此做，则你可以将『影之两手』置于牌堆底。', textKo: '【공격후】더스트→자신 오라：1\n【공격후】이 「벚꽃 쌍검」을 추가패의 「그림자 양손」과 교환한다. 그렇게 했다면 그 「그림자 양손」을 패산 아래에 두어도 좋다.', textEn: 'After Attack: Shadow (1)→ Your Aura\n\nAfter Attack: Exchange this card with your set aside "Hands of Shadow". If you do, you may put that card on the bottom of your deck.'}</v>
      </c>
      <c r="AS18" s="10" t="str">
        <f aca="false">IF($A18&lt;&gt;"", "    /** 《"&amp;$E18&amp;"》 */ export const "&amp;SUBSTITUTE(UPPER(IF(MID($A18, 3, 1)="-", RIGHT($A18,LEN($A18)-3), $A18)), "-", "_")&amp;": TCardId = '"&amp;$A18&amp;"';", "")</f>
        <v>    /** 《桜の双剣》 */ export const HONOKA_A1_N_1: TCardId = '14-honoka-A1-n-1';</v>
      </c>
      <c r="AT18" s="11" t="str">
        <f aca="false">IF($A18&lt;&gt;"", "    | '"&amp;$A18&amp;"'", "")</f>
        <v>    | '14-honoka-A1-n-1'</v>
      </c>
    </row>
    <row r="19" customFormat="false" ht="92" hidden="false" customHeight="false" outlineLevel="0" collapsed="false">
      <c r="A19" s="115" t="s">
        <v>3361</v>
      </c>
      <c r="B19" s="115" t="s">
        <v>2085</v>
      </c>
      <c r="C19" s="115" t="s">
        <v>49</v>
      </c>
      <c r="D19" s="115"/>
      <c r="E19" s="115" t="s">
        <v>3367</v>
      </c>
      <c r="F19" s="115" t="s">
        <v>3368</v>
      </c>
      <c r="G19" s="85" t="s">
        <v>3369</v>
      </c>
      <c r="H19" s="85" t="s">
        <v>3370</v>
      </c>
      <c r="I19" s="116"/>
      <c r="J19" s="184" t="s">
        <v>3371</v>
      </c>
      <c r="K19" s="115" t="s">
        <v>3372</v>
      </c>
      <c r="L19" s="115"/>
      <c r="M19" s="115" t="s">
        <v>44</v>
      </c>
      <c r="N19" s="115" t="s">
        <v>996</v>
      </c>
      <c r="O19" s="115" t="s">
        <v>3355</v>
      </c>
      <c r="P19" s="115" t="s">
        <v>3355</v>
      </c>
      <c r="Q19" s="115"/>
      <c r="R19" s="115" t="s">
        <v>45</v>
      </c>
      <c r="S19" s="115"/>
      <c r="T19" s="115" t="s">
        <v>46</v>
      </c>
      <c r="U19" s="117"/>
      <c r="V19" s="115" t="s">
        <v>3373</v>
      </c>
      <c r="W19" s="117"/>
      <c r="X19" s="115"/>
      <c r="Y19" s="115"/>
      <c r="Z19" s="115"/>
      <c r="AA19" s="115"/>
      <c r="AB19" s="115"/>
      <c r="AC19" s="120" t="s">
        <v>3374</v>
      </c>
      <c r="AD19" s="120"/>
      <c r="AE19" s="90" t="s">
        <v>3375</v>
      </c>
      <c r="AF19" s="118"/>
      <c r="AG19" s="90" t="s">
        <v>3376</v>
      </c>
      <c r="AH19" s="118"/>
      <c r="AI19" s="120" t="s">
        <v>3377</v>
      </c>
      <c r="AJ19" s="118"/>
      <c r="AK19" s="120" t="s">
        <v>3378</v>
      </c>
      <c r="AL19" s="118"/>
      <c r="AM19" s="117"/>
      <c r="AN19" s="117"/>
      <c r="AO19" s="117"/>
      <c r="AP19" s="117"/>
      <c r="AQ19" s="117"/>
      <c r="AR19" s="98" t="str">
        <f aca="false">IF(A19="", "", IF(ROW()&gt;=3, ", ", "")&amp;"'"&amp;A19&amp;"':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'"&amp;SUBSTITUTE(SUBSTITUTE(AC19, CHAR(13), ""),CHAR(10),"\n")&amp;IF(AD19&lt;&gt;"", "', textAdditional: '"&amp;SUBSTITUTE(SUBSTITUTE(AD19, CHAR(13), ""),CHAR(10),"\n"), "")&amp;"', textZh: '"&amp;SUBSTITUTE(SUBSTITUTE(SUBSTITUTE(AE19, CHAR(13), ""),CHAR(10),"\n"),"'","\'")&amp;"', textZhG1: '"&amp;SUBSTITUTE(SUBSTITUTE(SUBSTITUTE(AG19, CHAR(13), ""),CHAR(10),"\n"),"'","\'")&amp;IF(AF19&lt;&gt;"", "', textZhAdditional: '"&amp;SUBSTITUTE(SUBSTITUTE(AF19, CHAR(13), ""),CHAR(10),"\n"), "")&amp;IF(AH19&lt;&gt;"", "', textZhG1Additional: '"&amp;SUBSTITUTE(SUBSTITUTE(AH19, CHAR(13), ""),CHAR(10),"\n"), "")&amp;"', textKo: '"&amp;SUBSTITUTE(SUBSTITUTE(SUBSTITUTE(AI19, CHAR(13), ""),CHAR(10),"\n"),"'","\'")&amp;IF(AJ19&lt;&gt;"", "', textKoAdditional: '"&amp;SUBSTITUTE(SUBSTITUTE(AJ19, CHAR(13), ""),CHAR(10),"\n"), "")&amp;"', textEn: '"&amp;SUBSTITUTE(SUBSTITUTE(SUBSTITUTE(AK19, CHAR(13), ""),CHAR(10),"\n"),"'","\'")&amp;IF(AL19&lt;&gt;"", "', textEnAdditional: '"&amp;SUBSTITUTE(SUBSTITUTE(AL19, CHAR(13), ""),CHAR(10),"\n"), "")&amp;"'"&amp;IF(AA19="○",", sealable: true","")&amp;IF(AB19="○",", removable: true","")&amp;"}")</f>
        <v>, '14-honoka-A1-n-1-ex1': {megami: 'honoka', anotherID: 'A1', replace: '', name: '影の両手', nameEn: 'Hands of Shadow', nameZh: '影之两手', nameZhG1: '独自醒来', nameKo: '그림자 양손', ruby: 'かげのりょうて', rubyEn: '', baseType: 'normal', extra: true, extraFrom: '14-honoka-A1-n-1', exchangableTo: '14-honoka-A1-n-1', type: 'attack', range: '3-4', damage: '1/0', text: '【攻撃後】相手がオーラへのダメージを選んだならば、相手の手札を見てその中から1枚を選び、それを捨て札にする。相手がライフへのダメージを選んだならば、相フレア→ダスト：2\n【攻撃後】この「影の両手」を追加札の「桜の双剣」と交換する。そうした場合、その「桜の双剣」を山札の底に置いてもよい。', textZh: '【攻击后】若对手选择由装承受此次伤害，则检视对手的手牌，弃置其中1张。若对手选择由命承受此次伤害，则敌气→2→虚\n【攻击后】将这张『影之两手』与追加牌区的『樱之双剑』交换。若如此做，则你可以将『樱之双剑』置于你的牌库底。', textZhG1: '敌装（1）→自装\n开花～根据虚中樱花结晶的数目，将这张『独自醒来』与下述的卡牌交换，并置于牌库底。\n5或以下……『向目标前进』\n6或以上……『直视阴暗面』', textKo: '【공격후】상대가 오라에 대한 데미지를 선택했다면 상대의 손패를 보고 그 중에서 1장을 골라서 그것을 버림패로 한다. 상대가 라이프에 대한 데미지를 선택했다면,\n상대 플레어→더스트：2\n【공격후】이 「그림자 양손」을 추가패의 「벚꽃 쌍검」과 교환한다. 그렇게 했다면 그 「벚꽃 쌍검」을 패산 아래에 두어도 좋다.', textEn: 'After Attack: If your opponent chose to take damage to Aura, look at their hand. Choose a card from it and put it into their played pile. If they chose to take damage to Life:\nOpponent\'s Flare (2)→ Shadow\n\nAfter Attack: Exchange this card with your set aside "Brands of Sakura". If you do, you may put that card on the bottom of your deck.'}</v>
      </c>
      <c r="AS19" s="10" t="str">
        <f aca="false">IF($A19&lt;&gt;"", "    /** 《"&amp;$E19&amp;"》 */ export const "&amp;SUBSTITUTE(UPPER(IF(MID($A19, 3, 1)="-", RIGHT($A19,LEN($A19)-3), $A19)), "-", "_")&amp;": TCardId = '"&amp;$A19&amp;"';", "")</f>
        <v>    /** 《影の両手》 */ export const HONOKA_A1_N_1_EX1: TCardId = '14-honoka-A1-n-1-ex1';</v>
      </c>
      <c r="AT19" s="11" t="str">
        <f aca="false">IF($A19&lt;&gt;"", "    | '"&amp;$A19&amp;"'", "")</f>
        <v>    | '14-honoka-A1-n-1-ex1'</v>
      </c>
    </row>
    <row r="20" customFormat="false" ht="82" hidden="false" customHeight="false" outlineLevel="0" collapsed="false">
      <c r="A20" s="115" t="s">
        <v>3379</v>
      </c>
      <c r="B20" s="115" t="s">
        <v>2085</v>
      </c>
      <c r="C20" s="115" t="s">
        <v>49</v>
      </c>
      <c r="D20" s="115" t="s">
        <v>2214</v>
      </c>
      <c r="E20" s="115" t="s">
        <v>3380</v>
      </c>
      <c r="F20" s="115" t="s">
        <v>3381</v>
      </c>
      <c r="G20" s="85" t="s">
        <v>3370</v>
      </c>
      <c r="H20" s="85" t="s">
        <v>3369</v>
      </c>
      <c r="I20" s="116"/>
      <c r="J20" s="184" t="s">
        <v>3382</v>
      </c>
      <c r="K20" s="115" t="s">
        <v>3383</v>
      </c>
      <c r="L20" s="115"/>
      <c r="M20" s="115" t="s">
        <v>157</v>
      </c>
      <c r="N20" s="115"/>
      <c r="O20" s="115"/>
      <c r="P20" s="115"/>
      <c r="Q20" s="115"/>
      <c r="R20" s="115" t="s">
        <v>107</v>
      </c>
      <c r="S20" s="115"/>
      <c r="T20" s="115"/>
      <c r="U20" s="117"/>
      <c r="V20" s="115"/>
      <c r="W20" s="117"/>
      <c r="X20" s="115"/>
      <c r="Y20" s="115"/>
      <c r="Z20" s="115" t="s">
        <v>54</v>
      </c>
      <c r="AA20" s="115"/>
      <c r="AB20" s="115"/>
      <c r="AC20" s="120" t="s">
        <v>3384</v>
      </c>
      <c r="AD20" s="120"/>
      <c r="AE20" s="185" t="s">
        <v>3385</v>
      </c>
      <c r="AF20" s="118"/>
      <c r="AG20" s="90" t="s">
        <v>3386</v>
      </c>
      <c r="AH20" s="118"/>
      <c r="AI20" s="120" t="s">
        <v>3387</v>
      </c>
      <c r="AJ20" s="118"/>
      <c r="AK20" s="120" t="s">
        <v>3388</v>
      </c>
      <c r="AL20" s="118"/>
      <c r="AM20" s="117"/>
      <c r="AN20" s="117"/>
      <c r="AO20" s="117"/>
      <c r="AP20" s="117"/>
      <c r="AQ20" s="117"/>
      <c r="AR20" s="98" t="str">
        <f aca="false">IF(A20="", "", IF(ROW()&gt;=3, ", ", "")&amp;"'"&amp;A20&amp;"':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'"&amp;VLOOKUP(S20,マスタ!$D$1:$E$99,2,0)&amp;"'","")&amp;""&amp;IF(T20&lt;&gt;"",", range: '"&amp;T20&amp;"'","")&amp;IF(V20&lt;&gt;"",", damage: '"&amp;V20&amp;"'","")&amp;IF(X20&lt;&gt;"",", capacity: '"&amp;X20&amp;"'","")&amp;IF(Y20&lt;&gt;"",", growth: "&amp;Y20&amp;"","")&amp;IF(Z20&lt;&gt;"",", cost: '"&amp;Z20&amp;"'","")&amp;", text: '"&amp;SUBSTITUTE(SUBSTITUTE(AC20, CHAR(13), ""),CHAR(10),"\n")&amp;IF(AD20&lt;&gt;"", "', textAdditional: '"&amp;SUBSTITUTE(SUBSTITUTE(AD20, CHAR(13), ""),CHAR(10),"\n"), "")&amp;"', textZh: '"&amp;SUBSTITUTE(SUBSTITUTE(SUBSTITUTE(AE20, CHAR(13), ""),CHAR(10),"\n"),"'","\'")&amp;"', textZhG1: '"&amp;SUBSTITUTE(SUBSTITUTE(SUBSTITUTE(AG20, CHAR(13), ""),CHAR(10),"\n"),"'","\'")&amp;IF(AF20&lt;&gt;"", "', textZhAdditional: '"&amp;SUBSTITUTE(SUBSTITUTE(AF20, CHAR(13), ""),CHAR(10),"\n"), "")&amp;IF(AH20&lt;&gt;"", "', textZhG1Additional: '"&amp;SUBSTITUTE(SUBSTITUTE(AH20, CHAR(13), ""),CHAR(10),"\n"), "")&amp;"', textKo: '"&amp;SUBSTITUTE(SUBSTITUTE(SUBSTITUTE(AI20, CHAR(13), ""),CHAR(10),"\n"),"'","\'")&amp;IF(AJ20&lt;&gt;"", "', textKoAdditional: '"&amp;SUBSTITUTE(SUBSTITUTE(AJ20, CHAR(13), ""),CHAR(10),"\n"), "")&amp;"', textEn: '"&amp;SUBSTITUTE(SUBSTITUTE(SUBSTITUTE(AK20, CHAR(13), ""),CHAR(10),"\n"),"'","\'")&amp;IF(AL20&lt;&gt;"", "', textEnAdditional: '"&amp;SUBSTITUTE(SUBSTITUTE(AL20, CHAR(13), ""),CHAR(10),"\n"), "")&amp;"'"&amp;IF(AA20="○",", sealable: true","")&amp;IF(AB20="○",", removable: true","")&amp;"}")</f>
        <v>, '14-honoka-A1-s-1': {megami: 'honoka', anotherID: 'A1', replace: '14-honoka-o-s-1', name: 'ひとり目覚めて', nameEn: 'From Slumber She Stirs', nameZh: '独自醒来', nameZhG1: '影之两手', nameKo: '나 홀로 눈이 뜨여', ruby: 'ひとりめざめて', rubyEn: '', baseType: 'special', type: 'action', cost: '2', text: '相オーラ→自オーラ：1\n開花―ダストに応じてこの「ひとり目覚めて」を以下のカードと交換し、それを山札の底に置く。\n5以下…「標をたどり」\n6以上…「影面見向き」', textZh: '敌装→1→自装\n开花～根据虚的数目将这张『独自醒来』与下述的牌交换，并将其置于你的牌库底。\n5或以下…『循向指引』\n6或以上…『窥见暗面』', textZhG1: '【攻击后】若对手选择由装承受此次伤害，则检视对手的手牌，从中选择1张弃置。若对手选择由命承受此次伤害，则敌气（2）→虚\n【攻击后】将这张『影之两手』与追加牌区域中的『樱之双剑』交换。若如此做，则你可以将『樱之双剑』置于你的牌堆底。', textKo: '상대 오라→자신 오라：1\n개화―더스트에 따라서 이 「나홀로 눈이 뜨여」를 아래의 카드와 교환하고 그것을 패산 밑에 둔다.\n5이하…「자취를 좇아가니」\n6이상…「그림자 바라보니」', textEn: 'Opponent\'s Aura (1)→ Your Aura\n\nBloom - Based on the number Sakura tokens on Shadow, exchange this card with the corresponding set aside card, then put that card on the bottom of your deck.\n5 or less: Following the Guided Path\n6 or more: Turning Whither the Light Strikes'}</v>
      </c>
      <c r="AS20" s="10" t="str">
        <f aca="false">IF($A20&lt;&gt;"", "    /** 《"&amp;$E20&amp;"》 */ export const "&amp;SUBSTITUTE(UPPER(IF(MID($A20, 3, 1)="-", RIGHT($A20,LEN($A20)-3), $A20)), "-", "_")&amp;": TCardId = '"&amp;$A20&amp;"';", "")</f>
        <v>    /** 《ひとり目覚めて》 */ export const HONOKA_A1_S_1: TCardId = '14-honoka-A1-s-1';</v>
      </c>
      <c r="AT20" s="11" t="str">
        <f aca="false">IF($A20&lt;&gt;"", "    | '"&amp;$A20&amp;"'", "")</f>
        <v>    | '14-honoka-A1-s-1'</v>
      </c>
    </row>
    <row r="21" customFormat="false" ht="82" hidden="false" customHeight="false" outlineLevel="0" collapsed="false">
      <c r="A21" s="115" t="s">
        <v>3389</v>
      </c>
      <c r="B21" s="115" t="s">
        <v>2085</v>
      </c>
      <c r="C21" s="115" t="s">
        <v>49</v>
      </c>
      <c r="D21" s="115" t="s">
        <v>2221</v>
      </c>
      <c r="E21" s="115" t="s">
        <v>3390</v>
      </c>
      <c r="F21" s="115" t="s">
        <v>3391</v>
      </c>
      <c r="G21" s="85" t="s">
        <v>3392</v>
      </c>
      <c r="H21" s="85" t="s">
        <v>3393</v>
      </c>
      <c r="I21" s="116"/>
      <c r="J21" s="184" t="s">
        <v>3394</v>
      </c>
      <c r="K21" s="115" t="s">
        <v>3395</v>
      </c>
      <c r="L21" s="115"/>
      <c r="M21" s="115" t="s">
        <v>44</v>
      </c>
      <c r="N21" s="115" t="s">
        <v>996</v>
      </c>
      <c r="O21" s="115" t="s">
        <v>3379</v>
      </c>
      <c r="P21" s="115"/>
      <c r="Q21" s="115"/>
      <c r="R21" s="115" t="s">
        <v>107</v>
      </c>
      <c r="S21" s="115"/>
      <c r="T21" s="115"/>
      <c r="U21" s="117"/>
      <c r="V21" s="115"/>
      <c r="W21" s="117"/>
      <c r="X21" s="115"/>
      <c r="Y21" s="115"/>
      <c r="Z21" s="115"/>
      <c r="AA21" s="115"/>
      <c r="AB21" s="115"/>
      <c r="AC21" s="120" t="s">
        <v>3396</v>
      </c>
      <c r="AD21" s="120"/>
      <c r="AE21" s="185" t="s">
        <v>3397</v>
      </c>
      <c r="AF21" s="118"/>
      <c r="AG21" s="90" t="s">
        <v>3398</v>
      </c>
      <c r="AH21" s="118"/>
      <c r="AI21" s="181" t="s">
        <v>3399</v>
      </c>
      <c r="AJ21" s="118"/>
      <c r="AK21" s="120" t="s">
        <v>3400</v>
      </c>
      <c r="AL21" s="118"/>
      <c r="AM21" s="117"/>
      <c r="AN21" s="117"/>
      <c r="AO21" s="117"/>
      <c r="AP21" s="117"/>
      <c r="AQ21" s="117"/>
      <c r="AR21" s="98" t="str">
        <f aca="false">IF(A21="", "", IF(ROW()&gt;=3, ", ", "")&amp;"'"&amp;A21&amp;"':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growth: "&amp;Y21&amp;"","")&amp;IF(Z21&lt;&gt;"",", cost: '"&amp;Z21&amp;"'","")&amp;", text: '"&amp;SUBSTITUTE(SUBSTITUTE(AC21, CHAR(13), ""),CHAR(10),"\n")&amp;IF(AD21&lt;&gt;"", "', textAdditional: '"&amp;SUBSTITUTE(SUBSTITUTE(AD21, CHAR(13), ""),CHAR(10),"\n"), "")&amp;"', textZh: '"&amp;SUBSTITUTE(SUBSTITUTE(SUBSTITUTE(AE21, CHAR(13), ""),CHAR(10),"\n"),"'","\'")&amp;"', textZhG1: '"&amp;SUBSTITUTE(SUBSTITUTE(SUBSTITUTE(AG21, CHAR(13), ""),CHAR(10),"\n"),"'","\'")&amp;IF(AF21&lt;&gt;"", "', textZhAdditional: '"&amp;SUBSTITUTE(SUBSTITUTE(AF21, CHAR(13), ""),CHAR(10),"\n"), "")&amp;IF(AH21&lt;&gt;"", "', textZhG1Additional: '"&amp;SUBSTITUTE(SUBSTITUTE(AH21, CHAR(13), ""),CHAR(10),"\n"), "")&amp;"', textKo: '"&amp;SUBSTITUTE(SUBSTITUTE(SUBSTITUTE(AI21, CHAR(13), ""),CHAR(10),"\n"),"'","\'")&amp;IF(AJ21&lt;&gt;"", "', textKoAdditional: '"&amp;SUBSTITUTE(SUBSTITUTE(AJ21, CHAR(13), ""),CHAR(10),"\n"), "")&amp;"', textEn: '"&amp;SUBSTITUTE(SUBSTITUTE(SUBSTITUTE(AK21, CHAR(13), ""),CHAR(10),"\n"),"'","\'")&amp;IF(AL21&lt;&gt;"", "', textEnAdditional: '"&amp;SUBSTITUTE(SUBSTITUTE(AL21, CHAR(13), ""),CHAR(10),"\n"), "")&amp;"'"&amp;IF(AA21="○",", sealable: true","")&amp;IF(AB21="○",", removable: true","")&amp;"}")</f>
        <v>, '14-honoka-A1-s-1-ex1': {megami: 'honoka', anotherID: 'A1', replace: '14-honoka-o-s-1-ex1', name: '標をたどり', nameEn: 'Following the Guided Path', nameZh: '循向指引', nameZhG1: '向目标行进', nameKo: '자취를 뒤따르며', ruby: 'しるべをたどり', rubyEn: '', baseType: 'normal', extra: true, extraFrom: '14-honoka-A1-s-1', type: 'action', text: '異なる基本動作を合計2回まで行う。\n開花―ダストに応じてこの「標をたどり」を以下のカードと交換し、それを未使用に戻す。\n0………「桜花眩く輝かん」\n1以上…「ふたり震える手を取ろう」', textZh: '进行2次不同的基本动作。\n开花～根据虚的数目将这张『循向指引』与下述的牌交换，并将其变为未使用状态。\n0…………『樱花光彩夺目』\n1或以上…『紧握颤抖双手』', textZhG1: '执行至多2次各不相同的基本动作。\n开花～根据虚中的樱花结晶的数目，将这张『向目标行进』与下述的牌进行交换，并将其设为未使用状态。\n0……『樱花正耀眼地闪耀』\n1或以上……『牵起二人颤抖的手』', textKo: '서로 다른 기본 동작을 합계 2번까지 한다.\n개화―더스트에 따라서 이 「자취를 좇아가니」를 아래의 카드와 교환하고 그것을 미사용으로 되돌린다.\n0………「벚꽃은 눈부시게 빛나리」\n1以上…「서로의 떨린 손을 맞잡네」', textEn: 'Perform up to 2 different basic actions.\n\nBloom - Based on the number Sakura tokens on Shadow, exchange this card with the corresponding set aside card, then add that card to your Special cards face-down.\n0: Blinded By Flowers\n1 or more: Hand in Trembling Hand'}</v>
      </c>
      <c r="AS21" s="10" t="str">
        <f aca="false">IF($A21&lt;&gt;"", "    /** 《"&amp;$E21&amp;"》 */ export const "&amp;SUBSTITUTE(UPPER(IF(MID($A21, 3, 1)="-", RIGHT($A21,LEN($A21)-3), $A21)), "-", "_")&amp;": TCardId = '"&amp;$A21&amp;"';", "")</f>
        <v>    /** 《標をたどり》 */ export const HONOKA_A1_S_1_EX1: TCardId = '14-honoka-A1-s-1-ex1';</v>
      </c>
      <c r="AT21" s="11" t="str">
        <f aca="false">IF($A21&lt;&gt;"", "    | '"&amp;$A21&amp;"'", "")</f>
        <v>    | '14-honoka-A1-s-1-ex1'</v>
      </c>
    </row>
    <row r="22" customFormat="false" ht="92" hidden="false" customHeight="false" outlineLevel="0" collapsed="false">
      <c r="A22" s="115" t="s">
        <v>3401</v>
      </c>
      <c r="B22" s="115" t="s">
        <v>2085</v>
      </c>
      <c r="C22" s="115" t="s">
        <v>49</v>
      </c>
      <c r="D22" s="115" t="s">
        <v>2233</v>
      </c>
      <c r="E22" s="115" t="s">
        <v>3402</v>
      </c>
      <c r="F22" s="115" t="s">
        <v>3403</v>
      </c>
      <c r="G22" s="85" t="s">
        <v>3404</v>
      </c>
      <c r="H22" s="85" t="s">
        <v>3405</v>
      </c>
      <c r="I22" s="116"/>
      <c r="J22" s="184" t="s">
        <v>3406</v>
      </c>
      <c r="K22" s="115" t="s">
        <v>3407</v>
      </c>
      <c r="L22" s="115"/>
      <c r="M22" s="115" t="s">
        <v>44</v>
      </c>
      <c r="N22" s="115" t="s">
        <v>996</v>
      </c>
      <c r="O22" s="115" t="s">
        <v>3379</v>
      </c>
      <c r="P22" s="115"/>
      <c r="Q22" s="115"/>
      <c r="R22" s="115" t="s">
        <v>107</v>
      </c>
      <c r="S22" s="115"/>
      <c r="T22" s="115"/>
      <c r="U22" s="117"/>
      <c r="V22" s="115"/>
      <c r="W22" s="117"/>
      <c r="X22" s="115"/>
      <c r="Y22" s="115"/>
      <c r="Z22" s="115"/>
      <c r="AA22" s="115"/>
      <c r="AB22" s="115"/>
      <c r="AC22" s="120" t="s">
        <v>3408</v>
      </c>
      <c r="AD22" s="120"/>
      <c r="AE22" s="185" t="s">
        <v>3409</v>
      </c>
      <c r="AF22" s="118"/>
      <c r="AG22" s="90" t="s">
        <v>3410</v>
      </c>
      <c r="AH22" s="118"/>
      <c r="AI22" s="181" t="s">
        <v>3411</v>
      </c>
      <c r="AJ22" s="118"/>
      <c r="AK22" s="120" t="s">
        <v>3412</v>
      </c>
      <c r="AL22" s="118"/>
      <c r="AM22" s="117"/>
      <c r="AN22" s="117"/>
      <c r="AO22" s="117"/>
      <c r="AP22" s="117"/>
      <c r="AQ22" s="117"/>
      <c r="AR22" s="98" t="str">
        <f aca="false">IF(A22="", "", IF(ROW()&gt;=3, ", ", "")&amp;"'"&amp;A22&amp;"':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growth: "&amp;Y22&amp;"","")&amp;IF(Z22&lt;&gt;"",", cost: '"&amp;Z22&amp;"'","")&amp;", text: '"&amp;SUBSTITUTE(SUBSTITUTE(AC22, CHAR(13), ""),CHAR(10),"\n")&amp;IF(AD22&lt;&gt;"", "', textAdditional: '"&amp;SUBSTITUTE(SUBSTITUTE(AD22, CHAR(13), ""),CHAR(10),"\n"), "")&amp;"', textZh: '"&amp;SUBSTITUTE(SUBSTITUTE(SUBSTITUTE(AE22, CHAR(13), ""),CHAR(10),"\n"),"'","\'")&amp;"', textZhG1: '"&amp;SUBSTITUTE(SUBSTITUTE(SUBSTITUTE(AG22, CHAR(13), ""),CHAR(10),"\n"),"'","\'")&amp;IF(AF22&lt;&gt;"", "', textZhAdditional: '"&amp;SUBSTITUTE(SUBSTITUTE(AF22, CHAR(13), ""),CHAR(10),"\n"), "")&amp;IF(AH22&lt;&gt;"", "', textZhG1Additional: '"&amp;SUBSTITUTE(SUBSTITUTE(AH22, CHAR(13), ""),CHAR(10),"\n"), "")&amp;"', textKo: '"&amp;SUBSTITUTE(SUBSTITUTE(SUBSTITUTE(AI22, CHAR(13), ""),CHAR(10),"\n"),"'","\'")&amp;IF(AJ22&lt;&gt;"", "', textKoAdditional: '"&amp;SUBSTITUTE(SUBSTITUTE(AJ22, CHAR(13), ""),CHAR(10),"\n"), "")&amp;"', textEn: '"&amp;SUBSTITUTE(SUBSTITUTE(SUBSTITUTE(AK22, CHAR(13), ""),CHAR(10),"\n"),"'","\'")&amp;IF(AL22&lt;&gt;"", "', textEnAdditional: '"&amp;SUBSTITUTE(SUBSTITUTE(AL22, CHAR(13), ""),CHAR(10),"\n"), "")&amp;"'"&amp;IF(AA22="○",", sealable: true","")&amp;IF(AB22="○",", removable: true","")&amp;"}")</f>
        <v>, '14-honoka-A1-s-1-ex2': {megami: 'honoka', anotherID: 'A1', replace: '14-honoka-o-s-1-ex2', name: '影面見向き', nameEn: 'Turning Whither the Light Strikes', nameZh: '窥见暗面', nameZhG1: '直视阴暗面', nameKo: '그림자 마주보며', ruby: 'かげともみむき', rubyEn: '', baseType: 'normal', extra: true, extraFrom: '14-honoka-A1-s-1', type: 'action', text: '相手は相手のフレア、ライフのいずれかから桜花結晶を1つダストへ移動させる。\n開花―ダストに応じてこの「影面見向き」を以下のカードと交換し、それを未使用に戻す。\n12以上…「旧き虚路を歩みゆく」\n11以下…「ふたり震える手を取ろう」', textZh: '对手从敌气或敌命中选择1个樱花结晶移至虚。\n开花～根据虚的数目将这张『窥见暗面』与下述的牌交换，并将其变为未使用状态。\n12或以上…『步向旧日虚路』\n11或以下…『紧握颤抖双手』', textZhG1: '对手其气或命中选择1个樱花结晶移至虚。\n开花～根据虚中的樱花结晶的数目，将这张『直视阴暗面』与下述的牌进行交换，并将其设为未使用状态。\n12或以上……『行走于古老的虚路』\n11或以下……『牵起二人颤抖的手』', textKo: '상대는 상대의 플레어, 라이프 중에서 벚꽃결정을 1개 더스트로 이동시킨다.\n개화―더스트에 따라서 이「그림자 바라보니」를 아래의 카드와 교환하고 그것을 미사용으로 되돌린다.\n12以上…「오래된 낡은 길을 걸으리く」\n11以下…「서로의 떨린 손을 맞잡네」', textEn: 'Your opponent moves 1 Sakura token from their Flare or Life to Shadow.\n\nBloom - Based on the number Sakura tokens on Shadow, exchange this card with the corresponding set aside card, then add that card to your Special cards face-down.\n12 or more: Amidst Empty Trails\n11 or less: Hand in Trembling Hand'}</v>
      </c>
      <c r="AS22" s="10" t="str">
        <f aca="false">IF($A22&lt;&gt;"", "    /** 《"&amp;$E22&amp;"》 */ export const "&amp;SUBSTITUTE(UPPER(IF(MID($A22, 3, 1)="-", RIGHT($A22,LEN($A22)-3), $A22)), "-", "_")&amp;": TCardId = '"&amp;$A22&amp;"';", "")</f>
        <v>    /** 《影面見向き》 */ export const HONOKA_A1_S_1_EX2: TCardId = '14-honoka-A1-s-1-ex2';</v>
      </c>
      <c r="AT22" s="11" t="str">
        <f aca="false">IF($A22&lt;&gt;"", "    | '"&amp;$A22&amp;"'", "")</f>
        <v>    | '14-honoka-A1-s-1-ex2'</v>
      </c>
    </row>
    <row r="23" customFormat="false" ht="83" hidden="false" customHeight="false" outlineLevel="0" collapsed="false">
      <c r="A23" s="115" t="s">
        <v>3413</v>
      </c>
      <c r="B23" s="115" t="s">
        <v>2085</v>
      </c>
      <c r="C23" s="115" t="s">
        <v>49</v>
      </c>
      <c r="D23" s="115"/>
      <c r="E23" s="115" t="s">
        <v>3414</v>
      </c>
      <c r="F23" s="115" t="s">
        <v>3415</v>
      </c>
      <c r="G23" s="85" t="s">
        <v>3416</v>
      </c>
      <c r="H23" s="85" t="s">
        <v>3417</v>
      </c>
      <c r="I23" s="116"/>
      <c r="J23" s="184" t="s">
        <v>3418</v>
      </c>
      <c r="K23" s="115" t="s">
        <v>3419</v>
      </c>
      <c r="L23" s="115"/>
      <c r="M23" s="115" t="s">
        <v>157</v>
      </c>
      <c r="N23" s="115" t="s">
        <v>996</v>
      </c>
      <c r="O23" s="115" t="s">
        <v>3379</v>
      </c>
      <c r="P23" s="115"/>
      <c r="Q23" s="115"/>
      <c r="R23" s="115" t="s">
        <v>45</v>
      </c>
      <c r="S23" s="115"/>
      <c r="T23" s="115" t="s">
        <v>3420</v>
      </c>
      <c r="U23" s="117"/>
      <c r="V23" s="115" t="s">
        <v>1617</v>
      </c>
      <c r="W23" s="117"/>
      <c r="X23" s="115"/>
      <c r="Y23" s="115"/>
      <c r="Z23" s="115" t="s">
        <v>282</v>
      </c>
      <c r="AA23" s="115"/>
      <c r="AB23" s="115"/>
      <c r="AC23" s="120" t="s">
        <v>3421</v>
      </c>
      <c r="AD23" s="120"/>
      <c r="AE23" s="90" t="s">
        <v>3422</v>
      </c>
      <c r="AF23" s="118"/>
      <c r="AG23" s="90" t="s">
        <v>3423</v>
      </c>
      <c r="AH23" s="118"/>
      <c r="AI23" s="181" t="s">
        <v>3424</v>
      </c>
      <c r="AJ23" s="118"/>
      <c r="AK23" s="120" t="s">
        <v>3425</v>
      </c>
      <c r="AL23" s="118"/>
      <c r="AM23" s="117"/>
      <c r="AN23" s="117"/>
      <c r="AO23" s="117"/>
      <c r="AP23" s="117"/>
      <c r="AQ23" s="117"/>
      <c r="AR23" s="98" t="str">
        <f aca="false">IF(A23="", "", IF(ROW()&gt;=3, ", ", "")&amp;"'"&amp;A23&amp;"':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growth: "&amp;Y23&amp;"","")&amp;IF(Z23&lt;&gt;"",", cost: '"&amp;Z23&amp;"'","")&amp;", text: '"&amp;SUBSTITUTE(SUBSTITUTE(AC23, CHAR(13), ""),CHAR(10),"\n")&amp;IF(AD23&lt;&gt;"", "', textAdditional: '"&amp;SUBSTITUTE(SUBSTITUTE(AD23, CHAR(13), ""),CHAR(10),"\n"), "")&amp;"', textZh: '"&amp;SUBSTITUTE(SUBSTITUTE(SUBSTITUTE(AE23, CHAR(13), ""),CHAR(10),"\n"),"'","\'")&amp;"', textZhG1: '"&amp;SUBSTITUTE(SUBSTITUTE(SUBSTITUTE(AG23, CHAR(13), ""),CHAR(10),"\n"),"'","\'")&amp;IF(AF23&lt;&gt;"", "', textZhAdditional: '"&amp;SUBSTITUTE(SUBSTITUTE(AF23, CHAR(13), ""),CHAR(10),"\n"), "")&amp;IF(AH23&lt;&gt;"", "', textZhG1Additional: '"&amp;SUBSTITUTE(SUBSTITUTE(AH23, CHAR(13), ""),CHAR(10),"\n"), "")&amp;"', textKo: '"&amp;SUBSTITUTE(SUBSTITUTE(SUBSTITUTE(AI23, CHAR(13), ""),CHAR(10),"\n"),"'","\'")&amp;IF(AJ23&lt;&gt;"", "', textKoAdditional: '"&amp;SUBSTITUTE(SUBSTITUTE(AJ23, CHAR(13), ""),CHAR(10),"\n"), "")&amp;"', textEn: '"&amp;SUBSTITUTE(SUBSTITUTE(SUBSTITUTE(AK23, CHAR(13), ""),CHAR(10),"\n"),"'","\'")&amp;IF(AL23&lt;&gt;"", "', textEnAdditional: '"&amp;SUBSTITUTE(SUBSTITUTE(AL23, CHAR(13), ""),CHAR(10),"\n"), "")&amp;"'"&amp;IF(AA23="○",", sealable: true","")&amp;IF(AB23="○",", removable: true","")&amp;"}")</f>
        <v>, '14-honoka-A1-s-1-ex3': {megami: 'honoka', anotherID: 'A1', replace: '', name: '桜花眩く輝かん', nameEn: 'Blinded By Flowers', nameZh: '樱花光彩夺目', nameZhG1: '樱花正耀眼地闪耀', nameKo: '벚꽃은 눈부시게 빛나리', ruby: 'おうかまばゆくかがやかん', rubyEn: '', baseType: 'special', extra: true, extraFrom: '14-honoka-A1-s-1', type: 'attack', range: '1-9', damage: 'X/2', cost: '1', text: '超克\n【常時】Xはこのカードの上の桜花結晶の数に等しい。\n【攻撃後】このカードの上にダストから1つ桜花結晶を置く。\n----\n【再起】桜花結晶がちょうど5つある領域が1つ以上ある。', textZh: '超克\n【常时】X等于此牌上的樱花结晶的个数。\n【攻击后】从虚中将1个樱花结晶置于此牌上。\n----\n【再起】樱花结晶恰好为5的区域至少有1个。', textZhG1: '超克\n【常时】X等于此牌上的樱花结晶的数目。\n【攻击后】将1个樱花结晶从虚移至此牌上。\n----\n【再起】至少1个区域中的樱花结晶的数目恰为5。', textKo: '초극\n【상시】X는 이 카드 위의 벚꽃결정의 수와 같다.\n【공격후】이 카드 위에 더스트에서 벚꽃결정을 1개 올려둔다.\n----\n【재기】벚꽃결정이 딱 5개인 영역이 1개 이상 있다.', textEn: 'Overwhelm\n\nForced: X is equal to the number of Sakura tokens on this card.\n\nAfter Attack: Move a Sakura token from Shadow to this card.\n\nResurgence: At least 1 zone has exactly 5 Sakura tokens.'}</v>
      </c>
      <c r="AS23" s="10" t="str">
        <f aca="false">IF($A23&lt;&gt;"", "    /** 《"&amp;$E23&amp;"》 */ export const "&amp;SUBSTITUTE(UPPER(IF(MID($A23, 3, 1)="-", RIGHT($A23,LEN($A23)-3), $A23)), "-", "_")&amp;": TCardId = '"&amp;$A23&amp;"';", "")</f>
        <v>    /** 《桜花眩く輝かん》 */ export const HONOKA_A1_S_1_EX3: TCardId = '14-honoka-A1-s-1-ex3';</v>
      </c>
      <c r="AT23" s="11" t="str">
        <f aca="false">IF($A23&lt;&gt;"", "    | '"&amp;$A23&amp;"'", "")</f>
        <v>    | '14-honoka-A1-s-1-ex3'</v>
      </c>
    </row>
    <row r="24" customFormat="false" ht="15.5" hidden="false" customHeight="false" outlineLevel="0" collapsed="false">
      <c r="A24" s="115" t="s">
        <v>3426</v>
      </c>
      <c r="B24" s="115" t="s">
        <v>2085</v>
      </c>
      <c r="C24" s="115" t="s">
        <v>49</v>
      </c>
      <c r="D24" s="115"/>
      <c r="E24" s="115" t="s">
        <v>3427</v>
      </c>
      <c r="F24" s="115" t="s">
        <v>3428</v>
      </c>
      <c r="G24" s="85" t="s">
        <v>3429</v>
      </c>
      <c r="H24" s="85" t="s">
        <v>3430</v>
      </c>
      <c r="I24" s="116"/>
      <c r="J24" s="184" t="s">
        <v>3431</v>
      </c>
      <c r="K24" s="115" t="s">
        <v>3432</v>
      </c>
      <c r="L24" s="115"/>
      <c r="M24" s="115" t="s">
        <v>157</v>
      </c>
      <c r="N24" s="115" t="s">
        <v>996</v>
      </c>
      <c r="O24" s="115" t="s">
        <v>3379</v>
      </c>
      <c r="P24" s="115"/>
      <c r="Q24" s="115"/>
      <c r="R24" s="115" t="s">
        <v>107</v>
      </c>
      <c r="S24" s="115"/>
      <c r="T24" s="115"/>
      <c r="U24" s="117"/>
      <c r="V24" s="115"/>
      <c r="W24" s="117"/>
      <c r="X24" s="115"/>
      <c r="Y24" s="115"/>
      <c r="Z24" s="115" t="s">
        <v>180</v>
      </c>
      <c r="AA24" s="115"/>
      <c r="AB24" s="115"/>
      <c r="AC24" s="120" t="s">
        <v>3433</v>
      </c>
      <c r="AD24" s="120"/>
      <c r="AE24" s="90" t="s">
        <v>3434</v>
      </c>
      <c r="AF24" s="118"/>
      <c r="AG24" s="90" t="s">
        <v>3435</v>
      </c>
      <c r="AH24" s="118"/>
      <c r="AI24" s="181" t="s">
        <v>3436</v>
      </c>
      <c r="AJ24" s="118"/>
      <c r="AK24" s="120" t="s">
        <v>3437</v>
      </c>
      <c r="AL24" s="118"/>
      <c r="AM24" s="117"/>
      <c r="AN24" s="117"/>
      <c r="AO24" s="117"/>
      <c r="AP24" s="117"/>
      <c r="AQ24" s="117"/>
      <c r="AR24" s="98" t="str">
        <f aca="false">IF(A24="", "", IF(ROW()&gt;=3, ", ", "")&amp;"'"&amp;A24&amp;"':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growth: "&amp;Y24&amp;"","")&amp;IF(Z24&lt;&gt;"",", cost: '"&amp;Z24&amp;"'","")&amp;", text: '"&amp;SUBSTITUTE(SUBSTITUTE(AC24, CHAR(13), ""),CHAR(10),"\n")&amp;IF(AD24&lt;&gt;"", "', textAdditional: '"&amp;SUBSTITUTE(SUBSTITUTE(AD24, CHAR(13), ""),CHAR(10),"\n"), "")&amp;"', textZh: '"&amp;SUBSTITUTE(SUBSTITUTE(SUBSTITUTE(AE24, CHAR(13), ""),CHAR(10),"\n"),"'","\'")&amp;"', textZhG1: '"&amp;SUBSTITUTE(SUBSTITUTE(SUBSTITUTE(AG24, CHAR(13), ""),CHAR(10),"\n"),"'","\'")&amp;IF(AF24&lt;&gt;"", "', textZhAdditional: '"&amp;SUBSTITUTE(SUBSTITUTE(AF24, CHAR(13), ""),CHAR(10),"\n"), "")&amp;IF(AH24&lt;&gt;"", "', textZhG1Additional: '"&amp;SUBSTITUTE(SUBSTITUTE(AH24, CHAR(13), ""),CHAR(10),"\n"), "")&amp;"', textKo: '"&amp;SUBSTITUTE(SUBSTITUTE(SUBSTITUTE(AI24, CHAR(13), ""),CHAR(10),"\n"),"'","\'")&amp;IF(AJ24&lt;&gt;"", "', textKoAdditional: '"&amp;SUBSTITUTE(SUBSTITUTE(AJ24, CHAR(13), ""),CHAR(10),"\n"), "")&amp;"', textEn: '"&amp;SUBSTITUTE(SUBSTITUTE(SUBSTITUTE(AK24, CHAR(13), ""),CHAR(10),"\n"),"'","\'")&amp;IF(AL24&lt;&gt;"", "', textEnAdditional: '"&amp;SUBSTITUTE(SUBSTITUTE(AL24, CHAR(13), ""),CHAR(10),"\n"), "")&amp;"'"&amp;IF(AA24="○",", sealable: true","")&amp;IF(AB24="○",", removable: true","")&amp;"}")</f>
        <v>, '14-honoka-A1-s-1-ex4': {megami: 'honoka', anotherID: 'A1', replace: '', name: 'ふたり震える手を取ろう', nameEn: 'Hand in Trembling Hand', nameZh: '紧握颤抖双手', nameZhG1: '牵起二人颤抖的手', nameKo: '서로의 떨린 손을 맞잡네', ruby: 'ふたりふるえるてをとろう', rubyEn: '', baseType: 'special', extra: true, extraFrom: '14-honoka-A1-s-1', type: 'action', cost: '5', text: '相オーラ→自オーラ：5', textZh: '敌装→5→自装', textZhG1: '敌装（5）→自装', textKo: '상대 오라→자신 오라：5', textEn: 'Opponent\'s Aura (5)→ Your Aura'}</v>
      </c>
      <c r="AS24" s="10" t="str">
        <f aca="false">IF($A24&lt;&gt;"", "    /** 《"&amp;$E24&amp;"》 */ export const "&amp;SUBSTITUTE(UPPER(IF(MID($A24, 3, 1)="-", RIGHT($A24,LEN($A24)-3), $A24)), "-", "_")&amp;": TCardId = '"&amp;$A24&amp;"';", "")</f>
        <v>    /** 《ふたり震える手を取ろう》 */ export const HONOKA_A1_S_1_EX4: TCardId = '14-honoka-A1-s-1-ex4';</v>
      </c>
      <c r="AT24" s="11" t="str">
        <f aca="false">IF($A24&lt;&gt;"", "    | '"&amp;$A24&amp;"'", "")</f>
        <v>    | '14-honoka-A1-s-1-ex4'</v>
      </c>
    </row>
    <row r="25" customFormat="false" ht="32" hidden="false" customHeight="false" outlineLevel="0" collapsed="false">
      <c r="A25" s="115" t="s">
        <v>3438</v>
      </c>
      <c r="B25" s="115" t="s">
        <v>2085</v>
      </c>
      <c r="C25" s="115" t="s">
        <v>49</v>
      </c>
      <c r="D25" s="115"/>
      <c r="E25" s="115" t="s">
        <v>3439</v>
      </c>
      <c r="F25" s="115" t="s">
        <v>3440</v>
      </c>
      <c r="G25" s="85" t="s">
        <v>3441</v>
      </c>
      <c r="H25" s="85" t="s">
        <v>3442</v>
      </c>
      <c r="I25" s="116"/>
      <c r="J25" s="184" t="s">
        <v>3443</v>
      </c>
      <c r="K25" s="115" t="s">
        <v>3444</v>
      </c>
      <c r="L25" s="115"/>
      <c r="M25" s="115" t="s">
        <v>157</v>
      </c>
      <c r="N25" s="115" t="s">
        <v>996</v>
      </c>
      <c r="O25" s="115" t="s">
        <v>3379</v>
      </c>
      <c r="P25" s="115"/>
      <c r="Q25" s="115"/>
      <c r="R25" s="115" t="s">
        <v>107</v>
      </c>
      <c r="S25" s="115"/>
      <c r="T25" s="115"/>
      <c r="U25" s="117"/>
      <c r="V25" s="115"/>
      <c r="W25" s="117"/>
      <c r="X25" s="115"/>
      <c r="Y25" s="115"/>
      <c r="Z25" s="115" t="s">
        <v>67</v>
      </c>
      <c r="AA25" s="115"/>
      <c r="AB25" s="115" t="s">
        <v>996</v>
      </c>
      <c r="AC25" s="120" t="s">
        <v>3445</v>
      </c>
      <c r="AD25" s="120"/>
      <c r="AE25" s="90" t="s">
        <v>3446</v>
      </c>
      <c r="AF25" s="118"/>
      <c r="AG25" s="90" t="s">
        <v>3447</v>
      </c>
      <c r="AH25" s="118"/>
      <c r="AI25" s="181" t="s">
        <v>3448</v>
      </c>
      <c r="AJ25" s="118"/>
      <c r="AK25" s="120" t="s">
        <v>3449</v>
      </c>
      <c r="AL25" s="118"/>
      <c r="AM25" s="117"/>
      <c r="AN25" s="117"/>
      <c r="AO25" s="117"/>
      <c r="AP25" s="117"/>
      <c r="AQ25" s="117"/>
      <c r="AR25" s="98" t="str">
        <f aca="false">IF(A25="", "", IF(ROW()&gt;=3, ", ", "")&amp;"'"&amp;A25&amp;"':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growth: "&amp;Y25&amp;"","")&amp;IF(Z25&lt;&gt;"",", cost: '"&amp;Z25&amp;"'","")&amp;", text: '"&amp;SUBSTITUTE(SUBSTITUTE(AC25, CHAR(13), ""),CHAR(10),"\n")&amp;IF(AD25&lt;&gt;"", "', textAdditional: '"&amp;SUBSTITUTE(SUBSTITUTE(AD25, CHAR(13), ""),CHAR(10),"\n"), "")&amp;"', textZh: '"&amp;SUBSTITUTE(SUBSTITUTE(SUBSTITUTE(AE25, CHAR(13), ""),CHAR(10),"\n"),"'","\'")&amp;"', textZhG1: '"&amp;SUBSTITUTE(SUBSTITUTE(SUBSTITUTE(AG25, CHAR(13), ""),CHAR(10),"\n"),"'","\'")&amp;IF(AF25&lt;&gt;"", "', textZhAdditional: '"&amp;SUBSTITUTE(SUBSTITUTE(AF25, CHAR(13), ""),CHAR(10),"\n"), "")&amp;IF(AH25&lt;&gt;"", "', textZhG1Additional: '"&amp;SUBSTITUTE(SUBSTITUTE(AH25, CHAR(13), ""),CHAR(10),"\n"), "")&amp;"', textKo: '"&amp;SUBSTITUTE(SUBSTITUTE(SUBSTITUTE(AI25, CHAR(13), ""),CHAR(10),"\n"),"'","\'")&amp;IF(AJ25&lt;&gt;"", "', textKoAdditional: '"&amp;SUBSTITUTE(SUBSTITUTE(AJ25, CHAR(13), ""),CHAR(10),"\n"), "")&amp;"', textEn: '"&amp;SUBSTITUTE(SUBSTITUTE(SUBSTITUTE(AK25, CHAR(13), ""),CHAR(10),"\n"),"'","\'")&amp;IF(AL25&lt;&gt;"", "', textEnAdditional: '"&amp;SUBSTITUTE(SUBSTITUTE(AL25, CHAR(13), ""),CHAR(10),"\n"), "")&amp;"'"&amp;IF(AA25="○",", sealable: true","")&amp;IF(AB25="○",", removable: true","")&amp;"}")</f>
        <v>, '14-honoka-A1-s-1-ex5': {megami: 'honoka', anotherID: 'A1', replace: '', name: '旧き虚路を歩みゆく', nameEn: 'Amidst Empty Trails', nameZh: '步向旧日虚路', nameZhG1: '行走于古老的虚路', nameKo: '오래된 낡은 길을 걸으리', ruby: 'ふるきうつろをあゆみゆく', rubyEn: '', baseType: 'special', extra: true, extraFrom: '14-honoka-A1-s-1', type: 'action', cost: '3', text: '相手は次のメインフェイズを失う。\nこのカードを取り除く。', textZh: '跳过对手的下个主要阶段。\n将此牌移出游戏。', textZhG1: '对手失去下一个主要阶段。然后将此牌移出游戏。', textKo: '상대는 다음 메인 페이즈를 잃는다.\n이 카드를 제외한다.', textEn: 'Your opponent skips their next main phase.\n\nRemove this card from the game.', removable: true}</v>
      </c>
      <c r="AS25" s="10" t="str">
        <f aca="false">IF($A25&lt;&gt;"", "    /** 《"&amp;$E25&amp;"》 */ export const "&amp;SUBSTITUTE(UPPER(IF(MID($A25, 3, 1)="-", RIGHT($A25,LEN($A25)-3), $A25)), "-", "_")&amp;": TCardId = '"&amp;$A25&amp;"';", "")</f>
        <v>    /** 《旧き虚路を歩みゆく》 */ export const HONOKA_A1_S_1_EX5: TCardId = '14-honoka-A1-s-1-ex5';</v>
      </c>
      <c r="AT25" s="11" t="str">
        <f aca="false">IF($A25&lt;&gt;"", "    | '"&amp;$A25&amp;"'", "")</f>
        <v>    | '14-honoka-A1-s-1-ex5'</v>
      </c>
    </row>
    <row r="26" customFormat="false" ht="102" hidden="false" customHeight="false" outlineLevel="0" collapsed="false">
      <c r="A26" s="115" t="s">
        <v>3450</v>
      </c>
      <c r="B26" s="115" t="s">
        <v>3451</v>
      </c>
      <c r="C26" s="115"/>
      <c r="D26" s="115"/>
      <c r="E26" s="115" t="s">
        <v>3452</v>
      </c>
      <c r="F26" s="115" t="s">
        <v>3453</v>
      </c>
      <c r="G26" s="85" t="s">
        <v>3454</v>
      </c>
      <c r="H26" s="85" t="s">
        <v>3454</v>
      </c>
      <c r="I26" s="116"/>
      <c r="J26" s="184" t="s">
        <v>3455</v>
      </c>
      <c r="K26" s="115" t="s">
        <v>3456</v>
      </c>
      <c r="L26" s="115"/>
      <c r="M26" s="115" t="s">
        <v>44</v>
      </c>
      <c r="N26" s="115"/>
      <c r="O26" s="115"/>
      <c r="P26" s="115"/>
      <c r="Q26" s="115"/>
      <c r="R26" s="115" t="s">
        <v>45</v>
      </c>
      <c r="S26" s="115"/>
      <c r="T26" s="115" t="s">
        <v>3457</v>
      </c>
      <c r="U26" s="117"/>
      <c r="V26" s="115" t="s">
        <v>55</v>
      </c>
      <c r="W26" s="117"/>
      <c r="X26" s="115"/>
      <c r="Y26" s="115"/>
      <c r="Z26" s="115"/>
      <c r="AA26" s="115"/>
      <c r="AB26" s="115"/>
      <c r="AC26" s="120" t="s">
        <v>3458</v>
      </c>
      <c r="AD26" s="120" t="s">
        <v>2505</v>
      </c>
      <c r="AE26" s="90" t="s">
        <v>3459</v>
      </c>
      <c r="AF26" s="118"/>
      <c r="AG26" s="90" t="s">
        <v>3460</v>
      </c>
      <c r="AH26" s="118"/>
      <c r="AI26" s="120" t="s">
        <v>3461</v>
      </c>
      <c r="AJ26" s="118"/>
      <c r="AK26" s="120" t="s">
        <v>3462</v>
      </c>
      <c r="AL26" s="118"/>
      <c r="AM26" s="117"/>
      <c r="AN26" s="117"/>
      <c r="AO26" s="117"/>
      <c r="AP26" s="117"/>
      <c r="AQ26" s="117"/>
      <c r="AR26" s="98" t="str">
        <f aca="false">IF(A26="", "", IF(ROW()&gt;=3, ", ", "")&amp;"'"&amp;A26&amp;"':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'"&amp;VLOOKUP(S26,マスタ!$D$1:$E$99,2,0)&amp;"'","")&amp;""&amp;IF(T26&lt;&gt;"",", range: '"&amp;T26&amp;"'","")&amp;IF(V26&lt;&gt;"",", damage: '"&amp;V26&amp;"'","")&amp;IF(X26&lt;&gt;"",", capacity: '"&amp;X26&amp;"'","")&amp;IF(Y26&lt;&gt;"",", growth: "&amp;Y26&amp;"","")&amp;IF(Z26&lt;&gt;"",", cost: '"&amp;Z26&amp;"'","")&amp;", text: '"&amp;SUBSTITUTE(SUBSTITUTE(AC26, CHAR(13), ""),CHAR(10),"\n")&amp;IF(AD26&lt;&gt;"", "', textAdditional: '"&amp;SUBSTITUTE(SUBSTITUTE(AD26, CHAR(13), ""),CHAR(10),"\n"), "")&amp;"', textZh: '"&amp;SUBSTITUTE(SUBSTITUTE(SUBSTITUTE(AE26, CHAR(13), ""),CHAR(10),"\n"),"'","\'")&amp;"', textZhG1: '"&amp;SUBSTITUTE(SUBSTITUTE(SUBSTITUTE(AG26, CHAR(13), ""),CHAR(10),"\n"),"'","\'")&amp;IF(AF26&lt;&gt;"", "', textZhAdditional: '"&amp;SUBSTITUTE(SUBSTITUTE(AF26, CHAR(13), ""),CHAR(10),"\n"), "")&amp;IF(AH26&lt;&gt;"", "', textZhG1Additional: '"&amp;SUBSTITUTE(SUBSTITUTE(AH26, CHAR(13), ""),CHAR(10),"\n"), "")&amp;"', textKo: '"&amp;SUBSTITUTE(SUBSTITUTE(SUBSTITUTE(AI26, CHAR(13), ""),CHAR(10),"\n"),"'","\'")&amp;IF(AJ26&lt;&gt;"", "', textKoAdditional: '"&amp;SUBSTITUTE(SUBSTITUTE(AJ26, CHAR(13), ""),CHAR(10),"\n"), "")&amp;"', textEn: '"&amp;SUBSTITUTE(SUBSTITUTE(SUBSTITUTE(AK26, CHAR(13), ""),CHAR(10),"\n"),"'","\'")&amp;IF(AL26&lt;&gt;"", "', textEnAdditional: '"&amp;SUBSTITUTE(SUBSTITUTE(AL26, CHAR(13), ""),CHAR(10),"\n"), "")&amp;"'"&amp;IF(AA26="○",", sealable: true","")&amp;IF(AB26="○",", removable: true","")&amp;"}")</f>
        <v>, '19-megumi-o-n-1': {megami: 'megumi', name: '空閃', nameEn: 'Skygleam', nameZh: '空闪', nameZhG1: '空闪', nameKo: '공섬', ruby: 'くうせん', rubyEn: '', baseType: 'normal', type: 'attack', range: '4-8', damage: '2/1', text: '【常時】あなたの土壌の種結晶が全て萌芽しているならば、この《攻撃》は+1/+1となる。', textAdditional: '(+1) 【展開時】攻撃『適正距離3、2/2、不可避』を行う。\n----\n隙\n【展開中】相手のオーラへと桜花結晶が移動するならば、それは代わりにダストへと移動する。そうした場合、このカードの上から桜花結晶を1つダストに送る。', textZh: '【常时】若你土壤中的种子结晶全都已经萌芽，则此《攻击》得+1/+1。', textZhG1: '【常时】若你的土壤中的种子结晶已经全部萌芽，则此《攻击》获得+1/+1。', textKo: '【상시】당신의 토양의 씨앗 결정이 전부 발아되었다면, 이 《공격》은 +1/+1 된다.', textEn: 'Forced: If all your Seed tokens in your Field are sprouted, this attack gets +1/+1.'}</v>
      </c>
      <c r="AS26" s="10" t="str">
        <f aca="false">IF($A26&lt;&gt;"", "    /** 《"&amp;$E26&amp;"》 */ export const "&amp;SUBSTITUTE(UPPER(IF(MID($A26, 3, 1)="-", RIGHT($A26,LEN($A26)-3), $A26)), "-", "_")&amp;": TCardId = '"&amp;$A26&amp;"';", "")</f>
        <v>    /** 《空閃》 */ export const MEGUMI_O_N_1: TCardId = '19-megumi-o-n-1';</v>
      </c>
      <c r="AT26" s="11" t="str">
        <f aca="false">IF($A26&lt;&gt;"", "    | '"&amp;$A26&amp;"'", "")</f>
        <v>    | '19-megumi-o-n-1'</v>
      </c>
    </row>
    <row r="27" customFormat="false" ht="22" hidden="false" customHeight="false" outlineLevel="0" collapsed="false">
      <c r="A27" s="115" t="s">
        <v>3463</v>
      </c>
      <c r="B27" s="115" t="s">
        <v>3451</v>
      </c>
      <c r="C27" s="115"/>
      <c r="D27" s="115"/>
      <c r="E27" s="115" t="s">
        <v>3464</v>
      </c>
      <c r="F27" s="115" t="s">
        <v>3465</v>
      </c>
      <c r="G27" s="85" t="s">
        <v>3466</v>
      </c>
      <c r="H27" s="85" t="s">
        <v>3467</v>
      </c>
      <c r="I27" s="116"/>
      <c r="J27" s="184" t="s">
        <v>3468</v>
      </c>
      <c r="K27" s="115" t="s">
        <v>3469</v>
      </c>
      <c r="L27" s="115"/>
      <c r="M27" s="115" t="s">
        <v>44</v>
      </c>
      <c r="N27" s="115"/>
      <c r="O27" s="115"/>
      <c r="P27" s="115"/>
      <c r="Q27" s="115"/>
      <c r="R27" s="115" t="s">
        <v>45</v>
      </c>
      <c r="S27" s="115"/>
      <c r="T27" s="115" t="s">
        <v>217</v>
      </c>
      <c r="U27" s="117"/>
      <c r="V27" s="115" t="s">
        <v>55</v>
      </c>
      <c r="W27" s="117"/>
      <c r="X27" s="115"/>
      <c r="Y27" s="115"/>
      <c r="Z27" s="115"/>
      <c r="AA27" s="115"/>
      <c r="AB27" s="115"/>
      <c r="AC27" s="120" t="s">
        <v>3470</v>
      </c>
      <c r="AD27" s="120"/>
      <c r="AE27" s="90" t="s">
        <v>3471</v>
      </c>
      <c r="AF27" s="118"/>
      <c r="AG27" s="90" t="s">
        <v>3472</v>
      </c>
      <c r="AH27" s="118"/>
      <c r="AI27" s="120" t="s">
        <v>3473</v>
      </c>
      <c r="AJ27" s="118"/>
      <c r="AK27" s="120" t="s">
        <v>3474</v>
      </c>
      <c r="AL27" s="118"/>
      <c r="AM27" s="117"/>
      <c r="AN27" s="117"/>
      <c r="AO27" s="117"/>
      <c r="AP27" s="117"/>
      <c r="AQ27" s="117"/>
      <c r="AR27" s="98" t="str">
        <f aca="false">IF(A27="", "", IF(ROW()&gt;=3, ", ", "")&amp;"'"&amp;A27&amp;"':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'"&amp;VLOOKUP(S27,マスタ!$D$1:$E$99,2,0)&amp;"'","")&amp;""&amp;IF(T27&lt;&gt;"",", range: '"&amp;T27&amp;"'","")&amp;IF(V27&lt;&gt;"",", damage: '"&amp;V27&amp;"'","")&amp;IF(X27&lt;&gt;"",", capacity: '"&amp;X27&amp;"'","")&amp;IF(Y27&lt;&gt;"",", growth: "&amp;Y27&amp;"","")&amp;IF(Z27&lt;&gt;"",", cost: '"&amp;Z27&amp;"'","")&amp;", text: '"&amp;SUBSTITUTE(SUBSTITUTE(AC27, CHAR(13), ""),CHAR(10),"\n")&amp;IF(AD27&lt;&gt;"", "', textAdditional: '"&amp;SUBSTITUTE(SUBSTITUTE(AD27, CHAR(13), ""),CHAR(10),"\n"), "")&amp;"', textZh: '"&amp;SUBSTITUTE(SUBSTITUTE(SUBSTITUTE(AE27, CHAR(13), ""),CHAR(10),"\n"),"'","\'")&amp;"', textZhG1: '"&amp;SUBSTITUTE(SUBSTITUTE(SUBSTITUTE(AG27, CHAR(13), ""),CHAR(10),"\n"),"'","\'")&amp;IF(AF27&lt;&gt;"", "', textZhAdditional: '"&amp;SUBSTITUTE(SUBSTITUTE(AF27, CHAR(13), ""),CHAR(10),"\n"), "")&amp;IF(AH27&lt;&gt;"", "', textZhG1Additional: '"&amp;SUBSTITUTE(SUBSTITUTE(AH27, CHAR(13), ""),CHAR(10),"\n"), "")&amp;"', textKo: '"&amp;SUBSTITUTE(SUBSTITUTE(SUBSTITUTE(AI27, CHAR(13), ""),CHAR(10),"\n"),"'","\'")&amp;IF(AJ27&lt;&gt;"", "', textKoAdditional: '"&amp;SUBSTITUTE(SUBSTITUTE(AJ27, CHAR(13), ""),CHAR(10),"\n"), "")&amp;"', textEn: '"&amp;SUBSTITUTE(SUBSTITUTE(SUBSTITUTE(AK27, CHAR(13), ""),CHAR(10),"\n"),"'","\'")&amp;IF(AL27&lt;&gt;"", "', textEnAdditional: '"&amp;SUBSTITUTE(SUBSTITUTE(AL27, CHAR(13), ""),CHAR(10),"\n"), "")&amp;"'"&amp;IF(AA27="○",", sealable: true","")&amp;IF(AB27="○",", removable: true","")&amp;"}")</f>
        <v>, '19-megumi-o-n-2': {megami: 'megumi', name: '打擲', nameEn: 'Thresh', nameZh: '痛打', nameZhG1: '打掷', nameKo: '타척', ruby: 'ちょうちゃく', rubyEn: '', baseType: 'normal', type: 'attack', range: '4-5', damage: '2/1', text: '【常時】あなたの付与札に種結晶があるならば、この《攻撃》は+1/+1となる。', textZh: '【常时】若你的付与区中有种子结晶，则此《攻击》得+1/+1。', textZhG1: '【常时】若你的付与牌上有种子结晶，则此《攻击》获得+1/+1。', textKo: '【상시】당신의 부여패에 씨앗 결정이 있다면, 이 《공격》은 +1/+1 된다.', textEn: 'Forced: If you have an Enhancement in play with a Seed token, this attack gets +1/+1.'}</v>
      </c>
      <c r="AS27" s="10" t="str">
        <f aca="false">IF($A27&lt;&gt;"", "    /** 《"&amp;$E27&amp;"》 */ export const "&amp;SUBSTITUTE(UPPER(IF(MID($A27, 3, 1)="-", RIGHT($A27,LEN($A27)-3), $A27)), "-", "_")&amp;": TCardId = '"&amp;$A27&amp;"';", "")</f>
        <v>    /** 《打擲》 */ export const MEGUMI_O_N_2: TCardId = '19-megumi-o-n-2';</v>
      </c>
      <c r="AT27" s="11" t="str">
        <f aca="false">IF($A27&lt;&gt;"", "    | '"&amp;$A27&amp;"'", "")</f>
        <v>    | '19-megumi-o-n-2'</v>
      </c>
    </row>
    <row r="28" customFormat="false" ht="22" hidden="false" customHeight="false" outlineLevel="0" collapsed="false">
      <c r="A28" s="115" t="s">
        <v>3475</v>
      </c>
      <c r="B28" s="115" t="s">
        <v>3451</v>
      </c>
      <c r="C28" s="115"/>
      <c r="D28" s="115"/>
      <c r="E28" s="115" t="s">
        <v>3476</v>
      </c>
      <c r="F28" s="115" t="s">
        <v>3477</v>
      </c>
      <c r="G28" s="85" t="s">
        <v>3478</v>
      </c>
      <c r="H28" s="85" t="s">
        <v>3479</v>
      </c>
      <c r="I28" s="116"/>
      <c r="J28" s="184" t="s">
        <v>3480</v>
      </c>
      <c r="K28" s="115" t="s">
        <v>3481</v>
      </c>
      <c r="L28" s="115"/>
      <c r="M28" s="115" t="s">
        <v>44</v>
      </c>
      <c r="N28" s="115"/>
      <c r="O28" s="115"/>
      <c r="P28" s="115"/>
      <c r="Q28" s="115"/>
      <c r="R28" s="115" t="s">
        <v>45</v>
      </c>
      <c r="S28" s="115"/>
      <c r="T28" s="115" t="s">
        <v>236</v>
      </c>
      <c r="U28" s="117"/>
      <c r="V28" s="115" t="s">
        <v>55</v>
      </c>
      <c r="W28" s="117"/>
      <c r="X28" s="115"/>
      <c r="Y28" s="115"/>
      <c r="Z28" s="115"/>
      <c r="AA28" s="115"/>
      <c r="AB28" s="115"/>
      <c r="AC28" s="120" t="s">
        <v>3482</v>
      </c>
      <c r="AD28" s="120"/>
      <c r="AE28" s="90" t="s">
        <v>3483</v>
      </c>
      <c r="AF28" s="118"/>
      <c r="AG28" s="90" t="s">
        <v>3484</v>
      </c>
      <c r="AH28" s="118"/>
      <c r="AI28" s="120" t="s">
        <v>3485</v>
      </c>
      <c r="AJ28" s="118"/>
      <c r="AK28" s="120" t="s">
        <v>3486</v>
      </c>
      <c r="AL28" s="118"/>
      <c r="AM28" s="117"/>
      <c r="AN28" s="117"/>
      <c r="AO28" s="117"/>
      <c r="AP28" s="117"/>
      <c r="AQ28" s="117"/>
      <c r="AR28" s="98" t="str">
        <f aca="false">IF(A28="", "", IF(ROW()&gt;=3, ", ", "")&amp;"'"&amp;A28&amp;"':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'"&amp;VLOOKUP(S28,マスタ!$D$1:$E$99,2,0)&amp;"'","")&amp;""&amp;IF(T28&lt;&gt;"",", range: '"&amp;T28&amp;"'","")&amp;IF(V28&lt;&gt;"",", damage: '"&amp;V28&amp;"'","")&amp;IF(X28&lt;&gt;"",", capacity: '"&amp;X28&amp;"'","")&amp;IF(Y28&lt;&gt;"",", growth: "&amp;Y28&amp;"","")&amp;IF(Z28&lt;&gt;"",", cost: '"&amp;Z28&amp;"'","")&amp;", text: '"&amp;SUBSTITUTE(SUBSTITUTE(AC28, CHAR(13), ""),CHAR(10),"\n")&amp;IF(AD28&lt;&gt;"", "', textAdditional: '"&amp;SUBSTITUTE(SUBSTITUTE(AD28, CHAR(13), ""),CHAR(10),"\n"), "")&amp;"', textZh: '"&amp;SUBSTITUTE(SUBSTITUTE(SUBSTITUTE(AE28, CHAR(13), ""),CHAR(10),"\n"),"'","\'")&amp;"', textZhG1: '"&amp;SUBSTITUTE(SUBSTITUTE(SUBSTITUTE(AG28, CHAR(13), ""),CHAR(10),"\n"),"'","\'")&amp;IF(AF28&lt;&gt;"", "', textZhAdditional: '"&amp;SUBSTITUTE(SUBSTITUTE(AF28, CHAR(13), ""),CHAR(10),"\n"), "")&amp;IF(AH28&lt;&gt;"", "', textZhG1Additional: '"&amp;SUBSTITUTE(SUBSTITUTE(AH28, CHAR(13), ""),CHAR(10),"\n"), "")&amp;"', textKo: '"&amp;SUBSTITUTE(SUBSTITUTE(SUBSTITUTE(AI28, CHAR(13), ""),CHAR(10),"\n"),"'","\'")&amp;IF(AJ28&lt;&gt;"", "', textKoAdditional: '"&amp;SUBSTITUTE(SUBSTITUTE(AJ28, CHAR(13), ""),CHAR(10),"\n"), "")&amp;"', textEn: '"&amp;SUBSTITUTE(SUBSTITUTE(SUBSTITUTE(AK28, CHAR(13), ""),CHAR(10),"\n"),"'","\'")&amp;IF(AL28&lt;&gt;"", "', textEnAdditional: '"&amp;SUBSTITUTE(SUBSTITUTE(AL28, CHAR(13), ""),CHAR(10),"\n"), "")&amp;"'"&amp;IF(AA28="○",", sealable: true","")&amp;IF(AB28="○",", removable: true","")&amp;"}")</f>
        <v>, '19-megumi-o-n-3': {megami: 'megumi', name: '殻打ち', nameEn: 'Flail', nameZh: '打壳', nameZhG1: '脱粒', nameKo: '껍질치기', ruby: 'からうち', rubyEn: '', baseType: 'normal', type: 'attack', range: '3-5', damage: '2/1', text: '【攻撃後】このターンにあなたが次に使用する他のメガミの《付与》カードは生育2を得る。', textZh: '【攻击后】本回合你的下一张其他女神的《付于》牌得生长2。', textZhG1: '【攻击后】本回合内你使用的下一张其他女神的《付与》牌获得生长2。', textKo: '【공격후】이 턴에 당신이 다음에 사용하는 다른 여신의 《부여》 카드는 생육2를 얻는다.', textEn: 'After Attack: The next Enhancement card you play from a non-Megumi Megami this turn gains Growth 2.'}</v>
      </c>
      <c r="AS28" s="10" t="str">
        <f aca="false">IF($A28&lt;&gt;"", "    /** 《"&amp;$E28&amp;"》 */ export const "&amp;SUBSTITUTE(UPPER(IF(MID($A28, 3, 1)="-", RIGHT($A28,LEN($A28)-3), $A28)), "-", "_")&amp;": TCardId = '"&amp;$A28&amp;"';", "")</f>
        <v>    /** 《殻打ち》 */ export const MEGUMI_O_N_3: TCardId = '19-megumi-o-n-3';</v>
      </c>
      <c r="AT28" s="11" t="str">
        <f aca="false">IF($A28&lt;&gt;"", "    | '"&amp;$A28&amp;"'", "")</f>
        <v>    | '19-megumi-o-n-3'</v>
      </c>
    </row>
    <row r="29" customFormat="false" ht="62" hidden="false" customHeight="false" outlineLevel="0" collapsed="false">
      <c r="A29" s="115" t="s">
        <v>3487</v>
      </c>
      <c r="B29" s="115" t="s">
        <v>3451</v>
      </c>
      <c r="C29" s="115"/>
      <c r="D29" s="115"/>
      <c r="E29" s="115" t="s">
        <v>3488</v>
      </c>
      <c r="F29" s="115" t="s">
        <v>3489</v>
      </c>
      <c r="G29" s="85" t="s">
        <v>3490</v>
      </c>
      <c r="H29" s="85" t="s">
        <v>3491</v>
      </c>
      <c r="I29" s="116"/>
      <c r="J29" s="184" t="s">
        <v>3492</v>
      </c>
      <c r="K29" s="115" t="s">
        <v>3493</v>
      </c>
      <c r="L29" s="115"/>
      <c r="M29" s="115" t="s">
        <v>44</v>
      </c>
      <c r="N29" s="115"/>
      <c r="O29" s="115"/>
      <c r="P29" s="115"/>
      <c r="Q29" s="115"/>
      <c r="R29" s="115" t="s">
        <v>45</v>
      </c>
      <c r="S29" s="115" t="s">
        <v>133</v>
      </c>
      <c r="T29" s="115" t="s">
        <v>93</v>
      </c>
      <c r="U29" s="117"/>
      <c r="V29" s="115" t="s">
        <v>237</v>
      </c>
      <c r="W29" s="117"/>
      <c r="X29" s="115"/>
      <c r="Y29" s="115"/>
      <c r="Z29" s="115"/>
      <c r="AA29" s="115"/>
      <c r="AB29" s="115"/>
      <c r="AC29" s="120" t="s">
        <v>3494</v>
      </c>
      <c r="AD29" s="120"/>
      <c r="AE29" s="90" t="s">
        <v>3495</v>
      </c>
      <c r="AF29" s="118"/>
      <c r="AG29" s="90" t="s">
        <v>3496</v>
      </c>
      <c r="AH29" s="118"/>
      <c r="AI29" s="120" t="s">
        <v>3497</v>
      </c>
      <c r="AJ29" s="118"/>
      <c r="AK29" s="120" t="s">
        <v>3498</v>
      </c>
      <c r="AL29" s="118"/>
      <c r="AM29" s="117"/>
      <c r="AN29" s="117"/>
      <c r="AO29" s="117"/>
      <c r="AP29" s="117"/>
      <c r="AQ29" s="117"/>
      <c r="AR29" s="98" t="str">
        <f aca="false">IF(A29="", "", IF(ROW()&gt;=3, ", ", "")&amp;"'"&amp;A29&amp;"':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'"&amp;VLOOKUP(S29,マスタ!$D$1:$E$99,2,0)&amp;"'","")&amp;""&amp;IF(T29&lt;&gt;"",", range: '"&amp;T29&amp;"'","")&amp;IF(V29&lt;&gt;"",", damage: '"&amp;V29&amp;"'","")&amp;IF(X29&lt;&gt;"",", capacity: '"&amp;X29&amp;"'","")&amp;IF(Y29&lt;&gt;"",", growth: "&amp;Y29&amp;"","")&amp;IF(Z29&lt;&gt;"",", cost: '"&amp;Z29&amp;"'","")&amp;", text: '"&amp;SUBSTITUTE(SUBSTITUTE(AC29, CHAR(13), ""),CHAR(10),"\n")&amp;IF(AD29&lt;&gt;"", "', textAdditional: '"&amp;SUBSTITUTE(SUBSTITUTE(AD29, CHAR(13), ""),CHAR(10),"\n"), "")&amp;"', textZh: '"&amp;SUBSTITUTE(SUBSTITUTE(SUBSTITUTE(AE29, CHAR(13), ""),CHAR(10),"\n"),"'","\'")&amp;"', textZhG1: '"&amp;SUBSTITUTE(SUBSTITUTE(SUBSTITUTE(AG29, CHAR(13), ""),CHAR(10),"\n"),"'","\'")&amp;IF(AF29&lt;&gt;"", "', textZhAdditional: '"&amp;SUBSTITUTE(SUBSTITUTE(AF29, CHAR(13), ""),CHAR(10),"\n"), "")&amp;IF(AH29&lt;&gt;"", "', textZhG1Additional: '"&amp;SUBSTITUTE(SUBSTITUTE(AH29, CHAR(13), ""),CHAR(10),"\n"), "")&amp;"', textKo: '"&amp;SUBSTITUTE(SUBSTITUTE(SUBSTITUTE(AI29, CHAR(13), ""),CHAR(10),"\n"),"'","\'")&amp;IF(AJ29&lt;&gt;"", "', textKoAdditional: '"&amp;SUBSTITUTE(SUBSTITUTE(AJ29, CHAR(13), ""),CHAR(10),"\n"), "")&amp;"', textEn: '"&amp;SUBSTITUTE(SUBSTITUTE(SUBSTITUTE(AK29, CHAR(13), ""),CHAR(10),"\n"),"'","\'")&amp;IF(AL29&lt;&gt;"", "', textEnAdditional: '"&amp;SUBSTITUTE(SUBSTITUTE(AL29, CHAR(13), ""),CHAR(10),"\n"), "")&amp;"'"&amp;IF(AA29="○",", sealable: true","")&amp;IF(AB29="○",", removable: true","")&amp;"}")</f>
        <v>, '19-megumi-o-n-4': {megami: 'megumi', name: '棹穿ち', nameEn: 'Pommel Thrust', nameZh: '穿刺', nameZhG1: '穿竹', nameKo: '장대 찌르기', ruby: 'さおうがち', rubyEn: '', baseType: 'normal', type: 'attack', subType: 'reaction', range: '2-4', damage: '1/1', text: '【常時】この《攻撃》のダメージにより移動する桜花結晶は、ダストやフレアではなく間合に移動する。\n【攻撃後】あなたが付与札を出しているならば、このターンに相手が行う次の基本動作は効果を解決しない。', textZh: '【常时】因此《攻击》造成的伤害将移动的樱花结晶改为移动至距。\n【攻击后】若你的付于区中有展开中的付于牌，则本回合对手进行的下次基本动作不会被结算。', textZhG1: '【常时】若此《攻击》对对手造成了伤害，则不将因结算伤害移动的樱花结晶移至气或虚，而改为移至距。\n【攻击后】若你的付与区存在展开中的付与牌，则不结算本回合内对手执行的下一次基本动作的效果。', textKo: '【상시】이 《공격》의 데미지에 의해서 이동하는 벚꽃 결정은 더스트나 플레어가 아닌 간격으로 이동한다.\n【공격후】당신이 부여패를 내놓고 있다면, 이 턴에 상대가 하는 다음 기본 동작은 효과를 해결하지 않는다.', textEn: 'Forced: Damage dealt by this attack moves Sakura tokens to Distance instead of to Shadow or to Flare.\n\nAfter Attack: If you have an Enhancement in play, your opponent\'s next basic action this turn resolves with no effect.'}</v>
      </c>
      <c r="AS29" s="10" t="str">
        <f aca="false">IF($A29&lt;&gt;"", "    /** 《"&amp;$E29&amp;"》 */ export const "&amp;SUBSTITUTE(UPPER(IF(MID($A29, 3, 1)="-", RIGHT($A29,LEN($A29)-3), $A29)), "-", "_")&amp;": TCardId = '"&amp;$A29&amp;"';", "")</f>
        <v>    /** 《棹穿ち》 */ export const MEGUMI_O_N_4: TCardId = '19-megumi-o-n-4';</v>
      </c>
      <c r="AT29" s="11" t="str">
        <f aca="false">IF($A29&lt;&gt;"", "    | '"&amp;$A29&amp;"'", "")</f>
        <v>    | '19-megumi-o-n-4'</v>
      </c>
    </row>
    <row r="30" customFormat="false" ht="72" hidden="false" customHeight="false" outlineLevel="0" collapsed="false">
      <c r="A30" s="115" t="s">
        <v>3499</v>
      </c>
      <c r="B30" s="115" t="s">
        <v>3451</v>
      </c>
      <c r="C30" s="115"/>
      <c r="D30" s="115"/>
      <c r="E30" s="115" t="s">
        <v>3500</v>
      </c>
      <c r="F30" s="115" t="s">
        <v>3501</v>
      </c>
      <c r="G30" s="85" t="s">
        <v>3502</v>
      </c>
      <c r="H30" s="85" t="s">
        <v>3503</v>
      </c>
      <c r="I30" s="116"/>
      <c r="J30" s="184" t="s">
        <v>3504</v>
      </c>
      <c r="K30" s="115" t="s">
        <v>3505</v>
      </c>
      <c r="L30" s="115"/>
      <c r="M30" s="115" t="s">
        <v>44</v>
      </c>
      <c r="N30" s="115"/>
      <c r="O30" s="115"/>
      <c r="P30" s="115"/>
      <c r="Q30" s="115"/>
      <c r="R30" s="115" t="s">
        <v>120</v>
      </c>
      <c r="S30" s="115"/>
      <c r="T30" s="115"/>
      <c r="U30" s="117"/>
      <c r="V30" s="115"/>
      <c r="W30" s="117"/>
      <c r="X30" s="115" t="s">
        <v>282</v>
      </c>
      <c r="Y30" s="115" t="s">
        <v>282</v>
      </c>
      <c r="Z30" s="115"/>
      <c r="AA30" s="115"/>
      <c r="AB30" s="115"/>
      <c r="AC30" s="120" t="s">
        <v>3506</v>
      </c>
      <c r="AD30" s="120"/>
      <c r="AE30" s="90" t="s">
        <v>3507</v>
      </c>
      <c r="AF30" s="118"/>
      <c r="AG30" s="90" t="s">
        <v>3508</v>
      </c>
      <c r="AH30" s="118"/>
      <c r="AI30" s="181" t="s">
        <v>3509</v>
      </c>
      <c r="AJ30" s="118"/>
      <c r="AK30" s="120" t="s">
        <v>3510</v>
      </c>
      <c r="AL30" s="118"/>
      <c r="AM30" s="117"/>
      <c r="AN30" s="117"/>
      <c r="AO30" s="117"/>
      <c r="AP30" s="117"/>
      <c r="AQ30" s="117"/>
      <c r="AR30" s="98" t="str">
        <f aca="false">IF(A30="", "", IF(ROW()&gt;=3, ", ", "")&amp;"'"&amp;A30&amp;"':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'"&amp;VLOOKUP(S30,マスタ!$D$1:$E$99,2,0)&amp;"'","")&amp;""&amp;IF(T30&lt;&gt;"",", range: '"&amp;T30&amp;"'","")&amp;IF(V30&lt;&gt;"",", damage: '"&amp;V30&amp;"'","")&amp;IF(X30&lt;&gt;"",", capacity: '"&amp;X30&amp;"'","")&amp;IF(Y30&lt;&gt;"",", growth: "&amp;Y30&amp;"","")&amp;IF(Z30&lt;&gt;"",", cost: '"&amp;Z30&amp;"'","")&amp;", text: '"&amp;SUBSTITUTE(SUBSTITUTE(AC30, CHAR(13), ""),CHAR(10),"\n")&amp;IF(AD30&lt;&gt;"", "', textAdditional: '"&amp;SUBSTITUTE(SUBSTITUTE(AD30, CHAR(13), ""),CHAR(10),"\n"), "")&amp;"', textZh: '"&amp;SUBSTITUTE(SUBSTITUTE(SUBSTITUTE(AE30, CHAR(13), ""),CHAR(10),"\n"),"'","\'")&amp;"', textZhG1: '"&amp;SUBSTITUTE(SUBSTITUTE(SUBSTITUTE(AG30, CHAR(13), ""),CHAR(10),"\n"),"'","\'")&amp;IF(AF30&lt;&gt;"", "', textZhAdditional: '"&amp;SUBSTITUTE(SUBSTITUTE(AF30, CHAR(13), ""),CHAR(10),"\n"), "")&amp;IF(AH30&lt;&gt;"", "', textZhG1Additional: '"&amp;SUBSTITUTE(SUBSTITUTE(AH30, CHAR(13), ""),CHAR(10),"\n"), "")&amp;"', textKo: '"&amp;SUBSTITUTE(SUBSTITUTE(SUBSTITUTE(AI30, CHAR(13), ""),CHAR(10),"\n"),"'","\'")&amp;IF(AJ30&lt;&gt;"", "', textKoAdditional: '"&amp;SUBSTITUTE(SUBSTITUTE(AJ30, CHAR(13), ""),CHAR(10),"\n"), "")&amp;"', textEn: '"&amp;SUBSTITUTE(SUBSTITUTE(SUBSTITUTE(AK30, CHAR(13), ""),CHAR(10),"\n"),"'","\'")&amp;IF(AL30&lt;&gt;"", "', textEnAdditional: '"&amp;SUBSTITUTE(SUBSTITUTE(AL30, CHAR(13), ""),CHAR(10),"\n"), "")&amp;"'"&amp;IF(AA30="○",", sealable: true","")&amp;IF(AB30="○",", removable: true","")&amp;"}")</f>
        <v>, '19-megumi-o-n-5': {megami: 'megumi', name: '葦', nameEn: 'Reed', nameZh: '芦苇', nameZhG1: '苇草', nameKo: '갈대', ruby: 'あし', rubyEn: '', baseType: 'normal', type: 'enhance', capacity: '1', growth: 1, text: '生育1\n【展開時】ダスト→間合：1\n【展開中】現在の間合はX増加し、達人の間合はX大きくなる。Xはこの付与札の上の種結晶の個数に等しい。', textZh: '生长1\n【展开时】虚→1→距\n【展开中】当前距离增大X，达人距离的值增大X。X等于此付于牌上的种子结晶的数目。', textZhG1: '生长1\n【展开时】虚（1）→距。\n【展开中】当前的距离增大X，达人距离增大X。X等于这张付与牌上种子结晶的个数。', textKo: '생육1\n【전개시】더스트→간격：1\n【전개중】현재 간격은 X만큼 증가하고 달인의 간격은 X만큼 크게 된다. X는 이 부여패 위의 씨앗 결정의 개수에 해당된다.', textEn: 'Growth 1\n\nInitialize: Shadow (1)→ Distance\n\nOngoing: The current Distance and the size of the Mastery Zone are each increased by X. X is the number of Seed tokens on this card.'}</v>
      </c>
      <c r="AS30" s="10" t="str">
        <f aca="false">IF($A30&lt;&gt;"", "    /** 《"&amp;$E30&amp;"》 */ export const "&amp;SUBSTITUTE(UPPER(IF(MID($A30, 3, 1)="-", RIGHT($A30,LEN($A30)-3), $A30)), "-", "_")&amp;": TCardId = '"&amp;$A30&amp;"';", "")</f>
        <v>    /** 《葦》 */ export const MEGUMI_O_N_5: TCardId = '19-megumi-o-n-5';</v>
      </c>
      <c r="AT30" s="11" t="str">
        <f aca="false">IF($A30&lt;&gt;"", "    | '"&amp;$A30&amp;"'", "")</f>
        <v>    | '19-megumi-o-n-5'</v>
      </c>
    </row>
    <row r="31" customFormat="false" ht="83" hidden="false" customHeight="false" outlineLevel="0" collapsed="false">
      <c r="A31" s="115" t="s">
        <v>3511</v>
      </c>
      <c r="B31" s="115" t="s">
        <v>3451</v>
      </c>
      <c r="C31" s="115"/>
      <c r="D31" s="115"/>
      <c r="E31" s="115" t="s">
        <v>3512</v>
      </c>
      <c r="F31" s="115" t="s">
        <v>3513</v>
      </c>
      <c r="G31" s="85" t="s">
        <v>3514</v>
      </c>
      <c r="H31" s="85" t="s">
        <v>3514</v>
      </c>
      <c r="I31" s="116"/>
      <c r="J31" s="184" t="s">
        <v>3515</v>
      </c>
      <c r="K31" s="115" t="s">
        <v>3516</v>
      </c>
      <c r="L31" s="115"/>
      <c r="M31" s="115" t="s">
        <v>44</v>
      </c>
      <c r="N31" s="115"/>
      <c r="O31" s="115"/>
      <c r="P31" s="115"/>
      <c r="Q31" s="115"/>
      <c r="R31" s="115" t="s">
        <v>120</v>
      </c>
      <c r="S31" s="115"/>
      <c r="T31" s="115"/>
      <c r="U31" s="117"/>
      <c r="V31" s="115"/>
      <c r="W31" s="117"/>
      <c r="X31" s="115" t="s">
        <v>282</v>
      </c>
      <c r="Y31" s="115" t="s">
        <v>54</v>
      </c>
      <c r="Z31" s="115"/>
      <c r="AA31" s="115"/>
      <c r="AB31" s="115"/>
      <c r="AC31" s="120" t="s">
        <v>3517</v>
      </c>
      <c r="AD31" s="120"/>
      <c r="AE31" s="90" t="s">
        <v>3518</v>
      </c>
      <c r="AF31" s="118"/>
      <c r="AG31" s="90" t="s">
        <v>3519</v>
      </c>
      <c r="AH31" s="118"/>
      <c r="AI31" s="181" t="s">
        <v>3520</v>
      </c>
      <c r="AJ31" s="118"/>
      <c r="AK31" s="120" t="s">
        <v>3521</v>
      </c>
      <c r="AL31" s="118"/>
      <c r="AM31" s="117"/>
      <c r="AN31" s="117"/>
      <c r="AO31" s="117"/>
      <c r="AP31" s="117"/>
      <c r="AQ31" s="117"/>
      <c r="AR31" s="98" t="str">
        <f aca="false">IF(A31="", "", IF(ROW()&gt;=3, ", ", "")&amp;"'"&amp;A31&amp;"':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'"&amp;VLOOKUP(S31,マスタ!$D$1:$E$99,2,0)&amp;"'","")&amp;""&amp;IF(T31&lt;&gt;"",", range: '"&amp;T31&amp;"'","")&amp;IF(V31&lt;&gt;"",", damage: '"&amp;V31&amp;"'","")&amp;IF(X31&lt;&gt;"",", capacity: '"&amp;X31&amp;"'","")&amp;IF(Y31&lt;&gt;"",", growth: "&amp;Y31&amp;"","")&amp;IF(Z31&lt;&gt;"",", cost: '"&amp;Z31&amp;"'","")&amp;", text: '"&amp;SUBSTITUTE(SUBSTITUTE(AC31, CHAR(13), ""),CHAR(10),"\n")&amp;IF(AD31&lt;&gt;"", "', textAdditional: '"&amp;SUBSTITUTE(SUBSTITUTE(AD31, CHAR(13), ""),CHAR(10),"\n"), "")&amp;"', textZh: '"&amp;SUBSTITUTE(SUBSTITUTE(SUBSTITUTE(AE31, CHAR(13), ""),CHAR(10),"\n"),"'","\'")&amp;"', textZhG1: '"&amp;SUBSTITUTE(SUBSTITUTE(SUBSTITUTE(AG31, CHAR(13), ""),CHAR(10),"\n"),"'","\'")&amp;IF(AF31&lt;&gt;"", "', textZhAdditional: '"&amp;SUBSTITUTE(SUBSTITUTE(AF31, CHAR(13), ""),CHAR(10),"\n"), "")&amp;IF(AH31&lt;&gt;"", "', textZhG1Additional: '"&amp;SUBSTITUTE(SUBSTITUTE(AH31, CHAR(13), ""),CHAR(10),"\n"), "")&amp;"', textKo: '"&amp;SUBSTITUTE(SUBSTITUTE(SUBSTITUTE(AI31, CHAR(13), ""),CHAR(10),"\n"),"'","\'")&amp;IF(AJ31&lt;&gt;"", "', textKoAdditional: '"&amp;SUBSTITUTE(SUBSTITUTE(AJ31, CHAR(13), ""),CHAR(10),"\n"), "")&amp;"', textEn: '"&amp;SUBSTITUTE(SUBSTITUTE(SUBSTITUTE(AK31, CHAR(13), ""),CHAR(10),"\n"),"'","\'")&amp;IF(AL31&lt;&gt;"", "', textEnAdditional: '"&amp;SUBSTITUTE(SUBSTITUTE(AL31, CHAR(13), ""),CHAR(10),"\n"), "")&amp;"'"&amp;IF(AA31="○",", sealable: true","")&amp;IF(AB31="○",", removable: true","")&amp;"}")</f>
        <v>, '19-megumi-o-n-6': {megami: 'megumi', name: '鳳仙花', nameEn: 'Balsam', nameZh: '凤仙花', nameZhG1: '凤仙花', nameKo: '봉선화', ruby: 'ほうせんか', rubyEn: '', baseType: 'normal', type: 'enhance', capacity: '1', growth: 2, text: '生育2　隙\n【展開中】相手のメインフェイズの開始時に攻撃『適正距離3-5、2/1』を行う。\nあなたのメインフェイズの開始時に攻撃『適正距離1-3、2/1』を行う。\n【破棄時】相手を畏縮させる。', textZh: '生长2　破绽\n【展开中】对手的主要阶段开始时，进行一次“攻击距离3-5、伤害2/1”的攻击。\n你的主要阶段开始时，进行一次“攻击距离1-3、伤害2/1”的攻击。\n【破弃时】令对手畏缩。', textZhG1: '生长2 破绽\n【展开中】对手的主要阶段开始时，进行一次“攻击距离3-5，伤害2/1”的攻击。你的主要阶段开始时，进行一次“攻击距离1-3，伤害2/1”的攻击。\n【破弃时】对手畏缩。', textKo: '생육2　틈\n【전개중】상대의 메인 페이즈 개시 시에 공격 『적정거리 3-5, 2/1』를 한다.\n당신의 메인 페이즈 개시 시에 공격 『적정거리 1-3, 2/1』를 한다.\n【파기시】상대를 위축시킨다.', textEn: 'Growth 2    Unguarded\n\nOngoing: At the beginning of your opponent\'s main phase, you attack with "Range: 3-5, Damage: 2/1". At the beginning of your main phase, you attack with "Range: 1-3, Damage: 2/1".\n\nDisenchant: Flinch your opponent.'}</v>
      </c>
      <c r="AS31" s="10" t="str">
        <f aca="false">IF($A31&lt;&gt;"", "    /** 《"&amp;$E31&amp;"》 */ export const "&amp;SUBSTITUTE(UPPER(IF(MID($A31, 3, 1)="-", RIGHT($A31,LEN($A31)-3), $A31)), "-", "_")&amp;": TCardId = '"&amp;$A31&amp;"';", "")</f>
        <v>    /** 《鳳仙花》 */ export const MEGUMI_O_N_6: TCardId = '19-megumi-o-n-6';</v>
      </c>
      <c r="AT31" s="11" t="str">
        <f aca="false">IF($A31&lt;&gt;"", "    | '"&amp;$A31&amp;"'", "")</f>
        <v>    | '19-megumi-o-n-6'</v>
      </c>
    </row>
    <row r="32" customFormat="false" ht="102" hidden="false" customHeight="false" outlineLevel="0" collapsed="false">
      <c r="A32" s="115" t="s">
        <v>3522</v>
      </c>
      <c r="B32" s="115" t="s">
        <v>3451</v>
      </c>
      <c r="C32" s="115"/>
      <c r="D32" s="115"/>
      <c r="E32" s="115" t="s">
        <v>3523</v>
      </c>
      <c r="F32" s="115" t="s">
        <v>3524</v>
      </c>
      <c r="G32" s="85" t="s">
        <v>3525</v>
      </c>
      <c r="H32" s="85" t="s">
        <v>3525</v>
      </c>
      <c r="I32" s="116"/>
      <c r="J32" s="184" t="s">
        <v>3526</v>
      </c>
      <c r="K32" s="115" t="s">
        <v>3527</v>
      </c>
      <c r="L32" s="115"/>
      <c r="M32" s="115" t="s">
        <v>44</v>
      </c>
      <c r="N32" s="115"/>
      <c r="O32" s="115"/>
      <c r="P32" s="115"/>
      <c r="Q32" s="115"/>
      <c r="R32" s="115" t="s">
        <v>120</v>
      </c>
      <c r="S32" s="115" t="s">
        <v>92</v>
      </c>
      <c r="T32" s="115"/>
      <c r="U32" s="117"/>
      <c r="V32" s="115"/>
      <c r="W32" s="117"/>
      <c r="X32" s="115" t="s">
        <v>473</v>
      </c>
      <c r="Y32" s="115" t="s">
        <v>54</v>
      </c>
      <c r="Z32" s="115"/>
      <c r="AA32" s="115"/>
      <c r="AB32" s="115"/>
      <c r="AC32" s="120" t="s">
        <v>3528</v>
      </c>
      <c r="AD32" s="120"/>
      <c r="AE32" s="90" t="s">
        <v>3529</v>
      </c>
      <c r="AF32" s="118"/>
      <c r="AG32" s="90" t="s">
        <v>3530</v>
      </c>
      <c r="AH32" s="118"/>
      <c r="AI32" s="181" t="s">
        <v>3531</v>
      </c>
      <c r="AJ32" s="118"/>
      <c r="AK32" s="120" t="s">
        <v>3532</v>
      </c>
      <c r="AL32" s="118"/>
      <c r="AM32" s="117"/>
      <c r="AN32" s="117"/>
      <c r="AO32" s="117"/>
      <c r="AP32" s="117"/>
      <c r="AQ32" s="117"/>
      <c r="AR32" s="98" t="str">
        <f aca="false">IF(A32="", "", IF(ROW()&gt;=3, ", ", "")&amp;"'"&amp;A32&amp;"':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'"&amp;VLOOKUP(S32,マスタ!$D$1:$E$99,2,0)&amp;"'","")&amp;""&amp;IF(T32&lt;&gt;"",", range: '"&amp;T32&amp;"'","")&amp;IF(V32&lt;&gt;"",", damage: '"&amp;V32&amp;"'","")&amp;IF(X32&lt;&gt;"",", capacity: '"&amp;X32&amp;"'","")&amp;IF(Y32&lt;&gt;"",", growth: "&amp;Y32&amp;"","")&amp;IF(Z32&lt;&gt;"",", cost: '"&amp;Z32&amp;"'","")&amp;", text: '"&amp;SUBSTITUTE(SUBSTITUTE(AC32, CHAR(13), ""),CHAR(10),"\n")&amp;IF(AD32&lt;&gt;"", "', textAdditional: '"&amp;SUBSTITUTE(SUBSTITUTE(AD32, CHAR(13), ""),CHAR(10),"\n"), "")&amp;"', textZh: '"&amp;SUBSTITUTE(SUBSTITUTE(SUBSTITUTE(AE32, CHAR(13), ""),CHAR(10),"\n"),"'","\'")&amp;"', textZhG1: '"&amp;SUBSTITUTE(SUBSTITUTE(SUBSTITUTE(AG32, CHAR(13), ""),CHAR(10),"\n"),"'","\'")&amp;IF(AF32&lt;&gt;"", "', textZhAdditional: '"&amp;SUBSTITUTE(SUBSTITUTE(AF32, CHAR(13), ""),CHAR(10),"\n"), "")&amp;IF(AH32&lt;&gt;"", "', textZhG1Additional: '"&amp;SUBSTITUTE(SUBSTITUTE(AH32, CHAR(13), ""),CHAR(10),"\n"), "")&amp;"', textKo: '"&amp;SUBSTITUTE(SUBSTITUTE(SUBSTITUTE(AI32, CHAR(13), ""),CHAR(10),"\n"),"'","\'")&amp;IF(AJ32&lt;&gt;"", "', textKoAdditional: '"&amp;SUBSTITUTE(SUBSTITUTE(AJ32, CHAR(13), ""),CHAR(10),"\n"), "")&amp;"', textEn: '"&amp;SUBSTITUTE(SUBSTITUTE(SUBSTITUTE(AK32, CHAR(13), ""),CHAR(10),"\n"),"'","\'")&amp;IF(AL32&lt;&gt;"", "', textEnAdditional: '"&amp;SUBSTITUTE(SUBSTITUTE(AL32, CHAR(13), ""),CHAR(10),"\n"), "")&amp;"'"&amp;IF(AA32="○",", sealable: true","")&amp;IF(AB32="○",", removable: true","")&amp;"}")</f>
        <v>, '19-megumi-o-n-7': {megami: 'megumi', name: '野茨', nameEn: 'Multiflora', nameZh: '野蔷薇', nameZhG1: '野蔷薇', nameKo: '찔레꽃', ruby: 'のいばら', rubyEn: '', baseType: 'normal', type: 'enhance', subType: 'fullpower', capacity: '0', growth: 2, text: '生育2\n【展開時/展開中】展開時とあなたの終了フェイズに基本動作を1回行ってもよい。\n【展開中】相手が各ターンに初めて間合にある桜花結晶を動かした時、ダスト→間合：1\n【展開中】相手のターンにこの付与札の上の桜花結晶は移動しない。', textZh: '生长2\n【展开时/展开中】展开时及你的结束阶段各可以进行1次基本动作。\n【展开中】对手每回合第一次移动距中的樱花结晶时：虚→1→距\n【展开中】对手的回合内，此付于牌上的樱花结晶不会移动。', textZhG1: '生长2\n【展开时/展开中】此付与牌展开时和你的结束阶段开始时，你可以执行1次基本动作。\n【展开中】对手每个回合内第一次将距中的樱花结晶移出距时，\n虚（1）→距\n【展开中】对手的回合内不能移除此牌上的樱花结晶。', textKo: '생육2\n【전개시/전개중】전개시와 당신의 종료 페이즈에 기본 동작을 1번 해도 좋다.\n【전개중】상대가 각 최초의 턴마다 처음으로 간격에 있는 벚꽃 결정을 움직일 때마다, 더스트→간격：1\n【전개중】상대의 턴에 이 부여패 위에 있는 벚꽃 결정은 이동하지 않는다.', textEn: 'Growth 2\n\nInitialize/Ongoing: When this card Initializes and at the end of your turn, you may perform a basic action.\n\nOngoing: The first time each turn your opponent moves Sakura tokens from Distance, Shadow (1)→ Distance.\n\nOngoing: Sakura tokens cannot leave this card on your opponent\'s turn.'}</v>
      </c>
      <c r="AS32" s="10" t="str">
        <f aca="false">IF($A32&lt;&gt;"", "    /** 《"&amp;$E32&amp;"》 */ export const "&amp;SUBSTITUTE(UPPER(IF(MID($A32, 3, 1)="-", RIGHT($A32,LEN($A32)-3), $A32)), "-", "_")&amp;": TCardId = '"&amp;$A32&amp;"';", "")</f>
        <v>    /** 《野茨》 */ export const MEGUMI_O_N_7: TCardId = '19-megumi-o-n-7';</v>
      </c>
      <c r="AT32" s="11" t="str">
        <f aca="false">IF($A32&lt;&gt;"", "    | '"&amp;$A32&amp;"'", "")</f>
        <v>    | '19-megumi-o-n-7'</v>
      </c>
    </row>
    <row r="33" customFormat="false" ht="42" hidden="false" customHeight="false" outlineLevel="0" collapsed="false">
      <c r="A33" s="115" t="s">
        <v>3533</v>
      </c>
      <c r="B33" s="115" t="s">
        <v>3451</v>
      </c>
      <c r="C33" s="115"/>
      <c r="D33" s="115"/>
      <c r="E33" s="115" t="s">
        <v>3534</v>
      </c>
      <c r="F33" s="115" t="s">
        <v>3535</v>
      </c>
      <c r="G33" s="85" t="s">
        <v>3536</v>
      </c>
      <c r="H33" s="85" t="s">
        <v>3536</v>
      </c>
      <c r="I33" s="116"/>
      <c r="J33" s="184" t="s">
        <v>3537</v>
      </c>
      <c r="K33" s="115" t="s">
        <v>3538</v>
      </c>
      <c r="L33" s="115"/>
      <c r="M33" s="115" t="s">
        <v>157</v>
      </c>
      <c r="N33" s="115"/>
      <c r="O33" s="115"/>
      <c r="P33" s="115"/>
      <c r="Q33" s="115"/>
      <c r="R33" s="115" t="s">
        <v>45</v>
      </c>
      <c r="S33" s="115"/>
      <c r="T33" s="115" t="s">
        <v>1284</v>
      </c>
      <c r="U33" s="117"/>
      <c r="V33" s="115" t="s">
        <v>237</v>
      </c>
      <c r="W33" s="117"/>
      <c r="X33" s="115"/>
      <c r="Y33" s="115"/>
      <c r="Z33" s="115" t="s">
        <v>282</v>
      </c>
      <c r="AA33" s="115"/>
      <c r="AB33" s="115"/>
      <c r="AC33" s="120" t="s">
        <v>3539</v>
      </c>
      <c r="AD33" s="120"/>
      <c r="AE33" s="90" t="s">
        <v>3540</v>
      </c>
      <c r="AF33" s="118"/>
      <c r="AG33" s="90" t="s">
        <v>3541</v>
      </c>
      <c r="AH33" s="118"/>
      <c r="AI33" s="120" t="s">
        <v>3542</v>
      </c>
      <c r="AJ33" s="118"/>
      <c r="AK33" s="120" t="s">
        <v>3543</v>
      </c>
      <c r="AL33" s="118"/>
      <c r="AM33" s="117"/>
      <c r="AN33" s="117"/>
      <c r="AO33" s="117"/>
      <c r="AP33" s="117"/>
      <c r="AQ33" s="117"/>
      <c r="AR33" s="98" t="str">
        <f aca="false">IF(A33="", "", IF(ROW()&gt;=3, ", ", "")&amp;"'"&amp;A33&amp;"':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'"&amp;VLOOKUP(S33,マスタ!$D$1:$E$99,2,0)&amp;"'","")&amp;""&amp;IF(T33&lt;&gt;"",", range: '"&amp;T33&amp;"'","")&amp;IF(V33&lt;&gt;"",", damage: '"&amp;V33&amp;"'","")&amp;IF(X33&lt;&gt;"",", capacity: '"&amp;X33&amp;"'","")&amp;IF(Y33&lt;&gt;"",", growth: "&amp;Y33&amp;"","")&amp;IF(Z33&lt;&gt;"",", cost: '"&amp;Z33&amp;"'","")&amp;", text: '"&amp;SUBSTITUTE(SUBSTITUTE(AC33, CHAR(13), ""),CHAR(10),"\n")&amp;IF(AD33&lt;&gt;"", "', textAdditional: '"&amp;SUBSTITUTE(SUBSTITUTE(AD33, CHAR(13), ""),CHAR(10),"\n"), "")&amp;"', textZh: '"&amp;SUBSTITUTE(SUBSTITUTE(SUBSTITUTE(AE33, CHAR(13), ""),CHAR(10),"\n"),"'","\'")&amp;"', textZhG1: '"&amp;SUBSTITUTE(SUBSTITUTE(SUBSTITUTE(AG33, CHAR(13), ""),CHAR(10),"\n"),"'","\'")&amp;IF(AF33&lt;&gt;"", "', textZhAdditional: '"&amp;SUBSTITUTE(SUBSTITUTE(AF33, CHAR(13), ""),CHAR(10),"\n"), "")&amp;IF(AH33&lt;&gt;"", "', textZhG1Additional: '"&amp;SUBSTITUTE(SUBSTITUTE(AH33, CHAR(13), ""),CHAR(10),"\n"), "")&amp;"', textKo: '"&amp;SUBSTITUTE(SUBSTITUTE(SUBSTITUTE(AI33, CHAR(13), ""),CHAR(10),"\n"),"'","\'")&amp;IF(AJ33&lt;&gt;"", "', textKoAdditional: '"&amp;SUBSTITUTE(SUBSTITUTE(AJ33, CHAR(13), ""),CHAR(10),"\n"), "")&amp;"', textEn: '"&amp;SUBSTITUTE(SUBSTITUTE(SUBSTITUTE(AK33, CHAR(13), ""),CHAR(10),"\n"),"'","\'")&amp;IF(AL33&lt;&gt;"", "', textEnAdditional: '"&amp;SUBSTITUTE(SUBSTITUTE(AL33, CHAR(13), ""),CHAR(10),"\n"), "")&amp;"'"&amp;IF(AA33="○",", sealable: true","")&amp;IF(AB33="○",", removable: true","")&amp;"}")</f>
        <v>, '19-megumi-o-s-1': {megami: 'megumi', name: '因果律の根', nameEn: 'Root of Causality', nameZh: '因果律之根', nameZhG1: '因果律之根', nameKo: '인과율의 뿌리', ruby: 'いんがりつのね', rubyEn: '', baseType: 'special', type: 'attack', range: '3-7', damage: '1/1', cost: '1', text: '【攻撃後】あなたの土壌の種結晶を1つ萌芽させる。\n----\n【再起】あなたの土壌に萌芽した種結晶がない。', textZh: '【攻击后】令你土壤中的1个种子结晶萌芽。\n----\n【再起】你土壤中没有萌芽了的种子结晶。', textZhG1: '【攻击后】将你的土壤中的1个种子结晶变为萌芽状态。\n----\n【再起】你的土壤中没有处于萌芽状态的种子结晶。', textKo: '【공격후】당신의 토양의 씨앗 결정을 1개 발아시킨다.\n----\n【재기】당신의 토양에 발아된 씨앗 결정이 없다.', textEn: 'After Attack: Sprout a Seed token in your Field.\n\nResurgence: There are no sprouted Seed tokens in your field.'}</v>
      </c>
      <c r="AS33" s="10" t="str">
        <f aca="false">IF($A33&lt;&gt;"", "    /** 《"&amp;$E33&amp;"》 */ export const "&amp;SUBSTITUTE(UPPER(IF(MID($A33, 3, 1)="-", RIGHT($A33,LEN($A33)-3), $A33)), "-", "_")&amp;": TCardId = '"&amp;$A33&amp;"';", "")</f>
        <v>    /** 《因果律の根》 */ export const MEGUMI_O_S_1: TCardId = '19-megumi-o-s-1';</v>
      </c>
      <c r="AT33" s="11" t="str">
        <f aca="false">IF($A33&lt;&gt;"", "    | '"&amp;$A33&amp;"'", "")</f>
        <v>    | '19-megumi-o-s-1'</v>
      </c>
    </row>
    <row r="34" customFormat="false" ht="72" hidden="false" customHeight="false" outlineLevel="0" collapsed="false">
      <c r="A34" s="115" t="s">
        <v>3544</v>
      </c>
      <c r="B34" s="115" t="s">
        <v>3451</v>
      </c>
      <c r="C34" s="115"/>
      <c r="D34" s="115"/>
      <c r="E34" s="115" t="s">
        <v>3545</v>
      </c>
      <c r="F34" s="115" t="s">
        <v>3546</v>
      </c>
      <c r="G34" s="85" t="s">
        <v>3547</v>
      </c>
      <c r="H34" s="85" t="s">
        <v>3547</v>
      </c>
      <c r="I34" s="116"/>
      <c r="J34" s="184" t="s">
        <v>3548</v>
      </c>
      <c r="K34" s="115" t="s">
        <v>3549</v>
      </c>
      <c r="L34" s="115"/>
      <c r="M34" s="115" t="s">
        <v>157</v>
      </c>
      <c r="N34" s="115"/>
      <c r="O34" s="115"/>
      <c r="P34" s="115"/>
      <c r="Q34" s="115"/>
      <c r="R34" s="115" t="s">
        <v>45</v>
      </c>
      <c r="S34" s="115" t="s">
        <v>133</v>
      </c>
      <c r="T34" s="115" t="s">
        <v>166</v>
      </c>
      <c r="U34" s="117"/>
      <c r="V34" s="115" t="s">
        <v>3550</v>
      </c>
      <c r="W34" s="117"/>
      <c r="X34" s="115"/>
      <c r="Y34" s="115"/>
      <c r="Z34" s="115" t="s">
        <v>67</v>
      </c>
      <c r="AA34" s="115"/>
      <c r="AB34" s="115"/>
      <c r="AC34" s="120" t="s">
        <v>3551</v>
      </c>
      <c r="AD34" s="120"/>
      <c r="AE34" s="90" t="s">
        <v>3552</v>
      </c>
      <c r="AF34" s="118"/>
      <c r="AG34" s="90" t="s">
        <v>3553</v>
      </c>
      <c r="AH34" s="118"/>
      <c r="AI34" s="120" t="s">
        <v>3554</v>
      </c>
      <c r="AJ34" s="118"/>
      <c r="AK34" s="120" t="s">
        <v>3555</v>
      </c>
      <c r="AL34" s="118"/>
      <c r="AM34" s="117"/>
      <c r="AN34" s="117"/>
      <c r="AO34" s="117"/>
      <c r="AP34" s="117"/>
      <c r="AQ34" s="117"/>
      <c r="AR34" s="98" t="str">
        <f aca="false">IF(A34="", "", IF(ROW()&gt;=3, ", ", "")&amp;"'"&amp;A34&amp;"':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'"&amp;VLOOKUP(S34,マスタ!$D$1:$E$99,2,0)&amp;"'","")&amp;""&amp;IF(T34&lt;&gt;"",", range: '"&amp;T34&amp;"'","")&amp;IF(V34&lt;&gt;"",", damage: '"&amp;V34&amp;"'","")&amp;IF(X34&lt;&gt;"",", capacity: '"&amp;X34&amp;"'","")&amp;IF(Y34&lt;&gt;"",", growth: "&amp;Y34&amp;"","")&amp;IF(Z34&lt;&gt;"",", cost: '"&amp;Z34&amp;"'","")&amp;", text: '"&amp;SUBSTITUTE(SUBSTITUTE(AC34, CHAR(13), ""),CHAR(10),"\n")&amp;IF(AD34&lt;&gt;"", "', textAdditional: '"&amp;SUBSTITUTE(SUBSTITUTE(AD34, CHAR(13), ""),CHAR(10),"\n"), "")&amp;"', textZh: '"&amp;SUBSTITUTE(SUBSTITUTE(SUBSTITUTE(AE34, CHAR(13), ""),CHAR(10),"\n"),"'","\'")&amp;"', textZhG1: '"&amp;SUBSTITUTE(SUBSTITUTE(SUBSTITUTE(AG34, CHAR(13), ""),CHAR(10),"\n"),"'","\'")&amp;IF(AF34&lt;&gt;"", "', textZhAdditional: '"&amp;SUBSTITUTE(SUBSTITUTE(AF34, CHAR(13), ""),CHAR(10),"\n"), "")&amp;IF(AH34&lt;&gt;"", "', textZhG1Additional: '"&amp;SUBSTITUTE(SUBSTITUTE(AH34, CHAR(13), ""),CHAR(10),"\n"), "")&amp;"', textKo: '"&amp;SUBSTITUTE(SUBSTITUTE(SUBSTITUTE(AI34, CHAR(13), ""),CHAR(10),"\n"),"'","\'")&amp;IF(AJ34&lt;&gt;"", "', textKoAdditional: '"&amp;SUBSTITUTE(SUBSTITUTE(AJ34, CHAR(13), ""),CHAR(10),"\n"), "")&amp;"', textEn: '"&amp;SUBSTITUTE(SUBSTITUTE(SUBSTITUTE(AK34, CHAR(13), ""),CHAR(10),"\n"),"'","\'")&amp;IF(AL34&lt;&gt;"", "', textEnAdditional: '"&amp;SUBSTITUTE(SUBSTITUTE(AL34, CHAR(13), ""),CHAR(10),"\n"), "")&amp;"'"&amp;IF(AA34="○",", sealable: true","")&amp;IF(AB34="○",", removable: true","")&amp;"}")</f>
        <v>, '19-megumi-o-s-2': {megami: 'megumi', name: '可能性の枝', nameEn: 'Branch of Possibility', nameZh: '可能性之枝', nameZhG1: '可能性之枝', nameKo: '가능성의 가지', ruby: 'かのうせいのえだ', rubyEn: '', baseType: 'special', type: 'attack', subType: 'reaction', range: '0-10', damage: '0/1', cost: '3', text: '【常時】Xはあなたの付与札にある種結晶の個数の合計に等しい。\n【常時】この《攻撃》は+X/+0となる。\n【攻撃後】対応した《攻撃》は-X/+0となる。', textZh: '【常时】X等于你付于区中展开中的付于牌上的种子结晶的数目。\n【常时】此《攻击》得+X/+0。\n【攻击后】被对应的《攻击》得-X/+0。', textZhG1: '【常时】X等于置于你的展开中的付与牌上的种子结晶的总数。\n【常时】此《攻击》获得+X/+0。\n【攻击后】被对应的《攻击》获得-X/+0。', textKo: '【상시】X는 당신의 부여패에 있는 씨앗 결정의 개수에 해당된다.\n【상시】이 《공격》은 +X/+0 된다.\n【공격후】대응한 《공격》은 -X/+0 된다.', textEn: 'Forced: X is the number of Seed tokens on your Enhancements in play.\n\nForced: This attack gets +X/+0.\n\nAfter Attack: The attack this card was played as a Reaction to gets -X/+0.'}</v>
      </c>
      <c r="AS34" s="10" t="str">
        <f aca="false">IF($A34&lt;&gt;"", "    /** 《"&amp;$E34&amp;"》 */ export const "&amp;SUBSTITUTE(UPPER(IF(MID($A34, 3, 1)="-", RIGHT($A34,LEN($A34)-3), $A34)), "-", "_")&amp;": TCardId = '"&amp;$A34&amp;"';", "")</f>
        <v>    /** 《可能性の枝》 */ export const MEGUMI_O_S_2: TCardId = '19-megumi-o-s-2';</v>
      </c>
      <c r="AT34" s="11" t="str">
        <f aca="false">IF($A34&lt;&gt;"", "    | '"&amp;$A34&amp;"'", "")</f>
        <v>    | '19-megumi-o-s-2'</v>
      </c>
    </row>
    <row r="35" customFormat="false" ht="112" hidden="false" customHeight="false" outlineLevel="0" collapsed="false">
      <c r="A35" s="115" t="s">
        <v>3556</v>
      </c>
      <c r="B35" s="115" t="s">
        <v>3451</v>
      </c>
      <c r="C35" s="115"/>
      <c r="D35" s="115"/>
      <c r="E35" s="115" t="s">
        <v>3557</v>
      </c>
      <c r="F35" s="115" t="s">
        <v>3558</v>
      </c>
      <c r="G35" s="85" t="s">
        <v>3559</v>
      </c>
      <c r="H35" s="85" t="s">
        <v>3560</v>
      </c>
      <c r="I35" s="116"/>
      <c r="J35" s="184" t="s">
        <v>3561</v>
      </c>
      <c r="K35" s="115" t="s">
        <v>3562</v>
      </c>
      <c r="L35" s="115"/>
      <c r="M35" s="115" t="s">
        <v>157</v>
      </c>
      <c r="N35" s="115"/>
      <c r="O35" s="115"/>
      <c r="P35" s="115"/>
      <c r="Q35" s="115"/>
      <c r="R35" s="115" t="s">
        <v>120</v>
      </c>
      <c r="S35" s="115"/>
      <c r="T35" s="115"/>
      <c r="U35" s="117"/>
      <c r="V35" s="115"/>
      <c r="W35" s="117"/>
      <c r="X35" s="115" t="s">
        <v>54</v>
      </c>
      <c r="Y35" s="115"/>
      <c r="Z35" s="115" t="s">
        <v>146</v>
      </c>
      <c r="AA35" s="115"/>
      <c r="AB35" s="115"/>
      <c r="AC35" s="120" t="s">
        <v>3563</v>
      </c>
      <c r="AD35" s="120"/>
      <c r="AE35" s="90" t="s">
        <v>3564</v>
      </c>
      <c r="AF35" s="118"/>
      <c r="AG35" s="90" t="s">
        <v>3565</v>
      </c>
      <c r="AH35" s="118"/>
      <c r="AI35" s="120" t="s">
        <v>3566</v>
      </c>
      <c r="AJ35" s="118"/>
      <c r="AK35" s="120" t="s">
        <v>3567</v>
      </c>
      <c r="AL35" s="118"/>
      <c r="AM35" s="117"/>
      <c r="AN35" s="117"/>
      <c r="AO35" s="117"/>
      <c r="AP35" s="117"/>
      <c r="AQ35" s="117"/>
      <c r="AR35" s="98" t="str">
        <f aca="false">IF(A35="", "", IF(ROW()&gt;=3, ", ", "")&amp;"'"&amp;A35&amp;"':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'"&amp;VLOOKUP(S35,マスタ!$D$1:$E$99,2,0)&amp;"'","")&amp;""&amp;IF(T35&lt;&gt;"",", range: '"&amp;T35&amp;"'","")&amp;IF(V35&lt;&gt;"",", damage: '"&amp;V35&amp;"'","")&amp;IF(X35&lt;&gt;"",", capacity: '"&amp;X35&amp;"'","")&amp;IF(Y35&lt;&gt;"",", growth: "&amp;Y35&amp;"","")&amp;IF(Z35&lt;&gt;"",", cost: '"&amp;Z35&amp;"'","")&amp;", text: '"&amp;SUBSTITUTE(SUBSTITUTE(AC35, CHAR(13), ""),CHAR(10),"\n")&amp;IF(AD35&lt;&gt;"", "', textAdditional: '"&amp;SUBSTITUTE(SUBSTITUTE(AD35, CHAR(13), ""),CHAR(10),"\n"), "")&amp;"', textZh: '"&amp;SUBSTITUTE(SUBSTITUTE(SUBSTITUTE(AE35, CHAR(13), ""),CHAR(10),"\n"),"'","\'")&amp;"', textZhG1: '"&amp;SUBSTITUTE(SUBSTITUTE(SUBSTITUTE(AG35, CHAR(13), ""),CHAR(10),"\n"),"'","\'")&amp;IF(AF35&lt;&gt;"", "', textZhAdditional: '"&amp;SUBSTITUTE(SUBSTITUTE(AF35, CHAR(13), ""),CHAR(10),"\n"), "")&amp;IF(AH35&lt;&gt;"", "', textZhG1Additional: '"&amp;SUBSTITUTE(SUBSTITUTE(AH35, CHAR(13), ""),CHAR(10),"\n"), "")&amp;"', textKo: '"&amp;SUBSTITUTE(SUBSTITUTE(SUBSTITUTE(AI35, CHAR(13), ""),CHAR(10),"\n"),"'","\'")&amp;IF(AJ35&lt;&gt;"", "', textKoAdditional: '"&amp;SUBSTITUTE(SUBSTITUTE(AJ35, CHAR(13), ""),CHAR(10),"\n"), "")&amp;"', textEn: '"&amp;SUBSTITUTE(SUBSTITUTE(SUBSTITUTE(AK35, CHAR(13), ""),CHAR(10),"\n"),"'","\'")&amp;IF(AL35&lt;&gt;"", "', textEnAdditional: '"&amp;SUBSTITUTE(SUBSTITUTE(AL35, CHAR(13), ""),CHAR(10),"\n"), "")&amp;"'"&amp;IF(AA35="○",", sealable: true","")&amp;IF(AB35="○",", removable: true","")&amp;"}")</f>
        <v>, '19-megumi-o-s-3': {megami: 'megumi', name: '結末の果実', nameEn: 'Fruit of Finality', nameZh: '结束的果实', nameZhG1: '终结之果实', nameKo: '결말의 과실', ruby: 'けつまつのかじつ', rubyEn: '', baseType: 'special', type: 'enhance', capacity: '2', cost: '4', text: '【展開中】この付与札の上の桜花結晶はメインフェイズに移動しない。開始フェイズの処理であなたの他の付与札から桜花結晶がダストへと送られるならば、それは代わりにこの付与札へと移動する。\n【展開中】この付与札の上の種結晶が5個になったターンの終了フェイズに、攻撃『適正距離5、5/5、不可避、【常時】この《攻撃》は打ち消されない』を行い、このカードの上の桜花結晶を全てダストに送る。', textZh: '【展开中】此付于牌上的樱花结晶不能在主要阶段被移动。因为准备阶段的步骤需要把你的其他付于牌上的樱花结晶移到虚的时候，改为移动到此付于牌上。\n【展开中】此付于牌上的种子结晶数到达5个的回合的结束阶段，进行一次“攻击距离5、伤害5/5、不可被闪避、【常时】此《攻击》不会被打消”的攻击，然后把此卡上的樱花结晶全部移至虚。', textZhG1: '【展开中】主要阶段内不能移除此牌上的樱花结晶。准备阶段移除所有付与牌上的樱花结晶时，若你的其他付与牌上的樱花结晶将要移至虚，则改为移至此牌上。\n【展开中】若此牌上的种子结晶的数目变为5，则该回合的结束阶段开始时，进行一次“攻击距离5，伤害5/5 , 不可避，【常时】 此《攻击》不可被打消”的攻击，然后将此牌上的所有樱花结晶移至虚。', textKo: '【전개중】이 부여패 위의 벚꽃 결정은 메인 페이즈에 이동하지 않는다. 개시 페이즈의 처리에서 당신의 다른 부여패에서 벚꽃 결정이 더스트로 옮겨진다면, 대신에서 이 부여패로 이동시킨다.\n【전개중】이 부여패 위의 씨앗 결정이 5개가 된 턴의 종료 페이즈에 공격 『적정거리5, 5/5, 불가피, 【상시】이 《공격》은 무효화되지 않는다』를 하고 이 카드 위의 벚꽃 결정을 전부 더스트로 보낸다.', textEn: 'Ongoing: Sakura tokens cannot leave this card during a main phase. If a Sakura token would be moved from one of your other Enhancements in play to Shadow as part of the beginning of turn process, move it to this card instead.\n\nOngoing: At the end of either player\'s turn, if there were ever 5 Seed tokens on this card this turn, you attack with "Range: 5, Damage: 5/5, Unavoidable, Forced: This attack cannot be cancelled.", then move all Sakura tokens from this card to Shadow.'}</v>
      </c>
      <c r="AS35" s="10" t="str">
        <f aca="false">IF($A35&lt;&gt;"", "    /** 《"&amp;$E35&amp;"》 */ export const "&amp;SUBSTITUTE(UPPER(IF(MID($A35, 3, 1)="-", RIGHT($A35,LEN($A35)-3), $A35)), "-", "_")&amp;": TCardId = '"&amp;$A35&amp;"';", "")</f>
        <v>    /** 《結末の果実》 */ export const MEGUMI_O_S_3: TCardId = '19-megumi-o-s-3';</v>
      </c>
      <c r="AT35" s="11" t="str">
        <f aca="false">IF($A35&lt;&gt;"", "    | '"&amp;$A35&amp;"'", "")</f>
        <v>    | '19-megumi-o-s-3'</v>
      </c>
    </row>
    <row r="36" customFormat="false" ht="42.5" hidden="false" customHeight="false" outlineLevel="0" collapsed="false">
      <c r="A36" s="115" t="s">
        <v>3568</v>
      </c>
      <c r="B36" s="115" t="s">
        <v>3451</v>
      </c>
      <c r="C36" s="115"/>
      <c r="D36" s="115"/>
      <c r="E36" s="115" t="s">
        <v>3569</v>
      </c>
      <c r="F36" s="115" t="s">
        <v>3570</v>
      </c>
      <c r="G36" s="85" t="s">
        <v>3571</v>
      </c>
      <c r="H36" s="85" t="s">
        <v>3571</v>
      </c>
      <c r="I36" s="116"/>
      <c r="J36" s="184" t="s">
        <v>3572</v>
      </c>
      <c r="K36" s="115" t="s">
        <v>3573</v>
      </c>
      <c r="L36" s="115"/>
      <c r="M36" s="115" t="s">
        <v>157</v>
      </c>
      <c r="N36" s="115"/>
      <c r="O36" s="115"/>
      <c r="P36" s="115"/>
      <c r="Q36" s="115"/>
      <c r="R36" s="115" t="s">
        <v>120</v>
      </c>
      <c r="S36" s="115"/>
      <c r="T36" s="115"/>
      <c r="U36" s="117"/>
      <c r="V36" s="115"/>
      <c r="W36" s="117"/>
      <c r="X36" s="115" t="s">
        <v>473</v>
      </c>
      <c r="Y36" s="115" t="s">
        <v>180</v>
      </c>
      <c r="Z36" s="115" t="s">
        <v>67</v>
      </c>
      <c r="AA36" s="115"/>
      <c r="AB36" s="115"/>
      <c r="AC36" s="120" t="s">
        <v>3574</v>
      </c>
      <c r="AD36" s="120"/>
      <c r="AE36" s="90" t="s">
        <v>3575</v>
      </c>
      <c r="AF36" s="118"/>
      <c r="AG36" s="90" t="s">
        <v>3576</v>
      </c>
      <c r="AH36" s="118"/>
      <c r="AI36" s="181" t="s">
        <v>3577</v>
      </c>
      <c r="AJ36" s="118"/>
      <c r="AK36" s="120" t="s">
        <v>3578</v>
      </c>
      <c r="AL36" s="118"/>
      <c r="AM36" s="117"/>
      <c r="AN36" s="117"/>
      <c r="AO36" s="117"/>
      <c r="AP36" s="117"/>
      <c r="AQ36" s="117"/>
      <c r="AR36" s="98" t="str">
        <f aca="false">IF(A36="", "", IF(ROW()&gt;=3, ", ", "")&amp;"'"&amp;A36&amp;"':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'"&amp;VLOOKUP(S36,マスタ!$D$1:$E$99,2,0)&amp;"'","")&amp;""&amp;IF(T36&lt;&gt;"",", range: '"&amp;T36&amp;"'","")&amp;IF(V36&lt;&gt;"",", damage: '"&amp;V36&amp;"'","")&amp;IF(X36&lt;&gt;"",", capacity: '"&amp;X36&amp;"'","")&amp;IF(Y36&lt;&gt;"",", growth: "&amp;Y36&amp;"","")&amp;IF(Z36&lt;&gt;"",", cost: '"&amp;Z36&amp;"'","")&amp;", text: '"&amp;SUBSTITUTE(SUBSTITUTE(AC36, CHAR(13), ""),CHAR(10),"\n")&amp;IF(AD36&lt;&gt;"", "', textAdditional: '"&amp;SUBSTITUTE(SUBSTITUTE(AD36, CHAR(13), ""),CHAR(10),"\n"), "")&amp;"', textZh: '"&amp;SUBSTITUTE(SUBSTITUTE(SUBSTITUTE(AE36, CHAR(13), ""),CHAR(10),"\n"),"'","\'")&amp;"', textZhG1: '"&amp;SUBSTITUTE(SUBSTITUTE(SUBSTITUTE(AG36, CHAR(13), ""),CHAR(10),"\n"),"'","\'")&amp;IF(AF36&lt;&gt;"", "', textZhAdditional: '"&amp;SUBSTITUTE(SUBSTITUTE(AF36, CHAR(13), ""),CHAR(10),"\n"), "")&amp;IF(AH36&lt;&gt;"", "', textZhG1Additional: '"&amp;SUBSTITUTE(SUBSTITUTE(AH36, CHAR(13), ""),CHAR(10),"\n"), "")&amp;"', textKo: '"&amp;SUBSTITUTE(SUBSTITUTE(SUBSTITUTE(AI36, CHAR(13), ""),CHAR(10),"\n"),"'","\'")&amp;IF(AJ36&lt;&gt;"", "', textKoAdditional: '"&amp;SUBSTITUTE(SUBSTITUTE(AJ36, CHAR(13), ""),CHAR(10),"\n"), "")&amp;"', textEn: '"&amp;SUBSTITUTE(SUBSTITUTE(SUBSTITUTE(AK36, CHAR(13), ""),CHAR(10),"\n"),"'","\'")&amp;IF(AL36&lt;&gt;"", "', textEnAdditional: '"&amp;SUBSTITUTE(SUBSTITUTE(AL36, CHAR(13), ""),CHAR(10),"\n"), "")&amp;"'"&amp;IF(AA36="○",", sealable: true","")&amp;IF(AB36="○",", removable: true","")&amp;"}")</f>
        <v>, '19-megumi-o-s-4': {megami: 'megumi', name: '瀧河希の掌', nameEn: 'Megumi\'s Spreading Palm', nameZh: '泷河希之掌', nameZhG1: '泷河希之掌', nameKo: '타키가와 메구미의 손바닥', ruby: 'たきがわめぐみのたなごころ', rubyEn: '', baseType: 'special', type: 'enhance', capacity: '0', growth: 5, cost: '3', text: '生育5\n【展開中】各ターンにあなたが初めて行うオーラへのダメージが3以下の《攻撃》は+1/+1となる。', textZh: '生长5\n【展开中】每回合你的第一次对装伤害不大于3的《攻击》得+1/+1。', textZhG1: '生长5\n【展开中】每个回合内你进行的第一次对装伤害小于等于3的《攻击》获得+1/+1。', textKo: '생육5\n【전개중】각 턴에 당신이 처음으로 하는 오라 데미지가 3이하의 《공격》은 +1/+1 된다.', textEn: 'Growth 5\n\nOngoing: The first attack you make each turn that has 3 or less Damage to Aura gets +1/+1.'}</v>
      </c>
      <c r="AS36" s="10" t="str">
        <f aca="false">IF($A36&lt;&gt;"", "    /** 《"&amp;$E36&amp;"》 */ export const "&amp;SUBSTITUTE(UPPER(IF(MID($A36, 3, 1)="-", RIGHT($A36,LEN($A36)-3), $A36)), "-", "_")&amp;": TCardId = '"&amp;$A36&amp;"';", "")</f>
        <v>    /** 《瀧河希の掌》 */ export const MEGUMI_O_S_4: TCardId = '19-megumi-o-s-4';</v>
      </c>
      <c r="AT36" s="11" t="str">
        <f aca="false">IF($A36&lt;&gt;"", "    | '"&amp;$A36&amp;"'", "")</f>
        <v>    | '19-megumi-o-s-4'</v>
      </c>
    </row>
    <row r="37" customFormat="false" ht="52" hidden="false" customHeight="false" outlineLevel="0" collapsed="false">
      <c r="A37" s="115" t="s">
        <v>3579</v>
      </c>
      <c r="B37" s="115" t="s">
        <v>3580</v>
      </c>
      <c r="C37" s="115"/>
      <c r="D37" s="115"/>
      <c r="E37" s="115" t="s">
        <v>3581</v>
      </c>
      <c r="F37" s="115" t="s">
        <v>3582</v>
      </c>
      <c r="G37" s="85" t="s">
        <v>3581</v>
      </c>
      <c r="H37" s="85" t="s">
        <v>3581</v>
      </c>
      <c r="I37" s="116"/>
      <c r="J37" s="184" t="s">
        <v>3583</v>
      </c>
      <c r="K37" s="115" t="s">
        <v>3584</v>
      </c>
      <c r="L37" s="115"/>
      <c r="M37" s="115" t="s">
        <v>44</v>
      </c>
      <c r="N37" s="115"/>
      <c r="O37" s="115"/>
      <c r="P37" s="115"/>
      <c r="Q37" s="115"/>
      <c r="R37" s="115" t="s">
        <v>45</v>
      </c>
      <c r="S37" s="115"/>
      <c r="T37" s="115" t="s">
        <v>166</v>
      </c>
      <c r="U37" s="117"/>
      <c r="V37" s="115" t="s">
        <v>3585</v>
      </c>
      <c r="W37" s="117"/>
      <c r="X37" s="115"/>
      <c r="Y37" s="115"/>
      <c r="Z37" s="115"/>
      <c r="AA37" s="115"/>
      <c r="AB37" s="115"/>
      <c r="AC37" s="120" t="s">
        <v>3586</v>
      </c>
      <c r="AD37" s="120"/>
      <c r="AE37" s="90" t="s">
        <v>3587</v>
      </c>
      <c r="AF37" s="118"/>
      <c r="AG37" s="90" t="s">
        <v>3588</v>
      </c>
      <c r="AH37" s="118"/>
      <c r="AI37" s="120" t="s">
        <v>3589</v>
      </c>
      <c r="AJ37" s="118"/>
      <c r="AK37" s="120" t="s">
        <v>3590</v>
      </c>
      <c r="AL37" s="118"/>
      <c r="AM37" s="117"/>
      <c r="AN37" s="117"/>
      <c r="AO37" s="117"/>
      <c r="AP37" s="117"/>
      <c r="AQ37" s="117"/>
      <c r="AR37" s="98" t="str">
        <f aca="false">IF(A37="", "", IF(ROW()&gt;=3, ", ", "")&amp;"'"&amp;A37&amp;"':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'"&amp;VLOOKUP(S37,マスタ!$D$1:$E$99,2,0)&amp;"'","")&amp;""&amp;IF(T37&lt;&gt;"",", range: '"&amp;T37&amp;"'","")&amp;IF(V37&lt;&gt;"",", damage: '"&amp;V37&amp;"'","")&amp;IF(X37&lt;&gt;"",", capacity: '"&amp;X37&amp;"'","")&amp;IF(Y37&lt;&gt;"",", growth: "&amp;Y37&amp;"","")&amp;IF(Z37&lt;&gt;"",", cost: '"&amp;Z37&amp;"'","")&amp;", text: '"&amp;SUBSTITUTE(SUBSTITUTE(AC37, CHAR(13), ""),CHAR(10),"\n")&amp;IF(AD37&lt;&gt;"", "', textAdditional: '"&amp;SUBSTITUTE(SUBSTITUTE(AD37, CHAR(13), ""),CHAR(10),"\n"), "")&amp;"', textZh: '"&amp;SUBSTITUTE(SUBSTITUTE(SUBSTITUTE(AE37, CHAR(13), ""),CHAR(10),"\n"),"'","\'")&amp;"', textZhG1: '"&amp;SUBSTITUTE(SUBSTITUTE(SUBSTITUTE(AG37, CHAR(13), ""),CHAR(10),"\n"),"'","\'")&amp;IF(AF37&lt;&gt;"", "', textZhAdditional: '"&amp;SUBSTITUTE(SUBSTITUTE(AF37, CHAR(13), ""),CHAR(10),"\n"), "")&amp;IF(AH37&lt;&gt;"", "', textZhG1Additional: '"&amp;SUBSTITUTE(SUBSTITUTE(AH37, CHAR(13), ""),CHAR(10),"\n"), "")&amp;"', textKo: '"&amp;SUBSTITUTE(SUBSTITUTE(SUBSTITUTE(AI37, CHAR(13), ""),CHAR(10),"\n"),"'","\'")&amp;IF(AJ37&lt;&gt;"", "', textKoAdditional: '"&amp;SUBSTITUTE(SUBSTITUTE(AJ37, CHAR(13), ""),CHAR(10),"\n"), "")&amp;"', textEn: '"&amp;SUBSTITUTE(SUBSTITUTE(SUBSTITUTE(AK37, CHAR(13), ""),CHAR(10),"\n"),"'","\'")&amp;IF(AL37&lt;&gt;"", "', textEnAdditional: '"&amp;SUBSTITUTE(SUBSTITUTE(AL37, CHAR(13), ""),CHAR(10),"\n"), "")&amp;"'"&amp;IF(AA37="○",", sealable: true","")&amp;IF(AB37="○",", removable: true","")&amp;"}")</f>
        <v>, '20-kanawe-o-n-1': {megami: 'kanawe', name: '空想', nameEn: 'Conception', nameZh: '空想', nameZhG1: '空想', nameKo: '공상', ruby: 'くうそう', rubyEn: '', baseType: 'normal', type: 'attack', range: '0-10', damage: 'X/1', text: '【常時】Xは現在の幕の値の半分（切り上げ）に等しい。\n【攻撃後】現在の幕の値が偶数ならば、間合⇔ダスト：1', textZh: '【常时】X等于现在的幕的值的一半(向上取整)。\n【攻击后】现在的幕的值是偶数的话：距↔1↔虚', textZhG1: '【常时】X等于当前剧幕的值的一半（向上取整）。\n【攻击后】若当前剧幕的值为偶数，则\n距（1）⇔虚', textKo: '【상시】X는 현재의 막의 수치의 절반(소수점 올림)과 같다.\n【공격후】현재의 막의 수치가 짝수라면,\n간격⇔더스트：1', textEn: 'Forced: X is equal to half the value of the current Act, rounded up.\n\nAfter Attack: If the value of the current Act is even,\nDistance (1)⇔ Shadow'}</v>
      </c>
      <c r="AS37" s="10" t="str">
        <f aca="false">IF($A37&lt;&gt;"", "    /** 《"&amp;$E37&amp;"》 */ export const "&amp;SUBSTITUTE(UPPER(IF(MID($A37, 3, 1)="-", RIGHT($A37,LEN($A37)-3), $A37)), "-", "_")&amp;": TCardId = '"&amp;$A37&amp;"';", "")</f>
        <v>    /** 《空想》 */ export const KANAWE_O_N_1: TCardId = '20-kanawe-o-n-1';</v>
      </c>
      <c r="AT37" s="11" t="str">
        <f aca="false">IF($A37&lt;&gt;"", "    | '"&amp;$A37&amp;"'", "")</f>
        <v>    | '20-kanawe-o-n-1'</v>
      </c>
    </row>
    <row r="38" customFormat="false" ht="52" hidden="false" customHeight="false" outlineLevel="0" collapsed="false">
      <c r="A38" s="115" t="s">
        <v>3591</v>
      </c>
      <c r="B38" s="115" t="s">
        <v>3580</v>
      </c>
      <c r="C38" s="115"/>
      <c r="D38" s="115"/>
      <c r="E38" s="115" t="s">
        <v>3592</v>
      </c>
      <c r="F38" s="115" t="s">
        <v>3593</v>
      </c>
      <c r="G38" s="85" t="s">
        <v>3594</v>
      </c>
      <c r="H38" s="85" t="s">
        <v>3592</v>
      </c>
      <c r="I38" s="116"/>
      <c r="J38" s="184" t="s">
        <v>3595</v>
      </c>
      <c r="K38" s="115" t="s">
        <v>3596</v>
      </c>
      <c r="L38" s="115"/>
      <c r="M38" s="115" t="s">
        <v>44</v>
      </c>
      <c r="N38" s="115"/>
      <c r="O38" s="115"/>
      <c r="P38" s="115"/>
      <c r="Q38" s="115"/>
      <c r="R38" s="115" t="s">
        <v>45</v>
      </c>
      <c r="S38" s="115"/>
      <c r="T38" s="115" t="s">
        <v>3420</v>
      </c>
      <c r="U38" s="117"/>
      <c r="V38" s="115" t="s">
        <v>237</v>
      </c>
      <c r="W38" s="117"/>
      <c r="X38" s="115"/>
      <c r="Y38" s="115"/>
      <c r="Z38" s="115"/>
      <c r="AA38" s="115"/>
      <c r="AB38" s="115"/>
      <c r="AC38" s="120" t="s">
        <v>3597</v>
      </c>
      <c r="AD38" s="120"/>
      <c r="AE38" s="90" t="s">
        <v>3598</v>
      </c>
      <c r="AF38" s="118"/>
      <c r="AG38" s="90" t="s">
        <v>3599</v>
      </c>
      <c r="AH38" s="118"/>
      <c r="AI38" s="120" t="s">
        <v>3600</v>
      </c>
      <c r="AJ38" s="118"/>
      <c r="AK38" s="120" t="s">
        <v>3601</v>
      </c>
      <c r="AL38" s="118"/>
      <c r="AM38" s="117"/>
      <c r="AN38" s="117"/>
      <c r="AO38" s="117"/>
      <c r="AP38" s="117"/>
      <c r="AQ38" s="117"/>
      <c r="AR38" s="98" t="str">
        <f aca="false">IF(A38="", "", IF(ROW()&gt;=3, ", ", "")&amp;"'"&amp;A38&amp;"':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'"&amp;VLOOKUP(S38,マスタ!$D$1:$E$99,2,0)&amp;"'","")&amp;""&amp;IF(T38&lt;&gt;"",", range: '"&amp;T38&amp;"'","")&amp;IF(V38&lt;&gt;"",", damage: '"&amp;V38&amp;"'","")&amp;IF(X38&lt;&gt;"",", capacity: '"&amp;X38&amp;"'","")&amp;IF(Y38&lt;&gt;"",", growth: "&amp;Y38&amp;"","")&amp;IF(Z38&lt;&gt;"",", cost: '"&amp;Z38&amp;"'","")&amp;", text: '"&amp;SUBSTITUTE(SUBSTITUTE(AC38, CHAR(13), ""),CHAR(10),"\n")&amp;IF(AD38&lt;&gt;"", "', textAdditional: '"&amp;SUBSTITUTE(SUBSTITUTE(AD38, CHAR(13), ""),CHAR(10),"\n"), "")&amp;"', textZh: '"&amp;SUBSTITUTE(SUBSTITUTE(SUBSTITUTE(AE38, CHAR(13), ""),CHAR(10),"\n"),"'","\'")&amp;"', textZhG1: '"&amp;SUBSTITUTE(SUBSTITUTE(SUBSTITUTE(AG38, CHAR(13), ""),CHAR(10),"\n"),"'","\'")&amp;IF(AF38&lt;&gt;"", "', textZhAdditional: '"&amp;SUBSTITUTE(SUBSTITUTE(AF38, CHAR(13), ""),CHAR(10),"\n"), "")&amp;IF(AH38&lt;&gt;"", "', textZhG1Additional: '"&amp;SUBSTITUTE(SUBSTITUTE(AH38, CHAR(13), ""),CHAR(10),"\n"), "")&amp;"', textKo: '"&amp;SUBSTITUTE(SUBSTITUTE(SUBSTITUTE(AI38, CHAR(13), ""),CHAR(10),"\n"),"'","\'")&amp;IF(AJ38&lt;&gt;"", "', textKoAdditional: '"&amp;SUBSTITUTE(SUBSTITUTE(AJ38, CHAR(13), ""),CHAR(10),"\n"), "")&amp;"', textEn: '"&amp;SUBSTITUTE(SUBSTITUTE(SUBSTITUTE(AK38, CHAR(13), ""),CHAR(10),"\n"),"'","\'")&amp;IF(AL38&lt;&gt;"", "', textEnAdditional: '"&amp;SUBSTITUTE(SUBSTITUTE(AL38, CHAR(13), ""),CHAR(10),"\n"), "")&amp;"'"&amp;IF(AA38="○",", sealable: true","")&amp;IF(AB38="○",", removable: true","")&amp;"}")</f>
        <v>, '20-kanawe-o-n-2': {megami: 'kanawe', name: '脚本化', nameEn: 'Composition', nameZh: '剧本化', nameZhG1: '脚本化', nameKo: '각본화', ruby: 'きゃくほんか', rubyEn: '', baseType: 'normal', type: 'attack', range: '1-9', damage: '1/1', text: '【攻撃後】追加札から構想カードを1枚準備してもよい。\n【常時】あなたの終了フェイズにこのカードを捨て札から山札の底に置いてもよい。', textZh: '【攻击后】你可以从追加牌区的构想牌中准备1张构想。\n【常时】在你的结束阶段你可以将此牌从弃牌放到牌库底。', textZhG1: '【攻击后】你可以从追加区准备1张构想牌。\n【常时】你的结束阶段开始时，你可以将弃牌区中的此牌置于牌库底。', textKo: '【공격후】추가패에서 구상 카드를 1장 준비해도 좋다.\n【상시】당신의 종료 페이즈에 이 카드가 버림패에 있다면 패산의 아래에 두어도 좋다.あなたの終了フェイズにこのカードを捨て札から山札の底に置いてもよい。', textEn: 'After Attack: You may prepare one of your set aside Plot cards.\n\nForced: At the end of your turn, you may move this card from your played pile to the bottom of your deck.'}</v>
      </c>
      <c r="AS38" s="10" t="str">
        <f aca="false">IF($A38&lt;&gt;"", "    /** 《"&amp;$E38&amp;"》 */ export const "&amp;SUBSTITUTE(UPPER(IF(MID($A38, 3, 1)="-", RIGHT($A38,LEN($A38)-3), $A38)), "-", "_")&amp;": TCardId = '"&amp;$A38&amp;"';", "")</f>
        <v>    /** 《脚本化》 */ export const KANAWE_O_N_2: TCardId = '20-kanawe-o-n-2';</v>
      </c>
      <c r="AT38" s="11" t="str">
        <f aca="false">IF($A38&lt;&gt;"", "    | '"&amp;$A38&amp;"'", "")</f>
        <v>    | '20-kanawe-o-n-2'</v>
      </c>
    </row>
    <row r="39" customFormat="false" ht="42" hidden="false" customHeight="false" outlineLevel="0" collapsed="false">
      <c r="A39" s="115" t="s">
        <v>3602</v>
      </c>
      <c r="B39" s="115" t="s">
        <v>3580</v>
      </c>
      <c r="C39" s="115"/>
      <c r="D39" s="115"/>
      <c r="E39" s="115" t="s">
        <v>3603</v>
      </c>
      <c r="F39" s="115" t="s">
        <v>3604</v>
      </c>
      <c r="G39" s="85" t="s">
        <v>3603</v>
      </c>
      <c r="H39" s="85" t="s">
        <v>3603</v>
      </c>
      <c r="I39" s="116"/>
      <c r="J39" s="184" t="s">
        <v>3605</v>
      </c>
      <c r="K39" s="115" t="s">
        <v>3606</v>
      </c>
      <c r="L39" s="115"/>
      <c r="M39" s="115" t="s">
        <v>44</v>
      </c>
      <c r="N39" s="115"/>
      <c r="O39" s="115"/>
      <c r="P39" s="115"/>
      <c r="Q39" s="115"/>
      <c r="R39" s="115" t="s">
        <v>45</v>
      </c>
      <c r="S39" s="115"/>
      <c r="T39" s="115" t="s">
        <v>1884</v>
      </c>
      <c r="U39" s="117"/>
      <c r="V39" s="115" t="s">
        <v>55</v>
      </c>
      <c r="W39" s="117"/>
      <c r="X39" s="115"/>
      <c r="Y39" s="115"/>
      <c r="Z39" s="115"/>
      <c r="AA39" s="115"/>
      <c r="AB39" s="115"/>
      <c r="AC39" s="120" t="s">
        <v>3607</v>
      </c>
      <c r="AD39" s="120"/>
      <c r="AE39" s="90" t="s">
        <v>3608</v>
      </c>
      <c r="AF39" s="118"/>
      <c r="AG39" s="90" t="s">
        <v>3609</v>
      </c>
      <c r="AH39" s="118"/>
      <c r="AI39" s="120" t="s">
        <v>3610</v>
      </c>
      <c r="AJ39" s="118"/>
      <c r="AK39" s="120" t="s">
        <v>3611</v>
      </c>
      <c r="AL39" s="118"/>
      <c r="AM39" s="117"/>
      <c r="AN39" s="117"/>
      <c r="AO39" s="117"/>
      <c r="AP39" s="117"/>
      <c r="AQ39" s="117"/>
      <c r="AR39" s="98" t="str">
        <f aca="false">IF(A39="", "", IF(ROW()&gt;=3, ", ", "")&amp;"'"&amp;A39&amp;"':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'"&amp;VLOOKUP(S39,マスタ!$D$1:$E$99,2,0)&amp;"'","")&amp;""&amp;IF(T39&lt;&gt;"",", range: '"&amp;T39&amp;"'","")&amp;IF(V39&lt;&gt;"",", damage: '"&amp;V39&amp;"'","")&amp;IF(X39&lt;&gt;"",", capacity: '"&amp;X39&amp;"'","")&amp;IF(Y39&lt;&gt;"",", growth: "&amp;Y39&amp;"","")&amp;IF(Z39&lt;&gt;"",", cost: '"&amp;Z39&amp;"'","")&amp;", text: '"&amp;SUBSTITUTE(SUBSTITUTE(AC39, CHAR(13), ""),CHAR(10),"\n")&amp;IF(AD39&lt;&gt;"", "', textAdditional: '"&amp;SUBSTITUTE(SUBSTITUTE(AD39, CHAR(13), ""),CHAR(10),"\n"), "")&amp;"', textZh: '"&amp;SUBSTITUTE(SUBSTITUTE(SUBSTITUTE(AE39, CHAR(13), ""),CHAR(10),"\n"),"'","\'")&amp;"', textZhG1: '"&amp;SUBSTITUTE(SUBSTITUTE(SUBSTITUTE(AG39, CHAR(13), ""),CHAR(10),"\n"),"'","\'")&amp;IF(AF39&lt;&gt;"", "', textZhAdditional: '"&amp;SUBSTITUTE(SUBSTITUTE(AF39, CHAR(13), ""),CHAR(10),"\n"), "")&amp;IF(AH39&lt;&gt;"", "', textZhG1Additional: '"&amp;SUBSTITUTE(SUBSTITUTE(AH39, CHAR(13), ""),CHAR(10),"\n"), "")&amp;"', textKo: '"&amp;SUBSTITUTE(SUBSTITUTE(SUBSTITUTE(AI39, CHAR(13), ""),CHAR(10),"\n"),"'","\'")&amp;IF(AJ39&lt;&gt;"", "', textKoAdditional: '"&amp;SUBSTITUTE(SUBSTITUTE(AJ39, CHAR(13), ""),CHAR(10),"\n"), "")&amp;"', textEn: '"&amp;SUBSTITUTE(SUBSTITUTE(SUBSTITUTE(AK39, CHAR(13), ""),CHAR(10),"\n"),"'","\'")&amp;IF(AL39&lt;&gt;"", "', textEnAdditional: '"&amp;SUBSTITUTE(SUBSTITUTE(AL39, CHAR(13), ""),CHAR(10),"\n"), "")&amp;"'"&amp;IF(AA39="○",", sealable: true","")&amp;IF(AB39="○",", removable: true","")&amp;"}")</f>
        <v>, '20-kanawe-o-n-3': {megami: 'kanawe', name: '演出化', nameEn: 'Staging', nameZh: '演出化', nameZhG1: '演出化', nameKo: '연출화', ruby: 'えんしゅつか', rubyEn: '', baseType: 'normal', type: 'attack', range: '2-3', damage: '2/1', text: '【常時】現在の幕の色が紫ならば、この《攻撃》は+0/+1となる。\n【攻撃後】あなたはこのターンに構想を進められない。', textZh: '【常时】现在的幕的颜色是《紫》的话，此攻击得+0/+1。\n【攻击后】你在这个回合构想无法推进。', textZhG1: '【常时】若当前剧幕的颜色为【紫】，则此《攻击》获得+0/+1。\n【攻击后】本回合内你不能达成构想。', textKo: '【상시】현재의 막의 색이 보라색이라면, 이 《공격》은 +0/+1된다.\n【공격후】당신은 이 턴에 구상을 진행시킬 수 없다.あなたはこのターンに構想を進められない。', textEn: 'Forced: If the current Act is Purple, this attack gets +0/+1.\n\nAfter Attack: Your Plots cannot progress this turn.'}</v>
      </c>
      <c r="AS39" s="10" t="str">
        <f aca="false">IF($A39&lt;&gt;"", "    /** 《"&amp;$E39&amp;"》 */ export const "&amp;SUBSTITUTE(UPPER(IF(MID($A39, 3, 1)="-", RIGHT($A39,LEN($A39)-3), $A39)), "-", "_")&amp;": TCardId = '"&amp;$A39&amp;"';", "")</f>
        <v>    /** 《演出化》 */ export const KANAWE_O_N_3: TCardId = '20-kanawe-o-n-3';</v>
      </c>
      <c r="AT39" s="11" t="str">
        <f aca="false">IF($A39&lt;&gt;"", "    | '"&amp;$A39&amp;"'", "")</f>
        <v>    | '20-kanawe-o-n-3'</v>
      </c>
    </row>
    <row r="40" customFormat="false" ht="52" hidden="false" customHeight="false" outlineLevel="0" collapsed="false">
      <c r="A40" s="115" t="s">
        <v>3612</v>
      </c>
      <c r="B40" s="115" t="s">
        <v>3580</v>
      </c>
      <c r="C40" s="115"/>
      <c r="D40" s="115"/>
      <c r="E40" s="115" t="s">
        <v>3613</v>
      </c>
      <c r="F40" s="115" t="s">
        <v>3614</v>
      </c>
      <c r="G40" s="85" t="s">
        <v>3613</v>
      </c>
      <c r="H40" s="85" t="s">
        <v>3613</v>
      </c>
      <c r="I40" s="116"/>
      <c r="J40" s="184" t="s">
        <v>3615</v>
      </c>
      <c r="K40" s="115" t="s">
        <v>3616</v>
      </c>
      <c r="L40" s="115"/>
      <c r="M40" s="115" t="s">
        <v>44</v>
      </c>
      <c r="N40" s="115"/>
      <c r="O40" s="115"/>
      <c r="P40" s="115"/>
      <c r="Q40" s="115"/>
      <c r="R40" s="115" t="s">
        <v>107</v>
      </c>
      <c r="S40" s="115"/>
      <c r="T40" s="115"/>
      <c r="U40" s="117"/>
      <c r="V40" s="115"/>
      <c r="W40" s="117"/>
      <c r="X40" s="115"/>
      <c r="Y40" s="115"/>
      <c r="Z40" s="115"/>
      <c r="AA40" s="115"/>
      <c r="AB40" s="115"/>
      <c r="AC40" s="120" t="s">
        <v>3617</v>
      </c>
      <c r="AD40" s="120"/>
      <c r="AE40" s="90" t="s">
        <v>3618</v>
      </c>
      <c r="AF40" s="120"/>
      <c r="AG40" s="90" t="s">
        <v>3619</v>
      </c>
      <c r="AH40" s="120"/>
      <c r="AI40" s="120" t="s">
        <v>3620</v>
      </c>
      <c r="AJ40" s="118"/>
      <c r="AK40" s="120" t="s">
        <v>3621</v>
      </c>
      <c r="AL40" s="118"/>
      <c r="AM40" s="117"/>
      <c r="AN40" s="117"/>
      <c r="AO40" s="117"/>
      <c r="AP40" s="117"/>
      <c r="AQ40" s="117"/>
      <c r="AR40" s="98" t="str">
        <f aca="false">IF(A40="", "", IF(ROW()&gt;=3, ", ", "")&amp;"'"&amp;A40&amp;"':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'"&amp;VLOOKUP(S40,マスタ!$D$1:$E$99,2,0)&amp;"'","")&amp;""&amp;IF(T40&lt;&gt;"",", range: '"&amp;T40&amp;"'","")&amp;IF(V40&lt;&gt;"",", damage: '"&amp;V40&amp;"'","")&amp;IF(X40&lt;&gt;"",", capacity: '"&amp;X40&amp;"'","")&amp;IF(Y40&lt;&gt;"",", growth: "&amp;Y40&amp;"","")&amp;IF(Z40&lt;&gt;"",", cost: '"&amp;Z40&amp;"'","")&amp;", text: '"&amp;SUBSTITUTE(SUBSTITUTE(AC40, CHAR(13), ""),CHAR(10),"\n")&amp;IF(AD40&lt;&gt;"", "', textAdditional: '"&amp;SUBSTITUTE(SUBSTITUTE(AD40, CHAR(13), ""),CHAR(10),"\n"), "")&amp;"', textZh: '"&amp;SUBSTITUTE(SUBSTITUTE(SUBSTITUTE(AE40, CHAR(13), ""),CHAR(10),"\n"),"'","\'")&amp;"', textZhG1: '"&amp;SUBSTITUTE(SUBSTITUTE(SUBSTITUTE(AG40, CHAR(13), ""),CHAR(10),"\n"),"'","\'")&amp;IF(AF40&lt;&gt;"", "', textZhAdditional: '"&amp;SUBSTITUTE(SUBSTITUTE(AF40, CHAR(13), ""),CHAR(10),"\n"), "")&amp;IF(AH40&lt;&gt;"", "', textZhG1Additional: '"&amp;SUBSTITUTE(SUBSTITUTE(AH40, CHAR(13), ""),CHAR(10),"\n"), "")&amp;"', textKo: '"&amp;SUBSTITUTE(SUBSTITUTE(SUBSTITUTE(AI40, CHAR(13), ""),CHAR(10),"\n"),"'","\'")&amp;IF(AJ40&lt;&gt;"", "', textKoAdditional: '"&amp;SUBSTITUTE(SUBSTITUTE(AJ40, CHAR(13), ""),CHAR(10),"\n"), "")&amp;"', textEn: '"&amp;SUBSTITUTE(SUBSTITUTE(SUBSTITUTE(AK40, CHAR(13), ""),CHAR(10),"\n"),"'","\'")&amp;IF(AL40&lt;&gt;"", "', textEnAdditional: '"&amp;SUBSTITUTE(SUBSTITUTE(AL40, CHAR(13), ""),CHAR(10),"\n"), "")&amp;"'"&amp;IF(AA40="○",", sealable: true","")&amp;IF(AB40="○",", removable: true","")&amp;"}")</f>
        <v>, '20-kanawe-o-n-4': {megami: 'kanawe', name: '断行', nameEn: 'Performance', nameZh: '断行', nameZhG1: '断行', nameKo: '단행', ruby: 'だんこう', rubyEn: '', baseType: 'normal', type: 'action', text: '基本動作《纏い》を1回行ってもよい。その後、《纏い》以外の基本動作を1回行ってもよい。\n全力化：追加札または達成済から構想カードを1枚準備してもよい。相手を畏縮させる。', textZh: '你可以进行1次基本动作《装附》，然后你可以进行1次《装附》以外的基本动作。\n全力化：你可以从追加牌区或者已达成的构想牌里准备1张构想。令对手畏缩。', textZhG1: '你可以执行1次基本动作《装附》。然后你可以执行1次《装附》以外的基本动作。\n全力化：你可以从追加区或已达成区域准备1张构想牌。对手畏缩。', textKo: '기본 동작 《휘감기》를 1번 해도 좋다. 그 후, 《휘감기》 이외의 기본 동작을 1번 해도 좋다.\n전력화：추가패 또는 달성된 구상 카드를 1장 준비해도 좋다. 상대를 위축시킨다.', textEn: 'You may perform a Recover basic action, then you may perform a non-Recover basic action.\n\nAll-Out: You may prepare one of your set aside or completed Plot cards. Flinch your opponent.'}</v>
      </c>
      <c r="AS40" s="10" t="str">
        <f aca="false">IF($A40&lt;&gt;"", "    /** 《"&amp;$E40&amp;"》 */ export const "&amp;SUBSTITUTE(UPPER(IF(MID($A40, 3, 1)="-", RIGHT($A40,LEN($A40)-3), $A40)), "-", "_")&amp;": TCardId = '"&amp;$A40&amp;"';", "")</f>
        <v>    /** 《断行》 */ export const KANAWE_O_N_4: TCardId = '20-kanawe-o-n-4';</v>
      </c>
      <c r="AT40" s="11" t="str">
        <f aca="false">IF($A40&lt;&gt;"", "    | '"&amp;$A40&amp;"'", "")</f>
        <v>    | '20-kanawe-o-n-4'</v>
      </c>
    </row>
    <row r="41" customFormat="false" ht="42" hidden="false" customHeight="false" outlineLevel="0" collapsed="false">
      <c r="A41" s="115" t="s">
        <v>3622</v>
      </c>
      <c r="B41" s="115" t="s">
        <v>3580</v>
      </c>
      <c r="C41" s="115"/>
      <c r="D41" s="115"/>
      <c r="E41" s="115" t="s">
        <v>3623</v>
      </c>
      <c r="F41" s="115" t="s">
        <v>3624</v>
      </c>
      <c r="G41" s="85" t="s">
        <v>3623</v>
      </c>
      <c r="H41" s="85" t="s">
        <v>3623</v>
      </c>
      <c r="I41" s="116"/>
      <c r="J41" s="184" t="s">
        <v>3625</v>
      </c>
      <c r="K41" s="115" t="s">
        <v>3626</v>
      </c>
      <c r="L41" s="115"/>
      <c r="M41" s="115" t="s">
        <v>44</v>
      </c>
      <c r="N41" s="115"/>
      <c r="O41" s="115"/>
      <c r="P41" s="115"/>
      <c r="Q41" s="115"/>
      <c r="R41" s="115" t="s">
        <v>107</v>
      </c>
      <c r="S41" s="115"/>
      <c r="T41" s="115"/>
      <c r="U41" s="117"/>
      <c r="V41" s="115"/>
      <c r="W41" s="117"/>
      <c r="X41" s="115"/>
      <c r="Y41" s="115"/>
      <c r="Z41" s="115"/>
      <c r="AA41" s="115"/>
      <c r="AB41" s="115"/>
      <c r="AC41" s="120" t="s">
        <v>3627</v>
      </c>
      <c r="AD41" s="186" t="s">
        <v>3628</v>
      </c>
      <c r="AE41" s="90" t="s">
        <v>3629</v>
      </c>
      <c r="AF41" s="186" t="s">
        <v>3630</v>
      </c>
      <c r="AG41" s="90" t="s">
        <v>3631</v>
      </c>
      <c r="AH41" s="186" t="s">
        <v>3630</v>
      </c>
      <c r="AI41" s="120" t="s">
        <v>3632</v>
      </c>
      <c r="AJ41" s="186" t="s">
        <v>3633</v>
      </c>
      <c r="AK41" s="120" t="s">
        <v>3634</v>
      </c>
      <c r="AL41" s="186" t="s">
        <v>3635</v>
      </c>
      <c r="AM41" s="117"/>
      <c r="AN41" s="117"/>
      <c r="AO41" s="117"/>
      <c r="AP41" s="117"/>
      <c r="AQ41" s="117"/>
      <c r="AR41" s="98" t="str">
        <f aca="false">IF(A41="", "", IF(ROW()&gt;=3, ", ", "")&amp;"'"&amp;A41&amp;"':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'"&amp;VLOOKUP(S41,マスタ!$D$1:$E$99,2,0)&amp;"'","")&amp;""&amp;IF(T41&lt;&gt;"",", range: '"&amp;T41&amp;"'","")&amp;IF(V41&lt;&gt;"",", damage: '"&amp;V41&amp;"'","")&amp;IF(X41&lt;&gt;"",", capacity: '"&amp;X41&amp;"'","")&amp;IF(Y41&lt;&gt;"",", growth: "&amp;Y41&amp;"","")&amp;IF(Z41&lt;&gt;"",", cost: '"&amp;Z41&amp;"'","")&amp;", text: '"&amp;SUBSTITUTE(SUBSTITUTE(AC41, CHAR(13), ""),CHAR(10),"\n")&amp;IF(AD41&lt;&gt;"", "', textAdditional: '"&amp;SUBSTITUTE(SUBSTITUTE(AD41, CHAR(13), ""),CHAR(10),"\n"), "")&amp;"', textZh: '"&amp;SUBSTITUTE(SUBSTITUTE(SUBSTITUTE(AE41, CHAR(13), ""),CHAR(10),"\n"),"'","\'")&amp;"', textZhG1: '"&amp;SUBSTITUTE(SUBSTITUTE(SUBSTITUTE(AG41, CHAR(13), ""),CHAR(10),"\n"),"'","\'")&amp;IF(AF41&lt;&gt;"", "', textZhAdditional: '"&amp;SUBSTITUTE(SUBSTITUTE(AF41, CHAR(13), ""),CHAR(10),"\n"), "")&amp;IF(AH41&lt;&gt;"", "', textZhG1Additional: '"&amp;SUBSTITUTE(SUBSTITUTE(AH41, CHAR(13), ""),CHAR(10),"\n"), "")&amp;"', textKo: '"&amp;SUBSTITUTE(SUBSTITUTE(SUBSTITUTE(AI41, CHAR(13), ""),CHAR(10),"\n"),"'","\'")&amp;IF(AJ41&lt;&gt;"", "', textKoAdditional: '"&amp;SUBSTITUTE(SUBSTITUTE(AJ41, CHAR(13), ""),CHAR(10),"\n"), "")&amp;"', textEn: '"&amp;SUBSTITUTE(SUBSTITUTE(SUBSTITUTE(AK41, CHAR(13), ""),CHAR(10),"\n"),"'","\'")&amp;IF(AL41&lt;&gt;"", "', textEnAdditional: '"&amp;SUBSTITUTE(SUBSTITUTE(AL41, CHAR(13), ""),CHAR(10),"\n"), "")&amp;"'"&amp;IF(AA41="○",", sealable: true","")&amp;IF(AB41="○",", removable: true","")&amp;"}")</f>
        <v>, '20-kanawe-o-n-5': {megami: 'kanawe', name: '残光', nameEn: 'Afterglow', nameZh: '残光', nameZhG1: '残光', nameKo: '잔광', ruby: 'ざんこう', rubyEn: '', baseType: 'normal', type: 'action', text: '相手の手札を見てその中から1枚を選び、それを山札の底に置く。相手は集中力を1得る。', textAdditional: '（自分の手札を右クリックすることで、手札を相手プレイヤーに公開することが可能）', textZh: '检视对手的手牌，选其中1张置于牌库底。对手获得1点集中力。', textZhG1: '查看对手手牌，从中选择1张置于对手的牌堆底。对手获得1点集中力。', textZhAdditional: '（右键自己的手牌区可以将手牌展示给对方玩家）', textZhG1Additional: '（右键自己的手牌区可以将手牌展示给对方玩家）', textKo: '상대의 손패를 보고 그 중에서 1장을 고르고 그것을 패산의 밑에 둔다. 상대는 집중력을 1 얻는다.', textKoAdditional: '(자신의 손패를 우클릭해서 손패를 상대 플레이어에게 공개할 수 있음)', textEn: 'Look at your opponent\'s hand. Choose a card from it and put it at the bottom of their deck. They gain 1 Vigor.', textEnAdditional: '(To reveal your hand, right-click on the hand area.)'}</v>
      </c>
      <c r="AS41" s="10" t="str">
        <f aca="false">IF($A41&lt;&gt;"", "    /** 《"&amp;$E41&amp;"》 */ export const "&amp;SUBSTITUTE(UPPER(IF(MID($A41, 3, 1)="-", RIGHT($A41,LEN($A41)-3), $A41)), "-", "_")&amp;": TCardId = '"&amp;$A41&amp;"';", "")</f>
        <v>    /** 《残光》 */ export const KANAWE_O_N_5: TCardId = '20-kanawe-o-n-5';</v>
      </c>
      <c r="AT41" s="11" t="str">
        <f aca="false">IF($A41&lt;&gt;"", "    | '"&amp;$A41&amp;"'", "")</f>
        <v>    | '20-kanawe-o-n-5'</v>
      </c>
    </row>
    <row r="42" customFormat="false" ht="62" hidden="false" customHeight="false" outlineLevel="0" collapsed="false">
      <c r="A42" s="115" t="s">
        <v>3636</v>
      </c>
      <c r="B42" s="115" t="s">
        <v>3580</v>
      </c>
      <c r="C42" s="115"/>
      <c r="D42" s="115"/>
      <c r="E42" s="115" t="s">
        <v>3637</v>
      </c>
      <c r="F42" s="115" t="s">
        <v>3638</v>
      </c>
      <c r="G42" s="85" t="s">
        <v>3639</v>
      </c>
      <c r="H42" s="85" t="s">
        <v>3639</v>
      </c>
      <c r="I42" s="116"/>
      <c r="J42" s="184" t="s">
        <v>3640</v>
      </c>
      <c r="K42" s="115" t="s">
        <v>3641</v>
      </c>
      <c r="L42" s="115"/>
      <c r="M42" s="115" t="s">
        <v>44</v>
      </c>
      <c r="N42" s="115"/>
      <c r="O42" s="115"/>
      <c r="P42" s="115"/>
      <c r="Q42" s="115"/>
      <c r="R42" s="115" t="s">
        <v>107</v>
      </c>
      <c r="S42" s="115" t="s">
        <v>133</v>
      </c>
      <c r="T42" s="115"/>
      <c r="U42" s="117"/>
      <c r="V42" s="115"/>
      <c r="W42" s="117"/>
      <c r="X42" s="115"/>
      <c r="Y42" s="115"/>
      <c r="Z42" s="115"/>
      <c r="AA42" s="115"/>
      <c r="AB42" s="115"/>
      <c r="AC42" s="120" t="s">
        <v>3642</v>
      </c>
      <c r="AD42" s="120"/>
      <c r="AE42" s="90" t="s">
        <v>3643</v>
      </c>
      <c r="AF42" s="120"/>
      <c r="AG42" s="90" t="s">
        <v>3644</v>
      </c>
      <c r="AH42" s="120"/>
      <c r="AI42" s="120" t="s">
        <v>3645</v>
      </c>
      <c r="AJ42" s="118"/>
      <c r="AK42" s="120" t="s">
        <v>3646</v>
      </c>
      <c r="AL42" s="118"/>
      <c r="AM42" s="117"/>
      <c r="AN42" s="117"/>
      <c r="AO42" s="117"/>
      <c r="AP42" s="117"/>
      <c r="AQ42" s="117"/>
      <c r="AR42" s="98" t="str">
        <f aca="false">IF(A42="", "", IF(ROW()&gt;=3, ", ", "")&amp;"'"&amp;A42&amp;"':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'"&amp;VLOOKUP(S42,マスタ!$D$1:$E$99,2,0)&amp;"'","")&amp;""&amp;IF(T42&lt;&gt;"",", range: '"&amp;T42&amp;"'","")&amp;IF(V42&lt;&gt;"",", damage: '"&amp;V42&amp;"'","")&amp;IF(X42&lt;&gt;"",", capacity: '"&amp;X42&amp;"'","")&amp;IF(Y42&lt;&gt;"",", growth: "&amp;Y42&amp;"","")&amp;IF(Z42&lt;&gt;"",", cost: '"&amp;Z42&amp;"'","")&amp;", text: '"&amp;SUBSTITUTE(SUBSTITUTE(AC42, CHAR(13), ""),CHAR(10),"\n")&amp;IF(AD42&lt;&gt;"", "', textAdditional: '"&amp;SUBSTITUTE(SUBSTITUTE(AD42, CHAR(13), ""),CHAR(10),"\n"), "")&amp;"', textZh: '"&amp;SUBSTITUTE(SUBSTITUTE(SUBSTITUTE(AE42, CHAR(13), ""),CHAR(10),"\n"),"'","\'")&amp;"', textZhG1: '"&amp;SUBSTITUTE(SUBSTITUTE(SUBSTITUTE(AG42, CHAR(13), ""),CHAR(10),"\n"),"'","\'")&amp;IF(AF42&lt;&gt;"", "', textZhAdditional: '"&amp;SUBSTITUTE(SUBSTITUTE(AF42, CHAR(13), ""),CHAR(10),"\n"), "")&amp;IF(AH42&lt;&gt;"", "', textZhG1Additional: '"&amp;SUBSTITUTE(SUBSTITUTE(AH42, CHAR(13), ""),CHAR(10),"\n"), "")&amp;"', textKo: '"&amp;SUBSTITUTE(SUBSTITUTE(SUBSTITUTE(AI42, CHAR(13), ""),CHAR(10),"\n"),"'","\'")&amp;IF(AJ42&lt;&gt;"", "', textKoAdditional: '"&amp;SUBSTITUTE(SUBSTITUTE(AJ42, CHAR(13), ""),CHAR(10),"\n"), "")&amp;"', textEn: '"&amp;SUBSTITUTE(SUBSTITUTE(SUBSTITUTE(AK42, CHAR(13), ""),CHAR(10),"\n"),"'","\'")&amp;IF(AL42&lt;&gt;"", "', textEnAdditional: '"&amp;SUBSTITUTE(SUBSTITUTE(AL42, CHAR(13), ""),CHAR(10),"\n"), "")&amp;"'"&amp;IF(AA42="○",", sealable: true","")&amp;IF(AB42="○",", removable: true","")&amp;"}")</f>
        <v>, '20-kanawe-o-n-6': {megami: 'kanawe', name: '即興', nameEn: 'Improvise', nameZh: '即兴', nameZhG1: '即兴', nameKo: '즉흥', ruby: 'そっきょう', rubyEn: '', baseType: 'normal', type: 'action', subType: 'reaction', text: '手札から他のメガミの全力でない《攻撃》カードを1枚使用してもよい。このカードが対応している《攻撃》があるならば、使用されたカードはそれに対応しているものと扱う。その後、現在の幕の色が緑かつそのカードが捨て札にあるならば、そのカードを手札に戻す。', textZh: '从手牌中选1张其他女神的非《全力》的《攻击》牌，你可以使用之。若此牌对应了一个《攻击》，则视为所选择的牌也对应了那个《攻击》。这之后，如果现在的幕的颜色是《绿》的话，将所选这的那张牌移回手牌。', textZhG1: '你可以从手牌中使用1张其他女神的非全力的《攻击》牌。若此牌对应了一个《攻击》，则视为所使用的牌也对应了该《攻击》。然后若当前剧幕的颜色为【绿】且该牌位于弃牌区，则将该牌置入手牌。', textKo: '손패에서 다른 여신의 전력이 아닌 《공격》 카드를 1장 사용해도 좋다. 이 카드로 대응하고 있는 《공격》이 있다면, 사용된 카드는 그것에 대응한 것처럼 취급한다. 그 후, 현재의 막의 색이 녹색에다가 그 카드가 버림패에 있다면, 그 카드를 손패로 되돌린다.', textEn: 'You may choose a non-Kanawe, non-Throughout Attack card in your hand and play it. If this card was played as a Reaction to an attack, treat that card as if it were played as a Reaction to that attack. Then, if the current Act is Green and that card is in your played pile, return that card to your hand.'}</v>
      </c>
      <c r="AS42" s="10" t="str">
        <f aca="false">IF($A42&lt;&gt;"", "    /** 《"&amp;$E42&amp;"》 */ export const "&amp;SUBSTITUTE(UPPER(IF(MID($A42, 3, 1)="-", RIGHT($A42,LEN($A42)-3), $A42)), "-", "_")&amp;": TCardId = '"&amp;$A42&amp;"';", "")</f>
        <v>    /** 《即興》 */ export const KANAWE_O_N_6: TCardId = '20-kanawe-o-n-6';</v>
      </c>
      <c r="AT42" s="11" t="str">
        <f aca="false">IF($A42&lt;&gt;"", "    | '"&amp;$A42&amp;"'", "")</f>
        <v>    | '20-kanawe-o-n-6'</v>
      </c>
    </row>
    <row r="43" customFormat="false" ht="72" hidden="false" customHeight="false" outlineLevel="0" collapsed="false">
      <c r="A43" s="115" t="s">
        <v>3647</v>
      </c>
      <c r="B43" s="115" t="s">
        <v>3580</v>
      </c>
      <c r="C43" s="115"/>
      <c r="D43" s="115"/>
      <c r="E43" s="115" t="s">
        <v>3648</v>
      </c>
      <c r="F43" s="115" t="s">
        <v>3649</v>
      </c>
      <c r="G43" s="85" t="s">
        <v>3650</v>
      </c>
      <c r="H43" s="85" t="s">
        <v>3650</v>
      </c>
      <c r="I43" s="116"/>
      <c r="J43" s="184" t="s">
        <v>3651</v>
      </c>
      <c r="K43" s="115" t="s">
        <v>3652</v>
      </c>
      <c r="L43" s="115"/>
      <c r="M43" s="115" t="s">
        <v>44</v>
      </c>
      <c r="N43" s="115"/>
      <c r="O43" s="115"/>
      <c r="P43" s="115"/>
      <c r="Q43" s="115"/>
      <c r="R43" s="115" t="s">
        <v>120</v>
      </c>
      <c r="S43" s="115"/>
      <c r="T43" s="115"/>
      <c r="U43" s="117"/>
      <c r="V43" s="115"/>
      <c r="W43" s="117"/>
      <c r="X43" s="115" t="n">
        <v>2</v>
      </c>
      <c r="Y43" s="115"/>
      <c r="Z43" s="115"/>
      <c r="AA43" s="115"/>
      <c r="AB43" s="115"/>
      <c r="AC43" s="120" t="s">
        <v>3653</v>
      </c>
      <c r="AD43" s="120"/>
      <c r="AE43" s="90" t="s">
        <v>3654</v>
      </c>
      <c r="AF43" s="120"/>
      <c r="AG43" s="90" t="s">
        <v>3655</v>
      </c>
      <c r="AH43" s="120"/>
      <c r="AI43" s="120" t="s">
        <v>3656</v>
      </c>
      <c r="AJ43" s="118"/>
      <c r="AK43" s="120" t="s">
        <v>3657</v>
      </c>
      <c r="AL43" s="118"/>
      <c r="AM43" s="117"/>
      <c r="AN43" s="117"/>
      <c r="AO43" s="117"/>
      <c r="AP43" s="117"/>
      <c r="AQ43" s="117"/>
      <c r="AR43" s="98" t="str">
        <f aca="false">IF(A43="", "", IF(ROW()&gt;=3, ", ", "")&amp;"'"&amp;A43&amp;"':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'"&amp;VLOOKUP(S43,マスタ!$D$1:$E$99,2,0)&amp;"'","")&amp;""&amp;IF(T43&lt;&gt;"",", range: '"&amp;T43&amp;"'","")&amp;IF(V43&lt;&gt;"",", damage: '"&amp;V43&amp;"'","")&amp;IF(X43&lt;&gt;"",", capacity: '"&amp;X43&amp;"'","")&amp;IF(Y43&lt;&gt;"",", growth: "&amp;Y43&amp;"","")&amp;IF(Z43&lt;&gt;"",", cost: '"&amp;Z43&amp;"'","")&amp;", text: '"&amp;SUBSTITUTE(SUBSTITUTE(AC43, CHAR(13), ""),CHAR(10),"\n")&amp;IF(AD43&lt;&gt;"", "', textAdditional: '"&amp;SUBSTITUTE(SUBSTITUTE(AD43, CHAR(13), ""),CHAR(10),"\n"), "")&amp;"', textZh: '"&amp;SUBSTITUTE(SUBSTITUTE(SUBSTITUTE(AE43, CHAR(13), ""),CHAR(10),"\n"),"'","\'")&amp;"', textZhG1: '"&amp;SUBSTITUTE(SUBSTITUTE(SUBSTITUTE(AG43, CHAR(13), ""),CHAR(10),"\n"),"'","\'")&amp;IF(AF43&lt;&gt;"", "', textZhAdditional: '"&amp;SUBSTITUTE(SUBSTITUTE(AF43, CHAR(13), ""),CHAR(10),"\n"), "")&amp;IF(AH43&lt;&gt;"", "', textZhG1Additional: '"&amp;SUBSTITUTE(SUBSTITUTE(AH43, CHAR(13), ""),CHAR(10),"\n"), "")&amp;"', textKo: '"&amp;SUBSTITUTE(SUBSTITUTE(SUBSTITUTE(AI43, CHAR(13), ""),CHAR(10),"\n"),"'","\'")&amp;IF(AJ43&lt;&gt;"", "', textKoAdditional: '"&amp;SUBSTITUTE(SUBSTITUTE(AJ43, CHAR(13), ""),CHAR(10),"\n"), "")&amp;"', textEn: '"&amp;SUBSTITUTE(SUBSTITUTE(SUBSTITUTE(AK43, CHAR(13), ""),CHAR(10),"\n"),"'","\'")&amp;IF(AL43&lt;&gt;"", "', textEnAdditional: '"&amp;SUBSTITUTE(SUBSTITUTE(AL43, CHAR(13), ""),CHAR(10),"\n"), "")&amp;"'"&amp;IF(AA43="○",", sealable: true","")&amp;IF(AB43="○",", removable: true","")&amp;"}")</f>
        <v>, '20-kanawe-o-n-7': {megami: 'kanawe', name: '封殺', nameEn: 'Censor', nameZh: '封杀', nameZhG1: '封杀', nameKo: '봉살', ruby: 'ふうさつ', rubyEn: '', baseType: 'normal', type: 'enhance', capacity: '2', text: '【展開時】カードの名前を1つ宣言する。\n【展開中】相手のターン中、相手は宣言された名前を持つ切札を使用できない。現在の幕の色が赤ならば、宣言された名前を持つ通常札も使用できない。\n【破棄時】あなたは集中力を1得る。', textZh: '【展开时】宣告1个卡牌名。\n【展开中】对手的回合中，对手不能使用具宣告的卡牌名的王牌。如果现在的幕的颜色是《红》的话，对手也不能使用具宣告的卡牌名的通常牌。\n【破弃时】你获得1点集中力。', textZhG1: '【展开时】宣言1个牌名。\n【展开中】对手的回合内，对手不能使用具有你所宣言的名称的王牌。若当前剧幕的颜色为【红】，对手不能使用具有你所宣言的名称的通常牌。\n【破弃时】你获得1点集中力。', textKo: '【전개시】카드의 이름을 1개 선언한다.\n【전개중】상대의 턴 중에 상대는 선언된 이름을 가진 비장패를 사용할 수 없다. 현재의 막의 색이 적색이라면 선언된 이름을 가진 통상패도 사용할 수 없다.\n【파기시】당신은 집중력을 1 얻는다.', textEn: 'Initialize: Name a card.\n\nOngoing: During your opponent\'s turn, they cannot play Special cards with that name. If the current Act is Red, they also cannot play Normal cards with that name.\n\nDisenchant: Gain 1 Vigor.'}</v>
      </c>
      <c r="AS43" s="10" t="str">
        <f aca="false">IF($A43&lt;&gt;"", "    /** 《"&amp;$E43&amp;"》 */ export const "&amp;SUBSTITUTE(UPPER(IF(MID($A43, 3, 1)="-", RIGHT($A43,LEN($A43)-3), $A43)), "-", "_")&amp;": TCardId = '"&amp;$A43&amp;"';", "")</f>
        <v>    /** 《封殺》 */ export const KANAWE_O_N_7: TCardId = '20-kanawe-o-n-7';</v>
      </c>
      <c r="AT43" s="11" t="str">
        <f aca="false">IF($A43&lt;&gt;"", "    | '"&amp;$A43&amp;"'", "")</f>
        <v>    | '20-kanawe-o-n-7'</v>
      </c>
    </row>
    <row r="44" customFormat="false" ht="42" hidden="false" customHeight="false" outlineLevel="0" collapsed="false">
      <c r="A44" s="115" t="s">
        <v>3658</v>
      </c>
      <c r="B44" s="115" t="s">
        <v>3580</v>
      </c>
      <c r="C44" s="115"/>
      <c r="D44" s="115"/>
      <c r="E44" s="115" t="s">
        <v>3659</v>
      </c>
      <c r="F44" s="115"/>
      <c r="G44" s="85" t="s">
        <v>3660</v>
      </c>
      <c r="H44" s="85" t="s">
        <v>3661</v>
      </c>
      <c r="I44" s="116"/>
      <c r="J44" s="184" t="s">
        <v>3662</v>
      </c>
      <c r="K44" s="115" t="s">
        <v>3663</v>
      </c>
      <c r="L44" s="115"/>
      <c r="M44" s="115" t="s">
        <v>157</v>
      </c>
      <c r="N44" s="115"/>
      <c r="O44" s="115"/>
      <c r="P44" s="115"/>
      <c r="Q44" s="115"/>
      <c r="R44" s="115" t="s">
        <v>107</v>
      </c>
      <c r="S44" s="115"/>
      <c r="T44" s="115"/>
      <c r="U44" s="117"/>
      <c r="V44" s="115"/>
      <c r="W44" s="117"/>
      <c r="X44" s="115"/>
      <c r="Y44" s="115"/>
      <c r="Z44" s="115" t="n">
        <v>1</v>
      </c>
      <c r="AA44" s="115"/>
      <c r="AB44" s="115"/>
      <c r="AC44" s="120" t="s">
        <v>3664</v>
      </c>
      <c r="AD44" s="120"/>
      <c r="AE44" s="90" t="s">
        <v>3665</v>
      </c>
      <c r="AF44" s="120"/>
      <c r="AG44" s="90" t="s">
        <v>3666</v>
      </c>
      <c r="AH44" s="120"/>
      <c r="AI44" s="120" t="s">
        <v>3667</v>
      </c>
      <c r="AJ44" s="118"/>
      <c r="AK44" s="120" t="s">
        <v>3668</v>
      </c>
      <c r="AL44" s="118"/>
      <c r="AM44" s="117"/>
      <c r="AN44" s="117"/>
      <c r="AO44" s="117"/>
      <c r="AP44" s="117"/>
      <c r="AQ44" s="117"/>
      <c r="AR44" s="98" t="str">
        <f aca="false">IF(A44="", "", IF(ROW()&gt;=3, ", ", "")&amp;"'"&amp;A44&amp;"':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'"&amp;VLOOKUP(S44,マスタ!$D$1:$E$99,2,0)&amp;"'","")&amp;""&amp;IF(T44&lt;&gt;"",", range: '"&amp;T44&amp;"'","")&amp;IF(V44&lt;&gt;"",", damage: '"&amp;V44&amp;"'","")&amp;IF(X44&lt;&gt;"",", capacity: '"&amp;X44&amp;"'","")&amp;IF(Y44&lt;&gt;"",", growth: "&amp;Y44&amp;"","")&amp;IF(Z44&lt;&gt;"",", cost: '"&amp;Z44&amp;"'","")&amp;", text: '"&amp;SUBSTITUTE(SUBSTITUTE(AC44, CHAR(13), ""),CHAR(10),"\n")&amp;IF(AD44&lt;&gt;"", "', textAdditional: '"&amp;SUBSTITUTE(SUBSTITUTE(AD44, CHAR(13), ""),CHAR(10),"\n"), "")&amp;"', textZh: '"&amp;SUBSTITUTE(SUBSTITUTE(SUBSTITUTE(AE44, CHAR(13), ""),CHAR(10),"\n"),"'","\'")&amp;"', textZhG1: '"&amp;SUBSTITUTE(SUBSTITUTE(SUBSTITUTE(AG44, CHAR(13), ""),CHAR(10),"\n"),"'","\'")&amp;IF(AF44&lt;&gt;"", "', textZhAdditional: '"&amp;SUBSTITUTE(SUBSTITUTE(AF44, CHAR(13), ""),CHAR(10),"\n"), "")&amp;IF(AH44&lt;&gt;"", "', textZhG1Additional: '"&amp;SUBSTITUTE(SUBSTITUTE(AH44, CHAR(13), ""),CHAR(10),"\n"), "")&amp;"', textKo: '"&amp;SUBSTITUTE(SUBSTITUTE(SUBSTITUTE(AI44, CHAR(13), ""),CHAR(10),"\n"),"'","\'")&amp;IF(AJ44&lt;&gt;"", "', textKoAdditional: '"&amp;SUBSTITUTE(SUBSTITUTE(AJ44, CHAR(13), ""),CHAR(10),"\n"), "")&amp;"', textEn: '"&amp;SUBSTITUTE(SUBSTITUTE(SUBSTITUTE(AK44, CHAR(13), ""),CHAR(10),"\n"),"'","\'")&amp;IF(AL44&lt;&gt;"", "', textEnAdditional: '"&amp;SUBSTITUTE(SUBSTITUTE(AL44, CHAR(13), ""),CHAR(10),"\n"), "")&amp;"'"&amp;IF(AA44="○",", sealable: true","")&amp;IF(AB44="○",", removable: true","")&amp;"}")</f>
        <v>, '20-kanawe-o-s-1': {megami: 'kanawe', name: 'たまゆらふみ', nameEn: 'Action to the Word', nameZh: '玉响一瞬书成文', nameZhG1: '玉响书', nameKo: '어렴풋한 이야기', ruby: '', rubyEn: '', baseType: 'special', type: 'action', cost: '1', text: '以下のどちらかを選ぶ。\n・追加札から構想カードを1枚準備する。このターンの終了フェイズにこのカードを未使用に戻す。\n・達成済から構想カードを1枚準備する。', textZh: '选择以下一项。\n●从追加牌区的构想牌中准备1张构想。这个回合的结束阶段让此牌变回未使用的状态。\n●从已达成的构想牌中准备1张构想。', textZhG1: '选择1项：\n·从追加区准备1张构想牌。本回合的结束阶段开始时，将此牌变为未使用状态。\n·从已达成区域准备1张构想牌。', textKo: '아래 중 1개를 고른다.\n・추가패에서 구상 카드를 1장 준비한다. 이 턴 종료 페이즈에 이 카드를 미사용으로 되돌린다.\n・달성된 구상 카드를 1장 준비한다.', textEn: 'Choose one:\n・Prepare one of your set aside Plot cards. At the end of this turn, turn this card face-down.\n・Prepare one of your completed Plot cards.'}</v>
      </c>
      <c r="AS44" s="10" t="str">
        <f aca="false">IF($A44&lt;&gt;"", "    /** 《"&amp;$E44&amp;"》 */ export const "&amp;SUBSTITUTE(UPPER(IF(MID($A44, 3, 1)="-", RIGHT($A44,LEN($A44)-3), $A44)), "-", "_")&amp;": TCardId = '"&amp;$A44&amp;"';", "")</f>
        <v>    /** 《たまゆらふみ》 */ export const KANAWE_O_S_1: TCardId = '20-kanawe-o-s-1';</v>
      </c>
      <c r="AT44" s="11" t="str">
        <f aca="false">IF($A44&lt;&gt;"", "    | '"&amp;$A44&amp;"'", "")</f>
        <v>    | '20-kanawe-o-s-1'</v>
      </c>
    </row>
    <row r="45" customFormat="false" ht="62" hidden="false" customHeight="false" outlineLevel="0" collapsed="false">
      <c r="A45" s="115" t="s">
        <v>3669</v>
      </c>
      <c r="B45" s="115" t="s">
        <v>3580</v>
      </c>
      <c r="C45" s="115"/>
      <c r="D45" s="115"/>
      <c r="E45" s="115" t="s">
        <v>3670</v>
      </c>
      <c r="F45" s="115"/>
      <c r="G45" s="85" t="s">
        <v>3671</v>
      </c>
      <c r="H45" s="85" t="s">
        <v>3672</v>
      </c>
      <c r="I45" s="116"/>
      <c r="J45" s="184" t="s">
        <v>3673</v>
      </c>
      <c r="K45" s="115" t="s">
        <v>3674</v>
      </c>
      <c r="L45" s="115"/>
      <c r="M45" s="115" t="s">
        <v>157</v>
      </c>
      <c r="N45" s="115"/>
      <c r="O45" s="115"/>
      <c r="P45" s="115"/>
      <c r="Q45" s="115"/>
      <c r="R45" s="115" t="s">
        <v>107</v>
      </c>
      <c r="S45" s="115"/>
      <c r="T45" s="115"/>
      <c r="U45" s="117"/>
      <c r="V45" s="115"/>
      <c r="W45" s="117"/>
      <c r="X45" s="115"/>
      <c r="Y45" s="115"/>
      <c r="Z45" s="115" t="s">
        <v>2421</v>
      </c>
      <c r="AA45" s="115"/>
      <c r="AB45" s="115"/>
      <c r="AC45" s="120" t="s">
        <v>3675</v>
      </c>
      <c r="AD45" s="120"/>
      <c r="AE45" s="90" t="s">
        <v>3676</v>
      </c>
      <c r="AF45" s="120"/>
      <c r="AG45" s="90" t="s">
        <v>3677</v>
      </c>
      <c r="AH45" s="120"/>
      <c r="AI45" s="120" t="s">
        <v>3678</v>
      </c>
      <c r="AJ45" s="118"/>
      <c r="AK45" s="120" t="s">
        <v>3679</v>
      </c>
      <c r="AL45" s="118"/>
      <c r="AM45" s="117"/>
      <c r="AN45" s="117"/>
      <c r="AO45" s="117"/>
      <c r="AP45" s="117"/>
      <c r="AQ45" s="117"/>
      <c r="AR45" s="98" t="str">
        <f aca="false">IF(A45="", "", IF(ROW()&gt;=3, ", ", "")&amp;"'"&amp;A45&amp;"':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'"&amp;VLOOKUP(S45,マスタ!$D$1:$E$99,2,0)&amp;"'","")&amp;""&amp;IF(T45&lt;&gt;"",", range: '"&amp;T45&amp;"'","")&amp;IF(V45&lt;&gt;"",", damage: '"&amp;V45&amp;"'","")&amp;IF(X45&lt;&gt;"",", capacity: '"&amp;X45&amp;"'","")&amp;IF(Y45&lt;&gt;"",", growth: "&amp;Y45&amp;"","")&amp;IF(Z45&lt;&gt;"",", cost: '"&amp;Z45&amp;"'","")&amp;", text: '"&amp;SUBSTITUTE(SUBSTITUTE(AC45, CHAR(13), ""),CHAR(10),"\n")&amp;IF(AD45&lt;&gt;"", "', textAdditional: '"&amp;SUBSTITUTE(SUBSTITUTE(AD45, CHAR(13), ""),CHAR(10),"\n"), "")&amp;"', textZh: '"&amp;SUBSTITUTE(SUBSTITUTE(SUBSTITUTE(AE45, CHAR(13), ""),CHAR(10),"\n"),"'","\'")&amp;"', textZhG1: '"&amp;SUBSTITUTE(SUBSTITUTE(SUBSTITUTE(AG45, CHAR(13), ""),CHAR(10),"\n"),"'","\'")&amp;IF(AF45&lt;&gt;"", "', textZhAdditional: '"&amp;SUBSTITUTE(SUBSTITUTE(AF45, CHAR(13), ""),CHAR(10),"\n"), "")&amp;IF(AH45&lt;&gt;"", "', textZhG1Additional: '"&amp;SUBSTITUTE(SUBSTITUTE(AH45, CHAR(13), ""),CHAR(10),"\n"), "")&amp;"', textKo: '"&amp;SUBSTITUTE(SUBSTITUTE(SUBSTITUTE(AI45, CHAR(13), ""),CHAR(10),"\n"),"'","\'")&amp;IF(AJ45&lt;&gt;"", "', textKoAdditional: '"&amp;SUBSTITUTE(SUBSTITUTE(AJ45, CHAR(13), ""),CHAR(10),"\n"), "")&amp;"', textEn: '"&amp;SUBSTITUTE(SUBSTITUTE(SUBSTITUTE(AK45, CHAR(13), ""),CHAR(10),"\n"),"'","\'")&amp;IF(AL45&lt;&gt;"", "', textEnAdditional: '"&amp;SUBSTITUTE(SUBSTITUTE(AL45, CHAR(13), ""),CHAR(10),"\n"), "")&amp;"'"&amp;IF(AA45="○",", sealable: true","")&amp;IF(AB45="○",", removable: true","")&amp;"}")</f>
        <v>, '20-kanawe-o-s-2': {megami: 'kanawe', name: 'ほかげきらぼし', nameEn: 'Master of Fates', nameZh: '灯影簇宛若繁星', nameZhG1: '灯影辉星', nameKo: '무수한 별빛', ruby: '', rubyEn: '', baseType: 'special', type: 'action', cost: 'X', text: '【常時】Xは現在の幕の値に等しい。\n基本動作を1回行う。その後、現在の幕の色が緑、赤、紫のいずれかならば、その効果を得る。\n----\n【即再起】次の幕へ向かう。', textZh: '【常时】X等于现在的幕的值。\n进行1次基本动作。然后，现在的幕的颜色是《绿》、《红》、《紫》中的任一种的话，获得对应的幕效果。\n----\n【即再起】进入下一幕。', textZhG1: '【常时】X等于当前剧幕的值。\n执行1次基本动作。然后若当前剧幕的颜色为【绿】、【红】、【紫】之一，则结算其对应的效果。\n----\n【即再起】进入下一个剧幕。', textKo: '【상시】X는 현재의 막의 수치와 같다.\n기본 동작을 1번 한다. 그 후, 현재의 막의 색이 보라색, 적색, 녹색 중 하나라면 그 효과를 얻는다.\n----\n【즉재기】다음 막으로 진행된다.', textEn: 'Forced: X is the value of the current Act.\n\nPerform a basic action. Then, if the current Act is Green, Red, or Purple, resolve that color\'s effect.\n\nImmediate Resurgence: Advance to the next Act.'}</v>
      </c>
      <c r="AS45" s="10" t="str">
        <f aca="false">IF($A45&lt;&gt;"", "    /** 《"&amp;$E45&amp;"》 */ export const "&amp;SUBSTITUTE(UPPER(IF(MID($A45, 3, 1)="-", RIGHT($A45,LEN($A45)-3), $A45)), "-", "_")&amp;": TCardId = '"&amp;$A45&amp;"';", "")</f>
        <v>    /** 《ほかげきらぼし》 */ export const KANAWE_O_S_2: TCardId = '20-kanawe-o-s-2';</v>
      </c>
      <c r="AT45" s="11" t="str">
        <f aca="false">IF($A45&lt;&gt;"", "    | '"&amp;$A45&amp;"'", "")</f>
        <v>    | '20-kanawe-o-s-2'</v>
      </c>
    </row>
    <row r="46" customFormat="false" ht="42" hidden="false" customHeight="false" outlineLevel="0" collapsed="false">
      <c r="A46" s="115" t="s">
        <v>3680</v>
      </c>
      <c r="B46" s="115" t="s">
        <v>3580</v>
      </c>
      <c r="C46" s="115"/>
      <c r="D46" s="115"/>
      <c r="E46" s="115" t="s">
        <v>3681</v>
      </c>
      <c r="F46" s="115"/>
      <c r="G46" s="85" t="s">
        <v>3682</v>
      </c>
      <c r="H46" s="85" t="s">
        <v>3683</v>
      </c>
      <c r="I46" s="116"/>
      <c r="J46" s="184" t="s">
        <v>3684</v>
      </c>
      <c r="K46" s="115" t="s">
        <v>3685</v>
      </c>
      <c r="L46" s="115"/>
      <c r="M46" s="115" t="s">
        <v>157</v>
      </c>
      <c r="N46" s="115"/>
      <c r="O46" s="115"/>
      <c r="P46" s="115"/>
      <c r="Q46" s="115"/>
      <c r="R46" s="115" t="s">
        <v>45</v>
      </c>
      <c r="S46" s="115" t="s">
        <v>133</v>
      </c>
      <c r="T46" s="115" t="s">
        <v>2813</v>
      </c>
      <c r="U46" s="117"/>
      <c r="V46" s="115" t="s">
        <v>55</v>
      </c>
      <c r="W46" s="117"/>
      <c r="X46" s="115"/>
      <c r="Y46" s="115"/>
      <c r="Z46" s="115" t="n">
        <v>4</v>
      </c>
      <c r="AA46" s="115"/>
      <c r="AB46" s="115"/>
      <c r="AC46" s="120" t="s">
        <v>3686</v>
      </c>
      <c r="AD46" s="120"/>
      <c r="AE46" s="90" t="s">
        <v>3687</v>
      </c>
      <c r="AF46" s="120"/>
      <c r="AG46" s="90" t="s">
        <v>3688</v>
      </c>
      <c r="AH46" s="120"/>
      <c r="AI46" s="120" t="s">
        <v>3689</v>
      </c>
      <c r="AJ46" s="118"/>
      <c r="AK46" s="120" t="s">
        <v>3690</v>
      </c>
      <c r="AL46" s="118"/>
      <c r="AM46" s="117"/>
      <c r="AN46" s="117"/>
      <c r="AO46" s="117"/>
      <c r="AP46" s="117"/>
      <c r="AQ46" s="117"/>
      <c r="AR46" s="98" t="str">
        <f aca="false">IF(A46="", "", IF(ROW()&gt;=3, ", ", "")&amp;"'"&amp;A46&amp;"':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'"&amp;VLOOKUP(S46,マスタ!$D$1:$E$99,2,0)&amp;"'","")&amp;""&amp;IF(T46&lt;&gt;"",", range: '"&amp;T46&amp;"'","")&amp;IF(V46&lt;&gt;"",", damage: '"&amp;V46&amp;"'","")&amp;IF(X46&lt;&gt;"",", capacity: '"&amp;X46&amp;"'","")&amp;IF(Y46&lt;&gt;"",", growth: "&amp;Y46&amp;"","")&amp;IF(Z46&lt;&gt;"",", cost: '"&amp;Z46&amp;"'","")&amp;", text: '"&amp;SUBSTITUTE(SUBSTITUTE(AC46, CHAR(13), ""),CHAR(10),"\n")&amp;IF(AD46&lt;&gt;"", "', textAdditional: '"&amp;SUBSTITUTE(SUBSTITUTE(AD46, CHAR(13), ""),CHAR(10),"\n"), "")&amp;"', textZh: '"&amp;SUBSTITUTE(SUBSTITUTE(SUBSTITUTE(AE46, CHAR(13), ""),CHAR(10),"\n"),"'","\'")&amp;"', textZhG1: '"&amp;SUBSTITUTE(SUBSTITUTE(SUBSTITUTE(AG46, CHAR(13), ""),CHAR(10),"\n"),"'","\'")&amp;IF(AF46&lt;&gt;"", "', textZhAdditional: '"&amp;SUBSTITUTE(SUBSTITUTE(AF46, CHAR(13), ""),CHAR(10),"\n"), "")&amp;IF(AH46&lt;&gt;"", "', textZhG1Additional: '"&amp;SUBSTITUTE(SUBSTITUTE(AH46, CHAR(13), ""),CHAR(10),"\n"), "")&amp;"', textKo: '"&amp;SUBSTITUTE(SUBSTITUTE(SUBSTITUTE(AI46, CHAR(13), ""),CHAR(10),"\n"),"'","\'")&amp;IF(AJ46&lt;&gt;"", "', textKoAdditional: '"&amp;SUBSTITUTE(SUBSTITUTE(AJ46, CHAR(13), ""),CHAR(10),"\n"), "")&amp;"', textEn: '"&amp;SUBSTITUTE(SUBSTITUTE(SUBSTITUTE(AK46, CHAR(13), ""),CHAR(10),"\n"),"'","\'")&amp;IF(AL46&lt;&gt;"", "', textEnAdditional: '"&amp;SUBSTITUTE(SUBSTITUTE(AL46, CHAR(13), ""),CHAR(10),"\n"), "")&amp;"'"&amp;IF(AA46="○",", sealable: true","")&amp;IF(AB46="○",", removable: true","")&amp;"}")</f>
        <v>, '20-kanawe-o-s-3': {megami: 'kanawe', name: 'あたらよちよに', nameEn: 'Better Part of Valor', nameZh: '虽千代可惜夜短', nameZhG1: '可惜夜续千代', nameKo: '이 밤을 굽이굽이 펴리라', ruby: '', rubyEn: '', baseType: 'special', type: 'attack', subType: 'reaction', range: '0-4', damage: '2/1', cost: '4', text: '【攻撃後】対応した《攻撃》を打ち消す。\nその《攻撃》が通常札ならば、そのカードを山札の上に置く。その《攻撃》が切札ならば、そのカードを未使用に戻す。', textZh: '【攻击后】打消被对应的《攻击》。那个《攻击》是通常牌的话，将其置于牌库顶；那个《攻击》是王牌的话，将其变回未使用的状态。', textZhG1: '【攻击后】打消被对应的《攻击》。若被对应的《攻击》为通常牌，则将该牌置于牌库顶。若被对应的《攻击》为王牌，则将该牌变为未使用状态。', textKo: '【공격후】대응한 《공격》을 무효화한다.\n그 《공격》이 통상패라면 그 카드를 패산 위로 되돌린다. 그 《공격》이 비장패라면 그 카드를 미사용으로 되돌린다.', textEn: 'After Attack: Cancel the attack this card was played as a Reaction to. If that attack was a Normal, put that card on the top of its owner\'s deck. If that attack was a Special, turn that card face-down.'}</v>
      </c>
      <c r="AS46" s="10" t="str">
        <f aca="false">IF($A46&lt;&gt;"", "    /** 《"&amp;$E46&amp;"》 */ export const "&amp;SUBSTITUTE(UPPER(IF(MID($A46, 3, 1)="-", RIGHT($A46,LEN($A46)-3), $A46)), "-", "_")&amp;": TCardId = '"&amp;$A46&amp;"';", "")</f>
        <v>    /** 《あたらよちよに》 */ export const KANAWE_O_S_3: TCardId = '20-kanawe-o-s-3';</v>
      </c>
      <c r="AT46" s="11" t="str">
        <f aca="false">IF($A46&lt;&gt;"", "    | '"&amp;$A46&amp;"'", "")</f>
        <v>    | '20-kanawe-o-s-3'</v>
      </c>
    </row>
    <row r="47" customFormat="false" ht="60.75" hidden="false" customHeight="true" outlineLevel="0" collapsed="false">
      <c r="A47" s="115" t="s">
        <v>3691</v>
      </c>
      <c r="B47" s="115" t="s">
        <v>3580</v>
      </c>
      <c r="C47" s="115"/>
      <c r="D47" s="115"/>
      <c r="E47" s="115" t="s">
        <v>3692</v>
      </c>
      <c r="F47" s="115"/>
      <c r="G47" s="85" t="s">
        <v>3693</v>
      </c>
      <c r="H47" s="85" t="s">
        <v>3694</v>
      </c>
      <c r="I47" s="116"/>
      <c r="J47" s="184" t="s">
        <v>3695</v>
      </c>
      <c r="K47" s="115" t="s">
        <v>3696</v>
      </c>
      <c r="L47" s="115"/>
      <c r="M47" s="115" t="s">
        <v>157</v>
      </c>
      <c r="N47" s="115"/>
      <c r="O47" s="115"/>
      <c r="P47" s="115"/>
      <c r="Q47" s="115"/>
      <c r="R47" s="115" t="s">
        <v>107</v>
      </c>
      <c r="S47" s="115"/>
      <c r="T47" s="115"/>
      <c r="U47" s="117"/>
      <c r="V47" s="115"/>
      <c r="W47" s="117"/>
      <c r="X47" s="115"/>
      <c r="Y47" s="115"/>
      <c r="Z47" s="115" t="n">
        <v>2</v>
      </c>
      <c r="AA47" s="115"/>
      <c r="AB47" s="115"/>
      <c r="AC47" s="120" t="s">
        <v>3697</v>
      </c>
      <c r="AD47" s="186" t="s">
        <v>3698</v>
      </c>
      <c r="AE47" s="90" t="s">
        <v>3699</v>
      </c>
      <c r="AF47" s="186" t="s">
        <v>3700</v>
      </c>
      <c r="AG47" s="90" t="s">
        <v>3701</v>
      </c>
      <c r="AH47" s="186" t="s">
        <v>3700</v>
      </c>
      <c r="AI47" s="120" t="s">
        <v>3702</v>
      </c>
      <c r="AJ47" s="186" t="s">
        <v>3703</v>
      </c>
      <c r="AK47" s="120" t="s">
        <v>3704</v>
      </c>
      <c r="AL47" s="186" t="s">
        <v>3705</v>
      </c>
      <c r="AM47" s="117"/>
      <c r="AN47" s="117"/>
      <c r="AO47" s="117"/>
      <c r="AP47" s="117"/>
      <c r="AQ47" s="117"/>
      <c r="AR47" s="98" t="str">
        <f aca="false">IF(A47="", "", IF(ROW()&gt;=3, ", ", "")&amp;"'"&amp;A47&amp;"':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'"&amp;VLOOKUP(S47,マスタ!$D$1:$E$99,2,0)&amp;"'","")&amp;""&amp;IF(T47&lt;&gt;"",", range: '"&amp;T47&amp;"'","")&amp;IF(V47&lt;&gt;"",", damage: '"&amp;V47&amp;"'","")&amp;IF(X47&lt;&gt;"",", capacity: '"&amp;X47&amp;"'","")&amp;IF(Y47&lt;&gt;"",", growth: "&amp;Y47&amp;"","")&amp;IF(Z47&lt;&gt;"",", cost: '"&amp;Z47&amp;"'","")&amp;", text: '"&amp;SUBSTITUTE(SUBSTITUTE(AC47, CHAR(13), ""),CHAR(10),"\n")&amp;IF(AD47&lt;&gt;"", "', textAdditional: '"&amp;SUBSTITUTE(SUBSTITUTE(AD47, CHAR(13), ""),CHAR(10),"\n"), "")&amp;"', textZh: '"&amp;SUBSTITUTE(SUBSTITUTE(SUBSTITUTE(AE47, CHAR(13), ""),CHAR(10),"\n"),"'","\'")&amp;"', textZhG1: '"&amp;SUBSTITUTE(SUBSTITUTE(SUBSTITUTE(AG47, CHAR(13), ""),CHAR(10),"\n"),"'","\'")&amp;IF(AF47&lt;&gt;"", "', textZhAdditional: '"&amp;SUBSTITUTE(SUBSTITUTE(AF47, CHAR(13), ""),CHAR(10),"\n"), "")&amp;IF(AH47&lt;&gt;"", "', textZhG1Additional: '"&amp;SUBSTITUTE(SUBSTITUTE(AH47, CHAR(13), ""),CHAR(10),"\n"), "")&amp;"', textKo: '"&amp;SUBSTITUTE(SUBSTITUTE(SUBSTITUTE(AI47, CHAR(13), ""),CHAR(10),"\n"),"'","\'")&amp;IF(AJ47&lt;&gt;"", "', textKoAdditional: '"&amp;SUBSTITUTE(SUBSTITUTE(AJ47, CHAR(13), ""),CHAR(10),"\n"), "")&amp;"', textEn: '"&amp;SUBSTITUTE(SUBSTITUTE(SUBSTITUTE(AK47, CHAR(13), ""),CHAR(10),"\n"),"'","\'")&amp;IF(AL47&lt;&gt;"", "', textEnAdditional: '"&amp;SUBSTITUTE(SUBSTITUTE(AL47, CHAR(13), ""),CHAR(10),"\n"), "")&amp;"'"&amp;IF(AA47="○",", sealable: true","")&amp;IF(AB47="○",", removable: true","")&amp;"}")</f>
        <v>, '20-kanawe-o-s-4': {megami: 'kanawe', name: 'はらからのあまつそら', nameEn: 'The World\'s a Stage', nameZh: '同胞彼方之天穹', nameZhG1: '同胞的天空', nameKo: '겨레의 머나먼 하늘', ruby: '', rubyEn: '', baseType: 'special', type: 'action', cost: '2', text: 'あなたの手札から通常札を1枚公開し、それを取り除いてもよい。そうした場合、眼前構築で選んでいないあなたの通常札1枚を公開し、それを手札に加える。\nこのカードを取り除き、眼前構築で選んでいないあなたの切札1枚を未使用で得る。', textAdditional: '（表向きの状態で右クリックすることで効果を発動可能）', textZh: '你可以展示你的1张手牌里的通常牌并将其移出游戏，若如此做，展示1张眼前构筑时没有选用的通常牌，并将其加入手牌。\n将此牌移出游戏，以未使用的状态获得1张眼前构筑时没有选用的王牌。', textZhG1: '你可以从手牌中展示1张通常牌并将其移出游戏。若如此做，则展示1张你眼前构筑时没有选用的通常牌，将其加入手牌。\n将此牌移出游戏，然后将1张你眼前构筑时没有选用的王牌以未使用状态加入王牌。', textZhAdditional: '（面朝上的状态右键就可以发动这个效果）', textZhG1Additional: '（面朝上的状态右键就可以发动这个效果）', textKo: '당신의 손패에서 통상패를 1장 공개하고 그것을 제외해도 좋다. 그렇게 했다면 안전구축에서 고르지 않았던 당신의 통상패 1장을 공개하고 그것을 손패에 더한다.\n이 카드를 제외하고 안전구축에서 고르지 않은 당신의 비장패 1장을 미사용으로 얻는다.', textKoAdditional: '(앞면 표시 상태로 우클릭해서 효과를 발동할 수 있음)', textEn: 'You may reveal a Normal card in your hand and remove it from the game. If you do, choose a Normal card you did not include in your deck during deck construction, reveal it, and add it to your hand.\n\nRemove this card from the game. Add a Special card you did not include in your deck during deck construction and add it to your Special cards, face-down.', textEnAdditional: '(To use this effect, right-click on this card while it is face-up.)'}</v>
      </c>
      <c r="AS47" s="10" t="str">
        <f aca="false">IF($A47&lt;&gt;"", "    /** 《"&amp;$E47&amp;"》 */ export const "&amp;SUBSTITUTE(UPPER(IF(MID($A47, 3, 1)="-", RIGHT($A47,LEN($A47)-3), $A47)), "-", "_")&amp;": TCardId = '"&amp;$A47&amp;"';", "")</f>
        <v>    /** 《はらからのあまつそら》 */ export const KANAWE_O_S_4: TCardId = '20-kanawe-o-s-4';</v>
      </c>
      <c r="AT47" s="11" t="str">
        <f aca="false">IF($A47&lt;&gt;"", "    | '"&amp;$A47&amp;"'", "")</f>
        <v>    | '20-kanawe-o-s-4'</v>
      </c>
    </row>
    <row r="48" customFormat="false" ht="32" hidden="false" customHeight="false" outlineLevel="0" collapsed="false">
      <c r="A48" s="115" t="s">
        <v>3706</v>
      </c>
      <c r="B48" s="115" t="s">
        <v>3580</v>
      </c>
      <c r="C48" s="115"/>
      <c r="D48" s="115"/>
      <c r="E48" s="115" t="s">
        <v>3707</v>
      </c>
      <c r="F48" s="115"/>
      <c r="G48" s="85" t="s">
        <v>3708</v>
      </c>
      <c r="H48" s="85" t="s">
        <v>3709</v>
      </c>
      <c r="I48" s="116"/>
      <c r="J48" s="184" t="s">
        <v>3710</v>
      </c>
      <c r="K48" s="115" t="s">
        <v>3711</v>
      </c>
      <c r="L48" s="115"/>
      <c r="M48" s="115" t="s">
        <v>3712</v>
      </c>
      <c r="N48" s="115" t="s">
        <v>996</v>
      </c>
      <c r="O48" s="115"/>
      <c r="P48" s="115"/>
      <c r="Q48" s="115"/>
      <c r="R48" s="115"/>
      <c r="S48" s="115"/>
      <c r="T48" s="115"/>
      <c r="U48" s="117"/>
      <c r="V48" s="115"/>
      <c r="W48" s="117"/>
      <c r="X48" s="115" t="s">
        <v>54</v>
      </c>
      <c r="Y48" s="115"/>
      <c r="Z48" s="115"/>
      <c r="AA48" s="115"/>
      <c r="AB48" s="115"/>
      <c r="AC48" s="120" t="s">
        <v>3713</v>
      </c>
      <c r="AD48" s="120"/>
      <c r="AE48" s="90" t="s">
        <v>3714</v>
      </c>
      <c r="AF48" s="118"/>
      <c r="AG48" s="90" t="s">
        <v>3715</v>
      </c>
      <c r="AH48" s="118"/>
      <c r="AI48" s="120" t="s">
        <v>3716</v>
      </c>
      <c r="AJ48" s="118"/>
      <c r="AK48" s="120" t="s">
        <v>3717</v>
      </c>
      <c r="AL48" s="118"/>
      <c r="AM48" s="117"/>
      <c r="AN48" s="117"/>
      <c r="AO48" s="117"/>
      <c r="AP48" s="117"/>
      <c r="AQ48" s="117"/>
      <c r="AR48" s="98" t="str">
        <f aca="false">IF(A48="", "", IF(ROW()&gt;=3, ", ", "")&amp;"'"&amp;A48&amp;"':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'"&amp;VLOOKUP(S48,マスタ!$D$1:$E$99,2,0)&amp;"'","")&amp;""&amp;IF(T48&lt;&gt;"",", range: '"&amp;T48&amp;"'","")&amp;IF(V48&lt;&gt;"",", damage: '"&amp;V48&amp;"'","")&amp;IF(X48&lt;&gt;"",", capacity: '"&amp;X48&amp;"'","")&amp;IF(Y48&lt;&gt;"",", growth: "&amp;Y48&amp;"","")&amp;IF(Z48&lt;&gt;"",", cost: '"&amp;Z48&amp;"'","")&amp;", text: '"&amp;SUBSTITUTE(SUBSTITUTE(AC48, CHAR(13), ""),CHAR(10),"\n")&amp;IF(AD48&lt;&gt;"", "', textAdditional: '"&amp;SUBSTITUTE(SUBSTITUTE(AD48, CHAR(13), ""),CHAR(10),"\n"), "")&amp;"', textZh: '"&amp;SUBSTITUTE(SUBSTITUTE(SUBSTITUTE(AE48, CHAR(13), ""),CHAR(10),"\n"),"'","\'")&amp;"', textZhG1: '"&amp;SUBSTITUTE(SUBSTITUTE(SUBSTITUTE(AG48, CHAR(13), ""),CHAR(10),"\n"),"'","\'")&amp;IF(AF48&lt;&gt;"", "', textZhAdditional: '"&amp;SUBSTITUTE(SUBSTITUTE(AF48, CHAR(13), ""),CHAR(10),"\n"), "")&amp;IF(AH48&lt;&gt;"", "', textZhG1Additional: '"&amp;SUBSTITUTE(SUBSTITUTE(AH48, CHAR(13), ""),CHAR(10),"\n"), "")&amp;"', textKo: '"&amp;SUBSTITUTE(SUBSTITUTE(SUBSTITUTE(AI48, CHAR(13), ""),CHAR(10),"\n"),"'","\'")&amp;IF(AJ48&lt;&gt;"", "', textKoAdditional: '"&amp;SUBSTITUTE(SUBSTITUTE(AJ48, CHAR(13), ""),CHAR(10),"\n"), "")&amp;"', textEn: '"&amp;SUBSTITUTE(SUBSTITUTE(SUBSTITUTE(AK48, CHAR(13), ""),CHAR(10),"\n"),"'","\'")&amp;IF(AL48&lt;&gt;"", "', textEnAdditional: '"&amp;SUBSTITUTE(SUBSTITUTE(AL48, CHAR(13), ""),CHAR(10),"\n"), "")&amp;"'"&amp;IF(AA48="○",", sealable: true","")&amp;IF(AB48="○",", removable: true","")&amp;"}")</f>
        <v>, '20-kanawe-o-p-01': {megami: 'kanawe', name: '殺陣', nameEn: 'Stage Combat', nameZh: '武打', nameZhG1: '杀阵', nameKo: '살진', ruby: '', rubyEn: '', baseType: 'plan', extra: true, capacity: '2', text: 'このターンに《攻撃》か対応が合計2回以上行われた。\n（達成回数：2）', textZh: '这个回合《攻击》和对应合计进行了至少2次。\n（所需完成次数：2）', textZhG1: '本回合内双方进行了至少2次《攻击》或对应。\n（达成次数：2次）', textKo: '이 턴에 《공격》이나 대응이 합계 2번 이상 이루어졌다.\n（달성회수：2）', textEn: '2 or more total attacks and Reactions to attacks were made this turn.\n(Required number of achievements: 2)'}</v>
      </c>
      <c r="AS48" s="10" t="str">
        <f aca="false">IF($A48&lt;&gt;"", "    /** 《"&amp;$E48&amp;"》 */ export const "&amp;SUBSTITUTE(UPPER(IF(MID($A48, 3, 1)="-", RIGHT($A48,LEN($A48)-3), $A48)), "-", "_")&amp;": TCardId = '"&amp;$A48&amp;"';", "")</f>
        <v>    /** 《殺陣》 */ export const KANAWE_O_P_01: TCardId = '20-kanawe-o-p-01';</v>
      </c>
      <c r="AT48" s="11" t="str">
        <f aca="false">IF($A48&lt;&gt;"", "    | '"&amp;$A48&amp;"'", "")</f>
        <v>    | '20-kanawe-o-p-01'</v>
      </c>
    </row>
    <row r="49" customFormat="false" ht="32" hidden="false" customHeight="false" outlineLevel="0" collapsed="false">
      <c r="A49" s="115" t="s">
        <v>3718</v>
      </c>
      <c r="B49" s="115" t="s">
        <v>3580</v>
      </c>
      <c r="C49" s="115"/>
      <c r="D49" s="115"/>
      <c r="E49" s="115" t="s">
        <v>3707</v>
      </c>
      <c r="F49" s="115"/>
      <c r="G49" s="85" t="s">
        <v>3708</v>
      </c>
      <c r="H49" s="85" t="s">
        <v>3709</v>
      </c>
      <c r="I49" s="116"/>
      <c r="J49" s="184" t="s">
        <v>3710</v>
      </c>
      <c r="K49" s="115" t="s">
        <v>3711</v>
      </c>
      <c r="L49" s="115"/>
      <c r="M49" s="115" t="s">
        <v>3712</v>
      </c>
      <c r="N49" s="115" t="s">
        <v>996</v>
      </c>
      <c r="O49" s="115"/>
      <c r="P49" s="115"/>
      <c r="Q49" s="115"/>
      <c r="R49" s="115"/>
      <c r="S49" s="115"/>
      <c r="T49" s="115"/>
      <c r="U49" s="117"/>
      <c r="V49" s="115"/>
      <c r="W49" s="117"/>
      <c r="X49" s="115" t="s">
        <v>282</v>
      </c>
      <c r="Y49" s="115"/>
      <c r="Z49" s="115"/>
      <c r="AA49" s="115"/>
      <c r="AB49" s="115"/>
      <c r="AC49" s="120" t="s">
        <v>3719</v>
      </c>
      <c r="AD49" s="120"/>
      <c r="AE49" s="90" t="s">
        <v>3720</v>
      </c>
      <c r="AF49" s="118"/>
      <c r="AG49" s="90" t="s">
        <v>3721</v>
      </c>
      <c r="AH49" s="118"/>
      <c r="AI49" s="120" t="s">
        <v>3722</v>
      </c>
      <c r="AJ49" s="118"/>
      <c r="AK49" s="120" t="s">
        <v>3723</v>
      </c>
      <c r="AL49" s="118"/>
      <c r="AM49" s="117"/>
      <c r="AN49" s="117"/>
      <c r="AO49" s="117"/>
      <c r="AP49" s="117"/>
      <c r="AQ49" s="117"/>
      <c r="AR49" s="98" t="str">
        <f aca="false">IF(A49="", "", IF(ROW()&gt;=3, ", ", "")&amp;"'"&amp;A49&amp;"':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'"&amp;VLOOKUP(S49,マスタ!$D$1:$E$99,2,0)&amp;"'","")&amp;""&amp;IF(T49&lt;&gt;"",", range: '"&amp;T49&amp;"'","")&amp;IF(V49&lt;&gt;"",", damage: '"&amp;V49&amp;"'","")&amp;IF(X49&lt;&gt;"",", capacity: '"&amp;X49&amp;"'","")&amp;IF(Y49&lt;&gt;"",", growth: "&amp;Y49&amp;"","")&amp;IF(Z49&lt;&gt;"",", cost: '"&amp;Z49&amp;"'","")&amp;", text: '"&amp;SUBSTITUTE(SUBSTITUTE(AC49, CHAR(13), ""),CHAR(10),"\n")&amp;IF(AD49&lt;&gt;"", "', textAdditional: '"&amp;SUBSTITUTE(SUBSTITUTE(AD49, CHAR(13), ""),CHAR(10),"\n"), "")&amp;"', textZh: '"&amp;SUBSTITUTE(SUBSTITUTE(SUBSTITUTE(AE49, CHAR(13), ""),CHAR(10),"\n"),"'","\'")&amp;"', textZhG1: '"&amp;SUBSTITUTE(SUBSTITUTE(SUBSTITUTE(AG49, CHAR(13), ""),CHAR(10),"\n"),"'","\'")&amp;IF(AF49&lt;&gt;"", "', textZhAdditional: '"&amp;SUBSTITUTE(SUBSTITUTE(AF49, CHAR(13), ""),CHAR(10),"\n"), "")&amp;IF(AH49&lt;&gt;"", "', textZhG1Additional: '"&amp;SUBSTITUTE(SUBSTITUTE(AH49, CHAR(13), ""),CHAR(10),"\n"), "")&amp;"', textKo: '"&amp;SUBSTITUTE(SUBSTITUTE(SUBSTITUTE(AI49, CHAR(13), ""),CHAR(10),"\n"),"'","\'")&amp;IF(AJ49&lt;&gt;"", "', textKoAdditional: '"&amp;SUBSTITUTE(SUBSTITUTE(AJ49, CHAR(13), ""),CHAR(10),"\n"), "")&amp;"', textEn: '"&amp;SUBSTITUTE(SUBSTITUTE(SUBSTITUTE(AK49, CHAR(13), ""),CHAR(10),"\n"),"'","\'")&amp;IF(AL49&lt;&gt;"", "', textEnAdditional: '"&amp;SUBSTITUTE(SUBSTITUTE(AL49, CHAR(13), ""),CHAR(10),"\n"), "")&amp;"'"&amp;IF(AA49="○",", sealable: true","")&amp;IF(AB49="○",", removable: true","")&amp;"}")</f>
        <v>, '20-kanawe-o-p-01-will': {megami: 'kanawe', name: '殺陣', nameEn: 'Stage Combat', nameZh: '武打', nameZhG1: '杀阵', nameKo: '살진', ruby: '', rubyEn: '', baseType: 'plan', extra: true, capacity: '1', text: 'このターンに《攻撃》か対応が合計5回以上行われた。\n（達成回数：1）', textZh: '这个回合《攻击》和对应合计进行了至少5次。\n（所需完成次数：1）', textZhG1: '本回合内双方进行了至少5次《攻击》或对应。\n（达成次数：1次）', textKo: '이 턴에 《공격》이나 대응이 합계 5번 이상 이루어졌다.\n（달성회수：1）', textEn: '5 or more total attacks and Reactions to attacks were made this turn.\n(Required number of achievements: 1)'}</v>
      </c>
      <c r="AS49" s="10" t="str">
        <f aca="false">IF($A49&lt;&gt;"", "    /** 《"&amp;$E49&amp;"》 */ export const "&amp;SUBSTITUTE(UPPER(IF(MID($A49, 3, 1)="-", RIGHT($A49,LEN($A49)-3), $A49)), "-", "_")&amp;": TCardId = '"&amp;$A49&amp;"';", "")</f>
        <v>    /** 《殺陣》 */ export const KANAWE_O_P_01_WILL: TCardId = '20-kanawe-o-p-01-will';</v>
      </c>
      <c r="AT49" s="11" t="str">
        <f aca="false">IF($A49&lt;&gt;"", "    | '"&amp;$A49&amp;"'", "")</f>
        <v>    | '20-kanawe-o-p-01-will'</v>
      </c>
    </row>
    <row r="50" customFormat="false" ht="32" hidden="false" customHeight="false" outlineLevel="0" collapsed="false">
      <c r="A50" s="115" t="s">
        <v>3724</v>
      </c>
      <c r="B50" s="115" t="s">
        <v>3580</v>
      </c>
      <c r="C50" s="115"/>
      <c r="D50" s="115"/>
      <c r="E50" s="115" t="s">
        <v>3725</v>
      </c>
      <c r="F50" s="115"/>
      <c r="G50" s="85" t="s">
        <v>3726</v>
      </c>
      <c r="H50" s="85" t="s">
        <v>3726</v>
      </c>
      <c r="I50" s="116"/>
      <c r="J50" s="184" t="s">
        <v>3727</v>
      </c>
      <c r="K50" s="115" t="s">
        <v>3728</v>
      </c>
      <c r="L50" s="115"/>
      <c r="M50" s="115" t="s">
        <v>3712</v>
      </c>
      <c r="N50" s="115" t="s">
        <v>996</v>
      </c>
      <c r="O50" s="115"/>
      <c r="P50" s="115"/>
      <c r="Q50" s="115"/>
      <c r="R50" s="115"/>
      <c r="S50" s="115"/>
      <c r="T50" s="115"/>
      <c r="U50" s="117"/>
      <c r="V50" s="115"/>
      <c r="W50" s="117"/>
      <c r="X50" s="115" t="s">
        <v>282</v>
      </c>
      <c r="Y50" s="115"/>
      <c r="Z50" s="115"/>
      <c r="AA50" s="115"/>
      <c r="AB50" s="115"/>
      <c r="AC50" s="120" t="s">
        <v>3729</v>
      </c>
      <c r="AD50" s="120"/>
      <c r="AE50" s="90" t="s">
        <v>3730</v>
      </c>
      <c r="AF50" s="118"/>
      <c r="AG50" s="90" t="s">
        <v>3731</v>
      </c>
      <c r="AH50" s="118"/>
      <c r="AI50" s="120" t="s">
        <v>3732</v>
      </c>
      <c r="AJ50" s="118"/>
      <c r="AK50" s="120" t="s">
        <v>3733</v>
      </c>
      <c r="AL50" s="118"/>
      <c r="AM50" s="117"/>
      <c r="AN50" s="117"/>
      <c r="AO50" s="117"/>
      <c r="AP50" s="117"/>
      <c r="AQ50" s="117"/>
      <c r="AR50" s="98" t="str">
        <f aca="false">IF(A50="", "", IF(ROW()&gt;=3, ", ", "")&amp;"'"&amp;A50&amp;"':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'"&amp;VLOOKUP(S50,マスタ!$D$1:$E$99,2,0)&amp;"'","")&amp;""&amp;IF(T50&lt;&gt;"",", range: '"&amp;T50&amp;"'","")&amp;IF(V50&lt;&gt;"",", damage: '"&amp;V50&amp;"'","")&amp;IF(X50&lt;&gt;"",", capacity: '"&amp;X50&amp;"'","")&amp;IF(Y50&lt;&gt;"",", growth: "&amp;Y50&amp;"","")&amp;IF(Z50&lt;&gt;"",", cost: '"&amp;Z50&amp;"'","")&amp;", text: '"&amp;SUBSTITUTE(SUBSTITUTE(AC50, CHAR(13), ""),CHAR(10),"\n")&amp;IF(AD50&lt;&gt;"", "', textAdditional: '"&amp;SUBSTITUTE(SUBSTITUTE(AD50, CHAR(13), ""),CHAR(10),"\n"), "")&amp;"', textZh: '"&amp;SUBSTITUTE(SUBSTITUTE(SUBSTITUTE(AE50, CHAR(13), ""),CHAR(10),"\n"),"'","\'")&amp;"', textZhG1: '"&amp;SUBSTITUTE(SUBSTITUTE(SUBSTITUTE(AG50, CHAR(13), ""),CHAR(10),"\n"),"'","\'")&amp;IF(AF50&lt;&gt;"", "', textZhAdditional: '"&amp;SUBSTITUTE(SUBSTITUTE(AF50, CHAR(13), ""),CHAR(10),"\n"), "")&amp;IF(AH50&lt;&gt;"", "', textZhG1Additional: '"&amp;SUBSTITUTE(SUBSTITUTE(AH50, CHAR(13), ""),CHAR(10),"\n"), "")&amp;"', textKo: '"&amp;SUBSTITUTE(SUBSTITUTE(SUBSTITUTE(AI50, CHAR(13), ""),CHAR(10),"\n"),"'","\'")&amp;IF(AJ50&lt;&gt;"", "', textKoAdditional: '"&amp;SUBSTITUTE(SUBSTITUTE(AJ50, CHAR(13), ""),CHAR(10),"\n"), "")&amp;"', textEn: '"&amp;SUBSTITUTE(SUBSTITUTE(SUBSTITUTE(AK50, CHAR(13), ""),CHAR(10),"\n"),"'","\'")&amp;IF(AL50&lt;&gt;"", "', textEnAdditional: '"&amp;SUBSTITUTE(SUBSTITUTE(AL50, CHAR(13), ""),CHAR(10),"\n"), "")&amp;"'"&amp;IF(AA50="○",", sealable: true","")&amp;IF(AB50="○",", removable: true","")&amp;"}")</f>
        <v>, '20-kanawe-o-p-02': {megami: 'kanawe', name: '桜飛沫', nameEn: 'Shower of Petals', nameZh: '樱飞沫', nameZhG1: '樱飞沫', nameKo: '벚꽃파도', ruby: '', rubyEn: '', baseType: 'plan', extra: true, capacity: '1', text: 'このターンに3個以上の桜花結晶が付与札以外の領域へ一度に移動した。\n（達成回数：1）', textZh: '这个回合有至少3个的樱花结晶一次性移向付与牌区以外的区域。\n（所需完成次数：1）', textZhG1: '本回合内有至少3个樱花结晶一次性移动到了付与区以外的区域。\n（达成次数：1次）', textKo: '이 턴에 3개 이상의 벚꽃결정이 부여패 이외의 영역으로 한 번에 이동했다.\n（달성회수：1）', textEn: '3 or more Sakura tokens were moved simultaneously this turn to zones other than an Enhancement in play.\n(Required number of achievements: 1)'}</v>
      </c>
      <c r="AS50" s="10" t="str">
        <f aca="false">IF($A50&lt;&gt;"", "    /** 《"&amp;$E50&amp;"》 */ export const "&amp;SUBSTITUTE(UPPER(IF(MID($A50, 3, 1)="-", RIGHT($A50,LEN($A50)-3), $A50)), "-", "_")&amp;": TCardId = '"&amp;$A50&amp;"';", "")</f>
        <v>    /** 《桜飛沫》 */ export const KANAWE_O_P_02: TCardId = '20-kanawe-o-p-02';</v>
      </c>
      <c r="AT50" s="11" t="str">
        <f aca="false">IF($A50&lt;&gt;"", "    | '"&amp;$A50&amp;"'", "")</f>
        <v>    | '20-kanawe-o-p-02'</v>
      </c>
    </row>
    <row r="51" customFormat="false" ht="32" hidden="false" customHeight="false" outlineLevel="0" collapsed="false">
      <c r="A51" s="115" t="s">
        <v>3734</v>
      </c>
      <c r="B51" s="115" t="s">
        <v>3580</v>
      </c>
      <c r="C51" s="115"/>
      <c r="D51" s="115"/>
      <c r="E51" s="115" t="s">
        <v>3725</v>
      </c>
      <c r="F51" s="115"/>
      <c r="G51" s="85" t="s">
        <v>3726</v>
      </c>
      <c r="H51" s="85" t="s">
        <v>3726</v>
      </c>
      <c r="I51" s="116"/>
      <c r="J51" s="184" t="s">
        <v>3727</v>
      </c>
      <c r="K51" s="115" t="s">
        <v>3728</v>
      </c>
      <c r="L51" s="115"/>
      <c r="M51" s="115" t="s">
        <v>3712</v>
      </c>
      <c r="N51" s="115" t="s">
        <v>996</v>
      </c>
      <c r="O51" s="115"/>
      <c r="P51" s="115"/>
      <c r="Q51" s="115"/>
      <c r="R51" s="115"/>
      <c r="S51" s="115"/>
      <c r="T51" s="115"/>
      <c r="U51" s="117"/>
      <c r="V51" s="115"/>
      <c r="W51" s="117"/>
      <c r="X51" s="115" t="s">
        <v>282</v>
      </c>
      <c r="Y51" s="115"/>
      <c r="Z51" s="115"/>
      <c r="AA51" s="115"/>
      <c r="AB51" s="115"/>
      <c r="AC51" s="120" t="s">
        <v>3735</v>
      </c>
      <c r="AD51" s="120"/>
      <c r="AE51" s="90" t="s">
        <v>3736</v>
      </c>
      <c r="AF51" s="118"/>
      <c r="AG51" s="90" t="s">
        <v>3737</v>
      </c>
      <c r="AH51" s="118"/>
      <c r="AI51" s="120" t="s">
        <v>3738</v>
      </c>
      <c r="AJ51" s="118"/>
      <c r="AK51" s="120" t="s">
        <v>3739</v>
      </c>
      <c r="AL51" s="118"/>
      <c r="AM51" s="117"/>
      <c r="AN51" s="117"/>
      <c r="AO51" s="117"/>
      <c r="AP51" s="117"/>
      <c r="AQ51" s="117"/>
      <c r="AR51" s="98" t="str">
        <f aca="false">IF(A51="", "", IF(ROW()&gt;=3, ", ", "")&amp;"'"&amp;A51&amp;"':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'"&amp;VLOOKUP(S51,マスタ!$D$1:$E$99,2,0)&amp;"'","")&amp;""&amp;IF(T51&lt;&gt;"",", range: '"&amp;T51&amp;"'","")&amp;IF(V51&lt;&gt;"",", damage: '"&amp;V51&amp;"'","")&amp;IF(X51&lt;&gt;"",", capacity: '"&amp;X51&amp;"'","")&amp;IF(Y51&lt;&gt;"",", growth: "&amp;Y51&amp;"","")&amp;IF(Z51&lt;&gt;"",", cost: '"&amp;Z51&amp;"'","")&amp;", text: '"&amp;SUBSTITUTE(SUBSTITUTE(AC51, CHAR(13), ""),CHAR(10),"\n")&amp;IF(AD51&lt;&gt;"", "', textAdditional: '"&amp;SUBSTITUTE(SUBSTITUTE(AD51, CHAR(13), ""),CHAR(10),"\n"), "")&amp;"', textZh: '"&amp;SUBSTITUTE(SUBSTITUTE(SUBSTITUTE(AE51, CHAR(13), ""),CHAR(10),"\n"),"'","\'")&amp;"', textZhG1: '"&amp;SUBSTITUTE(SUBSTITUTE(SUBSTITUTE(AG51, CHAR(13), ""),CHAR(10),"\n"),"'","\'")&amp;IF(AF51&lt;&gt;"", "', textZhAdditional: '"&amp;SUBSTITUTE(SUBSTITUTE(AF51, CHAR(13), ""),CHAR(10),"\n"), "")&amp;IF(AH51&lt;&gt;"", "', textZhG1Additional: '"&amp;SUBSTITUTE(SUBSTITUTE(AH51, CHAR(13), ""),CHAR(10),"\n"), "")&amp;"', textKo: '"&amp;SUBSTITUTE(SUBSTITUTE(SUBSTITUTE(AI51, CHAR(13), ""),CHAR(10),"\n"),"'","\'")&amp;IF(AJ51&lt;&gt;"", "', textKoAdditional: '"&amp;SUBSTITUTE(SUBSTITUTE(AJ51, CHAR(13), ""),CHAR(10),"\n"), "")&amp;"', textEn: '"&amp;SUBSTITUTE(SUBSTITUTE(SUBSTITUTE(AK51, CHAR(13), ""),CHAR(10),"\n"),"'","\'")&amp;IF(AL51&lt;&gt;"", "', textEnAdditional: '"&amp;SUBSTITUTE(SUBSTITUTE(AL51, CHAR(13), ""),CHAR(10),"\n"), "")&amp;"'"&amp;IF(AA51="○",", sealable: true","")&amp;IF(AB51="○",", removable: true","")&amp;"}")</f>
        <v>, '20-kanawe-o-p-02-will': {megami: 'kanawe', name: '桜飛沫', nameEn: 'Shower of Petals', nameZh: '樱飞沫', nameZhG1: '樱飞沫', nameKo: '벚꽃파도', ruby: '', rubyEn: '', baseType: 'plan', extra: true, capacity: '1', text: 'このターンに5個以上の桜花結晶が一度に移動した。\n（達成回数：1）', textZh: '这个回合一次性移动了至少5个的樱花结晶。\n（所需完成次数：1）', textZhG1: '本回合内有至少5个樱花结晶一次性移动到了其他区域。\n（达成次数：1次）', textKo: '이 턴에 5개 이상의 벚꽃결정이 한 번에 이동했다.\n（달성회수：1）', textEn: '5 or more Sakura tokens were moved simultaneously this turn.\n(Required number of achievements: 1)'}</v>
      </c>
      <c r="AS51" s="10" t="str">
        <f aca="false">IF($A51&lt;&gt;"", "    /** 《"&amp;$E51&amp;"》 */ export const "&amp;SUBSTITUTE(UPPER(IF(MID($A51, 3, 1)="-", RIGHT($A51,LEN($A51)-3), $A51)), "-", "_")&amp;": TCardId = '"&amp;$A51&amp;"';", "")</f>
        <v>    /** 《桜飛沫》 */ export const KANAWE_O_P_02_WILL: TCardId = '20-kanawe-o-p-02-will';</v>
      </c>
      <c r="AT51" s="11" t="str">
        <f aca="false">IF($A51&lt;&gt;"", "    | '"&amp;$A51&amp;"'", "")</f>
        <v>    | '20-kanawe-o-p-02-will'</v>
      </c>
    </row>
    <row r="52" customFormat="false" ht="22" hidden="false" customHeight="false" outlineLevel="0" collapsed="false">
      <c r="A52" s="115" t="s">
        <v>3740</v>
      </c>
      <c r="B52" s="115" t="s">
        <v>3580</v>
      </c>
      <c r="C52" s="115"/>
      <c r="D52" s="115"/>
      <c r="E52" s="115" t="s">
        <v>3741</v>
      </c>
      <c r="F52" s="115"/>
      <c r="G52" s="85" t="s">
        <v>3742</v>
      </c>
      <c r="H52" s="85" t="s">
        <v>3743</v>
      </c>
      <c r="I52" s="116"/>
      <c r="J52" s="184" t="s">
        <v>3744</v>
      </c>
      <c r="K52" s="115" t="s">
        <v>3745</v>
      </c>
      <c r="L52" s="115"/>
      <c r="M52" s="115" t="s">
        <v>3712</v>
      </c>
      <c r="N52" s="115" t="s">
        <v>996</v>
      </c>
      <c r="O52" s="115"/>
      <c r="P52" s="115"/>
      <c r="Q52" s="115"/>
      <c r="R52" s="115"/>
      <c r="S52" s="115"/>
      <c r="T52" s="115"/>
      <c r="U52" s="117"/>
      <c r="V52" s="115"/>
      <c r="W52" s="117"/>
      <c r="X52" s="115" t="s">
        <v>54</v>
      </c>
      <c r="Y52" s="115"/>
      <c r="Z52" s="115"/>
      <c r="AA52" s="115"/>
      <c r="AB52" s="115"/>
      <c r="AC52" s="120" t="s">
        <v>3746</v>
      </c>
      <c r="AD52" s="120"/>
      <c r="AE52" s="90" t="s">
        <v>3747</v>
      </c>
      <c r="AF52" s="118"/>
      <c r="AG52" s="90" t="s">
        <v>3748</v>
      </c>
      <c r="AH52" s="118"/>
      <c r="AI52" s="120" t="s">
        <v>3749</v>
      </c>
      <c r="AJ52" s="118"/>
      <c r="AK52" s="120" t="s">
        <v>3750</v>
      </c>
      <c r="AL52" s="118"/>
      <c r="AM52" s="117"/>
      <c r="AN52" s="117"/>
      <c r="AO52" s="117"/>
      <c r="AP52" s="117"/>
      <c r="AQ52" s="117"/>
      <c r="AR52" s="98" t="str">
        <f aca="false">IF(A52="", "", IF(ROW()&gt;=3, ", ", "")&amp;"'"&amp;A52&amp;"':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'"&amp;VLOOKUP(M52,マスタ!$A$1:$B$99,2,0)&amp;"'"&amp;IF(N52="○",", extra: true","")&amp;IF(O52&lt;&gt;"",", extraFrom: '"&amp;O52&amp;"'","")&amp;IF(P52&lt;&gt;"",", exchangableTo: '"&amp;P52&amp;"'","")&amp;IF(Q52="○",", poison: true","")&amp;IF(R52&lt;&gt;"", ", type: '"&amp;VLOOKUP(R52,マスタ!$D$1:$E$99,2,0)&amp;"'", "")&amp;IF(S52&lt;&gt;"",", subType: '"&amp;VLOOKUP(S52,マスタ!$D$1:$E$99,2,0)&amp;"'","")&amp;""&amp;IF(T52&lt;&gt;"",", range: '"&amp;T52&amp;"'","")&amp;IF(V52&lt;&gt;"",", damage: '"&amp;V52&amp;"'","")&amp;IF(X52&lt;&gt;"",", capacity: '"&amp;X52&amp;"'","")&amp;IF(Y52&lt;&gt;"",", growth: "&amp;Y52&amp;"","")&amp;IF(Z52&lt;&gt;"",", cost: '"&amp;Z52&amp;"'","")&amp;", text: '"&amp;SUBSTITUTE(SUBSTITUTE(AC52, CHAR(13), ""),CHAR(10),"\n")&amp;IF(AD52&lt;&gt;"", "', textAdditional: '"&amp;SUBSTITUTE(SUBSTITUTE(AD52, CHAR(13), ""),CHAR(10),"\n"), "")&amp;"', textZh: '"&amp;SUBSTITUTE(SUBSTITUTE(SUBSTITUTE(AE52, CHAR(13), ""),CHAR(10),"\n"),"'","\'")&amp;"', textZhG1: '"&amp;SUBSTITUTE(SUBSTITUTE(SUBSTITUTE(AG52, CHAR(13), ""),CHAR(10),"\n"),"'","\'")&amp;IF(AF52&lt;&gt;"", "', textZhAdditional: '"&amp;SUBSTITUTE(SUBSTITUTE(AF52, CHAR(13), ""),CHAR(10),"\n"), "")&amp;IF(AH52&lt;&gt;"", "', textZhG1Additional: '"&amp;SUBSTITUTE(SUBSTITUTE(AH52, CHAR(13), ""),CHAR(10),"\n"), "")&amp;"', textKo: '"&amp;SUBSTITUTE(SUBSTITUTE(SUBSTITUTE(AI52, CHAR(13), ""),CHAR(10),"\n"),"'","\'")&amp;IF(AJ52&lt;&gt;"", "', textKoAdditional: '"&amp;SUBSTITUTE(SUBSTITUTE(AJ52, CHAR(13), ""),CHAR(10),"\n"), "")&amp;"', textEn: '"&amp;SUBSTITUTE(SUBSTITUTE(SUBSTITUTE(AK52, CHAR(13), ""),CHAR(10),"\n"),"'","\'")&amp;IF(AL52&lt;&gt;"", "', textEnAdditional: '"&amp;SUBSTITUTE(SUBSTITUTE(AL52, CHAR(13), ""),CHAR(10),"\n"), "")&amp;"'"&amp;IF(AA52="○",", sealable: true","")&amp;IF(AB52="○",", removable: true","")&amp;"}")</f>
        <v>, '20-kanawe-o-p-03': {megami: 'kanawe', name: '鼓動', nameEn: 'Beat', nameZh: '鼓动', nameZhG1: '鼓动', nameKo: '고동', ruby: '', rubyEn: '', baseType: 'plan', extra: true, capacity: '2', text: 'このターンにライフが変化した。\n（達成回数：2）', textZh: '这个回合自命或敌命发生过变化。\n（所需完成次数：2）', textZhG1: '本回合内某一方命中的樱花结晶的数目发生变化。\n（达成次数：2次）', textKo: '이 턴에 라이프가 변화했다.\n（달성회수：2）', textEn: 'A player\'s Life changed this turn.\n(Required number of achievements: 2)'}</v>
      </c>
      <c r="AS52" s="10" t="str">
        <f aca="false">IF($A52&lt;&gt;"", "    /** 《"&amp;$E52&amp;"》 */ export const "&amp;SUBSTITUTE(UPPER(IF(MID($A52, 3, 1)="-", RIGHT($A52,LEN($A52)-3), $A52)), "-", "_")&amp;": TCardId = '"&amp;$A52&amp;"';", "")</f>
        <v>    /** 《鼓動》 */ export const KANAWE_O_P_03: TCardId = '20-kanawe-o-p-03';</v>
      </c>
      <c r="AT52" s="11" t="str">
        <f aca="false">IF($A52&lt;&gt;"", "    | '"&amp;$A52&amp;"'", "")</f>
        <v>    | '20-kanawe-o-p-03'</v>
      </c>
    </row>
    <row r="53" customFormat="false" ht="32" hidden="false" customHeight="false" outlineLevel="0" collapsed="false">
      <c r="A53" s="115" t="s">
        <v>3751</v>
      </c>
      <c r="B53" s="115" t="s">
        <v>3580</v>
      </c>
      <c r="C53" s="115"/>
      <c r="D53" s="115"/>
      <c r="E53" s="115" t="s">
        <v>3741</v>
      </c>
      <c r="F53" s="115"/>
      <c r="G53" s="85" t="s">
        <v>3742</v>
      </c>
      <c r="H53" s="85" t="s">
        <v>3743</v>
      </c>
      <c r="I53" s="116"/>
      <c r="J53" s="184" t="s">
        <v>3744</v>
      </c>
      <c r="K53" s="115" t="s">
        <v>3745</v>
      </c>
      <c r="L53" s="115"/>
      <c r="M53" s="115" t="s">
        <v>3712</v>
      </c>
      <c r="N53" s="115" t="s">
        <v>996</v>
      </c>
      <c r="O53" s="115"/>
      <c r="P53" s="115"/>
      <c r="Q53" s="115"/>
      <c r="R53" s="115"/>
      <c r="S53" s="115"/>
      <c r="T53" s="115"/>
      <c r="U53" s="117"/>
      <c r="V53" s="115"/>
      <c r="W53" s="117"/>
      <c r="X53" s="115" t="s">
        <v>282</v>
      </c>
      <c r="Y53" s="115"/>
      <c r="Z53" s="115"/>
      <c r="AA53" s="115"/>
      <c r="AB53" s="115"/>
      <c r="AC53" s="120" t="s">
        <v>3752</v>
      </c>
      <c r="AD53" s="120"/>
      <c r="AE53" s="90" t="s">
        <v>3753</v>
      </c>
      <c r="AF53" s="118"/>
      <c r="AG53" s="90" t="s">
        <v>3754</v>
      </c>
      <c r="AH53" s="118"/>
      <c r="AI53" s="120" t="s">
        <v>3755</v>
      </c>
      <c r="AJ53" s="118"/>
      <c r="AK53" s="120" t="s">
        <v>3756</v>
      </c>
      <c r="AL53" s="118"/>
      <c r="AM53" s="117"/>
      <c r="AN53" s="117"/>
      <c r="AO53" s="117"/>
      <c r="AP53" s="117"/>
      <c r="AQ53" s="117"/>
      <c r="AR53" s="98" t="str">
        <f aca="false">IF(A53="", "", IF(ROW()&gt;=3, ", ", "")&amp;"'"&amp;A53&amp;"':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'"&amp;VLOOKUP(M53,マスタ!$A$1:$B$99,2,0)&amp;"'"&amp;IF(N53="○",", extra: true","")&amp;IF(O53&lt;&gt;"",", extraFrom: '"&amp;O53&amp;"'","")&amp;IF(P53&lt;&gt;"",", exchangableTo: '"&amp;P53&amp;"'","")&amp;IF(Q53="○",", poison: true","")&amp;IF(R53&lt;&gt;"", ", type: '"&amp;VLOOKUP(R53,マスタ!$D$1:$E$99,2,0)&amp;"'", "")&amp;IF(S53&lt;&gt;"",", subType: '"&amp;VLOOKUP(S53,マスタ!$D$1:$E$99,2,0)&amp;"'","")&amp;""&amp;IF(T53&lt;&gt;"",", range: '"&amp;T53&amp;"'","")&amp;IF(V53&lt;&gt;"",", damage: '"&amp;V53&amp;"'","")&amp;IF(X53&lt;&gt;"",", capacity: '"&amp;X53&amp;"'","")&amp;IF(Y53&lt;&gt;"",", growth: "&amp;Y53&amp;"","")&amp;IF(Z53&lt;&gt;"",", cost: '"&amp;Z53&amp;"'","")&amp;", text: '"&amp;SUBSTITUTE(SUBSTITUTE(AC53, CHAR(13), ""),CHAR(10),"\n")&amp;IF(AD53&lt;&gt;"", "', textAdditional: '"&amp;SUBSTITUTE(SUBSTITUTE(AD53, CHAR(13), ""),CHAR(10),"\n"), "")&amp;"', textZh: '"&amp;SUBSTITUTE(SUBSTITUTE(SUBSTITUTE(AE53, CHAR(13), ""),CHAR(10),"\n"),"'","\'")&amp;"', textZhG1: '"&amp;SUBSTITUTE(SUBSTITUTE(SUBSTITUTE(AG53, CHAR(13), ""),CHAR(10),"\n"),"'","\'")&amp;IF(AF53&lt;&gt;"", "', textZhAdditional: '"&amp;SUBSTITUTE(SUBSTITUTE(AF53, CHAR(13), ""),CHAR(10),"\n"), "")&amp;IF(AH53&lt;&gt;"", "', textZhG1Additional: '"&amp;SUBSTITUTE(SUBSTITUTE(AH53, CHAR(13), ""),CHAR(10),"\n"), "")&amp;"', textKo: '"&amp;SUBSTITUTE(SUBSTITUTE(SUBSTITUTE(AI53, CHAR(13), ""),CHAR(10),"\n"),"'","\'")&amp;IF(AJ53&lt;&gt;"", "', textKoAdditional: '"&amp;SUBSTITUTE(SUBSTITUTE(AJ53, CHAR(13), ""),CHAR(10),"\n"), "")&amp;"', textEn: '"&amp;SUBSTITUTE(SUBSTITUTE(SUBSTITUTE(AK53, CHAR(13), ""),CHAR(10),"\n"),"'","\'")&amp;IF(AL53&lt;&gt;"", "', textEnAdditional: '"&amp;SUBSTITUTE(SUBSTITUTE(AL53, CHAR(13), ""),CHAR(10),"\n"), "")&amp;"'"&amp;IF(AA53="○",", sealable: true","")&amp;IF(AB53="○",", removable: true","")&amp;"}")</f>
        <v>, '20-kanawe-o-p-03-will': {megami: 'kanawe', name: '鼓動', nameEn: 'Beat', nameZh: '鼓动', nameZhG1: '鼓动', nameKo: '고동', ruby: '', rubyEn: '', baseType: 'plan', extra: true, capacity: '1', text: 'このターンにライフが一度に2以上変化した。\n（達成回数：1）', textZh: '这个回合自命或敌命发生过一次性至少2点的变化。\n（所需完成次数：1）', textZhG1: '本回合内某一方命中的樱花结晶的数目一次性变化了2及以上。\n（达成次数：1次）', textKo: '이 턴에 라이프가 한 번에 2이상 변화했다.\n（달성회수：1）', textEn: 'A player\'s Life changed by 2 or more at once this turn.\n(Required number of achievements: 1)'}</v>
      </c>
      <c r="AS53" s="10" t="str">
        <f aca="false">IF($A53&lt;&gt;"", "    /** 《"&amp;$E53&amp;"》 */ export const "&amp;SUBSTITUTE(UPPER(IF(MID($A53, 3, 1)="-", RIGHT($A53,LEN($A53)-3), $A53)), "-", "_")&amp;": TCardId = '"&amp;$A53&amp;"';", "")</f>
        <v>    /** 《鼓動》 */ export const KANAWE_O_P_03_WILL: TCardId = '20-kanawe-o-p-03-will';</v>
      </c>
      <c r="AT53" s="11" t="str">
        <f aca="false">IF($A53&lt;&gt;"", "    | '"&amp;$A53&amp;"'", "")</f>
        <v>    | '20-kanawe-o-p-03-will'</v>
      </c>
    </row>
    <row r="54" customFormat="false" ht="22" hidden="false" customHeight="false" outlineLevel="0" collapsed="false">
      <c r="A54" s="115" t="s">
        <v>3757</v>
      </c>
      <c r="B54" s="115" t="s">
        <v>3580</v>
      </c>
      <c r="C54" s="115"/>
      <c r="D54" s="115"/>
      <c r="E54" s="115" t="s">
        <v>3758</v>
      </c>
      <c r="F54" s="115"/>
      <c r="G54" s="85" t="s">
        <v>3759</v>
      </c>
      <c r="H54" s="85" t="s">
        <v>3759</v>
      </c>
      <c r="I54" s="116"/>
      <c r="J54" s="184" t="s">
        <v>3760</v>
      </c>
      <c r="K54" s="115" t="s">
        <v>3761</v>
      </c>
      <c r="L54" s="115"/>
      <c r="M54" s="115" t="s">
        <v>3712</v>
      </c>
      <c r="N54" s="115" t="s">
        <v>996</v>
      </c>
      <c r="O54" s="115"/>
      <c r="P54" s="115"/>
      <c r="Q54" s="115"/>
      <c r="R54" s="115"/>
      <c r="S54" s="115"/>
      <c r="T54" s="115"/>
      <c r="U54" s="117"/>
      <c r="V54" s="115"/>
      <c r="W54" s="117"/>
      <c r="X54" s="115" t="s">
        <v>54</v>
      </c>
      <c r="Y54" s="115"/>
      <c r="Z54" s="115"/>
      <c r="AA54" s="115"/>
      <c r="AB54" s="115"/>
      <c r="AC54" s="120" t="s">
        <v>3762</v>
      </c>
      <c r="AD54" s="120"/>
      <c r="AE54" s="90" t="s">
        <v>3763</v>
      </c>
      <c r="AF54" s="118"/>
      <c r="AG54" s="90" t="s">
        <v>3764</v>
      </c>
      <c r="AH54" s="118"/>
      <c r="AI54" s="120" t="s">
        <v>3765</v>
      </c>
      <c r="AJ54" s="118"/>
      <c r="AK54" s="120" t="s">
        <v>3766</v>
      </c>
      <c r="AL54" s="118"/>
      <c r="AM54" s="117"/>
      <c r="AN54" s="117"/>
      <c r="AO54" s="117"/>
      <c r="AP54" s="117"/>
      <c r="AQ54" s="117"/>
      <c r="AR54" s="98" t="str">
        <f aca="false">IF(A54="", "", IF(ROW()&gt;=3, ", ", "")&amp;"'"&amp;A54&amp;"': {megami: '"&amp;B54&amp;"'"&amp;IF(C54&lt;&gt;"",", anotherID: '"&amp;C54&amp;"', replace: '"&amp;D54&amp;"'","")&amp;", name: '"&amp;SUBSTITUTE(E54,"'","\'")&amp;"', nameEn: '"&amp;SUBSTITUTE(K54,"'","\'")&amp;"', nameZh: '"&amp;SUBSTITUTE(G54,"'","\'")&amp;"', nameZhG1: '"&amp;SUBSTITUTE(H54,"'","\'")&amp;"', nameKo: '"&amp;SUBSTITUTE(J54,"'","\'")&amp;"', ruby: '"&amp;F54&amp;"', rubyEn: '"&amp;L54&amp;IF(I54&lt;&gt;"", "', rubyZh: '"&amp;I54, "")&amp;"', baseType: '"&amp;VLOOKUP(M54,マスタ!$A$1:$B$99,2,0)&amp;"'"&amp;IF(N54="○",", extra: true","")&amp;IF(O54&lt;&gt;"",", extraFrom: '"&amp;O54&amp;"'","")&amp;IF(P54&lt;&gt;"",", exchangableTo: '"&amp;P54&amp;"'","")&amp;IF(Q54="○",", poison: true","")&amp;IF(R54&lt;&gt;"", ", type: '"&amp;VLOOKUP(R54,マスタ!$D$1:$E$99,2,0)&amp;"'", "")&amp;IF(S54&lt;&gt;"",", subType: '"&amp;VLOOKUP(S54,マスタ!$D$1:$E$99,2,0)&amp;"'","")&amp;""&amp;IF(T54&lt;&gt;"",", range: '"&amp;T54&amp;"'","")&amp;IF(V54&lt;&gt;"",", damage: '"&amp;V54&amp;"'","")&amp;IF(X54&lt;&gt;"",", capacity: '"&amp;X54&amp;"'","")&amp;IF(Y54&lt;&gt;"",", growth: "&amp;Y54&amp;"","")&amp;IF(Z54&lt;&gt;"",", cost: '"&amp;Z54&amp;"'","")&amp;", text: '"&amp;SUBSTITUTE(SUBSTITUTE(AC54, CHAR(13), ""),CHAR(10),"\n")&amp;IF(AD54&lt;&gt;"", "', textAdditional: '"&amp;SUBSTITUTE(SUBSTITUTE(AD54, CHAR(13), ""),CHAR(10),"\n"), "")&amp;"', textZh: '"&amp;SUBSTITUTE(SUBSTITUTE(SUBSTITUTE(AE54, CHAR(13), ""),CHAR(10),"\n"),"'","\'")&amp;"', textZhG1: '"&amp;SUBSTITUTE(SUBSTITUTE(SUBSTITUTE(AG54, CHAR(13), ""),CHAR(10),"\n"),"'","\'")&amp;IF(AF54&lt;&gt;"", "', textZhAdditional: '"&amp;SUBSTITUTE(SUBSTITUTE(AF54, CHAR(13), ""),CHAR(10),"\n"), "")&amp;IF(AH54&lt;&gt;"", "', textZhG1Additional: '"&amp;SUBSTITUTE(SUBSTITUTE(AH54, CHAR(13), ""),CHAR(10),"\n"), "")&amp;"', textKo: '"&amp;SUBSTITUTE(SUBSTITUTE(SUBSTITUTE(AI54, CHAR(13), ""),CHAR(10),"\n"),"'","\'")&amp;IF(AJ54&lt;&gt;"", "', textKoAdditional: '"&amp;SUBSTITUTE(SUBSTITUTE(AJ54, CHAR(13), ""),CHAR(10),"\n"), "")&amp;"', textEn: '"&amp;SUBSTITUTE(SUBSTITUTE(SUBSTITUTE(AK54, CHAR(13), ""),CHAR(10),"\n"),"'","\'")&amp;IF(AL54&lt;&gt;"", "', textEnAdditional: '"&amp;SUBSTITUTE(SUBSTITUTE(AL54, CHAR(13), ""),CHAR(10),"\n"), "")&amp;"'"&amp;IF(AA54="○",", sealable: true","")&amp;IF(AB54="○",", removable: true","")&amp;"}")</f>
        <v>, '20-kanawe-o-p-04': {megami: 'kanawe', name: '明転', nameEn: 'A Vista', nameZh: '明转', nameZhG1: '明转', nameKo: '명전', ruby: '', rubyEn: '', baseType: 'plan', extra: true, capacity: '2', text: 'このターンに矢印効果を解決した。\n（達成回数：2）', textZh: '这个回合结算过箭头效果。\n（所需完成次数：2）', textZhG1: '本回合内结算了箭头效果。\n（达成次数：2次）', textKo: '이 턴에 화살표 효과를 해결했다.\n（달성회수：2）', textEn: 'An arrow effect was resolved this turn.\n(Required number of achievements: 2)'}</v>
      </c>
      <c r="AS54" s="10" t="str">
        <f aca="false">IF($A54&lt;&gt;"", "    /** 《"&amp;$E54&amp;"》 */ export const "&amp;SUBSTITUTE(UPPER(IF(MID($A54, 3, 1)="-", RIGHT($A54,LEN($A54)-3), $A54)), "-", "_")&amp;": TCardId = '"&amp;$A54&amp;"';", "")</f>
        <v>    /** 《明転》 */ export const KANAWE_O_P_04: TCardId = '20-kanawe-o-p-04';</v>
      </c>
      <c r="AT54" s="11" t="str">
        <f aca="false">IF($A54&lt;&gt;"", "    | '"&amp;$A54&amp;"'", "")</f>
        <v>    | '20-kanawe-o-p-04'</v>
      </c>
    </row>
    <row r="55" customFormat="false" ht="22" hidden="false" customHeight="false" outlineLevel="0" collapsed="false">
      <c r="A55" s="115" t="s">
        <v>3767</v>
      </c>
      <c r="B55" s="115" t="s">
        <v>3580</v>
      </c>
      <c r="C55" s="115"/>
      <c r="D55" s="115"/>
      <c r="E55" s="115" t="s">
        <v>3758</v>
      </c>
      <c r="F55" s="115"/>
      <c r="G55" s="85" t="s">
        <v>3759</v>
      </c>
      <c r="H55" s="85" t="s">
        <v>3759</v>
      </c>
      <c r="I55" s="116"/>
      <c r="J55" s="184" t="s">
        <v>3760</v>
      </c>
      <c r="K55" s="115" t="s">
        <v>3761</v>
      </c>
      <c r="L55" s="115"/>
      <c r="M55" s="115" t="s">
        <v>3712</v>
      </c>
      <c r="N55" s="115" t="s">
        <v>996</v>
      </c>
      <c r="O55" s="115"/>
      <c r="P55" s="115"/>
      <c r="Q55" s="115"/>
      <c r="R55" s="115"/>
      <c r="S55" s="115"/>
      <c r="T55" s="115"/>
      <c r="U55" s="117"/>
      <c r="V55" s="115"/>
      <c r="W55" s="117"/>
      <c r="X55" s="115" t="s">
        <v>54</v>
      </c>
      <c r="Y55" s="115"/>
      <c r="Z55" s="115"/>
      <c r="AA55" s="115"/>
      <c r="AB55" s="115"/>
      <c r="AC55" s="120" t="s">
        <v>3768</v>
      </c>
      <c r="AD55" s="120"/>
      <c r="AE55" s="90" t="s">
        <v>3769</v>
      </c>
      <c r="AF55" s="118"/>
      <c r="AG55" s="90" t="s">
        <v>3770</v>
      </c>
      <c r="AH55" s="118"/>
      <c r="AI55" s="120" t="s">
        <v>3771</v>
      </c>
      <c r="AJ55" s="118"/>
      <c r="AK55" s="120" t="s">
        <v>3772</v>
      </c>
      <c r="AL55" s="118"/>
      <c r="AM55" s="117"/>
      <c r="AN55" s="117"/>
      <c r="AO55" s="117"/>
      <c r="AP55" s="117"/>
      <c r="AQ55" s="117"/>
      <c r="AR55" s="98" t="str">
        <f aca="false">IF(A55="", "", IF(ROW()&gt;=3, ", ", "")&amp;"'"&amp;A55&amp;"': {megami: '"&amp;B55&amp;"'"&amp;IF(C55&lt;&gt;"",", anotherID: '"&amp;C55&amp;"', replace: '"&amp;D55&amp;"'","")&amp;", name: '"&amp;SUBSTITUTE(E55,"'","\'")&amp;"', nameEn: '"&amp;SUBSTITUTE(K55,"'","\'")&amp;"', nameZh: '"&amp;SUBSTITUTE(G55,"'","\'")&amp;"', nameZhG1: '"&amp;SUBSTITUTE(H55,"'","\'")&amp;"', nameKo: '"&amp;SUBSTITUTE(J55,"'","\'")&amp;"', ruby: '"&amp;F55&amp;"', rubyEn: '"&amp;L55&amp;IF(I55&lt;&gt;"", "', rubyZh: '"&amp;I55, "")&amp;"', baseType: '"&amp;VLOOKUP(M55,マスタ!$A$1:$B$99,2,0)&amp;"'"&amp;IF(N55="○",", extra: true","")&amp;IF(O55&lt;&gt;"",", extraFrom: '"&amp;O55&amp;"'","")&amp;IF(P55&lt;&gt;"",", exchangableTo: '"&amp;P55&amp;"'","")&amp;IF(Q55="○",", poison: true","")&amp;IF(R55&lt;&gt;"", ", type: '"&amp;VLOOKUP(R55,マスタ!$D$1:$E$99,2,0)&amp;"'", "")&amp;IF(S55&lt;&gt;"",", subType: '"&amp;VLOOKUP(S55,マスタ!$D$1:$E$99,2,0)&amp;"'","")&amp;""&amp;IF(T55&lt;&gt;"",", range: '"&amp;T55&amp;"'","")&amp;IF(V55&lt;&gt;"",", damage: '"&amp;V55&amp;"'","")&amp;IF(X55&lt;&gt;"",", capacity: '"&amp;X55&amp;"'","")&amp;IF(Y55&lt;&gt;"",", growth: "&amp;Y55&amp;"","")&amp;IF(Z55&lt;&gt;"",", cost: '"&amp;Z55&amp;"'","")&amp;", text: '"&amp;SUBSTITUTE(SUBSTITUTE(AC55, CHAR(13), ""),CHAR(10),"\n")&amp;IF(AD55&lt;&gt;"", "', textAdditional: '"&amp;SUBSTITUTE(SUBSTITUTE(AD55, CHAR(13), ""),CHAR(10),"\n"), "")&amp;"', textZh: '"&amp;SUBSTITUTE(SUBSTITUTE(SUBSTITUTE(AE55, CHAR(13), ""),CHAR(10),"\n"),"'","\'")&amp;"', textZhG1: '"&amp;SUBSTITUTE(SUBSTITUTE(SUBSTITUTE(AG55, CHAR(13), ""),CHAR(10),"\n"),"'","\'")&amp;IF(AF55&lt;&gt;"", "', textZhAdditional: '"&amp;SUBSTITUTE(SUBSTITUTE(AF55, CHAR(13), ""),CHAR(10),"\n"), "")&amp;IF(AH55&lt;&gt;"", "', textZhG1Additional: '"&amp;SUBSTITUTE(SUBSTITUTE(AH55, CHAR(13), ""),CHAR(10),"\n"), "")&amp;"', textKo: '"&amp;SUBSTITUTE(SUBSTITUTE(SUBSTITUTE(AI55, CHAR(13), ""),CHAR(10),"\n"),"'","\'")&amp;IF(AJ55&lt;&gt;"", "', textKoAdditional: '"&amp;SUBSTITUTE(SUBSTITUTE(AJ55, CHAR(13), ""),CHAR(10),"\n"), "")&amp;"', textEn: '"&amp;SUBSTITUTE(SUBSTITUTE(SUBSTITUTE(AK55, CHAR(13), ""),CHAR(10),"\n"),"'","\'")&amp;IF(AL55&lt;&gt;"", "', textEnAdditional: '"&amp;SUBSTITUTE(SUBSTITUTE(AL55, CHAR(13), ""),CHAR(10),"\n"), "")&amp;"'"&amp;IF(AA55="○",", sealable: true","")&amp;IF(AB55="○",", removable: true","")&amp;"}")</f>
        <v>, '20-kanawe-o-p-04-will': {megami: 'kanawe', name: '明転', nameEn: 'A Vista', nameZh: '明转', nameZhG1: '明转', nameKo: '명전', ruby: '', rubyEn: '', baseType: 'plan', extra: true, capacity: '2', text: 'このターンに矢印効果を2回以上解決した。\n（達成回数：2）', textZh: '这个回合结算过至少2次箭头效果。\n（所需完成次数：2）', textZhG1: '本回合内结算了至少2次箭头效果。\n（达成次数：2次）', textKo: '이 턴에 화살표 효과를 2번 해결했다.\n（달성회수：2）', textEn: '2 or more arrow effects were resolved this turn.\n(Required number of achievements: 2)'}</v>
      </c>
      <c r="AS55" s="10" t="str">
        <f aca="false">IF($A55&lt;&gt;"", "    /** 《"&amp;$E55&amp;"》 */ export const "&amp;SUBSTITUTE(UPPER(IF(MID($A55, 3, 1)="-", RIGHT($A55,LEN($A55)-3), $A55)), "-", "_")&amp;": TCardId = '"&amp;$A55&amp;"';", "")</f>
        <v>    /** 《明転》 */ export const KANAWE_O_P_04_WILL: TCardId = '20-kanawe-o-p-04-will';</v>
      </c>
      <c r="AT55" s="11" t="str">
        <f aca="false">IF($A55&lt;&gt;"", "    | '"&amp;$A55&amp;"'", "")</f>
        <v>    | '20-kanawe-o-p-04-will'</v>
      </c>
    </row>
    <row r="56" customFormat="false" ht="32" hidden="false" customHeight="false" outlineLevel="0" collapsed="false">
      <c r="A56" s="115" t="s">
        <v>3773</v>
      </c>
      <c r="B56" s="115" t="s">
        <v>3580</v>
      </c>
      <c r="C56" s="115"/>
      <c r="D56" s="115"/>
      <c r="E56" s="115" t="s">
        <v>3774</v>
      </c>
      <c r="F56" s="115"/>
      <c r="G56" s="85" t="s">
        <v>3775</v>
      </c>
      <c r="H56" s="85" t="s">
        <v>3776</v>
      </c>
      <c r="I56" s="116"/>
      <c r="J56" s="184" t="s">
        <v>3777</v>
      </c>
      <c r="K56" s="115" t="s">
        <v>3778</v>
      </c>
      <c r="L56" s="115"/>
      <c r="M56" s="115" t="s">
        <v>3712</v>
      </c>
      <c r="N56" s="115" t="s">
        <v>996</v>
      </c>
      <c r="O56" s="115"/>
      <c r="P56" s="115"/>
      <c r="Q56" s="115"/>
      <c r="R56" s="115"/>
      <c r="S56" s="115"/>
      <c r="T56" s="115"/>
      <c r="U56" s="117"/>
      <c r="V56" s="115"/>
      <c r="W56" s="117"/>
      <c r="X56" s="115" t="s">
        <v>282</v>
      </c>
      <c r="Y56" s="115"/>
      <c r="Z56" s="115"/>
      <c r="AA56" s="115"/>
      <c r="AB56" s="115"/>
      <c r="AC56" s="120" t="s">
        <v>3779</v>
      </c>
      <c r="AD56" s="120"/>
      <c r="AE56" s="90" t="s">
        <v>3780</v>
      </c>
      <c r="AF56" s="118"/>
      <c r="AG56" s="90" t="s">
        <v>3781</v>
      </c>
      <c r="AH56" s="118"/>
      <c r="AI56" s="120" t="s">
        <v>3782</v>
      </c>
      <c r="AJ56" s="118"/>
      <c r="AK56" s="120" t="s">
        <v>3783</v>
      </c>
      <c r="AL56" s="118"/>
      <c r="AM56" s="117"/>
      <c r="AN56" s="117"/>
      <c r="AO56" s="117"/>
      <c r="AP56" s="117"/>
      <c r="AQ56" s="117"/>
      <c r="AR56" s="98" t="str">
        <f aca="false">IF(A56="", "", IF(ROW()&gt;=3, ", ", "")&amp;"'"&amp;A56&amp;"': {megami: '"&amp;B56&amp;"'"&amp;IF(C56&lt;&gt;"",", anotherID: '"&amp;C56&amp;"', replace: '"&amp;D56&amp;"'","")&amp;", name: '"&amp;SUBSTITUTE(E56,"'","\'")&amp;"', nameEn: '"&amp;SUBSTITUTE(K56,"'","\'")&amp;"', nameZh: '"&amp;SUBSTITUTE(G56,"'","\'")&amp;"', nameZhG1: '"&amp;SUBSTITUTE(H56,"'","\'")&amp;"', nameKo: '"&amp;SUBSTITUTE(J56,"'","\'")&amp;"', ruby: '"&amp;F56&amp;"', rubyEn: '"&amp;L56&amp;IF(I56&lt;&gt;"", "', rubyZh: '"&amp;I56, "")&amp;"', baseType: '"&amp;VLOOKUP(M56,マスタ!$A$1:$B$99,2,0)&amp;"'"&amp;IF(N56="○",", extra: true","")&amp;IF(O56&lt;&gt;"",", extraFrom: '"&amp;O56&amp;"'","")&amp;IF(P56&lt;&gt;"",", exchangableTo: '"&amp;P56&amp;"'","")&amp;IF(Q56="○",", poison: true","")&amp;IF(R56&lt;&gt;"", ", type: '"&amp;VLOOKUP(R56,マスタ!$D$1:$E$99,2,0)&amp;"'", "")&amp;IF(S56&lt;&gt;"",", subType: '"&amp;VLOOKUP(S56,マスタ!$D$1:$E$99,2,0)&amp;"'","")&amp;""&amp;IF(T56&lt;&gt;"",", range: '"&amp;T56&amp;"'","")&amp;IF(V56&lt;&gt;"",", damage: '"&amp;V56&amp;"'","")&amp;IF(X56&lt;&gt;"",", capacity: '"&amp;X56&amp;"'","")&amp;IF(Y56&lt;&gt;"",", growth: "&amp;Y56&amp;"","")&amp;IF(Z56&lt;&gt;"",", cost: '"&amp;Z56&amp;"'","")&amp;", text: '"&amp;SUBSTITUTE(SUBSTITUTE(AC56, CHAR(13), ""),CHAR(10),"\n")&amp;IF(AD56&lt;&gt;"", "', textAdditional: '"&amp;SUBSTITUTE(SUBSTITUTE(AD56, CHAR(13), ""),CHAR(10),"\n"), "")&amp;"', textZh: '"&amp;SUBSTITUTE(SUBSTITUTE(SUBSTITUTE(AE56, CHAR(13), ""),CHAR(10),"\n"),"'","\'")&amp;"', textZhG1: '"&amp;SUBSTITUTE(SUBSTITUTE(SUBSTITUTE(AG56, CHAR(13), ""),CHAR(10),"\n"),"'","\'")&amp;IF(AF56&lt;&gt;"", "', textZhAdditional: '"&amp;SUBSTITUTE(SUBSTITUTE(AF56, CHAR(13), ""),CHAR(10),"\n"), "")&amp;IF(AH56&lt;&gt;"", "', textZhG1Additional: '"&amp;SUBSTITUTE(SUBSTITUTE(AH56, CHAR(13), ""),CHAR(10),"\n"), "")&amp;"', textKo: '"&amp;SUBSTITUTE(SUBSTITUTE(SUBSTITUTE(AI56, CHAR(13), ""),CHAR(10),"\n"),"'","\'")&amp;IF(AJ56&lt;&gt;"", "', textKoAdditional: '"&amp;SUBSTITUTE(SUBSTITUTE(AJ56, CHAR(13), ""),CHAR(10),"\n"), "")&amp;"', textEn: '"&amp;SUBSTITUTE(SUBSTITUTE(SUBSTITUTE(AK56, CHAR(13), ""),CHAR(10),"\n"),"'","\'")&amp;IF(AL56&lt;&gt;"", "', textEnAdditional: '"&amp;SUBSTITUTE(SUBSTITUTE(AL56, CHAR(13), ""),CHAR(10),"\n"), "")&amp;"'"&amp;IF(AA56="○",", sealable: true","")&amp;IF(AB56="○",", removable: true","")&amp;"}")</f>
        <v>, '20-kanawe-o-p-05': {megami: 'kanawe', name: '粒立て', nameEn: 'Line Read', nameZh: '出类拔萃', nameZhG1: '战栗', nameKo: '강조하기', ruby: '', rubyEn: '', baseType: 'plan', extra: true, capacity: '1', text: 'このターンに準備されたのでなく、このターンに《全力》カードが使用された。\n（達成回数：1）', textZh: '不是这个回合准备的构想，并且这个回合使用了《全力》牌。\n（所需完成次数：1）', textZhG1: '本回合内没有准备构想，且本回合内使用了《全力》卡。\n（达成次数：1次）', textKo: '이 턴에 준비되지 않았고, 이 턴에 《전력》 카드가 사용되었다.\n（달성회수：1）', textEn: 'This Plot was not prepared this turn, and a Throughout card was played this turn.\n(Required number of achievements: 1)'}</v>
      </c>
      <c r="AS56" s="10" t="str">
        <f aca="false">IF($A56&lt;&gt;"", "    /** 《"&amp;$E56&amp;"》 */ export const "&amp;SUBSTITUTE(UPPER(IF(MID($A56, 3, 1)="-", RIGHT($A56,LEN($A56)-3), $A56)), "-", "_")&amp;": TCardId = '"&amp;$A56&amp;"';", "")</f>
        <v>    /** 《粒立て》 */ export const KANAWE_O_P_05: TCardId = '20-kanawe-o-p-05';</v>
      </c>
      <c r="AT56" s="11" t="str">
        <f aca="false">IF($A56&lt;&gt;"", "    | '"&amp;$A56&amp;"'", "")</f>
        <v>    | '20-kanawe-o-p-05'</v>
      </c>
    </row>
    <row r="57" customFormat="false" ht="32" hidden="false" customHeight="false" outlineLevel="0" collapsed="false">
      <c r="A57" s="115" t="s">
        <v>3784</v>
      </c>
      <c r="B57" s="115" t="s">
        <v>3580</v>
      </c>
      <c r="C57" s="115"/>
      <c r="D57" s="115"/>
      <c r="E57" s="115" t="s">
        <v>3774</v>
      </c>
      <c r="F57" s="115"/>
      <c r="G57" s="85" t="s">
        <v>3775</v>
      </c>
      <c r="H57" s="85" t="s">
        <v>3776</v>
      </c>
      <c r="I57" s="116"/>
      <c r="J57" s="184" t="s">
        <v>3777</v>
      </c>
      <c r="K57" s="115" t="s">
        <v>3778</v>
      </c>
      <c r="L57" s="115"/>
      <c r="M57" s="115" t="s">
        <v>3712</v>
      </c>
      <c r="N57" s="115" t="s">
        <v>996</v>
      </c>
      <c r="O57" s="115"/>
      <c r="P57" s="115"/>
      <c r="Q57" s="115"/>
      <c r="R57" s="115"/>
      <c r="S57" s="115"/>
      <c r="T57" s="115"/>
      <c r="U57" s="117"/>
      <c r="V57" s="115"/>
      <c r="W57" s="117"/>
      <c r="X57" s="115" t="s">
        <v>54</v>
      </c>
      <c r="Y57" s="115"/>
      <c r="Z57" s="115"/>
      <c r="AA57" s="115"/>
      <c r="AB57" s="115"/>
      <c r="AC57" s="120" t="s">
        <v>3785</v>
      </c>
      <c r="AD57" s="120"/>
      <c r="AE57" s="90" t="s">
        <v>3786</v>
      </c>
      <c r="AF57" s="118"/>
      <c r="AG57" s="90" t="s">
        <v>3787</v>
      </c>
      <c r="AH57" s="118"/>
      <c r="AI57" s="120" t="s">
        <v>3788</v>
      </c>
      <c r="AJ57" s="118"/>
      <c r="AK57" s="120" t="s">
        <v>3789</v>
      </c>
      <c r="AL57" s="118"/>
      <c r="AM57" s="117"/>
      <c r="AN57" s="117"/>
      <c r="AO57" s="117"/>
      <c r="AP57" s="117"/>
      <c r="AQ57" s="117"/>
      <c r="AR57" s="98" t="str">
        <f aca="false">IF(A57="", "", IF(ROW()&gt;=3, ", ", "")&amp;"'"&amp;A57&amp;"': {megami: '"&amp;B57&amp;"'"&amp;IF(C57&lt;&gt;"",", anotherID: '"&amp;C57&amp;"', replace: '"&amp;D57&amp;"'","")&amp;", name: '"&amp;SUBSTITUTE(E57,"'","\'")&amp;"', nameEn: '"&amp;SUBSTITUTE(K57,"'","\'")&amp;"', nameZh: '"&amp;SUBSTITUTE(G57,"'","\'")&amp;"', nameZhG1: '"&amp;SUBSTITUTE(H57,"'","\'")&amp;"', nameKo: '"&amp;SUBSTITUTE(J57,"'","\'")&amp;"', ruby: '"&amp;F57&amp;"', rubyEn: '"&amp;L57&amp;IF(I57&lt;&gt;"", "', rubyZh: '"&amp;I57, "")&amp;"', baseType: '"&amp;VLOOKUP(M57,マスタ!$A$1:$B$99,2,0)&amp;"'"&amp;IF(N57="○",", extra: true","")&amp;IF(O57&lt;&gt;"",", extraFrom: '"&amp;O57&amp;"'","")&amp;IF(P57&lt;&gt;"",", exchangableTo: '"&amp;P57&amp;"'","")&amp;IF(Q57="○",", poison: true","")&amp;IF(R57&lt;&gt;"", ", type: '"&amp;VLOOKUP(R57,マスタ!$D$1:$E$99,2,0)&amp;"'", "")&amp;IF(S57&lt;&gt;"",", subType: '"&amp;VLOOKUP(S57,マスタ!$D$1:$E$99,2,0)&amp;"'","")&amp;""&amp;IF(T57&lt;&gt;"",", range: '"&amp;T57&amp;"'","")&amp;IF(V57&lt;&gt;"",", damage: '"&amp;V57&amp;"'","")&amp;IF(X57&lt;&gt;"",", capacity: '"&amp;X57&amp;"'","")&amp;IF(Y57&lt;&gt;"",", growth: "&amp;Y57&amp;"","")&amp;IF(Z57&lt;&gt;"",", cost: '"&amp;Z57&amp;"'","")&amp;", text: '"&amp;SUBSTITUTE(SUBSTITUTE(AC57, CHAR(13), ""),CHAR(10),"\n")&amp;IF(AD57&lt;&gt;"", "', textAdditional: '"&amp;SUBSTITUTE(SUBSTITUTE(AD57, CHAR(13), ""),CHAR(10),"\n"), "")&amp;"', textZh: '"&amp;SUBSTITUTE(SUBSTITUTE(SUBSTITUTE(AE57, CHAR(13), ""),CHAR(10),"\n"),"'","\'")&amp;"', textZhG1: '"&amp;SUBSTITUTE(SUBSTITUTE(SUBSTITUTE(AG57, CHAR(13), ""),CHAR(10),"\n"),"'","\'")&amp;IF(AF57&lt;&gt;"", "', textZhAdditional: '"&amp;SUBSTITUTE(SUBSTITUTE(AF57, CHAR(13), ""),CHAR(10),"\n"), "")&amp;IF(AH57&lt;&gt;"", "', textZhG1Additional: '"&amp;SUBSTITUTE(SUBSTITUTE(AH57, CHAR(13), ""),CHAR(10),"\n"), "")&amp;"', textKo: '"&amp;SUBSTITUTE(SUBSTITUTE(SUBSTITUTE(AI57, CHAR(13), ""),CHAR(10),"\n"),"'","\'")&amp;IF(AJ57&lt;&gt;"", "', textKoAdditional: '"&amp;SUBSTITUTE(SUBSTITUTE(AJ57, CHAR(13), ""),CHAR(10),"\n"), "")&amp;"', textEn: '"&amp;SUBSTITUTE(SUBSTITUTE(SUBSTITUTE(AK57, CHAR(13), ""),CHAR(10),"\n"),"'","\'")&amp;IF(AL57&lt;&gt;"", "', textEnAdditional: '"&amp;SUBSTITUTE(SUBSTITUTE(AL57, CHAR(13), ""),CHAR(10),"\n"), "")&amp;"'"&amp;IF(AA57="○",", sealable: true","")&amp;IF(AB57="○",", removable: true","")&amp;"}")</f>
        <v>, '20-kanawe-o-p-05-will': {megami: 'kanawe', name: '粒立て', nameEn: 'Line Read', nameZh: '出类拔萃', nameZhG1: '战栗', nameKo: '강조하기', ruby: '', rubyEn: '', baseType: 'plan', extra: true, capacity: '2', text: 'このターンに準備されたのでなく、このターンに《全力》カードが使用された。\n（達成回数：2）', textZh: '不是这个回合准备的构想，并且这个回合使用了《全力》牌。\n（所需完成次数：2）', textZhG1: '本回合内没有准备构想，且本回合内使用了《全力》卡。\n（达成次数：2次）', textKo: '이 턴에 준비되지 않았고, 이 턴에 《전력》 카드가 사용되었다.\n（달성회수：2）', textEn: 'This Plot was not prepared this turn, and a Throughout card was played this turn.\n(Required number of achievements: 2)'}</v>
      </c>
      <c r="AS57" s="10" t="str">
        <f aca="false">IF($A57&lt;&gt;"", "    /** 《"&amp;$E57&amp;"》 */ export const "&amp;SUBSTITUTE(UPPER(IF(MID($A57, 3, 1)="-", RIGHT($A57,LEN($A57)-3), $A57)), "-", "_")&amp;": TCardId = '"&amp;$A57&amp;"';", "")</f>
        <v>    /** 《粒立て》 */ export const KANAWE_O_P_05_WILL: TCardId = '20-kanawe-o-p-05-will';</v>
      </c>
      <c r="AT57" s="11" t="str">
        <f aca="false">IF($A57&lt;&gt;"", "    | '"&amp;$A57&amp;"'", "")</f>
        <v>    | '20-kanawe-o-p-05-will'</v>
      </c>
    </row>
    <row r="58" customFormat="false" ht="42" hidden="false" customHeight="false" outlineLevel="0" collapsed="false">
      <c r="A58" s="115" t="s">
        <v>3790</v>
      </c>
      <c r="B58" s="115" t="s">
        <v>3580</v>
      </c>
      <c r="C58" s="115"/>
      <c r="D58" s="115"/>
      <c r="E58" s="115" t="s">
        <v>3791</v>
      </c>
      <c r="F58" s="115"/>
      <c r="G58" s="85" t="s">
        <v>3792</v>
      </c>
      <c r="H58" s="85" t="s">
        <v>3793</v>
      </c>
      <c r="I58" s="116"/>
      <c r="J58" s="184" t="s">
        <v>3794</v>
      </c>
      <c r="K58" s="115" t="s">
        <v>3795</v>
      </c>
      <c r="L58" s="115"/>
      <c r="M58" s="115" t="s">
        <v>3712</v>
      </c>
      <c r="N58" s="115" t="s">
        <v>996</v>
      </c>
      <c r="O58" s="115"/>
      <c r="P58" s="115"/>
      <c r="Q58" s="115"/>
      <c r="R58" s="115"/>
      <c r="S58" s="115"/>
      <c r="T58" s="115"/>
      <c r="U58" s="117"/>
      <c r="V58" s="115"/>
      <c r="W58" s="117"/>
      <c r="X58" s="115" t="s">
        <v>54</v>
      </c>
      <c r="Y58" s="115"/>
      <c r="Z58" s="115"/>
      <c r="AA58" s="115"/>
      <c r="AB58" s="115"/>
      <c r="AC58" s="120" t="s">
        <v>3796</v>
      </c>
      <c r="AD58" s="120"/>
      <c r="AE58" s="90" t="s">
        <v>3797</v>
      </c>
      <c r="AF58" s="118"/>
      <c r="AG58" s="90" t="s">
        <v>3798</v>
      </c>
      <c r="AH58" s="118"/>
      <c r="AI58" s="120" t="s">
        <v>3799</v>
      </c>
      <c r="AJ58" s="118"/>
      <c r="AK58" s="120" t="s">
        <v>3800</v>
      </c>
      <c r="AL58" s="118"/>
      <c r="AM58" s="117"/>
      <c r="AN58" s="117"/>
      <c r="AO58" s="117"/>
      <c r="AP58" s="117"/>
      <c r="AQ58" s="117"/>
      <c r="AR58" s="98" t="str">
        <f aca="false">IF(A58="", "", IF(ROW()&gt;=3, ", ", "")&amp;"'"&amp;A58&amp;"': {megami: '"&amp;B58&amp;"'"&amp;IF(C58&lt;&gt;"",", anotherID: '"&amp;C58&amp;"', replace: '"&amp;D58&amp;"'","")&amp;", name: '"&amp;SUBSTITUTE(E58,"'","\'")&amp;"', nameEn: '"&amp;SUBSTITUTE(K58,"'","\'")&amp;"', nameZh: '"&amp;SUBSTITUTE(G58,"'","\'")&amp;"', nameZhG1: '"&amp;SUBSTITUTE(H58,"'","\'")&amp;"', nameKo: '"&amp;SUBSTITUTE(J58,"'","\'")&amp;"', ruby: '"&amp;F58&amp;"', rubyEn: '"&amp;L58&amp;IF(I58&lt;&gt;"", "', rubyZh: '"&amp;I58, "")&amp;"', baseType: '"&amp;VLOOKUP(M58,マスタ!$A$1:$B$99,2,0)&amp;"'"&amp;IF(N58="○",", extra: true","")&amp;IF(O58&lt;&gt;"",", extraFrom: '"&amp;O58&amp;"'","")&amp;IF(P58&lt;&gt;"",", exchangableTo: '"&amp;P58&amp;"'","")&amp;IF(Q58="○",", poison: true","")&amp;IF(R58&lt;&gt;"", ", type: '"&amp;VLOOKUP(R58,マスタ!$D$1:$E$99,2,0)&amp;"'", "")&amp;IF(S58&lt;&gt;"",", subType: '"&amp;VLOOKUP(S58,マスタ!$D$1:$E$99,2,0)&amp;"'","")&amp;""&amp;IF(T58&lt;&gt;"",", range: '"&amp;T58&amp;"'","")&amp;IF(V58&lt;&gt;"",", damage: '"&amp;V58&amp;"'","")&amp;IF(X58&lt;&gt;"",", capacity: '"&amp;X58&amp;"'","")&amp;IF(Y58&lt;&gt;"",", growth: "&amp;Y58&amp;"","")&amp;IF(Z58&lt;&gt;"",", cost: '"&amp;Z58&amp;"'","")&amp;", text: '"&amp;SUBSTITUTE(SUBSTITUTE(AC58, CHAR(13), ""),CHAR(10),"\n")&amp;IF(AD58&lt;&gt;"", "', textAdditional: '"&amp;SUBSTITUTE(SUBSTITUTE(AD58, CHAR(13), ""),CHAR(10),"\n"), "")&amp;"', textZh: '"&amp;SUBSTITUTE(SUBSTITUTE(SUBSTITUTE(AE58, CHAR(13), ""),CHAR(10),"\n"),"'","\'")&amp;"', textZhG1: '"&amp;SUBSTITUTE(SUBSTITUTE(SUBSTITUTE(AG58, CHAR(13), ""),CHAR(10),"\n"),"'","\'")&amp;IF(AF58&lt;&gt;"", "', textZhAdditional: '"&amp;SUBSTITUTE(SUBSTITUTE(AF58, CHAR(13), ""),CHAR(10),"\n"), "")&amp;IF(AH58&lt;&gt;"", "', textZhG1Additional: '"&amp;SUBSTITUTE(SUBSTITUTE(AH58, CHAR(13), ""),CHAR(10),"\n"), "")&amp;"', textKo: '"&amp;SUBSTITUTE(SUBSTITUTE(SUBSTITUTE(AI58, CHAR(13), ""),CHAR(10),"\n"),"'","\'")&amp;IF(AJ58&lt;&gt;"", "', textKoAdditional: '"&amp;SUBSTITUTE(SUBSTITUTE(AJ58, CHAR(13), ""),CHAR(10),"\n"), "")&amp;"', textEn: '"&amp;SUBSTITUTE(SUBSTITUTE(SUBSTITUTE(AK58, CHAR(13), ""),CHAR(10),"\n"),"'","\'")&amp;IF(AL58&lt;&gt;"", "', textEnAdditional: '"&amp;SUBSTITUTE(SUBSTITUTE(AL58, CHAR(13), ""),CHAR(10),"\n"), "")&amp;"'"&amp;IF(AA58="○",", sealable: true","")&amp;IF(AB58="○",", removable: true","")&amp;"}")</f>
        <v>, '20-kanawe-o-p-06': {megami: 'kanawe', name: '位置取り', nameEn: 'Mise-en-scène', nameZh: '自我定位', nameZhG1: '定位', nameKo: '위치 잡기', ruby: '', rubyEn: '', baseType: 'plan', extra: true, capacity: '2', text: '現在の間合がターン開始時の間合から2以上変化し、かつ8以下である。\n（達成回数：2）', textZh: '当前距为8或以下，并且与本回合开始时的距比相差2或者以上。\n（所需完成次数：2）', textZhG1: '当前距离与回合开始时距离之差的绝对值大于等于2，且当前距离小于等于8。\n（达成次数：2次）', textKo: '현재의 간격이 턴 개시 시의 간격에서 2이상 변화했고 간격이 8이하이다.\n（달성회수：2）', textEn: 'The current Distance is 8 or less, and the difference between the current Distance and the Distance at the beginning of this turn is 2 or more.\n(Required number of achievements: 2)'}</v>
      </c>
      <c r="AS58" s="10" t="str">
        <f aca="false">IF($A58&lt;&gt;"", "    /** 《"&amp;$E58&amp;"》 */ export const "&amp;SUBSTITUTE(UPPER(IF(MID($A58, 3, 1)="-", RIGHT($A58,LEN($A58)-3), $A58)), "-", "_")&amp;": TCardId = '"&amp;$A58&amp;"';", "")</f>
        <v>    /** 《位置取り》 */ export const KANAWE_O_P_06: TCardId = '20-kanawe-o-p-06';</v>
      </c>
      <c r="AT58" s="11" t="str">
        <f aca="false">IF($A58&lt;&gt;"", "    | '"&amp;$A58&amp;"'", "")</f>
        <v>    | '20-kanawe-o-p-06'</v>
      </c>
    </row>
    <row r="59" customFormat="false" ht="32" hidden="false" customHeight="false" outlineLevel="0" collapsed="false">
      <c r="A59" s="115" t="s">
        <v>3801</v>
      </c>
      <c r="B59" s="115" t="s">
        <v>3580</v>
      </c>
      <c r="C59" s="115"/>
      <c r="D59" s="115"/>
      <c r="E59" s="115" t="s">
        <v>3791</v>
      </c>
      <c r="F59" s="115"/>
      <c r="G59" s="85" t="s">
        <v>3792</v>
      </c>
      <c r="H59" s="85" t="s">
        <v>3793</v>
      </c>
      <c r="I59" s="116"/>
      <c r="J59" s="184" t="s">
        <v>3794</v>
      </c>
      <c r="K59" s="115" t="s">
        <v>3795</v>
      </c>
      <c r="L59" s="115"/>
      <c r="M59" s="115" t="s">
        <v>3712</v>
      </c>
      <c r="N59" s="115" t="s">
        <v>996</v>
      </c>
      <c r="O59" s="115"/>
      <c r="P59" s="115"/>
      <c r="Q59" s="115"/>
      <c r="R59" s="115"/>
      <c r="S59" s="115"/>
      <c r="T59" s="115"/>
      <c r="U59" s="117"/>
      <c r="V59" s="115"/>
      <c r="W59" s="117"/>
      <c r="X59" s="115" t="s">
        <v>282</v>
      </c>
      <c r="Y59" s="115"/>
      <c r="Z59" s="115"/>
      <c r="AA59" s="115"/>
      <c r="AB59" s="115"/>
      <c r="AC59" s="120" t="s">
        <v>3802</v>
      </c>
      <c r="AD59" s="120"/>
      <c r="AE59" s="90" t="s">
        <v>3803</v>
      </c>
      <c r="AF59" s="118"/>
      <c r="AG59" s="90" t="s">
        <v>3804</v>
      </c>
      <c r="AH59" s="118"/>
      <c r="AI59" s="120" t="s">
        <v>3805</v>
      </c>
      <c r="AJ59" s="118"/>
      <c r="AK59" s="120" t="s">
        <v>3806</v>
      </c>
      <c r="AL59" s="118"/>
      <c r="AM59" s="117"/>
      <c r="AN59" s="117"/>
      <c r="AO59" s="117"/>
      <c r="AP59" s="117"/>
      <c r="AQ59" s="117"/>
      <c r="AR59" s="98" t="str">
        <f aca="false">IF(A59="", "", IF(ROW()&gt;=3, ", ", "")&amp;"'"&amp;A59&amp;"': {megami: '"&amp;B59&amp;"'"&amp;IF(C59&lt;&gt;"",", anotherID: '"&amp;C59&amp;"', replace: '"&amp;D59&amp;"'","")&amp;", name: '"&amp;SUBSTITUTE(E59,"'","\'")&amp;"', nameEn: '"&amp;SUBSTITUTE(K59,"'","\'")&amp;"', nameZh: '"&amp;SUBSTITUTE(G59,"'","\'")&amp;"', nameZhG1: '"&amp;SUBSTITUTE(H59,"'","\'")&amp;"', nameKo: '"&amp;SUBSTITUTE(J59,"'","\'")&amp;"', ruby: '"&amp;F59&amp;"', rubyEn: '"&amp;L59&amp;IF(I59&lt;&gt;"", "', rubyZh: '"&amp;I59, "")&amp;"', baseType: '"&amp;VLOOKUP(M59,マスタ!$A$1:$B$99,2,0)&amp;"'"&amp;IF(N59="○",", extra: true","")&amp;IF(O59&lt;&gt;"",", extraFrom: '"&amp;O59&amp;"'","")&amp;IF(P59&lt;&gt;"",", exchangableTo: '"&amp;P59&amp;"'","")&amp;IF(Q59="○",", poison: true","")&amp;IF(R59&lt;&gt;"", ", type: '"&amp;VLOOKUP(R59,マスタ!$D$1:$E$99,2,0)&amp;"'", "")&amp;IF(S59&lt;&gt;"",", subType: '"&amp;VLOOKUP(S59,マスタ!$D$1:$E$99,2,0)&amp;"'","")&amp;""&amp;IF(T59&lt;&gt;"",", range: '"&amp;T59&amp;"'","")&amp;IF(V59&lt;&gt;"",", damage: '"&amp;V59&amp;"'","")&amp;IF(X59&lt;&gt;"",", capacity: '"&amp;X59&amp;"'","")&amp;IF(Y59&lt;&gt;"",", growth: "&amp;Y59&amp;"","")&amp;IF(Z59&lt;&gt;"",", cost: '"&amp;Z59&amp;"'","")&amp;", text: '"&amp;SUBSTITUTE(SUBSTITUTE(AC59, CHAR(13), ""),CHAR(10),"\n")&amp;IF(AD59&lt;&gt;"", "', textAdditional: '"&amp;SUBSTITUTE(SUBSTITUTE(AD59, CHAR(13), ""),CHAR(10),"\n"), "")&amp;"', textZh: '"&amp;SUBSTITUTE(SUBSTITUTE(SUBSTITUTE(AE59, CHAR(13), ""),CHAR(10),"\n"),"'","\'")&amp;"', textZhG1: '"&amp;SUBSTITUTE(SUBSTITUTE(SUBSTITUTE(AG59, CHAR(13), ""),CHAR(10),"\n"),"'","\'")&amp;IF(AF59&lt;&gt;"", "', textZhAdditional: '"&amp;SUBSTITUTE(SUBSTITUTE(AF59, CHAR(13), ""),CHAR(10),"\n"), "")&amp;IF(AH59&lt;&gt;"", "', textZhG1Additional: '"&amp;SUBSTITUTE(SUBSTITUTE(AH59, CHAR(13), ""),CHAR(10),"\n"), "")&amp;"', textKo: '"&amp;SUBSTITUTE(SUBSTITUTE(SUBSTITUTE(AI59, CHAR(13), ""),CHAR(10),"\n"),"'","\'")&amp;IF(AJ59&lt;&gt;"", "', textKoAdditional: '"&amp;SUBSTITUTE(SUBSTITUTE(AJ59, CHAR(13), ""),CHAR(10),"\n"), "")&amp;"', textEn: '"&amp;SUBSTITUTE(SUBSTITUTE(SUBSTITUTE(AK59, CHAR(13), ""),CHAR(10),"\n"),"'","\'")&amp;IF(AL59&lt;&gt;"", "', textEnAdditional: '"&amp;SUBSTITUTE(SUBSTITUTE(AL59, CHAR(13), ""),CHAR(10),"\n"), "")&amp;"'"&amp;IF(AA59="○",", sealable: true","")&amp;IF(AB59="○",", removable: true","")&amp;"}")</f>
        <v>, '20-kanawe-o-p-06-will': {megami: 'kanawe', name: '位置取り', nameEn: 'Mise-en-scène', nameZh: '自我定位', nameZhG1: '定位', nameKo: '위치 잡기', ruby: '', rubyEn: '', baseType: 'plan', extra: true, capacity: '1', text: '現在の間合がターン開始時の間合から5以上変化している。\n（達成回数：1）', textZh: '当前距与本回合开始时的距比相差5或者以上。\n（所需完成次数：1）', textZhG1: '当前距离与回合开始时距离之差的绝对值大于等于5。\n（达成次数：1次）', textKo: '현재의 간격이 턴 개시 시의 간격에서 5이상 변화되어 있다.\n（달성회수：1）', textEn: 'The difference between the current Distance and the Distance at the beginning of this turn is 5 or more.\n(Required number of achievements: 1)'}</v>
      </c>
      <c r="AS59" s="10" t="str">
        <f aca="false">IF($A59&lt;&gt;"", "    /** 《"&amp;$E59&amp;"》 */ export const "&amp;SUBSTITUTE(UPPER(IF(MID($A59, 3, 1)="-", RIGHT($A59,LEN($A59)-3), $A59)), "-", "_")&amp;": TCardId = '"&amp;$A59&amp;"';", "")</f>
        <v>    /** 《位置取り》 */ export const KANAWE_O_P_06_WILL: TCardId = '20-kanawe-o-p-06-will';</v>
      </c>
      <c r="AT59" s="11" t="str">
        <f aca="false">IF($A59&lt;&gt;"", "    | '"&amp;$A59&amp;"'", "")</f>
        <v>    | '20-kanawe-o-p-06-will'</v>
      </c>
    </row>
    <row r="60" customFormat="false" ht="13.5" hidden="false" customHeight="false" outlineLevel="0" collapsed="false">
      <c r="I60" s="162"/>
    </row>
    <row r="61" customFormat="false" ht="13.5" hidden="false" customHeight="false" outlineLevel="0" collapsed="false">
      <c r="I61" s="162"/>
    </row>
    <row r="62" customFormat="false" ht="13.5" hidden="false" customHeight="false" outlineLevel="0" collapsed="false">
      <c r="I62" s="162"/>
    </row>
    <row r="63" customFormat="false" ht="13.5" hidden="false" customHeight="false" outlineLevel="0" collapsed="false">
      <c r="I63" s="162"/>
    </row>
    <row r="64" customFormat="false" ht="13.5" hidden="false" customHeight="false" outlineLevel="0" collapsed="false">
      <c r="I64" s="162"/>
    </row>
    <row r="65" customFormat="false" ht="13.5" hidden="false" customHeight="false" outlineLevel="0" collapsed="false">
      <c r="I65" s="162"/>
    </row>
    <row r="66" customFormat="false" ht="13.5" hidden="false" customHeight="false" outlineLevel="0" collapsed="false">
      <c r="I66" s="162"/>
    </row>
    <row r="67" customFormat="false" ht="13.5" hidden="false" customHeight="false" outlineLevel="0" collapsed="false">
      <c r="I67" s="162"/>
    </row>
    <row r="68" customFormat="false" ht="13.5" hidden="false" customHeight="false" outlineLevel="0" collapsed="false">
      <c r="I68" s="162"/>
    </row>
    <row r="69" customFormat="false" ht="13.5" hidden="false" customHeight="false" outlineLevel="0" collapsed="false">
      <c r="I69" s="162"/>
    </row>
    <row r="70" customFormat="false" ht="13.5" hidden="false" customHeight="false" outlineLevel="0" collapsed="false">
      <c r="I70" s="162"/>
    </row>
    <row r="71" customFormat="false" ht="13.5" hidden="false" customHeight="false" outlineLevel="0" collapsed="false">
      <c r="I71" s="162"/>
    </row>
    <row r="72" customFormat="false" ht="13.5" hidden="false" customHeight="false" outlineLevel="0" collapsed="false">
      <c r="I72" s="162"/>
    </row>
    <row r="73" customFormat="false" ht="13.5" hidden="false" customHeight="false" outlineLevel="0" collapsed="false">
      <c r="I73" s="162"/>
    </row>
    <row r="74" customFormat="false" ht="13.5" hidden="false" customHeight="false" outlineLevel="0" collapsed="false">
      <c r="I74" s="162"/>
    </row>
    <row r="75" customFormat="false" ht="13.5" hidden="false" customHeight="false" outlineLevel="0" collapsed="false">
      <c r="I75" s="162"/>
    </row>
    <row r="76" customFormat="false" ht="13.5" hidden="false" customHeight="false" outlineLevel="0" collapsed="false">
      <c r="I76" s="162"/>
    </row>
    <row r="77" customFormat="false" ht="13.5" hidden="false" customHeight="false" outlineLevel="0" collapsed="false">
      <c r="I77" s="162"/>
    </row>
    <row r="78" customFormat="false" ht="13.5" hidden="false" customHeight="false" outlineLevel="0" collapsed="false">
      <c r="I78" s="162"/>
    </row>
    <row r="79" customFormat="false" ht="13.5" hidden="false" customHeight="false" outlineLevel="0" collapsed="false">
      <c r="I79" s="162"/>
    </row>
    <row r="80" customFormat="false" ht="13.5" hidden="false" customHeight="false" outlineLevel="0" collapsed="false">
      <c r="I80" s="162"/>
    </row>
    <row r="81" customFormat="false" ht="13.5" hidden="false" customHeight="false" outlineLevel="0" collapsed="false">
      <c r="I81" s="162"/>
    </row>
    <row r="82" customFormat="false" ht="13.5" hidden="false" customHeight="false" outlineLevel="0" collapsed="false">
      <c r="I82" s="162"/>
    </row>
    <row r="83" customFormat="false" ht="13.5" hidden="false" customHeight="false" outlineLevel="0" collapsed="false">
      <c r="I83" s="162"/>
    </row>
    <row r="84" customFormat="false" ht="13.5" hidden="false" customHeight="false" outlineLevel="0" collapsed="false">
      <c r="I84" s="162"/>
    </row>
    <row r="85" customFormat="false" ht="13.5" hidden="false" customHeight="false" outlineLevel="0" collapsed="false">
      <c r="I85" s="162"/>
    </row>
    <row r="86" customFormat="false" ht="13.5" hidden="false" customHeight="false" outlineLevel="0" collapsed="false">
      <c r="I86" s="162"/>
    </row>
    <row r="87" customFormat="false" ht="13.5" hidden="false" customHeight="false" outlineLevel="0" collapsed="false">
      <c r="I87" s="162"/>
    </row>
    <row r="88" customFormat="false" ht="13.5" hidden="false" customHeight="false" outlineLevel="0" collapsed="false">
      <c r="I88" s="162"/>
    </row>
    <row r="89" customFormat="false" ht="13.5" hidden="false" customHeight="false" outlineLevel="0" collapsed="false">
      <c r="I89" s="162"/>
    </row>
    <row r="90" customFormat="false" ht="13.5" hidden="false" customHeight="false" outlineLevel="0" collapsed="false">
      <c r="I90" s="162"/>
    </row>
    <row r="91" customFormat="false" ht="13.5" hidden="false" customHeight="false" outlineLevel="0" collapsed="false">
      <c r="I91" s="162"/>
    </row>
    <row r="92" customFormat="false" ht="13.5" hidden="false" customHeight="false" outlineLevel="0" collapsed="false">
      <c r="I92" s="162"/>
    </row>
    <row r="93" customFormat="false" ht="13.5" hidden="false" customHeight="false" outlineLevel="0" collapsed="false">
      <c r="I93" s="162"/>
    </row>
    <row r="94" customFormat="false" ht="13.5" hidden="false" customHeight="false" outlineLevel="0" collapsed="false">
      <c r="I94" s="162"/>
    </row>
    <row r="95" customFormat="false" ht="13.5" hidden="false" customHeight="false" outlineLevel="0" collapsed="false">
      <c r="I95" s="162"/>
    </row>
    <row r="96" customFormat="false" ht="13.5" hidden="false" customHeight="false" outlineLevel="0" collapsed="false">
      <c r="I96" s="162"/>
    </row>
    <row r="97" customFormat="false" ht="13.5" hidden="false" customHeight="false" outlineLevel="0" collapsed="false">
      <c r="I97" s="162"/>
    </row>
    <row r="98" customFormat="false" ht="13.5" hidden="false" customHeight="false" outlineLevel="0" collapsed="false">
      <c r="I98" s="162"/>
    </row>
    <row r="99" customFormat="false" ht="13.5" hidden="false" customHeight="false" outlineLevel="0" collapsed="false">
      <c r="I99" s="162"/>
    </row>
    <row r="100" customFormat="false" ht="13.5" hidden="false" customHeight="false" outlineLevel="0" collapsed="false">
      <c r="I100" s="162"/>
    </row>
    <row r="101" customFormat="false" ht="13.5" hidden="false" customHeight="false" outlineLevel="0" collapsed="false">
      <c r="I101" s="162"/>
    </row>
    <row r="102" customFormat="false" ht="13.5" hidden="false" customHeight="false" outlineLevel="0" collapsed="false">
      <c r="I102" s="162"/>
    </row>
    <row r="103" customFormat="false" ht="13.5" hidden="false" customHeight="false" outlineLevel="0" collapsed="false">
      <c r="I103" s="162"/>
    </row>
    <row r="104" customFormat="false" ht="13.5" hidden="false" customHeight="false" outlineLevel="0" collapsed="false">
      <c r="I104" s="162"/>
    </row>
    <row r="105" customFormat="false" ht="13.5" hidden="false" customHeight="false" outlineLevel="0" collapsed="false">
      <c r="I105" s="162"/>
    </row>
    <row r="106" customFormat="false" ht="13.5" hidden="false" customHeight="false" outlineLevel="0" collapsed="false">
      <c r="I106" s="162"/>
    </row>
    <row r="107" customFormat="false" ht="13.5" hidden="false" customHeight="false" outlineLevel="0" collapsed="false">
      <c r="I107" s="162"/>
    </row>
    <row r="108" customFormat="false" ht="13.5" hidden="false" customHeight="false" outlineLevel="0" collapsed="false">
      <c r="I108" s="162"/>
    </row>
    <row r="109" customFormat="false" ht="13.5" hidden="false" customHeight="false" outlineLevel="0" collapsed="false">
      <c r="I109" s="162"/>
    </row>
    <row r="110" customFormat="false" ht="13.5" hidden="false" customHeight="false" outlineLevel="0" collapsed="false">
      <c r="I110" s="162"/>
    </row>
    <row r="111" customFormat="false" ht="13.5" hidden="false" customHeight="false" outlineLevel="0" collapsed="false">
      <c r="I111" s="162"/>
    </row>
    <row r="112" customFormat="false" ht="13.5" hidden="false" customHeight="false" outlineLevel="0" collapsed="false">
      <c r="I112" s="162"/>
    </row>
    <row r="113" customFormat="false" ht="13.5" hidden="false" customHeight="false" outlineLevel="0" collapsed="false">
      <c r="I113" s="162"/>
    </row>
    <row r="114" customFormat="false" ht="13.5" hidden="false" customHeight="false" outlineLevel="0" collapsed="false">
      <c r="I114" s="162"/>
    </row>
    <row r="115" customFormat="false" ht="13.5" hidden="false" customHeight="false" outlineLevel="0" collapsed="false">
      <c r="I115" s="162"/>
    </row>
    <row r="116" customFormat="false" ht="13.5" hidden="false" customHeight="false" outlineLevel="0" collapsed="false">
      <c r="I116" s="162"/>
    </row>
    <row r="117" customFormat="false" ht="13.5" hidden="false" customHeight="false" outlineLevel="0" collapsed="false">
      <c r="I117" s="162"/>
    </row>
    <row r="118" customFormat="false" ht="13.5" hidden="false" customHeight="false" outlineLevel="0" collapsed="false">
      <c r="I118" s="162"/>
    </row>
    <row r="119" customFormat="false" ht="13.5" hidden="false" customHeight="false" outlineLevel="0" collapsed="false">
      <c r="I119" s="162"/>
    </row>
    <row r="120" customFormat="false" ht="13.5" hidden="false" customHeight="false" outlineLevel="0" collapsed="false">
      <c r="I120" s="162"/>
    </row>
    <row r="121" customFormat="false" ht="13.5" hidden="false" customHeight="false" outlineLevel="0" collapsed="false">
      <c r="I121" s="162"/>
    </row>
    <row r="122" customFormat="false" ht="13.5" hidden="false" customHeight="false" outlineLevel="0" collapsed="false">
      <c r="I122" s="162"/>
    </row>
    <row r="123" customFormat="false" ht="13.5" hidden="false" customHeight="false" outlineLevel="0" collapsed="false">
      <c r="I123" s="162"/>
    </row>
    <row r="124" customFormat="false" ht="13.5" hidden="false" customHeight="false" outlineLevel="0" collapsed="false">
      <c r="I124" s="162"/>
    </row>
    <row r="125" customFormat="false" ht="13.5" hidden="false" customHeight="false" outlineLevel="0" collapsed="false">
      <c r="I125" s="162"/>
    </row>
    <row r="126" customFormat="false" ht="13.5" hidden="false" customHeight="false" outlineLevel="0" collapsed="false">
      <c r="I126" s="162"/>
    </row>
    <row r="127" customFormat="false" ht="13.5" hidden="false" customHeight="false" outlineLevel="0" collapsed="false">
      <c r="I127" s="162"/>
    </row>
    <row r="128" customFormat="false" ht="13.5" hidden="false" customHeight="false" outlineLevel="0" collapsed="false">
      <c r="I128" s="162"/>
    </row>
    <row r="129" customFormat="false" ht="13.5" hidden="false" customHeight="false" outlineLevel="0" collapsed="false">
      <c r="I129" s="162"/>
    </row>
    <row r="130" customFormat="false" ht="13.5" hidden="false" customHeight="false" outlineLevel="0" collapsed="false">
      <c r="I130" s="162"/>
    </row>
    <row r="131" customFormat="false" ht="13.5" hidden="false" customHeight="false" outlineLevel="0" collapsed="false">
      <c r="I131" s="162"/>
    </row>
    <row r="132" customFormat="false" ht="13.5" hidden="false" customHeight="false" outlineLevel="0" collapsed="false">
      <c r="I132" s="162"/>
    </row>
    <row r="133" customFormat="false" ht="13.5" hidden="false" customHeight="false" outlineLevel="0" collapsed="false">
      <c r="I133" s="162"/>
    </row>
    <row r="134" customFormat="false" ht="13.5" hidden="false" customHeight="false" outlineLevel="0" collapsed="false">
      <c r="I134" s="162"/>
    </row>
    <row r="135" customFormat="false" ht="13.5" hidden="false" customHeight="false" outlineLevel="0" collapsed="false">
      <c r="I135" s="162"/>
    </row>
    <row r="136" customFormat="false" ht="13.5" hidden="false" customHeight="false" outlineLevel="0" collapsed="false">
      <c r="I136" s="162"/>
    </row>
    <row r="137" customFormat="false" ht="13.5" hidden="false" customHeight="false" outlineLevel="0" collapsed="false">
      <c r="I137" s="162"/>
    </row>
    <row r="138" customFormat="false" ht="13.5" hidden="false" customHeight="false" outlineLevel="0" collapsed="false">
      <c r="I138" s="162"/>
    </row>
    <row r="139" customFormat="false" ht="13.5" hidden="false" customHeight="false" outlineLevel="0" collapsed="false">
      <c r="I139" s="162"/>
    </row>
    <row r="140" customFormat="false" ht="13.5" hidden="false" customHeight="false" outlineLevel="0" collapsed="false">
      <c r="I140" s="162"/>
    </row>
    <row r="141" customFormat="false" ht="13.5" hidden="false" customHeight="false" outlineLevel="0" collapsed="false">
      <c r="I141" s="162"/>
    </row>
    <row r="142" customFormat="false" ht="13.5" hidden="false" customHeight="false" outlineLevel="0" collapsed="false">
      <c r="I142" s="162"/>
    </row>
    <row r="143" customFormat="false" ht="13.5" hidden="false" customHeight="false" outlineLevel="0" collapsed="false">
      <c r="I143" s="162"/>
    </row>
    <row r="144" customFormat="false" ht="13.5" hidden="false" customHeight="false" outlineLevel="0" collapsed="false">
      <c r="I144" s="162"/>
    </row>
    <row r="145" customFormat="false" ht="13.5" hidden="false" customHeight="false" outlineLevel="0" collapsed="false">
      <c r="I145" s="162"/>
    </row>
    <row r="146" customFormat="false" ht="13.5" hidden="false" customHeight="false" outlineLevel="0" collapsed="false">
      <c r="I146" s="162"/>
    </row>
    <row r="147" customFormat="false" ht="13.5" hidden="false" customHeight="false" outlineLevel="0" collapsed="false">
      <c r="I147" s="162"/>
    </row>
    <row r="148" customFormat="false" ht="13.5" hidden="false" customHeight="false" outlineLevel="0" collapsed="false">
      <c r="I148" s="162"/>
    </row>
    <row r="149" customFormat="false" ht="13.5" hidden="false" customHeight="false" outlineLevel="0" collapsed="false">
      <c r="I149" s="162"/>
    </row>
    <row r="150" customFormat="false" ht="13.5" hidden="false" customHeight="false" outlineLevel="0" collapsed="false">
      <c r="I150" s="162"/>
    </row>
    <row r="151" customFormat="false" ht="13.5" hidden="false" customHeight="false" outlineLevel="0" collapsed="false">
      <c r="I151" s="162"/>
    </row>
    <row r="152" customFormat="false" ht="13.5" hidden="false" customHeight="false" outlineLevel="0" collapsed="false">
      <c r="I152" s="162"/>
    </row>
    <row r="153" customFormat="false" ht="13.5" hidden="false" customHeight="false" outlineLevel="0" collapsed="false">
      <c r="I153" s="162"/>
    </row>
    <row r="154" customFormat="false" ht="13.5" hidden="false" customHeight="false" outlineLevel="0" collapsed="false">
      <c r="I154" s="162"/>
    </row>
    <row r="155" customFormat="false" ht="13.5" hidden="false" customHeight="false" outlineLevel="0" collapsed="false">
      <c r="I155" s="162"/>
    </row>
    <row r="156" customFormat="false" ht="13.5" hidden="false" customHeight="false" outlineLevel="0" collapsed="false">
      <c r="I156" s="162"/>
    </row>
    <row r="157" customFormat="false" ht="13.5" hidden="false" customHeight="false" outlineLevel="0" collapsed="false">
      <c r="I157" s="162"/>
    </row>
    <row r="158" customFormat="false" ht="13.5" hidden="false" customHeight="false" outlineLevel="0" collapsed="false">
      <c r="I158" s="162"/>
    </row>
    <row r="159" customFormat="false" ht="13.5" hidden="false" customHeight="false" outlineLevel="0" collapsed="false">
      <c r="I159" s="162"/>
    </row>
    <row r="160" customFormat="false" ht="13.5" hidden="false" customHeight="false" outlineLevel="0" collapsed="false">
      <c r="I160" s="162"/>
    </row>
    <row r="161" customFormat="false" ht="13.5" hidden="false" customHeight="false" outlineLevel="0" collapsed="false">
      <c r="I161" s="162"/>
    </row>
    <row r="162" customFormat="false" ht="13.5" hidden="false" customHeight="false" outlineLevel="0" collapsed="false">
      <c r="I162" s="162"/>
    </row>
    <row r="163" customFormat="false" ht="13.5" hidden="false" customHeight="false" outlineLevel="0" collapsed="false">
      <c r="I163" s="162"/>
    </row>
    <row r="164" customFormat="false" ht="13.5" hidden="false" customHeight="false" outlineLevel="0" collapsed="false">
      <c r="I164" s="162"/>
    </row>
    <row r="165" customFormat="false" ht="13.5" hidden="false" customHeight="false" outlineLevel="0" collapsed="false">
      <c r="I165" s="162"/>
    </row>
    <row r="166" customFormat="false" ht="13.5" hidden="false" customHeight="false" outlineLevel="0" collapsed="false">
      <c r="I166" s="162"/>
    </row>
    <row r="167" customFormat="false" ht="13.5" hidden="false" customHeight="false" outlineLevel="0" collapsed="false">
      <c r="I167" s="162"/>
    </row>
    <row r="168" customFormat="false" ht="13.5" hidden="false" customHeight="false" outlineLevel="0" collapsed="false">
      <c r="I168" s="162"/>
    </row>
    <row r="169" customFormat="false" ht="13.5" hidden="false" customHeight="false" outlineLevel="0" collapsed="false">
      <c r="I169" s="162"/>
    </row>
    <row r="170" customFormat="false" ht="13.5" hidden="false" customHeight="false" outlineLevel="0" collapsed="false">
      <c r="I170" s="162"/>
    </row>
    <row r="171" customFormat="false" ht="13.5" hidden="false" customHeight="false" outlineLevel="0" collapsed="false">
      <c r="I171" s="162"/>
    </row>
    <row r="172" customFormat="false" ht="13.5" hidden="false" customHeight="false" outlineLevel="0" collapsed="false">
      <c r="I172" s="162"/>
    </row>
    <row r="173" customFormat="false" ht="13.5" hidden="false" customHeight="false" outlineLevel="0" collapsed="false">
      <c r="I173" s="162"/>
    </row>
    <row r="174" customFormat="false" ht="13.5" hidden="false" customHeight="false" outlineLevel="0" collapsed="false">
      <c r="I174" s="162"/>
    </row>
    <row r="175" customFormat="false" ht="13.5" hidden="false" customHeight="false" outlineLevel="0" collapsed="false">
      <c r="I175" s="162"/>
    </row>
    <row r="176" customFormat="false" ht="13.5" hidden="false" customHeight="false" outlineLevel="0" collapsed="false">
      <c r="I176" s="162"/>
    </row>
    <row r="177" customFormat="false" ht="13.5" hidden="false" customHeight="false" outlineLevel="0" collapsed="false">
      <c r="I177" s="162"/>
    </row>
    <row r="178" customFormat="false" ht="13.5" hidden="false" customHeight="false" outlineLevel="0" collapsed="false">
      <c r="I178" s="162"/>
    </row>
    <row r="179" customFormat="false" ht="13.5" hidden="false" customHeight="false" outlineLevel="0" collapsed="false">
      <c r="I179" s="162"/>
    </row>
    <row r="180" customFormat="false" ht="13.5" hidden="false" customHeight="false" outlineLevel="0" collapsed="false">
      <c r="I180" s="162"/>
    </row>
    <row r="181" customFormat="false" ht="13.5" hidden="false" customHeight="false" outlineLevel="0" collapsed="false">
      <c r="I181" s="162"/>
    </row>
    <row r="182" customFormat="false" ht="13.5" hidden="false" customHeight="false" outlineLevel="0" collapsed="false">
      <c r="I182" s="162"/>
    </row>
    <row r="183" customFormat="false" ht="13.5" hidden="false" customHeight="false" outlineLevel="0" collapsed="false">
      <c r="I183" s="162"/>
    </row>
    <row r="184" customFormat="false" ht="13.5" hidden="false" customHeight="false" outlineLevel="0" collapsed="false">
      <c r="I184" s="162"/>
    </row>
    <row r="185" customFormat="false" ht="13.5" hidden="false" customHeight="false" outlineLevel="0" collapsed="false">
      <c r="I185" s="162"/>
    </row>
    <row r="186" customFormat="false" ht="13.5" hidden="false" customHeight="false" outlineLevel="0" collapsed="false">
      <c r="I186" s="162"/>
    </row>
    <row r="187" customFormat="false" ht="13.5" hidden="false" customHeight="false" outlineLevel="0" collapsed="false">
      <c r="I187" s="162"/>
    </row>
    <row r="188" customFormat="false" ht="13.5" hidden="false" customHeight="false" outlineLevel="0" collapsed="false">
      <c r="I188" s="162"/>
    </row>
    <row r="189" customFormat="false" ht="13.5" hidden="false" customHeight="false" outlineLevel="0" collapsed="false">
      <c r="I189" s="162"/>
    </row>
    <row r="190" customFormat="false" ht="13.5" hidden="false" customHeight="false" outlineLevel="0" collapsed="false">
      <c r="I190" s="162"/>
    </row>
    <row r="191" customFormat="false" ht="13.5" hidden="false" customHeight="false" outlineLevel="0" collapsed="false">
      <c r="I191" s="162"/>
    </row>
    <row r="192" customFormat="false" ht="13.5" hidden="false" customHeight="false" outlineLevel="0" collapsed="false">
      <c r="I192" s="162"/>
    </row>
    <row r="193" customFormat="false" ht="13.5" hidden="false" customHeight="false" outlineLevel="0" collapsed="false">
      <c r="I193" s="162"/>
    </row>
    <row r="194" customFormat="false" ht="13.5" hidden="false" customHeight="false" outlineLevel="0" collapsed="false">
      <c r="I194" s="162"/>
    </row>
    <row r="195" customFormat="false" ht="13.5" hidden="false" customHeight="false" outlineLevel="0" collapsed="false">
      <c r="I195" s="162"/>
    </row>
    <row r="196" customFormat="false" ht="13.5" hidden="false" customHeight="false" outlineLevel="0" collapsed="false">
      <c r="I196" s="162"/>
    </row>
    <row r="197" customFormat="false" ht="13.5" hidden="false" customHeight="false" outlineLevel="0" collapsed="false">
      <c r="I197" s="162"/>
    </row>
    <row r="198" customFormat="false" ht="13.5" hidden="false" customHeight="false" outlineLevel="0" collapsed="false">
      <c r="I198" s="162"/>
    </row>
    <row r="199" customFormat="false" ht="13.5" hidden="false" customHeight="false" outlineLevel="0" collapsed="false">
      <c r="I199" s="162"/>
    </row>
    <row r="200" customFormat="false" ht="13.5" hidden="false" customHeight="false" outlineLevel="0" collapsed="false">
      <c r="I200" s="162"/>
    </row>
    <row r="201" customFormat="false" ht="13.5" hidden="false" customHeight="false" outlineLevel="0" collapsed="false">
      <c r="I201" s="162"/>
    </row>
    <row r="202" customFormat="false" ht="13.5" hidden="false" customHeight="false" outlineLevel="0" collapsed="false">
      <c r="I202" s="162"/>
    </row>
    <row r="203" customFormat="false" ht="13.5" hidden="false" customHeight="false" outlineLevel="0" collapsed="false">
      <c r="I203" s="162"/>
    </row>
    <row r="204" customFormat="false" ht="13.5" hidden="false" customHeight="false" outlineLevel="0" collapsed="false">
      <c r="I204" s="162"/>
    </row>
    <row r="205" customFormat="false" ht="13.5" hidden="false" customHeight="false" outlineLevel="0" collapsed="false">
      <c r="I205" s="162"/>
    </row>
    <row r="206" customFormat="false" ht="13.5" hidden="false" customHeight="false" outlineLevel="0" collapsed="false">
      <c r="I206" s="162"/>
    </row>
    <row r="207" customFormat="false" ht="13.5" hidden="false" customHeight="false" outlineLevel="0" collapsed="false">
      <c r="I207" s="162"/>
    </row>
    <row r="208" customFormat="false" ht="13.5" hidden="false" customHeight="false" outlineLevel="0" collapsed="false">
      <c r="I208" s="162"/>
    </row>
    <row r="209" customFormat="false" ht="13.5" hidden="false" customHeight="false" outlineLevel="0" collapsed="false">
      <c r="I209" s="162"/>
    </row>
    <row r="210" customFormat="false" ht="13.5" hidden="false" customHeight="false" outlineLevel="0" collapsed="false">
      <c r="I210" s="162"/>
    </row>
    <row r="211" customFormat="false" ht="13.5" hidden="false" customHeight="false" outlineLevel="0" collapsed="false">
      <c r="I211" s="162"/>
    </row>
    <row r="212" customFormat="false" ht="13.5" hidden="false" customHeight="false" outlineLevel="0" collapsed="false">
      <c r="I212" s="162"/>
    </row>
    <row r="213" customFormat="false" ht="13.5" hidden="false" customHeight="false" outlineLevel="0" collapsed="false">
      <c r="I213" s="162"/>
    </row>
    <row r="214" customFormat="false" ht="13.5" hidden="false" customHeight="false" outlineLevel="0" collapsed="false">
      <c r="I214" s="162"/>
    </row>
    <row r="215" customFormat="false" ht="13.5" hidden="false" customHeight="false" outlineLevel="0" collapsed="false">
      <c r="I215" s="162"/>
    </row>
    <row r="216" customFormat="false" ht="13.5" hidden="false" customHeight="false" outlineLevel="0" collapsed="false">
      <c r="I216" s="162"/>
    </row>
    <row r="217" customFormat="false" ht="13.5" hidden="false" customHeight="false" outlineLevel="0" collapsed="false">
      <c r="I217" s="162"/>
    </row>
    <row r="218" customFormat="false" ht="13.5" hidden="false" customHeight="false" outlineLevel="0" collapsed="false">
      <c r="I218" s="162"/>
    </row>
    <row r="219" customFormat="false" ht="13.5" hidden="false" customHeight="false" outlineLevel="0" collapsed="false">
      <c r="I219" s="162"/>
    </row>
    <row r="220" customFormat="false" ht="13.5" hidden="false" customHeight="false" outlineLevel="0" collapsed="false">
      <c r="I220" s="162"/>
    </row>
    <row r="221" customFormat="false" ht="13.5" hidden="false" customHeight="false" outlineLevel="0" collapsed="false">
      <c r="I221" s="162"/>
    </row>
    <row r="222" customFormat="false" ht="13.5" hidden="false" customHeight="false" outlineLevel="0" collapsed="false">
      <c r="I222" s="162"/>
    </row>
    <row r="223" customFormat="false" ht="13.5" hidden="false" customHeight="false" outlineLevel="0" collapsed="false">
      <c r="I223" s="162"/>
    </row>
    <row r="224" customFormat="false" ht="13.5" hidden="false" customHeight="false" outlineLevel="0" collapsed="false">
      <c r="I224" s="162"/>
    </row>
    <row r="225" customFormat="false" ht="13.5" hidden="false" customHeight="false" outlineLevel="0" collapsed="false">
      <c r="I225" s="162"/>
    </row>
    <row r="226" customFormat="false" ht="13.5" hidden="false" customHeight="false" outlineLevel="0" collapsed="false">
      <c r="I226" s="162"/>
    </row>
    <row r="227" customFormat="false" ht="13.5" hidden="false" customHeight="false" outlineLevel="0" collapsed="false">
      <c r="I227" s="162"/>
    </row>
    <row r="228" customFormat="false" ht="13.5" hidden="false" customHeight="false" outlineLevel="0" collapsed="false">
      <c r="I228" s="162"/>
    </row>
    <row r="229" customFormat="false" ht="13.5" hidden="false" customHeight="false" outlineLevel="0" collapsed="false">
      <c r="I229" s="162"/>
    </row>
    <row r="230" customFormat="false" ht="13.5" hidden="false" customHeight="false" outlineLevel="0" collapsed="false">
      <c r="I230" s="162"/>
    </row>
    <row r="231" customFormat="false" ht="13.5" hidden="false" customHeight="false" outlineLevel="0" collapsed="false">
      <c r="I231" s="162"/>
    </row>
    <row r="232" customFormat="false" ht="13.5" hidden="false" customHeight="false" outlineLevel="0" collapsed="false">
      <c r="I232" s="162"/>
    </row>
    <row r="233" customFormat="false" ht="13.5" hidden="false" customHeight="false" outlineLevel="0" collapsed="false">
      <c r="I233" s="162"/>
    </row>
    <row r="234" customFormat="false" ht="13.5" hidden="false" customHeight="false" outlineLevel="0" collapsed="false">
      <c r="I234" s="162"/>
    </row>
    <row r="235" customFormat="false" ht="13.5" hidden="false" customHeight="false" outlineLevel="0" collapsed="false">
      <c r="I235" s="162"/>
    </row>
    <row r="236" customFormat="false" ht="13.5" hidden="false" customHeight="false" outlineLevel="0" collapsed="false">
      <c r="I236" s="162"/>
    </row>
    <row r="237" customFormat="false" ht="13.5" hidden="false" customHeight="false" outlineLevel="0" collapsed="false">
      <c r="I237" s="162"/>
    </row>
    <row r="238" customFormat="false" ht="13.5" hidden="false" customHeight="false" outlineLevel="0" collapsed="false">
      <c r="I238" s="162"/>
    </row>
    <row r="239" customFormat="false" ht="13.5" hidden="false" customHeight="false" outlineLevel="0" collapsed="false">
      <c r="I239" s="162"/>
    </row>
    <row r="240" customFormat="false" ht="13.5" hidden="false" customHeight="false" outlineLevel="0" collapsed="false">
      <c r="I240" s="162"/>
    </row>
    <row r="241" customFormat="false" ht="13.5" hidden="false" customHeight="false" outlineLevel="0" collapsed="false">
      <c r="I241" s="162"/>
    </row>
    <row r="242" customFormat="false" ht="13.5" hidden="false" customHeight="false" outlineLevel="0" collapsed="false">
      <c r="I242" s="162"/>
    </row>
    <row r="243" customFormat="false" ht="13.5" hidden="false" customHeight="false" outlineLevel="0" collapsed="false">
      <c r="I243" s="162"/>
    </row>
    <row r="244" customFormat="false" ht="13.5" hidden="false" customHeight="false" outlineLevel="0" collapsed="false">
      <c r="I244" s="162"/>
    </row>
    <row r="245" customFormat="false" ht="13.5" hidden="false" customHeight="false" outlineLevel="0" collapsed="false">
      <c r="I245" s="162"/>
    </row>
    <row r="246" customFormat="false" ht="13.5" hidden="false" customHeight="false" outlineLevel="0" collapsed="false">
      <c r="I246" s="162"/>
    </row>
    <row r="247" customFormat="false" ht="13.5" hidden="false" customHeight="false" outlineLevel="0" collapsed="false">
      <c r="I247" s="162"/>
    </row>
    <row r="248" customFormat="false" ht="13.5" hidden="false" customHeight="false" outlineLevel="0" collapsed="false">
      <c r="I248" s="162"/>
    </row>
    <row r="249" customFormat="false" ht="13.5" hidden="false" customHeight="false" outlineLevel="0" collapsed="false">
      <c r="I249" s="162"/>
    </row>
    <row r="250" customFormat="false" ht="13.5" hidden="false" customHeight="false" outlineLevel="0" collapsed="false">
      <c r="I250" s="162"/>
    </row>
    <row r="251" customFormat="false" ht="13.5" hidden="false" customHeight="false" outlineLevel="0" collapsed="false">
      <c r="I251" s="162"/>
    </row>
    <row r="252" customFormat="false" ht="13.5" hidden="false" customHeight="false" outlineLevel="0" collapsed="false">
      <c r="I252" s="162"/>
    </row>
    <row r="253" customFormat="false" ht="13.5" hidden="false" customHeight="false" outlineLevel="0" collapsed="false">
      <c r="I253" s="162"/>
    </row>
    <row r="254" customFormat="false" ht="13.5" hidden="false" customHeight="false" outlineLevel="0" collapsed="false">
      <c r="I254" s="162"/>
    </row>
    <row r="255" customFormat="false" ht="13.5" hidden="false" customHeight="false" outlineLevel="0" collapsed="false">
      <c r="I255" s="162"/>
    </row>
    <row r="256" customFormat="false" ht="13.5" hidden="false" customHeight="false" outlineLevel="0" collapsed="false">
      <c r="I256" s="162"/>
    </row>
    <row r="257" customFormat="false" ht="13.5" hidden="false" customHeight="false" outlineLevel="0" collapsed="false">
      <c r="I257" s="162"/>
    </row>
    <row r="258" customFormat="false" ht="13.5" hidden="false" customHeight="false" outlineLevel="0" collapsed="false">
      <c r="I258" s="162"/>
    </row>
    <row r="259" customFormat="false" ht="13.5" hidden="false" customHeight="false" outlineLevel="0" collapsed="false">
      <c r="I259" s="162"/>
    </row>
    <row r="260" customFormat="false" ht="13.5" hidden="false" customHeight="false" outlineLevel="0" collapsed="false">
      <c r="I260" s="162"/>
    </row>
    <row r="261" customFormat="false" ht="13.5" hidden="false" customHeight="false" outlineLevel="0" collapsed="false">
      <c r="I261" s="162"/>
    </row>
    <row r="262" customFormat="false" ht="13.5" hidden="false" customHeight="false" outlineLevel="0" collapsed="false">
      <c r="I262" s="162"/>
    </row>
    <row r="263" customFormat="false" ht="13.5" hidden="false" customHeight="false" outlineLevel="0" collapsed="false">
      <c r="I263" s="162"/>
    </row>
    <row r="264" customFormat="false" ht="13.5" hidden="false" customHeight="false" outlineLevel="0" collapsed="false">
      <c r="I264" s="162"/>
    </row>
    <row r="265" customFormat="false" ht="13.5" hidden="false" customHeight="false" outlineLevel="0" collapsed="false">
      <c r="I265" s="162"/>
    </row>
    <row r="266" customFormat="false" ht="13.5" hidden="false" customHeight="false" outlineLevel="0" collapsed="false">
      <c r="I266" s="162"/>
    </row>
    <row r="267" customFormat="false" ht="13.5" hidden="false" customHeight="false" outlineLevel="0" collapsed="false">
      <c r="I267" s="162"/>
    </row>
    <row r="268" customFormat="false" ht="13.5" hidden="false" customHeight="false" outlineLevel="0" collapsed="false">
      <c r="I268" s="162"/>
    </row>
    <row r="269" customFormat="false" ht="13.5" hidden="false" customHeight="false" outlineLevel="0" collapsed="false">
      <c r="I269" s="162"/>
    </row>
    <row r="270" customFormat="false" ht="13.5" hidden="false" customHeight="false" outlineLevel="0" collapsed="false">
      <c r="I270" s="162"/>
    </row>
    <row r="271" customFormat="false" ht="13.5" hidden="false" customHeight="false" outlineLevel="0" collapsed="false">
      <c r="I271" s="162"/>
    </row>
    <row r="272" customFormat="false" ht="13.5" hidden="false" customHeight="false" outlineLevel="0" collapsed="false">
      <c r="I272" s="162"/>
    </row>
    <row r="273" customFormat="false" ht="13.5" hidden="false" customHeight="false" outlineLevel="0" collapsed="false">
      <c r="I273" s="162"/>
    </row>
    <row r="274" customFormat="false" ht="13.5" hidden="false" customHeight="false" outlineLevel="0" collapsed="false">
      <c r="I274" s="162"/>
    </row>
    <row r="275" customFormat="false" ht="13.5" hidden="false" customHeight="false" outlineLevel="0" collapsed="false">
      <c r="I275" s="162"/>
    </row>
    <row r="276" customFormat="false" ht="13.5" hidden="false" customHeight="false" outlineLevel="0" collapsed="false">
      <c r="I276" s="162"/>
    </row>
    <row r="277" customFormat="false" ht="13.5" hidden="false" customHeight="false" outlineLevel="0" collapsed="false">
      <c r="I277" s="162"/>
    </row>
    <row r="278" customFormat="false" ht="13.5" hidden="false" customHeight="false" outlineLevel="0" collapsed="false">
      <c r="I278" s="162"/>
    </row>
    <row r="279" customFormat="false" ht="13.5" hidden="false" customHeight="false" outlineLevel="0" collapsed="false">
      <c r="I279" s="162"/>
    </row>
    <row r="280" customFormat="false" ht="13.5" hidden="false" customHeight="false" outlineLevel="0" collapsed="false">
      <c r="I280" s="162"/>
    </row>
    <row r="281" customFormat="false" ht="13.5" hidden="false" customHeight="false" outlineLevel="0" collapsed="false">
      <c r="I281" s="162"/>
    </row>
    <row r="282" customFormat="false" ht="13.5" hidden="false" customHeight="false" outlineLevel="0" collapsed="false">
      <c r="I282" s="162"/>
    </row>
    <row r="283" customFormat="false" ht="13.5" hidden="false" customHeight="false" outlineLevel="0" collapsed="false">
      <c r="I283" s="162"/>
    </row>
    <row r="284" customFormat="false" ht="13.5" hidden="false" customHeight="false" outlineLevel="0" collapsed="false">
      <c r="I284" s="162"/>
    </row>
    <row r="285" customFormat="false" ht="13.5" hidden="false" customHeight="false" outlineLevel="0" collapsed="false">
      <c r="I285" s="162"/>
    </row>
    <row r="286" customFormat="false" ht="13.5" hidden="false" customHeight="false" outlineLevel="0" collapsed="false">
      <c r="I286" s="162"/>
    </row>
    <row r="287" customFormat="false" ht="13.5" hidden="false" customHeight="false" outlineLevel="0" collapsed="false">
      <c r="I287" s="162"/>
    </row>
    <row r="288" customFormat="false" ht="13.5" hidden="false" customHeight="false" outlineLevel="0" collapsed="false">
      <c r="I288" s="162"/>
    </row>
    <row r="289" customFormat="false" ht="13.5" hidden="false" customHeight="false" outlineLevel="0" collapsed="false">
      <c r="I289" s="162"/>
    </row>
    <row r="290" customFormat="false" ht="13.5" hidden="false" customHeight="false" outlineLevel="0" collapsed="false">
      <c r="I290" s="162"/>
    </row>
    <row r="291" customFormat="false" ht="13.5" hidden="false" customHeight="false" outlineLevel="0" collapsed="false">
      <c r="I291" s="162"/>
    </row>
    <row r="292" customFormat="false" ht="13.5" hidden="false" customHeight="false" outlineLevel="0" collapsed="false">
      <c r="I292" s="162"/>
    </row>
    <row r="293" customFormat="false" ht="13.5" hidden="false" customHeight="false" outlineLevel="0" collapsed="false">
      <c r="I293" s="162"/>
    </row>
    <row r="294" customFormat="false" ht="13.5" hidden="false" customHeight="false" outlineLevel="0" collapsed="false">
      <c r="I294" s="162"/>
    </row>
    <row r="295" customFormat="false" ht="13.5" hidden="false" customHeight="false" outlineLevel="0" collapsed="false">
      <c r="I295" s="162"/>
    </row>
    <row r="296" customFormat="false" ht="13.5" hidden="false" customHeight="false" outlineLevel="0" collapsed="false">
      <c r="I296" s="162"/>
    </row>
    <row r="297" customFormat="false" ht="13.5" hidden="false" customHeight="false" outlineLevel="0" collapsed="false">
      <c r="I297" s="162"/>
    </row>
    <row r="298" customFormat="false" ht="13.5" hidden="false" customHeight="false" outlineLevel="0" collapsed="false">
      <c r="I298" s="162"/>
    </row>
    <row r="299" customFormat="false" ht="13.5" hidden="false" customHeight="false" outlineLevel="0" collapsed="false">
      <c r="I299" s="162"/>
    </row>
    <row r="300" customFormat="false" ht="13.5" hidden="false" customHeight="false" outlineLevel="0" collapsed="false">
      <c r="I300" s="162"/>
    </row>
    <row r="301" customFormat="false" ht="13.5" hidden="false" customHeight="false" outlineLevel="0" collapsed="false">
      <c r="I301" s="162"/>
    </row>
    <row r="302" customFormat="false" ht="13.5" hidden="false" customHeight="false" outlineLevel="0" collapsed="false">
      <c r="I302" s="162"/>
    </row>
    <row r="303" customFormat="false" ht="13.5" hidden="false" customHeight="false" outlineLevel="0" collapsed="false">
      <c r="I303" s="162"/>
    </row>
    <row r="304" customFormat="false" ht="13.5" hidden="false" customHeight="false" outlineLevel="0" collapsed="false">
      <c r="I304" s="162"/>
    </row>
    <row r="305" customFormat="false" ht="13.5" hidden="false" customHeight="false" outlineLevel="0" collapsed="false">
      <c r="I305" s="162"/>
    </row>
    <row r="306" customFormat="false" ht="13.5" hidden="false" customHeight="false" outlineLevel="0" collapsed="false">
      <c r="I306" s="162"/>
    </row>
    <row r="307" customFormat="false" ht="13.5" hidden="false" customHeight="false" outlineLevel="0" collapsed="false">
      <c r="I307" s="162"/>
    </row>
    <row r="308" customFormat="false" ht="13.5" hidden="false" customHeight="false" outlineLevel="0" collapsed="false">
      <c r="I308" s="162"/>
    </row>
    <row r="309" customFormat="false" ht="13.5" hidden="false" customHeight="false" outlineLevel="0" collapsed="false">
      <c r="I309" s="162"/>
    </row>
    <row r="310" customFormat="false" ht="13.5" hidden="false" customHeight="false" outlineLevel="0" collapsed="false">
      <c r="I310" s="162"/>
    </row>
    <row r="311" customFormat="false" ht="13.5" hidden="false" customHeight="false" outlineLevel="0" collapsed="false">
      <c r="I311" s="162"/>
    </row>
    <row r="312" customFormat="false" ht="13.5" hidden="false" customHeight="false" outlineLevel="0" collapsed="false">
      <c r="I312" s="162"/>
    </row>
    <row r="313" customFormat="false" ht="13.5" hidden="false" customHeight="false" outlineLevel="0" collapsed="false">
      <c r="I313" s="162"/>
    </row>
    <row r="314" customFormat="false" ht="13.5" hidden="false" customHeight="false" outlineLevel="0" collapsed="false">
      <c r="I314" s="162"/>
    </row>
    <row r="315" customFormat="false" ht="13.5" hidden="false" customHeight="false" outlineLevel="0" collapsed="false">
      <c r="I315" s="162"/>
    </row>
    <row r="316" customFormat="false" ht="13.5" hidden="false" customHeight="false" outlineLevel="0" collapsed="false">
      <c r="I316" s="162"/>
    </row>
    <row r="317" customFormat="false" ht="13.5" hidden="false" customHeight="false" outlineLevel="0" collapsed="false">
      <c r="I317" s="162"/>
    </row>
    <row r="318" customFormat="false" ht="13.5" hidden="false" customHeight="false" outlineLevel="0" collapsed="false">
      <c r="I318" s="162"/>
    </row>
    <row r="319" customFormat="false" ht="13.5" hidden="false" customHeight="false" outlineLevel="0" collapsed="false">
      <c r="I319" s="162"/>
    </row>
    <row r="320" customFormat="false" ht="13.5" hidden="false" customHeight="false" outlineLevel="0" collapsed="false">
      <c r="I320" s="162"/>
    </row>
    <row r="321" customFormat="false" ht="13.5" hidden="false" customHeight="false" outlineLevel="0" collapsed="false">
      <c r="I321" s="162"/>
    </row>
    <row r="322" customFormat="false" ht="13.5" hidden="false" customHeight="false" outlineLevel="0" collapsed="false">
      <c r="I322" s="162"/>
    </row>
    <row r="323" customFormat="false" ht="13.5" hidden="false" customHeight="false" outlineLevel="0" collapsed="false">
      <c r="I323" s="162"/>
    </row>
    <row r="324" customFormat="false" ht="13.5" hidden="false" customHeight="false" outlineLevel="0" collapsed="false">
      <c r="I324" s="162"/>
    </row>
    <row r="325" customFormat="false" ht="13.5" hidden="false" customHeight="false" outlineLevel="0" collapsed="false">
      <c r="I325" s="162"/>
    </row>
    <row r="326" customFormat="false" ht="13.5" hidden="false" customHeight="false" outlineLevel="0" collapsed="false">
      <c r="I326" s="162"/>
    </row>
    <row r="327" customFormat="false" ht="13.5" hidden="false" customHeight="false" outlineLevel="0" collapsed="false">
      <c r="I327" s="162"/>
    </row>
    <row r="328" customFormat="false" ht="13.5" hidden="false" customHeight="false" outlineLevel="0" collapsed="false">
      <c r="I328" s="162"/>
    </row>
    <row r="329" customFormat="false" ht="13.5" hidden="false" customHeight="false" outlineLevel="0" collapsed="false">
      <c r="I329" s="162"/>
    </row>
    <row r="330" customFormat="false" ht="13.5" hidden="false" customHeight="false" outlineLevel="0" collapsed="false">
      <c r="I330" s="162"/>
    </row>
    <row r="331" customFormat="false" ht="13.5" hidden="false" customHeight="false" outlineLevel="0" collapsed="false">
      <c r="I331" s="162"/>
    </row>
    <row r="332" customFormat="false" ht="13.5" hidden="false" customHeight="false" outlineLevel="0" collapsed="false">
      <c r="I332" s="162"/>
    </row>
    <row r="333" customFormat="false" ht="13.5" hidden="false" customHeight="false" outlineLevel="0" collapsed="false">
      <c r="I333" s="162"/>
    </row>
    <row r="334" customFormat="false" ht="13.5" hidden="false" customHeight="false" outlineLevel="0" collapsed="false">
      <c r="I334" s="162"/>
    </row>
    <row r="335" customFormat="false" ht="13.5" hidden="false" customHeight="false" outlineLevel="0" collapsed="false">
      <c r="I335" s="162"/>
    </row>
    <row r="336" customFormat="false" ht="13.5" hidden="false" customHeight="false" outlineLevel="0" collapsed="false">
      <c r="I336" s="162"/>
    </row>
    <row r="337" customFormat="false" ht="13.5" hidden="false" customHeight="false" outlineLevel="0" collapsed="false">
      <c r="I337" s="162"/>
    </row>
    <row r="338" customFormat="false" ht="13.5" hidden="false" customHeight="false" outlineLevel="0" collapsed="false">
      <c r="I338" s="162"/>
    </row>
    <row r="339" customFormat="false" ht="13.5" hidden="false" customHeight="false" outlineLevel="0" collapsed="false">
      <c r="I339" s="162"/>
    </row>
    <row r="340" customFormat="false" ht="13.5" hidden="false" customHeight="false" outlineLevel="0" collapsed="false">
      <c r="I340" s="162"/>
    </row>
    <row r="341" customFormat="false" ht="13.5" hidden="false" customHeight="false" outlineLevel="0" collapsed="false">
      <c r="I341" s="162"/>
    </row>
    <row r="342" customFormat="false" ht="13.5" hidden="false" customHeight="false" outlineLevel="0" collapsed="false">
      <c r="I342" s="162"/>
    </row>
    <row r="343" customFormat="false" ht="13.5" hidden="false" customHeight="false" outlineLevel="0" collapsed="false">
      <c r="I343" s="162"/>
    </row>
    <row r="344" customFormat="false" ht="13.5" hidden="false" customHeight="false" outlineLevel="0" collapsed="false">
      <c r="I344" s="162"/>
    </row>
    <row r="345" customFormat="false" ht="13.5" hidden="false" customHeight="false" outlineLevel="0" collapsed="false">
      <c r="I345" s="162"/>
    </row>
    <row r="346" customFormat="false" ht="13.5" hidden="false" customHeight="false" outlineLevel="0" collapsed="false">
      <c r="I346" s="162"/>
    </row>
    <row r="347" customFormat="false" ht="13.5" hidden="false" customHeight="false" outlineLevel="0" collapsed="false">
      <c r="I347" s="162"/>
    </row>
    <row r="348" customFormat="false" ht="13.5" hidden="false" customHeight="false" outlineLevel="0" collapsed="false">
      <c r="I348" s="162"/>
    </row>
    <row r="349" customFormat="false" ht="13.5" hidden="false" customHeight="false" outlineLevel="0" collapsed="false">
      <c r="I349" s="162"/>
    </row>
    <row r="350" customFormat="false" ht="13.5" hidden="false" customHeight="false" outlineLevel="0" collapsed="false">
      <c r="I350" s="162"/>
    </row>
    <row r="351" customFormat="false" ht="13.5" hidden="false" customHeight="false" outlineLevel="0" collapsed="false">
      <c r="I351" s="162"/>
    </row>
    <row r="352" customFormat="false" ht="13.5" hidden="false" customHeight="false" outlineLevel="0" collapsed="false">
      <c r="I352" s="162"/>
    </row>
    <row r="353" customFormat="false" ht="13.5" hidden="false" customHeight="false" outlineLevel="0" collapsed="false">
      <c r="I353" s="162"/>
    </row>
    <row r="354" customFormat="false" ht="13.5" hidden="false" customHeight="false" outlineLevel="0" collapsed="false">
      <c r="I354" s="162"/>
    </row>
    <row r="355" customFormat="false" ht="13.5" hidden="false" customHeight="false" outlineLevel="0" collapsed="false">
      <c r="I355" s="162"/>
    </row>
    <row r="356" customFormat="false" ht="13.5" hidden="false" customHeight="false" outlineLevel="0" collapsed="false">
      <c r="I356" s="162"/>
    </row>
    <row r="357" customFormat="false" ht="13.5" hidden="false" customHeight="false" outlineLevel="0" collapsed="false">
      <c r="I357" s="162"/>
    </row>
    <row r="358" customFormat="false" ht="13.5" hidden="false" customHeight="false" outlineLevel="0" collapsed="false">
      <c r="I358" s="162"/>
    </row>
    <row r="359" customFormat="false" ht="13.5" hidden="false" customHeight="false" outlineLevel="0" collapsed="false">
      <c r="I359" s="162"/>
    </row>
    <row r="360" customFormat="false" ht="13.5" hidden="false" customHeight="false" outlineLevel="0" collapsed="false">
      <c r="I360" s="162"/>
    </row>
    <row r="361" customFormat="false" ht="13.5" hidden="false" customHeight="false" outlineLevel="0" collapsed="false">
      <c r="I361" s="162"/>
    </row>
    <row r="362" customFormat="false" ht="13.5" hidden="false" customHeight="false" outlineLevel="0" collapsed="false">
      <c r="I362" s="162"/>
    </row>
    <row r="363" customFormat="false" ht="13.5" hidden="false" customHeight="false" outlineLevel="0" collapsed="false">
      <c r="I363" s="162"/>
    </row>
    <row r="364" customFormat="false" ht="13.5" hidden="false" customHeight="false" outlineLevel="0" collapsed="false">
      <c r="I364" s="162"/>
    </row>
    <row r="365" customFormat="false" ht="13.5" hidden="false" customHeight="false" outlineLevel="0" collapsed="false">
      <c r="I365" s="162"/>
    </row>
    <row r="366" customFormat="false" ht="13.5" hidden="false" customHeight="false" outlineLevel="0" collapsed="false">
      <c r="I366" s="162"/>
    </row>
    <row r="367" customFormat="false" ht="13.5" hidden="false" customHeight="false" outlineLevel="0" collapsed="false">
      <c r="I367" s="162"/>
    </row>
    <row r="368" customFormat="false" ht="13.5" hidden="false" customHeight="false" outlineLevel="0" collapsed="false">
      <c r="I368" s="162"/>
    </row>
    <row r="369" customFormat="false" ht="13.5" hidden="false" customHeight="false" outlineLevel="0" collapsed="false">
      <c r="I369" s="162"/>
    </row>
    <row r="370" customFormat="false" ht="13.5" hidden="false" customHeight="false" outlineLevel="0" collapsed="false">
      <c r="I370" s="162"/>
    </row>
    <row r="371" customFormat="false" ht="13.5" hidden="false" customHeight="false" outlineLevel="0" collapsed="false">
      <c r="I371" s="162"/>
    </row>
    <row r="372" customFormat="false" ht="13.5" hidden="false" customHeight="false" outlineLevel="0" collapsed="false">
      <c r="I372" s="162"/>
    </row>
    <row r="373" customFormat="false" ht="13.5" hidden="false" customHeight="false" outlineLevel="0" collapsed="false">
      <c r="I373" s="162"/>
    </row>
    <row r="374" customFormat="false" ht="13.5" hidden="false" customHeight="false" outlineLevel="0" collapsed="false">
      <c r="I374" s="162"/>
    </row>
    <row r="375" customFormat="false" ht="13.5" hidden="false" customHeight="false" outlineLevel="0" collapsed="false">
      <c r="I375" s="162"/>
    </row>
    <row r="376" customFormat="false" ht="13.5" hidden="false" customHeight="false" outlineLevel="0" collapsed="false">
      <c r="I376" s="162"/>
    </row>
    <row r="377" customFormat="false" ht="13.5" hidden="false" customHeight="false" outlineLevel="0" collapsed="false">
      <c r="I377" s="162"/>
    </row>
    <row r="378" customFormat="false" ht="13.5" hidden="false" customHeight="false" outlineLevel="0" collapsed="false">
      <c r="I378" s="162"/>
    </row>
    <row r="379" customFormat="false" ht="13.5" hidden="false" customHeight="false" outlineLevel="0" collapsed="false">
      <c r="I379" s="162"/>
    </row>
    <row r="380" customFormat="false" ht="13.5" hidden="false" customHeight="false" outlineLevel="0" collapsed="false">
      <c r="I380" s="162"/>
    </row>
    <row r="381" customFormat="false" ht="13.5" hidden="false" customHeight="false" outlineLevel="0" collapsed="false">
      <c r="I381" s="162"/>
    </row>
    <row r="382" customFormat="false" ht="13.5" hidden="false" customHeight="false" outlineLevel="0" collapsed="false">
      <c r="I382" s="162"/>
    </row>
    <row r="383" customFormat="false" ht="13.5" hidden="false" customHeight="false" outlineLevel="0" collapsed="false">
      <c r="I383" s="162"/>
    </row>
    <row r="384" customFormat="false" ht="13.5" hidden="false" customHeight="false" outlineLevel="0" collapsed="false">
      <c r="I384" s="162"/>
    </row>
    <row r="385" customFormat="false" ht="13.5" hidden="false" customHeight="false" outlineLevel="0" collapsed="false">
      <c r="I385" s="162"/>
    </row>
    <row r="386" customFormat="false" ht="13.5" hidden="false" customHeight="false" outlineLevel="0" collapsed="false">
      <c r="I386" s="162"/>
    </row>
    <row r="387" customFormat="false" ht="13.5" hidden="false" customHeight="false" outlineLevel="0" collapsed="false">
      <c r="I387" s="162"/>
    </row>
    <row r="388" customFormat="false" ht="13.5" hidden="false" customHeight="false" outlineLevel="0" collapsed="false">
      <c r="I388" s="162"/>
    </row>
    <row r="389" customFormat="false" ht="13.5" hidden="false" customHeight="false" outlineLevel="0" collapsed="false">
      <c r="I389" s="162"/>
    </row>
    <row r="390" customFormat="false" ht="13.5" hidden="false" customHeight="false" outlineLevel="0" collapsed="false">
      <c r="I390" s="162"/>
    </row>
    <row r="391" customFormat="false" ht="13.5" hidden="false" customHeight="false" outlineLevel="0" collapsed="false">
      <c r="I391" s="162"/>
    </row>
    <row r="392" customFormat="false" ht="13.5" hidden="false" customHeight="false" outlineLevel="0" collapsed="false">
      <c r="I392" s="162"/>
    </row>
    <row r="393" customFormat="false" ht="13.5" hidden="false" customHeight="false" outlineLevel="0" collapsed="false">
      <c r="I393" s="162"/>
    </row>
    <row r="394" customFormat="false" ht="13.5" hidden="false" customHeight="false" outlineLevel="0" collapsed="false">
      <c r="I394" s="162"/>
    </row>
    <row r="395" customFormat="false" ht="13.5" hidden="false" customHeight="false" outlineLevel="0" collapsed="false">
      <c r="I395" s="162"/>
    </row>
    <row r="396" customFormat="false" ht="13.5" hidden="false" customHeight="false" outlineLevel="0" collapsed="false">
      <c r="I396" s="162"/>
    </row>
    <row r="397" customFormat="false" ht="13.5" hidden="false" customHeight="false" outlineLevel="0" collapsed="false">
      <c r="I397" s="162"/>
    </row>
    <row r="398" customFormat="false" ht="13.5" hidden="false" customHeight="false" outlineLevel="0" collapsed="false">
      <c r="I398" s="162"/>
    </row>
    <row r="399" customFormat="false" ht="13.5" hidden="false" customHeight="false" outlineLevel="0" collapsed="false">
      <c r="I399" s="162"/>
    </row>
    <row r="400" customFormat="false" ht="13.5" hidden="false" customHeight="false" outlineLevel="0" collapsed="false">
      <c r="I400" s="162"/>
    </row>
    <row r="401" customFormat="false" ht="13.5" hidden="false" customHeight="false" outlineLevel="0" collapsed="false">
      <c r="I401" s="162"/>
    </row>
    <row r="402" customFormat="false" ht="13.5" hidden="false" customHeight="false" outlineLevel="0" collapsed="false">
      <c r="I402" s="162"/>
    </row>
    <row r="403" customFormat="false" ht="13.5" hidden="false" customHeight="false" outlineLevel="0" collapsed="false">
      <c r="I403" s="162"/>
    </row>
    <row r="404" customFormat="false" ht="13.5" hidden="false" customHeight="false" outlineLevel="0" collapsed="false">
      <c r="I404" s="162"/>
    </row>
    <row r="405" customFormat="false" ht="13.5" hidden="false" customHeight="false" outlineLevel="0" collapsed="false">
      <c r="I405" s="162"/>
    </row>
    <row r="406" customFormat="false" ht="13.5" hidden="false" customHeight="false" outlineLevel="0" collapsed="false">
      <c r="I406" s="162"/>
    </row>
    <row r="407" customFormat="false" ht="13.5" hidden="false" customHeight="false" outlineLevel="0" collapsed="false">
      <c r="I407" s="162"/>
    </row>
    <row r="408" customFormat="false" ht="13.5" hidden="false" customHeight="false" outlineLevel="0" collapsed="false">
      <c r="I408" s="162"/>
    </row>
    <row r="409" customFormat="false" ht="13.5" hidden="false" customHeight="false" outlineLevel="0" collapsed="false">
      <c r="I409" s="162"/>
    </row>
    <row r="410" customFormat="false" ht="13.5" hidden="false" customHeight="false" outlineLevel="0" collapsed="false">
      <c r="I410" s="162"/>
    </row>
    <row r="411" customFormat="false" ht="13.5" hidden="false" customHeight="false" outlineLevel="0" collapsed="false">
      <c r="I411" s="162"/>
    </row>
    <row r="412" customFormat="false" ht="13.5" hidden="false" customHeight="false" outlineLevel="0" collapsed="false">
      <c r="I412" s="162"/>
    </row>
    <row r="413" customFormat="false" ht="13.5" hidden="false" customHeight="false" outlineLevel="0" collapsed="false">
      <c r="I413" s="162"/>
    </row>
    <row r="414" customFormat="false" ht="13.5" hidden="false" customHeight="false" outlineLevel="0" collapsed="false">
      <c r="I414" s="162"/>
    </row>
    <row r="415" customFormat="false" ht="13.5" hidden="false" customHeight="false" outlineLevel="0" collapsed="false">
      <c r="I415" s="162"/>
    </row>
    <row r="416" customFormat="false" ht="13.5" hidden="false" customHeight="false" outlineLevel="0" collapsed="false">
      <c r="I416" s="162"/>
    </row>
    <row r="417" customFormat="false" ht="13.5" hidden="false" customHeight="false" outlineLevel="0" collapsed="false">
      <c r="I417" s="162"/>
    </row>
    <row r="418" customFormat="false" ht="13.5" hidden="false" customHeight="false" outlineLevel="0" collapsed="false">
      <c r="I418" s="162"/>
    </row>
    <row r="419" customFormat="false" ht="13.5" hidden="false" customHeight="false" outlineLevel="0" collapsed="false">
      <c r="I419" s="162"/>
    </row>
    <row r="420" customFormat="false" ht="13.5" hidden="false" customHeight="false" outlineLevel="0" collapsed="false">
      <c r="I420" s="162"/>
    </row>
    <row r="421" customFormat="false" ht="13.5" hidden="false" customHeight="false" outlineLevel="0" collapsed="false">
      <c r="I421" s="162"/>
    </row>
    <row r="422" customFormat="false" ht="13.5" hidden="false" customHeight="false" outlineLevel="0" collapsed="false">
      <c r="I422" s="162"/>
    </row>
    <row r="423" customFormat="false" ht="13.5" hidden="false" customHeight="false" outlineLevel="0" collapsed="false">
      <c r="I423" s="162"/>
    </row>
    <row r="424" customFormat="false" ht="13.5" hidden="false" customHeight="false" outlineLevel="0" collapsed="false">
      <c r="I424" s="162"/>
    </row>
    <row r="425" customFormat="false" ht="13.5" hidden="false" customHeight="false" outlineLevel="0" collapsed="false">
      <c r="I425" s="162"/>
    </row>
    <row r="426" customFormat="false" ht="13.5" hidden="false" customHeight="false" outlineLevel="0" collapsed="false">
      <c r="I426" s="162"/>
    </row>
    <row r="427" customFormat="false" ht="13.5" hidden="false" customHeight="false" outlineLevel="0" collapsed="false">
      <c r="I427" s="162"/>
    </row>
    <row r="428" customFormat="false" ht="13.5" hidden="false" customHeight="false" outlineLevel="0" collapsed="false">
      <c r="I428" s="162"/>
    </row>
    <row r="429" customFormat="false" ht="13.5" hidden="false" customHeight="false" outlineLevel="0" collapsed="false">
      <c r="I429" s="162"/>
    </row>
    <row r="430" customFormat="false" ht="13.5" hidden="false" customHeight="false" outlineLevel="0" collapsed="false">
      <c r="I430" s="162"/>
    </row>
    <row r="431" customFormat="false" ht="13.5" hidden="false" customHeight="false" outlineLevel="0" collapsed="false">
      <c r="I431" s="162"/>
    </row>
    <row r="432" customFormat="false" ht="13.5" hidden="false" customHeight="false" outlineLevel="0" collapsed="false">
      <c r="I432" s="162"/>
    </row>
    <row r="433" customFormat="false" ht="13.5" hidden="false" customHeight="false" outlineLevel="0" collapsed="false">
      <c r="I433" s="162"/>
    </row>
    <row r="434" customFormat="false" ht="13.5" hidden="false" customHeight="false" outlineLevel="0" collapsed="false">
      <c r="I434" s="162"/>
    </row>
    <row r="435" customFormat="false" ht="13.5" hidden="false" customHeight="false" outlineLevel="0" collapsed="false">
      <c r="I435" s="162"/>
    </row>
    <row r="436" customFormat="false" ht="13.5" hidden="false" customHeight="false" outlineLevel="0" collapsed="false">
      <c r="I436" s="162"/>
    </row>
    <row r="437" customFormat="false" ht="13.5" hidden="false" customHeight="false" outlineLevel="0" collapsed="false">
      <c r="I437" s="162"/>
    </row>
    <row r="438" customFormat="false" ht="13.5" hidden="false" customHeight="false" outlineLevel="0" collapsed="false">
      <c r="I438" s="162"/>
    </row>
    <row r="439" customFormat="false" ht="13.5" hidden="false" customHeight="false" outlineLevel="0" collapsed="false">
      <c r="I439" s="162"/>
    </row>
    <row r="440" customFormat="false" ht="13.5" hidden="false" customHeight="false" outlineLevel="0" collapsed="false">
      <c r="I440" s="162"/>
    </row>
    <row r="441" customFormat="false" ht="13.5" hidden="false" customHeight="false" outlineLevel="0" collapsed="false">
      <c r="I441" s="162"/>
    </row>
    <row r="442" customFormat="false" ht="13.5" hidden="false" customHeight="false" outlineLevel="0" collapsed="false">
      <c r="I442" s="162"/>
    </row>
    <row r="443" customFormat="false" ht="13.5" hidden="false" customHeight="false" outlineLevel="0" collapsed="false">
      <c r="I443" s="162"/>
    </row>
    <row r="444" customFormat="false" ht="13.5" hidden="false" customHeight="false" outlineLevel="0" collapsed="false">
      <c r="I444" s="162"/>
    </row>
    <row r="445" customFormat="false" ht="13.5" hidden="false" customHeight="false" outlineLevel="0" collapsed="false">
      <c r="I445" s="162"/>
    </row>
    <row r="446" customFormat="false" ht="13.5" hidden="false" customHeight="false" outlineLevel="0" collapsed="false">
      <c r="I446" s="162"/>
    </row>
    <row r="447" customFormat="false" ht="13.5" hidden="false" customHeight="false" outlineLevel="0" collapsed="false">
      <c r="I447" s="162"/>
    </row>
    <row r="448" customFormat="false" ht="13.5" hidden="false" customHeight="false" outlineLevel="0" collapsed="false">
      <c r="I448" s="162"/>
    </row>
    <row r="449" customFormat="false" ht="13.5" hidden="false" customHeight="false" outlineLevel="0" collapsed="false">
      <c r="I449" s="162"/>
    </row>
    <row r="450" customFormat="false" ht="13.5" hidden="false" customHeight="false" outlineLevel="0" collapsed="false">
      <c r="I450" s="162"/>
    </row>
    <row r="451" customFormat="false" ht="13.5" hidden="false" customHeight="false" outlineLevel="0" collapsed="false">
      <c r="I451" s="162"/>
    </row>
    <row r="452" customFormat="false" ht="13.5" hidden="false" customHeight="false" outlineLevel="0" collapsed="false">
      <c r="I452" s="162"/>
    </row>
    <row r="453" customFormat="false" ht="13.5" hidden="false" customHeight="false" outlineLevel="0" collapsed="false">
      <c r="I453" s="162"/>
    </row>
    <row r="454" customFormat="false" ht="13.5" hidden="false" customHeight="false" outlineLevel="0" collapsed="false">
      <c r="I454" s="162"/>
    </row>
    <row r="455" customFormat="false" ht="13.5" hidden="false" customHeight="false" outlineLevel="0" collapsed="false">
      <c r="I455" s="162"/>
    </row>
    <row r="456" customFormat="false" ht="13.5" hidden="false" customHeight="false" outlineLevel="0" collapsed="false">
      <c r="I456" s="162"/>
    </row>
    <row r="457" customFormat="false" ht="13.5" hidden="false" customHeight="false" outlineLevel="0" collapsed="false">
      <c r="I457" s="162"/>
    </row>
    <row r="458" customFormat="false" ht="13.5" hidden="false" customHeight="false" outlineLevel="0" collapsed="false">
      <c r="I458" s="162"/>
    </row>
    <row r="459" customFormat="false" ht="13.5" hidden="false" customHeight="false" outlineLevel="0" collapsed="false">
      <c r="I459" s="162"/>
    </row>
    <row r="460" customFormat="false" ht="13.5" hidden="false" customHeight="false" outlineLevel="0" collapsed="false">
      <c r="I460" s="162"/>
    </row>
    <row r="461" customFormat="false" ht="13.5" hidden="false" customHeight="false" outlineLevel="0" collapsed="false">
      <c r="I461" s="162"/>
    </row>
    <row r="462" customFormat="false" ht="13.5" hidden="false" customHeight="false" outlineLevel="0" collapsed="false">
      <c r="I462" s="162"/>
    </row>
    <row r="463" customFormat="false" ht="13.5" hidden="false" customHeight="false" outlineLevel="0" collapsed="false">
      <c r="I463" s="162"/>
    </row>
    <row r="464" customFormat="false" ht="13.5" hidden="false" customHeight="false" outlineLevel="0" collapsed="false">
      <c r="I464" s="162"/>
    </row>
    <row r="465" customFormat="false" ht="13.5" hidden="false" customHeight="false" outlineLevel="0" collapsed="false">
      <c r="I465" s="162"/>
    </row>
    <row r="466" customFormat="false" ht="13.5" hidden="false" customHeight="false" outlineLevel="0" collapsed="false">
      <c r="I466" s="162"/>
    </row>
    <row r="467" customFormat="false" ht="13.5" hidden="false" customHeight="false" outlineLevel="0" collapsed="false">
      <c r="I467" s="162"/>
    </row>
    <row r="468" customFormat="false" ht="13.5" hidden="false" customHeight="false" outlineLevel="0" collapsed="false">
      <c r="I468" s="162"/>
    </row>
    <row r="469" customFormat="false" ht="13.5" hidden="false" customHeight="false" outlineLevel="0" collapsed="false">
      <c r="I469" s="162"/>
    </row>
    <row r="470" customFormat="false" ht="13.5" hidden="false" customHeight="false" outlineLevel="0" collapsed="false">
      <c r="I470" s="162"/>
    </row>
    <row r="471" customFormat="false" ht="13.5" hidden="false" customHeight="false" outlineLevel="0" collapsed="false">
      <c r="I471" s="162"/>
    </row>
    <row r="472" customFormat="false" ht="13.5" hidden="false" customHeight="false" outlineLevel="0" collapsed="false">
      <c r="I472" s="162"/>
    </row>
    <row r="473" customFormat="false" ht="13.5" hidden="false" customHeight="false" outlineLevel="0" collapsed="false">
      <c r="I473" s="162"/>
    </row>
    <row r="474" customFormat="false" ht="13.5" hidden="false" customHeight="false" outlineLevel="0" collapsed="false">
      <c r="I474" s="162"/>
    </row>
    <row r="475" customFormat="false" ht="13.5" hidden="false" customHeight="false" outlineLevel="0" collapsed="false">
      <c r="I475" s="162"/>
    </row>
    <row r="476" customFormat="false" ht="13.5" hidden="false" customHeight="false" outlineLevel="0" collapsed="false">
      <c r="I476" s="162"/>
    </row>
    <row r="477" customFormat="false" ht="13.5" hidden="false" customHeight="false" outlineLevel="0" collapsed="false">
      <c r="I477" s="162"/>
    </row>
    <row r="478" customFormat="false" ht="13.5" hidden="false" customHeight="false" outlineLevel="0" collapsed="false">
      <c r="I478" s="162"/>
    </row>
    <row r="479" customFormat="false" ht="13.5" hidden="false" customHeight="false" outlineLevel="0" collapsed="false">
      <c r="I479" s="162"/>
    </row>
    <row r="480" customFormat="false" ht="13.5" hidden="false" customHeight="false" outlineLevel="0" collapsed="false">
      <c r="I480" s="162"/>
    </row>
    <row r="481" customFormat="false" ht="13.5" hidden="false" customHeight="false" outlineLevel="0" collapsed="false">
      <c r="I481" s="162"/>
    </row>
    <row r="482" customFormat="false" ht="13.5" hidden="false" customHeight="false" outlineLevel="0" collapsed="false">
      <c r="I482" s="162"/>
    </row>
    <row r="483" customFormat="false" ht="13.5" hidden="false" customHeight="false" outlineLevel="0" collapsed="false">
      <c r="I483" s="162"/>
    </row>
    <row r="484" customFormat="false" ht="13.5" hidden="false" customHeight="false" outlineLevel="0" collapsed="false">
      <c r="I484" s="162"/>
    </row>
    <row r="485" customFormat="false" ht="13.5" hidden="false" customHeight="false" outlineLevel="0" collapsed="false">
      <c r="I485" s="162"/>
    </row>
    <row r="486" customFormat="false" ht="13.5" hidden="false" customHeight="false" outlineLevel="0" collapsed="false">
      <c r="I486" s="162"/>
    </row>
    <row r="487" customFormat="false" ht="13.5" hidden="false" customHeight="false" outlineLevel="0" collapsed="false">
      <c r="I487" s="162"/>
    </row>
    <row r="488" customFormat="false" ht="13.5" hidden="false" customHeight="false" outlineLevel="0" collapsed="false">
      <c r="I488" s="162"/>
    </row>
    <row r="489" customFormat="false" ht="13.5" hidden="false" customHeight="false" outlineLevel="0" collapsed="false">
      <c r="I489" s="162"/>
    </row>
    <row r="490" customFormat="false" ht="13.5" hidden="false" customHeight="false" outlineLevel="0" collapsed="false">
      <c r="I490" s="162"/>
    </row>
    <row r="491" customFormat="false" ht="13.5" hidden="false" customHeight="false" outlineLevel="0" collapsed="false">
      <c r="I491" s="162"/>
    </row>
    <row r="492" customFormat="false" ht="13.5" hidden="false" customHeight="false" outlineLevel="0" collapsed="false">
      <c r="I492" s="162"/>
    </row>
    <row r="493" customFormat="false" ht="13.5" hidden="false" customHeight="false" outlineLevel="0" collapsed="false">
      <c r="I493" s="162"/>
    </row>
    <row r="494" customFormat="false" ht="13.5" hidden="false" customHeight="false" outlineLevel="0" collapsed="false">
      <c r="I494" s="162"/>
    </row>
    <row r="495" customFormat="false" ht="13.5" hidden="false" customHeight="false" outlineLevel="0" collapsed="false">
      <c r="I495" s="162"/>
    </row>
    <row r="496" customFormat="false" ht="13.5" hidden="false" customHeight="false" outlineLevel="0" collapsed="false">
      <c r="I496" s="162"/>
    </row>
    <row r="497" customFormat="false" ht="13.5" hidden="false" customHeight="false" outlineLevel="0" collapsed="false">
      <c r="I497" s="162"/>
    </row>
    <row r="498" customFormat="false" ht="13.5" hidden="false" customHeight="false" outlineLevel="0" collapsed="false">
      <c r="I498" s="162"/>
    </row>
    <row r="499" customFormat="false" ht="13.5" hidden="false" customHeight="false" outlineLevel="0" collapsed="false">
      <c r="I499" s="162"/>
    </row>
    <row r="500" customFormat="false" ht="13.5" hidden="false" customHeight="false" outlineLevel="0" collapsed="false">
      <c r="I500" s="162"/>
    </row>
    <row r="501" customFormat="false" ht="13.5" hidden="false" customHeight="false" outlineLevel="0" collapsed="false">
      <c r="I501" s="162"/>
    </row>
    <row r="502" customFormat="false" ht="13.5" hidden="false" customHeight="false" outlineLevel="0" collapsed="false">
      <c r="I502" s="162"/>
    </row>
    <row r="503" customFormat="false" ht="13.5" hidden="false" customHeight="false" outlineLevel="0" collapsed="false">
      <c r="I503" s="162"/>
    </row>
    <row r="504" customFormat="false" ht="13.5" hidden="false" customHeight="false" outlineLevel="0" collapsed="false">
      <c r="I504" s="162"/>
    </row>
    <row r="505" customFormat="false" ht="13.5" hidden="false" customHeight="false" outlineLevel="0" collapsed="false">
      <c r="I505" s="162"/>
    </row>
    <row r="506" customFormat="false" ht="13.5" hidden="false" customHeight="false" outlineLevel="0" collapsed="false">
      <c r="I506" s="162"/>
    </row>
    <row r="507" customFormat="false" ht="13.5" hidden="false" customHeight="false" outlineLevel="0" collapsed="false">
      <c r="I507" s="162"/>
    </row>
    <row r="508" customFormat="false" ht="13.5" hidden="false" customHeight="false" outlineLevel="0" collapsed="false">
      <c r="I508" s="162"/>
    </row>
    <row r="509" customFormat="false" ht="13.5" hidden="false" customHeight="false" outlineLevel="0" collapsed="false">
      <c r="I509" s="162"/>
    </row>
    <row r="510" customFormat="false" ht="13.5" hidden="false" customHeight="false" outlineLevel="0" collapsed="false">
      <c r="I510" s="162"/>
    </row>
    <row r="511" customFormat="false" ht="13.5" hidden="false" customHeight="false" outlineLevel="0" collapsed="false">
      <c r="I511" s="162"/>
    </row>
    <row r="512" customFormat="false" ht="13.5" hidden="false" customHeight="false" outlineLevel="0" collapsed="false">
      <c r="I512" s="162"/>
    </row>
    <row r="513" customFormat="false" ht="13.5" hidden="false" customHeight="false" outlineLevel="0" collapsed="false">
      <c r="I513" s="162"/>
    </row>
    <row r="514" customFormat="false" ht="13.5" hidden="false" customHeight="false" outlineLevel="0" collapsed="false">
      <c r="I514" s="162"/>
    </row>
    <row r="515" customFormat="false" ht="13.5" hidden="false" customHeight="false" outlineLevel="0" collapsed="false">
      <c r="I515" s="162"/>
    </row>
    <row r="516" customFormat="false" ht="13.5" hidden="false" customHeight="false" outlineLevel="0" collapsed="false">
      <c r="I516" s="162"/>
    </row>
    <row r="517" customFormat="false" ht="13.5" hidden="false" customHeight="false" outlineLevel="0" collapsed="false">
      <c r="I517" s="162"/>
    </row>
    <row r="518" customFormat="false" ht="13.5" hidden="false" customHeight="false" outlineLevel="0" collapsed="false">
      <c r="I518" s="162"/>
    </row>
    <row r="519" customFormat="false" ht="13.5" hidden="false" customHeight="false" outlineLevel="0" collapsed="false">
      <c r="I519" s="162"/>
    </row>
    <row r="520" customFormat="false" ht="13.5" hidden="false" customHeight="false" outlineLevel="0" collapsed="false">
      <c r="I520" s="162"/>
    </row>
    <row r="521" customFormat="false" ht="13.5" hidden="false" customHeight="false" outlineLevel="0" collapsed="false">
      <c r="I521" s="162"/>
    </row>
    <row r="522" customFormat="false" ht="13.5" hidden="false" customHeight="false" outlineLevel="0" collapsed="false">
      <c r="I522" s="162"/>
    </row>
    <row r="523" customFormat="false" ht="13.5" hidden="false" customHeight="false" outlineLevel="0" collapsed="false">
      <c r="I523" s="162"/>
    </row>
    <row r="524" customFormat="false" ht="13.5" hidden="false" customHeight="false" outlineLevel="0" collapsed="false">
      <c r="I524" s="162"/>
    </row>
    <row r="525" customFormat="false" ht="13.5" hidden="false" customHeight="false" outlineLevel="0" collapsed="false">
      <c r="I525" s="162"/>
    </row>
    <row r="526" customFormat="false" ht="13.5" hidden="false" customHeight="false" outlineLevel="0" collapsed="false">
      <c r="I526" s="162"/>
    </row>
    <row r="527" customFormat="false" ht="13.5" hidden="false" customHeight="false" outlineLevel="0" collapsed="false">
      <c r="I527" s="162"/>
    </row>
    <row r="528" customFormat="false" ht="13.5" hidden="false" customHeight="false" outlineLevel="0" collapsed="false">
      <c r="I528" s="162"/>
    </row>
    <row r="529" customFormat="false" ht="13.5" hidden="false" customHeight="false" outlineLevel="0" collapsed="false">
      <c r="I529" s="162"/>
    </row>
    <row r="530" customFormat="false" ht="13.5" hidden="false" customHeight="false" outlineLevel="0" collapsed="false">
      <c r="I530" s="162"/>
    </row>
    <row r="531" customFormat="false" ht="13.5" hidden="false" customHeight="false" outlineLevel="0" collapsed="false">
      <c r="I531" s="162"/>
    </row>
    <row r="532" customFormat="false" ht="13.5" hidden="false" customHeight="false" outlineLevel="0" collapsed="false">
      <c r="I532" s="162"/>
    </row>
    <row r="533" customFormat="false" ht="13.5" hidden="false" customHeight="false" outlineLevel="0" collapsed="false">
      <c r="I533" s="162"/>
    </row>
    <row r="534" customFormat="false" ht="13.5" hidden="false" customHeight="false" outlineLevel="0" collapsed="false">
      <c r="I534" s="162"/>
    </row>
    <row r="535" customFormat="false" ht="13.5" hidden="false" customHeight="false" outlineLevel="0" collapsed="false">
      <c r="I535" s="162"/>
    </row>
    <row r="536" customFormat="false" ht="13.5" hidden="false" customHeight="false" outlineLevel="0" collapsed="false">
      <c r="I536" s="162"/>
    </row>
    <row r="537" customFormat="false" ht="13.5" hidden="false" customHeight="false" outlineLevel="0" collapsed="false">
      <c r="I537" s="162"/>
    </row>
    <row r="538" customFormat="false" ht="13.5" hidden="false" customHeight="false" outlineLevel="0" collapsed="false">
      <c r="I538" s="162"/>
    </row>
    <row r="539" customFormat="false" ht="13.5" hidden="false" customHeight="false" outlineLevel="0" collapsed="false">
      <c r="I539" s="162"/>
    </row>
    <row r="540" customFormat="false" ht="13.5" hidden="false" customHeight="false" outlineLevel="0" collapsed="false">
      <c r="I540" s="162"/>
    </row>
    <row r="541" customFormat="false" ht="13.5" hidden="false" customHeight="false" outlineLevel="0" collapsed="false">
      <c r="I541" s="162"/>
    </row>
    <row r="542" customFormat="false" ht="13.5" hidden="false" customHeight="false" outlineLevel="0" collapsed="false">
      <c r="I542" s="162"/>
    </row>
    <row r="543" customFormat="false" ht="13.5" hidden="false" customHeight="false" outlineLevel="0" collapsed="false">
      <c r="I543" s="162"/>
    </row>
    <row r="544" customFormat="false" ht="13.5" hidden="false" customHeight="false" outlineLevel="0" collapsed="false">
      <c r="I544" s="162"/>
    </row>
    <row r="545" customFormat="false" ht="13.5" hidden="false" customHeight="false" outlineLevel="0" collapsed="false">
      <c r="I545" s="162"/>
    </row>
    <row r="546" customFormat="false" ht="13.5" hidden="false" customHeight="false" outlineLevel="0" collapsed="false">
      <c r="I546" s="162"/>
    </row>
    <row r="547" customFormat="false" ht="13.5" hidden="false" customHeight="false" outlineLevel="0" collapsed="false">
      <c r="I547" s="162"/>
    </row>
    <row r="548" customFormat="false" ht="13.5" hidden="false" customHeight="false" outlineLevel="0" collapsed="false">
      <c r="I548" s="162"/>
    </row>
    <row r="549" customFormat="false" ht="13.5" hidden="false" customHeight="false" outlineLevel="0" collapsed="false">
      <c r="I549" s="162"/>
    </row>
    <row r="550" customFormat="false" ht="13.5" hidden="false" customHeight="false" outlineLevel="0" collapsed="false">
      <c r="I550" s="162"/>
    </row>
    <row r="551" customFormat="false" ht="13.5" hidden="false" customHeight="false" outlineLevel="0" collapsed="false">
      <c r="I551" s="162"/>
    </row>
    <row r="552" customFormat="false" ht="13.5" hidden="false" customHeight="false" outlineLevel="0" collapsed="false">
      <c r="I552" s="162"/>
    </row>
    <row r="553" customFormat="false" ht="13.5" hidden="false" customHeight="false" outlineLevel="0" collapsed="false">
      <c r="I553" s="162"/>
    </row>
    <row r="554" customFormat="false" ht="13.5" hidden="false" customHeight="false" outlineLevel="0" collapsed="false">
      <c r="I554" s="162"/>
    </row>
    <row r="555" customFormat="false" ht="13.5" hidden="false" customHeight="false" outlineLevel="0" collapsed="false">
      <c r="I555" s="162"/>
    </row>
    <row r="556" customFormat="false" ht="13.5" hidden="false" customHeight="false" outlineLevel="0" collapsed="false">
      <c r="I556" s="162"/>
    </row>
    <row r="557" customFormat="false" ht="13.5" hidden="false" customHeight="false" outlineLevel="0" collapsed="false">
      <c r="I557" s="162"/>
    </row>
    <row r="558" customFormat="false" ht="13.5" hidden="false" customHeight="false" outlineLevel="0" collapsed="false">
      <c r="I558" s="162"/>
    </row>
    <row r="559" customFormat="false" ht="13.5" hidden="false" customHeight="false" outlineLevel="0" collapsed="false">
      <c r="I559" s="162"/>
    </row>
    <row r="560" customFormat="false" ht="13.5" hidden="false" customHeight="false" outlineLevel="0" collapsed="false">
      <c r="I560" s="162"/>
    </row>
    <row r="561" customFormat="false" ht="13.5" hidden="false" customHeight="false" outlineLevel="0" collapsed="false">
      <c r="I561" s="162"/>
    </row>
    <row r="562" customFormat="false" ht="13.5" hidden="false" customHeight="false" outlineLevel="0" collapsed="false">
      <c r="I562" s="162"/>
    </row>
    <row r="563" customFormat="false" ht="13.5" hidden="false" customHeight="false" outlineLevel="0" collapsed="false">
      <c r="I563" s="162"/>
    </row>
    <row r="564" customFormat="false" ht="13.5" hidden="false" customHeight="false" outlineLevel="0" collapsed="false">
      <c r="I564" s="162"/>
    </row>
    <row r="565" customFormat="false" ht="13.5" hidden="false" customHeight="false" outlineLevel="0" collapsed="false">
      <c r="I565" s="162"/>
    </row>
    <row r="566" customFormat="false" ht="13.5" hidden="false" customHeight="false" outlineLevel="0" collapsed="false">
      <c r="I566" s="162"/>
    </row>
    <row r="567" customFormat="false" ht="13.5" hidden="false" customHeight="false" outlineLevel="0" collapsed="false">
      <c r="I567" s="162"/>
    </row>
    <row r="568" customFormat="false" ht="13.5" hidden="false" customHeight="false" outlineLevel="0" collapsed="false">
      <c r="I568" s="162"/>
    </row>
    <row r="569" customFormat="false" ht="13.5" hidden="false" customHeight="false" outlineLevel="0" collapsed="false">
      <c r="I569" s="162"/>
    </row>
    <row r="570" customFormat="false" ht="13.5" hidden="false" customHeight="false" outlineLevel="0" collapsed="false">
      <c r="I570" s="162"/>
    </row>
    <row r="571" customFormat="false" ht="13.5" hidden="false" customHeight="false" outlineLevel="0" collapsed="false">
      <c r="I571" s="162"/>
    </row>
    <row r="572" customFormat="false" ht="13.5" hidden="false" customHeight="false" outlineLevel="0" collapsed="false">
      <c r="I572" s="162"/>
    </row>
    <row r="573" customFormat="false" ht="13.5" hidden="false" customHeight="false" outlineLevel="0" collapsed="false">
      <c r="I573" s="162"/>
    </row>
    <row r="574" customFormat="false" ht="13.5" hidden="false" customHeight="false" outlineLevel="0" collapsed="false">
      <c r="I574" s="162"/>
    </row>
    <row r="575" customFormat="false" ht="13.5" hidden="false" customHeight="false" outlineLevel="0" collapsed="false">
      <c r="I575" s="162"/>
    </row>
    <row r="576" customFormat="false" ht="13.5" hidden="false" customHeight="false" outlineLevel="0" collapsed="false">
      <c r="I576" s="162"/>
    </row>
    <row r="577" customFormat="false" ht="13.5" hidden="false" customHeight="false" outlineLevel="0" collapsed="false">
      <c r="I577" s="162"/>
    </row>
    <row r="578" customFormat="false" ht="13.5" hidden="false" customHeight="false" outlineLevel="0" collapsed="false">
      <c r="I578" s="162"/>
    </row>
    <row r="579" customFormat="false" ht="13.5" hidden="false" customHeight="false" outlineLevel="0" collapsed="false">
      <c r="I579" s="162"/>
    </row>
    <row r="580" customFormat="false" ht="13.5" hidden="false" customHeight="false" outlineLevel="0" collapsed="false">
      <c r="I580" s="162"/>
    </row>
    <row r="581" customFormat="false" ht="13.5" hidden="false" customHeight="false" outlineLevel="0" collapsed="false">
      <c r="I581" s="162"/>
    </row>
    <row r="582" customFormat="false" ht="13.5" hidden="false" customHeight="false" outlineLevel="0" collapsed="false">
      <c r="I582" s="162"/>
    </row>
    <row r="583" customFormat="false" ht="13.5" hidden="false" customHeight="false" outlineLevel="0" collapsed="false">
      <c r="I583" s="162"/>
    </row>
    <row r="584" customFormat="false" ht="13.5" hidden="false" customHeight="false" outlineLevel="0" collapsed="false">
      <c r="I584" s="162"/>
    </row>
    <row r="585" customFormat="false" ht="13.5" hidden="false" customHeight="false" outlineLevel="0" collapsed="false">
      <c r="I585" s="162"/>
    </row>
    <row r="586" customFormat="false" ht="13.5" hidden="false" customHeight="false" outlineLevel="0" collapsed="false">
      <c r="I586" s="162"/>
    </row>
    <row r="587" customFormat="false" ht="13.5" hidden="false" customHeight="false" outlineLevel="0" collapsed="false">
      <c r="I587" s="162"/>
    </row>
    <row r="588" customFormat="false" ht="13.5" hidden="false" customHeight="false" outlineLevel="0" collapsed="false">
      <c r="I588" s="162"/>
    </row>
    <row r="589" customFormat="false" ht="13.5" hidden="false" customHeight="false" outlineLevel="0" collapsed="false">
      <c r="I589" s="162"/>
    </row>
    <row r="590" customFormat="false" ht="13.5" hidden="false" customHeight="false" outlineLevel="0" collapsed="false">
      <c r="I590" s="162"/>
    </row>
    <row r="591" customFormat="false" ht="13.5" hidden="false" customHeight="false" outlineLevel="0" collapsed="false">
      <c r="I591" s="162"/>
    </row>
    <row r="592" customFormat="false" ht="13.5" hidden="false" customHeight="false" outlineLevel="0" collapsed="false">
      <c r="I592" s="162"/>
    </row>
    <row r="593" customFormat="false" ht="13.5" hidden="false" customHeight="false" outlineLevel="0" collapsed="false">
      <c r="I593" s="162"/>
    </row>
    <row r="594" customFormat="false" ht="13.5" hidden="false" customHeight="false" outlineLevel="0" collapsed="false">
      <c r="I594" s="162"/>
    </row>
    <row r="595" customFormat="false" ht="13.5" hidden="false" customHeight="false" outlineLevel="0" collapsed="false">
      <c r="I595" s="162"/>
    </row>
    <row r="596" customFormat="false" ht="13.5" hidden="false" customHeight="false" outlineLevel="0" collapsed="false">
      <c r="I596" s="162"/>
    </row>
    <row r="597" customFormat="false" ht="13.5" hidden="false" customHeight="false" outlineLevel="0" collapsed="false">
      <c r="I597" s="162"/>
    </row>
    <row r="598" customFormat="false" ht="13.5" hidden="false" customHeight="false" outlineLevel="0" collapsed="false">
      <c r="I598" s="162"/>
    </row>
    <row r="599" customFormat="false" ht="13.5" hidden="false" customHeight="false" outlineLevel="0" collapsed="false">
      <c r="I599" s="162"/>
    </row>
    <row r="600" customFormat="false" ht="13.5" hidden="false" customHeight="false" outlineLevel="0" collapsed="false">
      <c r="I600" s="162"/>
    </row>
    <row r="601" customFormat="false" ht="13.5" hidden="false" customHeight="false" outlineLevel="0" collapsed="false">
      <c r="I601" s="162"/>
    </row>
    <row r="602" customFormat="false" ht="13.5" hidden="false" customHeight="false" outlineLevel="0" collapsed="false">
      <c r="I602" s="162"/>
    </row>
    <row r="603" customFormat="false" ht="13.5" hidden="false" customHeight="false" outlineLevel="0" collapsed="false">
      <c r="I603" s="162"/>
    </row>
    <row r="604" customFormat="false" ht="13.5" hidden="false" customHeight="false" outlineLevel="0" collapsed="false">
      <c r="I604" s="162"/>
    </row>
    <row r="605" customFormat="false" ht="13.5" hidden="false" customHeight="false" outlineLevel="0" collapsed="false">
      <c r="I605" s="162"/>
    </row>
    <row r="606" customFormat="false" ht="13.5" hidden="false" customHeight="false" outlineLevel="0" collapsed="false">
      <c r="I606" s="162"/>
    </row>
    <row r="607" customFormat="false" ht="13.5" hidden="false" customHeight="false" outlineLevel="0" collapsed="false">
      <c r="I607" s="162"/>
    </row>
    <row r="608" customFormat="false" ht="13.5" hidden="false" customHeight="false" outlineLevel="0" collapsed="false">
      <c r="I608" s="162"/>
    </row>
    <row r="609" customFormat="false" ht="13.5" hidden="false" customHeight="false" outlineLevel="0" collapsed="false">
      <c r="I609" s="162"/>
    </row>
    <row r="610" customFormat="false" ht="13.5" hidden="false" customHeight="false" outlineLevel="0" collapsed="false">
      <c r="I610" s="162"/>
    </row>
    <row r="611" customFormat="false" ht="13.5" hidden="false" customHeight="false" outlineLevel="0" collapsed="false">
      <c r="I611" s="162"/>
    </row>
    <row r="612" customFormat="false" ht="13.5" hidden="false" customHeight="false" outlineLevel="0" collapsed="false">
      <c r="I612" s="162"/>
    </row>
    <row r="613" customFormat="false" ht="13.5" hidden="false" customHeight="false" outlineLevel="0" collapsed="false">
      <c r="I613" s="162"/>
    </row>
    <row r="614" customFormat="false" ht="13.5" hidden="false" customHeight="false" outlineLevel="0" collapsed="false">
      <c r="I614" s="162"/>
    </row>
    <row r="615" customFormat="false" ht="13.5" hidden="false" customHeight="false" outlineLevel="0" collapsed="false">
      <c r="I615" s="162"/>
    </row>
    <row r="616" customFormat="false" ht="13.5" hidden="false" customHeight="false" outlineLevel="0" collapsed="false">
      <c r="I616" s="162"/>
    </row>
    <row r="617" customFormat="false" ht="13.5" hidden="false" customHeight="false" outlineLevel="0" collapsed="false">
      <c r="I617" s="162"/>
    </row>
    <row r="618" customFormat="false" ht="13.5" hidden="false" customHeight="false" outlineLevel="0" collapsed="false">
      <c r="I618" s="162"/>
    </row>
    <row r="619" customFormat="false" ht="13.5" hidden="false" customHeight="false" outlineLevel="0" collapsed="false">
      <c r="I619" s="162"/>
    </row>
    <row r="620" customFormat="false" ht="13.5" hidden="false" customHeight="false" outlineLevel="0" collapsed="false">
      <c r="I620" s="162"/>
    </row>
    <row r="621" customFormat="false" ht="13.5" hidden="false" customHeight="false" outlineLevel="0" collapsed="false">
      <c r="I621" s="162"/>
    </row>
    <row r="622" customFormat="false" ht="13.5" hidden="false" customHeight="false" outlineLevel="0" collapsed="false">
      <c r="I622" s="162"/>
    </row>
    <row r="623" customFormat="false" ht="13.5" hidden="false" customHeight="false" outlineLevel="0" collapsed="false">
      <c r="I623" s="162"/>
    </row>
    <row r="624" customFormat="false" ht="13.5" hidden="false" customHeight="false" outlineLevel="0" collapsed="false">
      <c r="I624" s="162"/>
    </row>
    <row r="625" customFormat="false" ht="13.5" hidden="false" customHeight="false" outlineLevel="0" collapsed="false">
      <c r="I625" s="162"/>
    </row>
    <row r="626" customFormat="false" ht="13.5" hidden="false" customHeight="false" outlineLevel="0" collapsed="false">
      <c r="I626" s="162"/>
    </row>
    <row r="627" customFormat="false" ht="13.5" hidden="false" customHeight="false" outlineLevel="0" collapsed="false">
      <c r="I627" s="162"/>
    </row>
    <row r="628" customFormat="false" ht="13.5" hidden="false" customHeight="false" outlineLevel="0" collapsed="false">
      <c r="I628" s="162"/>
    </row>
    <row r="629" customFormat="false" ht="13.5" hidden="false" customHeight="false" outlineLevel="0" collapsed="false">
      <c r="I629" s="162"/>
    </row>
    <row r="630" customFormat="false" ht="13.5" hidden="false" customHeight="false" outlineLevel="0" collapsed="false">
      <c r="I630" s="162"/>
    </row>
    <row r="631" customFormat="false" ht="13.5" hidden="false" customHeight="false" outlineLevel="0" collapsed="false">
      <c r="I631" s="162"/>
    </row>
    <row r="632" customFormat="false" ht="13.5" hidden="false" customHeight="false" outlineLevel="0" collapsed="false">
      <c r="I632" s="162"/>
    </row>
    <row r="633" customFormat="false" ht="13.5" hidden="false" customHeight="false" outlineLevel="0" collapsed="false">
      <c r="I633" s="162"/>
    </row>
    <row r="634" customFormat="false" ht="13.5" hidden="false" customHeight="false" outlineLevel="0" collapsed="false">
      <c r="I634" s="162"/>
    </row>
    <row r="635" customFormat="false" ht="13.5" hidden="false" customHeight="false" outlineLevel="0" collapsed="false">
      <c r="I635" s="162"/>
    </row>
    <row r="636" customFormat="false" ht="13.5" hidden="false" customHeight="false" outlineLevel="0" collapsed="false">
      <c r="I636" s="162"/>
    </row>
    <row r="637" customFormat="false" ht="13.5" hidden="false" customHeight="false" outlineLevel="0" collapsed="false">
      <c r="I637" s="162"/>
    </row>
    <row r="638" customFormat="false" ht="13.5" hidden="false" customHeight="false" outlineLevel="0" collapsed="false">
      <c r="I638" s="162"/>
    </row>
    <row r="639" customFormat="false" ht="13.5" hidden="false" customHeight="false" outlineLevel="0" collapsed="false">
      <c r="I639" s="162"/>
    </row>
    <row r="640" customFormat="false" ht="13.5" hidden="false" customHeight="false" outlineLevel="0" collapsed="false">
      <c r="I640" s="162"/>
    </row>
    <row r="641" customFormat="false" ht="13.5" hidden="false" customHeight="false" outlineLevel="0" collapsed="false">
      <c r="I641" s="162"/>
    </row>
    <row r="642" customFormat="false" ht="13.5" hidden="false" customHeight="false" outlineLevel="0" collapsed="false">
      <c r="I642" s="162"/>
    </row>
    <row r="643" customFormat="false" ht="13.5" hidden="false" customHeight="false" outlineLevel="0" collapsed="false">
      <c r="I643" s="162"/>
    </row>
    <row r="644" customFormat="false" ht="13.5" hidden="false" customHeight="false" outlineLevel="0" collapsed="false">
      <c r="I644" s="162"/>
    </row>
    <row r="645" customFormat="false" ht="13.5" hidden="false" customHeight="false" outlineLevel="0" collapsed="false">
      <c r="I645" s="162"/>
    </row>
    <row r="646" customFormat="false" ht="13.5" hidden="false" customHeight="false" outlineLevel="0" collapsed="false">
      <c r="I646" s="162"/>
    </row>
    <row r="647" customFormat="false" ht="13.5" hidden="false" customHeight="false" outlineLevel="0" collapsed="false">
      <c r="I647" s="162"/>
    </row>
    <row r="648" customFormat="false" ht="13.5" hidden="false" customHeight="false" outlineLevel="0" collapsed="false">
      <c r="I648" s="162"/>
    </row>
    <row r="649" customFormat="false" ht="13.5" hidden="false" customHeight="false" outlineLevel="0" collapsed="false">
      <c r="I649" s="162"/>
    </row>
    <row r="650" customFormat="false" ht="13.5" hidden="false" customHeight="false" outlineLevel="0" collapsed="false">
      <c r="I650" s="162"/>
    </row>
    <row r="651" customFormat="false" ht="13.5" hidden="false" customHeight="false" outlineLevel="0" collapsed="false">
      <c r="I651" s="162"/>
    </row>
    <row r="652" customFormat="false" ht="13.5" hidden="false" customHeight="false" outlineLevel="0" collapsed="false">
      <c r="I652" s="162"/>
    </row>
    <row r="653" customFormat="false" ht="13.5" hidden="false" customHeight="false" outlineLevel="0" collapsed="false">
      <c r="I653" s="162"/>
    </row>
    <row r="654" customFormat="false" ht="13.5" hidden="false" customHeight="false" outlineLevel="0" collapsed="false">
      <c r="I654" s="162"/>
    </row>
    <row r="655" customFormat="false" ht="13.5" hidden="false" customHeight="false" outlineLevel="0" collapsed="false">
      <c r="I655" s="162"/>
    </row>
    <row r="656" customFormat="false" ht="13.5" hidden="false" customHeight="false" outlineLevel="0" collapsed="false">
      <c r="I656" s="162"/>
    </row>
    <row r="657" customFormat="false" ht="13.5" hidden="false" customHeight="false" outlineLevel="0" collapsed="false">
      <c r="I657" s="162"/>
    </row>
    <row r="658" customFormat="false" ht="13.5" hidden="false" customHeight="false" outlineLevel="0" collapsed="false">
      <c r="I658" s="162"/>
    </row>
    <row r="659" customFormat="false" ht="13.5" hidden="false" customHeight="false" outlineLevel="0" collapsed="false">
      <c r="I659" s="162"/>
    </row>
    <row r="660" customFormat="false" ht="13.5" hidden="false" customHeight="false" outlineLevel="0" collapsed="false">
      <c r="I660" s="162"/>
    </row>
    <row r="661" customFormat="false" ht="13.5" hidden="false" customHeight="false" outlineLevel="0" collapsed="false">
      <c r="I661" s="162"/>
    </row>
    <row r="662" customFormat="false" ht="13.5" hidden="false" customHeight="false" outlineLevel="0" collapsed="false">
      <c r="I662" s="162"/>
    </row>
    <row r="663" customFormat="false" ht="13.5" hidden="false" customHeight="false" outlineLevel="0" collapsed="false">
      <c r="I663" s="162"/>
    </row>
    <row r="664" customFormat="false" ht="13.5" hidden="false" customHeight="false" outlineLevel="0" collapsed="false">
      <c r="I664" s="162"/>
    </row>
    <row r="665" customFormat="false" ht="13.5" hidden="false" customHeight="false" outlineLevel="0" collapsed="false">
      <c r="I665" s="162"/>
    </row>
    <row r="666" customFormat="false" ht="13.5" hidden="false" customHeight="false" outlineLevel="0" collapsed="false">
      <c r="I666" s="162"/>
    </row>
    <row r="667" customFormat="false" ht="13.5" hidden="false" customHeight="false" outlineLevel="0" collapsed="false">
      <c r="I667" s="162"/>
    </row>
    <row r="668" customFormat="false" ht="13.5" hidden="false" customHeight="false" outlineLevel="0" collapsed="false">
      <c r="I668" s="162"/>
    </row>
    <row r="669" customFormat="false" ht="13.5" hidden="false" customHeight="false" outlineLevel="0" collapsed="false">
      <c r="I669" s="162"/>
    </row>
    <row r="670" customFormat="false" ht="13.5" hidden="false" customHeight="false" outlineLevel="0" collapsed="false">
      <c r="I670" s="162"/>
    </row>
    <row r="671" customFormat="false" ht="13.5" hidden="false" customHeight="false" outlineLevel="0" collapsed="false">
      <c r="I671" s="162"/>
    </row>
    <row r="672" customFormat="false" ht="13.5" hidden="false" customHeight="false" outlineLevel="0" collapsed="false">
      <c r="I672" s="162"/>
    </row>
    <row r="673" customFormat="false" ht="13.5" hidden="false" customHeight="false" outlineLevel="0" collapsed="false">
      <c r="I673" s="162"/>
    </row>
    <row r="674" customFormat="false" ht="13.5" hidden="false" customHeight="false" outlineLevel="0" collapsed="false">
      <c r="I674" s="162"/>
    </row>
    <row r="675" customFormat="false" ht="13.5" hidden="false" customHeight="false" outlineLevel="0" collapsed="false">
      <c r="I675" s="162"/>
    </row>
    <row r="676" customFormat="false" ht="13.5" hidden="false" customHeight="false" outlineLevel="0" collapsed="false">
      <c r="I676" s="162"/>
    </row>
    <row r="677" customFormat="false" ht="13.5" hidden="false" customHeight="false" outlineLevel="0" collapsed="false">
      <c r="I677" s="162"/>
    </row>
    <row r="678" customFormat="false" ht="13.5" hidden="false" customHeight="false" outlineLevel="0" collapsed="false">
      <c r="I678" s="162"/>
    </row>
    <row r="679" customFormat="false" ht="13.5" hidden="false" customHeight="false" outlineLevel="0" collapsed="false">
      <c r="I679" s="162"/>
    </row>
    <row r="680" customFormat="false" ht="13.5" hidden="false" customHeight="false" outlineLevel="0" collapsed="false">
      <c r="I680" s="162"/>
    </row>
    <row r="681" customFormat="false" ht="13.5" hidden="false" customHeight="false" outlineLevel="0" collapsed="false">
      <c r="I681" s="162"/>
    </row>
    <row r="682" customFormat="false" ht="13.5" hidden="false" customHeight="false" outlineLevel="0" collapsed="false">
      <c r="I682" s="162"/>
    </row>
    <row r="683" customFormat="false" ht="13.5" hidden="false" customHeight="false" outlineLevel="0" collapsed="false">
      <c r="I683" s="162"/>
    </row>
    <row r="684" customFormat="false" ht="13.5" hidden="false" customHeight="false" outlineLevel="0" collapsed="false">
      <c r="I684" s="162"/>
    </row>
    <row r="685" customFormat="false" ht="13.5" hidden="false" customHeight="false" outlineLevel="0" collapsed="false">
      <c r="I685" s="162"/>
    </row>
    <row r="686" customFormat="false" ht="13.5" hidden="false" customHeight="false" outlineLevel="0" collapsed="false">
      <c r="I686" s="162"/>
    </row>
    <row r="687" customFormat="false" ht="13.5" hidden="false" customHeight="false" outlineLevel="0" collapsed="false">
      <c r="I687" s="162"/>
    </row>
    <row r="688" customFormat="false" ht="13.5" hidden="false" customHeight="false" outlineLevel="0" collapsed="false">
      <c r="I688" s="162"/>
    </row>
    <row r="689" customFormat="false" ht="13.5" hidden="false" customHeight="false" outlineLevel="0" collapsed="false">
      <c r="I689" s="162"/>
    </row>
    <row r="690" customFormat="false" ht="13.5" hidden="false" customHeight="false" outlineLevel="0" collapsed="false">
      <c r="I690" s="162"/>
    </row>
    <row r="691" customFormat="false" ht="13.5" hidden="false" customHeight="false" outlineLevel="0" collapsed="false">
      <c r="I691" s="162"/>
    </row>
    <row r="692" customFormat="false" ht="13.5" hidden="false" customHeight="false" outlineLevel="0" collapsed="false">
      <c r="I692" s="162"/>
    </row>
    <row r="693" customFormat="false" ht="13.5" hidden="false" customHeight="false" outlineLevel="0" collapsed="false">
      <c r="I693" s="162"/>
    </row>
    <row r="694" customFormat="false" ht="13.5" hidden="false" customHeight="false" outlineLevel="0" collapsed="false">
      <c r="I694" s="162"/>
    </row>
    <row r="695" customFormat="false" ht="13.5" hidden="false" customHeight="false" outlineLevel="0" collapsed="false">
      <c r="I695" s="162"/>
    </row>
    <row r="696" customFormat="false" ht="13.5" hidden="false" customHeight="false" outlineLevel="0" collapsed="false">
      <c r="I696" s="162"/>
    </row>
    <row r="697" customFormat="false" ht="13.5" hidden="false" customHeight="false" outlineLevel="0" collapsed="false">
      <c r="I697" s="162"/>
    </row>
    <row r="698" customFormat="false" ht="13.5" hidden="false" customHeight="false" outlineLevel="0" collapsed="false">
      <c r="I698" s="162"/>
    </row>
    <row r="699" customFormat="false" ht="13.5" hidden="false" customHeight="false" outlineLevel="0" collapsed="false">
      <c r="I699" s="162"/>
    </row>
    <row r="700" customFormat="false" ht="13.5" hidden="false" customHeight="false" outlineLevel="0" collapsed="false">
      <c r="I700" s="162"/>
    </row>
    <row r="701" customFormat="false" ht="13.5" hidden="false" customHeight="false" outlineLevel="0" collapsed="false">
      <c r="I701" s="162"/>
    </row>
    <row r="702" customFormat="false" ht="13.5" hidden="false" customHeight="false" outlineLevel="0" collapsed="false">
      <c r="I702" s="162"/>
    </row>
    <row r="703" customFormat="false" ht="13.5" hidden="false" customHeight="false" outlineLevel="0" collapsed="false">
      <c r="I703" s="162"/>
    </row>
    <row r="704" customFormat="false" ht="13.5" hidden="false" customHeight="false" outlineLevel="0" collapsed="false">
      <c r="I704" s="162"/>
    </row>
    <row r="705" customFormat="false" ht="13.5" hidden="false" customHeight="false" outlineLevel="0" collapsed="false">
      <c r="I705" s="162"/>
    </row>
    <row r="706" customFormat="false" ht="13.5" hidden="false" customHeight="false" outlineLevel="0" collapsed="false">
      <c r="I706" s="162"/>
    </row>
    <row r="707" customFormat="false" ht="13.5" hidden="false" customHeight="false" outlineLevel="0" collapsed="false">
      <c r="I707" s="162"/>
    </row>
    <row r="708" customFormat="false" ht="13.5" hidden="false" customHeight="false" outlineLevel="0" collapsed="false">
      <c r="I708" s="162"/>
    </row>
    <row r="709" customFormat="false" ht="13.5" hidden="false" customHeight="false" outlineLevel="0" collapsed="false">
      <c r="I709" s="162"/>
    </row>
    <row r="710" customFormat="false" ht="13.5" hidden="false" customHeight="false" outlineLevel="0" collapsed="false">
      <c r="I710" s="162"/>
    </row>
    <row r="711" customFormat="false" ht="13.5" hidden="false" customHeight="false" outlineLevel="0" collapsed="false">
      <c r="I711" s="162"/>
    </row>
    <row r="712" customFormat="false" ht="13.5" hidden="false" customHeight="false" outlineLevel="0" collapsed="false">
      <c r="I712" s="162"/>
    </row>
    <row r="713" customFormat="false" ht="13.5" hidden="false" customHeight="false" outlineLevel="0" collapsed="false">
      <c r="I713" s="162"/>
    </row>
    <row r="714" customFormat="false" ht="13.5" hidden="false" customHeight="false" outlineLevel="0" collapsed="false">
      <c r="I714" s="162"/>
    </row>
    <row r="715" customFormat="false" ht="13.5" hidden="false" customHeight="false" outlineLevel="0" collapsed="false">
      <c r="I715" s="162"/>
    </row>
    <row r="716" customFormat="false" ht="13.5" hidden="false" customHeight="false" outlineLevel="0" collapsed="false">
      <c r="I716" s="162"/>
    </row>
    <row r="717" customFormat="false" ht="13.5" hidden="false" customHeight="false" outlineLevel="0" collapsed="false">
      <c r="I717" s="162"/>
    </row>
    <row r="718" customFormat="false" ht="13.5" hidden="false" customHeight="false" outlineLevel="0" collapsed="false">
      <c r="I718" s="162"/>
    </row>
    <row r="719" customFormat="false" ht="13.5" hidden="false" customHeight="false" outlineLevel="0" collapsed="false">
      <c r="I719" s="162"/>
    </row>
    <row r="720" customFormat="false" ht="13.5" hidden="false" customHeight="false" outlineLevel="0" collapsed="false">
      <c r="I720" s="162"/>
    </row>
    <row r="721" customFormat="false" ht="13.5" hidden="false" customHeight="false" outlineLevel="0" collapsed="false">
      <c r="I721" s="162"/>
    </row>
    <row r="722" customFormat="false" ht="13.5" hidden="false" customHeight="false" outlineLevel="0" collapsed="false">
      <c r="I722" s="162"/>
    </row>
    <row r="723" customFormat="false" ht="13.5" hidden="false" customHeight="false" outlineLevel="0" collapsed="false">
      <c r="I723" s="162"/>
    </row>
    <row r="724" customFormat="false" ht="13.5" hidden="false" customHeight="false" outlineLevel="0" collapsed="false">
      <c r="I724" s="162"/>
    </row>
    <row r="725" customFormat="false" ht="13.5" hidden="false" customHeight="false" outlineLevel="0" collapsed="false">
      <c r="I725" s="162"/>
    </row>
    <row r="726" customFormat="false" ht="13.5" hidden="false" customHeight="false" outlineLevel="0" collapsed="false">
      <c r="I726" s="162"/>
    </row>
    <row r="727" customFormat="false" ht="13.5" hidden="false" customHeight="false" outlineLevel="0" collapsed="false">
      <c r="I727" s="162"/>
    </row>
    <row r="728" customFormat="false" ht="13.5" hidden="false" customHeight="false" outlineLevel="0" collapsed="false">
      <c r="I728" s="162"/>
    </row>
    <row r="729" customFormat="false" ht="13.5" hidden="false" customHeight="false" outlineLevel="0" collapsed="false">
      <c r="I729" s="162"/>
    </row>
    <row r="730" customFormat="false" ht="13.5" hidden="false" customHeight="false" outlineLevel="0" collapsed="false">
      <c r="I730" s="162"/>
    </row>
    <row r="731" customFormat="false" ht="13.5" hidden="false" customHeight="false" outlineLevel="0" collapsed="false">
      <c r="I731" s="162"/>
    </row>
    <row r="732" customFormat="false" ht="13.5" hidden="false" customHeight="false" outlineLevel="0" collapsed="false">
      <c r="I732" s="162"/>
    </row>
    <row r="733" customFormat="false" ht="13.5" hidden="false" customHeight="false" outlineLevel="0" collapsed="false">
      <c r="I733" s="162"/>
    </row>
    <row r="734" customFormat="false" ht="13.5" hidden="false" customHeight="false" outlineLevel="0" collapsed="false">
      <c r="I734" s="162"/>
    </row>
    <row r="735" customFormat="false" ht="13.5" hidden="false" customHeight="false" outlineLevel="0" collapsed="false">
      <c r="I735" s="162"/>
    </row>
    <row r="736" customFormat="false" ht="13.5" hidden="false" customHeight="false" outlineLevel="0" collapsed="false">
      <c r="I736" s="162"/>
    </row>
    <row r="737" customFormat="false" ht="13.5" hidden="false" customHeight="false" outlineLevel="0" collapsed="false">
      <c r="I737" s="162"/>
    </row>
    <row r="738" customFormat="false" ht="13.5" hidden="false" customHeight="false" outlineLevel="0" collapsed="false">
      <c r="I738" s="162"/>
    </row>
    <row r="739" customFormat="false" ht="13.5" hidden="false" customHeight="false" outlineLevel="0" collapsed="false">
      <c r="I739" s="162"/>
    </row>
    <row r="740" customFormat="false" ht="13.5" hidden="false" customHeight="false" outlineLevel="0" collapsed="false">
      <c r="I740" s="162"/>
    </row>
    <row r="741" customFormat="false" ht="13.5" hidden="false" customHeight="false" outlineLevel="0" collapsed="false">
      <c r="I741" s="162"/>
    </row>
    <row r="742" customFormat="false" ht="13.5" hidden="false" customHeight="false" outlineLevel="0" collapsed="false">
      <c r="I742" s="162"/>
    </row>
    <row r="743" customFormat="false" ht="13.5" hidden="false" customHeight="false" outlineLevel="0" collapsed="false">
      <c r="I743" s="162"/>
    </row>
    <row r="744" customFormat="false" ht="13.5" hidden="false" customHeight="false" outlineLevel="0" collapsed="false">
      <c r="I744" s="162"/>
    </row>
    <row r="745" customFormat="false" ht="13.5" hidden="false" customHeight="false" outlineLevel="0" collapsed="false">
      <c r="I745" s="162"/>
    </row>
    <row r="746" customFormat="false" ht="13.5" hidden="false" customHeight="false" outlineLevel="0" collapsed="false">
      <c r="I746" s="162"/>
    </row>
    <row r="747" customFormat="false" ht="13.5" hidden="false" customHeight="false" outlineLevel="0" collapsed="false">
      <c r="I747" s="162"/>
    </row>
    <row r="748" customFormat="false" ht="13.5" hidden="false" customHeight="false" outlineLevel="0" collapsed="false">
      <c r="I748" s="162"/>
    </row>
    <row r="749" customFormat="false" ht="13.5" hidden="false" customHeight="false" outlineLevel="0" collapsed="false">
      <c r="I749" s="162"/>
    </row>
    <row r="750" customFormat="false" ht="13.5" hidden="false" customHeight="false" outlineLevel="0" collapsed="false">
      <c r="I750" s="162"/>
    </row>
    <row r="751" customFormat="false" ht="13.5" hidden="false" customHeight="false" outlineLevel="0" collapsed="false">
      <c r="I751" s="162"/>
    </row>
    <row r="752" customFormat="false" ht="13.5" hidden="false" customHeight="false" outlineLevel="0" collapsed="false">
      <c r="I752" s="162"/>
    </row>
    <row r="753" customFormat="false" ht="13.5" hidden="false" customHeight="false" outlineLevel="0" collapsed="false">
      <c r="I753" s="162"/>
    </row>
    <row r="754" customFormat="false" ht="13.5" hidden="false" customHeight="false" outlineLevel="0" collapsed="false">
      <c r="I754" s="162"/>
    </row>
    <row r="755" customFormat="false" ht="13.5" hidden="false" customHeight="false" outlineLevel="0" collapsed="false">
      <c r="I755" s="162"/>
    </row>
    <row r="756" customFormat="false" ht="13.5" hidden="false" customHeight="false" outlineLevel="0" collapsed="false">
      <c r="I756" s="162"/>
    </row>
    <row r="757" customFormat="false" ht="13.5" hidden="false" customHeight="false" outlineLevel="0" collapsed="false">
      <c r="I757" s="162"/>
    </row>
    <row r="758" customFormat="false" ht="13.5" hidden="false" customHeight="false" outlineLevel="0" collapsed="false">
      <c r="I758" s="162"/>
    </row>
    <row r="759" customFormat="false" ht="13.5" hidden="false" customHeight="false" outlineLevel="0" collapsed="false">
      <c r="I759" s="162"/>
    </row>
    <row r="760" customFormat="false" ht="13.5" hidden="false" customHeight="false" outlineLevel="0" collapsed="false">
      <c r="I760" s="162"/>
    </row>
    <row r="761" customFormat="false" ht="13.5" hidden="false" customHeight="false" outlineLevel="0" collapsed="false">
      <c r="I761" s="162"/>
    </row>
    <row r="762" customFormat="false" ht="13.5" hidden="false" customHeight="false" outlineLevel="0" collapsed="false">
      <c r="I762" s="162"/>
    </row>
    <row r="763" customFormat="false" ht="13.5" hidden="false" customHeight="false" outlineLevel="0" collapsed="false">
      <c r="I763" s="162"/>
    </row>
    <row r="764" customFormat="false" ht="13.5" hidden="false" customHeight="false" outlineLevel="0" collapsed="false">
      <c r="I764" s="162"/>
    </row>
    <row r="765" customFormat="false" ht="13.5" hidden="false" customHeight="false" outlineLevel="0" collapsed="false">
      <c r="I765" s="162"/>
    </row>
    <row r="766" customFormat="false" ht="13.5" hidden="false" customHeight="false" outlineLevel="0" collapsed="false">
      <c r="I766" s="162"/>
    </row>
    <row r="767" customFormat="false" ht="13.5" hidden="false" customHeight="false" outlineLevel="0" collapsed="false">
      <c r="I767" s="162"/>
    </row>
    <row r="768" customFormat="false" ht="13.5" hidden="false" customHeight="false" outlineLevel="0" collapsed="false">
      <c r="I768" s="162"/>
    </row>
    <row r="769" customFormat="false" ht="13.5" hidden="false" customHeight="false" outlineLevel="0" collapsed="false">
      <c r="I769" s="162"/>
    </row>
    <row r="770" customFormat="false" ht="13.5" hidden="false" customHeight="false" outlineLevel="0" collapsed="false">
      <c r="I770" s="162"/>
    </row>
    <row r="771" customFormat="false" ht="13.5" hidden="false" customHeight="false" outlineLevel="0" collapsed="false">
      <c r="I771" s="162"/>
    </row>
    <row r="772" customFormat="false" ht="13.5" hidden="false" customHeight="false" outlineLevel="0" collapsed="false">
      <c r="I772" s="162"/>
    </row>
    <row r="773" customFormat="false" ht="13.5" hidden="false" customHeight="false" outlineLevel="0" collapsed="false">
      <c r="I773" s="162"/>
    </row>
    <row r="774" customFormat="false" ht="13.5" hidden="false" customHeight="false" outlineLevel="0" collapsed="false">
      <c r="I774" s="162"/>
    </row>
    <row r="775" customFormat="false" ht="13.5" hidden="false" customHeight="false" outlineLevel="0" collapsed="false">
      <c r="I775" s="162"/>
    </row>
    <row r="776" customFormat="false" ht="13.5" hidden="false" customHeight="false" outlineLevel="0" collapsed="false">
      <c r="I776" s="162"/>
    </row>
    <row r="777" customFormat="false" ht="13.5" hidden="false" customHeight="false" outlineLevel="0" collapsed="false">
      <c r="I777" s="162"/>
    </row>
    <row r="778" customFormat="false" ht="13.5" hidden="false" customHeight="false" outlineLevel="0" collapsed="false">
      <c r="I778" s="162"/>
    </row>
    <row r="779" customFormat="false" ht="13.5" hidden="false" customHeight="false" outlineLevel="0" collapsed="false">
      <c r="I779" s="162"/>
    </row>
    <row r="780" customFormat="false" ht="13.5" hidden="false" customHeight="false" outlineLevel="0" collapsed="false">
      <c r="I780" s="162"/>
    </row>
    <row r="781" customFormat="false" ht="13.5" hidden="false" customHeight="false" outlineLevel="0" collapsed="false">
      <c r="I781" s="162"/>
    </row>
    <row r="782" customFormat="false" ht="13.5" hidden="false" customHeight="false" outlineLevel="0" collapsed="false">
      <c r="I782" s="162"/>
    </row>
    <row r="783" customFormat="false" ht="13.5" hidden="false" customHeight="false" outlineLevel="0" collapsed="false">
      <c r="I783" s="162"/>
    </row>
    <row r="784" customFormat="false" ht="13.5" hidden="false" customHeight="false" outlineLevel="0" collapsed="false">
      <c r="I784" s="162"/>
    </row>
    <row r="785" customFormat="false" ht="13.5" hidden="false" customHeight="false" outlineLevel="0" collapsed="false">
      <c r="I785" s="162"/>
    </row>
    <row r="786" customFormat="false" ht="13.5" hidden="false" customHeight="false" outlineLevel="0" collapsed="false">
      <c r="I786" s="162"/>
    </row>
    <row r="787" customFormat="false" ht="13.5" hidden="false" customHeight="false" outlineLevel="0" collapsed="false">
      <c r="I787" s="162"/>
    </row>
    <row r="788" customFormat="false" ht="13.5" hidden="false" customHeight="false" outlineLevel="0" collapsed="false">
      <c r="I788" s="162"/>
    </row>
    <row r="789" customFormat="false" ht="13.5" hidden="false" customHeight="false" outlineLevel="0" collapsed="false">
      <c r="I789" s="162"/>
    </row>
    <row r="790" customFormat="false" ht="13.5" hidden="false" customHeight="false" outlineLevel="0" collapsed="false">
      <c r="I790" s="162"/>
    </row>
    <row r="791" customFormat="false" ht="13.5" hidden="false" customHeight="false" outlineLevel="0" collapsed="false">
      <c r="I791" s="162"/>
    </row>
    <row r="792" customFormat="false" ht="13.5" hidden="false" customHeight="false" outlineLevel="0" collapsed="false">
      <c r="I792" s="162"/>
    </row>
    <row r="793" customFormat="false" ht="13.5" hidden="false" customHeight="false" outlineLevel="0" collapsed="false">
      <c r="I793" s="162"/>
    </row>
    <row r="794" customFormat="false" ht="13.5" hidden="false" customHeight="false" outlineLevel="0" collapsed="false">
      <c r="I794" s="162"/>
    </row>
    <row r="795" customFormat="false" ht="13.5" hidden="false" customHeight="false" outlineLevel="0" collapsed="false">
      <c r="I795" s="162"/>
    </row>
    <row r="796" customFormat="false" ht="13.5" hidden="false" customHeight="false" outlineLevel="0" collapsed="false">
      <c r="I796" s="162"/>
    </row>
    <row r="797" customFormat="false" ht="13.5" hidden="false" customHeight="false" outlineLevel="0" collapsed="false">
      <c r="I797" s="162"/>
    </row>
    <row r="798" customFormat="false" ht="13.5" hidden="false" customHeight="false" outlineLevel="0" collapsed="false">
      <c r="I798" s="162"/>
    </row>
    <row r="799" customFormat="false" ht="13.5" hidden="false" customHeight="false" outlineLevel="0" collapsed="false">
      <c r="I799" s="162"/>
    </row>
    <row r="800" customFormat="false" ht="13.5" hidden="false" customHeight="false" outlineLevel="0" collapsed="false">
      <c r="I800" s="162"/>
    </row>
    <row r="801" customFormat="false" ht="13.5" hidden="false" customHeight="false" outlineLevel="0" collapsed="false">
      <c r="I801" s="162"/>
    </row>
    <row r="802" customFormat="false" ht="13.5" hidden="false" customHeight="false" outlineLevel="0" collapsed="false">
      <c r="I802" s="162"/>
    </row>
    <row r="803" customFormat="false" ht="13.5" hidden="false" customHeight="false" outlineLevel="0" collapsed="false">
      <c r="I803" s="162"/>
    </row>
    <row r="804" customFormat="false" ht="13.5" hidden="false" customHeight="false" outlineLevel="0" collapsed="false">
      <c r="I804" s="162"/>
    </row>
    <row r="805" customFormat="false" ht="13.5" hidden="false" customHeight="false" outlineLevel="0" collapsed="false">
      <c r="I805" s="162"/>
    </row>
    <row r="806" customFormat="false" ht="13.5" hidden="false" customHeight="false" outlineLevel="0" collapsed="false">
      <c r="I806" s="162"/>
    </row>
    <row r="807" customFormat="false" ht="13.5" hidden="false" customHeight="false" outlineLevel="0" collapsed="false">
      <c r="I807" s="162"/>
    </row>
    <row r="808" customFormat="false" ht="13.5" hidden="false" customHeight="false" outlineLevel="0" collapsed="false">
      <c r="I808" s="162"/>
    </row>
    <row r="809" customFormat="false" ht="13.5" hidden="false" customHeight="false" outlineLevel="0" collapsed="false">
      <c r="I809" s="162"/>
    </row>
    <row r="810" customFormat="false" ht="13.5" hidden="false" customHeight="false" outlineLevel="0" collapsed="false">
      <c r="I810" s="162"/>
    </row>
    <row r="811" customFormat="false" ht="13.5" hidden="false" customHeight="false" outlineLevel="0" collapsed="false">
      <c r="I811" s="162"/>
    </row>
    <row r="812" customFormat="false" ht="13.5" hidden="false" customHeight="false" outlineLevel="0" collapsed="false">
      <c r="I812" s="162"/>
    </row>
    <row r="813" customFormat="false" ht="13.5" hidden="false" customHeight="false" outlineLevel="0" collapsed="false">
      <c r="I813" s="162"/>
    </row>
    <row r="814" customFormat="false" ht="13.5" hidden="false" customHeight="false" outlineLevel="0" collapsed="false">
      <c r="I814" s="162"/>
    </row>
    <row r="815" customFormat="false" ht="13.5" hidden="false" customHeight="false" outlineLevel="0" collapsed="false">
      <c r="I815" s="162"/>
    </row>
    <row r="816" customFormat="false" ht="13.5" hidden="false" customHeight="false" outlineLevel="0" collapsed="false">
      <c r="I816" s="162"/>
    </row>
    <row r="817" customFormat="false" ht="13.5" hidden="false" customHeight="false" outlineLevel="0" collapsed="false">
      <c r="I817" s="162"/>
    </row>
    <row r="818" customFormat="false" ht="13.5" hidden="false" customHeight="false" outlineLevel="0" collapsed="false">
      <c r="I818" s="162"/>
    </row>
    <row r="819" customFormat="false" ht="13.5" hidden="false" customHeight="false" outlineLevel="0" collapsed="false">
      <c r="I819" s="162"/>
    </row>
    <row r="820" customFormat="false" ht="13.5" hidden="false" customHeight="false" outlineLevel="0" collapsed="false">
      <c r="I820" s="162"/>
    </row>
    <row r="821" customFormat="false" ht="13.5" hidden="false" customHeight="false" outlineLevel="0" collapsed="false">
      <c r="I821" s="162"/>
    </row>
    <row r="822" customFormat="false" ht="13.5" hidden="false" customHeight="false" outlineLevel="0" collapsed="false">
      <c r="I822" s="162"/>
    </row>
    <row r="823" customFormat="false" ht="13.5" hidden="false" customHeight="false" outlineLevel="0" collapsed="false">
      <c r="I823" s="162"/>
    </row>
    <row r="824" customFormat="false" ht="13.5" hidden="false" customHeight="false" outlineLevel="0" collapsed="false">
      <c r="I824" s="162"/>
    </row>
    <row r="825" customFormat="false" ht="13.5" hidden="false" customHeight="false" outlineLevel="0" collapsed="false">
      <c r="I825" s="162"/>
    </row>
    <row r="826" customFormat="false" ht="13.5" hidden="false" customHeight="false" outlineLevel="0" collapsed="false">
      <c r="I826" s="162"/>
    </row>
    <row r="827" customFormat="false" ht="13.5" hidden="false" customHeight="false" outlineLevel="0" collapsed="false">
      <c r="I827" s="162"/>
    </row>
    <row r="828" customFormat="false" ht="13.5" hidden="false" customHeight="false" outlineLevel="0" collapsed="false">
      <c r="I828" s="162"/>
    </row>
    <row r="829" customFormat="false" ht="13.5" hidden="false" customHeight="false" outlineLevel="0" collapsed="false">
      <c r="I829" s="162"/>
    </row>
    <row r="830" customFormat="false" ht="13.5" hidden="false" customHeight="false" outlineLevel="0" collapsed="false">
      <c r="I830" s="162"/>
    </row>
    <row r="831" customFormat="false" ht="13.5" hidden="false" customHeight="false" outlineLevel="0" collapsed="false">
      <c r="I831" s="162"/>
    </row>
    <row r="832" customFormat="false" ht="13.5" hidden="false" customHeight="false" outlineLevel="0" collapsed="false">
      <c r="I832" s="162"/>
    </row>
    <row r="833" customFormat="false" ht="13.5" hidden="false" customHeight="false" outlineLevel="0" collapsed="false">
      <c r="I833" s="162"/>
    </row>
    <row r="834" customFormat="false" ht="13.5" hidden="false" customHeight="false" outlineLevel="0" collapsed="false">
      <c r="I834" s="162"/>
    </row>
    <row r="835" customFormat="false" ht="13.5" hidden="false" customHeight="false" outlineLevel="0" collapsed="false">
      <c r="I835" s="162"/>
    </row>
    <row r="836" customFormat="false" ht="13.5" hidden="false" customHeight="false" outlineLevel="0" collapsed="false">
      <c r="I836" s="162"/>
    </row>
    <row r="837" customFormat="false" ht="13.5" hidden="false" customHeight="false" outlineLevel="0" collapsed="false">
      <c r="I837" s="162"/>
    </row>
    <row r="838" customFormat="false" ht="13.5" hidden="false" customHeight="false" outlineLevel="0" collapsed="false">
      <c r="I838" s="162"/>
    </row>
    <row r="839" customFormat="false" ht="13.5" hidden="false" customHeight="false" outlineLevel="0" collapsed="false">
      <c r="I839" s="162"/>
    </row>
    <row r="840" customFormat="false" ht="13.5" hidden="false" customHeight="false" outlineLevel="0" collapsed="false">
      <c r="I840" s="162"/>
    </row>
    <row r="841" customFormat="false" ht="13.5" hidden="false" customHeight="false" outlineLevel="0" collapsed="false">
      <c r="I841" s="162"/>
    </row>
    <row r="842" customFormat="false" ht="13.5" hidden="false" customHeight="false" outlineLevel="0" collapsed="false">
      <c r="I842" s="162"/>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8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I15" activePane="bottomRight" state="frozen"/>
      <selection pane="topLeft" activeCell="A1" activeCellId="0" sqref="A1"/>
      <selection pane="topRight" activeCell="I1" activeCellId="0" sqref="I1"/>
      <selection pane="bottomLeft" activeCell="A15" activeCellId="0" sqref="A15"/>
      <selection pane="bottomRight" activeCell="L45" activeCellId="0" sqref="L45"/>
    </sheetView>
  </sheetViews>
  <sheetFormatPr defaultColWidth="8.546875" defaultRowHeight="13.5" customHeight="false" zeroHeight="false" outlineLevelRow="0" outlineLevelCol="0"/>
  <cols>
    <col collapsed="false" customWidth="true" hidden="false" outlineLevel="0" max="1" min="1" style="114" width="23.38"/>
    <col collapsed="false" customWidth="true" hidden="false" outlineLevel="0" max="2" min="2" style="114" width="6.88"/>
    <col collapsed="false" customWidth="true" hidden="false" outlineLevel="0" max="3" min="3" style="114" width="9"/>
    <col collapsed="false" customWidth="true" hidden="false" outlineLevel="0" max="4" min="4" style="114" width="23.88"/>
    <col collapsed="false" customWidth="true" hidden="false" outlineLevel="0" max="5" min="5" style="114" width="16.77"/>
    <col collapsed="false" customWidth="true" hidden="false" outlineLevel="0" max="8" min="6" style="114" width="16.38"/>
    <col collapsed="false" customWidth="true" hidden="false" outlineLevel="0" max="9" min="9" style="114" width="15.77"/>
    <col collapsed="false" customWidth="true" hidden="false" outlineLevel="0" max="10" min="10" style="114" width="16.38"/>
    <col collapsed="false" customWidth="true" hidden="false" outlineLevel="0" max="11" min="11" style="114" width="14.12"/>
    <col collapsed="false" customWidth="true" hidden="false" outlineLevel="0" max="12" min="12" style="114" width="16.38"/>
    <col collapsed="false" customWidth="true" hidden="false" outlineLevel="0" max="13" min="13" style="114" width="6.88"/>
    <col collapsed="false" customWidth="true" hidden="false" outlineLevel="0" max="14" min="14" style="114" width="4.87"/>
    <col collapsed="false" customWidth="true" hidden="false" outlineLevel="0" max="15" min="15" style="114" width="18.12"/>
    <col collapsed="false" customWidth="true" hidden="false" outlineLevel="0" max="16" min="16" style="114" width="14.27"/>
    <col collapsed="false" customWidth="true" hidden="false" outlineLevel="0" max="17" min="17" style="114" width="3.87"/>
    <col collapsed="false" customWidth="true" hidden="false" outlineLevel="0" max="19" min="18" style="114" width="6.88"/>
    <col collapsed="false" customWidth="true" hidden="false" outlineLevel="0" max="23" min="20" style="114" width="9.76"/>
    <col collapsed="false" customWidth="true" hidden="false" outlineLevel="0" max="28" min="24" style="114" width="6.88"/>
    <col collapsed="false" customWidth="true" hidden="false" outlineLevel="0" max="29" min="29" style="114" width="57.37"/>
    <col collapsed="false" customWidth="true" hidden="false" outlineLevel="0" max="30" min="30" style="114" width="24.75"/>
    <col collapsed="false" customWidth="true" hidden="false" outlineLevel="0" max="31" min="31" style="114" width="45.5"/>
    <col collapsed="false" customWidth="true" hidden="false" outlineLevel="0" max="32" min="32" style="114" width="15.62"/>
    <col collapsed="false" customWidth="true" hidden="false" outlineLevel="0" max="33" min="33" style="114" width="45.5"/>
    <col collapsed="false" customWidth="true" hidden="false" outlineLevel="0" max="34" min="34" style="114" width="21.12"/>
    <col collapsed="false" customWidth="true" hidden="false" outlineLevel="0" max="35" min="35" style="114" width="45.5"/>
    <col collapsed="false" customWidth="true" hidden="false" outlineLevel="0" max="36" min="36" style="114" width="15.62"/>
    <col collapsed="false" customWidth="true" hidden="false" outlineLevel="0" max="37" min="37" style="114" width="42.88"/>
    <col collapsed="false" customWidth="true" hidden="false" outlineLevel="0" max="38" min="38" style="114" width="15.62"/>
    <col collapsed="false" customWidth="true" hidden="false" outlineLevel="0" max="39" min="39" style="114" width="106.25"/>
    <col collapsed="false" customWidth="true" hidden="false" outlineLevel="0" max="43" min="40" style="114" width="18.77"/>
    <col collapsed="false" customWidth="true" hidden="false" outlineLevel="0" max="44" min="44" style="114" width="109.25"/>
    <col collapsed="false" customWidth="true" hidden="false" outlineLevel="0" max="45" min="45" style="114" width="63"/>
    <col collapsed="false" customWidth="true" hidden="false" outlineLevel="0" max="46" min="46" style="114" width="30.75"/>
    <col collapsed="false" customWidth="true" hidden="false" outlineLevel="0" max="1025" min="47" style="114" width="12.62"/>
  </cols>
  <sheetData>
    <row r="1" customFormat="false" ht="13.5" hidden="false" customHeight="false" outlineLevel="0" collapsed="false">
      <c r="A1" s="115" t="s">
        <v>0</v>
      </c>
      <c r="B1" s="115" t="s">
        <v>1</v>
      </c>
      <c r="C1" s="115" t="s">
        <v>2</v>
      </c>
      <c r="D1" s="115" t="s">
        <v>3</v>
      </c>
      <c r="E1" s="115" t="s">
        <v>4</v>
      </c>
      <c r="F1" s="115" t="s">
        <v>5</v>
      </c>
      <c r="G1" s="115" t="s">
        <v>6</v>
      </c>
      <c r="H1" s="115" t="s">
        <v>7</v>
      </c>
      <c r="I1" s="116" t="s">
        <v>8</v>
      </c>
      <c r="J1" s="115" t="s">
        <v>9</v>
      </c>
      <c r="K1" s="115" t="s">
        <v>10</v>
      </c>
      <c r="L1" s="115" t="s">
        <v>11</v>
      </c>
      <c r="M1" s="115" t="s">
        <v>12</v>
      </c>
      <c r="N1" s="115" t="s">
        <v>13</v>
      </c>
      <c r="O1" s="115" t="s">
        <v>14</v>
      </c>
      <c r="P1" s="115" t="s">
        <v>15</v>
      </c>
      <c r="Q1" s="115" t="s">
        <v>16</v>
      </c>
      <c r="R1" s="115" t="s">
        <v>17</v>
      </c>
      <c r="S1" s="115" t="s">
        <v>18</v>
      </c>
      <c r="T1" s="115" t="s">
        <v>19</v>
      </c>
      <c r="U1" s="117" t="s">
        <v>20</v>
      </c>
      <c r="V1" s="115" t="s">
        <v>21</v>
      </c>
      <c r="W1" s="117" t="s">
        <v>20</v>
      </c>
      <c r="X1" s="115" t="s">
        <v>22</v>
      </c>
      <c r="Y1" s="115" t="s">
        <v>3232</v>
      </c>
      <c r="Z1" s="115" t="s">
        <v>23</v>
      </c>
      <c r="AA1" s="115" t="s">
        <v>24</v>
      </c>
      <c r="AB1" s="115" t="s">
        <v>25</v>
      </c>
      <c r="AC1" s="115" t="s">
        <v>26</v>
      </c>
      <c r="AD1" s="115" t="s">
        <v>27</v>
      </c>
      <c r="AE1" s="115" t="s">
        <v>28</v>
      </c>
      <c r="AF1" s="115" t="s">
        <v>29</v>
      </c>
      <c r="AG1" s="115" t="s">
        <v>30</v>
      </c>
      <c r="AH1" s="115" t="s">
        <v>3233</v>
      </c>
      <c r="AI1" s="118" t="s">
        <v>31</v>
      </c>
      <c r="AJ1" s="115" t="s">
        <v>3234</v>
      </c>
      <c r="AK1" s="115" t="s">
        <v>32</v>
      </c>
      <c r="AL1" s="115" t="s">
        <v>3235</v>
      </c>
      <c r="AM1" s="115" t="s">
        <v>20</v>
      </c>
      <c r="AN1" s="115" t="s">
        <v>33</v>
      </c>
      <c r="AO1" s="115" t="s">
        <v>34</v>
      </c>
      <c r="AP1" s="115" t="s">
        <v>35</v>
      </c>
      <c r="AQ1" s="115" t="s">
        <v>36</v>
      </c>
      <c r="AR1" s="119"/>
    </row>
    <row r="2" s="86" customFormat="true" ht="92" hidden="false" customHeight="false" outlineLevel="0" collapsed="false">
      <c r="A2" s="2" t="s">
        <v>333</v>
      </c>
      <c r="B2" s="2" t="s">
        <v>210</v>
      </c>
      <c r="C2" s="2" t="s">
        <v>49</v>
      </c>
      <c r="D2" s="2" t="s">
        <v>321</v>
      </c>
      <c r="E2" s="115" t="s">
        <v>334</v>
      </c>
      <c r="F2" s="115" t="s">
        <v>335</v>
      </c>
      <c r="G2" s="187" t="s">
        <v>336</v>
      </c>
      <c r="H2" s="85" t="s">
        <v>336</v>
      </c>
      <c r="I2" s="6"/>
      <c r="J2" s="7" t="s">
        <v>337</v>
      </c>
      <c r="K2" s="7" t="s">
        <v>338</v>
      </c>
      <c r="L2" s="2"/>
      <c r="M2" s="2" t="s">
        <v>157</v>
      </c>
      <c r="N2" s="2"/>
      <c r="O2" s="2"/>
      <c r="P2" s="2"/>
      <c r="Q2" s="2"/>
      <c r="R2" s="2" t="s">
        <v>107</v>
      </c>
      <c r="S2" s="2"/>
      <c r="T2" s="2"/>
      <c r="U2" s="3"/>
      <c r="V2" s="2"/>
      <c r="W2" s="3"/>
      <c r="X2" s="2"/>
      <c r="Y2" s="2"/>
      <c r="Z2" s="2" t="s">
        <v>54</v>
      </c>
      <c r="AA2" s="2"/>
      <c r="AB2" s="4"/>
      <c r="AC2" s="4" t="s">
        <v>3807</v>
      </c>
      <c r="AD2" s="4"/>
      <c r="AE2" s="188" t="s">
        <v>3808</v>
      </c>
      <c r="AF2" s="4"/>
      <c r="AG2" s="188" t="s">
        <v>3809</v>
      </c>
      <c r="AH2" s="47"/>
      <c r="AI2" s="189" t="s">
        <v>3810</v>
      </c>
      <c r="AJ2" s="97"/>
      <c r="AK2" s="190" t="s">
        <v>3811</v>
      </c>
      <c r="AL2" s="164"/>
      <c r="AM2" s="89"/>
      <c r="AN2" s="89"/>
      <c r="AO2" s="89"/>
      <c r="AP2" s="89"/>
      <c r="AQ2" s="89"/>
      <c r="AR2" s="98"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'"&amp;VLOOKUP(S2,マスタ!$D$1:$E$99,2,0)&amp;"'","")&amp;""&amp;IF(T2&lt;&gt;"",", range: '"&amp;T2&amp;"'","")&amp;IF(V2&lt;&gt;"",", damage: '"&amp;V2&amp;"'","")&amp;IF(X2&lt;&gt;"",", capacity: '"&amp;X2&amp;"'","")&amp;IF(Y2&lt;&gt;"",", growth: "&amp;Y2&amp;"","")&amp;IF(Z2&lt;&gt;"",", cost: '"&amp;Z2&amp;"'","")&amp;", text: '"&amp;SUBSTITUTE(SUBSTITUTE(AC2, CHAR(13), ""),CHAR(10),"\n")&amp;IF(AD2&lt;&gt;"", "', textAdditional: '"&amp;SUBSTITUTE(SUBSTITUTE(AD2, CHAR(13), ""),CHAR(10),"\n"), "")&amp;"', textZh: '"&amp;SUBSTITUTE(SUBSTITUTE(SUBSTITUTE(AE2, CHAR(13), ""),CHAR(10),"\n"),"'","\'")&amp;"', textZhG1: '"&amp;SUBSTITUTE(SUBSTITUTE(SUBSTITUTE(AG2, CHAR(13), ""),CHAR(10),"\n"),"'","\'")&amp;IF(AF2&lt;&gt;"", "', textZhAdditional: '"&amp;SUBSTITUTE(SUBSTITUTE(AF2, CHAR(13), ""),CHAR(10),"\n"), "")&amp;IF(AH2&lt;&gt;"", "', textZhG1Additional: '"&amp;SUBSTITUTE(SUBSTITUTE(AH2, CHAR(13), ""),CHAR(10),"\n"), "")&amp;"', textKo: '"&amp;SUBSTITUTE(SUBSTITUTE(SUBSTITUTE(AI2, CHAR(13), ""),CHAR(10),"\n"),"'","\'")&amp;IF(AJ2&lt;&gt;"", "', textKoAdditional: '"&amp;SUBSTITUTE(SUBSTITUTE(AJ2, CHAR(13), ""),CHAR(10),"\n"), "")&amp;"', textEn: '"&amp;SUBSTITUTE(SUBSTITUTE(SUBSTITUTE(AK2, CHAR(13), ""),CHAR(10),"\n"),"'","\'")&amp;IF(AL2&lt;&gt;"", "', textEnAdditional: '"&amp;SUBSTITUTE(SUBSTITUTE(AL2, CHAR(13), ""),CHAR(10),"\n"), "")&amp;"'"&amp;IF(AA2="○",", sealable: true","")&amp;IF(AB2="○",", removable: true","")&amp;"}")</f>
        <v>'02-saine-A1-s-2': {megami: 'saine', anotherID: 'A1', replace: '02-saine-o-s-2', name: '二重奏:弾奏氷瞑', nameEn: 'Duet: Chilling Tranquility', nameZh: '二重奏：弹奏冰瞑', nameZhG1: '二重奏：弹奏冰瞑', nameKo: '이중주:탄주빙명', ruby: 'にじゅうそう:だんそうひょうめい', rubyEn: '', baseType: 'special', type: 'action', cost: '2', text: '終端\n相手を畏縮させる。あなたはカードを1枚引くか、集中力を1得る。\n【使用済】あなたの他のメガミによる《攻撃》は+0/+1となり、不可避を得る。\n----\n【即再起】あなたが再構成以外でライフに1以上のダメージを受ける。', textZh: '终端\n令对手畏缩，你抓一张牌或获得1点集中力。\n【已使用】你的另一柱女神的《攻击》得+0/+1且不可避。\n----\n【即再起】自命受到除重铸牌库以外的1点或以上的伤害。', textZhG1: '终端\n对手畏缩。你抽1张牌或者获得1点集中力。\n【已使用】你的其他女神的《攻击》获得+0/+1和不可被闪避。\n----\n【即再起】自命受到除重鑄牌庫以外的1點及以上的傷害。', textKo: '종단\n상대를 위축시킨다.\n당신은 카드를 1장 뽑거나 집중력을 1 얻는다.\n【사용됨】당신의 다른 여신에 의한 《공격》은 +0/+1이 된다.  \n----  \n【즉재기】당신이 재구성 이외로 라이프에 1 이상의 대미지를 받는다.', textEn: 'Terminal\n\nFlinch your opponent. Draw a card or gain 1 Vigor.\n\nDevoted: Your attacks from non-Saine Megami gain +0/+1 and Unavoidable.\n----\nImmediate Resurgence: You take 1 or more damage to your Life, excluding reshuffle damage.'}</v>
      </c>
      <c r="AS2" s="10" t="str">
        <f aca="false">IF($A2&lt;&gt;"", "    /** 《"&amp;$E2&amp;"》 */ export const "&amp;SUBSTITUTE(UPPER(IF(MID($A2, 3, 1)="-", RIGHT($A2,LEN($A2)-3), $A2)), "-", "_")&amp;": TCardId = '"&amp;$A2&amp;"';", "")</f>
        <v>    /** 《二重奏:弾奏氷瞑》 */ export const SAINE_A1_S_2: TCardId = '02-saine-A1-s-2';</v>
      </c>
      <c r="AT2" s="11" t="str">
        <f aca="false">IF($A2&lt;&gt;"", "    | '"&amp;$A2&amp;"'", "")</f>
        <v>    | '02-saine-A1-s-2'</v>
      </c>
    </row>
    <row r="3" customFormat="false" ht="32" hidden="false" customHeight="false" outlineLevel="0" collapsed="false">
      <c r="A3" s="115" t="s">
        <v>209</v>
      </c>
      <c r="B3" s="115" t="s">
        <v>210</v>
      </c>
      <c r="C3" s="115"/>
      <c r="D3" s="115"/>
      <c r="E3" s="115" t="s">
        <v>211</v>
      </c>
      <c r="F3" s="115" t="s">
        <v>212</v>
      </c>
      <c r="G3" s="85" t="s">
        <v>213</v>
      </c>
      <c r="H3" s="85" t="s">
        <v>214</v>
      </c>
      <c r="I3" s="116"/>
      <c r="J3" s="115" t="s">
        <v>215</v>
      </c>
      <c r="K3" s="130" t="s">
        <v>216</v>
      </c>
      <c r="L3" s="115"/>
      <c r="M3" s="115" t="s">
        <v>44</v>
      </c>
      <c r="N3" s="115"/>
      <c r="O3" s="115"/>
      <c r="P3" s="115"/>
      <c r="Q3" s="115"/>
      <c r="R3" s="115" t="s">
        <v>45</v>
      </c>
      <c r="S3" s="115"/>
      <c r="T3" s="115" t="s">
        <v>217</v>
      </c>
      <c r="U3" s="117"/>
      <c r="V3" s="115" t="s">
        <v>55</v>
      </c>
      <c r="W3" s="117"/>
      <c r="X3" s="115"/>
      <c r="Y3" s="115"/>
      <c r="Z3" s="115"/>
      <c r="AA3" s="115"/>
      <c r="AB3" s="115"/>
      <c r="AC3" s="120" t="s">
        <v>3812</v>
      </c>
      <c r="AD3" s="120"/>
      <c r="AE3" s="120" t="s">
        <v>3813</v>
      </c>
      <c r="AF3" s="118"/>
      <c r="AG3" s="120" t="s">
        <v>219</v>
      </c>
      <c r="AH3" s="118"/>
      <c r="AI3" s="118" t="s">
        <v>3814</v>
      </c>
      <c r="AJ3" s="118"/>
      <c r="AK3" s="191" t="s">
        <v>3815</v>
      </c>
      <c r="AL3" s="118"/>
      <c r="AM3" s="117"/>
      <c r="AN3" s="117"/>
      <c r="AO3" s="117"/>
      <c r="AP3" s="117"/>
      <c r="AQ3" s="117"/>
      <c r="AR3" s="98"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'"&amp;SUBSTITUTE(SUBSTITUTE(AC3, CHAR(13), ""),CHAR(10),"\n")&amp;IF(AD3&lt;&gt;"", "', textAdditional: '"&amp;SUBSTITUTE(SUBSTITUTE(AD3, CHAR(13), ""),CHAR(10),"\n"), "")&amp;"', textZh: '"&amp;SUBSTITUTE(SUBSTITUTE(SUBSTITUTE(AE3, CHAR(13), ""),CHAR(10),"\n"),"'","\'")&amp;"', textZhG1: '"&amp;SUBSTITUTE(SUBSTITUTE(SUBSTITUTE(AG3, CHAR(13), ""),CHAR(10),"\n"),"'","\'")&amp;IF(AF3&lt;&gt;"", "', textZhAdditional: '"&amp;SUBSTITUTE(SUBSTITUTE(AF3, CHAR(13), ""),CHAR(10),"\n"), "")&amp;IF(AH3&lt;&gt;"", "', textZhG1Additional: '"&amp;SUBSTITUTE(SUBSTITUTE(AH3, CHAR(13), ""),CHAR(10),"\n"), "")&amp;"', textKo: '"&amp;SUBSTITUTE(SUBSTITUTE(SUBSTITUTE(AI3, CHAR(13), ""),CHAR(10),"\n"),"'","\'")&amp;IF(AJ3&lt;&gt;"", "', textKoAdditional: '"&amp;SUBSTITUTE(SUBSTITUTE(AJ3, CHAR(13), ""),CHAR(10),"\n"), "")&amp;"', textEn: '"&amp;SUBSTITUTE(SUBSTITUTE(SUBSTITUTE(AK3, CHAR(13), ""),CHAR(10),"\n"),"'","\'")&amp;IF(AL3&lt;&gt;"", "', textEnAdditional: '"&amp;SUBSTITUTE(SUBSTITUTE(AL3, CHAR(13), ""),CHAR(10),"\n"), "")&amp;"'"&amp;IF(AA3="○",", sealable: true","")&amp;IF(AB3="○",", removable: true","")&amp;"}")</f>
        <v>, '02-saine-o-n-1': {megami: 'saine', name: '八方振り', nameEn: 'Swing Rush', nameZh: '八方斩', nameZhG1: '八面斩', nameKo: '팔방 휘두르기', ruby: 'はっぽうぶり', rubyEn: '', baseType: 'normal', type: 'attack', range: '4-5', damage: '2/1', text: '【攻撃後】八相-あなたのオーラが1以下ならば、攻撃『適正距離4-5、2/1』を行う。', textZh: '【攻击后】八相～若自装中樱花结晶数仅1个或更少，则进行一次“攻击距离4-5、伤害2/1”的攻击。', textZhG1: '【攻击后】八相～若自装中没有樱花结晶，则进行一次“攻击距离4-5、伤害2/1”的攻击。', textKo: '【공격후】팔상-당신의 오라가 1 이하라면, 공격『적정거리4-5、2/1』을 행한다.', textEn: 'After Attack: Idea - You attack with "Range: 4-5, Damage: 2/1" if you have 1 or fewer Sakura tokens on your Aura.'}</v>
      </c>
      <c r="AS3" s="10" t="str">
        <f aca="false">IF($A3&lt;&gt;"", "    /** 《"&amp;$E3&amp;"》 */ export const "&amp;SUBSTITUTE(UPPER(IF(MID($A3, 3, 1)="-", RIGHT($A3,LEN($A3)-3), $A3)), "-", "_")&amp;": TCardId = '"&amp;$A3&amp;"';", "")</f>
        <v>    /** 《八方振り》 */ export const SAINE_O_N_1: TCardId = '02-saine-o-n-1';</v>
      </c>
      <c r="AT3" s="11" t="str">
        <f aca="false">IF($A3&lt;&gt;"", "    | '"&amp;$A3&amp;"'", "")</f>
        <v>    | '02-saine-o-n-1'</v>
      </c>
    </row>
    <row r="4" customFormat="false" ht="42" hidden="false" customHeight="false" outlineLevel="0" collapsed="false">
      <c r="A4" s="115" t="s">
        <v>229</v>
      </c>
      <c r="B4" s="115" t="s">
        <v>210</v>
      </c>
      <c r="C4" s="115"/>
      <c r="D4" s="115"/>
      <c r="E4" s="115" t="s">
        <v>1880</v>
      </c>
      <c r="F4" s="115" t="s">
        <v>1881</v>
      </c>
      <c r="G4" s="85" t="s">
        <v>1880</v>
      </c>
      <c r="H4" s="85" t="s">
        <v>1880</v>
      </c>
      <c r="I4" s="116"/>
      <c r="J4" s="115" t="s">
        <v>1882</v>
      </c>
      <c r="K4" s="130" t="s">
        <v>1883</v>
      </c>
      <c r="L4" s="115"/>
      <c r="M4" s="115" t="s">
        <v>44</v>
      </c>
      <c r="N4" s="115"/>
      <c r="O4" s="115"/>
      <c r="P4" s="115"/>
      <c r="Q4" s="115"/>
      <c r="R4" s="115" t="s">
        <v>45</v>
      </c>
      <c r="S4" s="115" t="s">
        <v>133</v>
      </c>
      <c r="T4" s="115" t="s">
        <v>1884</v>
      </c>
      <c r="U4" s="117"/>
      <c r="V4" s="115" t="s">
        <v>55</v>
      </c>
      <c r="W4" s="117"/>
      <c r="X4" s="115"/>
      <c r="Y4" s="115"/>
      <c r="Z4" s="115"/>
      <c r="AA4" s="115"/>
      <c r="AB4" s="115"/>
      <c r="AC4" s="120" t="s">
        <v>3816</v>
      </c>
      <c r="AD4" s="120"/>
      <c r="AE4" s="120" t="s">
        <v>3817</v>
      </c>
      <c r="AF4" s="118"/>
      <c r="AG4" s="120" t="s">
        <v>1886</v>
      </c>
      <c r="AH4" s="118"/>
      <c r="AI4" s="118" t="s">
        <v>3818</v>
      </c>
      <c r="AJ4" s="118"/>
      <c r="AK4" s="191" t="s">
        <v>3819</v>
      </c>
      <c r="AL4" s="118"/>
      <c r="AM4" s="117"/>
      <c r="AN4" s="117"/>
      <c r="AO4" s="117"/>
      <c r="AP4" s="117"/>
      <c r="AQ4" s="117"/>
      <c r="AR4" s="98"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'"&amp;SUBSTITUTE(SUBSTITUTE(AC4, CHAR(13), ""),CHAR(10),"\n")&amp;IF(AD4&lt;&gt;"", "', textAdditional: '"&amp;SUBSTITUTE(SUBSTITUTE(AD4, CHAR(13), ""),CHAR(10),"\n"), "")&amp;"', textZh: '"&amp;SUBSTITUTE(SUBSTITUTE(SUBSTITUTE(AE4, CHAR(13), ""),CHAR(10),"\n"),"'","\'")&amp;"', textZhG1: '"&amp;SUBSTITUTE(SUBSTITUTE(SUBSTITUTE(AG4, CHAR(13), ""),CHAR(10),"\n"),"'","\'")&amp;IF(AF4&lt;&gt;"", "', textZhAdditional: '"&amp;SUBSTITUTE(SUBSTITUTE(AF4, CHAR(13), ""),CHAR(10),"\n"), "")&amp;IF(AH4&lt;&gt;"", "', textZhG1Additional: '"&amp;SUBSTITUTE(SUBSTITUTE(AH4, CHAR(13), ""),CHAR(10),"\n"), "")&amp;"', textKo: '"&amp;SUBSTITUTE(SUBSTITUTE(SUBSTITUTE(AI4, CHAR(13), ""),CHAR(10),"\n"),"'","\'")&amp;IF(AJ4&lt;&gt;"", "', textKoAdditional: '"&amp;SUBSTITUTE(SUBSTITUTE(AJ4, CHAR(13), ""),CHAR(10),"\n"), "")&amp;"', textEn: '"&amp;SUBSTITUTE(SUBSTITUTE(SUBSTITUTE(AK4, CHAR(13), ""),CHAR(10),"\n"),"'","\'")&amp;IF(AL4&lt;&gt;"", "', textEnAdditional: '"&amp;SUBSTITUTE(SUBSTITUTE(AL4, CHAR(13), ""),CHAR(10),"\n"), "")&amp;"'"&amp;IF(AA4="○",", sealable: true","")&amp;IF(AB4="○",", removable: true","")&amp;"}")</f>
        <v>, '02-saine-o-n-3': {megami: 'saine', name: '石突', nameEn: 'Hilt Slam', nameZh: '石突', nameZhG1: '石突', nameKo: '무게추', ruby: 'いしづき', rubyEn: '', baseType: 'normal', type: 'attack', subType: 'reaction', range: '2-3', damage: '2/1', text: '【攻撃後】八相-あなたのオーラが1以下ならば、ダスト→間合：1', textZh: '【攻击后】八相～若自装中樱花结晶数仅1个或更少，则：虚→1→距', textZhG1: '【攻击后】八相～若自装中没有樱花结晶，则：虚→1→距', textKo: '【공격후】팔상-당신의 오라가 1이하라면, 더스트→간격：1', textEn: 'After Attack: Idea - If you have 1 or fewer Sakura tokens on your Aura:\n\nShadow (1)→ Distance'}</v>
      </c>
      <c r="AS4" s="10" t="str">
        <f aca="false">IF($A4&lt;&gt;"", "    /** 《"&amp;$E4&amp;"》 */ export const "&amp;SUBSTITUTE(UPPER(IF(MID($A4, 3, 1)="-", RIGHT($A4,LEN($A4)-3), $A4)), "-", "_")&amp;": TCardId = '"&amp;$A4&amp;"';", "")</f>
        <v>    /** 《石突》 */ export const SAINE_O_N_3: TCardId = '02-saine-o-n-3';</v>
      </c>
      <c r="AT4" s="11" t="str">
        <f aca="false">IF($A4&lt;&gt;"", "    | '"&amp;$A4&amp;"'", "")</f>
        <v>    | '02-saine-o-n-3'</v>
      </c>
    </row>
    <row r="5" s="86" customFormat="true" ht="52" hidden="false" customHeight="false" outlineLevel="0" collapsed="false">
      <c r="A5" s="85" t="s">
        <v>254</v>
      </c>
      <c r="B5" s="85" t="s">
        <v>210</v>
      </c>
      <c r="C5" s="85"/>
      <c r="D5" s="85"/>
      <c r="E5" s="115" t="s">
        <v>255</v>
      </c>
      <c r="F5" s="115" t="s">
        <v>256</v>
      </c>
      <c r="G5" s="85" t="s">
        <v>257</v>
      </c>
      <c r="H5" s="85" t="s">
        <v>257</v>
      </c>
      <c r="I5" s="163"/>
      <c r="J5" s="100" t="s">
        <v>258</v>
      </c>
      <c r="K5" s="164" t="s">
        <v>259</v>
      </c>
      <c r="L5" s="85"/>
      <c r="M5" s="85" t="s">
        <v>44</v>
      </c>
      <c r="N5" s="85"/>
      <c r="O5" s="85"/>
      <c r="P5" s="85"/>
      <c r="Q5" s="85"/>
      <c r="R5" s="85" t="s">
        <v>107</v>
      </c>
      <c r="S5" s="85"/>
      <c r="T5" s="85"/>
      <c r="U5" s="89"/>
      <c r="V5" s="85"/>
      <c r="W5" s="89"/>
      <c r="X5" s="85"/>
      <c r="Y5" s="85"/>
      <c r="Z5" s="85"/>
      <c r="AA5" s="85"/>
      <c r="AB5" s="90"/>
      <c r="AC5" s="90" t="s">
        <v>3820</v>
      </c>
      <c r="AD5" s="165"/>
      <c r="AE5" s="90" t="s">
        <v>3821</v>
      </c>
      <c r="AF5" s="106"/>
      <c r="AG5" s="90" t="s">
        <v>261</v>
      </c>
      <c r="AH5" s="106"/>
      <c r="AI5" s="192" t="s">
        <v>3822</v>
      </c>
      <c r="AJ5" s="166"/>
      <c r="AK5" s="191" t="s">
        <v>3823</v>
      </c>
      <c r="AL5" s="166"/>
      <c r="AM5" s="89"/>
      <c r="AN5" s="89"/>
      <c r="AO5" s="89"/>
      <c r="AP5" s="89"/>
      <c r="AQ5" s="98"/>
      <c r="AR5" s="98" t="str">
        <f aca="false">IF(A5="", "", IF(ROW()&gt;=3, ", ", "")&amp;"'"&amp;A5&amp;"':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'"&amp;SUBSTITUTE(SUBSTITUTE(AC5, CHAR(13), ""),CHAR(10),"\n")&amp;IF(AD5&lt;&gt;"", "', textAdditional: '"&amp;SUBSTITUTE(SUBSTITUTE(AD5, CHAR(13), ""),CHAR(10),"\n"), "")&amp;"', textZh: '"&amp;SUBSTITUTE(SUBSTITUTE(SUBSTITUTE(AE5, CHAR(13), ""),CHAR(10),"\n"),"'","\'")&amp;"', textZhG1: '"&amp;SUBSTITUTE(SUBSTITUTE(SUBSTITUTE(AG5, CHAR(13), ""),CHAR(10),"\n"),"'","\'")&amp;IF(AF5&lt;&gt;"", "', textZhAdditional: '"&amp;SUBSTITUTE(SUBSTITUTE(AF5, CHAR(13), ""),CHAR(10),"\n"), "")&amp;IF(AH5&lt;&gt;"", "', textZhG1Additional: '"&amp;SUBSTITUTE(SUBSTITUTE(AH5, CHAR(13), ""),CHAR(10),"\n"), "")&amp;"', textKo: '"&amp;SUBSTITUTE(SUBSTITUTE(SUBSTITUTE(AI5, CHAR(13), ""),CHAR(10),"\n"),"'","\'")&amp;IF(AJ5&lt;&gt;"", "', textKoAdditional: '"&amp;SUBSTITUTE(SUBSTITUTE(AJ5, CHAR(13), ""),CHAR(10),"\n"), "")&amp;"', textEn: '"&amp;SUBSTITUTE(SUBSTITUTE(SUBSTITUTE(AK5, CHAR(13), ""),CHAR(10),"\n"),"'","\'")&amp;IF(AL5&lt;&gt;"", "', textEnAdditional: '"&amp;SUBSTITUTE(SUBSTITUTE(AL5, CHAR(13), ""),CHAR(10),"\n"), "")&amp;"'"&amp;IF(AA5="○",", sealable: true","")&amp;IF(AB5="○",", removable: true","")&amp;"}")</f>
        <v>, '02-saine-o-n-4': {megami: 'saine', name: '見切り', nameEn: 'Outclass', nameZh: '识破', nameZhG1: '识破', nameKo: '간파', ruby: 'みきり', rubyEn: '', baseType: 'normal', type: 'action', text: '【常時】八相-あなたのオーラが1以下ならば、このカードを《対応》を持つかのように相手の《攻撃》に割り込んで使用できる。\n間合⇔ダスト：1', textZh: '【常时】八相～若自装中樱花结晶数仅1个或更少，则此牌可以如《对应》牌一样对应《攻击》使用。\n距↔1↔虚', textZhG1: '【常时】八相～若自装中没有樱花结晶，则此牌可以如《对应》牌一样对应《攻击》使用。\n距↔1↔虚', textKo: '【상시】팔상-당신의 오라가 1이하라면, 이 카드를 《대응》을 갖는것과 같이 상대의 《공격》 에 끼어들어 사용 가능하다. \n간격⇔더스트：1', textEn: 'Forced: Idea - You may play this card as if it were a Reaction if you have 1 or fewer Sakura tokens on your Aura.\n\nDistance (1)⇔ Shadow'}</v>
      </c>
      <c r="AS5" s="10" t="str">
        <f aca="false">IF($A5&lt;&gt;"", "    /** 《"&amp;$E5&amp;"》 */ export const "&amp;SUBSTITUTE(UPPER(IF(MID($A5, 3, 1)="-", RIGHT($A5,LEN($A5)-3), $A5)), "-", "_")&amp;": TCardId = '"&amp;$A5&amp;"';", "")</f>
        <v>    /** 《見切り》 */ export const SAINE_O_N_4: TCardId = '02-saine-o-n-4';</v>
      </c>
      <c r="AT5" s="11" t="str">
        <f aca="false">IF($A5&lt;&gt;"", "    | '"&amp;$A5&amp;"'", "")</f>
        <v>    | '02-saine-o-n-4'</v>
      </c>
    </row>
    <row r="6" customFormat="false" ht="52" hidden="false" customHeight="false" outlineLevel="0" collapsed="false">
      <c r="A6" s="115" t="s">
        <v>344</v>
      </c>
      <c r="B6" s="115" t="s">
        <v>210</v>
      </c>
      <c r="C6" s="115"/>
      <c r="D6" s="115"/>
      <c r="E6" s="115" t="s">
        <v>345</v>
      </c>
      <c r="F6" s="115" t="s">
        <v>346</v>
      </c>
      <c r="G6" s="85" t="s">
        <v>347</v>
      </c>
      <c r="H6" s="85" t="s">
        <v>347</v>
      </c>
      <c r="I6" s="116"/>
      <c r="J6" s="184" t="s">
        <v>348</v>
      </c>
      <c r="K6" s="115" t="s">
        <v>349</v>
      </c>
      <c r="L6" s="115"/>
      <c r="M6" s="115" t="s">
        <v>157</v>
      </c>
      <c r="N6" s="115"/>
      <c r="O6" s="115"/>
      <c r="P6" s="115"/>
      <c r="Q6" s="115"/>
      <c r="R6" s="115" t="s">
        <v>45</v>
      </c>
      <c r="S6" s="115" t="s">
        <v>133</v>
      </c>
      <c r="T6" s="115" t="s">
        <v>166</v>
      </c>
      <c r="U6" s="117"/>
      <c r="V6" s="115" t="s">
        <v>237</v>
      </c>
      <c r="W6" s="117"/>
      <c r="X6" s="115"/>
      <c r="Y6" s="115"/>
      <c r="Z6" s="115" t="s">
        <v>54</v>
      </c>
      <c r="AA6" s="115"/>
      <c r="AB6" s="115"/>
      <c r="AC6" s="120" t="s">
        <v>3824</v>
      </c>
      <c r="AD6" s="120"/>
      <c r="AE6" s="120" t="s">
        <v>3825</v>
      </c>
      <c r="AF6" s="118"/>
      <c r="AG6" s="120" t="s">
        <v>351</v>
      </c>
      <c r="AH6" s="118"/>
      <c r="AI6" s="120" t="s">
        <v>3826</v>
      </c>
      <c r="AJ6" s="118"/>
      <c r="AK6" s="193" t="s">
        <v>3827</v>
      </c>
      <c r="AL6" s="118"/>
      <c r="AM6" s="117"/>
      <c r="AN6" s="117"/>
      <c r="AO6" s="117"/>
      <c r="AP6" s="117"/>
      <c r="AQ6" s="117"/>
      <c r="AR6" s="98"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'"&amp;SUBSTITUTE(SUBSTITUTE(AC6, CHAR(13), ""),CHAR(10),"\n")&amp;IF(AD6&lt;&gt;"", "', textAdditional: '"&amp;SUBSTITUTE(SUBSTITUTE(AD6, CHAR(13), ""),CHAR(10),"\n"), "")&amp;"', textZh: '"&amp;SUBSTITUTE(SUBSTITUTE(SUBSTITUTE(AE6, CHAR(13), ""),CHAR(10),"\n"),"'","\'")&amp;"', textZhG1: '"&amp;SUBSTITUTE(SUBSTITUTE(SUBSTITUTE(AG6, CHAR(13), ""),CHAR(10),"\n"),"'","\'")&amp;IF(AF6&lt;&gt;"", "', textZhAdditional: '"&amp;SUBSTITUTE(SUBSTITUTE(AF6, CHAR(13), ""),CHAR(10),"\n"), "")&amp;IF(AH6&lt;&gt;"", "', textZhG1Additional: '"&amp;SUBSTITUTE(SUBSTITUTE(AH6, CHAR(13), ""),CHAR(10),"\n"), "")&amp;"', textKo: '"&amp;SUBSTITUTE(SUBSTITUTE(SUBSTITUTE(AI6, CHAR(13), ""),CHAR(10),"\n"),"'","\'")&amp;IF(AJ6&lt;&gt;"", "', textKoAdditional: '"&amp;SUBSTITUTE(SUBSTITUTE(AJ6, CHAR(13), ""),CHAR(10),"\n"), "")&amp;"', textEn: '"&amp;SUBSTITUTE(SUBSTITUTE(SUBSTITUTE(AK6, CHAR(13), ""),CHAR(10),"\n"),"'","\'")&amp;IF(AL6&lt;&gt;"", "', textEnAdditional: '"&amp;SUBSTITUTE(SUBSTITUTE(AL6, CHAR(13), ""),CHAR(10),"\n"), "")&amp;"'"&amp;IF(AA6="○",", sealable: true","")&amp;IF(AB6="○",", removable: true","")&amp;"}")</f>
        <v>, '02-saine-o-s-3': {megami: 'saine', name: '音無砕氷', nameEn: 'Silent Icebreaker', nameZh: '音无碎冰', nameZhG1: '音无碎冰', nameKo: '음무쇄빙', ruby: 'おとなしさいひょう', rubyEn: '', baseType: 'special', type: 'attack', subType: 'reaction', range: '0-10', damage: '1/1', cost: '2', text: '【攻撃後】対応した《攻撃》は-1/-1となる。\n----\n【再起】八相-あなたのオーラが1以下である。', textZh: '【攻击后】被对应的《攻击》得-1/-1。\n----\n【再起】八相～自装中樱花结晶数仅1个或更少。', textZhG1: '【攻击后】被对应的《攻击》得-1/-1。\n----\n【再起】八相～自装中没有樱花结晶。', textKo: '【공격후】대응한 《공격》은 -1/-1이 된다.\n ----\n 【재기】팔상-당신의 오라가 1이하이다.', textEn: 'After Attack: The attack you played this card as a Reaction to gets -1/-1.\n\nResurgence: Idea - You have 1 or fewer Sakura tokens on your Aura.'}</v>
      </c>
      <c r="AS6" s="10" t="str">
        <f aca="false">IF($A6&lt;&gt;"", "    /** 《"&amp;$E6&amp;"》 */ export const "&amp;SUBSTITUTE(UPPER(IF(MID($A6, 3, 1)="-", RIGHT($A6,LEN($A6)-3), $A6)), "-", "_")&amp;": TCardId = '"&amp;$A6&amp;"';", "")</f>
        <v>    /** 《音無砕氷》 */ export const SAINE_O_S_3: TCardId = '02-saine-o-s-3';</v>
      </c>
      <c r="AT6" s="11" t="str">
        <f aca="false">IF($A6&lt;&gt;"", "    | '"&amp;$A6&amp;"'", "")</f>
        <v>    | '02-saine-o-s-3'</v>
      </c>
    </row>
    <row r="7" customFormat="false" ht="62" hidden="false" customHeight="false" outlineLevel="0" collapsed="false">
      <c r="A7" s="115" t="s">
        <v>2337</v>
      </c>
      <c r="B7" s="115" t="s">
        <v>210</v>
      </c>
      <c r="C7" s="115" t="s">
        <v>2314</v>
      </c>
      <c r="D7" s="115" t="s">
        <v>344</v>
      </c>
      <c r="E7" s="115" t="s">
        <v>2338</v>
      </c>
      <c r="F7" s="115" t="s">
        <v>2339</v>
      </c>
      <c r="G7" s="85" t="s">
        <v>2340</v>
      </c>
      <c r="H7" s="85" t="s">
        <v>2341</v>
      </c>
      <c r="I7" s="116"/>
      <c r="J7" s="184" t="s">
        <v>2342</v>
      </c>
      <c r="K7" s="115" t="s">
        <v>2343</v>
      </c>
      <c r="L7" s="115"/>
      <c r="M7" s="115" t="s">
        <v>157</v>
      </c>
      <c r="N7" s="115"/>
      <c r="O7" s="115"/>
      <c r="P7" s="115"/>
      <c r="Q7" s="115"/>
      <c r="R7" s="115" t="s">
        <v>45</v>
      </c>
      <c r="S7" s="115" t="s">
        <v>133</v>
      </c>
      <c r="T7" s="115" t="s">
        <v>166</v>
      </c>
      <c r="U7" s="117"/>
      <c r="V7" s="115" t="s">
        <v>167</v>
      </c>
      <c r="W7" s="117"/>
      <c r="X7" s="115"/>
      <c r="Y7" s="115"/>
      <c r="Z7" s="115" t="s">
        <v>282</v>
      </c>
      <c r="AA7" s="115"/>
      <c r="AB7" s="115"/>
      <c r="AC7" s="120" t="s">
        <v>3828</v>
      </c>
      <c r="AD7" s="120"/>
      <c r="AE7" s="120" t="s">
        <v>3829</v>
      </c>
      <c r="AF7" s="118"/>
      <c r="AG7" s="120" t="s">
        <v>2345</v>
      </c>
      <c r="AH7" s="118"/>
      <c r="AI7" s="194" t="s">
        <v>3830</v>
      </c>
      <c r="AJ7" s="118"/>
      <c r="AK7" s="193" t="s">
        <v>3831</v>
      </c>
      <c r="AL7" s="118"/>
      <c r="AM7" s="117"/>
      <c r="AN7" s="117"/>
      <c r="AO7" s="117"/>
      <c r="AP7" s="117"/>
      <c r="AQ7" s="117"/>
      <c r="AR7" s="98"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'"&amp;SUBSTITUTE(SUBSTITUTE(AC7, CHAR(13), ""),CHAR(10),"\n")&amp;IF(AD7&lt;&gt;"", "', textAdditional: '"&amp;SUBSTITUTE(SUBSTITUTE(AD7, CHAR(13), ""),CHAR(10),"\n"), "")&amp;"', textZh: '"&amp;SUBSTITUTE(SUBSTITUTE(SUBSTITUTE(AE7, CHAR(13), ""),CHAR(10),"\n"),"'","\'")&amp;"', textZhG1: '"&amp;SUBSTITUTE(SUBSTITUTE(SUBSTITUTE(AG7, CHAR(13), ""),CHAR(10),"\n"),"'","\'")&amp;IF(AF7&lt;&gt;"", "', textZhAdditional: '"&amp;SUBSTITUTE(SUBSTITUTE(AF7, CHAR(13), ""),CHAR(10),"\n"), "")&amp;IF(AH7&lt;&gt;"", "', textZhG1Additional: '"&amp;SUBSTITUTE(SUBSTITUTE(AH7, CHAR(13), ""),CHAR(10),"\n"), "")&amp;"', textKo: '"&amp;SUBSTITUTE(SUBSTITUTE(SUBSTITUTE(AI7, CHAR(13), ""),CHAR(10),"\n"),"'","\'")&amp;IF(AJ7&lt;&gt;"", "', textKoAdditional: '"&amp;SUBSTITUTE(SUBSTITUTE(AJ7, CHAR(13), ""),CHAR(10),"\n"), "")&amp;"', textEn: '"&amp;SUBSTITUTE(SUBSTITUTE(SUBSTITUTE(AK7, CHAR(13), ""),CHAR(10),"\n"),"'","\'")&amp;IF(AL7&lt;&gt;"", "', textEnAdditional: '"&amp;SUBSTITUTE(SUBSTITUTE(AL7, CHAR(13), ""),CHAR(10),"\n"), "")&amp;"'"&amp;IF(AA7="○",", sealable: true","")&amp;IF(AB7="○",", removable: true","")&amp;"}")</f>
        <v>, '02-saine-A2-s-3': {megami: 'saine', anotherID: 'A2', replace: '02-saine-o-s-3', name: '絶唱絶華', nameEn: 'Withering Fragment', nameZh: '绝唱绝华', nameZhG1: '絶唱絶华', nameKo: '절창절화', ruby: 'ぜっしょうぜっか', rubyEn: '', baseType: 'special', type: 'attack', subType: 'reaction', range: '0-10', damage: '2/-', cost: '1', text: '終端\n【攻撃後】対応した《攻撃》の解決後に、その《攻撃》でオーラへのダメージが選ばれ、かつあなたのオーラが0ならば現在のフェイズを終了する。', textZh: '终端\n【攻击后】被对应的《攻击》结算完毕后，若你选择由装承受此次《攻击》的伤害，且现自装中已没有樱花结晶，则结束当前阶段。', textZhG1: '被对应的《攻击》结算完毕后，若你选择由装承受此次《攻击》的伤害，且现自装中已没有樱花结晶，则结束当前阶段。\n----\n【再起】八相～自装中没有樱花结晶。', textKo: '종단\n대응한 《공격》 해결 후에 그 《공격》에서 오라 데미지를 선택했고 당신의 오라가 0이라면 현재의 페이즈를 종료한다.', textEn: 'Terminal\n\nAfter Attack: After the attack you played this card as Reaction to resolves, if damage to Aura was chosen for that attack, and you now have no Sakura tokens on your Aura, end the current phase.'}</v>
      </c>
      <c r="AS7" s="10" t="str">
        <f aca="false">IF($A7&lt;&gt;"", "    /** 《"&amp;$E7&amp;"》 */ export const "&amp;SUBSTITUTE(UPPER(IF(MID($A7, 3, 1)="-", RIGHT($A7,LEN($A7)-3), $A7)), "-", "_")&amp;": TCardId = '"&amp;$A7&amp;"';", "")</f>
        <v>    /** 《絶唱絶華》 */ export const SAINE_A2_S_3: TCardId = '02-saine-A2-s-3';</v>
      </c>
      <c r="AT7" s="11" t="str">
        <f aca="false">IF($A7&lt;&gt;"", "    | '"&amp;$A7&amp;"'", "")</f>
        <v>    | '02-saine-A2-s-3'</v>
      </c>
    </row>
    <row r="8" customFormat="false" ht="52" hidden="false" customHeight="false" outlineLevel="0" collapsed="false">
      <c r="A8" s="115" t="s">
        <v>485</v>
      </c>
      <c r="B8" s="115" t="s">
        <v>369</v>
      </c>
      <c r="C8" s="115" t="s">
        <v>49</v>
      </c>
      <c r="D8" s="115" t="s">
        <v>474</v>
      </c>
      <c r="E8" s="115" t="s">
        <v>486</v>
      </c>
      <c r="F8" s="115" t="s">
        <v>487</v>
      </c>
      <c r="G8" s="85" t="s">
        <v>488</v>
      </c>
      <c r="H8" s="85" t="s">
        <v>488</v>
      </c>
      <c r="I8" s="116"/>
      <c r="J8" s="184" t="s">
        <v>3832</v>
      </c>
      <c r="K8" s="115" t="s">
        <v>490</v>
      </c>
      <c r="L8" s="115"/>
      <c r="M8" s="115" t="s">
        <v>157</v>
      </c>
      <c r="N8" s="115"/>
      <c r="O8" s="115"/>
      <c r="P8" s="115"/>
      <c r="Q8" s="115"/>
      <c r="R8" s="115" t="s">
        <v>45</v>
      </c>
      <c r="S8" s="115" t="s">
        <v>92</v>
      </c>
      <c r="T8" s="115" t="s">
        <v>3833</v>
      </c>
      <c r="U8" s="117"/>
      <c r="V8" s="115" t="s">
        <v>492</v>
      </c>
      <c r="W8" s="117"/>
      <c r="X8" s="115"/>
      <c r="Y8" s="115"/>
      <c r="Z8" s="115" t="s">
        <v>180</v>
      </c>
      <c r="AA8" s="115"/>
      <c r="AB8" s="115"/>
      <c r="AC8" s="120" t="s">
        <v>3834</v>
      </c>
      <c r="AD8" s="120"/>
      <c r="AE8" s="90" t="s">
        <v>3835</v>
      </c>
      <c r="AF8" s="118"/>
      <c r="AG8" s="90" t="s">
        <v>3836</v>
      </c>
      <c r="AH8" s="118"/>
      <c r="AI8" s="194" t="s">
        <v>3830</v>
      </c>
      <c r="AJ8" s="118"/>
      <c r="AK8" s="120" t="s">
        <v>3837</v>
      </c>
      <c r="AL8" s="118"/>
      <c r="AM8" s="117"/>
      <c r="AN8" s="117"/>
      <c r="AO8" s="117"/>
      <c r="AP8" s="117"/>
      <c r="AQ8" s="117"/>
      <c r="AR8" s="98"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'"&amp;SUBSTITUTE(SUBSTITUTE(AC8, CHAR(13), ""),CHAR(10),"\n")&amp;IF(AD8&lt;&gt;"", "', textAdditional: '"&amp;SUBSTITUTE(SUBSTITUTE(AD8, CHAR(13), ""),CHAR(10),"\n"), "")&amp;"', textZh: '"&amp;SUBSTITUTE(SUBSTITUTE(SUBSTITUTE(AE8, CHAR(13), ""),CHAR(10),"\n"),"'","\'")&amp;"', textZhG1: '"&amp;SUBSTITUTE(SUBSTITUTE(SUBSTITUTE(AG8, CHAR(13), ""),CHAR(10),"\n"),"'","\'")&amp;IF(AF8&lt;&gt;"", "', textZhAdditional: '"&amp;SUBSTITUTE(SUBSTITUTE(AF8, CHAR(13), ""),CHAR(10),"\n"), "")&amp;IF(AH8&lt;&gt;"", "', textZhG1Additional: '"&amp;SUBSTITUTE(SUBSTITUTE(AH8, CHAR(13), ""),CHAR(10),"\n"), "")&amp;"', textKo: '"&amp;SUBSTITUTE(SUBSTITUTE(SUBSTITUTE(AI8, CHAR(13), ""),CHAR(10),"\n"),"'","\'")&amp;IF(AJ8&lt;&gt;"", "', textKoAdditional: '"&amp;SUBSTITUTE(SUBSTITUTE(AJ8, CHAR(13), ""),CHAR(10),"\n"), "")&amp;"', textEn: '"&amp;SUBSTITUTE(SUBSTITUTE(SUBSTITUTE(AK8, CHAR(13), ""),CHAR(10),"\n"),"'","\'")&amp;IF(AL8&lt;&gt;"", "', textEnAdditional: '"&amp;SUBSTITUTE(SUBSTITUTE(AL8, CHAR(13), ""),CHAR(10),"\n"), "")&amp;"'"&amp;IF(AA8="○",", sealable: true","")&amp;IF(AB8="○",", removable: true","")&amp;"}")</f>
        <v>, '03-himika-A1-s-2': {megami: 'himika', anotherID: 'A1', replace: '03-himika-o-s-2', name: '炎天・紅緋弥香', nameEn: 'Blazing Sun - Crimson Himika', nameZh: '炎天·红绯弥香', nameZhG1: '炎天·红绯弥香', nameKo: '염천・쿠레나이 히미카', ruby: 'えんてん・くれないひみか', rubyEn: '', baseType: 'special', type: 'attack', subType: 'fullpower', range: '0-7', damage: 'X/X', cost: '5', text: '対応不可 \n【常時】Xは8から現在の間合を引いた値に等しい。 \n【攻撃後】あなたは敗北する。', textZh: '不可被对应\n【常时】X等于8减去当前距离。\n【攻击后】你输掉这局游戏。', textZhG1: '不可被对应\n【常时】X等于8减去当前距离。\n【攻击后】你输掉这局游戏。', textKo: '종단\n대응한 《공격》 해결 후에 그 《공격》에서 오라 데미지를 선택했고 당신의 오라가 0이라면 현재의 페이즈를 종료한다.', textEn: 'No Reactions\n\nForced: X is equal to 8 minus the current Distance.\n\nAfter Attack: You lose the game.'}</v>
      </c>
      <c r="AS8" s="10" t="str">
        <f aca="false">IF($A8&lt;&gt;"", "    /** 《"&amp;$E8&amp;"》 */ export const "&amp;SUBSTITUTE(UPPER(IF(MID($A8, 3, 1)="-", RIGHT($A8,LEN($A8)-3), $A8)), "-", "_")&amp;": TCardId = '"&amp;$A8&amp;"';", "")</f>
        <v>    /** 《炎天・紅緋弥香》 */ export const HIMIKA_A1_S_2: TCardId = '03-himika-A1-s-2';</v>
      </c>
      <c r="AT8" s="11" t="str">
        <f aca="false">IF($A8&lt;&gt;"", "    | '"&amp;$A8&amp;"'", "")</f>
        <v>    | '03-himika-A1-s-2'</v>
      </c>
    </row>
    <row r="9" customFormat="false" ht="62" hidden="false" customHeight="false" outlineLevel="0" collapsed="false">
      <c r="A9" s="115" t="s">
        <v>602</v>
      </c>
      <c r="B9" s="115" t="s">
        <v>519</v>
      </c>
      <c r="C9" s="115"/>
      <c r="D9" s="115"/>
      <c r="E9" s="115" t="s">
        <v>603</v>
      </c>
      <c r="F9" s="115" t="s">
        <v>604</v>
      </c>
      <c r="G9" s="85" t="s">
        <v>603</v>
      </c>
      <c r="H9" s="85" t="s">
        <v>603</v>
      </c>
      <c r="I9" s="116"/>
      <c r="J9" s="184" t="s">
        <v>605</v>
      </c>
      <c r="K9" s="115" t="s">
        <v>606</v>
      </c>
      <c r="L9" s="115"/>
      <c r="M9" s="115" t="s">
        <v>44</v>
      </c>
      <c r="N9" s="115"/>
      <c r="O9" s="115"/>
      <c r="P9" s="115"/>
      <c r="Q9" s="115"/>
      <c r="R9" s="115" t="s">
        <v>120</v>
      </c>
      <c r="S9" s="115"/>
      <c r="T9" s="115"/>
      <c r="U9" s="117"/>
      <c r="V9" s="115"/>
      <c r="W9" s="117"/>
      <c r="X9" s="115" t="s">
        <v>54</v>
      </c>
      <c r="Y9" s="115"/>
      <c r="Z9" s="115"/>
      <c r="AA9" s="115"/>
      <c r="AB9" s="115"/>
      <c r="AC9" s="120" t="s">
        <v>3838</v>
      </c>
      <c r="AD9" s="120"/>
      <c r="AE9" s="185" t="s">
        <v>3839</v>
      </c>
      <c r="AF9" s="118"/>
      <c r="AG9" s="90" t="s">
        <v>3840</v>
      </c>
      <c r="AH9" s="118"/>
      <c r="AI9" s="181" t="s">
        <v>3841</v>
      </c>
      <c r="AJ9" s="118"/>
      <c r="AK9" s="193" t="s">
        <v>3842</v>
      </c>
      <c r="AL9" s="118"/>
      <c r="AM9" s="117"/>
      <c r="AN9" s="117"/>
      <c r="AO9" s="117"/>
      <c r="AP9" s="117"/>
      <c r="AQ9" s="117"/>
      <c r="AR9" s="98"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'"&amp;SUBSTITUTE(SUBSTITUTE(AC9, CHAR(13), ""),CHAR(10),"\n")&amp;IF(AD9&lt;&gt;"", "', textAdditional: '"&amp;SUBSTITUTE(SUBSTITUTE(AD9, CHAR(13), ""),CHAR(10),"\n"), "")&amp;"', textZh: '"&amp;SUBSTITUTE(SUBSTITUTE(SUBSTITUTE(AE9, CHAR(13), ""),CHAR(10),"\n"),"'","\'")&amp;"', textZhG1: '"&amp;SUBSTITUTE(SUBSTITUTE(SUBSTITUTE(AG9, CHAR(13), ""),CHAR(10),"\n"),"'","\'")&amp;IF(AF9&lt;&gt;"", "', textZhAdditional: '"&amp;SUBSTITUTE(SUBSTITUTE(AF9, CHAR(13), ""),CHAR(10),"\n"), "")&amp;IF(AH9&lt;&gt;"", "', textZhG1Additional: '"&amp;SUBSTITUTE(SUBSTITUTE(AH9, CHAR(13), ""),CHAR(10),"\n"), "")&amp;"', textKo: '"&amp;SUBSTITUTE(SUBSTITUTE(SUBSTITUTE(AI9, CHAR(13), ""),CHAR(10),"\n"),"'","\'")&amp;IF(AJ9&lt;&gt;"", "', textKoAdditional: '"&amp;SUBSTITUTE(SUBSTITUTE(AJ9, CHAR(13), ""),CHAR(10),"\n"), "")&amp;"', textEn: '"&amp;SUBSTITUTE(SUBSTITUTE(SUBSTITUTE(AK9, CHAR(13), ""),CHAR(10),"\n"),"'","\'")&amp;IF(AL9&lt;&gt;"", "', textEnAdditional: '"&amp;SUBSTITUTE(SUBSTITUTE(AL9, CHAR(13), ""),CHAR(10),"\n"), "")&amp;"'"&amp;IF(AA9="○",", sealable: true","")&amp;IF(AB9="○",", removable: true","")&amp;"}")</f>
        <v>, '04-tokoyo-o-n-7': {megami: 'tokoyo', name: '晴舞台', nameEn: 'Sunny Stage', nameZh: '晴舞台', nameZhG1: '晴舞台', nameKo: '맑음의 무대', ruby: 'はれぶたい', rubyEn: '', baseType: 'normal', type: 'enhance', capacity: '2', text: '終端\n【展開時】あなたの集中力は2になる。\n【破棄時】攻撃『適正距離3-6、-/1』を行う。', textZh: '终端\n【展开时】你的集中力变成2。\n【破弃时】进行一次“攻击距离3-6、伤害-/1”的攻击。', textZhG1: '终端\n【展开时】你的集中力变成2。\n【破弃时】进行一次“攻击距离3-6、伤害-/1”的攻击。', textKo: '종단\n【전개시】당신의 집중력은 2가 된다.\n【파기시】공격 『적정거리 3-6, -/1』을 한다.', textEn: 'Terminal\n\nInitialize: Your Vigor becomes 2.\n\nDisenchant: You attack with "Range: 3-6, Damage: -/1".'}</v>
      </c>
      <c r="AS9" s="10" t="str">
        <f aca="false">IF($A9&lt;&gt;"", "    /** 《"&amp;$E9&amp;"》 */ export const "&amp;SUBSTITUTE(UPPER(IF(MID($A9, 3, 1)="-", RIGHT($A9,LEN($A9)-3), $A9)), "-", "_")&amp;": TCardId = '"&amp;$A9&amp;"';", "")</f>
        <v>    /** 《晴舞台》 */ export const TOKOYO_O_N_7: TCardId = '04-tokoyo-o-n-7';</v>
      </c>
      <c r="AT9" s="11" t="str">
        <f aca="false">IF($A9&lt;&gt;"", "    | '"&amp;$A9&amp;"'", "")</f>
        <v>    | '04-tokoyo-o-n-7'</v>
      </c>
    </row>
    <row r="10" customFormat="false" ht="42" hidden="false" customHeight="false" outlineLevel="0" collapsed="false">
      <c r="A10" s="115" t="s">
        <v>1086</v>
      </c>
      <c r="B10" s="115" t="s">
        <v>1049</v>
      </c>
      <c r="C10" s="115"/>
      <c r="D10" s="115"/>
      <c r="E10" s="115" t="s">
        <v>3843</v>
      </c>
      <c r="F10" s="115" t="s">
        <v>3844</v>
      </c>
      <c r="G10" s="85" t="s">
        <v>3845</v>
      </c>
      <c r="H10" s="85" t="s">
        <v>1089</v>
      </c>
      <c r="I10" s="116"/>
      <c r="J10" s="184" t="s">
        <v>3846</v>
      </c>
      <c r="K10" s="195" t="s">
        <v>3847</v>
      </c>
      <c r="L10" s="115"/>
      <c r="M10" s="115" t="s">
        <v>44</v>
      </c>
      <c r="N10" s="115"/>
      <c r="O10" s="115"/>
      <c r="P10" s="115"/>
      <c r="Q10" s="115"/>
      <c r="R10" s="115" t="s">
        <v>107</v>
      </c>
      <c r="S10" s="115"/>
      <c r="T10" s="115"/>
      <c r="U10" s="117"/>
      <c r="V10" s="115"/>
      <c r="W10" s="117"/>
      <c r="X10" s="115"/>
      <c r="Y10" s="115"/>
      <c r="Z10" s="115"/>
      <c r="AA10" s="115"/>
      <c r="AB10" s="115"/>
      <c r="AC10" s="120" t="s">
        <v>3848</v>
      </c>
      <c r="AD10" s="120"/>
      <c r="AE10" s="90" t="s">
        <v>3849</v>
      </c>
      <c r="AF10" s="118"/>
      <c r="AG10" s="90" t="s">
        <v>1094</v>
      </c>
      <c r="AH10" s="118"/>
      <c r="AI10" s="194" t="s">
        <v>3850</v>
      </c>
      <c r="AJ10" s="118"/>
      <c r="AK10" s="193" t="s">
        <v>3851</v>
      </c>
      <c r="AL10" s="118"/>
      <c r="AM10" s="117"/>
      <c r="AN10" s="117"/>
      <c r="AO10" s="117"/>
      <c r="AP10" s="117"/>
      <c r="AQ10" s="117"/>
      <c r="AR10" s="98"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'"&amp;SUBSTITUTE(SUBSTITUTE(AC10, CHAR(13), ""),CHAR(10),"\n")&amp;IF(AD10&lt;&gt;"", "', textAdditional: '"&amp;SUBSTITUTE(SUBSTITUTE(AD10, CHAR(13), ""),CHAR(10),"\n"), "")&amp;"', textZh: '"&amp;SUBSTITUTE(SUBSTITUTE(SUBSTITUTE(AE10, CHAR(13), ""),CHAR(10),"\n"),"'","\'")&amp;"', textZhG1: '"&amp;SUBSTITUTE(SUBSTITUTE(SUBSTITUTE(AG10, CHAR(13), ""),CHAR(10),"\n"),"'","\'")&amp;IF(AF10&lt;&gt;"", "', textZhAdditional: '"&amp;SUBSTITUTE(SUBSTITUTE(AF10, CHAR(13), ""),CHAR(10),"\n"), "")&amp;IF(AH10&lt;&gt;"", "', textZhG1Additional: '"&amp;SUBSTITUTE(SUBSTITUTE(AH10, CHAR(13), ""),CHAR(10),"\n"), "")&amp;"', textKo: '"&amp;SUBSTITUTE(SUBSTITUTE(SUBSTITUTE(AI10, CHAR(13), ""),CHAR(10),"\n"),"'","\'")&amp;IF(AJ10&lt;&gt;"", "', textKoAdditional: '"&amp;SUBSTITUTE(SUBSTITUTE(AJ10, CHAR(13), ""),CHAR(10),"\n"), "")&amp;"', textEn: '"&amp;SUBSTITUTE(SUBSTITUTE(SUBSTITUTE(AK10, CHAR(13), ""),CHAR(10),"\n"),"'","\'")&amp;IF(AL10&lt;&gt;"", "', textEnAdditional: '"&amp;SUBSTITUTE(SUBSTITUTE(AL10, CHAR(13), ""),CHAR(10),"\n"), "")&amp;"'"&amp;IF(AA10="○",", sealable: true","")&amp;IF(AB10="○",", removable: true","")&amp;"}")</f>
        <v>, '08-hagane-o-n-4': {megami: 'hagane', name: '超反動', nameEn: 'Recoil', nameZh: '超反动', nameZhG1: '超反弹', nameKo: '초반동', ruby: 'ちょうはんどう', rubyEn: '', baseType: 'normal', type: 'action', text: '現在の間合に応じて以下を行う。\n\n5以上…間合→自フレア：1\n4以下…相フレア→間合：1', textZh: '根据当前距离进行以下行动：\n\n5或以上…距→1→自气\n4或以下…敌气→1→距', textZhG1: '若当前距离小于等于4，则：敌气→1→距', textKo: '현재 간격에 따라서 아래를 한다.\n5이상…간격→자신 플레어:1\n4이하...상대 플레어→간격：1', textEn: 'Based on the current Distance, perform the following:\n\n5 or more: Distance (1)→ Your Flare\n4 or less: Opponent\'s Flare (1)→ Distance'}</v>
      </c>
      <c r="AS10" s="10" t="str">
        <f aca="false">IF($A10&lt;&gt;"", "    /** 《"&amp;$E10&amp;"》 */ export const "&amp;SUBSTITUTE(UPPER(IF(MID($A10, 3, 1)="-", RIGHT($A10,LEN($A10)-3), $A10)), "-", "_")&amp;": TCardId = '"&amp;$A10&amp;"';", "")</f>
        <v>    /** 《超反動》 */ export const HAGANE_O_N_4: TCardId = '08-hagane-o-n-4';</v>
      </c>
      <c r="AT10" s="11" t="str">
        <f aca="false">IF($A10&lt;&gt;"", "    | '"&amp;$A10&amp;"'", "")</f>
        <v>    | '08-hagane-o-n-4'</v>
      </c>
    </row>
    <row r="11" customFormat="false" ht="42" hidden="false" customHeight="false" outlineLevel="0" collapsed="false">
      <c r="A11" s="115" t="s">
        <v>1999</v>
      </c>
      <c r="B11" s="115" t="s">
        <v>1180</v>
      </c>
      <c r="C11" s="115" t="s">
        <v>49</v>
      </c>
      <c r="D11" s="115" t="s">
        <v>1290</v>
      </c>
      <c r="E11" s="115" t="s">
        <v>2000</v>
      </c>
      <c r="F11" s="115" t="s">
        <v>2001</v>
      </c>
      <c r="G11" s="85" t="s">
        <v>2002</v>
      </c>
      <c r="H11" s="85" t="s">
        <v>2003</v>
      </c>
      <c r="I11" s="116"/>
      <c r="J11" s="184" t="s">
        <v>2004</v>
      </c>
      <c r="K11" s="115" t="s">
        <v>2005</v>
      </c>
      <c r="L11" s="115"/>
      <c r="M11" s="115" t="s">
        <v>157</v>
      </c>
      <c r="N11" s="115"/>
      <c r="O11" s="115"/>
      <c r="P11" s="115"/>
      <c r="Q11" s="115"/>
      <c r="R11" s="115" t="s">
        <v>45</v>
      </c>
      <c r="S11" s="115"/>
      <c r="T11" s="115" t="s">
        <v>884</v>
      </c>
      <c r="U11" s="117"/>
      <c r="V11" s="115" t="s">
        <v>2006</v>
      </c>
      <c r="W11" s="117"/>
      <c r="X11" s="115"/>
      <c r="Y11" s="115"/>
      <c r="Z11" s="115" t="s">
        <v>146</v>
      </c>
      <c r="AA11" s="115"/>
      <c r="AB11" s="115"/>
      <c r="AC11" s="120" t="s">
        <v>3852</v>
      </c>
      <c r="AD11" s="120"/>
      <c r="AE11" s="90" t="s">
        <v>3853</v>
      </c>
      <c r="AF11" s="118"/>
      <c r="AG11" s="90" t="s">
        <v>3854</v>
      </c>
      <c r="AH11" s="118"/>
      <c r="AI11" s="196" t="s">
        <v>3855</v>
      </c>
      <c r="AJ11" s="118"/>
      <c r="AK11" s="120" t="s">
        <v>3856</v>
      </c>
      <c r="AL11" s="118"/>
      <c r="AM11" s="117"/>
      <c r="AN11" s="117"/>
      <c r="AO11" s="117"/>
      <c r="AP11" s="117"/>
      <c r="AQ11" s="117"/>
      <c r="AR11" s="98"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growth: "&amp;Y11&amp;"","")&amp;IF(Z11&lt;&gt;"",", cost: '"&amp;Z11&amp;"'","")&amp;", text: '"&amp;SUBSTITUTE(SUBSTITUTE(AC11, CHAR(13), ""),CHAR(10),"\n")&amp;IF(AD11&lt;&gt;"", "', textAdditional: '"&amp;SUBSTITUTE(SUBSTITUTE(AD11, CHAR(13), ""),CHAR(10),"\n"), "")&amp;"', textZh: '"&amp;SUBSTITUTE(SUBSTITUTE(SUBSTITUTE(AE11, CHAR(13), ""),CHAR(10),"\n"),"'","\'")&amp;"', textZhG1: '"&amp;SUBSTITUTE(SUBSTITUTE(SUBSTITUTE(AG11, CHAR(13), ""),CHAR(10),"\n"),"'","\'")&amp;IF(AF11&lt;&gt;"", "', textZhAdditional: '"&amp;SUBSTITUTE(SUBSTITUTE(AF11, CHAR(13), ""),CHAR(10),"\n"), "")&amp;IF(AH11&lt;&gt;"", "', textZhG1Additional: '"&amp;SUBSTITUTE(SUBSTITUTE(AH11, CHAR(13), ""),CHAR(10),"\n"), "")&amp;"', textKo: '"&amp;SUBSTITUTE(SUBSTITUTE(SUBSTITUTE(AI11, CHAR(13), ""),CHAR(10),"\n"),"'","\'")&amp;IF(AJ11&lt;&gt;"", "', textKoAdditional: '"&amp;SUBSTITUTE(SUBSTITUTE(AJ11, CHAR(13), ""),CHAR(10),"\n"), "")&amp;"', textEn: '"&amp;SUBSTITUTE(SUBSTITUTE(SUBSTITUTE(AK11, CHAR(13), ""),CHAR(10),"\n"),"'","\'")&amp;IF(AL11&lt;&gt;"", "', textEnAdditional: '"&amp;SUBSTITUTE(SUBSTITUTE(AL11, CHAR(13), ""),CHAR(10),"\n"), "")&amp;"'"&amp;IF(AA11="○",", sealable: true","")&amp;IF(AB11="○",", removable: true","")&amp;"}")</f>
        <v>, '09-chikage-A1-s-4': {megami: 'chikage', anotherID: 'A1', replace: '09-chikage-o-s-4', name: '残滓の絆毒', nameEn: 'Vestigial Bondrot', nameZh: '残渣牵绊毒', nameZhG1: '残渣的绊毒', nameKo: '잔재의 인연독', ruby: 'ざんしのきずなどく', rubyEn: '', baseType: 'special', type: 'attack', range: '0-1', damage: '4/X', cost: '4', text: '対応不可（通常札）\n【常時】Xは相手の手札にあるカードの枚数の2倍に等しい。', textZh: '不可被对应（通常牌）\n【常时】X等于对手的手牌张数的2倍。', textZhG1: '不可被对应（通常牌）\n【常时】X等于对手的手牌张数的2倍。', textKo: '대응불가(통상패)\n【상시】X는 상대의 손패에 있는 카드 장수의 2배와 같다.', textEn: 'No Reactions (Normal)\n\nForced: X is twice the number of cards in your opponent\'s hand.'}</v>
      </c>
      <c r="AS11" s="10" t="str">
        <f aca="false">IF($A11&lt;&gt;"", "    /** 《"&amp;$E11&amp;"》 */ export const "&amp;SUBSTITUTE(UPPER(IF(MID($A11, 3, 1)="-", RIGHT($A11,LEN($A11)-3), $A11)), "-", "_")&amp;": TCardId = '"&amp;$A11&amp;"';", "")</f>
        <v>    /** 《残滓の絆毒》 */ export const CHIKAGE_A1_S_4: TCardId = '09-chikage-A1-s-4';</v>
      </c>
      <c r="AT11" s="11" t="str">
        <f aca="false">IF($A11&lt;&gt;"", "    | '"&amp;$A11&amp;"'", "")</f>
        <v>    | '09-chikage-A1-s-4'</v>
      </c>
    </row>
    <row r="12" customFormat="false" ht="102" hidden="false" customHeight="false" outlineLevel="0" collapsed="false">
      <c r="A12" s="115" t="s">
        <v>3413</v>
      </c>
      <c r="B12" s="115" t="s">
        <v>2085</v>
      </c>
      <c r="C12" s="115" t="s">
        <v>49</v>
      </c>
      <c r="D12" s="115"/>
      <c r="E12" s="115" t="s">
        <v>3414</v>
      </c>
      <c r="F12" s="115" t="s">
        <v>3415</v>
      </c>
      <c r="G12" s="85" t="s">
        <v>3416</v>
      </c>
      <c r="H12" s="85" t="s">
        <v>3417</v>
      </c>
      <c r="I12" s="116"/>
      <c r="J12" s="184" t="s">
        <v>3418</v>
      </c>
      <c r="K12" s="115" t="s">
        <v>3419</v>
      </c>
      <c r="L12" s="115"/>
      <c r="M12" s="115" t="s">
        <v>157</v>
      </c>
      <c r="N12" s="115" t="s">
        <v>996</v>
      </c>
      <c r="O12" s="115" t="s">
        <v>3379</v>
      </c>
      <c r="P12" s="115"/>
      <c r="Q12" s="115"/>
      <c r="R12" s="115" t="s">
        <v>45</v>
      </c>
      <c r="S12" s="115"/>
      <c r="T12" s="115" t="s">
        <v>236</v>
      </c>
      <c r="U12" s="117"/>
      <c r="V12" s="115" t="s">
        <v>1617</v>
      </c>
      <c r="W12" s="117"/>
      <c r="X12" s="115"/>
      <c r="Y12" s="115"/>
      <c r="Z12" s="115" t="s">
        <v>282</v>
      </c>
      <c r="AA12" s="115"/>
      <c r="AB12" s="115"/>
      <c r="AC12" s="120" t="s">
        <v>3421</v>
      </c>
      <c r="AD12" s="120"/>
      <c r="AE12" s="90" t="s">
        <v>3422</v>
      </c>
      <c r="AF12" s="118"/>
      <c r="AG12" s="90" t="s">
        <v>3422</v>
      </c>
      <c r="AH12" s="118"/>
      <c r="AI12" s="196" t="s">
        <v>3424</v>
      </c>
      <c r="AJ12" s="118"/>
      <c r="AK12" s="120" t="s">
        <v>3425</v>
      </c>
      <c r="AL12" s="118"/>
      <c r="AM12" s="117"/>
      <c r="AN12" s="117"/>
      <c r="AO12" s="117"/>
      <c r="AP12" s="117"/>
      <c r="AQ12" s="117"/>
      <c r="AR12" s="98" t="str">
        <f aca="false">IF(A12="", "", IF(ROW()&gt;=3, ", ", "")&amp;"'"&amp;A12&amp;"':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growth: "&amp;Y12&amp;"","")&amp;IF(Z12&lt;&gt;"",", cost: '"&amp;Z12&amp;"'","")&amp;", text: '"&amp;SUBSTITUTE(SUBSTITUTE(AC12, CHAR(13), ""),CHAR(10),"\n")&amp;IF(AD12&lt;&gt;"", "', textAdditional: '"&amp;SUBSTITUTE(SUBSTITUTE(AD12, CHAR(13), ""),CHAR(10),"\n"), "")&amp;"', textZh: '"&amp;SUBSTITUTE(SUBSTITUTE(SUBSTITUTE(AE12, CHAR(13), ""),CHAR(10),"\n"),"'","\'")&amp;"', textZhG1: '"&amp;SUBSTITUTE(SUBSTITUTE(SUBSTITUTE(AG12, CHAR(13), ""),CHAR(10),"\n"),"'","\'")&amp;IF(AF12&lt;&gt;"", "', textZhAdditional: '"&amp;SUBSTITUTE(SUBSTITUTE(AF12, CHAR(13), ""),CHAR(10),"\n"), "")&amp;IF(AH12&lt;&gt;"", "', textZhG1Additional: '"&amp;SUBSTITUTE(SUBSTITUTE(AH12, CHAR(13), ""),CHAR(10),"\n"), "")&amp;"', textKo: '"&amp;SUBSTITUTE(SUBSTITUTE(SUBSTITUTE(AI12, CHAR(13), ""),CHAR(10),"\n"),"'","\'")&amp;IF(AJ12&lt;&gt;"", "', textKoAdditional: '"&amp;SUBSTITUTE(SUBSTITUTE(AJ12, CHAR(13), ""),CHAR(10),"\n"), "")&amp;"', textEn: '"&amp;SUBSTITUTE(SUBSTITUTE(SUBSTITUTE(AK12, CHAR(13), ""),CHAR(10),"\n"),"'","\'")&amp;IF(AL12&lt;&gt;"", "', textEnAdditional: '"&amp;SUBSTITUTE(SUBSTITUTE(AL12, CHAR(13), ""),CHAR(10),"\n"), "")&amp;"'"&amp;IF(AA12="○",", sealable: true","")&amp;IF(AB12="○",", removable: true","")&amp;"}")</f>
        <v>, '14-honoka-A1-s-1-ex3': {megami: 'honoka', anotherID: 'A1', replace: '', name: '桜花眩く輝かん', nameEn: 'Blinded By Flowers', nameZh: '樱花光彩夺目', nameZhG1: '樱花正耀眼地闪耀', nameKo: '벚꽃은 눈부시게 빛나리', ruby: 'おうかまばゆくかがやかん', rubyEn: '', baseType: 'special', extra: true, extraFrom: '14-honoka-A1-s-1', type: 'attack', range: '3-5', damage: 'X/2', cost: '1', text: '超克\n【常時】Xはこのカードの上の桜花結晶の数に等しい。\n【攻撃後】このカードの上にダストから1つ桜花結晶を置く。\n----\n【再起】桜花結晶がちょうど5つある領域が1つ以上ある。', textZh: '超克\n【常时】X等于此牌上的樱花结晶的个数。\n【攻击后】从虚中将1个樱花结晶置于此牌上。\n----\n【再起】樱花结晶恰好为5的区域至少有1个。', textZhG1: '超克\n【常时】X等于此牌上的樱花结晶的个数。\n【攻击后】从虚中将1个樱花结晶置于此牌上。\n----\n【再起】樱花结晶恰好为5的区域至少有1个。', textKo: '초극\n【상시】X는 이 카드 위의 벚꽃결정의 수와 같다.\n【공격후】이 카드 위에 더스트에서 벚꽃결정을 1개 올려둔다.\n----\n【재기】벚꽃결정이 딱 5개인 영역이 1개 이상 있다.', textEn: 'Overwhelm\n\nForced: X is equal to the number of Sakura tokens on this card.\n\nAfter Attack: Move a Sakura token from Shadow to this card.\n\nResurgence: At least 1 zone has exactly 5 Sakura tokens.'}</v>
      </c>
      <c r="AS12" s="10" t="str">
        <f aca="false">IF($A12&lt;&gt;"", "    /** 《"&amp;$E12&amp;"》 */ export const "&amp;SUBSTITUTE(UPPER(IF(MID($A12, 3, 1)="-", RIGHT($A12,LEN($A12)-3), $A12)), "-", "_")&amp;": TCardId = '"&amp;$A12&amp;"';", "")</f>
        <v>    /** 《桜花眩く輝かん》 */ export const HONOKA_A1_S_1_EX3: TCardId = '14-honoka-A1-s-1-ex3';</v>
      </c>
      <c r="AT12" s="11" t="str">
        <f aca="false">IF($A12&lt;&gt;"", "    | '"&amp;$A12&amp;"'", "")</f>
        <v>    | '14-honoka-A1-s-1-ex3'</v>
      </c>
    </row>
    <row r="13" customFormat="false" ht="62" hidden="false" customHeight="false" outlineLevel="0" collapsed="false">
      <c r="A13" s="115" t="s">
        <v>2633</v>
      </c>
      <c r="B13" s="115" t="s">
        <v>2541</v>
      </c>
      <c r="C13" s="115"/>
      <c r="D13" s="115"/>
      <c r="E13" s="115" t="s">
        <v>2634</v>
      </c>
      <c r="F13" s="115" t="s">
        <v>2635</v>
      </c>
      <c r="G13" s="85" t="s">
        <v>2636</v>
      </c>
      <c r="H13" s="85" t="s">
        <v>2636</v>
      </c>
      <c r="I13" s="116"/>
      <c r="J13" s="184" t="s">
        <v>2637</v>
      </c>
      <c r="K13" s="115" t="s">
        <v>2638</v>
      </c>
      <c r="L13" s="115"/>
      <c r="M13" s="115" t="s">
        <v>157</v>
      </c>
      <c r="N13" s="115"/>
      <c r="O13" s="115"/>
      <c r="P13" s="115"/>
      <c r="Q13" s="115"/>
      <c r="R13" s="115" t="s">
        <v>107</v>
      </c>
      <c r="S13" s="115"/>
      <c r="T13" s="115"/>
      <c r="U13" s="117"/>
      <c r="V13" s="115"/>
      <c r="W13" s="117"/>
      <c r="X13" s="115"/>
      <c r="Y13" s="115"/>
      <c r="Z13" s="115" t="s">
        <v>54</v>
      </c>
      <c r="AA13" s="115"/>
      <c r="AB13" s="115"/>
      <c r="AC13" s="120" t="s">
        <v>3857</v>
      </c>
      <c r="AD13" s="120"/>
      <c r="AE13" s="190" t="s">
        <v>3858</v>
      </c>
      <c r="AF13" s="118"/>
      <c r="AG13" s="190" t="s">
        <v>2640</v>
      </c>
      <c r="AH13" s="118"/>
      <c r="AI13" s="194" t="s">
        <v>3859</v>
      </c>
      <c r="AJ13" s="118"/>
      <c r="AK13" s="193" t="s">
        <v>3860</v>
      </c>
      <c r="AL13" s="118"/>
      <c r="AM13" s="117"/>
      <c r="AN13" s="117"/>
      <c r="AO13" s="117"/>
      <c r="AP13" s="117"/>
      <c r="AQ13" s="117"/>
      <c r="AR13" s="98" t="str">
        <f aca="false">IF(A13="", "", IF(ROW()&gt;=3, ", ", "")&amp;"'"&amp;A13&amp;"':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growth: "&amp;Y13&amp;"","")&amp;IF(Z13&lt;&gt;"",", cost: '"&amp;Z13&amp;"'","")&amp;", text: '"&amp;SUBSTITUTE(SUBSTITUTE(AC13, CHAR(13), ""),CHAR(10),"\n")&amp;IF(AD13&lt;&gt;"", "', textAdditional: '"&amp;SUBSTITUTE(SUBSTITUTE(AD13, CHAR(13), ""),CHAR(10),"\n"), "")&amp;"', textZh: '"&amp;SUBSTITUTE(SUBSTITUTE(SUBSTITUTE(AE13, CHAR(13), ""),CHAR(10),"\n"),"'","\'")&amp;"', textZhG1: '"&amp;SUBSTITUTE(SUBSTITUTE(SUBSTITUTE(AG13, CHAR(13), ""),CHAR(10),"\n"),"'","\'")&amp;IF(AF13&lt;&gt;"", "', textZhAdditional: '"&amp;SUBSTITUTE(SUBSTITUTE(AF13, CHAR(13), ""),CHAR(10),"\n"), "")&amp;IF(AH13&lt;&gt;"", "', textZhG1Additional: '"&amp;SUBSTITUTE(SUBSTITUTE(AH13, CHAR(13), ""),CHAR(10),"\n"), "")&amp;"', textKo: '"&amp;SUBSTITUTE(SUBSTITUTE(SUBSTITUTE(AI13, CHAR(13), ""),CHAR(10),"\n"),"'","\'")&amp;IF(AJ13&lt;&gt;"", "', textKoAdditional: '"&amp;SUBSTITUTE(SUBSTITUTE(AJ13, CHAR(13), ""),CHAR(10),"\n"), "")&amp;"', textEn: '"&amp;SUBSTITUTE(SUBSTITUTE(SUBSTITUTE(AK13, CHAR(13), ""),CHAR(10),"\n"),"'","\'")&amp;IF(AL13&lt;&gt;"", "', textEnAdditional: '"&amp;SUBSTITUTE(SUBSTITUTE(AL13, CHAR(13), ""),CHAR(10),"\n"), "")&amp;"'"&amp;IF(AA13="○",", sealable: true","")&amp;IF(AB13="○",", removable: true","")&amp;"}")</f>
        <v>, '16-yatsuha-o-s-2': {megami: 'yatsuha', name: '四葉鏡のわらべ唄', nameEn: 'Lullaby of the Four Mirrors', nameZh: '四叶镜的童谣', nameZhG1: '四叶镜的童谣', nameKo: '네잎 거울의 전래동요', ruby: 'よつばかがみのわらべうた', rubyEn: '', baseType: 'special', type: 'action', cost: '2', text: '切札でない付与札を1つ選び、その上から桜花結晶全てをダストに送る。\nその《付与》カードがいずれかの捨て札にあるならば、そのカードを使用してもよい。そうした場合、そのカードが《全力》ならばこのカードは終端を得る。', textZh: '从付与区中选择1张展开中的王牌之外的付与牌，将其上所有樱花结晶移至虚。\n之后这张《付与》牌处于弃牌区的话，则你可以使用该牌，而不需支付其费用。若如此做，且该牌为《全力》，则此牌额外获得终端。', textZhG1: '从付与区中选择1张展开中的付与牌，将其上所有樱花结晶移至虚。\n之后这张《付与》牌处于弃牌区或是已使用的王牌的话，则你可以使用该牌，而不需支付其费用。若如此做，且该牌为《全力》，则此牌额外获得终端。', textKo: '비장패가 아닌부여패를 1장 고르고 그 위의 벚꽃 결정을 전부 더스트로 보낸다.\n그 《부여》카드가 버림패에 있다면 그 카드를 사용해도 좋다. 그렇게 한 경우, 그 카드가 《전력》이라면 이 카드는 종단을 얻는다.', textEn: 'Choose a non-Special Enhancement in play. Move all Sakura tokens from that card to Shadow.\n\nIf that card is now in its owner\'s played pile, you may play it. If you did, and that card was Throughout, this card gains Terminal.'}</v>
      </c>
      <c r="AS13" s="10" t="str">
        <f aca="false">IF($A13&lt;&gt;"", "    /** 《"&amp;$E13&amp;"》 */ export const "&amp;SUBSTITUTE(UPPER(IF(MID($A13, 3, 1)="-", RIGHT($A13,LEN($A13)-3), $A13)), "-", "_")&amp;": TCardId = '"&amp;$A13&amp;"';", "")</f>
        <v>    /** 《四葉鏡のわらべ唄》 */ export const YATSUHA_O_S_2: TCardId = '16-yatsuha-o-s-2';</v>
      </c>
      <c r="AT13" s="11" t="str">
        <f aca="false">IF($A13&lt;&gt;"", "    | '"&amp;$A13&amp;"'", "")</f>
        <v>    | '16-yatsuha-o-s-2'</v>
      </c>
    </row>
    <row r="14" customFormat="false" ht="82" hidden="false" customHeight="false" outlineLevel="0" collapsed="false">
      <c r="A14" s="115" t="s">
        <v>3221</v>
      </c>
      <c r="B14" s="115" t="s">
        <v>3068</v>
      </c>
      <c r="C14" s="115"/>
      <c r="D14" s="115"/>
      <c r="E14" s="115" t="s">
        <v>3222</v>
      </c>
      <c r="F14" s="115" t="s">
        <v>3223</v>
      </c>
      <c r="G14" s="85" t="s">
        <v>3224</v>
      </c>
      <c r="H14" s="85" t="s">
        <v>3224</v>
      </c>
      <c r="I14" s="116"/>
      <c r="J14" s="184" t="s">
        <v>3225</v>
      </c>
      <c r="K14" s="115" t="s">
        <v>3226</v>
      </c>
      <c r="L14" s="115"/>
      <c r="M14" s="115" t="s">
        <v>3205</v>
      </c>
      <c r="N14" s="115"/>
      <c r="O14" s="115"/>
      <c r="P14" s="115"/>
      <c r="Q14" s="115"/>
      <c r="R14" s="115" t="s">
        <v>120</v>
      </c>
      <c r="S14" s="115"/>
      <c r="T14" s="115"/>
      <c r="U14" s="117"/>
      <c r="V14" s="115"/>
      <c r="W14" s="117"/>
      <c r="X14" s="115" t="s">
        <v>54</v>
      </c>
      <c r="Y14" s="115"/>
      <c r="Z14" s="115"/>
      <c r="AA14" s="115"/>
      <c r="AB14" s="115"/>
      <c r="AC14" s="120" t="s">
        <v>3861</v>
      </c>
      <c r="AD14" s="120"/>
      <c r="AE14" s="190" t="s">
        <v>3862</v>
      </c>
      <c r="AF14" s="118"/>
      <c r="AG14" s="190" t="s">
        <v>3863</v>
      </c>
      <c r="AH14" s="118"/>
      <c r="AI14" s="194" t="s">
        <v>3864</v>
      </c>
      <c r="AJ14" s="118"/>
      <c r="AK14" s="193" t="s">
        <v>3865</v>
      </c>
      <c r="AL14" s="118"/>
      <c r="AM14" s="117"/>
      <c r="AN14" s="117"/>
      <c r="AO14" s="117"/>
      <c r="AP14" s="117"/>
      <c r="AQ14" s="117"/>
      <c r="AR14" s="98" t="str">
        <f aca="false">IF(A14="", "", IF(ROW()&gt;=3, ", ", "")&amp;"'"&amp;A14&amp;"':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growth: "&amp;Y14&amp;"","")&amp;IF(Z14&lt;&gt;"",", cost: '"&amp;Z14&amp;"'","")&amp;", text: '"&amp;SUBSTITUTE(SUBSTITUTE(AC14, CHAR(13), ""),CHAR(10),"\n")&amp;IF(AD14&lt;&gt;"", "', textAdditional: '"&amp;SUBSTITUTE(SUBSTITUTE(AD14, CHAR(13), ""),CHAR(10),"\n"), "")&amp;"', textZh: '"&amp;SUBSTITUTE(SUBSTITUTE(SUBSTITUTE(AE14, CHAR(13), ""),CHAR(10),"\n"),"'","\'")&amp;"', textZhG1: '"&amp;SUBSTITUTE(SUBSTITUTE(SUBSTITUTE(AG14, CHAR(13), ""),CHAR(10),"\n"),"'","\'")&amp;IF(AF14&lt;&gt;"", "', textZhAdditional: '"&amp;SUBSTITUTE(SUBSTITUTE(AF14, CHAR(13), ""),CHAR(10),"\n"), "")&amp;IF(AH14&lt;&gt;"", "', textZhG1Additional: '"&amp;SUBSTITUTE(SUBSTITUTE(AH14, CHAR(13), ""),CHAR(10),"\n"), "")&amp;"', textKo: '"&amp;SUBSTITUTE(SUBSTITUTE(SUBSTITUTE(AI14, CHAR(13), ""),CHAR(10),"\n"),"'","\'")&amp;IF(AJ14&lt;&gt;"", "', textKoAdditional: '"&amp;SUBSTITUTE(SUBSTITUTE(AJ14, CHAR(13), ""),CHAR(10),"\n"), "")&amp;"', textEn: '"&amp;SUBSTITUTE(SUBSTITUTE(SUBSTITUTE(AK14, CHAR(13), ""),CHAR(10),"\n"),"'","\'")&amp;IF(AL14&lt;&gt;"", "', textEnAdditional: '"&amp;SUBSTITUTE(SUBSTITUTE(AL14, CHAR(13), ""),CHAR(10),"\n"), "")&amp;"'"&amp;IF(AA14="○",", sealable: true","")&amp;IF(AB14="○",", removable: true","")&amp;"}")</f>
        <v>, '18-mizuki-o-t-3': {megami: 'mizuki', name: '騎兵', nameEn: 'Cavalry', nameZh: '骑兵', nameZhG1: '骑兵', nameKo: '기병', ruby: 'きへい', rubyEn: '', baseType: 'troop', type: 'enhance', capacity: '2', text: '兵員（兵舎、使用中、付与札以外の領域に移動するならば、代わりに兵舎に戻る）\n----\n終端\n【展開中】相手の《攻撃》は対応不可を失う。\n【破棄時】あなたは集中力を1得る。', textZh: '兵员（移动到兵营、使用中、付与区之外的区域的时候，改为移回兵营）\n----\n终端\n【展开中】对手的《攻击》失去不可被对应。\n【破弃时】你获得1点集中力。', textZhG1: '兵员（移动到兵营、使用中、付与区之外的区域的时候，改为移回兵营）\n----\n终端 破绽\n【破弃时】你获得1点集中力。', textKo: '병사（병영, 사용중, 부여패 이외의 영역에서 이동한다면, 대신에 병영으로 되돌린다）\n----\n종단\n【전개중】상대의 《공격》은 대등불가를 잃는다.\n【파기시】당신은 집중력을 1얻는다.', textEn: 'Unit (If you move to an area other than the barracks, in use, or enhancements, return to the barracks instead)\n----\nTerminal\n\nOngoing: Your opponent\'s attacks lose No Reactions.\n\nDisenchant: Gain 1 Vigor.'}</v>
      </c>
      <c r="AS14" s="10" t="str">
        <f aca="false">IF($A14&lt;&gt;"", "    /** 《"&amp;$E14&amp;"》 */ export const "&amp;SUBSTITUTE(UPPER(IF(MID($A14, 3, 1)="-", RIGHT($A14,LEN($A14)-3), $A14)), "-", "_")&amp;": TCardId = '"&amp;$A14&amp;"';", "")</f>
        <v>    /** 《騎兵》 */ export const MIZUKI_O_T_3: TCardId = '18-mizuki-o-t-3';</v>
      </c>
      <c r="AT14" s="11" t="str">
        <f aca="false">IF($A14&lt;&gt;"", "    | '"&amp;$A14&amp;"'", "")</f>
        <v>    | '18-mizuki-o-t-3'</v>
      </c>
    </row>
    <row r="15" customFormat="false" ht="42" hidden="false" customHeight="false" outlineLevel="0" collapsed="false">
      <c r="A15" s="115" t="s">
        <v>3622</v>
      </c>
      <c r="B15" s="115" t="s">
        <v>3580</v>
      </c>
      <c r="C15" s="115"/>
      <c r="D15" s="115"/>
      <c r="E15" s="115" t="s">
        <v>3623</v>
      </c>
      <c r="F15" s="115" t="s">
        <v>3624</v>
      </c>
      <c r="G15" s="85" t="s">
        <v>3623</v>
      </c>
      <c r="H15" s="85" t="s">
        <v>3623</v>
      </c>
      <c r="I15" s="116"/>
      <c r="J15" s="184" t="s">
        <v>3625</v>
      </c>
      <c r="K15" s="115" t="s">
        <v>3626</v>
      </c>
      <c r="L15" s="115"/>
      <c r="M15" s="115" t="s">
        <v>44</v>
      </c>
      <c r="N15" s="115"/>
      <c r="O15" s="115"/>
      <c r="P15" s="115"/>
      <c r="Q15" s="115"/>
      <c r="R15" s="115" t="s">
        <v>107</v>
      </c>
      <c r="S15" s="115"/>
      <c r="T15" s="115"/>
      <c r="U15" s="117"/>
      <c r="V15" s="115"/>
      <c r="W15" s="117"/>
      <c r="X15" s="115"/>
      <c r="Y15" s="115"/>
      <c r="Z15" s="115"/>
      <c r="AA15" s="115"/>
      <c r="AB15" s="115"/>
      <c r="AC15" s="120" t="s">
        <v>3866</v>
      </c>
      <c r="AD15" s="120" t="s">
        <v>3628</v>
      </c>
      <c r="AE15" s="190" t="s">
        <v>3867</v>
      </c>
      <c r="AF15" s="118" t="s">
        <v>3630</v>
      </c>
      <c r="AG15" s="190" t="s">
        <v>3629</v>
      </c>
      <c r="AH15" s="118" t="s">
        <v>3630</v>
      </c>
      <c r="AI15" s="194" t="s">
        <v>3868</v>
      </c>
      <c r="AJ15" s="118" t="s">
        <v>3633</v>
      </c>
      <c r="AK15" s="193" t="s">
        <v>3869</v>
      </c>
      <c r="AL15" s="118" t="s">
        <v>3635</v>
      </c>
      <c r="AM15" s="117"/>
      <c r="AN15" s="117"/>
      <c r="AO15" s="117"/>
      <c r="AP15" s="117"/>
      <c r="AQ15" s="117"/>
      <c r="AR15" s="98" t="str">
        <f aca="false">IF(A15="", "", IF(ROW()&gt;=3, ", ", "")&amp;"'"&amp;A15&amp;"':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growth: "&amp;Y15&amp;"","")&amp;IF(Z15&lt;&gt;"",", cost: '"&amp;Z15&amp;"'","")&amp;", text: '"&amp;SUBSTITUTE(SUBSTITUTE(AC15, CHAR(13), ""),CHAR(10),"\n")&amp;IF(AD15&lt;&gt;"", "', textAdditional: '"&amp;SUBSTITUTE(SUBSTITUTE(AD15, CHAR(13), ""),CHAR(10),"\n"), "")&amp;"', textZh: '"&amp;SUBSTITUTE(SUBSTITUTE(SUBSTITUTE(AE15, CHAR(13), ""),CHAR(10),"\n"),"'","\'")&amp;"', textZhG1: '"&amp;SUBSTITUTE(SUBSTITUTE(SUBSTITUTE(AG15, CHAR(13), ""),CHAR(10),"\n"),"'","\'")&amp;IF(AF15&lt;&gt;"", "', textZhAdditional: '"&amp;SUBSTITUTE(SUBSTITUTE(AF15, CHAR(13), ""),CHAR(10),"\n"), "")&amp;IF(AH15&lt;&gt;"", "', textZhG1Additional: '"&amp;SUBSTITUTE(SUBSTITUTE(AH15, CHAR(13), ""),CHAR(10),"\n"), "")&amp;"', textKo: '"&amp;SUBSTITUTE(SUBSTITUTE(SUBSTITUTE(AI15, CHAR(13), ""),CHAR(10),"\n"),"'","\'")&amp;IF(AJ15&lt;&gt;"", "', textKoAdditional: '"&amp;SUBSTITUTE(SUBSTITUTE(AJ15, CHAR(13), ""),CHAR(10),"\n"), "")&amp;"', textEn: '"&amp;SUBSTITUTE(SUBSTITUTE(SUBSTITUTE(AK15, CHAR(13), ""),CHAR(10),"\n"),"'","\'")&amp;IF(AL15&lt;&gt;"", "', textEnAdditional: '"&amp;SUBSTITUTE(SUBSTITUTE(AL15, CHAR(13), ""),CHAR(10),"\n"), "")&amp;"'"&amp;IF(AA15="○",", sealable: true","")&amp;IF(AB15="○",", removable: true","")&amp;"}")</f>
        <v>, '20-kanawe-o-n-5': {megami: 'kanawe', name: '残光', nameEn: 'Afterglow', nameZh: '残光', nameZhG1: '残光', nameKo: '잔광', ruby: 'ざんこう', rubyEn: '', baseType: 'normal', type: 'action', text: '現在の幕の色が紫または緑ならば、相手の手札を見てその中から1枚を選び、それを山札の底に置く。\n相手は集中力を1得る。', textAdditional: '（自分の手札を右クリックすることで、手札を相手プレイヤーに公開することが可能）', textZh: '现在的幕的颜色是《紫》或《绿》的话，检视对手的手牌，选其中1张置于牌库底。\n对手获得1点集中力。', textZhG1: '检视对手的手牌，选其中1张置于牌库底。对手获得1点集中力。', textZhAdditional: '（右键自己的手牌区可以将手牌展示给对方玩家）', textZhG1Additional: '（右键自己的手牌区可以将手牌展示给对方玩家）', textKo: '현재의 막이 자색 또는 녹색이라면, 상대의 손패를 보고 그 중에서 1장을 고르고 그것을 패산의 밑에 둔다. 상대는 집중력을 1 얻는다.', textKoAdditional: '(자신의 손패를 우클릭해서 손패를 상대 플레이어에게 공개할 수 있음)', textEn: 'If the current Act is Purple or Green, look at your opponent\'s hand. Choose a card from it and put it at the bottom of their deck. They gain 1 Vigor.', textEnAdditional: '(To reveal your hand, right-click on the hand area.)'}</v>
      </c>
      <c r="AS15" s="10" t="str">
        <f aca="false">IF($A15&lt;&gt;"", "    /** 《"&amp;$E15&amp;"》 */ export const "&amp;SUBSTITUTE(UPPER(IF(MID($A15, 3, 1)="-", RIGHT($A15,LEN($A15)-3), $A15)), "-", "_")&amp;": TCardId = '"&amp;$A15&amp;"';", "")</f>
        <v>    /** 《残光》 */ export const KANAWE_O_N_5: TCardId = '20-kanawe-o-n-5';</v>
      </c>
      <c r="AT15" s="11" t="str">
        <f aca="false">IF($A15&lt;&gt;"", "    | '"&amp;$A15&amp;"'", "")</f>
        <v>    | '20-kanawe-o-n-5'</v>
      </c>
    </row>
    <row r="16" customFormat="false" ht="72" hidden="false" customHeight="false" outlineLevel="0" collapsed="false">
      <c r="A16" s="115" t="s">
        <v>3658</v>
      </c>
      <c r="B16" s="115" t="s">
        <v>3580</v>
      </c>
      <c r="C16" s="115"/>
      <c r="D16" s="115"/>
      <c r="E16" s="115" t="s">
        <v>3659</v>
      </c>
      <c r="F16" s="115"/>
      <c r="G16" s="85" t="s">
        <v>3660</v>
      </c>
      <c r="H16" s="85" t="s">
        <v>3661</v>
      </c>
      <c r="I16" s="116"/>
      <c r="J16" s="184" t="s">
        <v>3662</v>
      </c>
      <c r="K16" s="115" t="s">
        <v>3663</v>
      </c>
      <c r="L16" s="115"/>
      <c r="M16" s="115" t="s">
        <v>157</v>
      </c>
      <c r="N16" s="115"/>
      <c r="O16" s="115"/>
      <c r="P16" s="115"/>
      <c r="Q16" s="115"/>
      <c r="R16" s="115" t="s">
        <v>107</v>
      </c>
      <c r="S16" s="115"/>
      <c r="T16" s="115"/>
      <c r="U16" s="117"/>
      <c r="V16" s="115"/>
      <c r="W16" s="117"/>
      <c r="X16" s="115"/>
      <c r="Y16" s="115"/>
      <c r="Z16" s="115" t="n">
        <v>1</v>
      </c>
      <c r="AA16" s="115"/>
      <c r="AB16" s="115" t="s">
        <v>996</v>
      </c>
      <c r="AC16" s="120" t="s">
        <v>3870</v>
      </c>
      <c r="AD16" s="120"/>
      <c r="AE16" s="190" t="s">
        <v>3871</v>
      </c>
      <c r="AF16" s="118"/>
      <c r="AG16" s="190" t="s">
        <v>3665</v>
      </c>
      <c r="AH16" s="118"/>
      <c r="AI16" s="194" t="s">
        <v>3872</v>
      </c>
      <c r="AJ16" s="118"/>
      <c r="AK16" s="193" t="s">
        <v>3873</v>
      </c>
      <c r="AL16" s="118"/>
      <c r="AM16" s="117"/>
      <c r="AN16" s="117"/>
      <c r="AO16" s="117"/>
      <c r="AP16" s="117"/>
      <c r="AQ16" s="117"/>
      <c r="AR16" s="98" t="str">
        <f aca="false">IF(A16="", "", IF(ROW()&gt;=3, ", ", "")&amp;"'"&amp;A16&amp;"':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growth: "&amp;Y16&amp;"","")&amp;IF(Z16&lt;&gt;"",", cost: '"&amp;Z16&amp;"'","")&amp;", text: '"&amp;SUBSTITUTE(SUBSTITUTE(AC16, CHAR(13), ""),CHAR(10),"\n")&amp;IF(AD16&lt;&gt;"", "', textAdditional: '"&amp;SUBSTITUTE(SUBSTITUTE(AD16, CHAR(13), ""),CHAR(10),"\n"), "")&amp;"', textZh: '"&amp;SUBSTITUTE(SUBSTITUTE(SUBSTITUTE(AE16, CHAR(13), ""),CHAR(10),"\n"),"'","\'")&amp;"', textZhG1: '"&amp;SUBSTITUTE(SUBSTITUTE(SUBSTITUTE(AG16, CHAR(13), ""),CHAR(10),"\n"),"'","\'")&amp;IF(AF16&lt;&gt;"", "', textZhAdditional: '"&amp;SUBSTITUTE(SUBSTITUTE(AF16, CHAR(13), ""),CHAR(10),"\n"), "")&amp;IF(AH16&lt;&gt;"", "', textZhG1Additional: '"&amp;SUBSTITUTE(SUBSTITUTE(AH16, CHAR(13), ""),CHAR(10),"\n"), "")&amp;"', textKo: '"&amp;SUBSTITUTE(SUBSTITUTE(SUBSTITUTE(AI16, CHAR(13), ""),CHAR(10),"\n"),"'","\'")&amp;IF(AJ16&lt;&gt;"", "', textKoAdditional: '"&amp;SUBSTITUTE(SUBSTITUTE(AJ16, CHAR(13), ""),CHAR(10),"\n"), "")&amp;"', textEn: '"&amp;SUBSTITUTE(SUBSTITUTE(SUBSTITUTE(AK16, CHAR(13), ""),CHAR(10),"\n"),"'","\'")&amp;IF(AL16&lt;&gt;"", "', textEnAdditional: '"&amp;SUBSTITUTE(SUBSTITUTE(AL16, CHAR(13), ""),CHAR(10),"\n"), "")&amp;"'"&amp;IF(AA16="○",", sealable: true","")&amp;IF(AB16="○",", removable: true","")&amp;"}")</f>
        <v>, '20-kanawe-o-s-1': {megami: 'kanawe', name: 'たまゆらふみ', nameEn: 'Action to the Word', nameZh: '玉响一瞬书成文', nameZhG1: '玉响书', nameKo: '어렴풋한 이야기', ruby: '', rubyEn: '', baseType: 'special', type: 'action', cost: '1', text: '集中力を1支払ってもよい。そうした場合、追加札または達成済から構想カードを1枚準備する。達成済から準備したらこのカードを取り除く。\n【使用済】相手の開始フェイズの開始時に、あなたが直前のターンに構想を進めていないならば、このカードを未使用に戻す。', textZh: '你可以支付1点集中力，若如此做，从追加牌区或已达成的构想牌中准备1张构想。从已达成的构想牌中准备的情况下将此卡移出游戏。\n【已使用】对手的准备步骤开始时，若你在上一个回合没有推进构想的话，将此卡恢复为未使用的状态。', textZhG1: '选择以下一项。\n●从追加牌区的构想牌中准备1张构想。这个回合的结束阶段让此牌变回未使用的状态。\n●从已达成的构想牌中准备1张构想。', textKo: '집중력을 1 지불할 수 있다. 그렇게 했다면, 추가패 또는 달선된 상태인 구상 카드를 1장 준비한다. 달성된 상태인 구상 카드를 준비했다면, 이 카드를 게임에서 제외한다.\n【사용됨】상대의 개시 페이즈가 시작될 때, 당신이 직전 턴에 구상을 진행하지 않았다면, 이 카드를 미사용으로 되돌린다.', textEn: 'You may spend 1 Vigor. If you do, prepare one of your set aside or completed Plot cards. If it was a completed Plot card, remove this card from the game.\n\nDevoted: At the beginning of your opponent\'s turn, if you did not progress a Plot on your previous turn, turn this card face-down.', removable: true}</v>
      </c>
      <c r="AS16" s="10" t="str">
        <f aca="false">IF($A16&lt;&gt;"", "    /** 《"&amp;$E16&amp;"》 */ export const "&amp;SUBSTITUTE(UPPER(IF(MID($A16, 3, 1)="-", RIGHT($A16,LEN($A16)-3), $A16)), "-", "_")&amp;": TCardId = '"&amp;$A16&amp;"';", "")</f>
        <v>    /** 《たまゆらふみ》 */ export const KANAWE_O_S_1: TCardId = '20-kanawe-o-s-1';</v>
      </c>
      <c r="AT16" s="11" t="str">
        <f aca="false">IF($A16&lt;&gt;"", "    | '"&amp;$A16&amp;"'", "")</f>
        <v>    | '20-kanawe-o-s-1'</v>
      </c>
    </row>
    <row r="17" customFormat="false" ht="13.5" hidden="false" customHeight="false" outlineLevel="0" collapsed="false">
      <c r="A17" s="115"/>
      <c r="B17" s="115"/>
      <c r="C17" s="115"/>
      <c r="D17" s="115"/>
      <c r="E17" s="115"/>
      <c r="F17" s="115"/>
      <c r="G17" s="85"/>
      <c r="H17" s="85"/>
      <c r="I17" s="116"/>
      <c r="J17" s="184"/>
      <c r="K17" s="115"/>
      <c r="L17" s="115"/>
      <c r="M17" s="115"/>
      <c r="N17" s="115"/>
      <c r="O17" s="115"/>
      <c r="P17" s="115"/>
      <c r="Q17" s="115"/>
      <c r="R17" s="115"/>
      <c r="S17" s="115"/>
      <c r="T17" s="115"/>
      <c r="U17" s="117"/>
      <c r="V17" s="115"/>
      <c r="W17" s="117"/>
      <c r="X17" s="115"/>
      <c r="Y17" s="115"/>
      <c r="Z17" s="115"/>
      <c r="AA17" s="115"/>
      <c r="AB17" s="115"/>
      <c r="AC17" s="120"/>
      <c r="AD17" s="120"/>
      <c r="AE17" s="90"/>
      <c r="AF17" s="118"/>
      <c r="AG17" s="90"/>
      <c r="AH17" s="118"/>
      <c r="AI17" s="120"/>
      <c r="AJ17" s="118"/>
      <c r="AK17" s="120"/>
      <c r="AL17" s="118"/>
      <c r="AM17" s="117"/>
      <c r="AN17" s="117"/>
      <c r="AO17" s="117"/>
      <c r="AP17" s="117"/>
      <c r="AQ17" s="117"/>
      <c r="AR17" s="98" t="str">
        <f aca="false">IF(A17="", "", IF(ROW()&gt;=3, ", ", "")&amp;"'"&amp;A17&amp;"':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'"&amp;SUBSTITUTE(SUBSTITUTE(AC17, CHAR(13), ""),CHAR(10),"\n")&amp;IF(AD17&lt;&gt;"", "', textAdditional: '"&amp;SUBSTITUTE(SUBSTITUTE(AD17, CHAR(13), ""),CHAR(10),"\n"), "")&amp;"', textZh: '"&amp;SUBSTITUTE(SUBSTITUTE(SUBSTITUTE(AE17, CHAR(13), ""),CHAR(10),"\n"),"'","\'")&amp;"', textZhG1: '"&amp;SUBSTITUTE(SUBSTITUTE(SUBSTITUTE(AG17, CHAR(13), ""),CHAR(10),"\n"),"'","\'")&amp;IF(AF17&lt;&gt;"", "', textZhAdditional: '"&amp;SUBSTITUTE(SUBSTITUTE(AF17, CHAR(13), ""),CHAR(10),"\n"), "")&amp;IF(AH17&lt;&gt;"", "', textZhG1Additional: '"&amp;SUBSTITUTE(SUBSTITUTE(AH17, CHAR(13), ""),CHAR(10),"\n"), "")&amp;"', textKo: '"&amp;SUBSTITUTE(SUBSTITUTE(SUBSTITUTE(AI17, CHAR(13), ""),CHAR(10),"\n"),"'","\'")&amp;IF(AJ17&lt;&gt;"", "', textKoAdditional: '"&amp;SUBSTITUTE(SUBSTITUTE(AJ17, CHAR(13), ""),CHAR(10),"\n"), "")&amp;"', textEn: '"&amp;SUBSTITUTE(SUBSTITUTE(SUBSTITUTE(AK17, CHAR(13), ""),CHAR(10),"\n"),"'","\'")&amp;IF(AL17&lt;&gt;"", "', textEnAdditional: '"&amp;SUBSTITUTE(SUBSTITUTE(AL17, CHAR(13), ""),CHAR(10),"\n"), "")&amp;"'"&amp;IF(AA17="○",", sealable: true","")&amp;IF(AB17="○",", removable: true","")&amp;"}")</f>
        <v/>
      </c>
      <c r="AS17" s="10" t="str">
        <f aca="false">IF($A17&lt;&gt;"", "    /** 《"&amp;$E17&amp;"》 */ export const "&amp;SUBSTITUTE(UPPER(IF(MID($A17, 3, 1)="-", RIGHT($A17,LEN($A17)-3), $A17)), "-", "_")&amp;": TCardId = '"&amp;$A17&amp;"';", "")</f>
        <v/>
      </c>
      <c r="AT17" s="11" t="str">
        <f aca="false">IF($A17&lt;&gt;"", "    | '"&amp;$A17&amp;"'", "")</f>
        <v/>
      </c>
    </row>
    <row r="18" customFormat="false" ht="13.5" hidden="false" customHeight="false" outlineLevel="0" collapsed="false">
      <c r="A18" s="115"/>
      <c r="B18" s="115"/>
      <c r="C18" s="115"/>
      <c r="D18" s="115"/>
      <c r="E18" s="115"/>
      <c r="F18" s="115"/>
      <c r="G18" s="85"/>
      <c r="H18" s="85"/>
      <c r="I18" s="116"/>
      <c r="J18" s="184"/>
      <c r="K18" s="115"/>
      <c r="L18" s="115"/>
      <c r="M18" s="115"/>
      <c r="N18" s="115"/>
      <c r="O18" s="115"/>
      <c r="P18" s="115"/>
      <c r="Q18" s="115"/>
      <c r="R18" s="115"/>
      <c r="S18" s="115"/>
      <c r="T18" s="115"/>
      <c r="U18" s="117"/>
      <c r="V18" s="115"/>
      <c r="W18" s="117"/>
      <c r="X18" s="115"/>
      <c r="Y18" s="115"/>
      <c r="Z18" s="115"/>
      <c r="AA18" s="115"/>
      <c r="AB18" s="115"/>
      <c r="AC18" s="120"/>
      <c r="AD18" s="120"/>
      <c r="AE18" s="90"/>
      <c r="AF18" s="118"/>
      <c r="AG18" s="90"/>
      <c r="AH18" s="118"/>
      <c r="AI18" s="120"/>
      <c r="AJ18" s="118"/>
      <c r="AK18" s="120"/>
      <c r="AL18" s="118"/>
      <c r="AM18" s="117"/>
      <c r="AN18" s="117"/>
      <c r="AO18" s="117"/>
      <c r="AP18" s="117"/>
      <c r="AQ18" s="117"/>
      <c r="AR18" s="98" t="str">
        <f aca="false">IF(A18="", "", IF(ROW()&gt;=3, ", ", "")&amp;"'"&amp;A18&amp;"':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'"&amp;SUBSTITUTE(SUBSTITUTE(AC18, CHAR(13), ""),CHAR(10),"\n")&amp;IF(AD18&lt;&gt;"", "', textAdditional: '"&amp;SUBSTITUTE(SUBSTITUTE(AD18, CHAR(13), ""),CHAR(10),"\n"), "")&amp;"', textZh: '"&amp;SUBSTITUTE(SUBSTITUTE(SUBSTITUTE(AE18, CHAR(13), ""),CHAR(10),"\n"),"'","\'")&amp;"', textZhG1: '"&amp;SUBSTITUTE(SUBSTITUTE(SUBSTITUTE(AG18, CHAR(13), ""),CHAR(10),"\n"),"'","\'")&amp;IF(AF18&lt;&gt;"", "', textZhAdditional: '"&amp;SUBSTITUTE(SUBSTITUTE(AF18, CHAR(13), ""),CHAR(10),"\n"), "")&amp;IF(AH18&lt;&gt;"", "', textZhG1Additional: '"&amp;SUBSTITUTE(SUBSTITUTE(AH18, CHAR(13), ""),CHAR(10),"\n"), "")&amp;"', textKo: '"&amp;SUBSTITUTE(SUBSTITUTE(SUBSTITUTE(AI18, CHAR(13), ""),CHAR(10),"\n"),"'","\'")&amp;IF(AJ18&lt;&gt;"", "', textKoAdditional: '"&amp;SUBSTITUTE(SUBSTITUTE(AJ18, CHAR(13), ""),CHAR(10),"\n"), "")&amp;"', textEn: '"&amp;SUBSTITUTE(SUBSTITUTE(SUBSTITUTE(AK18, CHAR(13), ""),CHAR(10),"\n"),"'","\'")&amp;IF(AL18&lt;&gt;"", "', textEnAdditional: '"&amp;SUBSTITUTE(SUBSTITUTE(AL18, CHAR(13), ""),CHAR(10),"\n"), "")&amp;"'"&amp;IF(AA18="○",", sealable: true","")&amp;IF(AB18="○",", removable: true","")&amp;"}")</f>
        <v/>
      </c>
      <c r="AS18" s="10" t="str">
        <f aca="false">IF($A18&lt;&gt;"", "    /** 《"&amp;$E18&amp;"》 */ export const "&amp;SUBSTITUTE(UPPER(IF(MID($A18, 3, 1)="-", RIGHT($A18,LEN($A18)-3), $A18)), "-", "_")&amp;": TCardId = '"&amp;$A18&amp;"';", "")</f>
        <v/>
      </c>
      <c r="AT18" s="11" t="str">
        <f aca="false">IF($A18&lt;&gt;"", "    | '"&amp;$A18&amp;"'", "")</f>
        <v/>
      </c>
    </row>
    <row r="19" customFormat="false" ht="13.5" hidden="false" customHeight="false" outlineLevel="0" collapsed="false">
      <c r="A19" s="115"/>
      <c r="B19" s="115"/>
      <c r="C19" s="115"/>
      <c r="D19" s="115"/>
      <c r="E19" s="115"/>
      <c r="F19" s="115"/>
      <c r="G19" s="85"/>
      <c r="H19" s="85"/>
      <c r="I19" s="116"/>
      <c r="J19" s="184"/>
      <c r="K19" s="115"/>
      <c r="L19" s="115"/>
      <c r="M19" s="115"/>
      <c r="N19" s="115"/>
      <c r="O19" s="115"/>
      <c r="P19" s="115"/>
      <c r="Q19" s="115"/>
      <c r="R19" s="115"/>
      <c r="S19" s="115"/>
      <c r="T19" s="115"/>
      <c r="U19" s="117"/>
      <c r="V19" s="115"/>
      <c r="W19" s="117"/>
      <c r="X19" s="115"/>
      <c r="Y19" s="115"/>
      <c r="Z19" s="115"/>
      <c r="AA19" s="115"/>
      <c r="AB19" s="115"/>
      <c r="AC19" s="120"/>
      <c r="AD19" s="120"/>
      <c r="AE19" s="90"/>
      <c r="AF19" s="118"/>
      <c r="AG19" s="90"/>
      <c r="AH19" s="118"/>
      <c r="AI19" s="120"/>
      <c r="AJ19" s="118"/>
      <c r="AK19" s="120"/>
      <c r="AL19" s="118"/>
      <c r="AM19" s="117"/>
      <c r="AN19" s="117"/>
      <c r="AO19" s="117"/>
      <c r="AP19" s="117"/>
      <c r="AQ19" s="117"/>
      <c r="AR19" s="98" t="str">
        <f aca="false">IF(A19="", "", IF(ROW()&gt;=3, ", ", "")&amp;"'"&amp;A19&amp;"':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'"&amp;SUBSTITUTE(SUBSTITUTE(AC19, CHAR(13), ""),CHAR(10),"\n")&amp;IF(AD19&lt;&gt;"", "', textAdditional: '"&amp;SUBSTITUTE(SUBSTITUTE(AD19, CHAR(13), ""),CHAR(10),"\n"), "")&amp;"', textZh: '"&amp;SUBSTITUTE(SUBSTITUTE(SUBSTITUTE(AE19, CHAR(13), ""),CHAR(10),"\n"),"'","\'")&amp;"', textZhG1: '"&amp;SUBSTITUTE(SUBSTITUTE(SUBSTITUTE(AG19, CHAR(13), ""),CHAR(10),"\n"),"'","\'")&amp;IF(AF19&lt;&gt;"", "', textZhAdditional: '"&amp;SUBSTITUTE(SUBSTITUTE(AF19, CHAR(13), ""),CHAR(10),"\n"), "")&amp;IF(AH19&lt;&gt;"", "', textZhG1Additional: '"&amp;SUBSTITUTE(SUBSTITUTE(AH19, CHAR(13), ""),CHAR(10),"\n"), "")&amp;"', textKo: '"&amp;SUBSTITUTE(SUBSTITUTE(SUBSTITUTE(AI19, CHAR(13), ""),CHAR(10),"\n"),"'","\'")&amp;IF(AJ19&lt;&gt;"", "', textKoAdditional: '"&amp;SUBSTITUTE(SUBSTITUTE(AJ19, CHAR(13), ""),CHAR(10),"\n"), "")&amp;"', textEn: '"&amp;SUBSTITUTE(SUBSTITUTE(SUBSTITUTE(AK19, CHAR(13), ""),CHAR(10),"\n"),"'","\'")&amp;IF(AL19&lt;&gt;"", "', textEnAdditional: '"&amp;SUBSTITUTE(SUBSTITUTE(AL19, CHAR(13), ""),CHAR(10),"\n"), "")&amp;"'"&amp;IF(AA19="○",", sealable: true","")&amp;IF(AB19="○",", removable: true","")&amp;"}")</f>
        <v/>
      </c>
      <c r="AS19" s="10" t="str">
        <f aca="false">IF($A19&lt;&gt;"", "    /** 《"&amp;$E19&amp;"》 */ export const "&amp;SUBSTITUTE(UPPER(IF(MID($A19, 3, 1)="-", RIGHT($A19,LEN($A19)-3), $A19)), "-", "_")&amp;": TCardId = '"&amp;$A19&amp;"';", "")</f>
        <v/>
      </c>
      <c r="AT19" s="11" t="str">
        <f aca="false">IF($A19&lt;&gt;"", "    | '"&amp;$A19&amp;"'", "")</f>
        <v/>
      </c>
    </row>
    <row r="20" customFormat="false" ht="13.5" hidden="false" customHeight="false" outlineLevel="0" collapsed="false">
      <c r="A20" s="115"/>
      <c r="B20" s="115"/>
      <c r="C20" s="115"/>
      <c r="D20" s="115"/>
      <c r="E20" s="115"/>
      <c r="F20" s="115"/>
      <c r="G20" s="85"/>
      <c r="H20" s="85"/>
      <c r="I20" s="116"/>
      <c r="J20" s="184"/>
      <c r="K20" s="115"/>
      <c r="L20" s="115"/>
      <c r="M20" s="115"/>
      <c r="N20" s="115"/>
      <c r="O20" s="115"/>
      <c r="P20" s="115"/>
      <c r="Q20" s="115"/>
      <c r="R20" s="115"/>
      <c r="S20" s="115"/>
      <c r="T20" s="115"/>
      <c r="U20" s="117"/>
      <c r="V20" s="115"/>
      <c r="W20" s="117"/>
      <c r="X20" s="115"/>
      <c r="Y20" s="115"/>
      <c r="Z20" s="115"/>
      <c r="AA20" s="115"/>
      <c r="AB20" s="115"/>
      <c r="AC20" s="120"/>
      <c r="AD20" s="120"/>
      <c r="AE20" s="90"/>
      <c r="AF20" s="118"/>
      <c r="AG20" s="90"/>
      <c r="AH20" s="118"/>
      <c r="AI20" s="120"/>
      <c r="AJ20" s="118"/>
      <c r="AK20" s="120"/>
      <c r="AL20" s="118"/>
      <c r="AM20" s="117"/>
      <c r="AN20" s="117"/>
      <c r="AO20" s="117"/>
      <c r="AP20" s="117"/>
      <c r="AQ20" s="117"/>
      <c r="AR20" s="98" t="str">
        <f aca="false">IF(A20="", "", IF(ROW()&gt;=3, ", ", "")&amp;"'"&amp;A20&amp;"':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'"&amp;VLOOKUP(S20,マスタ!$D$1:$E$99,2,0)&amp;"'","")&amp;""&amp;IF(T20&lt;&gt;"",", range: '"&amp;T20&amp;"'","")&amp;IF(V20&lt;&gt;"",", damage: '"&amp;V20&amp;"'","")&amp;IF(X20&lt;&gt;"",", capacity: '"&amp;X20&amp;"'","")&amp;IF(Y20&lt;&gt;"",", growth: "&amp;Y20&amp;"","")&amp;IF(Z20&lt;&gt;"",", cost: '"&amp;Z20&amp;"'","")&amp;", text: '"&amp;SUBSTITUTE(SUBSTITUTE(AC20, CHAR(13), ""),CHAR(10),"\n")&amp;IF(AD20&lt;&gt;"", "', textAdditional: '"&amp;SUBSTITUTE(SUBSTITUTE(AD20, CHAR(13), ""),CHAR(10),"\n"), "")&amp;"', textZh: '"&amp;SUBSTITUTE(SUBSTITUTE(SUBSTITUTE(AE20, CHAR(13), ""),CHAR(10),"\n"),"'","\'")&amp;"', textZhG1: '"&amp;SUBSTITUTE(SUBSTITUTE(SUBSTITUTE(AG20, CHAR(13), ""),CHAR(10),"\n"),"'","\'")&amp;IF(AF20&lt;&gt;"", "', textZhAdditional: '"&amp;SUBSTITUTE(SUBSTITUTE(AF20, CHAR(13), ""),CHAR(10),"\n"), "")&amp;IF(AH20&lt;&gt;"", "', textZhG1Additional: '"&amp;SUBSTITUTE(SUBSTITUTE(AH20, CHAR(13), ""),CHAR(10),"\n"), "")&amp;"', textKo: '"&amp;SUBSTITUTE(SUBSTITUTE(SUBSTITUTE(AI20, CHAR(13), ""),CHAR(10),"\n"),"'","\'")&amp;IF(AJ20&lt;&gt;"", "', textKoAdditional: '"&amp;SUBSTITUTE(SUBSTITUTE(AJ20, CHAR(13), ""),CHAR(10),"\n"), "")&amp;"', textEn: '"&amp;SUBSTITUTE(SUBSTITUTE(SUBSTITUTE(AK20, CHAR(13), ""),CHAR(10),"\n"),"'","\'")&amp;IF(AL20&lt;&gt;"", "', textEnAdditional: '"&amp;SUBSTITUTE(SUBSTITUTE(AL20, CHAR(13), ""),CHAR(10),"\n"), "")&amp;"'"&amp;IF(AA20="○",", sealable: true","")&amp;IF(AB20="○",", removable: true","")&amp;"}")</f>
        <v/>
      </c>
      <c r="AS20" s="10" t="str">
        <f aca="false">IF($A20&lt;&gt;"", "    /** 《"&amp;$E20&amp;"》 */ export const "&amp;SUBSTITUTE(UPPER(IF(MID($A20, 3, 1)="-", RIGHT($A20,LEN($A20)-3), $A20)), "-", "_")&amp;": TCardId = '"&amp;$A20&amp;"';", "")</f>
        <v/>
      </c>
      <c r="AT20" s="11" t="str">
        <f aca="false">IF($A20&lt;&gt;"", "    | '"&amp;$A20&amp;"'", "")</f>
        <v/>
      </c>
    </row>
    <row r="21" customFormat="false" ht="13.5" hidden="false" customHeight="false" outlineLevel="0" collapsed="false">
      <c r="A21" s="115"/>
      <c r="B21" s="115"/>
      <c r="C21" s="115"/>
      <c r="D21" s="115"/>
      <c r="E21" s="115"/>
      <c r="F21" s="115"/>
      <c r="G21" s="85"/>
      <c r="H21" s="85"/>
      <c r="I21" s="116"/>
      <c r="J21" s="184"/>
      <c r="K21" s="115"/>
      <c r="L21" s="115"/>
      <c r="M21" s="115"/>
      <c r="N21" s="115"/>
      <c r="O21" s="115"/>
      <c r="P21" s="115"/>
      <c r="Q21" s="115"/>
      <c r="R21" s="115"/>
      <c r="S21" s="115"/>
      <c r="T21" s="115"/>
      <c r="U21" s="117"/>
      <c r="V21" s="115"/>
      <c r="W21" s="117"/>
      <c r="X21" s="115"/>
      <c r="Y21" s="115"/>
      <c r="Z21" s="115"/>
      <c r="AA21" s="115"/>
      <c r="AB21" s="115"/>
      <c r="AC21" s="120"/>
      <c r="AD21" s="120"/>
      <c r="AE21" s="90"/>
      <c r="AF21" s="118"/>
      <c r="AG21" s="90"/>
      <c r="AH21" s="118"/>
      <c r="AI21" s="120"/>
      <c r="AJ21" s="118"/>
      <c r="AK21" s="120"/>
      <c r="AL21" s="118"/>
      <c r="AM21" s="117"/>
      <c r="AN21" s="117"/>
      <c r="AO21" s="117"/>
      <c r="AP21" s="117"/>
      <c r="AQ21" s="117"/>
      <c r="AR21" s="98" t="str">
        <f aca="false">IF(A21="", "", IF(ROW()&gt;=3, ", ", "")&amp;"'"&amp;A21&amp;"':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growth: "&amp;Y21&amp;"","")&amp;IF(Z21&lt;&gt;"",", cost: '"&amp;Z21&amp;"'","")&amp;", text: '"&amp;SUBSTITUTE(SUBSTITUTE(AC21, CHAR(13), ""),CHAR(10),"\n")&amp;IF(AD21&lt;&gt;"", "', textAdditional: '"&amp;SUBSTITUTE(SUBSTITUTE(AD21, CHAR(13), ""),CHAR(10),"\n"), "")&amp;"', textZh: '"&amp;SUBSTITUTE(SUBSTITUTE(SUBSTITUTE(AE21, CHAR(13), ""),CHAR(10),"\n"),"'","\'")&amp;"', textZhG1: '"&amp;SUBSTITUTE(SUBSTITUTE(SUBSTITUTE(AG21, CHAR(13), ""),CHAR(10),"\n"),"'","\'")&amp;IF(AF21&lt;&gt;"", "', textZhAdditional: '"&amp;SUBSTITUTE(SUBSTITUTE(AF21, CHAR(13), ""),CHAR(10),"\n"), "")&amp;IF(AH21&lt;&gt;"", "', textZhG1Additional: '"&amp;SUBSTITUTE(SUBSTITUTE(AH21, CHAR(13), ""),CHAR(10),"\n"), "")&amp;"', textKo: '"&amp;SUBSTITUTE(SUBSTITUTE(SUBSTITUTE(AI21, CHAR(13), ""),CHAR(10),"\n"),"'","\'")&amp;IF(AJ21&lt;&gt;"", "', textKoAdditional: '"&amp;SUBSTITUTE(SUBSTITUTE(AJ21, CHAR(13), ""),CHAR(10),"\n"), "")&amp;"', textEn: '"&amp;SUBSTITUTE(SUBSTITUTE(SUBSTITUTE(AK21, CHAR(13), ""),CHAR(10),"\n"),"'","\'")&amp;IF(AL21&lt;&gt;"", "', textEnAdditional: '"&amp;SUBSTITUTE(SUBSTITUTE(AL21, CHAR(13), ""),CHAR(10),"\n"), "")&amp;"'"&amp;IF(AA21="○",", sealable: true","")&amp;IF(AB21="○",", removable: true","")&amp;"}")</f>
        <v/>
      </c>
      <c r="AS21" s="10" t="str">
        <f aca="false">IF($A21&lt;&gt;"", "    /** 《"&amp;$E21&amp;"》 */ export const "&amp;SUBSTITUTE(UPPER(IF(MID($A21, 3, 1)="-", RIGHT($A21,LEN($A21)-3), $A21)), "-", "_")&amp;": TCardId = '"&amp;$A21&amp;"';", "")</f>
        <v/>
      </c>
      <c r="AT21" s="11" t="str">
        <f aca="false">IF($A21&lt;&gt;"", "    | '"&amp;$A21&amp;"'", "")</f>
        <v/>
      </c>
    </row>
    <row r="22" customFormat="false" ht="13.5" hidden="false" customHeight="false" outlineLevel="0" collapsed="false">
      <c r="A22" s="115"/>
      <c r="B22" s="115"/>
      <c r="C22" s="115"/>
      <c r="D22" s="115"/>
      <c r="E22" s="115"/>
      <c r="F22" s="115"/>
      <c r="G22" s="85"/>
      <c r="H22" s="85"/>
      <c r="I22" s="116"/>
      <c r="J22" s="184"/>
      <c r="K22" s="115"/>
      <c r="L22" s="115"/>
      <c r="M22" s="115"/>
      <c r="N22" s="115"/>
      <c r="O22" s="115"/>
      <c r="P22" s="115"/>
      <c r="Q22" s="115"/>
      <c r="R22" s="115"/>
      <c r="S22" s="115"/>
      <c r="T22" s="115"/>
      <c r="U22" s="117"/>
      <c r="V22" s="115"/>
      <c r="W22" s="117"/>
      <c r="X22" s="115"/>
      <c r="Y22" s="115"/>
      <c r="Z22" s="115"/>
      <c r="AA22" s="115"/>
      <c r="AB22" s="115"/>
      <c r="AC22" s="120"/>
      <c r="AD22" s="120"/>
      <c r="AE22" s="90"/>
      <c r="AF22" s="118"/>
      <c r="AG22" s="90"/>
      <c r="AH22" s="118"/>
      <c r="AI22" s="120"/>
      <c r="AJ22" s="118"/>
      <c r="AK22" s="120"/>
      <c r="AL22" s="118"/>
      <c r="AM22" s="117"/>
      <c r="AN22" s="117"/>
      <c r="AO22" s="117"/>
      <c r="AP22" s="117"/>
      <c r="AQ22" s="117"/>
      <c r="AR22" s="98" t="str">
        <f aca="false">IF(A22="", "", IF(ROW()&gt;=3, ", ", "")&amp;"'"&amp;A22&amp;"':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growth: "&amp;Y22&amp;"","")&amp;IF(Z22&lt;&gt;"",", cost: '"&amp;Z22&amp;"'","")&amp;", text: '"&amp;SUBSTITUTE(SUBSTITUTE(AC22, CHAR(13), ""),CHAR(10),"\n")&amp;IF(AD22&lt;&gt;"", "', textAdditional: '"&amp;SUBSTITUTE(SUBSTITUTE(AD22, CHAR(13), ""),CHAR(10),"\n"), "")&amp;"', textZh: '"&amp;SUBSTITUTE(SUBSTITUTE(SUBSTITUTE(AE22, CHAR(13), ""),CHAR(10),"\n"),"'","\'")&amp;"', textZhG1: '"&amp;SUBSTITUTE(SUBSTITUTE(SUBSTITUTE(AG22, CHAR(13), ""),CHAR(10),"\n"),"'","\'")&amp;IF(AF22&lt;&gt;"", "', textZhAdditional: '"&amp;SUBSTITUTE(SUBSTITUTE(AF22, CHAR(13), ""),CHAR(10),"\n"), "")&amp;IF(AH22&lt;&gt;"", "', textZhG1Additional: '"&amp;SUBSTITUTE(SUBSTITUTE(AH22, CHAR(13), ""),CHAR(10),"\n"), "")&amp;"', textKo: '"&amp;SUBSTITUTE(SUBSTITUTE(SUBSTITUTE(AI22, CHAR(13), ""),CHAR(10),"\n"),"'","\'")&amp;IF(AJ22&lt;&gt;"", "', textKoAdditional: '"&amp;SUBSTITUTE(SUBSTITUTE(AJ22, CHAR(13), ""),CHAR(10),"\n"), "")&amp;"', textEn: '"&amp;SUBSTITUTE(SUBSTITUTE(SUBSTITUTE(AK22, CHAR(13), ""),CHAR(10),"\n"),"'","\'")&amp;IF(AL22&lt;&gt;"", "', textEnAdditional: '"&amp;SUBSTITUTE(SUBSTITUTE(AL22, CHAR(13), ""),CHAR(10),"\n"), "")&amp;"'"&amp;IF(AA22="○",", sealable: true","")&amp;IF(AB22="○",", removable: true","")&amp;"}")</f>
        <v/>
      </c>
      <c r="AS22" s="10" t="str">
        <f aca="false">IF($A22&lt;&gt;"", "    /** 《"&amp;$E22&amp;"》 */ export const "&amp;SUBSTITUTE(UPPER(IF(MID($A22, 3, 1)="-", RIGHT($A22,LEN($A22)-3), $A22)), "-", "_")&amp;": TCardId = '"&amp;$A22&amp;"';", "")</f>
        <v/>
      </c>
      <c r="AT22" s="11" t="str">
        <f aca="false">IF($A22&lt;&gt;"", "    | '"&amp;$A22&amp;"'", "")</f>
        <v/>
      </c>
    </row>
    <row r="23" customFormat="false" ht="13.5" hidden="false" customHeight="false" outlineLevel="0" collapsed="false">
      <c r="A23" s="115"/>
      <c r="B23" s="115"/>
      <c r="C23" s="115"/>
      <c r="D23" s="115"/>
      <c r="E23" s="115"/>
      <c r="F23" s="115"/>
      <c r="G23" s="85"/>
      <c r="H23" s="85"/>
      <c r="I23" s="116"/>
      <c r="J23" s="184"/>
      <c r="K23" s="115"/>
      <c r="L23" s="115"/>
      <c r="M23" s="115"/>
      <c r="N23" s="115"/>
      <c r="O23" s="115"/>
      <c r="P23" s="115"/>
      <c r="Q23" s="115"/>
      <c r="R23" s="115"/>
      <c r="S23" s="115"/>
      <c r="T23" s="115"/>
      <c r="U23" s="117"/>
      <c r="V23" s="115"/>
      <c r="W23" s="117"/>
      <c r="X23" s="115"/>
      <c r="Y23" s="115"/>
      <c r="Z23" s="115"/>
      <c r="AA23" s="115"/>
      <c r="AB23" s="115"/>
      <c r="AC23" s="120"/>
      <c r="AD23" s="120"/>
      <c r="AE23" s="90"/>
      <c r="AF23" s="118"/>
      <c r="AG23" s="90"/>
      <c r="AH23" s="118"/>
      <c r="AI23" s="120"/>
      <c r="AJ23" s="118"/>
      <c r="AK23" s="120"/>
      <c r="AL23" s="118"/>
      <c r="AM23" s="117"/>
      <c r="AN23" s="117"/>
      <c r="AO23" s="117"/>
      <c r="AP23" s="117"/>
      <c r="AQ23" s="117"/>
      <c r="AR23" s="98" t="str">
        <f aca="false">IF(A23="", "", IF(ROW()&gt;=3, ", ", "")&amp;"'"&amp;A23&amp;"':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growth: "&amp;Y23&amp;"","")&amp;IF(Z23&lt;&gt;"",", cost: '"&amp;Z23&amp;"'","")&amp;", text: '"&amp;SUBSTITUTE(SUBSTITUTE(AC23, CHAR(13), ""),CHAR(10),"\n")&amp;IF(AD23&lt;&gt;"", "', textAdditional: '"&amp;SUBSTITUTE(SUBSTITUTE(AD23, CHAR(13), ""),CHAR(10),"\n"), "")&amp;"', textZh: '"&amp;SUBSTITUTE(SUBSTITUTE(SUBSTITUTE(AE23, CHAR(13), ""),CHAR(10),"\n"),"'","\'")&amp;"', textZhG1: '"&amp;SUBSTITUTE(SUBSTITUTE(SUBSTITUTE(AG23, CHAR(13), ""),CHAR(10),"\n"),"'","\'")&amp;IF(AF23&lt;&gt;"", "', textZhAdditional: '"&amp;SUBSTITUTE(SUBSTITUTE(AF23, CHAR(13), ""),CHAR(10),"\n"), "")&amp;IF(AH23&lt;&gt;"", "', textZhG1Additional: '"&amp;SUBSTITUTE(SUBSTITUTE(AH23, CHAR(13), ""),CHAR(10),"\n"), "")&amp;"', textKo: '"&amp;SUBSTITUTE(SUBSTITUTE(SUBSTITUTE(AI23, CHAR(13), ""),CHAR(10),"\n"),"'","\'")&amp;IF(AJ23&lt;&gt;"", "', textKoAdditional: '"&amp;SUBSTITUTE(SUBSTITUTE(AJ23, CHAR(13), ""),CHAR(10),"\n"), "")&amp;"', textEn: '"&amp;SUBSTITUTE(SUBSTITUTE(SUBSTITUTE(AK23, CHAR(13), ""),CHAR(10),"\n"),"'","\'")&amp;IF(AL23&lt;&gt;"", "', textEnAdditional: '"&amp;SUBSTITUTE(SUBSTITUTE(AL23, CHAR(13), ""),CHAR(10),"\n"), "")&amp;"'"&amp;IF(AA23="○",", sealable: true","")&amp;IF(AB23="○",", removable: true","")&amp;"}")</f>
        <v/>
      </c>
      <c r="AS23" s="10" t="str">
        <f aca="false">IF($A23&lt;&gt;"", "    /** 《"&amp;$E23&amp;"》 */ export const "&amp;SUBSTITUTE(UPPER(IF(MID($A23, 3, 1)="-", RIGHT($A23,LEN($A23)-3), $A23)), "-", "_")&amp;": TCardId = '"&amp;$A23&amp;"';", "")</f>
        <v/>
      </c>
      <c r="AT23" s="11" t="str">
        <f aca="false">IF($A23&lt;&gt;"", "    | '"&amp;$A23&amp;"'", "")</f>
        <v/>
      </c>
    </row>
    <row r="24" customFormat="false" ht="13.5" hidden="false" customHeight="false" outlineLevel="0" collapsed="false">
      <c r="A24" s="115"/>
      <c r="B24" s="115"/>
      <c r="C24" s="115"/>
      <c r="D24" s="115"/>
      <c r="E24" s="115"/>
      <c r="F24" s="115"/>
      <c r="G24" s="85"/>
      <c r="H24" s="85"/>
      <c r="I24" s="116"/>
      <c r="J24" s="184"/>
      <c r="K24" s="115"/>
      <c r="L24" s="115"/>
      <c r="M24" s="115"/>
      <c r="N24" s="115"/>
      <c r="O24" s="115"/>
      <c r="P24" s="115"/>
      <c r="Q24" s="115"/>
      <c r="R24" s="115"/>
      <c r="S24" s="115"/>
      <c r="T24" s="115"/>
      <c r="U24" s="117"/>
      <c r="V24" s="115"/>
      <c r="W24" s="117"/>
      <c r="X24" s="115"/>
      <c r="Y24" s="115"/>
      <c r="Z24" s="115"/>
      <c r="AA24" s="115"/>
      <c r="AB24" s="115"/>
      <c r="AC24" s="120"/>
      <c r="AD24" s="120"/>
      <c r="AE24" s="90"/>
      <c r="AF24" s="118"/>
      <c r="AG24" s="90"/>
      <c r="AH24" s="118"/>
      <c r="AI24" s="120"/>
      <c r="AJ24" s="118"/>
      <c r="AK24" s="120"/>
      <c r="AL24" s="118"/>
      <c r="AM24" s="117"/>
      <c r="AN24" s="117"/>
      <c r="AO24" s="117"/>
      <c r="AP24" s="117"/>
      <c r="AQ24" s="117"/>
      <c r="AR24" s="98" t="str">
        <f aca="false">IF(A24="", "", IF(ROW()&gt;=3, ", ", "")&amp;"'"&amp;A24&amp;"':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growth: "&amp;Y24&amp;"","")&amp;IF(Z24&lt;&gt;"",", cost: '"&amp;Z24&amp;"'","")&amp;", text: '"&amp;SUBSTITUTE(SUBSTITUTE(AC24, CHAR(13), ""),CHAR(10),"\n")&amp;IF(AD24&lt;&gt;"", "', textAdditional: '"&amp;SUBSTITUTE(SUBSTITUTE(AD24, CHAR(13), ""),CHAR(10),"\n"), "")&amp;"', textZh: '"&amp;SUBSTITUTE(SUBSTITUTE(SUBSTITUTE(AE24, CHAR(13), ""),CHAR(10),"\n"),"'","\'")&amp;"', textZhG1: '"&amp;SUBSTITUTE(SUBSTITUTE(SUBSTITUTE(AG24, CHAR(13), ""),CHAR(10),"\n"),"'","\'")&amp;IF(AF24&lt;&gt;"", "', textZhAdditional: '"&amp;SUBSTITUTE(SUBSTITUTE(AF24, CHAR(13), ""),CHAR(10),"\n"), "")&amp;IF(AH24&lt;&gt;"", "', textZhG1Additional: '"&amp;SUBSTITUTE(SUBSTITUTE(AH24, CHAR(13), ""),CHAR(10),"\n"), "")&amp;"', textKo: '"&amp;SUBSTITUTE(SUBSTITUTE(SUBSTITUTE(AI24, CHAR(13), ""),CHAR(10),"\n"),"'","\'")&amp;IF(AJ24&lt;&gt;"", "', textKoAdditional: '"&amp;SUBSTITUTE(SUBSTITUTE(AJ24, CHAR(13), ""),CHAR(10),"\n"), "")&amp;"', textEn: '"&amp;SUBSTITUTE(SUBSTITUTE(SUBSTITUTE(AK24, CHAR(13), ""),CHAR(10),"\n"),"'","\'")&amp;IF(AL24&lt;&gt;"", "', textEnAdditional: '"&amp;SUBSTITUTE(SUBSTITUTE(AL24, CHAR(13), ""),CHAR(10),"\n"), "")&amp;"'"&amp;IF(AA24="○",", sealable: true","")&amp;IF(AB24="○",", removable: true","")&amp;"}")</f>
        <v/>
      </c>
      <c r="AS24" s="10" t="str">
        <f aca="false">IF($A24&lt;&gt;"", "    /** 《"&amp;$E24&amp;"》 */ export const "&amp;SUBSTITUTE(UPPER(IF(MID($A24, 3, 1)="-", RIGHT($A24,LEN($A24)-3), $A24)), "-", "_")&amp;": TCardId = '"&amp;$A24&amp;"';", "")</f>
        <v/>
      </c>
      <c r="AT24" s="11" t="str">
        <f aca="false">IF($A24&lt;&gt;"", "    | '"&amp;$A24&amp;"'", "")</f>
        <v/>
      </c>
    </row>
    <row r="25" customFormat="false" ht="13.5" hidden="false" customHeight="false" outlineLevel="0" collapsed="false">
      <c r="A25" s="115"/>
      <c r="B25" s="115"/>
      <c r="C25" s="115"/>
      <c r="D25" s="115"/>
      <c r="E25" s="115"/>
      <c r="F25" s="115"/>
      <c r="G25" s="85"/>
      <c r="H25" s="85"/>
      <c r="I25" s="116"/>
      <c r="J25" s="184"/>
      <c r="K25" s="115"/>
      <c r="L25" s="115"/>
      <c r="M25" s="115"/>
      <c r="N25" s="115"/>
      <c r="O25" s="115"/>
      <c r="P25" s="115"/>
      <c r="Q25" s="115"/>
      <c r="R25" s="115"/>
      <c r="S25" s="115"/>
      <c r="T25" s="115"/>
      <c r="U25" s="117"/>
      <c r="V25" s="115"/>
      <c r="W25" s="117"/>
      <c r="X25" s="115"/>
      <c r="Y25" s="115"/>
      <c r="Z25" s="115"/>
      <c r="AA25" s="115"/>
      <c r="AB25" s="115"/>
      <c r="AC25" s="120"/>
      <c r="AD25" s="120"/>
      <c r="AE25" s="90"/>
      <c r="AF25" s="118"/>
      <c r="AG25" s="90"/>
      <c r="AH25" s="118"/>
      <c r="AI25" s="181"/>
      <c r="AJ25" s="118"/>
      <c r="AK25" s="120"/>
      <c r="AL25" s="118"/>
      <c r="AM25" s="117"/>
      <c r="AN25" s="117"/>
      <c r="AO25" s="117"/>
      <c r="AP25" s="117"/>
      <c r="AQ25" s="117"/>
      <c r="AR25" s="98" t="str">
        <f aca="false">IF(A25="", "", IF(ROW()&gt;=3, ", ", "")&amp;"'"&amp;A25&amp;"':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growth: "&amp;Y25&amp;"","")&amp;IF(Z25&lt;&gt;"",", cost: '"&amp;Z25&amp;"'","")&amp;", text: '"&amp;SUBSTITUTE(SUBSTITUTE(AC25, CHAR(13), ""),CHAR(10),"\n")&amp;IF(AD25&lt;&gt;"", "', textAdditional: '"&amp;SUBSTITUTE(SUBSTITUTE(AD25, CHAR(13), ""),CHAR(10),"\n"), "")&amp;"', textZh: '"&amp;SUBSTITUTE(SUBSTITUTE(SUBSTITUTE(AE25, CHAR(13), ""),CHAR(10),"\n"),"'","\'")&amp;"', textZhG1: '"&amp;SUBSTITUTE(SUBSTITUTE(SUBSTITUTE(AG25, CHAR(13), ""),CHAR(10),"\n"),"'","\'")&amp;IF(AF25&lt;&gt;"", "', textZhAdditional: '"&amp;SUBSTITUTE(SUBSTITUTE(AF25, CHAR(13), ""),CHAR(10),"\n"), "")&amp;IF(AH25&lt;&gt;"", "', textZhG1Additional: '"&amp;SUBSTITUTE(SUBSTITUTE(AH25, CHAR(13), ""),CHAR(10),"\n"), "")&amp;"', textKo: '"&amp;SUBSTITUTE(SUBSTITUTE(SUBSTITUTE(AI25, CHAR(13), ""),CHAR(10),"\n"),"'","\'")&amp;IF(AJ25&lt;&gt;"", "', textKoAdditional: '"&amp;SUBSTITUTE(SUBSTITUTE(AJ25, CHAR(13), ""),CHAR(10),"\n"), "")&amp;"', textEn: '"&amp;SUBSTITUTE(SUBSTITUTE(SUBSTITUTE(AK25, CHAR(13), ""),CHAR(10),"\n"),"'","\'")&amp;IF(AL25&lt;&gt;"", "', textEnAdditional: '"&amp;SUBSTITUTE(SUBSTITUTE(AL25, CHAR(13), ""),CHAR(10),"\n"), "")&amp;"'"&amp;IF(AA25="○",", sealable: true","")&amp;IF(AB25="○",", removable: true","")&amp;"}")</f>
        <v/>
      </c>
      <c r="AS25" s="10" t="str">
        <f aca="false">IF($A25&lt;&gt;"", "    /** 《"&amp;$E25&amp;"》 */ export const "&amp;SUBSTITUTE(UPPER(IF(MID($A25, 3, 1)="-", RIGHT($A25,LEN($A25)-3), $A25)), "-", "_")&amp;": TCardId = '"&amp;$A25&amp;"';", "")</f>
        <v/>
      </c>
      <c r="AT25" s="11" t="str">
        <f aca="false">IF($A25&lt;&gt;"", "    | '"&amp;$A25&amp;"'", "")</f>
        <v/>
      </c>
    </row>
    <row r="26" customFormat="false" ht="102" hidden="false" customHeight="false" outlineLevel="0" collapsed="false">
      <c r="A26" s="115"/>
      <c r="B26" s="115"/>
      <c r="C26" s="115"/>
      <c r="D26" s="115"/>
      <c r="E26" s="115"/>
      <c r="F26" s="115"/>
      <c r="G26" s="85"/>
      <c r="H26" s="85"/>
      <c r="I26" s="116"/>
      <c r="J26" s="184"/>
      <c r="K26" s="115"/>
      <c r="L26" s="115"/>
      <c r="M26" s="115"/>
      <c r="N26" s="115"/>
      <c r="O26" s="115"/>
      <c r="P26" s="115"/>
      <c r="Q26" s="115"/>
      <c r="R26" s="115"/>
      <c r="S26" s="115"/>
      <c r="T26" s="115"/>
      <c r="U26" s="117"/>
      <c r="V26" s="115"/>
      <c r="W26" s="117"/>
      <c r="X26" s="115"/>
      <c r="Y26" s="115"/>
      <c r="Z26" s="115"/>
      <c r="AA26" s="115"/>
      <c r="AB26" s="115"/>
      <c r="AC26" s="120"/>
      <c r="AD26" s="120" t="s">
        <v>2505</v>
      </c>
      <c r="AE26" s="90"/>
      <c r="AF26" s="118"/>
      <c r="AG26" s="90"/>
      <c r="AH26" s="118"/>
      <c r="AI26" s="181"/>
      <c r="AJ26" s="118"/>
      <c r="AK26" s="120"/>
      <c r="AL26" s="118"/>
      <c r="AM26" s="117"/>
      <c r="AN26" s="117"/>
      <c r="AO26" s="117"/>
      <c r="AP26" s="117"/>
      <c r="AQ26" s="117"/>
      <c r="AR26" s="98" t="str">
        <f aca="false">IF(A26="", "", IF(ROW()&gt;=3, ", ", "")&amp;"'"&amp;A26&amp;"':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'"&amp;VLOOKUP(S26,マスタ!$D$1:$E$99,2,0)&amp;"'","")&amp;""&amp;IF(T26&lt;&gt;"",", range: '"&amp;T26&amp;"'","")&amp;IF(V26&lt;&gt;"",", damage: '"&amp;V26&amp;"'","")&amp;IF(X26&lt;&gt;"",", capacity: '"&amp;X26&amp;"'","")&amp;IF(Y26&lt;&gt;"",", growth: "&amp;Y26&amp;"","")&amp;IF(Z26&lt;&gt;"",", cost: '"&amp;Z26&amp;"'","")&amp;", text: '"&amp;SUBSTITUTE(SUBSTITUTE(AC26, CHAR(13), ""),CHAR(10),"\n")&amp;IF(AD26&lt;&gt;"", "', textAdditional: '"&amp;SUBSTITUTE(SUBSTITUTE(AD26, CHAR(13), ""),CHAR(10),"\n"), "")&amp;"', textZh: '"&amp;SUBSTITUTE(SUBSTITUTE(SUBSTITUTE(AE26, CHAR(13), ""),CHAR(10),"\n"),"'","\'")&amp;"', textZhG1: '"&amp;SUBSTITUTE(SUBSTITUTE(SUBSTITUTE(AG26, CHAR(13), ""),CHAR(10),"\n"),"'","\'")&amp;IF(AF26&lt;&gt;"", "', textZhAdditional: '"&amp;SUBSTITUTE(SUBSTITUTE(AF26, CHAR(13), ""),CHAR(10),"\n"), "")&amp;IF(AH26&lt;&gt;"", "', textZhG1Additional: '"&amp;SUBSTITUTE(SUBSTITUTE(AH26, CHAR(13), ""),CHAR(10),"\n"), "")&amp;"', textKo: '"&amp;SUBSTITUTE(SUBSTITUTE(SUBSTITUTE(AI26, CHAR(13), ""),CHAR(10),"\n"),"'","\'")&amp;IF(AJ26&lt;&gt;"", "', textKoAdditional: '"&amp;SUBSTITUTE(SUBSTITUTE(AJ26, CHAR(13), ""),CHAR(10),"\n"), "")&amp;"', textEn: '"&amp;SUBSTITUTE(SUBSTITUTE(SUBSTITUTE(AK26, CHAR(13), ""),CHAR(10),"\n"),"'","\'")&amp;IF(AL26&lt;&gt;"", "', textEnAdditional: '"&amp;SUBSTITUTE(SUBSTITUTE(AL26, CHAR(13), ""),CHAR(10),"\n"), "")&amp;"'"&amp;IF(AA26="○",", sealable: true","")&amp;IF(AB26="○",", removable: true","")&amp;"}")</f>
        <v/>
      </c>
      <c r="AS26" s="10" t="str">
        <f aca="false">IF($A26&lt;&gt;"", "    /** 《"&amp;$E26&amp;"》 */ export const "&amp;SUBSTITUTE(UPPER(IF(MID($A26, 3, 1)="-", RIGHT($A26,LEN($A26)-3), $A26)), "-", "_")&amp;": TCardId = '"&amp;$A26&amp;"';", "")</f>
        <v/>
      </c>
      <c r="AT26" s="11" t="str">
        <f aca="false">IF($A26&lt;&gt;"", "    | '"&amp;$A26&amp;"'", "")</f>
        <v/>
      </c>
    </row>
    <row r="27" customFormat="false" ht="13.5" hidden="false" customHeight="false" outlineLevel="0" collapsed="false">
      <c r="A27" s="115"/>
      <c r="B27" s="115"/>
      <c r="C27" s="115"/>
      <c r="D27" s="115"/>
      <c r="E27" s="115"/>
      <c r="F27" s="115"/>
      <c r="G27" s="85"/>
      <c r="H27" s="85"/>
      <c r="I27" s="116"/>
      <c r="J27" s="184"/>
      <c r="K27" s="115"/>
      <c r="L27" s="115"/>
      <c r="M27" s="115"/>
      <c r="N27" s="115"/>
      <c r="O27" s="115"/>
      <c r="P27" s="115"/>
      <c r="Q27" s="115"/>
      <c r="R27" s="115"/>
      <c r="S27" s="115"/>
      <c r="T27" s="115"/>
      <c r="U27" s="117"/>
      <c r="V27" s="115"/>
      <c r="W27" s="117"/>
      <c r="X27" s="115"/>
      <c r="Y27" s="115"/>
      <c r="Z27" s="115"/>
      <c r="AA27" s="115"/>
      <c r="AB27" s="115"/>
      <c r="AC27" s="120"/>
      <c r="AD27" s="120"/>
      <c r="AE27" s="90"/>
      <c r="AF27" s="118"/>
      <c r="AG27" s="90"/>
      <c r="AH27" s="118"/>
      <c r="AI27" s="181"/>
      <c r="AJ27" s="118"/>
      <c r="AK27" s="120"/>
      <c r="AL27" s="118"/>
      <c r="AM27" s="117"/>
      <c r="AN27" s="117"/>
      <c r="AO27" s="117"/>
      <c r="AP27" s="117"/>
      <c r="AQ27" s="117"/>
      <c r="AR27" s="98" t="str">
        <f aca="false">IF(A27="", "", IF(ROW()&gt;=3, ", ", "")&amp;"'"&amp;A27&amp;"':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'"&amp;VLOOKUP(S27,マスタ!$D$1:$E$99,2,0)&amp;"'","")&amp;""&amp;IF(T27&lt;&gt;"",", range: '"&amp;T27&amp;"'","")&amp;IF(V27&lt;&gt;"",", damage: '"&amp;V27&amp;"'","")&amp;IF(X27&lt;&gt;"",", capacity: '"&amp;X27&amp;"'","")&amp;IF(Y27&lt;&gt;"",", growth: "&amp;Y27&amp;"","")&amp;IF(Z27&lt;&gt;"",", cost: '"&amp;Z27&amp;"'","")&amp;", text: '"&amp;SUBSTITUTE(SUBSTITUTE(AC27, CHAR(13), ""),CHAR(10),"\n")&amp;IF(AD27&lt;&gt;"", "', textAdditional: '"&amp;SUBSTITUTE(SUBSTITUTE(AD27, CHAR(13), ""),CHAR(10),"\n"), "")&amp;"', textZh: '"&amp;SUBSTITUTE(SUBSTITUTE(SUBSTITUTE(AE27, CHAR(13), ""),CHAR(10),"\n"),"'","\'")&amp;"', textZhG1: '"&amp;SUBSTITUTE(SUBSTITUTE(SUBSTITUTE(AG27, CHAR(13), ""),CHAR(10),"\n"),"'","\'")&amp;IF(AF27&lt;&gt;"", "', textZhAdditional: '"&amp;SUBSTITUTE(SUBSTITUTE(AF27, CHAR(13), ""),CHAR(10),"\n"), "")&amp;IF(AH27&lt;&gt;"", "', textZhG1Additional: '"&amp;SUBSTITUTE(SUBSTITUTE(AH27, CHAR(13), ""),CHAR(10),"\n"), "")&amp;"', textKo: '"&amp;SUBSTITUTE(SUBSTITUTE(SUBSTITUTE(AI27, CHAR(13), ""),CHAR(10),"\n"),"'","\'")&amp;IF(AJ27&lt;&gt;"", "', textKoAdditional: '"&amp;SUBSTITUTE(SUBSTITUTE(AJ27, CHAR(13), ""),CHAR(10),"\n"), "")&amp;"', textEn: '"&amp;SUBSTITUTE(SUBSTITUTE(SUBSTITUTE(AK27, CHAR(13), ""),CHAR(10),"\n"),"'","\'")&amp;IF(AL27&lt;&gt;"", "', textEnAdditional: '"&amp;SUBSTITUTE(SUBSTITUTE(AL27, CHAR(13), ""),CHAR(10),"\n"), "")&amp;"'"&amp;IF(AA27="○",", sealable: true","")&amp;IF(AB27="○",", removable: true","")&amp;"}")</f>
        <v/>
      </c>
      <c r="AS27" s="10" t="str">
        <f aca="false">IF($A27&lt;&gt;"", "    /** 《"&amp;$E27&amp;"》 */ export const "&amp;SUBSTITUTE(UPPER(IF(MID($A27, 3, 1)="-", RIGHT($A27,LEN($A27)-3), $A27)), "-", "_")&amp;": TCardId = '"&amp;$A27&amp;"';", "")</f>
        <v/>
      </c>
      <c r="AT27" s="11" t="str">
        <f aca="false">IF($A27&lt;&gt;"", "    | '"&amp;$A27&amp;"'", "")</f>
        <v/>
      </c>
    </row>
    <row r="28" customFormat="false" ht="13.5" hidden="false" customHeight="false" outlineLevel="0" collapsed="false">
      <c r="A28" s="115"/>
      <c r="B28" s="115"/>
      <c r="C28" s="115"/>
      <c r="D28" s="115"/>
      <c r="E28" s="115"/>
      <c r="F28" s="115"/>
      <c r="G28" s="85"/>
      <c r="H28" s="85"/>
      <c r="I28" s="116"/>
      <c r="J28" s="184"/>
      <c r="K28" s="115"/>
      <c r="L28" s="115"/>
      <c r="M28" s="115"/>
      <c r="N28" s="115"/>
      <c r="O28" s="115"/>
      <c r="P28" s="115"/>
      <c r="Q28" s="115"/>
      <c r="R28" s="115"/>
      <c r="S28" s="115"/>
      <c r="T28" s="115"/>
      <c r="U28" s="117"/>
      <c r="V28" s="115"/>
      <c r="W28" s="117"/>
      <c r="X28" s="115"/>
      <c r="Y28" s="115"/>
      <c r="Z28" s="115"/>
      <c r="AA28" s="115"/>
      <c r="AB28" s="115"/>
      <c r="AC28" s="120"/>
      <c r="AD28" s="120"/>
      <c r="AE28" s="90"/>
      <c r="AF28" s="118"/>
      <c r="AG28" s="90"/>
      <c r="AH28" s="118"/>
      <c r="AI28" s="120"/>
      <c r="AJ28" s="118"/>
      <c r="AK28" s="120"/>
      <c r="AL28" s="118"/>
      <c r="AM28" s="117"/>
      <c r="AN28" s="117"/>
      <c r="AO28" s="117"/>
      <c r="AP28" s="117"/>
      <c r="AQ28" s="117"/>
      <c r="AR28" s="98" t="str">
        <f aca="false">IF(A28="", "", IF(ROW()&gt;=3, ", ", "")&amp;"'"&amp;A28&amp;"':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'"&amp;VLOOKUP(S28,マスタ!$D$1:$E$99,2,0)&amp;"'","")&amp;""&amp;IF(T28&lt;&gt;"",", range: '"&amp;T28&amp;"'","")&amp;IF(V28&lt;&gt;"",", damage: '"&amp;V28&amp;"'","")&amp;IF(X28&lt;&gt;"",", capacity: '"&amp;X28&amp;"'","")&amp;IF(Y28&lt;&gt;"",", growth: "&amp;Y28&amp;"","")&amp;IF(Z28&lt;&gt;"",", cost: '"&amp;Z28&amp;"'","")&amp;", text: '"&amp;SUBSTITUTE(SUBSTITUTE(AC28, CHAR(13), ""),CHAR(10),"\n")&amp;IF(AD28&lt;&gt;"", "', textAdditional: '"&amp;SUBSTITUTE(SUBSTITUTE(AD28, CHAR(13), ""),CHAR(10),"\n"), "")&amp;"', textZh: '"&amp;SUBSTITUTE(SUBSTITUTE(SUBSTITUTE(AE28, CHAR(13), ""),CHAR(10),"\n"),"'","\'")&amp;"', textZhG1: '"&amp;SUBSTITUTE(SUBSTITUTE(SUBSTITUTE(AG28, CHAR(13), ""),CHAR(10),"\n"),"'","\'")&amp;IF(AF28&lt;&gt;"", "', textZhAdditional: '"&amp;SUBSTITUTE(SUBSTITUTE(AF28, CHAR(13), ""),CHAR(10),"\n"), "")&amp;IF(AH28&lt;&gt;"", "', textZhG1Additional: '"&amp;SUBSTITUTE(SUBSTITUTE(AH28, CHAR(13), ""),CHAR(10),"\n"), "")&amp;"', textKo: '"&amp;SUBSTITUTE(SUBSTITUTE(SUBSTITUTE(AI28, CHAR(13), ""),CHAR(10),"\n"),"'","\'")&amp;IF(AJ28&lt;&gt;"", "', textKoAdditional: '"&amp;SUBSTITUTE(SUBSTITUTE(AJ28, CHAR(13), ""),CHAR(10),"\n"), "")&amp;"', textEn: '"&amp;SUBSTITUTE(SUBSTITUTE(SUBSTITUTE(AK28, CHAR(13), ""),CHAR(10),"\n"),"'","\'")&amp;IF(AL28&lt;&gt;"", "', textEnAdditional: '"&amp;SUBSTITUTE(SUBSTITUTE(AL28, CHAR(13), ""),CHAR(10),"\n"), "")&amp;"'"&amp;IF(AA28="○",", sealable: true","")&amp;IF(AB28="○",", removable: true","")&amp;"}")</f>
        <v/>
      </c>
      <c r="AS28" s="10" t="str">
        <f aca="false">IF($A28&lt;&gt;"", "    /** 《"&amp;$E28&amp;"》 */ export const "&amp;SUBSTITUTE(UPPER(IF(MID($A28, 3, 1)="-", RIGHT($A28,LEN($A28)-3), $A28)), "-", "_")&amp;": TCardId = '"&amp;$A28&amp;"';", "")</f>
        <v/>
      </c>
      <c r="AT28" s="11" t="str">
        <f aca="false">IF($A28&lt;&gt;"", "    | '"&amp;$A28&amp;"'", "")</f>
        <v/>
      </c>
    </row>
    <row r="29" customFormat="false" ht="13.5" hidden="false" customHeight="false" outlineLevel="0" collapsed="false">
      <c r="A29" s="115"/>
      <c r="B29" s="115"/>
      <c r="C29" s="115"/>
      <c r="D29" s="115"/>
      <c r="E29" s="115"/>
      <c r="F29" s="115"/>
      <c r="G29" s="85"/>
      <c r="H29" s="85"/>
      <c r="I29" s="116"/>
      <c r="J29" s="184"/>
      <c r="K29" s="115"/>
      <c r="L29" s="115"/>
      <c r="M29" s="115"/>
      <c r="N29" s="115"/>
      <c r="O29" s="115"/>
      <c r="P29" s="115"/>
      <c r="Q29" s="115"/>
      <c r="R29" s="115"/>
      <c r="S29" s="115"/>
      <c r="T29" s="115"/>
      <c r="U29" s="117"/>
      <c r="V29" s="115"/>
      <c r="W29" s="117"/>
      <c r="X29" s="115"/>
      <c r="Y29" s="115"/>
      <c r="Z29" s="115"/>
      <c r="AA29" s="115"/>
      <c r="AB29" s="115"/>
      <c r="AC29" s="120"/>
      <c r="AD29" s="120"/>
      <c r="AE29" s="90"/>
      <c r="AF29" s="118"/>
      <c r="AG29" s="90"/>
      <c r="AH29" s="118"/>
      <c r="AI29" s="120"/>
      <c r="AJ29" s="118"/>
      <c r="AK29" s="120"/>
      <c r="AL29" s="118"/>
      <c r="AM29" s="117"/>
      <c r="AN29" s="117"/>
      <c r="AO29" s="117"/>
      <c r="AP29" s="117"/>
      <c r="AQ29" s="117"/>
      <c r="AR29" s="98" t="str">
        <f aca="false">IF(A29="", "", IF(ROW()&gt;=3, ", ", "")&amp;"'"&amp;A29&amp;"':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'"&amp;VLOOKUP(S29,マスタ!$D$1:$E$99,2,0)&amp;"'","")&amp;""&amp;IF(T29&lt;&gt;"",", range: '"&amp;T29&amp;"'","")&amp;IF(V29&lt;&gt;"",", damage: '"&amp;V29&amp;"'","")&amp;IF(X29&lt;&gt;"",", capacity: '"&amp;X29&amp;"'","")&amp;IF(Y29&lt;&gt;"",", growth: "&amp;Y29&amp;"","")&amp;IF(Z29&lt;&gt;"",", cost: '"&amp;Z29&amp;"'","")&amp;", text: '"&amp;SUBSTITUTE(SUBSTITUTE(AC29, CHAR(13), ""),CHAR(10),"\n")&amp;IF(AD29&lt;&gt;"", "', textAdditional: '"&amp;SUBSTITUTE(SUBSTITUTE(AD29, CHAR(13), ""),CHAR(10),"\n"), "")&amp;"', textZh: '"&amp;SUBSTITUTE(SUBSTITUTE(SUBSTITUTE(AE29, CHAR(13), ""),CHAR(10),"\n"),"'","\'")&amp;"', textZhG1: '"&amp;SUBSTITUTE(SUBSTITUTE(SUBSTITUTE(AG29, CHAR(13), ""),CHAR(10),"\n"),"'","\'")&amp;IF(AF29&lt;&gt;"", "', textZhAdditional: '"&amp;SUBSTITUTE(SUBSTITUTE(AF29, CHAR(13), ""),CHAR(10),"\n"), "")&amp;IF(AH29&lt;&gt;"", "', textZhG1Additional: '"&amp;SUBSTITUTE(SUBSTITUTE(AH29, CHAR(13), ""),CHAR(10),"\n"), "")&amp;"', textKo: '"&amp;SUBSTITUTE(SUBSTITUTE(SUBSTITUTE(AI29, CHAR(13), ""),CHAR(10),"\n"),"'","\'")&amp;IF(AJ29&lt;&gt;"", "', textKoAdditional: '"&amp;SUBSTITUTE(SUBSTITUTE(AJ29, CHAR(13), ""),CHAR(10),"\n"), "")&amp;"', textEn: '"&amp;SUBSTITUTE(SUBSTITUTE(SUBSTITUTE(AK29, CHAR(13), ""),CHAR(10),"\n"),"'","\'")&amp;IF(AL29&lt;&gt;"", "', textEnAdditional: '"&amp;SUBSTITUTE(SUBSTITUTE(AL29, CHAR(13), ""),CHAR(10),"\n"), "")&amp;"'"&amp;IF(AA29="○",", sealable: true","")&amp;IF(AB29="○",", removable: true","")&amp;"}")</f>
        <v/>
      </c>
      <c r="AS29" s="10" t="str">
        <f aca="false">IF($A29&lt;&gt;"", "    /** 《"&amp;$E29&amp;"》 */ export const "&amp;SUBSTITUTE(UPPER(IF(MID($A29, 3, 1)="-", RIGHT($A29,LEN($A29)-3), $A29)), "-", "_")&amp;": TCardId = '"&amp;$A29&amp;"';", "")</f>
        <v/>
      </c>
      <c r="AT29" s="11" t="str">
        <f aca="false">IF($A29&lt;&gt;"", "    | '"&amp;$A29&amp;"'", "")</f>
        <v/>
      </c>
    </row>
    <row r="30" customFormat="false" ht="13.5" hidden="false" customHeight="false" outlineLevel="0" collapsed="false">
      <c r="A30" s="115"/>
      <c r="B30" s="115"/>
      <c r="C30" s="115"/>
      <c r="D30" s="115"/>
      <c r="E30" s="115"/>
      <c r="F30" s="115"/>
      <c r="G30" s="85"/>
      <c r="H30" s="85"/>
      <c r="I30" s="116"/>
      <c r="J30" s="184"/>
      <c r="K30" s="115"/>
      <c r="L30" s="115"/>
      <c r="M30" s="115"/>
      <c r="N30" s="115"/>
      <c r="O30" s="115"/>
      <c r="P30" s="115"/>
      <c r="Q30" s="115"/>
      <c r="R30" s="115"/>
      <c r="S30" s="115"/>
      <c r="T30" s="115"/>
      <c r="U30" s="117"/>
      <c r="V30" s="115"/>
      <c r="W30" s="117"/>
      <c r="X30" s="115"/>
      <c r="Y30" s="115"/>
      <c r="Z30" s="115"/>
      <c r="AA30" s="115"/>
      <c r="AB30" s="115"/>
      <c r="AC30" s="120"/>
      <c r="AD30" s="120"/>
      <c r="AE30" s="90"/>
      <c r="AF30" s="118"/>
      <c r="AG30" s="90"/>
      <c r="AH30" s="118"/>
      <c r="AI30" s="120"/>
      <c r="AJ30" s="118"/>
      <c r="AK30" s="120"/>
      <c r="AL30" s="118"/>
      <c r="AM30" s="117"/>
      <c r="AN30" s="117"/>
      <c r="AO30" s="117"/>
      <c r="AP30" s="117"/>
      <c r="AQ30" s="117"/>
      <c r="AR30" s="98" t="str">
        <f aca="false">IF(A30="", "", IF(ROW()&gt;=3, ", ", "")&amp;"'"&amp;A30&amp;"':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'"&amp;VLOOKUP(S30,マスタ!$D$1:$E$99,2,0)&amp;"'","")&amp;""&amp;IF(T30&lt;&gt;"",", range: '"&amp;T30&amp;"'","")&amp;IF(V30&lt;&gt;"",", damage: '"&amp;V30&amp;"'","")&amp;IF(X30&lt;&gt;"",", capacity: '"&amp;X30&amp;"'","")&amp;IF(Y30&lt;&gt;"",", growth: "&amp;Y30&amp;"","")&amp;IF(Z30&lt;&gt;"",", cost: '"&amp;Z30&amp;"'","")&amp;", text: '"&amp;SUBSTITUTE(SUBSTITUTE(AC30, CHAR(13), ""),CHAR(10),"\n")&amp;IF(AD30&lt;&gt;"", "', textAdditional: '"&amp;SUBSTITUTE(SUBSTITUTE(AD30, CHAR(13), ""),CHAR(10),"\n"), "")&amp;"', textZh: '"&amp;SUBSTITUTE(SUBSTITUTE(SUBSTITUTE(AE30, CHAR(13), ""),CHAR(10),"\n"),"'","\'")&amp;"', textZhG1: '"&amp;SUBSTITUTE(SUBSTITUTE(SUBSTITUTE(AG30, CHAR(13), ""),CHAR(10),"\n"),"'","\'")&amp;IF(AF30&lt;&gt;"", "', textZhAdditional: '"&amp;SUBSTITUTE(SUBSTITUTE(AF30, CHAR(13), ""),CHAR(10),"\n"), "")&amp;IF(AH30&lt;&gt;"", "', textZhG1Additional: '"&amp;SUBSTITUTE(SUBSTITUTE(AH30, CHAR(13), ""),CHAR(10),"\n"), "")&amp;"', textKo: '"&amp;SUBSTITUTE(SUBSTITUTE(SUBSTITUTE(AI30, CHAR(13), ""),CHAR(10),"\n"),"'","\'")&amp;IF(AJ30&lt;&gt;"", "', textKoAdditional: '"&amp;SUBSTITUTE(SUBSTITUTE(AJ30, CHAR(13), ""),CHAR(10),"\n"), "")&amp;"', textEn: '"&amp;SUBSTITUTE(SUBSTITUTE(SUBSTITUTE(AK30, CHAR(13), ""),CHAR(10),"\n"),"'","\'")&amp;IF(AL30&lt;&gt;"", "', textEnAdditional: '"&amp;SUBSTITUTE(SUBSTITUTE(AL30, CHAR(13), ""),CHAR(10),"\n"), "")&amp;"'"&amp;IF(AA30="○",", sealable: true","")&amp;IF(AB30="○",", removable: true","")&amp;"}")</f>
        <v/>
      </c>
      <c r="AS30" s="10" t="str">
        <f aca="false">IF($A30&lt;&gt;"", "    /** 《"&amp;$E30&amp;"》 */ export const "&amp;SUBSTITUTE(UPPER(IF(MID($A30, 3, 1)="-", RIGHT($A30,LEN($A30)-3), $A30)), "-", "_")&amp;": TCardId = '"&amp;$A30&amp;"';", "")</f>
        <v/>
      </c>
      <c r="AT30" s="11" t="str">
        <f aca="false">IF($A30&lt;&gt;"", "    | '"&amp;$A30&amp;"'", "")</f>
        <v/>
      </c>
    </row>
    <row r="31" customFormat="false" ht="13.5" hidden="false" customHeight="false" outlineLevel="0" collapsed="false">
      <c r="A31" s="115"/>
      <c r="B31" s="115"/>
      <c r="C31" s="115"/>
      <c r="D31" s="115"/>
      <c r="E31" s="115"/>
      <c r="F31" s="115"/>
      <c r="G31" s="85"/>
      <c r="H31" s="85"/>
      <c r="I31" s="116"/>
      <c r="J31" s="184"/>
      <c r="K31" s="115"/>
      <c r="L31" s="115"/>
      <c r="M31" s="115"/>
      <c r="N31" s="115"/>
      <c r="O31" s="115"/>
      <c r="P31" s="115"/>
      <c r="Q31" s="115"/>
      <c r="R31" s="115"/>
      <c r="S31" s="115"/>
      <c r="T31" s="115"/>
      <c r="U31" s="117"/>
      <c r="V31" s="115"/>
      <c r="W31" s="117"/>
      <c r="X31" s="115"/>
      <c r="Y31" s="115"/>
      <c r="Z31" s="115"/>
      <c r="AA31" s="115"/>
      <c r="AB31" s="115"/>
      <c r="AC31" s="120"/>
      <c r="AD31" s="120"/>
      <c r="AE31" s="90"/>
      <c r="AF31" s="118"/>
      <c r="AG31" s="90"/>
      <c r="AH31" s="118"/>
      <c r="AI31" s="181"/>
      <c r="AJ31" s="118"/>
      <c r="AK31" s="120"/>
      <c r="AL31" s="118"/>
      <c r="AM31" s="117"/>
      <c r="AN31" s="117"/>
      <c r="AO31" s="117"/>
      <c r="AP31" s="117"/>
      <c r="AQ31" s="117"/>
      <c r="AR31" s="98" t="str">
        <f aca="false">IF(A31="", "", IF(ROW()&gt;=3, ", ", "")&amp;"'"&amp;A31&amp;"':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'"&amp;VLOOKUP(S31,マスタ!$D$1:$E$99,2,0)&amp;"'","")&amp;""&amp;IF(T31&lt;&gt;"",", range: '"&amp;T31&amp;"'","")&amp;IF(V31&lt;&gt;"",", damage: '"&amp;V31&amp;"'","")&amp;IF(X31&lt;&gt;"",", capacity: '"&amp;X31&amp;"'","")&amp;IF(Y31&lt;&gt;"",", growth: "&amp;Y31&amp;"","")&amp;IF(Z31&lt;&gt;"",", cost: '"&amp;Z31&amp;"'","")&amp;", text: '"&amp;SUBSTITUTE(SUBSTITUTE(AC31, CHAR(13), ""),CHAR(10),"\n")&amp;IF(AD31&lt;&gt;"", "', textAdditional: '"&amp;SUBSTITUTE(SUBSTITUTE(AD31, CHAR(13), ""),CHAR(10),"\n"), "")&amp;"', textZh: '"&amp;SUBSTITUTE(SUBSTITUTE(SUBSTITUTE(AE31, CHAR(13), ""),CHAR(10),"\n"),"'","\'")&amp;"', textZhG1: '"&amp;SUBSTITUTE(SUBSTITUTE(SUBSTITUTE(AG31, CHAR(13), ""),CHAR(10),"\n"),"'","\'")&amp;IF(AF31&lt;&gt;"", "', textZhAdditional: '"&amp;SUBSTITUTE(SUBSTITUTE(AF31, CHAR(13), ""),CHAR(10),"\n"), "")&amp;IF(AH31&lt;&gt;"", "', textZhG1Additional: '"&amp;SUBSTITUTE(SUBSTITUTE(AH31, CHAR(13), ""),CHAR(10),"\n"), "")&amp;"', textKo: '"&amp;SUBSTITUTE(SUBSTITUTE(SUBSTITUTE(AI31, CHAR(13), ""),CHAR(10),"\n"),"'","\'")&amp;IF(AJ31&lt;&gt;"", "', textKoAdditional: '"&amp;SUBSTITUTE(SUBSTITUTE(AJ31, CHAR(13), ""),CHAR(10),"\n"), "")&amp;"', textEn: '"&amp;SUBSTITUTE(SUBSTITUTE(SUBSTITUTE(AK31, CHAR(13), ""),CHAR(10),"\n"),"'","\'")&amp;IF(AL31&lt;&gt;"", "', textEnAdditional: '"&amp;SUBSTITUTE(SUBSTITUTE(AL31, CHAR(13), ""),CHAR(10),"\n"), "")&amp;"'"&amp;IF(AA31="○",", sealable: true","")&amp;IF(AB31="○",", removable: true","")&amp;"}")</f>
        <v/>
      </c>
      <c r="AS31" s="10" t="str">
        <f aca="false">IF($A31&lt;&gt;"", "    /** 《"&amp;$E31&amp;"》 */ export const "&amp;SUBSTITUTE(UPPER(IF(MID($A31, 3, 1)="-", RIGHT($A31,LEN($A31)-3), $A31)), "-", "_")&amp;": TCardId = '"&amp;$A31&amp;"';", "")</f>
        <v/>
      </c>
      <c r="AT31" s="11" t="str">
        <f aca="false">IF($A31&lt;&gt;"", "    | '"&amp;$A31&amp;"'", "")</f>
        <v/>
      </c>
    </row>
    <row r="32" customFormat="false" ht="13.5" hidden="false" customHeight="false" outlineLevel="0" collapsed="false">
      <c r="A32" s="115"/>
      <c r="B32" s="115"/>
      <c r="C32" s="115"/>
      <c r="D32" s="115"/>
      <c r="E32" s="115"/>
      <c r="F32" s="115"/>
      <c r="G32" s="85"/>
      <c r="H32" s="85"/>
      <c r="I32" s="116"/>
      <c r="J32" s="184"/>
      <c r="K32" s="115"/>
      <c r="L32" s="115"/>
      <c r="M32" s="115"/>
      <c r="N32" s="115"/>
      <c r="O32" s="115"/>
      <c r="P32" s="115"/>
      <c r="Q32" s="115"/>
      <c r="R32" s="115"/>
      <c r="S32" s="115"/>
      <c r="T32" s="115"/>
      <c r="U32" s="117"/>
      <c r="V32" s="115"/>
      <c r="W32" s="117"/>
      <c r="X32" s="115"/>
      <c r="Y32" s="115"/>
      <c r="Z32" s="115"/>
      <c r="AA32" s="115"/>
      <c r="AB32" s="115"/>
      <c r="AC32" s="120"/>
      <c r="AD32" s="120"/>
      <c r="AE32" s="90"/>
      <c r="AF32" s="118"/>
      <c r="AG32" s="90"/>
      <c r="AH32" s="118"/>
      <c r="AI32" s="120"/>
      <c r="AJ32" s="118"/>
      <c r="AK32" s="120"/>
      <c r="AL32" s="118"/>
      <c r="AM32" s="117"/>
      <c r="AN32" s="117"/>
      <c r="AO32" s="117"/>
      <c r="AP32" s="117"/>
      <c r="AQ32" s="117"/>
      <c r="AR32" s="98" t="str">
        <f aca="false">IF(A32="", "", IF(ROW()&gt;=3, ", ", "")&amp;"'"&amp;A32&amp;"':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'"&amp;VLOOKUP(S32,マスタ!$D$1:$E$99,2,0)&amp;"'","")&amp;""&amp;IF(T32&lt;&gt;"",", range: '"&amp;T32&amp;"'","")&amp;IF(V32&lt;&gt;"",", damage: '"&amp;V32&amp;"'","")&amp;IF(X32&lt;&gt;"",", capacity: '"&amp;X32&amp;"'","")&amp;IF(Y32&lt;&gt;"",", growth: "&amp;Y32&amp;"","")&amp;IF(Z32&lt;&gt;"",", cost: '"&amp;Z32&amp;"'","")&amp;", text: '"&amp;SUBSTITUTE(SUBSTITUTE(AC32, CHAR(13), ""),CHAR(10),"\n")&amp;IF(AD32&lt;&gt;"", "', textAdditional: '"&amp;SUBSTITUTE(SUBSTITUTE(AD32, CHAR(13), ""),CHAR(10),"\n"), "")&amp;"', textZh: '"&amp;SUBSTITUTE(SUBSTITUTE(SUBSTITUTE(AE32, CHAR(13), ""),CHAR(10),"\n"),"'","\'")&amp;"', textZhG1: '"&amp;SUBSTITUTE(SUBSTITUTE(SUBSTITUTE(AG32, CHAR(13), ""),CHAR(10),"\n"),"'","\'")&amp;IF(AF32&lt;&gt;"", "', textZhAdditional: '"&amp;SUBSTITUTE(SUBSTITUTE(AF32, CHAR(13), ""),CHAR(10),"\n"), "")&amp;IF(AH32&lt;&gt;"", "', textZhG1Additional: '"&amp;SUBSTITUTE(SUBSTITUTE(AH32, CHAR(13), ""),CHAR(10),"\n"), "")&amp;"', textKo: '"&amp;SUBSTITUTE(SUBSTITUTE(SUBSTITUTE(AI32, CHAR(13), ""),CHAR(10),"\n"),"'","\'")&amp;IF(AJ32&lt;&gt;"", "', textKoAdditional: '"&amp;SUBSTITUTE(SUBSTITUTE(AJ32, CHAR(13), ""),CHAR(10),"\n"), "")&amp;"', textEn: '"&amp;SUBSTITUTE(SUBSTITUTE(SUBSTITUTE(AK32, CHAR(13), ""),CHAR(10),"\n"),"'","\'")&amp;IF(AL32&lt;&gt;"", "', textEnAdditional: '"&amp;SUBSTITUTE(SUBSTITUTE(AL32, CHAR(13), ""),CHAR(10),"\n"), "")&amp;"'"&amp;IF(AA32="○",", sealable: true","")&amp;IF(AB32="○",", removable: true","")&amp;"}")</f>
        <v/>
      </c>
      <c r="AS32" s="10" t="str">
        <f aca="false">IF($A32&lt;&gt;"", "    /** 《"&amp;$E32&amp;"》 */ export const "&amp;SUBSTITUTE(UPPER(IF(MID($A32, 3, 1)="-", RIGHT($A32,LEN($A32)-3), $A32)), "-", "_")&amp;": TCardId = '"&amp;$A32&amp;"';", "")</f>
        <v/>
      </c>
      <c r="AT32" s="11" t="str">
        <f aca="false">IF($A32&lt;&gt;"", "    | '"&amp;$A32&amp;"'", "")</f>
        <v/>
      </c>
    </row>
    <row r="33" customFormat="false" ht="13.5" hidden="false" customHeight="false" outlineLevel="0" collapsed="false">
      <c r="A33" s="115"/>
      <c r="B33" s="115"/>
      <c r="C33" s="115"/>
      <c r="D33" s="115"/>
      <c r="E33" s="115"/>
      <c r="F33" s="115"/>
      <c r="G33" s="85"/>
      <c r="H33" s="85"/>
      <c r="I33" s="116"/>
      <c r="J33" s="184"/>
      <c r="K33" s="115"/>
      <c r="L33" s="115"/>
      <c r="M33" s="115"/>
      <c r="N33" s="115"/>
      <c r="O33" s="115"/>
      <c r="P33" s="115"/>
      <c r="Q33" s="115"/>
      <c r="R33" s="115"/>
      <c r="S33" s="115"/>
      <c r="T33" s="115"/>
      <c r="U33" s="117"/>
      <c r="V33" s="115"/>
      <c r="W33" s="117"/>
      <c r="X33" s="115"/>
      <c r="Y33" s="115"/>
      <c r="Z33" s="115"/>
      <c r="AA33" s="115"/>
      <c r="AB33" s="115"/>
      <c r="AC33" s="120"/>
      <c r="AD33" s="120"/>
      <c r="AE33" s="90"/>
      <c r="AF33" s="118"/>
      <c r="AG33" s="90"/>
      <c r="AH33" s="118"/>
      <c r="AI33" s="120"/>
      <c r="AJ33" s="118"/>
      <c r="AK33" s="120"/>
      <c r="AL33" s="118"/>
      <c r="AM33" s="117"/>
      <c r="AN33" s="117"/>
      <c r="AO33" s="117"/>
      <c r="AP33" s="117"/>
      <c r="AQ33" s="117"/>
      <c r="AR33" s="98" t="str">
        <f aca="false">IF(A33="", "", IF(ROW()&gt;=3, ", ", "")&amp;"'"&amp;A33&amp;"':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'"&amp;VLOOKUP(S33,マスタ!$D$1:$E$99,2,0)&amp;"'","")&amp;""&amp;IF(T33&lt;&gt;"",", range: '"&amp;T33&amp;"'","")&amp;IF(V33&lt;&gt;"",", damage: '"&amp;V33&amp;"'","")&amp;IF(X33&lt;&gt;"",", capacity: '"&amp;X33&amp;"'","")&amp;IF(Y33&lt;&gt;"",", growth: "&amp;Y33&amp;"","")&amp;IF(Z33&lt;&gt;"",", cost: '"&amp;Z33&amp;"'","")&amp;", text: '"&amp;SUBSTITUTE(SUBSTITUTE(AC33, CHAR(13), ""),CHAR(10),"\n")&amp;IF(AD33&lt;&gt;"", "', textAdditional: '"&amp;SUBSTITUTE(SUBSTITUTE(AD33, CHAR(13), ""),CHAR(10),"\n"), "")&amp;"', textZh: '"&amp;SUBSTITUTE(SUBSTITUTE(SUBSTITUTE(AE33, CHAR(13), ""),CHAR(10),"\n"),"'","\'")&amp;"', textZhG1: '"&amp;SUBSTITUTE(SUBSTITUTE(SUBSTITUTE(AG33, CHAR(13), ""),CHAR(10),"\n"),"'","\'")&amp;IF(AF33&lt;&gt;"", "', textZhAdditional: '"&amp;SUBSTITUTE(SUBSTITUTE(AF33, CHAR(13), ""),CHAR(10),"\n"), "")&amp;IF(AH33&lt;&gt;"", "', textZhG1Additional: '"&amp;SUBSTITUTE(SUBSTITUTE(AH33, CHAR(13), ""),CHAR(10),"\n"), "")&amp;"', textKo: '"&amp;SUBSTITUTE(SUBSTITUTE(SUBSTITUTE(AI33, CHAR(13), ""),CHAR(10),"\n"),"'","\'")&amp;IF(AJ33&lt;&gt;"", "', textKoAdditional: '"&amp;SUBSTITUTE(SUBSTITUTE(AJ33, CHAR(13), ""),CHAR(10),"\n"), "")&amp;"', textEn: '"&amp;SUBSTITUTE(SUBSTITUTE(SUBSTITUTE(AK33, CHAR(13), ""),CHAR(10),"\n"),"'","\'")&amp;IF(AL33&lt;&gt;"", "', textEnAdditional: '"&amp;SUBSTITUTE(SUBSTITUTE(AL33, CHAR(13), ""),CHAR(10),"\n"), "")&amp;"'"&amp;IF(AA33="○",", sealable: true","")&amp;IF(AB33="○",", removable: true","")&amp;"}")</f>
        <v/>
      </c>
      <c r="AS33" s="10" t="str">
        <f aca="false">IF($A33&lt;&gt;"", "    /** 《"&amp;$E33&amp;"》 */ export const "&amp;SUBSTITUTE(UPPER(IF(MID($A33, 3, 1)="-", RIGHT($A33,LEN($A33)-3), $A33)), "-", "_")&amp;": TCardId = '"&amp;$A33&amp;"';", "")</f>
        <v/>
      </c>
      <c r="AT33" s="11" t="str">
        <f aca="false">IF($A33&lt;&gt;"", "    | '"&amp;$A33&amp;"'", "")</f>
        <v/>
      </c>
    </row>
    <row r="34" customFormat="false" ht="13.5" hidden="false" customHeight="false" outlineLevel="0" collapsed="false">
      <c r="A34" s="115"/>
      <c r="B34" s="115"/>
      <c r="C34" s="115"/>
      <c r="D34" s="115"/>
      <c r="E34" s="115"/>
      <c r="F34" s="115"/>
      <c r="G34" s="85"/>
      <c r="H34" s="85"/>
      <c r="I34" s="116"/>
      <c r="J34" s="184"/>
      <c r="K34" s="115"/>
      <c r="L34" s="115"/>
      <c r="M34" s="115"/>
      <c r="N34" s="115"/>
      <c r="O34" s="115"/>
      <c r="P34" s="115"/>
      <c r="Q34" s="115"/>
      <c r="R34" s="115"/>
      <c r="S34" s="115"/>
      <c r="T34" s="115"/>
      <c r="U34" s="117"/>
      <c r="V34" s="115"/>
      <c r="W34" s="117"/>
      <c r="X34" s="115"/>
      <c r="Y34" s="115"/>
      <c r="Z34" s="115"/>
      <c r="AA34" s="115"/>
      <c r="AB34" s="115"/>
      <c r="AC34" s="120"/>
      <c r="AD34" s="120"/>
      <c r="AE34" s="90"/>
      <c r="AF34" s="118"/>
      <c r="AG34" s="90"/>
      <c r="AH34" s="118"/>
      <c r="AI34" s="120"/>
      <c r="AJ34" s="118"/>
      <c r="AK34" s="120"/>
      <c r="AL34" s="118"/>
      <c r="AM34" s="117"/>
      <c r="AN34" s="117"/>
      <c r="AO34" s="117"/>
      <c r="AP34" s="117"/>
      <c r="AQ34" s="117"/>
      <c r="AR34" s="98" t="str">
        <f aca="false">IF(A34="", "", IF(ROW()&gt;=3, ", ", "")&amp;"'"&amp;A34&amp;"':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'"&amp;VLOOKUP(S34,マスタ!$D$1:$E$99,2,0)&amp;"'","")&amp;""&amp;IF(T34&lt;&gt;"",", range: '"&amp;T34&amp;"'","")&amp;IF(V34&lt;&gt;"",", damage: '"&amp;V34&amp;"'","")&amp;IF(X34&lt;&gt;"",", capacity: '"&amp;X34&amp;"'","")&amp;IF(Y34&lt;&gt;"",", growth: "&amp;Y34&amp;"","")&amp;IF(Z34&lt;&gt;"",", cost: '"&amp;Z34&amp;"'","")&amp;", text: '"&amp;SUBSTITUTE(SUBSTITUTE(AC34, CHAR(13), ""),CHAR(10),"\n")&amp;IF(AD34&lt;&gt;"", "', textAdditional: '"&amp;SUBSTITUTE(SUBSTITUTE(AD34, CHAR(13), ""),CHAR(10),"\n"), "")&amp;"', textZh: '"&amp;SUBSTITUTE(SUBSTITUTE(SUBSTITUTE(AE34, CHAR(13), ""),CHAR(10),"\n"),"'","\'")&amp;"', textZhG1: '"&amp;SUBSTITUTE(SUBSTITUTE(SUBSTITUTE(AG34, CHAR(13), ""),CHAR(10),"\n"),"'","\'")&amp;IF(AF34&lt;&gt;"", "', textZhAdditional: '"&amp;SUBSTITUTE(SUBSTITUTE(AF34, CHAR(13), ""),CHAR(10),"\n"), "")&amp;IF(AH34&lt;&gt;"", "', textZhG1Additional: '"&amp;SUBSTITUTE(SUBSTITUTE(AH34, CHAR(13), ""),CHAR(10),"\n"), "")&amp;"', textKo: '"&amp;SUBSTITUTE(SUBSTITUTE(SUBSTITUTE(AI34, CHAR(13), ""),CHAR(10),"\n"),"'","\'")&amp;IF(AJ34&lt;&gt;"", "', textKoAdditional: '"&amp;SUBSTITUTE(SUBSTITUTE(AJ34, CHAR(13), ""),CHAR(10),"\n"), "")&amp;"', textEn: '"&amp;SUBSTITUTE(SUBSTITUTE(SUBSTITUTE(AK34, CHAR(13), ""),CHAR(10),"\n"),"'","\'")&amp;IF(AL34&lt;&gt;"", "', textEnAdditional: '"&amp;SUBSTITUTE(SUBSTITUTE(AL34, CHAR(13), ""),CHAR(10),"\n"), "")&amp;"'"&amp;IF(AA34="○",", sealable: true","")&amp;IF(AB34="○",", removable: true","")&amp;"}")</f>
        <v/>
      </c>
      <c r="AS34" s="10" t="str">
        <f aca="false">IF($A34&lt;&gt;"", "    /** 《"&amp;$E34&amp;"》 */ export const "&amp;SUBSTITUTE(UPPER(IF(MID($A34, 3, 1)="-", RIGHT($A34,LEN($A34)-3), $A34)), "-", "_")&amp;": TCardId = '"&amp;$A34&amp;"';", "")</f>
        <v/>
      </c>
      <c r="AT34" s="11" t="str">
        <f aca="false">IF($A34&lt;&gt;"", "    | '"&amp;$A34&amp;"'", "")</f>
        <v/>
      </c>
    </row>
    <row r="35" customFormat="false" ht="13.5" hidden="false" customHeight="false" outlineLevel="0" collapsed="false">
      <c r="A35" s="115"/>
      <c r="B35" s="115"/>
      <c r="C35" s="115"/>
      <c r="D35" s="115"/>
      <c r="E35" s="115"/>
      <c r="F35" s="115"/>
      <c r="G35" s="85"/>
      <c r="H35" s="85"/>
      <c r="I35" s="116"/>
      <c r="J35" s="184"/>
      <c r="K35" s="115"/>
      <c r="L35" s="115"/>
      <c r="M35" s="115"/>
      <c r="N35" s="115"/>
      <c r="O35" s="115"/>
      <c r="P35" s="115"/>
      <c r="Q35" s="115"/>
      <c r="R35" s="115"/>
      <c r="S35" s="115"/>
      <c r="T35" s="115"/>
      <c r="U35" s="117"/>
      <c r="V35" s="115"/>
      <c r="W35" s="117"/>
      <c r="X35" s="115"/>
      <c r="Y35" s="115"/>
      <c r="Z35" s="115"/>
      <c r="AA35" s="115"/>
      <c r="AB35" s="115"/>
      <c r="AC35" s="120"/>
      <c r="AD35" s="120"/>
      <c r="AE35" s="90"/>
      <c r="AF35" s="120"/>
      <c r="AG35" s="90"/>
      <c r="AH35" s="120"/>
      <c r="AI35" s="120"/>
      <c r="AJ35" s="118"/>
      <c r="AK35" s="120"/>
      <c r="AL35" s="118"/>
      <c r="AM35" s="117"/>
      <c r="AN35" s="117"/>
      <c r="AO35" s="117"/>
      <c r="AP35" s="117"/>
      <c r="AQ35" s="117"/>
      <c r="AR35" s="98" t="str">
        <f aca="false">IF(A35="", "", IF(ROW()&gt;=3, ", ", "")&amp;"'"&amp;A35&amp;"':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'"&amp;VLOOKUP(S35,マスタ!$D$1:$E$99,2,0)&amp;"'","")&amp;""&amp;IF(T35&lt;&gt;"",", range: '"&amp;T35&amp;"'","")&amp;IF(V35&lt;&gt;"",", damage: '"&amp;V35&amp;"'","")&amp;IF(X35&lt;&gt;"",", capacity: '"&amp;X35&amp;"'","")&amp;IF(Y35&lt;&gt;"",", growth: "&amp;Y35&amp;"","")&amp;IF(Z35&lt;&gt;"",", cost: '"&amp;Z35&amp;"'","")&amp;", text: '"&amp;SUBSTITUTE(SUBSTITUTE(AC35, CHAR(13), ""),CHAR(10),"\n")&amp;IF(AD35&lt;&gt;"", "', textAdditional: '"&amp;SUBSTITUTE(SUBSTITUTE(AD35, CHAR(13), ""),CHAR(10),"\n"), "")&amp;"', textZh: '"&amp;SUBSTITUTE(SUBSTITUTE(SUBSTITUTE(AE35, CHAR(13), ""),CHAR(10),"\n"),"'","\'")&amp;"', textZhG1: '"&amp;SUBSTITUTE(SUBSTITUTE(SUBSTITUTE(AG35, CHAR(13), ""),CHAR(10),"\n"),"'","\'")&amp;IF(AF35&lt;&gt;"", "', textZhAdditional: '"&amp;SUBSTITUTE(SUBSTITUTE(AF35, CHAR(13), ""),CHAR(10),"\n"), "")&amp;IF(AH35&lt;&gt;"", "', textZhG1Additional: '"&amp;SUBSTITUTE(SUBSTITUTE(AH35, CHAR(13), ""),CHAR(10),"\n"), "")&amp;"', textKo: '"&amp;SUBSTITUTE(SUBSTITUTE(SUBSTITUTE(AI35, CHAR(13), ""),CHAR(10),"\n"),"'","\'")&amp;IF(AJ35&lt;&gt;"", "', textKoAdditional: '"&amp;SUBSTITUTE(SUBSTITUTE(AJ35, CHAR(13), ""),CHAR(10),"\n"), "")&amp;"', textEn: '"&amp;SUBSTITUTE(SUBSTITUTE(SUBSTITUTE(AK35, CHAR(13), ""),CHAR(10),"\n"),"'","\'")&amp;IF(AL35&lt;&gt;"", "', textEnAdditional: '"&amp;SUBSTITUTE(SUBSTITUTE(AL35, CHAR(13), ""),CHAR(10),"\n"), "")&amp;"'"&amp;IF(AA35="○",", sealable: true","")&amp;IF(AB35="○",", removable: true","")&amp;"}")</f>
        <v/>
      </c>
      <c r="AS35" s="10" t="str">
        <f aca="false">IF($A35&lt;&gt;"", "    /** 《"&amp;$E35&amp;"》 */ export const "&amp;SUBSTITUTE(UPPER(IF(MID($A35, 3, 1)="-", RIGHT($A35,LEN($A35)-3), $A35)), "-", "_")&amp;": TCardId = '"&amp;$A35&amp;"';", "")</f>
        <v/>
      </c>
      <c r="AT35" s="11" t="str">
        <f aca="false">IF($A35&lt;&gt;"", "    | '"&amp;$A35&amp;"'", "")</f>
        <v/>
      </c>
    </row>
    <row r="36" customFormat="false" ht="13.5" hidden="false" customHeight="false" outlineLevel="0" collapsed="false">
      <c r="A36" s="115"/>
      <c r="B36" s="115"/>
      <c r="C36" s="115"/>
      <c r="D36" s="115"/>
      <c r="E36" s="115"/>
      <c r="F36" s="115"/>
      <c r="G36" s="85"/>
      <c r="H36" s="85"/>
      <c r="I36" s="116"/>
      <c r="J36" s="184"/>
      <c r="K36" s="115"/>
      <c r="L36" s="115"/>
      <c r="M36" s="115"/>
      <c r="N36" s="115"/>
      <c r="O36" s="115"/>
      <c r="P36" s="115"/>
      <c r="Q36" s="115"/>
      <c r="R36" s="115"/>
      <c r="S36" s="115"/>
      <c r="T36" s="115"/>
      <c r="U36" s="117"/>
      <c r="V36" s="115"/>
      <c r="W36" s="117"/>
      <c r="X36" s="115"/>
      <c r="Y36" s="115"/>
      <c r="Z36" s="115"/>
      <c r="AA36" s="115"/>
      <c r="AB36" s="115"/>
      <c r="AC36" s="120"/>
      <c r="AD36" s="186"/>
      <c r="AE36" s="90"/>
      <c r="AF36" s="186"/>
      <c r="AG36" s="90"/>
      <c r="AH36" s="186"/>
      <c r="AI36" s="120"/>
      <c r="AJ36" s="186"/>
      <c r="AK36" s="120"/>
      <c r="AL36" s="186"/>
      <c r="AM36" s="117"/>
      <c r="AN36" s="117"/>
      <c r="AO36" s="117"/>
      <c r="AP36" s="117"/>
      <c r="AQ36" s="117"/>
      <c r="AR36" s="98" t="str">
        <f aca="false">IF(A36="", "", IF(ROW()&gt;=3, ", ", "")&amp;"'"&amp;A36&amp;"':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'"&amp;VLOOKUP(S36,マスタ!$D$1:$E$99,2,0)&amp;"'","")&amp;""&amp;IF(T36&lt;&gt;"",", range: '"&amp;T36&amp;"'","")&amp;IF(V36&lt;&gt;"",", damage: '"&amp;V36&amp;"'","")&amp;IF(X36&lt;&gt;"",", capacity: '"&amp;X36&amp;"'","")&amp;IF(Y36&lt;&gt;"",", growth: "&amp;Y36&amp;"","")&amp;IF(Z36&lt;&gt;"",", cost: '"&amp;Z36&amp;"'","")&amp;", text: '"&amp;SUBSTITUTE(SUBSTITUTE(AC36, CHAR(13), ""),CHAR(10),"\n")&amp;IF(AD36&lt;&gt;"", "', textAdditional: '"&amp;SUBSTITUTE(SUBSTITUTE(AD36, CHAR(13), ""),CHAR(10),"\n"), "")&amp;"', textZh: '"&amp;SUBSTITUTE(SUBSTITUTE(SUBSTITUTE(AE36, CHAR(13), ""),CHAR(10),"\n"),"'","\'")&amp;"', textZhG1: '"&amp;SUBSTITUTE(SUBSTITUTE(SUBSTITUTE(AG36, CHAR(13), ""),CHAR(10),"\n"),"'","\'")&amp;IF(AF36&lt;&gt;"", "', textZhAdditional: '"&amp;SUBSTITUTE(SUBSTITUTE(AF36, CHAR(13), ""),CHAR(10),"\n"), "")&amp;IF(AH36&lt;&gt;"", "', textZhG1Additional: '"&amp;SUBSTITUTE(SUBSTITUTE(AH36, CHAR(13), ""),CHAR(10),"\n"), "")&amp;"', textKo: '"&amp;SUBSTITUTE(SUBSTITUTE(SUBSTITUTE(AI36, CHAR(13), ""),CHAR(10),"\n"),"'","\'")&amp;IF(AJ36&lt;&gt;"", "', textKoAdditional: '"&amp;SUBSTITUTE(SUBSTITUTE(AJ36, CHAR(13), ""),CHAR(10),"\n"), "")&amp;"', textEn: '"&amp;SUBSTITUTE(SUBSTITUTE(SUBSTITUTE(AK36, CHAR(13), ""),CHAR(10),"\n"),"'","\'")&amp;IF(AL36&lt;&gt;"", "', textEnAdditional: '"&amp;SUBSTITUTE(SUBSTITUTE(AL36, CHAR(13), ""),CHAR(10),"\n"), "")&amp;"'"&amp;IF(AA36="○",", sealable: true","")&amp;IF(AB36="○",", removable: true","")&amp;"}")</f>
        <v/>
      </c>
      <c r="AS36" s="10" t="str">
        <f aca="false">IF($A36&lt;&gt;"", "    /** 《"&amp;$E36&amp;"》 */ export const "&amp;SUBSTITUTE(UPPER(IF(MID($A36, 3, 1)="-", RIGHT($A36,LEN($A36)-3), $A36)), "-", "_")&amp;": TCardId = '"&amp;$A36&amp;"';", "")</f>
        <v/>
      </c>
      <c r="AT36" s="11" t="str">
        <f aca="false">IF($A36&lt;&gt;"", "    | '"&amp;$A36&amp;"'", "")</f>
        <v/>
      </c>
    </row>
    <row r="37" customFormat="false" ht="13.5" hidden="false" customHeight="false" outlineLevel="0" collapsed="false">
      <c r="A37" s="115"/>
      <c r="B37" s="115"/>
      <c r="C37" s="115"/>
      <c r="D37" s="115"/>
      <c r="E37" s="115"/>
      <c r="F37" s="115"/>
      <c r="G37" s="85"/>
      <c r="H37" s="85"/>
      <c r="I37" s="116"/>
      <c r="J37" s="184"/>
      <c r="K37" s="115"/>
      <c r="L37" s="115"/>
      <c r="M37" s="115"/>
      <c r="N37" s="115"/>
      <c r="O37" s="115"/>
      <c r="P37" s="115"/>
      <c r="Q37" s="115"/>
      <c r="R37" s="115"/>
      <c r="S37" s="115"/>
      <c r="T37" s="115"/>
      <c r="U37" s="117"/>
      <c r="V37" s="115"/>
      <c r="W37" s="117"/>
      <c r="X37" s="115"/>
      <c r="Y37" s="115"/>
      <c r="Z37" s="115"/>
      <c r="AA37" s="115"/>
      <c r="AB37" s="115"/>
      <c r="AC37" s="120"/>
      <c r="AD37" s="120"/>
      <c r="AE37" s="90"/>
      <c r="AF37" s="120"/>
      <c r="AG37" s="90"/>
      <c r="AH37" s="120"/>
      <c r="AI37" s="120"/>
      <c r="AJ37" s="118"/>
      <c r="AK37" s="120"/>
      <c r="AL37" s="118"/>
      <c r="AM37" s="117"/>
      <c r="AN37" s="117"/>
      <c r="AO37" s="117"/>
      <c r="AP37" s="117"/>
      <c r="AQ37" s="117"/>
      <c r="AR37" s="98" t="str">
        <f aca="false">IF(A37="", "", IF(ROW()&gt;=3, ", ", "")&amp;"'"&amp;A37&amp;"':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'"&amp;VLOOKUP(S37,マスタ!$D$1:$E$99,2,0)&amp;"'","")&amp;""&amp;IF(T37&lt;&gt;"",", range: '"&amp;T37&amp;"'","")&amp;IF(V37&lt;&gt;"",", damage: '"&amp;V37&amp;"'","")&amp;IF(X37&lt;&gt;"",", capacity: '"&amp;X37&amp;"'","")&amp;IF(Y37&lt;&gt;"",", growth: "&amp;Y37&amp;"","")&amp;IF(Z37&lt;&gt;"",", cost: '"&amp;Z37&amp;"'","")&amp;", text: '"&amp;SUBSTITUTE(SUBSTITUTE(AC37, CHAR(13), ""),CHAR(10),"\n")&amp;IF(AD37&lt;&gt;"", "', textAdditional: '"&amp;SUBSTITUTE(SUBSTITUTE(AD37, CHAR(13), ""),CHAR(10),"\n"), "")&amp;"', textZh: '"&amp;SUBSTITUTE(SUBSTITUTE(SUBSTITUTE(AE37, CHAR(13), ""),CHAR(10),"\n"),"'","\'")&amp;"', textZhG1: '"&amp;SUBSTITUTE(SUBSTITUTE(SUBSTITUTE(AG37, CHAR(13), ""),CHAR(10),"\n"),"'","\'")&amp;IF(AF37&lt;&gt;"", "', textZhAdditional: '"&amp;SUBSTITUTE(SUBSTITUTE(AF37, CHAR(13), ""),CHAR(10),"\n"), "")&amp;IF(AH37&lt;&gt;"", "', textZhG1Additional: '"&amp;SUBSTITUTE(SUBSTITUTE(AH37, CHAR(13), ""),CHAR(10),"\n"), "")&amp;"', textKo: '"&amp;SUBSTITUTE(SUBSTITUTE(SUBSTITUTE(AI37, CHAR(13), ""),CHAR(10),"\n"),"'","\'")&amp;IF(AJ37&lt;&gt;"", "', textKoAdditional: '"&amp;SUBSTITUTE(SUBSTITUTE(AJ37, CHAR(13), ""),CHAR(10),"\n"), "")&amp;"', textEn: '"&amp;SUBSTITUTE(SUBSTITUTE(SUBSTITUTE(AK37, CHAR(13), ""),CHAR(10),"\n"),"'","\'")&amp;IF(AL37&lt;&gt;"", "', textEnAdditional: '"&amp;SUBSTITUTE(SUBSTITUTE(AL37, CHAR(13), ""),CHAR(10),"\n"), "")&amp;"'"&amp;IF(AA37="○",", sealable: true","")&amp;IF(AB37="○",", removable: true","")&amp;"}")</f>
        <v/>
      </c>
      <c r="AS37" s="10" t="str">
        <f aca="false">IF($A37&lt;&gt;"", "    /** 《"&amp;$E37&amp;"》 */ export const "&amp;SUBSTITUTE(UPPER(IF(MID($A37, 3, 1)="-", RIGHT($A37,LEN($A37)-3), $A37)), "-", "_")&amp;": TCardId = '"&amp;$A37&amp;"';", "")</f>
        <v/>
      </c>
      <c r="AT37" s="11" t="str">
        <f aca="false">IF($A37&lt;&gt;"", "    | '"&amp;$A37&amp;"'", "")</f>
        <v/>
      </c>
    </row>
    <row r="38" customFormat="false" ht="13.5" hidden="false" customHeight="false" outlineLevel="0" collapsed="false">
      <c r="A38" s="115"/>
      <c r="B38" s="115"/>
      <c r="C38" s="115"/>
      <c r="D38" s="115"/>
      <c r="E38" s="115"/>
      <c r="F38" s="115"/>
      <c r="G38" s="85"/>
      <c r="H38" s="85"/>
      <c r="I38" s="116"/>
      <c r="J38" s="184"/>
      <c r="K38" s="115"/>
      <c r="L38" s="115"/>
      <c r="M38" s="115"/>
      <c r="N38" s="115"/>
      <c r="O38" s="115"/>
      <c r="P38" s="115"/>
      <c r="Q38" s="115"/>
      <c r="R38" s="115"/>
      <c r="S38" s="115"/>
      <c r="T38" s="115"/>
      <c r="U38" s="117"/>
      <c r="V38" s="115"/>
      <c r="W38" s="117"/>
      <c r="X38" s="115"/>
      <c r="Y38" s="115"/>
      <c r="Z38" s="115"/>
      <c r="AA38" s="115"/>
      <c r="AB38" s="115"/>
      <c r="AC38" s="120"/>
      <c r="AD38" s="120"/>
      <c r="AE38" s="90"/>
      <c r="AF38" s="120"/>
      <c r="AG38" s="90"/>
      <c r="AH38" s="120"/>
      <c r="AI38" s="120"/>
      <c r="AJ38" s="118"/>
      <c r="AK38" s="120"/>
      <c r="AL38" s="118"/>
      <c r="AM38" s="117"/>
      <c r="AN38" s="117"/>
      <c r="AO38" s="117"/>
      <c r="AP38" s="117"/>
      <c r="AQ38" s="117"/>
      <c r="AR38" s="98" t="str">
        <f aca="false">IF(A38="", "", IF(ROW()&gt;=3, ", ", "")&amp;"'"&amp;A38&amp;"':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'"&amp;VLOOKUP(S38,マスタ!$D$1:$E$99,2,0)&amp;"'","")&amp;""&amp;IF(T38&lt;&gt;"",", range: '"&amp;T38&amp;"'","")&amp;IF(V38&lt;&gt;"",", damage: '"&amp;V38&amp;"'","")&amp;IF(X38&lt;&gt;"",", capacity: '"&amp;X38&amp;"'","")&amp;IF(Y38&lt;&gt;"",", growth: "&amp;Y38&amp;"","")&amp;IF(Z38&lt;&gt;"",", cost: '"&amp;Z38&amp;"'","")&amp;", text: '"&amp;SUBSTITUTE(SUBSTITUTE(AC38, CHAR(13), ""),CHAR(10),"\n")&amp;IF(AD38&lt;&gt;"", "', textAdditional: '"&amp;SUBSTITUTE(SUBSTITUTE(AD38, CHAR(13), ""),CHAR(10),"\n"), "")&amp;"', textZh: '"&amp;SUBSTITUTE(SUBSTITUTE(SUBSTITUTE(AE38, CHAR(13), ""),CHAR(10),"\n"),"'","\'")&amp;"', textZhG1: '"&amp;SUBSTITUTE(SUBSTITUTE(SUBSTITUTE(AG38, CHAR(13), ""),CHAR(10),"\n"),"'","\'")&amp;IF(AF38&lt;&gt;"", "', textZhAdditional: '"&amp;SUBSTITUTE(SUBSTITUTE(AF38, CHAR(13), ""),CHAR(10),"\n"), "")&amp;IF(AH38&lt;&gt;"", "', textZhG1Additional: '"&amp;SUBSTITUTE(SUBSTITUTE(AH38, CHAR(13), ""),CHAR(10),"\n"), "")&amp;"', textKo: '"&amp;SUBSTITUTE(SUBSTITUTE(SUBSTITUTE(AI38, CHAR(13), ""),CHAR(10),"\n"),"'","\'")&amp;IF(AJ38&lt;&gt;"", "', textKoAdditional: '"&amp;SUBSTITUTE(SUBSTITUTE(AJ38, CHAR(13), ""),CHAR(10),"\n"), "")&amp;"', textEn: '"&amp;SUBSTITUTE(SUBSTITUTE(SUBSTITUTE(AK38, CHAR(13), ""),CHAR(10),"\n"),"'","\'")&amp;IF(AL38&lt;&gt;"", "', textEnAdditional: '"&amp;SUBSTITUTE(SUBSTITUTE(AL38, CHAR(13), ""),CHAR(10),"\n"), "")&amp;"'"&amp;IF(AA38="○",", sealable: true","")&amp;IF(AB38="○",", removable: true","")&amp;"}")</f>
        <v/>
      </c>
      <c r="AS38" s="10" t="str">
        <f aca="false">IF($A38&lt;&gt;"", "    /** 《"&amp;$E38&amp;"》 */ export const "&amp;SUBSTITUTE(UPPER(IF(MID($A38, 3, 1)="-", RIGHT($A38,LEN($A38)-3), $A38)), "-", "_")&amp;": TCardId = '"&amp;$A38&amp;"';", "")</f>
        <v/>
      </c>
      <c r="AT38" s="11" t="str">
        <f aca="false">IF($A38&lt;&gt;"", "    | '"&amp;$A38&amp;"'", "")</f>
        <v/>
      </c>
    </row>
    <row r="39" customFormat="false" ht="13.5" hidden="false" customHeight="false" outlineLevel="0" collapsed="false">
      <c r="A39" s="115"/>
      <c r="B39" s="115"/>
      <c r="C39" s="115"/>
      <c r="D39" s="115"/>
      <c r="E39" s="115"/>
      <c r="F39" s="115"/>
      <c r="G39" s="85"/>
      <c r="H39" s="85"/>
      <c r="I39" s="116"/>
      <c r="J39" s="184"/>
      <c r="K39" s="115"/>
      <c r="L39" s="115"/>
      <c r="M39" s="115"/>
      <c r="N39" s="115"/>
      <c r="O39" s="115"/>
      <c r="P39" s="115"/>
      <c r="Q39" s="115"/>
      <c r="R39" s="115"/>
      <c r="S39" s="115"/>
      <c r="T39" s="115"/>
      <c r="U39" s="117"/>
      <c r="V39" s="115"/>
      <c r="W39" s="117"/>
      <c r="X39" s="115"/>
      <c r="Y39" s="115"/>
      <c r="Z39" s="115"/>
      <c r="AA39" s="115"/>
      <c r="AB39" s="115"/>
      <c r="AC39" s="120"/>
      <c r="AD39" s="120"/>
      <c r="AE39" s="90"/>
      <c r="AF39" s="120"/>
      <c r="AG39" s="90"/>
      <c r="AH39" s="120"/>
      <c r="AI39" s="120"/>
      <c r="AJ39" s="118"/>
      <c r="AK39" s="120"/>
      <c r="AL39" s="118"/>
      <c r="AM39" s="117"/>
      <c r="AN39" s="117"/>
      <c r="AO39" s="117"/>
      <c r="AP39" s="117"/>
      <c r="AQ39" s="117"/>
      <c r="AR39" s="98" t="str">
        <f aca="false">IF(A39="", "", IF(ROW()&gt;=3, ", ", "")&amp;"'"&amp;A39&amp;"':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'"&amp;VLOOKUP(S39,マスタ!$D$1:$E$99,2,0)&amp;"'","")&amp;""&amp;IF(T39&lt;&gt;"",", range: '"&amp;T39&amp;"'","")&amp;IF(V39&lt;&gt;"",", damage: '"&amp;V39&amp;"'","")&amp;IF(X39&lt;&gt;"",", capacity: '"&amp;X39&amp;"'","")&amp;IF(Y39&lt;&gt;"",", growth: "&amp;Y39&amp;"","")&amp;IF(Z39&lt;&gt;"",", cost: '"&amp;Z39&amp;"'","")&amp;", text: '"&amp;SUBSTITUTE(SUBSTITUTE(AC39, CHAR(13), ""),CHAR(10),"\n")&amp;IF(AD39&lt;&gt;"", "', textAdditional: '"&amp;SUBSTITUTE(SUBSTITUTE(AD39, CHAR(13), ""),CHAR(10),"\n"), "")&amp;"', textZh: '"&amp;SUBSTITUTE(SUBSTITUTE(SUBSTITUTE(AE39, CHAR(13), ""),CHAR(10),"\n"),"'","\'")&amp;"', textZhG1: '"&amp;SUBSTITUTE(SUBSTITUTE(SUBSTITUTE(AG39, CHAR(13), ""),CHAR(10),"\n"),"'","\'")&amp;IF(AF39&lt;&gt;"", "', textZhAdditional: '"&amp;SUBSTITUTE(SUBSTITUTE(AF39, CHAR(13), ""),CHAR(10),"\n"), "")&amp;IF(AH39&lt;&gt;"", "', textZhG1Additional: '"&amp;SUBSTITUTE(SUBSTITUTE(AH39, CHAR(13), ""),CHAR(10),"\n"), "")&amp;"', textKo: '"&amp;SUBSTITUTE(SUBSTITUTE(SUBSTITUTE(AI39, CHAR(13), ""),CHAR(10),"\n"),"'","\'")&amp;IF(AJ39&lt;&gt;"", "', textKoAdditional: '"&amp;SUBSTITUTE(SUBSTITUTE(AJ39, CHAR(13), ""),CHAR(10),"\n"), "")&amp;"', textEn: '"&amp;SUBSTITUTE(SUBSTITUTE(SUBSTITUTE(AK39, CHAR(13), ""),CHAR(10),"\n"),"'","\'")&amp;IF(AL39&lt;&gt;"", "', textEnAdditional: '"&amp;SUBSTITUTE(SUBSTITUTE(AL39, CHAR(13), ""),CHAR(10),"\n"), "")&amp;"'"&amp;IF(AA39="○",", sealable: true","")&amp;IF(AB39="○",", removable: true","")&amp;"}")</f>
        <v/>
      </c>
      <c r="AS39" s="10" t="str">
        <f aca="false">IF($A39&lt;&gt;"", "    /** 《"&amp;$E39&amp;"》 */ export const "&amp;SUBSTITUTE(UPPER(IF(MID($A39, 3, 1)="-", RIGHT($A39,LEN($A39)-3), $A39)), "-", "_")&amp;": TCardId = '"&amp;$A39&amp;"';", "")</f>
        <v/>
      </c>
      <c r="AT39" s="11" t="str">
        <f aca="false">IF($A39&lt;&gt;"", "    | '"&amp;$A39&amp;"'", "")</f>
        <v/>
      </c>
    </row>
    <row r="40" customFormat="false" ht="13.5" hidden="false" customHeight="false" outlineLevel="0" collapsed="false">
      <c r="A40" s="115"/>
      <c r="B40" s="115"/>
      <c r="C40" s="115"/>
      <c r="D40" s="115"/>
      <c r="E40" s="115"/>
      <c r="F40" s="115"/>
      <c r="G40" s="85"/>
      <c r="H40" s="85"/>
      <c r="I40" s="116"/>
      <c r="J40" s="184"/>
      <c r="K40" s="115"/>
      <c r="L40" s="115"/>
      <c r="M40" s="115"/>
      <c r="N40" s="115"/>
      <c r="O40" s="115"/>
      <c r="P40" s="115"/>
      <c r="Q40" s="115"/>
      <c r="R40" s="115"/>
      <c r="S40" s="115"/>
      <c r="T40" s="115"/>
      <c r="U40" s="117"/>
      <c r="V40" s="115"/>
      <c r="W40" s="117"/>
      <c r="X40" s="115"/>
      <c r="Y40" s="115"/>
      <c r="Z40" s="115"/>
      <c r="AA40" s="115"/>
      <c r="AB40" s="115"/>
      <c r="AC40" s="120"/>
      <c r="AD40" s="120"/>
      <c r="AE40" s="90"/>
      <c r="AF40" s="120"/>
      <c r="AG40" s="90"/>
      <c r="AH40" s="120"/>
      <c r="AI40" s="120"/>
      <c r="AJ40" s="118"/>
      <c r="AK40" s="120"/>
      <c r="AL40" s="118"/>
      <c r="AM40" s="117"/>
      <c r="AN40" s="117"/>
      <c r="AO40" s="117"/>
      <c r="AP40" s="117"/>
      <c r="AQ40" s="117"/>
      <c r="AR40" s="98" t="str">
        <f aca="false">IF(A40="", "", IF(ROW()&gt;=3, ", ", "")&amp;"'"&amp;A40&amp;"':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'"&amp;VLOOKUP(S40,マスタ!$D$1:$E$99,2,0)&amp;"'","")&amp;""&amp;IF(T40&lt;&gt;"",", range: '"&amp;T40&amp;"'","")&amp;IF(V40&lt;&gt;"",", damage: '"&amp;V40&amp;"'","")&amp;IF(X40&lt;&gt;"",", capacity: '"&amp;X40&amp;"'","")&amp;IF(Y40&lt;&gt;"",", growth: "&amp;Y40&amp;"","")&amp;IF(Z40&lt;&gt;"",", cost: '"&amp;Z40&amp;"'","")&amp;", text: '"&amp;SUBSTITUTE(SUBSTITUTE(AC40, CHAR(13), ""),CHAR(10),"\n")&amp;IF(AD40&lt;&gt;"", "', textAdditional: '"&amp;SUBSTITUTE(SUBSTITUTE(AD40, CHAR(13), ""),CHAR(10),"\n"), "")&amp;"', textZh: '"&amp;SUBSTITUTE(SUBSTITUTE(SUBSTITUTE(AE40, CHAR(13), ""),CHAR(10),"\n"),"'","\'")&amp;"', textZhG1: '"&amp;SUBSTITUTE(SUBSTITUTE(SUBSTITUTE(AG40, CHAR(13), ""),CHAR(10),"\n"),"'","\'")&amp;IF(AF40&lt;&gt;"", "', textZhAdditional: '"&amp;SUBSTITUTE(SUBSTITUTE(AF40, CHAR(13), ""),CHAR(10),"\n"), "")&amp;IF(AH40&lt;&gt;"", "', textZhG1Additional: '"&amp;SUBSTITUTE(SUBSTITUTE(AH40, CHAR(13), ""),CHAR(10),"\n"), "")&amp;"', textKo: '"&amp;SUBSTITUTE(SUBSTITUTE(SUBSTITUTE(AI40, CHAR(13), ""),CHAR(10),"\n"),"'","\'")&amp;IF(AJ40&lt;&gt;"", "', textKoAdditional: '"&amp;SUBSTITUTE(SUBSTITUTE(AJ40, CHAR(13), ""),CHAR(10),"\n"), "")&amp;"', textEn: '"&amp;SUBSTITUTE(SUBSTITUTE(SUBSTITUTE(AK40, CHAR(13), ""),CHAR(10),"\n"),"'","\'")&amp;IF(AL40&lt;&gt;"", "', textEnAdditional: '"&amp;SUBSTITUTE(SUBSTITUTE(AL40, CHAR(13), ""),CHAR(10),"\n"), "")&amp;"'"&amp;IF(AA40="○",", sealable: true","")&amp;IF(AB40="○",", removable: true","")&amp;"}")</f>
        <v/>
      </c>
      <c r="AS40" s="10" t="str">
        <f aca="false">IF($A40&lt;&gt;"", "    /** 《"&amp;$E40&amp;"》 */ export const "&amp;SUBSTITUTE(UPPER(IF(MID($A40, 3, 1)="-", RIGHT($A40,LEN($A40)-3), $A40)), "-", "_")&amp;": TCardId = '"&amp;$A40&amp;"';", "")</f>
        <v/>
      </c>
      <c r="AT40" s="11" t="str">
        <f aca="false">IF($A40&lt;&gt;"", "    | '"&amp;$A40&amp;"'", "")</f>
        <v/>
      </c>
    </row>
    <row r="41" customFormat="false" ht="13.5" hidden="false" customHeight="false" outlineLevel="0" collapsed="false">
      <c r="A41" s="115"/>
      <c r="B41" s="115"/>
      <c r="C41" s="115"/>
      <c r="D41" s="115"/>
      <c r="E41" s="115"/>
      <c r="F41" s="115"/>
      <c r="G41" s="85"/>
      <c r="H41" s="85"/>
      <c r="I41" s="116"/>
      <c r="J41" s="184"/>
      <c r="K41" s="115"/>
      <c r="L41" s="115"/>
      <c r="M41" s="115"/>
      <c r="N41" s="115"/>
      <c r="O41" s="115"/>
      <c r="P41" s="115"/>
      <c r="Q41" s="115"/>
      <c r="R41" s="115"/>
      <c r="S41" s="115"/>
      <c r="T41" s="115"/>
      <c r="U41" s="117"/>
      <c r="V41" s="115"/>
      <c r="W41" s="117"/>
      <c r="X41" s="115"/>
      <c r="Y41" s="115"/>
      <c r="Z41" s="115"/>
      <c r="AA41" s="115"/>
      <c r="AB41" s="115"/>
      <c r="AC41" s="120"/>
      <c r="AD41" s="120"/>
      <c r="AE41" s="90"/>
      <c r="AF41" s="120"/>
      <c r="AG41" s="90"/>
      <c r="AH41" s="120"/>
      <c r="AI41" s="120"/>
      <c r="AJ41" s="118"/>
      <c r="AK41" s="120"/>
      <c r="AL41" s="118"/>
      <c r="AM41" s="117"/>
      <c r="AN41" s="117"/>
      <c r="AO41" s="117"/>
      <c r="AP41" s="117"/>
      <c r="AQ41" s="117"/>
      <c r="AR41" s="98" t="str">
        <f aca="false">IF(A41="", "", IF(ROW()&gt;=3, ", ", "")&amp;"'"&amp;A41&amp;"':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'"&amp;VLOOKUP(S41,マスタ!$D$1:$E$99,2,0)&amp;"'","")&amp;""&amp;IF(T41&lt;&gt;"",", range: '"&amp;T41&amp;"'","")&amp;IF(V41&lt;&gt;"",", damage: '"&amp;V41&amp;"'","")&amp;IF(X41&lt;&gt;"",", capacity: '"&amp;X41&amp;"'","")&amp;IF(Y41&lt;&gt;"",", growth: "&amp;Y41&amp;"","")&amp;IF(Z41&lt;&gt;"",", cost: '"&amp;Z41&amp;"'","")&amp;", text: '"&amp;SUBSTITUTE(SUBSTITUTE(AC41, CHAR(13), ""),CHAR(10),"\n")&amp;IF(AD41&lt;&gt;"", "', textAdditional: '"&amp;SUBSTITUTE(SUBSTITUTE(AD41, CHAR(13), ""),CHAR(10),"\n"), "")&amp;"', textZh: '"&amp;SUBSTITUTE(SUBSTITUTE(SUBSTITUTE(AE41, CHAR(13), ""),CHAR(10),"\n"),"'","\'")&amp;"', textZhG1: '"&amp;SUBSTITUTE(SUBSTITUTE(SUBSTITUTE(AG41, CHAR(13), ""),CHAR(10),"\n"),"'","\'")&amp;IF(AF41&lt;&gt;"", "', textZhAdditional: '"&amp;SUBSTITUTE(SUBSTITUTE(AF41, CHAR(13), ""),CHAR(10),"\n"), "")&amp;IF(AH41&lt;&gt;"", "', textZhG1Additional: '"&amp;SUBSTITUTE(SUBSTITUTE(AH41, CHAR(13), ""),CHAR(10),"\n"), "")&amp;"', textKo: '"&amp;SUBSTITUTE(SUBSTITUTE(SUBSTITUTE(AI41, CHAR(13), ""),CHAR(10),"\n"),"'","\'")&amp;IF(AJ41&lt;&gt;"", "', textKoAdditional: '"&amp;SUBSTITUTE(SUBSTITUTE(AJ41, CHAR(13), ""),CHAR(10),"\n"), "")&amp;"', textEn: '"&amp;SUBSTITUTE(SUBSTITUTE(SUBSTITUTE(AK41, CHAR(13), ""),CHAR(10),"\n"),"'","\'")&amp;IF(AL41&lt;&gt;"", "', textEnAdditional: '"&amp;SUBSTITUTE(SUBSTITUTE(AL41, CHAR(13), ""),CHAR(10),"\n"), "")&amp;"'"&amp;IF(AA41="○",", sealable: true","")&amp;IF(AB41="○",", removable: true","")&amp;"}")</f>
        <v/>
      </c>
      <c r="AS41" s="10" t="str">
        <f aca="false">IF($A41&lt;&gt;"", "    /** 《"&amp;$E41&amp;"》 */ export const "&amp;SUBSTITUTE(UPPER(IF(MID($A41, 3, 1)="-", RIGHT($A41,LEN($A41)-3), $A41)), "-", "_")&amp;": TCardId = '"&amp;$A41&amp;"';", "")</f>
        <v/>
      </c>
      <c r="AT41" s="11" t="str">
        <f aca="false">IF($A41&lt;&gt;"", "    | '"&amp;$A41&amp;"'", "")</f>
        <v/>
      </c>
    </row>
    <row r="42" customFormat="false" ht="60.75" hidden="false" customHeight="true" outlineLevel="0" collapsed="false">
      <c r="A42" s="115"/>
      <c r="B42" s="115"/>
      <c r="C42" s="115"/>
      <c r="D42" s="115"/>
      <c r="E42" s="115"/>
      <c r="F42" s="115"/>
      <c r="G42" s="85"/>
      <c r="H42" s="85"/>
      <c r="I42" s="116"/>
      <c r="J42" s="184"/>
      <c r="K42" s="115"/>
      <c r="L42" s="115"/>
      <c r="M42" s="115"/>
      <c r="N42" s="115"/>
      <c r="O42" s="115"/>
      <c r="P42" s="115"/>
      <c r="Q42" s="115"/>
      <c r="R42" s="115"/>
      <c r="S42" s="115"/>
      <c r="T42" s="115"/>
      <c r="U42" s="117"/>
      <c r="V42" s="115"/>
      <c r="W42" s="117"/>
      <c r="X42" s="115"/>
      <c r="Y42" s="115"/>
      <c r="Z42" s="115"/>
      <c r="AA42" s="115"/>
      <c r="AB42" s="115"/>
      <c r="AC42" s="120"/>
      <c r="AD42" s="186"/>
      <c r="AE42" s="90"/>
      <c r="AF42" s="186"/>
      <c r="AG42" s="90"/>
      <c r="AH42" s="186"/>
      <c r="AI42" s="120"/>
      <c r="AJ42" s="186"/>
      <c r="AK42" s="120"/>
      <c r="AL42" s="186"/>
      <c r="AM42" s="117"/>
      <c r="AN42" s="117"/>
      <c r="AO42" s="117"/>
      <c r="AP42" s="117"/>
      <c r="AQ42" s="117"/>
      <c r="AR42" s="98" t="str">
        <f aca="false">IF(A42="", "", IF(ROW()&gt;=3, ", ", "")&amp;"'"&amp;A42&amp;"':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'"&amp;VLOOKUP(S42,マスタ!$D$1:$E$99,2,0)&amp;"'","")&amp;""&amp;IF(T42&lt;&gt;"",", range: '"&amp;T42&amp;"'","")&amp;IF(V42&lt;&gt;"",", damage: '"&amp;V42&amp;"'","")&amp;IF(X42&lt;&gt;"",", capacity: '"&amp;X42&amp;"'","")&amp;IF(Y42&lt;&gt;"",", growth: "&amp;Y42&amp;"","")&amp;IF(Z42&lt;&gt;"",", cost: '"&amp;Z42&amp;"'","")&amp;", text: '"&amp;SUBSTITUTE(SUBSTITUTE(AC42, CHAR(13), ""),CHAR(10),"\n")&amp;IF(AD42&lt;&gt;"", "', textAdditional: '"&amp;SUBSTITUTE(SUBSTITUTE(AD42, CHAR(13), ""),CHAR(10),"\n"), "")&amp;"', textZh: '"&amp;SUBSTITUTE(SUBSTITUTE(SUBSTITUTE(AE42, CHAR(13), ""),CHAR(10),"\n"),"'","\'")&amp;"', textZhG1: '"&amp;SUBSTITUTE(SUBSTITUTE(SUBSTITUTE(AG42, CHAR(13), ""),CHAR(10),"\n"),"'","\'")&amp;IF(AF42&lt;&gt;"", "', textZhAdditional: '"&amp;SUBSTITUTE(SUBSTITUTE(AF42, CHAR(13), ""),CHAR(10),"\n"), "")&amp;IF(AH42&lt;&gt;"", "', textZhG1Additional: '"&amp;SUBSTITUTE(SUBSTITUTE(AH42, CHAR(13), ""),CHAR(10),"\n"), "")&amp;"', textKo: '"&amp;SUBSTITUTE(SUBSTITUTE(SUBSTITUTE(AI42, CHAR(13), ""),CHAR(10),"\n"),"'","\'")&amp;IF(AJ42&lt;&gt;"", "', textKoAdditional: '"&amp;SUBSTITUTE(SUBSTITUTE(AJ42, CHAR(13), ""),CHAR(10),"\n"), "")&amp;"', textEn: '"&amp;SUBSTITUTE(SUBSTITUTE(SUBSTITUTE(AK42, CHAR(13), ""),CHAR(10),"\n"),"'","\'")&amp;IF(AL42&lt;&gt;"", "', textEnAdditional: '"&amp;SUBSTITUTE(SUBSTITUTE(AL42, CHAR(13), ""),CHAR(10),"\n"), "")&amp;"'"&amp;IF(AA42="○",", sealable: true","")&amp;IF(AB42="○",", removable: true","")&amp;"}")</f>
        <v/>
      </c>
      <c r="AS42" s="10" t="str">
        <f aca="false">IF($A42&lt;&gt;"", "    /** 《"&amp;$E42&amp;"》 */ export const "&amp;SUBSTITUTE(UPPER(IF(MID($A42, 3, 1)="-", RIGHT($A42,LEN($A42)-3), $A42)), "-", "_")&amp;": TCardId = '"&amp;$A42&amp;"';", "")</f>
        <v/>
      </c>
      <c r="AT42" s="11" t="str">
        <f aca="false">IF($A42&lt;&gt;"", "    | '"&amp;$A42&amp;"'", "")</f>
        <v/>
      </c>
    </row>
    <row r="43" customFormat="false" ht="13.5" hidden="false" customHeight="false" outlineLevel="0" collapsed="false">
      <c r="A43" s="115"/>
      <c r="B43" s="115"/>
      <c r="C43" s="115"/>
      <c r="D43" s="115"/>
      <c r="E43" s="115"/>
      <c r="F43" s="115"/>
      <c r="G43" s="85"/>
      <c r="H43" s="85"/>
      <c r="I43" s="116"/>
      <c r="J43" s="184"/>
      <c r="K43" s="115"/>
      <c r="L43" s="115"/>
      <c r="M43" s="115"/>
      <c r="N43" s="115"/>
      <c r="O43" s="115"/>
      <c r="P43" s="115"/>
      <c r="Q43" s="115"/>
      <c r="R43" s="115"/>
      <c r="S43" s="115"/>
      <c r="T43" s="115"/>
      <c r="U43" s="117"/>
      <c r="V43" s="115"/>
      <c r="W43" s="117"/>
      <c r="X43" s="115"/>
      <c r="Y43" s="115"/>
      <c r="Z43" s="115"/>
      <c r="AA43" s="115"/>
      <c r="AB43" s="115"/>
      <c r="AC43" s="120"/>
      <c r="AD43" s="120"/>
      <c r="AE43" s="90"/>
      <c r="AF43" s="118"/>
      <c r="AG43" s="90"/>
      <c r="AH43" s="118"/>
      <c r="AI43" s="120"/>
      <c r="AJ43" s="118"/>
      <c r="AK43" s="120"/>
      <c r="AL43" s="118"/>
      <c r="AM43" s="117"/>
      <c r="AN43" s="117"/>
      <c r="AO43" s="117"/>
      <c r="AP43" s="117"/>
      <c r="AQ43" s="117"/>
      <c r="AR43" s="98" t="str">
        <f aca="false">IF(A43="", "", IF(ROW()&gt;=3, ", ", "")&amp;"'"&amp;A43&amp;"':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'"&amp;VLOOKUP(S43,マスタ!$D$1:$E$99,2,0)&amp;"'","")&amp;""&amp;IF(T43&lt;&gt;"",", range: '"&amp;T43&amp;"'","")&amp;IF(V43&lt;&gt;"",", damage: '"&amp;V43&amp;"'","")&amp;IF(X43&lt;&gt;"",", capacity: '"&amp;X43&amp;"'","")&amp;IF(Y43&lt;&gt;"",", growth: "&amp;Y43&amp;"","")&amp;IF(Z43&lt;&gt;"",", cost: '"&amp;Z43&amp;"'","")&amp;", text: '"&amp;SUBSTITUTE(SUBSTITUTE(AC43, CHAR(13), ""),CHAR(10),"\n")&amp;IF(AD43&lt;&gt;"", "', textAdditional: '"&amp;SUBSTITUTE(SUBSTITUTE(AD43, CHAR(13), ""),CHAR(10),"\n"), "")&amp;"', textZh: '"&amp;SUBSTITUTE(SUBSTITUTE(SUBSTITUTE(AE43, CHAR(13), ""),CHAR(10),"\n"),"'","\'")&amp;"', textZhG1: '"&amp;SUBSTITUTE(SUBSTITUTE(SUBSTITUTE(AG43, CHAR(13), ""),CHAR(10),"\n"),"'","\'")&amp;IF(AF43&lt;&gt;"", "', textZhAdditional: '"&amp;SUBSTITUTE(SUBSTITUTE(AF43, CHAR(13), ""),CHAR(10),"\n"), "")&amp;IF(AH43&lt;&gt;"", "', textZhG1Additional: '"&amp;SUBSTITUTE(SUBSTITUTE(AH43, CHAR(13), ""),CHAR(10),"\n"), "")&amp;"', textKo: '"&amp;SUBSTITUTE(SUBSTITUTE(SUBSTITUTE(AI43, CHAR(13), ""),CHAR(10),"\n"),"'","\'")&amp;IF(AJ43&lt;&gt;"", "', textKoAdditional: '"&amp;SUBSTITUTE(SUBSTITUTE(AJ43, CHAR(13), ""),CHAR(10),"\n"), "")&amp;"', textEn: '"&amp;SUBSTITUTE(SUBSTITUTE(SUBSTITUTE(AK43, CHAR(13), ""),CHAR(10),"\n"),"'","\'")&amp;IF(AL43&lt;&gt;"", "', textEnAdditional: '"&amp;SUBSTITUTE(SUBSTITUTE(AL43, CHAR(13), ""),CHAR(10),"\n"), "")&amp;"'"&amp;IF(AA43="○",", sealable: true","")&amp;IF(AB43="○",", removable: true","")&amp;"}")</f>
        <v/>
      </c>
      <c r="AS43" s="10" t="str">
        <f aca="false">IF($A43&lt;&gt;"", "    /** 《"&amp;$E43&amp;"》 */ export const "&amp;SUBSTITUTE(UPPER(IF(MID($A43, 3, 1)="-", RIGHT($A43,LEN($A43)-3), $A43)), "-", "_")&amp;": TCardId = '"&amp;$A43&amp;"';", "")</f>
        <v/>
      </c>
      <c r="AT43" s="11" t="str">
        <f aca="false">IF($A43&lt;&gt;"", "    | '"&amp;$A43&amp;"'", "")</f>
        <v/>
      </c>
    </row>
    <row r="44" customFormat="false" ht="13.5" hidden="false" customHeight="false" outlineLevel="0" collapsed="false">
      <c r="A44" s="115"/>
      <c r="B44" s="115"/>
      <c r="C44" s="115"/>
      <c r="D44" s="115"/>
      <c r="E44" s="115"/>
      <c r="F44" s="115"/>
      <c r="G44" s="85"/>
      <c r="H44" s="85"/>
      <c r="I44" s="116"/>
      <c r="J44" s="184"/>
      <c r="K44" s="115"/>
      <c r="L44" s="115"/>
      <c r="M44" s="115"/>
      <c r="N44" s="115"/>
      <c r="O44" s="115"/>
      <c r="P44" s="115"/>
      <c r="Q44" s="115"/>
      <c r="R44" s="115"/>
      <c r="S44" s="115"/>
      <c r="T44" s="115"/>
      <c r="U44" s="117"/>
      <c r="V44" s="115"/>
      <c r="W44" s="117"/>
      <c r="X44" s="115"/>
      <c r="Y44" s="115"/>
      <c r="Z44" s="115"/>
      <c r="AA44" s="115"/>
      <c r="AB44" s="115"/>
      <c r="AC44" s="120"/>
      <c r="AD44" s="120"/>
      <c r="AE44" s="90"/>
      <c r="AF44" s="118"/>
      <c r="AG44" s="90"/>
      <c r="AH44" s="118"/>
      <c r="AI44" s="120"/>
      <c r="AJ44" s="118"/>
      <c r="AK44" s="120"/>
      <c r="AL44" s="118"/>
      <c r="AM44" s="117"/>
      <c r="AN44" s="117"/>
      <c r="AO44" s="117"/>
      <c r="AP44" s="117"/>
      <c r="AQ44" s="117"/>
      <c r="AR44" s="98" t="str">
        <f aca="false">IF(A44="", "", IF(ROW()&gt;=3, ", ", "")&amp;"'"&amp;A44&amp;"':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'"&amp;VLOOKUP(S44,マスタ!$D$1:$E$99,2,0)&amp;"'","")&amp;""&amp;IF(T44&lt;&gt;"",", range: '"&amp;T44&amp;"'","")&amp;IF(V44&lt;&gt;"",", damage: '"&amp;V44&amp;"'","")&amp;IF(X44&lt;&gt;"",", capacity: '"&amp;X44&amp;"'","")&amp;IF(Y44&lt;&gt;"",", growth: "&amp;Y44&amp;"","")&amp;IF(Z44&lt;&gt;"",", cost: '"&amp;Z44&amp;"'","")&amp;", text: '"&amp;SUBSTITUTE(SUBSTITUTE(AC44, CHAR(13), ""),CHAR(10),"\n")&amp;IF(AD44&lt;&gt;"", "', textAdditional: '"&amp;SUBSTITUTE(SUBSTITUTE(AD44, CHAR(13), ""),CHAR(10),"\n"), "")&amp;"', textZh: '"&amp;SUBSTITUTE(SUBSTITUTE(SUBSTITUTE(AE44, CHAR(13), ""),CHAR(10),"\n"),"'","\'")&amp;"', textZhG1: '"&amp;SUBSTITUTE(SUBSTITUTE(SUBSTITUTE(AG44, CHAR(13), ""),CHAR(10),"\n"),"'","\'")&amp;IF(AF44&lt;&gt;"", "', textZhAdditional: '"&amp;SUBSTITUTE(SUBSTITUTE(AF44, CHAR(13), ""),CHAR(10),"\n"), "")&amp;IF(AH44&lt;&gt;"", "', textZhG1Additional: '"&amp;SUBSTITUTE(SUBSTITUTE(AH44, CHAR(13), ""),CHAR(10),"\n"), "")&amp;"', textKo: '"&amp;SUBSTITUTE(SUBSTITUTE(SUBSTITUTE(AI44, CHAR(13), ""),CHAR(10),"\n"),"'","\'")&amp;IF(AJ44&lt;&gt;"", "', textKoAdditional: '"&amp;SUBSTITUTE(SUBSTITUTE(AJ44, CHAR(13), ""),CHAR(10),"\n"), "")&amp;"', textEn: '"&amp;SUBSTITUTE(SUBSTITUTE(SUBSTITUTE(AK44, CHAR(13), ""),CHAR(10),"\n"),"'","\'")&amp;IF(AL44&lt;&gt;"", "', textEnAdditional: '"&amp;SUBSTITUTE(SUBSTITUTE(AL44, CHAR(13), ""),CHAR(10),"\n"), "")&amp;"'"&amp;IF(AA44="○",", sealable: true","")&amp;IF(AB44="○",", removable: true","")&amp;"}")</f>
        <v/>
      </c>
      <c r="AS44" s="10" t="str">
        <f aca="false">IF($A44&lt;&gt;"", "    /** 《"&amp;$E44&amp;"》 */ export const "&amp;SUBSTITUTE(UPPER(IF(MID($A44, 3, 1)="-", RIGHT($A44,LEN($A44)-3), $A44)), "-", "_")&amp;": TCardId = '"&amp;$A44&amp;"';", "")</f>
        <v/>
      </c>
      <c r="AT44" s="11" t="str">
        <f aca="false">IF($A44&lt;&gt;"", "    | '"&amp;$A44&amp;"'", "")</f>
        <v/>
      </c>
    </row>
    <row r="45" customFormat="false" ht="13.5" hidden="false" customHeight="false" outlineLevel="0" collapsed="false">
      <c r="A45" s="115"/>
      <c r="B45" s="115"/>
      <c r="C45" s="115"/>
      <c r="D45" s="115"/>
      <c r="E45" s="115"/>
      <c r="F45" s="115"/>
      <c r="G45" s="85"/>
      <c r="H45" s="85"/>
      <c r="I45" s="116"/>
      <c r="J45" s="184"/>
      <c r="K45" s="115"/>
      <c r="L45" s="115"/>
      <c r="M45" s="115"/>
      <c r="N45" s="115"/>
      <c r="O45" s="115"/>
      <c r="P45" s="115"/>
      <c r="Q45" s="115"/>
      <c r="R45" s="115"/>
      <c r="S45" s="115"/>
      <c r="T45" s="115"/>
      <c r="U45" s="117"/>
      <c r="V45" s="115"/>
      <c r="W45" s="117"/>
      <c r="X45" s="115"/>
      <c r="Y45" s="115"/>
      <c r="Z45" s="115"/>
      <c r="AA45" s="115"/>
      <c r="AB45" s="115"/>
      <c r="AC45" s="120"/>
      <c r="AD45" s="120"/>
      <c r="AE45" s="90"/>
      <c r="AF45" s="118"/>
      <c r="AG45" s="90"/>
      <c r="AH45" s="118"/>
      <c r="AI45" s="120"/>
      <c r="AJ45" s="118"/>
      <c r="AK45" s="120"/>
      <c r="AL45" s="118"/>
      <c r="AM45" s="117"/>
      <c r="AN45" s="117"/>
      <c r="AO45" s="117"/>
      <c r="AP45" s="117"/>
      <c r="AQ45" s="117"/>
      <c r="AR45" s="98" t="str">
        <f aca="false">IF(A45="", "", IF(ROW()&gt;=3, ", ", "")&amp;"'"&amp;A45&amp;"':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'"&amp;VLOOKUP(S45,マスタ!$D$1:$E$99,2,0)&amp;"'","")&amp;""&amp;IF(T45&lt;&gt;"",", range: '"&amp;T45&amp;"'","")&amp;IF(V45&lt;&gt;"",", damage: '"&amp;V45&amp;"'","")&amp;IF(X45&lt;&gt;"",", capacity: '"&amp;X45&amp;"'","")&amp;IF(Y45&lt;&gt;"",", growth: "&amp;Y45&amp;"","")&amp;IF(Z45&lt;&gt;"",", cost: '"&amp;Z45&amp;"'","")&amp;", text: '"&amp;SUBSTITUTE(SUBSTITUTE(AC45, CHAR(13), ""),CHAR(10),"\n")&amp;IF(AD45&lt;&gt;"", "', textAdditional: '"&amp;SUBSTITUTE(SUBSTITUTE(AD45, CHAR(13), ""),CHAR(10),"\n"), "")&amp;"', textZh: '"&amp;SUBSTITUTE(SUBSTITUTE(SUBSTITUTE(AE45, CHAR(13), ""),CHAR(10),"\n"),"'","\'")&amp;"', textZhG1: '"&amp;SUBSTITUTE(SUBSTITUTE(SUBSTITUTE(AG45, CHAR(13), ""),CHAR(10),"\n"),"'","\'")&amp;IF(AF45&lt;&gt;"", "', textZhAdditional: '"&amp;SUBSTITUTE(SUBSTITUTE(AF45, CHAR(13), ""),CHAR(10),"\n"), "")&amp;IF(AH45&lt;&gt;"", "', textZhG1Additional: '"&amp;SUBSTITUTE(SUBSTITUTE(AH45, CHAR(13), ""),CHAR(10),"\n"), "")&amp;"', textKo: '"&amp;SUBSTITUTE(SUBSTITUTE(SUBSTITUTE(AI45, CHAR(13), ""),CHAR(10),"\n"),"'","\'")&amp;IF(AJ45&lt;&gt;"", "', textKoAdditional: '"&amp;SUBSTITUTE(SUBSTITUTE(AJ45, CHAR(13), ""),CHAR(10),"\n"), "")&amp;"', textEn: '"&amp;SUBSTITUTE(SUBSTITUTE(SUBSTITUTE(AK45, CHAR(13), ""),CHAR(10),"\n"),"'","\'")&amp;IF(AL45&lt;&gt;"", "', textEnAdditional: '"&amp;SUBSTITUTE(SUBSTITUTE(AL45, CHAR(13), ""),CHAR(10),"\n"), "")&amp;"'"&amp;IF(AA45="○",", sealable: true","")&amp;IF(AB45="○",", removable: true","")&amp;"}")</f>
        <v/>
      </c>
      <c r="AS45" s="10" t="str">
        <f aca="false">IF($A45&lt;&gt;"", "    /** 《"&amp;$E45&amp;"》 */ export const "&amp;SUBSTITUTE(UPPER(IF(MID($A45, 3, 1)="-", RIGHT($A45,LEN($A45)-3), $A45)), "-", "_")&amp;": TCardId = '"&amp;$A45&amp;"';", "")</f>
        <v/>
      </c>
      <c r="AT45" s="11" t="str">
        <f aca="false">IF($A45&lt;&gt;"", "    | '"&amp;$A45&amp;"'", "")</f>
        <v/>
      </c>
    </row>
    <row r="46" customFormat="false" ht="13.5" hidden="false" customHeight="false" outlineLevel="0" collapsed="false">
      <c r="A46" s="115"/>
      <c r="B46" s="115"/>
      <c r="C46" s="115"/>
      <c r="D46" s="115"/>
      <c r="E46" s="115"/>
      <c r="F46" s="115"/>
      <c r="G46" s="85"/>
      <c r="H46" s="85"/>
      <c r="I46" s="116"/>
      <c r="J46" s="184"/>
      <c r="K46" s="115"/>
      <c r="L46" s="115"/>
      <c r="M46" s="115"/>
      <c r="N46" s="115"/>
      <c r="O46" s="115"/>
      <c r="P46" s="115"/>
      <c r="Q46" s="115"/>
      <c r="R46" s="115"/>
      <c r="S46" s="115"/>
      <c r="T46" s="115"/>
      <c r="U46" s="117"/>
      <c r="V46" s="115"/>
      <c r="W46" s="117"/>
      <c r="X46" s="115"/>
      <c r="Y46" s="115"/>
      <c r="Z46" s="115"/>
      <c r="AA46" s="115"/>
      <c r="AB46" s="115"/>
      <c r="AC46" s="120"/>
      <c r="AD46" s="120"/>
      <c r="AE46" s="90"/>
      <c r="AF46" s="118"/>
      <c r="AG46" s="90"/>
      <c r="AH46" s="118"/>
      <c r="AI46" s="120"/>
      <c r="AJ46" s="118"/>
      <c r="AK46" s="120"/>
      <c r="AL46" s="118"/>
      <c r="AM46" s="117"/>
      <c r="AN46" s="117"/>
      <c r="AO46" s="117"/>
      <c r="AP46" s="117"/>
      <c r="AQ46" s="117"/>
      <c r="AR46" s="98" t="str">
        <f aca="false">IF(A46="", "", IF(ROW()&gt;=3, ", ", "")&amp;"'"&amp;A46&amp;"':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'"&amp;VLOOKUP(S46,マスタ!$D$1:$E$99,2,0)&amp;"'","")&amp;""&amp;IF(T46&lt;&gt;"",", range: '"&amp;T46&amp;"'","")&amp;IF(V46&lt;&gt;"",", damage: '"&amp;V46&amp;"'","")&amp;IF(X46&lt;&gt;"",", capacity: '"&amp;X46&amp;"'","")&amp;IF(Y46&lt;&gt;"",", growth: "&amp;Y46&amp;"","")&amp;IF(Z46&lt;&gt;"",", cost: '"&amp;Z46&amp;"'","")&amp;", text: '"&amp;SUBSTITUTE(SUBSTITUTE(AC46, CHAR(13), ""),CHAR(10),"\n")&amp;IF(AD46&lt;&gt;"", "', textAdditional: '"&amp;SUBSTITUTE(SUBSTITUTE(AD46, CHAR(13), ""),CHAR(10),"\n"), "")&amp;"', textZh: '"&amp;SUBSTITUTE(SUBSTITUTE(SUBSTITUTE(AE46, CHAR(13), ""),CHAR(10),"\n"),"'","\'")&amp;"', textZhG1: '"&amp;SUBSTITUTE(SUBSTITUTE(SUBSTITUTE(AG46, CHAR(13), ""),CHAR(10),"\n"),"'","\'")&amp;IF(AF46&lt;&gt;"", "', textZhAdditional: '"&amp;SUBSTITUTE(SUBSTITUTE(AF46, CHAR(13), ""),CHAR(10),"\n"), "")&amp;IF(AH46&lt;&gt;"", "', textZhG1Additional: '"&amp;SUBSTITUTE(SUBSTITUTE(AH46, CHAR(13), ""),CHAR(10),"\n"), "")&amp;"', textKo: '"&amp;SUBSTITUTE(SUBSTITUTE(SUBSTITUTE(AI46, CHAR(13), ""),CHAR(10),"\n"),"'","\'")&amp;IF(AJ46&lt;&gt;"", "', textKoAdditional: '"&amp;SUBSTITUTE(SUBSTITUTE(AJ46, CHAR(13), ""),CHAR(10),"\n"), "")&amp;"', textEn: '"&amp;SUBSTITUTE(SUBSTITUTE(SUBSTITUTE(AK46, CHAR(13), ""),CHAR(10),"\n"),"'","\'")&amp;IF(AL46&lt;&gt;"", "', textEnAdditional: '"&amp;SUBSTITUTE(SUBSTITUTE(AL46, CHAR(13), ""),CHAR(10),"\n"), "")&amp;"'"&amp;IF(AA46="○",", sealable: true","")&amp;IF(AB46="○",", removable: true","")&amp;"}")</f>
        <v/>
      </c>
      <c r="AS46" s="10" t="str">
        <f aca="false">IF($A46&lt;&gt;"", "    /** 《"&amp;$E46&amp;"》 */ export const "&amp;SUBSTITUTE(UPPER(IF(MID($A46, 3, 1)="-", RIGHT($A46,LEN($A46)-3), $A46)), "-", "_")&amp;": TCardId = '"&amp;$A46&amp;"';", "")</f>
        <v/>
      </c>
      <c r="AT46" s="11" t="str">
        <f aca="false">IF($A46&lt;&gt;"", "    | '"&amp;$A46&amp;"'", "")</f>
        <v/>
      </c>
    </row>
    <row r="47" customFormat="false" ht="13.5" hidden="false" customHeight="false" outlineLevel="0" collapsed="false">
      <c r="A47" s="115"/>
      <c r="B47" s="115"/>
      <c r="C47" s="115"/>
      <c r="D47" s="115"/>
      <c r="E47" s="115"/>
      <c r="F47" s="115"/>
      <c r="G47" s="85"/>
      <c r="H47" s="85"/>
      <c r="I47" s="116"/>
      <c r="J47" s="184"/>
      <c r="K47" s="115"/>
      <c r="L47" s="115"/>
      <c r="M47" s="115"/>
      <c r="N47" s="115"/>
      <c r="O47" s="115"/>
      <c r="P47" s="115"/>
      <c r="Q47" s="115"/>
      <c r="R47" s="115"/>
      <c r="S47" s="115"/>
      <c r="T47" s="115"/>
      <c r="U47" s="117"/>
      <c r="V47" s="115"/>
      <c r="W47" s="117"/>
      <c r="X47" s="115"/>
      <c r="Y47" s="115"/>
      <c r="Z47" s="115"/>
      <c r="AA47" s="115"/>
      <c r="AB47" s="115"/>
      <c r="AC47" s="120"/>
      <c r="AD47" s="120"/>
      <c r="AE47" s="90"/>
      <c r="AF47" s="118"/>
      <c r="AG47" s="90"/>
      <c r="AH47" s="118"/>
      <c r="AI47" s="120"/>
      <c r="AJ47" s="118"/>
      <c r="AK47" s="120"/>
      <c r="AL47" s="118"/>
      <c r="AM47" s="117"/>
      <c r="AN47" s="117"/>
      <c r="AO47" s="117"/>
      <c r="AP47" s="117"/>
      <c r="AQ47" s="117"/>
      <c r="AR47" s="98" t="str">
        <f aca="false">IF(A47="", "", IF(ROW()&gt;=3, ", ", "")&amp;"'"&amp;A47&amp;"':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'"&amp;VLOOKUP(S47,マスタ!$D$1:$E$99,2,0)&amp;"'","")&amp;""&amp;IF(T47&lt;&gt;"",", range: '"&amp;T47&amp;"'","")&amp;IF(V47&lt;&gt;"",", damage: '"&amp;V47&amp;"'","")&amp;IF(X47&lt;&gt;"",", capacity: '"&amp;X47&amp;"'","")&amp;IF(Y47&lt;&gt;"",", growth: "&amp;Y47&amp;"","")&amp;IF(Z47&lt;&gt;"",", cost: '"&amp;Z47&amp;"'","")&amp;", text: '"&amp;SUBSTITUTE(SUBSTITUTE(AC47, CHAR(13), ""),CHAR(10),"\n")&amp;IF(AD47&lt;&gt;"", "', textAdditional: '"&amp;SUBSTITUTE(SUBSTITUTE(AD47, CHAR(13), ""),CHAR(10),"\n"), "")&amp;"', textZh: '"&amp;SUBSTITUTE(SUBSTITUTE(SUBSTITUTE(AE47, CHAR(13), ""),CHAR(10),"\n"),"'","\'")&amp;"', textZhG1: '"&amp;SUBSTITUTE(SUBSTITUTE(SUBSTITUTE(AG47, CHAR(13), ""),CHAR(10),"\n"),"'","\'")&amp;IF(AF47&lt;&gt;"", "', textZhAdditional: '"&amp;SUBSTITUTE(SUBSTITUTE(AF47, CHAR(13), ""),CHAR(10),"\n"), "")&amp;IF(AH47&lt;&gt;"", "', textZhG1Additional: '"&amp;SUBSTITUTE(SUBSTITUTE(AH47, CHAR(13), ""),CHAR(10),"\n"), "")&amp;"', textKo: '"&amp;SUBSTITUTE(SUBSTITUTE(SUBSTITUTE(AI47, CHAR(13), ""),CHAR(10),"\n"),"'","\'")&amp;IF(AJ47&lt;&gt;"", "', textKoAdditional: '"&amp;SUBSTITUTE(SUBSTITUTE(AJ47, CHAR(13), ""),CHAR(10),"\n"), "")&amp;"', textEn: '"&amp;SUBSTITUTE(SUBSTITUTE(SUBSTITUTE(AK47, CHAR(13), ""),CHAR(10),"\n"),"'","\'")&amp;IF(AL47&lt;&gt;"", "', textEnAdditional: '"&amp;SUBSTITUTE(SUBSTITUTE(AL47, CHAR(13), ""),CHAR(10),"\n"), "")&amp;"'"&amp;IF(AA47="○",", sealable: true","")&amp;IF(AB47="○",", removable: true","")&amp;"}")</f>
        <v/>
      </c>
      <c r="AS47" s="10" t="str">
        <f aca="false">IF($A47&lt;&gt;"", "    /** 《"&amp;$E47&amp;"》 */ export const "&amp;SUBSTITUTE(UPPER(IF(MID($A47, 3, 1)="-", RIGHT($A47,LEN($A47)-3), $A47)), "-", "_")&amp;": TCardId = '"&amp;$A47&amp;"';", "")</f>
        <v/>
      </c>
      <c r="AT47" s="11" t="str">
        <f aca="false">IF($A47&lt;&gt;"", "    | '"&amp;$A47&amp;"'", "")</f>
        <v/>
      </c>
    </row>
    <row r="48" customFormat="false" ht="13.5" hidden="false" customHeight="false" outlineLevel="0" collapsed="false">
      <c r="A48" s="115"/>
      <c r="B48" s="115"/>
      <c r="C48" s="115"/>
      <c r="D48" s="115"/>
      <c r="E48" s="115"/>
      <c r="F48" s="115"/>
      <c r="G48" s="85"/>
      <c r="H48" s="85"/>
      <c r="I48" s="116"/>
      <c r="J48" s="184"/>
      <c r="K48" s="115"/>
      <c r="L48" s="115"/>
      <c r="M48" s="115"/>
      <c r="N48" s="115"/>
      <c r="O48" s="115"/>
      <c r="P48" s="115"/>
      <c r="Q48" s="115"/>
      <c r="R48" s="115"/>
      <c r="S48" s="115"/>
      <c r="T48" s="115"/>
      <c r="U48" s="117"/>
      <c r="V48" s="115"/>
      <c r="W48" s="117"/>
      <c r="X48" s="115"/>
      <c r="Y48" s="115"/>
      <c r="Z48" s="115"/>
      <c r="AA48" s="115"/>
      <c r="AB48" s="115"/>
      <c r="AC48" s="120"/>
      <c r="AD48" s="120"/>
      <c r="AE48" s="90"/>
      <c r="AF48" s="118"/>
      <c r="AG48" s="90"/>
      <c r="AH48" s="118"/>
      <c r="AI48" s="120"/>
      <c r="AJ48" s="118"/>
      <c r="AK48" s="120"/>
      <c r="AL48" s="118"/>
      <c r="AM48" s="117"/>
      <c r="AN48" s="117"/>
      <c r="AO48" s="117"/>
      <c r="AP48" s="117"/>
      <c r="AQ48" s="117"/>
      <c r="AR48" s="98" t="str">
        <f aca="false">IF(A48="", "", IF(ROW()&gt;=3, ", ", "")&amp;"'"&amp;A48&amp;"':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'"&amp;VLOOKUP(S48,マスタ!$D$1:$E$99,2,0)&amp;"'","")&amp;""&amp;IF(T48&lt;&gt;"",", range: '"&amp;T48&amp;"'","")&amp;IF(V48&lt;&gt;"",", damage: '"&amp;V48&amp;"'","")&amp;IF(X48&lt;&gt;"",", capacity: '"&amp;X48&amp;"'","")&amp;IF(Y48&lt;&gt;"",", growth: "&amp;Y48&amp;"","")&amp;IF(Z48&lt;&gt;"",", cost: '"&amp;Z48&amp;"'","")&amp;", text: '"&amp;SUBSTITUTE(SUBSTITUTE(AC48, CHAR(13), ""),CHAR(10),"\n")&amp;IF(AD48&lt;&gt;"", "', textAdditional: '"&amp;SUBSTITUTE(SUBSTITUTE(AD48, CHAR(13), ""),CHAR(10),"\n"), "")&amp;"', textZh: '"&amp;SUBSTITUTE(SUBSTITUTE(SUBSTITUTE(AE48, CHAR(13), ""),CHAR(10),"\n"),"'","\'")&amp;"', textZhG1: '"&amp;SUBSTITUTE(SUBSTITUTE(SUBSTITUTE(AG48, CHAR(13), ""),CHAR(10),"\n"),"'","\'")&amp;IF(AF48&lt;&gt;"", "', textZhAdditional: '"&amp;SUBSTITUTE(SUBSTITUTE(AF48, CHAR(13), ""),CHAR(10),"\n"), "")&amp;IF(AH48&lt;&gt;"", "', textZhG1Additional: '"&amp;SUBSTITUTE(SUBSTITUTE(AH48, CHAR(13), ""),CHAR(10),"\n"), "")&amp;"', textKo: '"&amp;SUBSTITUTE(SUBSTITUTE(SUBSTITUTE(AI48, CHAR(13), ""),CHAR(10),"\n"),"'","\'")&amp;IF(AJ48&lt;&gt;"", "', textKoAdditional: '"&amp;SUBSTITUTE(SUBSTITUTE(AJ48, CHAR(13), ""),CHAR(10),"\n"), "")&amp;"', textEn: '"&amp;SUBSTITUTE(SUBSTITUTE(SUBSTITUTE(AK48, CHAR(13), ""),CHAR(10),"\n"),"'","\'")&amp;IF(AL48&lt;&gt;"", "', textEnAdditional: '"&amp;SUBSTITUTE(SUBSTITUTE(AL48, CHAR(13), ""),CHAR(10),"\n"), "")&amp;"'"&amp;IF(AA48="○",", sealable: true","")&amp;IF(AB48="○",", removable: true","")&amp;"}")</f>
        <v/>
      </c>
      <c r="AS48" s="10" t="str">
        <f aca="false">IF($A48&lt;&gt;"", "    /** 《"&amp;$E48&amp;"》 */ export const "&amp;SUBSTITUTE(UPPER(IF(MID($A48, 3, 1)="-", RIGHT($A48,LEN($A48)-3), $A48)), "-", "_")&amp;": TCardId = '"&amp;$A48&amp;"';", "")</f>
        <v/>
      </c>
      <c r="AT48" s="11" t="str">
        <f aca="false">IF($A48&lt;&gt;"", "    | '"&amp;$A48&amp;"'", "")</f>
        <v/>
      </c>
    </row>
    <row r="49" customFormat="false" ht="13.5" hidden="false" customHeight="false" outlineLevel="0" collapsed="false">
      <c r="A49" s="115"/>
      <c r="B49" s="115"/>
      <c r="C49" s="115"/>
      <c r="D49" s="115"/>
      <c r="E49" s="115"/>
      <c r="F49" s="115"/>
      <c r="G49" s="85"/>
      <c r="H49" s="85"/>
      <c r="I49" s="116"/>
      <c r="J49" s="184"/>
      <c r="K49" s="115"/>
      <c r="L49" s="115"/>
      <c r="M49" s="115"/>
      <c r="N49" s="115"/>
      <c r="O49" s="115"/>
      <c r="P49" s="115"/>
      <c r="Q49" s="115"/>
      <c r="R49" s="115"/>
      <c r="S49" s="115"/>
      <c r="T49" s="115"/>
      <c r="U49" s="117"/>
      <c r="V49" s="115"/>
      <c r="W49" s="117"/>
      <c r="X49" s="115"/>
      <c r="Y49" s="115"/>
      <c r="Z49" s="115"/>
      <c r="AA49" s="115"/>
      <c r="AB49" s="115"/>
      <c r="AC49" s="120"/>
      <c r="AD49" s="120"/>
      <c r="AE49" s="90"/>
      <c r="AF49" s="118"/>
      <c r="AG49" s="90"/>
      <c r="AH49" s="118"/>
      <c r="AI49" s="120"/>
      <c r="AJ49" s="118"/>
      <c r="AK49" s="120"/>
      <c r="AL49" s="118"/>
      <c r="AM49" s="117"/>
      <c r="AN49" s="117"/>
      <c r="AO49" s="117"/>
      <c r="AP49" s="117"/>
      <c r="AQ49" s="117"/>
      <c r="AR49" s="98" t="str">
        <f aca="false">IF(A49="", "", IF(ROW()&gt;=3, ", ", "")&amp;"'"&amp;A49&amp;"':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'"&amp;VLOOKUP(S49,マスタ!$D$1:$E$99,2,0)&amp;"'","")&amp;""&amp;IF(T49&lt;&gt;"",", range: '"&amp;T49&amp;"'","")&amp;IF(V49&lt;&gt;"",", damage: '"&amp;V49&amp;"'","")&amp;IF(X49&lt;&gt;"",", capacity: '"&amp;X49&amp;"'","")&amp;IF(Y49&lt;&gt;"",", growth: "&amp;Y49&amp;"","")&amp;IF(Z49&lt;&gt;"",", cost: '"&amp;Z49&amp;"'","")&amp;", text: '"&amp;SUBSTITUTE(SUBSTITUTE(AC49, CHAR(13), ""),CHAR(10),"\n")&amp;IF(AD49&lt;&gt;"", "', textAdditional: '"&amp;SUBSTITUTE(SUBSTITUTE(AD49, CHAR(13), ""),CHAR(10),"\n"), "")&amp;"', textZh: '"&amp;SUBSTITUTE(SUBSTITUTE(SUBSTITUTE(AE49, CHAR(13), ""),CHAR(10),"\n"),"'","\'")&amp;"', textZhG1: '"&amp;SUBSTITUTE(SUBSTITUTE(SUBSTITUTE(AG49, CHAR(13), ""),CHAR(10),"\n"),"'","\'")&amp;IF(AF49&lt;&gt;"", "', textZhAdditional: '"&amp;SUBSTITUTE(SUBSTITUTE(AF49, CHAR(13), ""),CHAR(10),"\n"), "")&amp;IF(AH49&lt;&gt;"", "', textZhG1Additional: '"&amp;SUBSTITUTE(SUBSTITUTE(AH49, CHAR(13), ""),CHAR(10),"\n"), "")&amp;"', textKo: '"&amp;SUBSTITUTE(SUBSTITUTE(SUBSTITUTE(AI49, CHAR(13), ""),CHAR(10),"\n"),"'","\'")&amp;IF(AJ49&lt;&gt;"", "', textKoAdditional: '"&amp;SUBSTITUTE(SUBSTITUTE(AJ49, CHAR(13), ""),CHAR(10),"\n"), "")&amp;"', textEn: '"&amp;SUBSTITUTE(SUBSTITUTE(SUBSTITUTE(AK49, CHAR(13), ""),CHAR(10),"\n"),"'","\'")&amp;IF(AL49&lt;&gt;"", "', textEnAdditional: '"&amp;SUBSTITUTE(SUBSTITUTE(AL49, CHAR(13), ""),CHAR(10),"\n"), "")&amp;"'"&amp;IF(AA49="○",", sealable: true","")&amp;IF(AB49="○",", removable: true","")&amp;"}")</f>
        <v/>
      </c>
      <c r="AS49" s="10" t="str">
        <f aca="false">IF($A49&lt;&gt;"", "    /** 《"&amp;$E49&amp;"》 */ export const "&amp;SUBSTITUTE(UPPER(IF(MID($A49, 3, 1)="-", RIGHT($A49,LEN($A49)-3), $A49)), "-", "_")&amp;": TCardId = '"&amp;$A49&amp;"';", "")</f>
        <v/>
      </c>
      <c r="AT49" s="11" t="str">
        <f aca="false">IF($A49&lt;&gt;"", "    | '"&amp;$A49&amp;"'", "")</f>
        <v/>
      </c>
    </row>
    <row r="50" customFormat="false" ht="13.5" hidden="false" customHeight="false" outlineLevel="0" collapsed="false">
      <c r="A50" s="115"/>
      <c r="B50" s="115"/>
      <c r="C50" s="115"/>
      <c r="D50" s="115"/>
      <c r="E50" s="115"/>
      <c r="F50" s="115"/>
      <c r="G50" s="85"/>
      <c r="H50" s="85"/>
      <c r="I50" s="116"/>
      <c r="J50" s="184"/>
      <c r="K50" s="115"/>
      <c r="L50" s="115"/>
      <c r="M50" s="115"/>
      <c r="N50" s="115"/>
      <c r="O50" s="115"/>
      <c r="P50" s="115"/>
      <c r="Q50" s="115"/>
      <c r="R50" s="115"/>
      <c r="S50" s="115"/>
      <c r="T50" s="115"/>
      <c r="U50" s="117"/>
      <c r="V50" s="115"/>
      <c r="W50" s="117"/>
      <c r="X50" s="115"/>
      <c r="Y50" s="115"/>
      <c r="Z50" s="115"/>
      <c r="AA50" s="115"/>
      <c r="AB50" s="115"/>
      <c r="AC50" s="120"/>
      <c r="AD50" s="120"/>
      <c r="AE50" s="90"/>
      <c r="AF50" s="118"/>
      <c r="AG50" s="90"/>
      <c r="AH50" s="118"/>
      <c r="AI50" s="120"/>
      <c r="AJ50" s="118"/>
      <c r="AK50" s="120"/>
      <c r="AL50" s="118"/>
      <c r="AM50" s="117"/>
      <c r="AN50" s="117"/>
      <c r="AO50" s="117"/>
      <c r="AP50" s="117"/>
      <c r="AQ50" s="117"/>
      <c r="AR50" s="98" t="str">
        <f aca="false">IF(A50="", "", IF(ROW()&gt;=3, ", ", "")&amp;"'"&amp;A50&amp;"':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'"&amp;VLOOKUP(S50,マスタ!$D$1:$E$99,2,0)&amp;"'","")&amp;""&amp;IF(T50&lt;&gt;"",", range: '"&amp;T50&amp;"'","")&amp;IF(V50&lt;&gt;"",", damage: '"&amp;V50&amp;"'","")&amp;IF(X50&lt;&gt;"",", capacity: '"&amp;X50&amp;"'","")&amp;IF(Y50&lt;&gt;"",", growth: "&amp;Y50&amp;"","")&amp;IF(Z50&lt;&gt;"",", cost: '"&amp;Z50&amp;"'","")&amp;", text: '"&amp;SUBSTITUTE(SUBSTITUTE(AC50, CHAR(13), ""),CHAR(10),"\n")&amp;IF(AD50&lt;&gt;"", "', textAdditional: '"&amp;SUBSTITUTE(SUBSTITUTE(AD50, CHAR(13), ""),CHAR(10),"\n"), "")&amp;"', textZh: '"&amp;SUBSTITUTE(SUBSTITUTE(SUBSTITUTE(AE50, CHAR(13), ""),CHAR(10),"\n"),"'","\'")&amp;"', textZhG1: '"&amp;SUBSTITUTE(SUBSTITUTE(SUBSTITUTE(AG50, CHAR(13), ""),CHAR(10),"\n"),"'","\'")&amp;IF(AF50&lt;&gt;"", "', textZhAdditional: '"&amp;SUBSTITUTE(SUBSTITUTE(AF50, CHAR(13), ""),CHAR(10),"\n"), "")&amp;IF(AH50&lt;&gt;"", "', textZhG1Additional: '"&amp;SUBSTITUTE(SUBSTITUTE(AH50, CHAR(13), ""),CHAR(10),"\n"), "")&amp;"', textKo: '"&amp;SUBSTITUTE(SUBSTITUTE(SUBSTITUTE(AI50, CHAR(13), ""),CHAR(10),"\n"),"'","\'")&amp;IF(AJ50&lt;&gt;"", "', textKoAdditional: '"&amp;SUBSTITUTE(SUBSTITUTE(AJ50, CHAR(13), ""),CHAR(10),"\n"), "")&amp;"', textEn: '"&amp;SUBSTITUTE(SUBSTITUTE(SUBSTITUTE(AK50, CHAR(13), ""),CHAR(10),"\n"),"'","\'")&amp;IF(AL50&lt;&gt;"", "', textEnAdditional: '"&amp;SUBSTITUTE(SUBSTITUTE(AL50, CHAR(13), ""),CHAR(10),"\n"), "")&amp;"'"&amp;IF(AA50="○",", sealable: true","")&amp;IF(AB50="○",", removable: true","")&amp;"}")</f>
        <v/>
      </c>
      <c r="AS50" s="10" t="str">
        <f aca="false">IF($A50&lt;&gt;"", "    /** 《"&amp;$E50&amp;"》 */ export const "&amp;SUBSTITUTE(UPPER(IF(MID($A50, 3, 1)="-", RIGHT($A50,LEN($A50)-3), $A50)), "-", "_")&amp;": TCardId = '"&amp;$A50&amp;"';", "")</f>
        <v/>
      </c>
      <c r="AT50" s="11" t="str">
        <f aca="false">IF($A50&lt;&gt;"", "    | '"&amp;$A50&amp;"'", "")</f>
        <v/>
      </c>
    </row>
    <row r="51" customFormat="false" ht="13.5" hidden="false" customHeight="false" outlineLevel="0" collapsed="false">
      <c r="A51" s="115"/>
      <c r="B51" s="115"/>
      <c r="C51" s="115"/>
      <c r="D51" s="115"/>
      <c r="E51" s="115"/>
      <c r="F51" s="115"/>
      <c r="G51" s="85"/>
      <c r="H51" s="85"/>
      <c r="I51" s="116"/>
      <c r="J51" s="184"/>
      <c r="K51" s="115"/>
      <c r="L51" s="115"/>
      <c r="M51" s="115"/>
      <c r="N51" s="115"/>
      <c r="O51" s="115"/>
      <c r="P51" s="115"/>
      <c r="Q51" s="115"/>
      <c r="R51" s="115"/>
      <c r="S51" s="115"/>
      <c r="T51" s="115"/>
      <c r="U51" s="117"/>
      <c r="V51" s="115"/>
      <c r="W51" s="117"/>
      <c r="X51" s="115"/>
      <c r="Y51" s="115"/>
      <c r="Z51" s="115"/>
      <c r="AA51" s="115"/>
      <c r="AB51" s="115"/>
      <c r="AC51" s="120"/>
      <c r="AD51" s="120"/>
      <c r="AE51" s="90"/>
      <c r="AF51" s="118"/>
      <c r="AG51" s="90"/>
      <c r="AH51" s="118"/>
      <c r="AI51" s="120"/>
      <c r="AJ51" s="118"/>
      <c r="AK51" s="120"/>
      <c r="AL51" s="118"/>
      <c r="AM51" s="117"/>
      <c r="AN51" s="117"/>
      <c r="AO51" s="117"/>
      <c r="AP51" s="117"/>
      <c r="AQ51" s="117"/>
      <c r="AR51" s="98" t="str">
        <f aca="false">IF(A51="", "", IF(ROW()&gt;=3, ", ", "")&amp;"'"&amp;A51&amp;"':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'"&amp;VLOOKUP(S51,マスタ!$D$1:$E$99,2,0)&amp;"'","")&amp;""&amp;IF(T51&lt;&gt;"",", range: '"&amp;T51&amp;"'","")&amp;IF(V51&lt;&gt;"",", damage: '"&amp;V51&amp;"'","")&amp;IF(X51&lt;&gt;"",", capacity: '"&amp;X51&amp;"'","")&amp;IF(Y51&lt;&gt;"",", growth: "&amp;Y51&amp;"","")&amp;IF(Z51&lt;&gt;"",", cost: '"&amp;Z51&amp;"'","")&amp;", text: '"&amp;SUBSTITUTE(SUBSTITUTE(AC51, CHAR(13), ""),CHAR(10),"\n")&amp;IF(AD51&lt;&gt;"", "', textAdditional: '"&amp;SUBSTITUTE(SUBSTITUTE(AD51, CHAR(13), ""),CHAR(10),"\n"), "")&amp;"', textZh: '"&amp;SUBSTITUTE(SUBSTITUTE(SUBSTITUTE(AE51, CHAR(13), ""),CHAR(10),"\n"),"'","\'")&amp;"', textZhG1: '"&amp;SUBSTITUTE(SUBSTITUTE(SUBSTITUTE(AG51, CHAR(13), ""),CHAR(10),"\n"),"'","\'")&amp;IF(AF51&lt;&gt;"", "', textZhAdditional: '"&amp;SUBSTITUTE(SUBSTITUTE(AF51, CHAR(13), ""),CHAR(10),"\n"), "")&amp;IF(AH51&lt;&gt;"", "', textZhG1Additional: '"&amp;SUBSTITUTE(SUBSTITUTE(AH51, CHAR(13), ""),CHAR(10),"\n"), "")&amp;"', textKo: '"&amp;SUBSTITUTE(SUBSTITUTE(SUBSTITUTE(AI51, CHAR(13), ""),CHAR(10),"\n"),"'","\'")&amp;IF(AJ51&lt;&gt;"", "', textKoAdditional: '"&amp;SUBSTITUTE(SUBSTITUTE(AJ51, CHAR(13), ""),CHAR(10),"\n"), "")&amp;"', textEn: '"&amp;SUBSTITUTE(SUBSTITUTE(SUBSTITUTE(AK51, CHAR(13), ""),CHAR(10),"\n"),"'","\'")&amp;IF(AL51&lt;&gt;"", "', textEnAdditional: '"&amp;SUBSTITUTE(SUBSTITUTE(AL51, CHAR(13), ""),CHAR(10),"\n"), "")&amp;"'"&amp;IF(AA51="○",", sealable: true","")&amp;IF(AB51="○",", removable: true","")&amp;"}")</f>
        <v/>
      </c>
      <c r="AS51" s="10" t="str">
        <f aca="false">IF($A51&lt;&gt;"", "    /** 《"&amp;$E51&amp;"》 */ export const "&amp;SUBSTITUTE(UPPER(IF(MID($A51, 3, 1)="-", RIGHT($A51,LEN($A51)-3), $A51)), "-", "_")&amp;": TCardId = '"&amp;$A51&amp;"';", "")</f>
        <v/>
      </c>
      <c r="AT51" s="11" t="str">
        <f aca="false">IF($A51&lt;&gt;"", "    | '"&amp;$A51&amp;"'", "")</f>
        <v/>
      </c>
    </row>
    <row r="52" customFormat="false" ht="13.5" hidden="false" customHeight="false" outlineLevel="0" collapsed="false">
      <c r="A52" s="115"/>
      <c r="B52" s="115"/>
      <c r="C52" s="115"/>
      <c r="D52" s="115"/>
      <c r="E52" s="115"/>
      <c r="F52" s="115"/>
      <c r="G52" s="85"/>
      <c r="H52" s="85"/>
      <c r="I52" s="116"/>
      <c r="J52" s="184"/>
      <c r="K52" s="115"/>
      <c r="L52" s="115"/>
      <c r="M52" s="115"/>
      <c r="N52" s="115"/>
      <c r="O52" s="115"/>
      <c r="P52" s="115"/>
      <c r="Q52" s="115"/>
      <c r="R52" s="115"/>
      <c r="S52" s="115"/>
      <c r="T52" s="115"/>
      <c r="U52" s="117"/>
      <c r="V52" s="115"/>
      <c r="W52" s="117"/>
      <c r="X52" s="115"/>
      <c r="Y52" s="115"/>
      <c r="Z52" s="115"/>
      <c r="AA52" s="115"/>
      <c r="AB52" s="115"/>
      <c r="AC52" s="120"/>
      <c r="AD52" s="120"/>
      <c r="AE52" s="90"/>
      <c r="AF52" s="118"/>
      <c r="AG52" s="90"/>
      <c r="AH52" s="118"/>
      <c r="AI52" s="120"/>
      <c r="AJ52" s="118"/>
      <c r="AK52" s="120"/>
      <c r="AL52" s="118"/>
      <c r="AM52" s="117"/>
      <c r="AN52" s="117"/>
      <c r="AO52" s="117"/>
      <c r="AP52" s="117"/>
      <c r="AQ52" s="117"/>
      <c r="AR52" s="98" t="str">
        <f aca="false">IF(A52="", "", IF(ROW()&gt;=3, ", ", "")&amp;"'"&amp;A52&amp;"':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'"&amp;VLOOKUP(M52,マスタ!$A$1:$B$99,2,0)&amp;"'"&amp;IF(N52="○",", extra: true","")&amp;IF(O52&lt;&gt;"",", extraFrom: '"&amp;O52&amp;"'","")&amp;IF(P52&lt;&gt;"",", exchangableTo: '"&amp;P52&amp;"'","")&amp;IF(Q52="○",", poison: true","")&amp;IF(R52&lt;&gt;"", ", type: '"&amp;VLOOKUP(R52,マスタ!$D$1:$E$99,2,0)&amp;"'", "")&amp;IF(S52&lt;&gt;"",", subType: '"&amp;VLOOKUP(S52,マスタ!$D$1:$E$99,2,0)&amp;"'","")&amp;""&amp;IF(T52&lt;&gt;"",", range: '"&amp;T52&amp;"'","")&amp;IF(V52&lt;&gt;"",", damage: '"&amp;V52&amp;"'","")&amp;IF(X52&lt;&gt;"",", capacity: '"&amp;X52&amp;"'","")&amp;IF(Y52&lt;&gt;"",", growth: "&amp;Y52&amp;"","")&amp;IF(Z52&lt;&gt;"",", cost: '"&amp;Z52&amp;"'","")&amp;", text: '"&amp;SUBSTITUTE(SUBSTITUTE(AC52, CHAR(13), ""),CHAR(10),"\n")&amp;IF(AD52&lt;&gt;"", "', textAdditional: '"&amp;SUBSTITUTE(SUBSTITUTE(AD52, CHAR(13), ""),CHAR(10),"\n"), "")&amp;"', textZh: '"&amp;SUBSTITUTE(SUBSTITUTE(SUBSTITUTE(AE52, CHAR(13), ""),CHAR(10),"\n"),"'","\'")&amp;"', textZhG1: '"&amp;SUBSTITUTE(SUBSTITUTE(SUBSTITUTE(AG52, CHAR(13), ""),CHAR(10),"\n"),"'","\'")&amp;IF(AF52&lt;&gt;"", "', textZhAdditional: '"&amp;SUBSTITUTE(SUBSTITUTE(AF52, CHAR(13), ""),CHAR(10),"\n"), "")&amp;IF(AH52&lt;&gt;"", "', textZhG1Additional: '"&amp;SUBSTITUTE(SUBSTITUTE(AH52, CHAR(13), ""),CHAR(10),"\n"), "")&amp;"', textKo: '"&amp;SUBSTITUTE(SUBSTITUTE(SUBSTITUTE(AI52, CHAR(13), ""),CHAR(10),"\n"),"'","\'")&amp;IF(AJ52&lt;&gt;"", "', textKoAdditional: '"&amp;SUBSTITUTE(SUBSTITUTE(AJ52, CHAR(13), ""),CHAR(10),"\n"), "")&amp;"', textEn: '"&amp;SUBSTITUTE(SUBSTITUTE(SUBSTITUTE(AK52, CHAR(13), ""),CHAR(10),"\n"),"'","\'")&amp;IF(AL52&lt;&gt;"", "', textEnAdditional: '"&amp;SUBSTITUTE(SUBSTITUTE(AL52, CHAR(13), ""),CHAR(10),"\n"), "")&amp;"'"&amp;IF(AA52="○",", sealable: true","")&amp;IF(AB52="○",", removable: true","")&amp;"}")</f>
        <v/>
      </c>
      <c r="AS52" s="10" t="str">
        <f aca="false">IF($A52&lt;&gt;"", "    /** 《"&amp;$E52&amp;"》 */ export const "&amp;SUBSTITUTE(UPPER(IF(MID($A52, 3, 1)="-", RIGHT($A52,LEN($A52)-3), $A52)), "-", "_")&amp;": TCardId = '"&amp;$A52&amp;"';", "")</f>
        <v/>
      </c>
      <c r="AT52" s="11" t="str">
        <f aca="false">IF($A52&lt;&gt;"", "    | '"&amp;$A52&amp;"'", "")</f>
        <v/>
      </c>
    </row>
    <row r="53" customFormat="false" ht="13.5" hidden="false" customHeight="false" outlineLevel="0" collapsed="false">
      <c r="A53" s="115"/>
      <c r="B53" s="115"/>
      <c r="C53" s="115"/>
      <c r="D53" s="115"/>
      <c r="E53" s="115"/>
      <c r="F53" s="115"/>
      <c r="G53" s="85"/>
      <c r="H53" s="85"/>
      <c r="I53" s="116"/>
      <c r="J53" s="184"/>
      <c r="K53" s="115"/>
      <c r="L53" s="115"/>
      <c r="M53" s="115"/>
      <c r="N53" s="115"/>
      <c r="O53" s="115"/>
      <c r="P53" s="115"/>
      <c r="Q53" s="115"/>
      <c r="R53" s="115"/>
      <c r="S53" s="115"/>
      <c r="T53" s="115"/>
      <c r="U53" s="117"/>
      <c r="V53" s="115"/>
      <c r="W53" s="117"/>
      <c r="X53" s="115"/>
      <c r="Y53" s="115"/>
      <c r="Z53" s="115"/>
      <c r="AA53" s="115"/>
      <c r="AB53" s="115"/>
      <c r="AC53" s="120"/>
      <c r="AD53" s="120"/>
      <c r="AE53" s="90"/>
      <c r="AF53" s="118"/>
      <c r="AG53" s="90"/>
      <c r="AH53" s="118"/>
      <c r="AI53" s="120"/>
      <c r="AJ53" s="118"/>
      <c r="AK53" s="120"/>
      <c r="AL53" s="118"/>
      <c r="AM53" s="117"/>
      <c r="AN53" s="117"/>
      <c r="AO53" s="117"/>
      <c r="AP53" s="117"/>
      <c r="AQ53" s="117"/>
      <c r="AR53" s="98" t="str">
        <f aca="false">IF(A53="", "", IF(ROW()&gt;=3, ", ", "")&amp;"'"&amp;A53&amp;"':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'"&amp;VLOOKUP(M53,マスタ!$A$1:$B$99,2,0)&amp;"'"&amp;IF(N53="○",", extra: true","")&amp;IF(O53&lt;&gt;"",", extraFrom: '"&amp;O53&amp;"'","")&amp;IF(P53&lt;&gt;"",", exchangableTo: '"&amp;P53&amp;"'","")&amp;IF(Q53="○",", poison: true","")&amp;IF(R53&lt;&gt;"", ", type: '"&amp;VLOOKUP(R53,マスタ!$D$1:$E$99,2,0)&amp;"'", "")&amp;IF(S53&lt;&gt;"",", subType: '"&amp;VLOOKUP(S53,マスタ!$D$1:$E$99,2,0)&amp;"'","")&amp;""&amp;IF(T53&lt;&gt;"",", range: '"&amp;T53&amp;"'","")&amp;IF(V53&lt;&gt;"",", damage: '"&amp;V53&amp;"'","")&amp;IF(X53&lt;&gt;"",", capacity: '"&amp;X53&amp;"'","")&amp;IF(Y53&lt;&gt;"",", growth: "&amp;Y53&amp;"","")&amp;IF(Z53&lt;&gt;"",", cost: '"&amp;Z53&amp;"'","")&amp;", text: '"&amp;SUBSTITUTE(SUBSTITUTE(AC53, CHAR(13), ""),CHAR(10),"\n")&amp;IF(AD53&lt;&gt;"", "', textAdditional: '"&amp;SUBSTITUTE(SUBSTITUTE(AD53, CHAR(13), ""),CHAR(10),"\n"), "")&amp;"', textZh: '"&amp;SUBSTITUTE(SUBSTITUTE(SUBSTITUTE(AE53, CHAR(13), ""),CHAR(10),"\n"),"'","\'")&amp;"', textZhG1: '"&amp;SUBSTITUTE(SUBSTITUTE(SUBSTITUTE(AG53, CHAR(13), ""),CHAR(10),"\n"),"'","\'")&amp;IF(AF53&lt;&gt;"", "', textZhAdditional: '"&amp;SUBSTITUTE(SUBSTITUTE(AF53, CHAR(13), ""),CHAR(10),"\n"), "")&amp;IF(AH53&lt;&gt;"", "', textZhG1Additional: '"&amp;SUBSTITUTE(SUBSTITUTE(AH53, CHAR(13), ""),CHAR(10),"\n"), "")&amp;"', textKo: '"&amp;SUBSTITUTE(SUBSTITUTE(SUBSTITUTE(AI53, CHAR(13), ""),CHAR(10),"\n"),"'","\'")&amp;IF(AJ53&lt;&gt;"", "', textKoAdditional: '"&amp;SUBSTITUTE(SUBSTITUTE(AJ53, CHAR(13), ""),CHAR(10),"\n"), "")&amp;"', textEn: '"&amp;SUBSTITUTE(SUBSTITUTE(SUBSTITUTE(AK53, CHAR(13), ""),CHAR(10),"\n"),"'","\'")&amp;IF(AL53&lt;&gt;"", "', textEnAdditional: '"&amp;SUBSTITUTE(SUBSTITUTE(AL53, CHAR(13), ""),CHAR(10),"\n"), "")&amp;"'"&amp;IF(AA53="○",", sealable: true","")&amp;IF(AB53="○",", removable: true","")&amp;"}")</f>
        <v/>
      </c>
      <c r="AS53" s="10" t="str">
        <f aca="false">IF($A53&lt;&gt;"", "    /** 《"&amp;$E53&amp;"》 */ export const "&amp;SUBSTITUTE(UPPER(IF(MID($A53, 3, 1)="-", RIGHT($A53,LEN($A53)-3), $A53)), "-", "_")&amp;": TCardId = '"&amp;$A53&amp;"';", "")</f>
        <v/>
      </c>
      <c r="AT53" s="11" t="str">
        <f aca="false">IF($A53&lt;&gt;"", "    | '"&amp;$A53&amp;"'", "")</f>
        <v/>
      </c>
    </row>
    <row r="54" customFormat="false" ht="13.5" hidden="false" customHeight="false" outlineLevel="0" collapsed="false">
      <c r="A54" s="115"/>
      <c r="B54" s="115"/>
      <c r="C54" s="115"/>
      <c r="D54" s="115"/>
      <c r="E54" s="115"/>
      <c r="F54" s="115"/>
      <c r="G54" s="85"/>
      <c r="H54" s="85"/>
      <c r="I54" s="116"/>
      <c r="J54" s="184"/>
      <c r="K54" s="115"/>
      <c r="L54" s="115"/>
      <c r="M54" s="115"/>
      <c r="N54" s="115"/>
      <c r="O54" s="115"/>
      <c r="P54" s="115"/>
      <c r="Q54" s="115"/>
      <c r="R54" s="115"/>
      <c r="S54" s="115"/>
      <c r="T54" s="115"/>
      <c r="U54" s="117"/>
      <c r="V54" s="115"/>
      <c r="W54" s="117"/>
      <c r="X54" s="115"/>
      <c r="Y54" s="115"/>
      <c r="Z54" s="115"/>
      <c r="AA54" s="115"/>
      <c r="AB54" s="115"/>
      <c r="AC54" s="120"/>
      <c r="AD54" s="120"/>
      <c r="AE54" s="90"/>
      <c r="AF54" s="118"/>
      <c r="AG54" s="90"/>
      <c r="AH54" s="118"/>
      <c r="AI54" s="120"/>
      <c r="AJ54" s="118"/>
      <c r="AK54" s="120"/>
      <c r="AL54" s="118"/>
      <c r="AM54" s="117"/>
      <c r="AN54" s="117"/>
      <c r="AO54" s="117"/>
      <c r="AP54" s="117"/>
      <c r="AQ54" s="117"/>
      <c r="AR54" s="98" t="str">
        <f aca="false">IF(A54="", "", IF(ROW()&gt;=3, ", ", "")&amp;"'"&amp;A54&amp;"': {megami: '"&amp;B54&amp;"'"&amp;IF(C54&lt;&gt;"",", anotherID: '"&amp;C54&amp;"', replace: '"&amp;D54&amp;"'","")&amp;", name: '"&amp;SUBSTITUTE(E54,"'","\'")&amp;"', nameEn: '"&amp;SUBSTITUTE(K54,"'","\'")&amp;"', nameZh: '"&amp;SUBSTITUTE(G54,"'","\'")&amp;"', nameZhG1: '"&amp;SUBSTITUTE(H54,"'","\'")&amp;"', nameKo: '"&amp;SUBSTITUTE(J54,"'","\'")&amp;"', ruby: '"&amp;F54&amp;"', rubyEn: '"&amp;L54&amp;IF(I54&lt;&gt;"", "', rubyZh: '"&amp;I54, "")&amp;"', baseType: '"&amp;VLOOKUP(M54,マスタ!$A$1:$B$99,2,0)&amp;"'"&amp;IF(N54="○",", extra: true","")&amp;IF(O54&lt;&gt;"",", extraFrom: '"&amp;O54&amp;"'","")&amp;IF(P54&lt;&gt;"",", exchangableTo: '"&amp;P54&amp;"'","")&amp;IF(Q54="○",", poison: true","")&amp;IF(R54&lt;&gt;"", ", type: '"&amp;VLOOKUP(R54,マスタ!$D$1:$E$99,2,0)&amp;"'", "")&amp;IF(S54&lt;&gt;"",", subType: '"&amp;VLOOKUP(S54,マスタ!$D$1:$E$99,2,0)&amp;"'","")&amp;""&amp;IF(T54&lt;&gt;"",", range: '"&amp;T54&amp;"'","")&amp;IF(V54&lt;&gt;"",", damage: '"&amp;V54&amp;"'","")&amp;IF(X54&lt;&gt;"",", capacity: '"&amp;X54&amp;"'","")&amp;IF(Y54&lt;&gt;"",", growth: "&amp;Y54&amp;"","")&amp;IF(Z54&lt;&gt;"",", cost: '"&amp;Z54&amp;"'","")&amp;", text: '"&amp;SUBSTITUTE(SUBSTITUTE(AC54, CHAR(13), ""),CHAR(10),"\n")&amp;IF(AD54&lt;&gt;"", "', textAdditional: '"&amp;SUBSTITUTE(SUBSTITUTE(AD54, CHAR(13), ""),CHAR(10),"\n"), "")&amp;"', textZh: '"&amp;SUBSTITUTE(SUBSTITUTE(SUBSTITUTE(AE54, CHAR(13), ""),CHAR(10),"\n"),"'","\'")&amp;"', textZhG1: '"&amp;SUBSTITUTE(SUBSTITUTE(SUBSTITUTE(AG54, CHAR(13), ""),CHAR(10),"\n"),"'","\'")&amp;IF(AF54&lt;&gt;"", "', textZhAdditional: '"&amp;SUBSTITUTE(SUBSTITUTE(AF54, CHAR(13), ""),CHAR(10),"\n"), "")&amp;IF(AH54&lt;&gt;"", "', textZhG1Additional: '"&amp;SUBSTITUTE(SUBSTITUTE(AH54, CHAR(13), ""),CHAR(10),"\n"), "")&amp;"', textKo: '"&amp;SUBSTITUTE(SUBSTITUTE(SUBSTITUTE(AI54, CHAR(13), ""),CHAR(10),"\n"),"'","\'")&amp;IF(AJ54&lt;&gt;"", "', textKoAdditional: '"&amp;SUBSTITUTE(SUBSTITUTE(AJ54, CHAR(13), ""),CHAR(10),"\n"), "")&amp;"', textEn: '"&amp;SUBSTITUTE(SUBSTITUTE(SUBSTITUTE(AK54, CHAR(13), ""),CHAR(10),"\n"),"'","\'")&amp;IF(AL54&lt;&gt;"", "', textEnAdditional: '"&amp;SUBSTITUTE(SUBSTITUTE(AL54, CHAR(13), ""),CHAR(10),"\n"), "")&amp;"'"&amp;IF(AA54="○",", sealable: true","")&amp;IF(AB54="○",", removable: true","")&amp;"}")</f>
        <v/>
      </c>
      <c r="AS54" s="10" t="str">
        <f aca="false">IF($A54&lt;&gt;"", "    /** 《"&amp;$E54&amp;"》 */ export const "&amp;SUBSTITUTE(UPPER(IF(MID($A54, 3, 1)="-", RIGHT($A54,LEN($A54)-3), $A54)), "-", "_")&amp;": TCardId = '"&amp;$A54&amp;"';", "")</f>
        <v/>
      </c>
      <c r="AT54" s="11" t="str">
        <f aca="false">IF($A54&lt;&gt;"", "    | '"&amp;$A54&amp;"'", "")</f>
        <v/>
      </c>
    </row>
    <row r="55" customFormat="false" ht="13.5" hidden="false" customHeight="false" outlineLevel="0" collapsed="false">
      <c r="I55" s="162"/>
    </row>
    <row r="56" customFormat="false" ht="13.5" hidden="false" customHeight="false" outlineLevel="0" collapsed="false">
      <c r="I56" s="162"/>
    </row>
    <row r="57" customFormat="false" ht="13.5" hidden="false" customHeight="false" outlineLevel="0" collapsed="false">
      <c r="I57" s="162"/>
    </row>
    <row r="58" customFormat="false" ht="13.5" hidden="false" customHeight="false" outlineLevel="0" collapsed="false">
      <c r="I58" s="162"/>
    </row>
    <row r="59" customFormat="false" ht="13.5" hidden="false" customHeight="false" outlineLevel="0" collapsed="false">
      <c r="I59" s="162"/>
    </row>
    <row r="60" customFormat="false" ht="13.5" hidden="false" customHeight="false" outlineLevel="0" collapsed="false">
      <c r="I60" s="162"/>
    </row>
    <row r="61" customFormat="false" ht="13.5" hidden="false" customHeight="false" outlineLevel="0" collapsed="false">
      <c r="I61" s="162"/>
    </row>
    <row r="62" customFormat="false" ht="13.5" hidden="false" customHeight="false" outlineLevel="0" collapsed="false">
      <c r="I62" s="162"/>
    </row>
    <row r="63" customFormat="false" ht="13.5" hidden="false" customHeight="false" outlineLevel="0" collapsed="false">
      <c r="I63" s="162"/>
    </row>
    <row r="64" customFormat="false" ht="13.5" hidden="false" customHeight="false" outlineLevel="0" collapsed="false">
      <c r="I64" s="162"/>
    </row>
    <row r="65" customFormat="false" ht="13.5" hidden="false" customHeight="false" outlineLevel="0" collapsed="false">
      <c r="I65" s="162"/>
    </row>
    <row r="66" customFormat="false" ht="13.5" hidden="false" customHeight="false" outlineLevel="0" collapsed="false">
      <c r="I66" s="162"/>
    </row>
    <row r="67" customFormat="false" ht="13.5" hidden="false" customHeight="false" outlineLevel="0" collapsed="false">
      <c r="I67" s="162"/>
    </row>
    <row r="68" customFormat="false" ht="13.5" hidden="false" customHeight="false" outlineLevel="0" collapsed="false">
      <c r="I68" s="162"/>
    </row>
    <row r="69" customFormat="false" ht="13.5" hidden="false" customHeight="false" outlineLevel="0" collapsed="false">
      <c r="I69" s="162"/>
    </row>
    <row r="70" customFormat="false" ht="13.5" hidden="false" customHeight="false" outlineLevel="0" collapsed="false">
      <c r="I70" s="162"/>
    </row>
    <row r="71" customFormat="false" ht="13.5" hidden="false" customHeight="false" outlineLevel="0" collapsed="false">
      <c r="I71" s="162"/>
    </row>
    <row r="72" customFormat="false" ht="13.5" hidden="false" customHeight="false" outlineLevel="0" collapsed="false">
      <c r="I72" s="162"/>
    </row>
    <row r="73" customFormat="false" ht="13.5" hidden="false" customHeight="false" outlineLevel="0" collapsed="false">
      <c r="I73" s="162"/>
    </row>
    <row r="74" customFormat="false" ht="13.5" hidden="false" customHeight="false" outlineLevel="0" collapsed="false">
      <c r="I74" s="162"/>
    </row>
    <row r="75" customFormat="false" ht="13.5" hidden="false" customHeight="false" outlineLevel="0" collapsed="false">
      <c r="I75" s="162"/>
    </row>
    <row r="76" customFormat="false" ht="13.5" hidden="false" customHeight="false" outlineLevel="0" collapsed="false">
      <c r="I76" s="162"/>
    </row>
    <row r="77" customFormat="false" ht="13.5" hidden="false" customHeight="false" outlineLevel="0" collapsed="false">
      <c r="I77" s="162"/>
    </row>
    <row r="78" customFormat="false" ht="13.5" hidden="false" customHeight="false" outlineLevel="0" collapsed="false">
      <c r="I78" s="162"/>
    </row>
    <row r="79" customFormat="false" ht="13.5" hidden="false" customHeight="false" outlineLevel="0" collapsed="false">
      <c r="I79" s="162"/>
    </row>
    <row r="80" customFormat="false" ht="13.5" hidden="false" customHeight="false" outlineLevel="0" collapsed="false">
      <c r="I80" s="162"/>
    </row>
    <row r="81" customFormat="false" ht="13.5" hidden="false" customHeight="false" outlineLevel="0" collapsed="false">
      <c r="I81" s="162"/>
    </row>
    <row r="82" customFormat="false" ht="13.5" hidden="false" customHeight="false" outlineLevel="0" collapsed="false">
      <c r="I82" s="162"/>
    </row>
    <row r="83" customFormat="false" ht="13.5" hidden="false" customHeight="false" outlineLevel="0" collapsed="false">
      <c r="I83" s="162"/>
    </row>
    <row r="84" customFormat="false" ht="13.5" hidden="false" customHeight="false" outlineLevel="0" collapsed="false">
      <c r="I84" s="162"/>
    </row>
    <row r="85" customFormat="false" ht="13.5" hidden="false" customHeight="false" outlineLevel="0" collapsed="false">
      <c r="I85" s="162"/>
    </row>
    <row r="86" customFormat="false" ht="13.5" hidden="false" customHeight="false" outlineLevel="0" collapsed="false">
      <c r="I86" s="162"/>
    </row>
    <row r="87" customFormat="false" ht="13.5" hidden="false" customHeight="false" outlineLevel="0" collapsed="false">
      <c r="I87" s="162"/>
    </row>
    <row r="88" customFormat="false" ht="13.5" hidden="false" customHeight="false" outlineLevel="0" collapsed="false">
      <c r="I88" s="162"/>
    </row>
    <row r="89" customFormat="false" ht="13.5" hidden="false" customHeight="false" outlineLevel="0" collapsed="false">
      <c r="I89" s="162"/>
    </row>
    <row r="90" customFormat="false" ht="13.5" hidden="false" customHeight="false" outlineLevel="0" collapsed="false">
      <c r="I90" s="162"/>
    </row>
    <row r="91" customFormat="false" ht="13.5" hidden="false" customHeight="false" outlineLevel="0" collapsed="false">
      <c r="I91" s="162"/>
    </row>
    <row r="92" customFormat="false" ht="13.5" hidden="false" customHeight="false" outlineLevel="0" collapsed="false">
      <c r="I92" s="162"/>
    </row>
    <row r="93" customFormat="false" ht="13.5" hidden="false" customHeight="false" outlineLevel="0" collapsed="false">
      <c r="I93" s="162"/>
    </row>
    <row r="94" customFormat="false" ht="13.5" hidden="false" customHeight="false" outlineLevel="0" collapsed="false">
      <c r="I94" s="162"/>
    </row>
    <row r="95" customFormat="false" ht="13.5" hidden="false" customHeight="false" outlineLevel="0" collapsed="false">
      <c r="I95" s="162"/>
    </row>
    <row r="96" customFormat="false" ht="13.5" hidden="false" customHeight="false" outlineLevel="0" collapsed="false">
      <c r="I96" s="162"/>
    </row>
    <row r="97" customFormat="false" ht="13.5" hidden="false" customHeight="false" outlineLevel="0" collapsed="false">
      <c r="I97" s="162"/>
    </row>
    <row r="98" customFormat="false" ht="13.5" hidden="false" customHeight="false" outlineLevel="0" collapsed="false">
      <c r="I98" s="162"/>
    </row>
    <row r="99" customFormat="false" ht="13.5" hidden="false" customHeight="false" outlineLevel="0" collapsed="false">
      <c r="I99" s="162"/>
    </row>
    <row r="100" customFormat="false" ht="13.5" hidden="false" customHeight="false" outlineLevel="0" collapsed="false">
      <c r="I100" s="162"/>
    </row>
    <row r="101" customFormat="false" ht="13.5" hidden="false" customHeight="false" outlineLevel="0" collapsed="false">
      <c r="I101" s="162"/>
    </row>
    <row r="102" customFormat="false" ht="13.5" hidden="false" customHeight="false" outlineLevel="0" collapsed="false">
      <c r="I102" s="162"/>
    </row>
    <row r="103" customFormat="false" ht="13.5" hidden="false" customHeight="false" outlineLevel="0" collapsed="false">
      <c r="I103" s="162"/>
    </row>
    <row r="104" customFormat="false" ht="13.5" hidden="false" customHeight="false" outlineLevel="0" collapsed="false">
      <c r="I104" s="162"/>
    </row>
    <row r="105" customFormat="false" ht="13.5" hidden="false" customHeight="false" outlineLevel="0" collapsed="false">
      <c r="I105" s="162"/>
    </row>
    <row r="106" customFormat="false" ht="13.5" hidden="false" customHeight="false" outlineLevel="0" collapsed="false">
      <c r="I106" s="162"/>
    </row>
    <row r="107" customFormat="false" ht="13.5" hidden="false" customHeight="false" outlineLevel="0" collapsed="false">
      <c r="I107" s="162"/>
    </row>
    <row r="108" customFormat="false" ht="13.5" hidden="false" customHeight="false" outlineLevel="0" collapsed="false">
      <c r="I108" s="162"/>
    </row>
    <row r="109" customFormat="false" ht="13.5" hidden="false" customHeight="false" outlineLevel="0" collapsed="false">
      <c r="I109" s="162"/>
    </row>
    <row r="110" customFormat="false" ht="13.5" hidden="false" customHeight="false" outlineLevel="0" collapsed="false">
      <c r="I110" s="162"/>
    </row>
    <row r="111" customFormat="false" ht="13.5" hidden="false" customHeight="false" outlineLevel="0" collapsed="false">
      <c r="I111" s="162"/>
    </row>
    <row r="112" customFormat="false" ht="13.5" hidden="false" customHeight="false" outlineLevel="0" collapsed="false">
      <c r="I112" s="162"/>
    </row>
    <row r="113" customFormat="false" ht="13.5" hidden="false" customHeight="false" outlineLevel="0" collapsed="false">
      <c r="I113" s="162"/>
    </row>
    <row r="114" customFormat="false" ht="13.5" hidden="false" customHeight="false" outlineLevel="0" collapsed="false">
      <c r="I114" s="162"/>
    </row>
    <row r="115" customFormat="false" ht="13.5" hidden="false" customHeight="false" outlineLevel="0" collapsed="false">
      <c r="I115" s="162"/>
    </row>
    <row r="116" customFormat="false" ht="13.5" hidden="false" customHeight="false" outlineLevel="0" collapsed="false">
      <c r="I116" s="162"/>
    </row>
    <row r="117" customFormat="false" ht="13.5" hidden="false" customHeight="false" outlineLevel="0" collapsed="false">
      <c r="I117" s="162"/>
    </row>
    <row r="118" customFormat="false" ht="13.5" hidden="false" customHeight="false" outlineLevel="0" collapsed="false">
      <c r="I118" s="162"/>
    </row>
    <row r="119" customFormat="false" ht="13.5" hidden="false" customHeight="false" outlineLevel="0" collapsed="false">
      <c r="I119" s="162"/>
    </row>
    <row r="120" customFormat="false" ht="13.5" hidden="false" customHeight="false" outlineLevel="0" collapsed="false">
      <c r="I120" s="162"/>
    </row>
    <row r="121" customFormat="false" ht="13.5" hidden="false" customHeight="false" outlineLevel="0" collapsed="false">
      <c r="I121" s="162"/>
    </row>
    <row r="122" customFormat="false" ht="13.5" hidden="false" customHeight="false" outlineLevel="0" collapsed="false">
      <c r="I122" s="162"/>
    </row>
    <row r="123" customFormat="false" ht="13.5" hidden="false" customHeight="false" outlineLevel="0" collapsed="false">
      <c r="I123" s="162"/>
    </row>
    <row r="124" customFormat="false" ht="13.5" hidden="false" customHeight="false" outlineLevel="0" collapsed="false">
      <c r="I124" s="162"/>
    </row>
    <row r="125" customFormat="false" ht="13.5" hidden="false" customHeight="false" outlineLevel="0" collapsed="false">
      <c r="I125" s="162"/>
    </row>
    <row r="126" customFormat="false" ht="13.5" hidden="false" customHeight="false" outlineLevel="0" collapsed="false">
      <c r="I126" s="162"/>
    </row>
    <row r="127" customFormat="false" ht="13.5" hidden="false" customHeight="false" outlineLevel="0" collapsed="false">
      <c r="I127" s="162"/>
    </row>
    <row r="128" customFormat="false" ht="13.5" hidden="false" customHeight="false" outlineLevel="0" collapsed="false">
      <c r="I128" s="162"/>
    </row>
    <row r="129" customFormat="false" ht="13.5" hidden="false" customHeight="false" outlineLevel="0" collapsed="false">
      <c r="I129" s="162"/>
    </row>
    <row r="130" customFormat="false" ht="13.5" hidden="false" customHeight="false" outlineLevel="0" collapsed="false">
      <c r="I130" s="162"/>
    </row>
    <row r="131" customFormat="false" ht="13.5" hidden="false" customHeight="false" outlineLevel="0" collapsed="false">
      <c r="I131" s="162"/>
    </row>
    <row r="132" customFormat="false" ht="13.5" hidden="false" customHeight="false" outlineLevel="0" collapsed="false">
      <c r="I132" s="162"/>
    </row>
    <row r="133" customFormat="false" ht="13.5" hidden="false" customHeight="false" outlineLevel="0" collapsed="false">
      <c r="I133" s="162"/>
    </row>
    <row r="134" customFormat="false" ht="13.5" hidden="false" customHeight="false" outlineLevel="0" collapsed="false">
      <c r="I134" s="162"/>
    </row>
    <row r="135" customFormat="false" ht="13.5" hidden="false" customHeight="false" outlineLevel="0" collapsed="false">
      <c r="I135" s="162"/>
    </row>
    <row r="136" customFormat="false" ht="13.5" hidden="false" customHeight="false" outlineLevel="0" collapsed="false">
      <c r="I136" s="162"/>
    </row>
    <row r="137" customFormat="false" ht="13.5" hidden="false" customHeight="false" outlineLevel="0" collapsed="false">
      <c r="I137" s="162"/>
    </row>
    <row r="138" customFormat="false" ht="13.5" hidden="false" customHeight="false" outlineLevel="0" collapsed="false">
      <c r="I138" s="162"/>
    </row>
    <row r="139" customFormat="false" ht="13.5" hidden="false" customHeight="false" outlineLevel="0" collapsed="false">
      <c r="I139" s="162"/>
    </row>
    <row r="140" customFormat="false" ht="13.5" hidden="false" customHeight="false" outlineLevel="0" collapsed="false">
      <c r="I140" s="162"/>
    </row>
    <row r="141" customFormat="false" ht="13.5" hidden="false" customHeight="false" outlineLevel="0" collapsed="false">
      <c r="I141" s="162"/>
    </row>
    <row r="142" customFormat="false" ht="13.5" hidden="false" customHeight="false" outlineLevel="0" collapsed="false">
      <c r="I142" s="162"/>
    </row>
    <row r="143" customFormat="false" ht="13.5" hidden="false" customHeight="false" outlineLevel="0" collapsed="false">
      <c r="I143" s="162"/>
    </row>
    <row r="144" customFormat="false" ht="13.5" hidden="false" customHeight="false" outlineLevel="0" collapsed="false">
      <c r="I144" s="162"/>
    </row>
    <row r="145" customFormat="false" ht="13.5" hidden="false" customHeight="false" outlineLevel="0" collapsed="false">
      <c r="I145" s="162"/>
    </row>
    <row r="146" customFormat="false" ht="13.5" hidden="false" customHeight="false" outlineLevel="0" collapsed="false">
      <c r="I146" s="162"/>
    </row>
    <row r="147" customFormat="false" ht="13.5" hidden="false" customHeight="false" outlineLevel="0" collapsed="false">
      <c r="I147" s="162"/>
    </row>
    <row r="148" customFormat="false" ht="13.5" hidden="false" customHeight="false" outlineLevel="0" collapsed="false">
      <c r="I148" s="162"/>
    </row>
    <row r="149" customFormat="false" ht="13.5" hidden="false" customHeight="false" outlineLevel="0" collapsed="false">
      <c r="I149" s="162"/>
    </row>
    <row r="150" customFormat="false" ht="13.5" hidden="false" customHeight="false" outlineLevel="0" collapsed="false">
      <c r="I150" s="162"/>
    </row>
    <row r="151" customFormat="false" ht="13.5" hidden="false" customHeight="false" outlineLevel="0" collapsed="false">
      <c r="I151" s="162"/>
    </row>
    <row r="152" customFormat="false" ht="13.5" hidden="false" customHeight="false" outlineLevel="0" collapsed="false">
      <c r="I152" s="162"/>
    </row>
    <row r="153" customFormat="false" ht="13.5" hidden="false" customHeight="false" outlineLevel="0" collapsed="false">
      <c r="I153" s="162"/>
    </row>
    <row r="154" customFormat="false" ht="13.5" hidden="false" customHeight="false" outlineLevel="0" collapsed="false">
      <c r="I154" s="162"/>
    </row>
    <row r="155" customFormat="false" ht="13.5" hidden="false" customHeight="false" outlineLevel="0" collapsed="false">
      <c r="I155" s="162"/>
    </row>
    <row r="156" customFormat="false" ht="13.5" hidden="false" customHeight="false" outlineLevel="0" collapsed="false">
      <c r="I156" s="162"/>
    </row>
    <row r="157" customFormat="false" ht="13.5" hidden="false" customHeight="false" outlineLevel="0" collapsed="false">
      <c r="I157" s="162"/>
    </row>
    <row r="158" customFormat="false" ht="13.5" hidden="false" customHeight="false" outlineLevel="0" collapsed="false">
      <c r="I158" s="162"/>
    </row>
    <row r="159" customFormat="false" ht="13.5" hidden="false" customHeight="false" outlineLevel="0" collapsed="false">
      <c r="I159" s="162"/>
    </row>
    <row r="160" customFormat="false" ht="13.5" hidden="false" customHeight="false" outlineLevel="0" collapsed="false">
      <c r="I160" s="162"/>
    </row>
    <row r="161" customFormat="false" ht="13.5" hidden="false" customHeight="false" outlineLevel="0" collapsed="false">
      <c r="I161" s="162"/>
    </row>
    <row r="162" customFormat="false" ht="13.5" hidden="false" customHeight="false" outlineLevel="0" collapsed="false">
      <c r="I162" s="162"/>
    </row>
    <row r="163" customFormat="false" ht="13.5" hidden="false" customHeight="false" outlineLevel="0" collapsed="false">
      <c r="I163" s="162"/>
    </row>
    <row r="164" customFormat="false" ht="13.5" hidden="false" customHeight="false" outlineLevel="0" collapsed="false">
      <c r="I164" s="162"/>
    </row>
    <row r="165" customFormat="false" ht="13.5" hidden="false" customHeight="false" outlineLevel="0" collapsed="false">
      <c r="I165" s="162"/>
    </row>
    <row r="166" customFormat="false" ht="13.5" hidden="false" customHeight="false" outlineLevel="0" collapsed="false">
      <c r="I166" s="162"/>
    </row>
    <row r="167" customFormat="false" ht="13.5" hidden="false" customHeight="false" outlineLevel="0" collapsed="false">
      <c r="I167" s="162"/>
    </row>
    <row r="168" customFormat="false" ht="13.5" hidden="false" customHeight="false" outlineLevel="0" collapsed="false">
      <c r="I168" s="162"/>
    </row>
    <row r="169" customFormat="false" ht="13.5" hidden="false" customHeight="false" outlineLevel="0" collapsed="false">
      <c r="I169" s="162"/>
    </row>
    <row r="170" customFormat="false" ht="13.5" hidden="false" customHeight="false" outlineLevel="0" collapsed="false">
      <c r="I170" s="162"/>
    </row>
    <row r="171" customFormat="false" ht="13.5" hidden="false" customHeight="false" outlineLevel="0" collapsed="false">
      <c r="I171" s="162"/>
    </row>
    <row r="172" customFormat="false" ht="13.5" hidden="false" customHeight="false" outlineLevel="0" collapsed="false">
      <c r="I172" s="162"/>
    </row>
    <row r="173" customFormat="false" ht="13.5" hidden="false" customHeight="false" outlineLevel="0" collapsed="false">
      <c r="I173" s="162"/>
    </row>
    <row r="174" customFormat="false" ht="13.5" hidden="false" customHeight="false" outlineLevel="0" collapsed="false">
      <c r="I174" s="162"/>
    </row>
    <row r="175" customFormat="false" ht="13.5" hidden="false" customHeight="false" outlineLevel="0" collapsed="false">
      <c r="I175" s="162"/>
    </row>
    <row r="176" customFormat="false" ht="13.5" hidden="false" customHeight="false" outlineLevel="0" collapsed="false">
      <c r="I176" s="162"/>
    </row>
    <row r="177" customFormat="false" ht="13.5" hidden="false" customHeight="false" outlineLevel="0" collapsed="false">
      <c r="I177" s="162"/>
    </row>
    <row r="178" customFormat="false" ht="13.5" hidden="false" customHeight="false" outlineLevel="0" collapsed="false">
      <c r="I178" s="162"/>
    </row>
    <row r="179" customFormat="false" ht="13.5" hidden="false" customHeight="false" outlineLevel="0" collapsed="false">
      <c r="I179" s="162"/>
    </row>
    <row r="180" customFormat="false" ht="13.5" hidden="false" customHeight="false" outlineLevel="0" collapsed="false">
      <c r="I180" s="162"/>
    </row>
    <row r="181" customFormat="false" ht="13.5" hidden="false" customHeight="false" outlineLevel="0" collapsed="false">
      <c r="I181" s="162"/>
    </row>
    <row r="182" customFormat="false" ht="13.5" hidden="false" customHeight="false" outlineLevel="0" collapsed="false">
      <c r="I182" s="162"/>
    </row>
    <row r="183" customFormat="false" ht="13.5" hidden="false" customHeight="false" outlineLevel="0" collapsed="false">
      <c r="I183" s="162"/>
    </row>
    <row r="184" customFormat="false" ht="13.5" hidden="false" customHeight="false" outlineLevel="0" collapsed="false">
      <c r="I184" s="162"/>
    </row>
    <row r="185" customFormat="false" ht="13.5" hidden="false" customHeight="false" outlineLevel="0" collapsed="false">
      <c r="I185" s="162"/>
    </row>
    <row r="186" customFormat="false" ht="13.5" hidden="false" customHeight="false" outlineLevel="0" collapsed="false">
      <c r="I186" s="162"/>
    </row>
    <row r="187" customFormat="false" ht="13.5" hidden="false" customHeight="false" outlineLevel="0" collapsed="false">
      <c r="I187" s="162"/>
    </row>
    <row r="188" customFormat="false" ht="13.5" hidden="false" customHeight="false" outlineLevel="0" collapsed="false">
      <c r="I188" s="162"/>
    </row>
    <row r="189" customFormat="false" ht="13.5" hidden="false" customHeight="false" outlineLevel="0" collapsed="false">
      <c r="I189" s="162"/>
    </row>
    <row r="190" customFormat="false" ht="13.5" hidden="false" customHeight="false" outlineLevel="0" collapsed="false">
      <c r="I190" s="162"/>
    </row>
    <row r="191" customFormat="false" ht="13.5" hidden="false" customHeight="false" outlineLevel="0" collapsed="false">
      <c r="I191" s="162"/>
    </row>
    <row r="192" customFormat="false" ht="13.5" hidden="false" customHeight="false" outlineLevel="0" collapsed="false">
      <c r="I192" s="162"/>
    </row>
    <row r="193" customFormat="false" ht="13.5" hidden="false" customHeight="false" outlineLevel="0" collapsed="false">
      <c r="I193" s="162"/>
    </row>
    <row r="194" customFormat="false" ht="13.5" hidden="false" customHeight="false" outlineLevel="0" collapsed="false">
      <c r="I194" s="162"/>
    </row>
    <row r="195" customFormat="false" ht="13.5" hidden="false" customHeight="false" outlineLevel="0" collapsed="false">
      <c r="I195" s="162"/>
    </row>
    <row r="196" customFormat="false" ht="13.5" hidden="false" customHeight="false" outlineLevel="0" collapsed="false">
      <c r="I196" s="162"/>
    </row>
    <row r="197" customFormat="false" ht="13.5" hidden="false" customHeight="false" outlineLevel="0" collapsed="false">
      <c r="I197" s="162"/>
    </row>
    <row r="198" customFormat="false" ht="13.5" hidden="false" customHeight="false" outlineLevel="0" collapsed="false">
      <c r="I198" s="162"/>
    </row>
    <row r="199" customFormat="false" ht="13.5" hidden="false" customHeight="false" outlineLevel="0" collapsed="false">
      <c r="I199" s="162"/>
    </row>
    <row r="200" customFormat="false" ht="13.5" hidden="false" customHeight="false" outlineLevel="0" collapsed="false">
      <c r="I200" s="162"/>
    </row>
    <row r="201" customFormat="false" ht="13.5" hidden="false" customHeight="false" outlineLevel="0" collapsed="false">
      <c r="I201" s="162"/>
    </row>
    <row r="202" customFormat="false" ht="13.5" hidden="false" customHeight="false" outlineLevel="0" collapsed="false">
      <c r="I202" s="162"/>
    </row>
    <row r="203" customFormat="false" ht="13.5" hidden="false" customHeight="false" outlineLevel="0" collapsed="false">
      <c r="I203" s="162"/>
    </row>
    <row r="204" customFormat="false" ht="13.5" hidden="false" customHeight="false" outlineLevel="0" collapsed="false">
      <c r="I204" s="162"/>
    </row>
    <row r="205" customFormat="false" ht="13.5" hidden="false" customHeight="false" outlineLevel="0" collapsed="false">
      <c r="I205" s="162"/>
    </row>
    <row r="206" customFormat="false" ht="13.5" hidden="false" customHeight="false" outlineLevel="0" collapsed="false">
      <c r="I206" s="162"/>
    </row>
    <row r="207" customFormat="false" ht="13.5" hidden="false" customHeight="false" outlineLevel="0" collapsed="false">
      <c r="I207" s="162"/>
    </row>
    <row r="208" customFormat="false" ht="13.5" hidden="false" customHeight="false" outlineLevel="0" collapsed="false">
      <c r="I208" s="162"/>
    </row>
    <row r="209" customFormat="false" ht="13.5" hidden="false" customHeight="false" outlineLevel="0" collapsed="false">
      <c r="I209" s="162"/>
    </row>
    <row r="210" customFormat="false" ht="13.5" hidden="false" customHeight="false" outlineLevel="0" collapsed="false">
      <c r="I210" s="162"/>
    </row>
    <row r="211" customFormat="false" ht="13.5" hidden="false" customHeight="false" outlineLevel="0" collapsed="false">
      <c r="I211" s="162"/>
    </row>
    <row r="212" customFormat="false" ht="13.5" hidden="false" customHeight="false" outlineLevel="0" collapsed="false">
      <c r="I212" s="162"/>
    </row>
    <row r="213" customFormat="false" ht="13.5" hidden="false" customHeight="false" outlineLevel="0" collapsed="false">
      <c r="I213" s="162"/>
    </row>
    <row r="214" customFormat="false" ht="13.5" hidden="false" customHeight="false" outlineLevel="0" collapsed="false">
      <c r="I214" s="162"/>
    </row>
    <row r="215" customFormat="false" ht="13.5" hidden="false" customHeight="false" outlineLevel="0" collapsed="false">
      <c r="I215" s="162"/>
    </row>
    <row r="216" customFormat="false" ht="13.5" hidden="false" customHeight="false" outlineLevel="0" collapsed="false">
      <c r="I216" s="162"/>
    </row>
    <row r="217" customFormat="false" ht="13.5" hidden="false" customHeight="false" outlineLevel="0" collapsed="false">
      <c r="I217" s="162"/>
    </row>
    <row r="218" customFormat="false" ht="13.5" hidden="false" customHeight="false" outlineLevel="0" collapsed="false">
      <c r="I218" s="162"/>
    </row>
    <row r="219" customFormat="false" ht="13.5" hidden="false" customHeight="false" outlineLevel="0" collapsed="false">
      <c r="I219" s="162"/>
    </row>
    <row r="220" customFormat="false" ht="13.5" hidden="false" customHeight="false" outlineLevel="0" collapsed="false">
      <c r="I220" s="162"/>
    </row>
    <row r="221" customFormat="false" ht="13.5" hidden="false" customHeight="false" outlineLevel="0" collapsed="false">
      <c r="I221" s="162"/>
    </row>
    <row r="222" customFormat="false" ht="13.5" hidden="false" customHeight="false" outlineLevel="0" collapsed="false">
      <c r="I222" s="162"/>
    </row>
    <row r="223" customFormat="false" ht="13.5" hidden="false" customHeight="false" outlineLevel="0" collapsed="false">
      <c r="I223" s="162"/>
    </row>
    <row r="224" customFormat="false" ht="13.5" hidden="false" customHeight="false" outlineLevel="0" collapsed="false">
      <c r="I224" s="162"/>
    </row>
    <row r="225" customFormat="false" ht="13.5" hidden="false" customHeight="false" outlineLevel="0" collapsed="false">
      <c r="I225" s="162"/>
    </row>
    <row r="226" customFormat="false" ht="13.5" hidden="false" customHeight="false" outlineLevel="0" collapsed="false">
      <c r="I226" s="162"/>
    </row>
    <row r="227" customFormat="false" ht="13.5" hidden="false" customHeight="false" outlineLevel="0" collapsed="false">
      <c r="I227" s="162"/>
    </row>
    <row r="228" customFormat="false" ht="13.5" hidden="false" customHeight="false" outlineLevel="0" collapsed="false">
      <c r="I228" s="162"/>
    </row>
    <row r="229" customFormat="false" ht="13.5" hidden="false" customHeight="false" outlineLevel="0" collapsed="false">
      <c r="I229" s="162"/>
    </row>
    <row r="230" customFormat="false" ht="13.5" hidden="false" customHeight="false" outlineLevel="0" collapsed="false">
      <c r="I230" s="162"/>
    </row>
    <row r="231" customFormat="false" ht="13.5" hidden="false" customHeight="false" outlineLevel="0" collapsed="false">
      <c r="I231" s="162"/>
    </row>
    <row r="232" customFormat="false" ht="13.5" hidden="false" customHeight="false" outlineLevel="0" collapsed="false">
      <c r="I232" s="162"/>
    </row>
    <row r="233" customFormat="false" ht="13.5" hidden="false" customHeight="false" outlineLevel="0" collapsed="false">
      <c r="I233" s="162"/>
    </row>
    <row r="234" customFormat="false" ht="13.5" hidden="false" customHeight="false" outlineLevel="0" collapsed="false">
      <c r="I234" s="162"/>
    </row>
    <row r="235" customFormat="false" ht="13.5" hidden="false" customHeight="false" outlineLevel="0" collapsed="false">
      <c r="I235" s="162"/>
    </row>
    <row r="236" customFormat="false" ht="13.5" hidden="false" customHeight="false" outlineLevel="0" collapsed="false">
      <c r="I236" s="162"/>
    </row>
    <row r="237" customFormat="false" ht="13.5" hidden="false" customHeight="false" outlineLevel="0" collapsed="false">
      <c r="I237" s="162"/>
    </row>
    <row r="238" customFormat="false" ht="13.5" hidden="false" customHeight="false" outlineLevel="0" collapsed="false">
      <c r="I238" s="162"/>
    </row>
    <row r="239" customFormat="false" ht="13.5" hidden="false" customHeight="false" outlineLevel="0" collapsed="false">
      <c r="I239" s="162"/>
    </row>
    <row r="240" customFormat="false" ht="13.5" hidden="false" customHeight="false" outlineLevel="0" collapsed="false">
      <c r="I240" s="162"/>
    </row>
    <row r="241" customFormat="false" ht="13.5" hidden="false" customHeight="false" outlineLevel="0" collapsed="false">
      <c r="I241" s="162"/>
    </row>
    <row r="242" customFormat="false" ht="13.5" hidden="false" customHeight="false" outlineLevel="0" collapsed="false">
      <c r="I242" s="162"/>
    </row>
    <row r="243" customFormat="false" ht="13.5" hidden="false" customHeight="false" outlineLevel="0" collapsed="false">
      <c r="I243" s="162"/>
    </row>
    <row r="244" customFormat="false" ht="13.5" hidden="false" customHeight="false" outlineLevel="0" collapsed="false">
      <c r="I244" s="162"/>
    </row>
    <row r="245" customFormat="false" ht="13.5" hidden="false" customHeight="false" outlineLevel="0" collapsed="false">
      <c r="I245" s="162"/>
    </row>
    <row r="246" customFormat="false" ht="13.5" hidden="false" customHeight="false" outlineLevel="0" collapsed="false">
      <c r="I246" s="162"/>
    </row>
    <row r="247" customFormat="false" ht="13.5" hidden="false" customHeight="false" outlineLevel="0" collapsed="false">
      <c r="I247" s="162"/>
    </row>
    <row r="248" customFormat="false" ht="13.5" hidden="false" customHeight="false" outlineLevel="0" collapsed="false">
      <c r="I248" s="162"/>
    </row>
    <row r="249" customFormat="false" ht="13.5" hidden="false" customHeight="false" outlineLevel="0" collapsed="false">
      <c r="I249" s="162"/>
    </row>
    <row r="250" customFormat="false" ht="13.5" hidden="false" customHeight="false" outlineLevel="0" collapsed="false">
      <c r="I250" s="162"/>
    </row>
    <row r="251" customFormat="false" ht="13.5" hidden="false" customHeight="false" outlineLevel="0" collapsed="false">
      <c r="I251" s="162"/>
    </row>
    <row r="252" customFormat="false" ht="13.5" hidden="false" customHeight="false" outlineLevel="0" collapsed="false">
      <c r="I252" s="162"/>
    </row>
    <row r="253" customFormat="false" ht="13.5" hidden="false" customHeight="false" outlineLevel="0" collapsed="false">
      <c r="I253" s="162"/>
    </row>
    <row r="254" customFormat="false" ht="13.5" hidden="false" customHeight="false" outlineLevel="0" collapsed="false">
      <c r="I254" s="162"/>
    </row>
    <row r="255" customFormat="false" ht="13.5" hidden="false" customHeight="false" outlineLevel="0" collapsed="false">
      <c r="I255" s="162"/>
    </row>
    <row r="256" customFormat="false" ht="13.5" hidden="false" customHeight="false" outlineLevel="0" collapsed="false">
      <c r="I256" s="162"/>
    </row>
    <row r="257" customFormat="false" ht="13.5" hidden="false" customHeight="false" outlineLevel="0" collapsed="false">
      <c r="I257" s="162"/>
    </row>
    <row r="258" customFormat="false" ht="13.5" hidden="false" customHeight="false" outlineLevel="0" collapsed="false">
      <c r="I258" s="162"/>
    </row>
    <row r="259" customFormat="false" ht="13.5" hidden="false" customHeight="false" outlineLevel="0" collapsed="false">
      <c r="I259" s="162"/>
    </row>
    <row r="260" customFormat="false" ht="13.5" hidden="false" customHeight="false" outlineLevel="0" collapsed="false">
      <c r="I260" s="162"/>
    </row>
    <row r="261" customFormat="false" ht="13.5" hidden="false" customHeight="false" outlineLevel="0" collapsed="false">
      <c r="I261" s="162"/>
    </row>
    <row r="262" customFormat="false" ht="13.5" hidden="false" customHeight="false" outlineLevel="0" collapsed="false">
      <c r="I262" s="162"/>
    </row>
    <row r="263" customFormat="false" ht="13.5" hidden="false" customHeight="false" outlineLevel="0" collapsed="false">
      <c r="I263" s="162"/>
    </row>
    <row r="264" customFormat="false" ht="13.5" hidden="false" customHeight="false" outlineLevel="0" collapsed="false">
      <c r="I264" s="162"/>
    </row>
    <row r="265" customFormat="false" ht="13.5" hidden="false" customHeight="false" outlineLevel="0" collapsed="false">
      <c r="I265" s="162"/>
    </row>
    <row r="266" customFormat="false" ht="13.5" hidden="false" customHeight="false" outlineLevel="0" collapsed="false">
      <c r="I266" s="162"/>
    </row>
    <row r="267" customFormat="false" ht="13.5" hidden="false" customHeight="false" outlineLevel="0" collapsed="false">
      <c r="I267" s="162"/>
    </row>
    <row r="268" customFormat="false" ht="13.5" hidden="false" customHeight="false" outlineLevel="0" collapsed="false">
      <c r="I268" s="162"/>
    </row>
    <row r="269" customFormat="false" ht="13.5" hidden="false" customHeight="false" outlineLevel="0" collapsed="false">
      <c r="I269" s="162"/>
    </row>
    <row r="270" customFormat="false" ht="13.5" hidden="false" customHeight="false" outlineLevel="0" collapsed="false">
      <c r="I270" s="162"/>
    </row>
    <row r="271" customFormat="false" ht="13.5" hidden="false" customHeight="false" outlineLevel="0" collapsed="false">
      <c r="I271" s="162"/>
    </row>
    <row r="272" customFormat="false" ht="13.5" hidden="false" customHeight="false" outlineLevel="0" collapsed="false">
      <c r="I272" s="162"/>
    </row>
    <row r="273" customFormat="false" ht="13.5" hidden="false" customHeight="false" outlineLevel="0" collapsed="false">
      <c r="I273" s="162"/>
    </row>
    <row r="274" customFormat="false" ht="13.5" hidden="false" customHeight="false" outlineLevel="0" collapsed="false">
      <c r="I274" s="162"/>
    </row>
    <row r="275" customFormat="false" ht="13.5" hidden="false" customHeight="false" outlineLevel="0" collapsed="false">
      <c r="I275" s="162"/>
    </row>
    <row r="276" customFormat="false" ht="13.5" hidden="false" customHeight="false" outlineLevel="0" collapsed="false">
      <c r="I276" s="162"/>
    </row>
    <row r="277" customFormat="false" ht="13.5" hidden="false" customHeight="false" outlineLevel="0" collapsed="false">
      <c r="I277" s="162"/>
    </row>
    <row r="278" customFormat="false" ht="13.5" hidden="false" customHeight="false" outlineLevel="0" collapsed="false">
      <c r="I278" s="162"/>
    </row>
    <row r="279" customFormat="false" ht="13.5" hidden="false" customHeight="false" outlineLevel="0" collapsed="false">
      <c r="I279" s="162"/>
    </row>
    <row r="280" customFormat="false" ht="13.5" hidden="false" customHeight="false" outlineLevel="0" collapsed="false">
      <c r="I280" s="162"/>
    </row>
    <row r="281" customFormat="false" ht="13.5" hidden="false" customHeight="false" outlineLevel="0" collapsed="false">
      <c r="I281" s="162"/>
    </row>
    <row r="282" customFormat="false" ht="13.5" hidden="false" customHeight="false" outlineLevel="0" collapsed="false">
      <c r="I282" s="162"/>
    </row>
    <row r="283" customFormat="false" ht="13.5" hidden="false" customHeight="false" outlineLevel="0" collapsed="false">
      <c r="I283" s="162"/>
    </row>
    <row r="284" customFormat="false" ht="13.5" hidden="false" customHeight="false" outlineLevel="0" collapsed="false">
      <c r="I284" s="162"/>
    </row>
    <row r="285" customFormat="false" ht="13.5" hidden="false" customHeight="false" outlineLevel="0" collapsed="false">
      <c r="I285" s="162"/>
    </row>
    <row r="286" customFormat="false" ht="13.5" hidden="false" customHeight="false" outlineLevel="0" collapsed="false">
      <c r="I286" s="162"/>
    </row>
    <row r="287" customFormat="false" ht="13.5" hidden="false" customHeight="false" outlineLevel="0" collapsed="false">
      <c r="I287" s="162"/>
    </row>
    <row r="288" customFormat="false" ht="13.5" hidden="false" customHeight="false" outlineLevel="0" collapsed="false">
      <c r="I288" s="162"/>
    </row>
    <row r="289" customFormat="false" ht="13.5" hidden="false" customHeight="false" outlineLevel="0" collapsed="false">
      <c r="I289" s="162"/>
    </row>
    <row r="290" customFormat="false" ht="13.5" hidden="false" customHeight="false" outlineLevel="0" collapsed="false">
      <c r="I290" s="162"/>
    </row>
    <row r="291" customFormat="false" ht="13.5" hidden="false" customHeight="false" outlineLevel="0" collapsed="false">
      <c r="I291" s="162"/>
    </row>
    <row r="292" customFormat="false" ht="13.5" hidden="false" customHeight="false" outlineLevel="0" collapsed="false">
      <c r="I292" s="162"/>
    </row>
    <row r="293" customFormat="false" ht="13.5" hidden="false" customHeight="false" outlineLevel="0" collapsed="false">
      <c r="I293" s="162"/>
    </row>
    <row r="294" customFormat="false" ht="13.5" hidden="false" customHeight="false" outlineLevel="0" collapsed="false">
      <c r="I294" s="162"/>
    </row>
    <row r="295" customFormat="false" ht="13.5" hidden="false" customHeight="false" outlineLevel="0" collapsed="false">
      <c r="I295" s="162"/>
    </row>
    <row r="296" customFormat="false" ht="13.5" hidden="false" customHeight="false" outlineLevel="0" collapsed="false">
      <c r="I296" s="162"/>
    </row>
    <row r="297" customFormat="false" ht="13.5" hidden="false" customHeight="false" outlineLevel="0" collapsed="false">
      <c r="I297" s="162"/>
    </row>
    <row r="298" customFormat="false" ht="13.5" hidden="false" customHeight="false" outlineLevel="0" collapsed="false">
      <c r="I298" s="162"/>
    </row>
    <row r="299" customFormat="false" ht="13.5" hidden="false" customHeight="false" outlineLevel="0" collapsed="false">
      <c r="I299" s="162"/>
    </row>
    <row r="300" customFormat="false" ht="13.5" hidden="false" customHeight="false" outlineLevel="0" collapsed="false">
      <c r="I300" s="162"/>
    </row>
    <row r="301" customFormat="false" ht="13.5" hidden="false" customHeight="false" outlineLevel="0" collapsed="false">
      <c r="I301" s="162"/>
    </row>
    <row r="302" customFormat="false" ht="13.5" hidden="false" customHeight="false" outlineLevel="0" collapsed="false">
      <c r="I302" s="162"/>
    </row>
    <row r="303" customFormat="false" ht="13.5" hidden="false" customHeight="false" outlineLevel="0" collapsed="false">
      <c r="I303" s="162"/>
    </row>
    <row r="304" customFormat="false" ht="13.5" hidden="false" customHeight="false" outlineLevel="0" collapsed="false">
      <c r="I304" s="162"/>
    </row>
    <row r="305" customFormat="false" ht="13.5" hidden="false" customHeight="false" outlineLevel="0" collapsed="false">
      <c r="I305" s="162"/>
    </row>
    <row r="306" customFormat="false" ht="13.5" hidden="false" customHeight="false" outlineLevel="0" collapsed="false">
      <c r="I306" s="162"/>
    </row>
    <row r="307" customFormat="false" ht="13.5" hidden="false" customHeight="false" outlineLevel="0" collapsed="false">
      <c r="I307" s="162"/>
    </row>
    <row r="308" customFormat="false" ht="13.5" hidden="false" customHeight="false" outlineLevel="0" collapsed="false">
      <c r="I308" s="162"/>
    </row>
    <row r="309" customFormat="false" ht="13.5" hidden="false" customHeight="false" outlineLevel="0" collapsed="false">
      <c r="I309" s="162"/>
    </row>
    <row r="310" customFormat="false" ht="13.5" hidden="false" customHeight="false" outlineLevel="0" collapsed="false">
      <c r="I310" s="162"/>
    </row>
    <row r="311" customFormat="false" ht="13.5" hidden="false" customHeight="false" outlineLevel="0" collapsed="false">
      <c r="I311" s="162"/>
    </row>
    <row r="312" customFormat="false" ht="13.5" hidden="false" customHeight="false" outlineLevel="0" collapsed="false">
      <c r="I312" s="162"/>
    </row>
    <row r="313" customFormat="false" ht="13.5" hidden="false" customHeight="false" outlineLevel="0" collapsed="false">
      <c r="I313" s="162"/>
    </row>
    <row r="314" customFormat="false" ht="13.5" hidden="false" customHeight="false" outlineLevel="0" collapsed="false">
      <c r="I314" s="162"/>
    </row>
    <row r="315" customFormat="false" ht="13.5" hidden="false" customHeight="false" outlineLevel="0" collapsed="false">
      <c r="I315" s="162"/>
    </row>
    <row r="316" customFormat="false" ht="13.5" hidden="false" customHeight="false" outlineLevel="0" collapsed="false">
      <c r="I316" s="162"/>
    </row>
    <row r="317" customFormat="false" ht="13.5" hidden="false" customHeight="false" outlineLevel="0" collapsed="false">
      <c r="I317" s="162"/>
    </row>
    <row r="318" customFormat="false" ht="13.5" hidden="false" customHeight="false" outlineLevel="0" collapsed="false">
      <c r="I318" s="162"/>
    </row>
    <row r="319" customFormat="false" ht="13.5" hidden="false" customHeight="false" outlineLevel="0" collapsed="false">
      <c r="I319" s="162"/>
    </row>
    <row r="320" customFormat="false" ht="13.5" hidden="false" customHeight="false" outlineLevel="0" collapsed="false">
      <c r="I320" s="162"/>
    </row>
    <row r="321" customFormat="false" ht="13.5" hidden="false" customHeight="false" outlineLevel="0" collapsed="false">
      <c r="I321" s="162"/>
    </row>
    <row r="322" customFormat="false" ht="13.5" hidden="false" customHeight="false" outlineLevel="0" collapsed="false">
      <c r="I322" s="162"/>
    </row>
    <row r="323" customFormat="false" ht="13.5" hidden="false" customHeight="false" outlineLevel="0" collapsed="false">
      <c r="I323" s="162"/>
    </row>
    <row r="324" customFormat="false" ht="13.5" hidden="false" customHeight="false" outlineLevel="0" collapsed="false">
      <c r="I324" s="162"/>
    </row>
    <row r="325" customFormat="false" ht="13.5" hidden="false" customHeight="false" outlineLevel="0" collapsed="false">
      <c r="I325" s="162"/>
    </row>
    <row r="326" customFormat="false" ht="13.5" hidden="false" customHeight="false" outlineLevel="0" collapsed="false">
      <c r="I326" s="162"/>
    </row>
    <row r="327" customFormat="false" ht="13.5" hidden="false" customHeight="false" outlineLevel="0" collapsed="false">
      <c r="I327" s="162"/>
    </row>
    <row r="328" customFormat="false" ht="13.5" hidden="false" customHeight="false" outlineLevel="0" collapsed="false">
      <c r="I328" s="162"/>
    </row>
    <row r="329" customFormat="false" ht="13.5" hidden="false" customHeight="false" outlineLevel="0" collapsed="false">
      <c r="I329" s="162"/>
    </row>
    <row r="330" customFormat="false" ht="13.5" hidden="false" customHeight="false" outlineLevel="0" collapsed="false">
      <c r="I330" s="162"/>
    </row>
    <row r="331" customFormat="false" ht="13.5" hidden="false" customHeight="false" outlineLevel="0" collapsed="false">
      <c r="I331" s="162"/>
    </row>
    <row r="332" customFormat="false" ht="13.5" hidden="false" customHeight="false" outlineLevel="0" collapsed="false">
      <c r="I332" s="162"/>
    </row>
    <row r="333" customFormat="false" ht="13.5" hidden="false" customHeight="false" outlineLevel="0" collapsed="false">
      <c r="I333" s="162"/>
    </row>
    <row r="334" customFormat="false" ht="13.5" hidden="false" customHeight="false" outlineLevel="0" collapsed="false">
      <c r="I334" s="162"/>
    </row>
    <row r="335" customFormat="false" ht="13.5" hidden="false" customHeight="false" outlineLevel="0" collapsed="false">
      <c r="I335" s="162"/>
    </row>
    <row r="336" customFormat="false" ht="13.5" hidden="false" customHeight="false" outlineLevel="0" collapsed="false">
      <c r="I336" s="162"/>
    </row>
    <row r="337" customFormat="false" ht="13.5" hidden="false" customHeight="false" outlineLevel="0" collapsed="false">
      <c r="I337" s="162"/>
    </row>
    <row r="338" customFormat="false" ht="13.5" hidden="false" customHeight="false" outlineLevel="0" collapsed="false">
      <c r="I338" s="162"/>
    </row>
    <row r="339" customFormat="false" ht="13.5" hidden="false" customHeight="false" outlineLevel="0" collapsed="false">
      <c r="I339" s="162"/>
    </row>
    <row r="340" customFormat="false" ht="13.5" hidden="false" customHeight="false" outlineLevel="0" collapsed="false">
      <c r="I340" s="162"/>
    </row>
    <row r="341" customFormat="false" ht="13.5" hidden="false" customHeight="false" outlineLevel="0" collapsed="false">
      <c r="I341" s="162"/>
    </row>
    <row r="342" customFormat="false" ht="13.5" hidden="false" customHeight="false" outlineLevel="0" collapsed="false">
      <c r="I342" s="162"/>
    </row>
    <row r="343" customFormat="false" ht="13.5" hidden="false" customHeight="false" outlineLevel="0" collapsed="false">
      <c r="I343" s="162"/>
    </row>
    <row r="344" customFormat="false" ht="13.5" hidden="false" customHeight="false" outlineLevel="0" collapsed="false">
      <c r="I344" s="162"/>
    </row>
    <row r="345" customFormat="false" ht="13.5" hidden="false" customHeight="false" outlineLevel="0" collapsed="false">
      <c r="I345" s="162"/>
    </row>
    <row r="346" customFormat="false" ht="13.5" hidden="false" customHeight="false" outlineLevel="0" collapsed="false">
      <c r="I346" s="162"/>
    </row>
    <row r="347" customFormat="false" ht="13.5" hidden="false" customHeight="false" outlineLevel="0" collapsed="false">
      <c r="I347" s="162"/>
    </row>
    <row r="348" customFormat="false" ht="13.5" hidden="false" customHeight="false" outlineLevel="0" collapsed="false">
      <c r="I348" s="162"/>
    </row>
    <row r="349" customFormat="false" ht="13.5" hidden="false" customHeight="false" outlineLevel="0" collapsed="false">
      <c r="I349" s="162"/>
    </row>
    <row r="350" customFormat="false" ht="13.5" hidden="false" customHeight="false" outlineLevel="0" collapsed="false">
      <c r="I350" s="162"/>
    </row>
    <row r="351" customFormat="false" ht="13.5" hidden="false" customHeight="false" outlineLevel="0" collapsed="false">
      <c r="I351" s="162"/>
    </row>
    <row r="352" customFormat="false" ht="13.5" hidden="false" customHeight="false" outlineLevel="0" collapsed="false">
      <c r="I352" s="162"/>
    </row>
    <row r="353" customFormat="false" ht="13.5" hidden="false" customHeight="false" outlineLevel="0" collapsed="false">
      <c r="I353" s="162"/>
    </row>
    <row r="354" customFormat="false" ht="13.5" hidden="false" customHeight="false" outlineLevel="0" collapsed="false">
      <c r="I354" s="162"/>
    </row>
    <row r="355" customFormat="false" ht="13.5" hidden="false" customHeight="false" outlineLevel="0" collapsed="false">
      <c r="I355" s="162"/>
    </row>
    <row r="356" customFormat="false" ht="13.5" hidden="false" customHeight="false" outlineLevel="0" collapsed="false">
      <c r="I356" s="162"/>
    </row>
    <row r="357" customFormat="false" ht="13.5" hidden="false" customHeight="false" outlineLevel="0" collapsed="false">
      <c r="I357" s="162"/>
    </row>
    <row r="358" customFormat="false" ht="13.5" hidden="false" customHeight="false" outlineLevel="0" collapsed="false">
      <c r="I358" s="162"/>
    </row>
    <row r="359" customFormat="false" ht="13.5" hidden="false" customHeight="false" outlineLevel="0" collapsed="false">
      <c r="I359" s="162"/>
    </row>
    <row r="360" customFormat="false" ht="13.5" hidden="false" customHeight="false" outlineLevel="0" collapsed="false">
      <c r="I360" s="162"/>
    </row>
    <row r="361" customFormat="false" ht="13.5" hidden="false" customHeight="false" outlineLevel="0" collapsed="false">
      <c r="I361" s="162"/>
    </row>
    <row r="362" customFormat="false" ht="13.5" hidden="false" customHeight="false" outlineLevel="0" collapsed="false">
      <c r="I362" s="162"/>
    </row>
    <row r="363" customFormat="false" ht="13.5" hidden="false" customHeight="false" outlineLevel="0" collapsed="false">
      <c r="I363" s="162"/>
    </row>
    <row r="364" customFormat="false" ht="13.5" hidden="false" customHeight="false" outlineLevel="0" collapsed="false">
      <c r="I364" s="162"/>
    </row>
    <row r="365" customFormat="false" ht="13.5" hidden="false" customHeight="false" outlineLevel="0" collapsed="false">
      <c r="I365" s="162"/>
    </row>
    <row r="366" customFormat="false" ht="13.5" hidden="false" customHeight="false" outlineLevel="0" collapsed="false">
      <c r="I366" s="162"/>
    </row>
    <row r="367" customFormat="false" ht="13.5" hidden="false" customHeight="false" outlineLevel="0" collapsed="false">
      <c r="I367" s="162"/>
    </row>
    <row r="368" customFormat="false" ht="13.5" hidden="false" customHeight="false" outlineLevel="0" collapsed="false">
      <c r="I368" s="162"/>
    </row>
    <row r="369" customFormat="false" ht="13.5" hidden="false" customHeight="false" outlineLevel="0" collapsed="false">
      <c r="I369" s="162"/>
    </row>
    <row r="370" customFormat="false" ht="13.5" hidden="false" customHeight="false" outlineLevel="0" collapsed="false">
      <c r="I370" s="162"/>
    </row>
    <row r="371" customFormat="false" ht="13.5" hidden="false" customHeight="false" outlineLevel="0" collapsed="false">
      <c r="I371" s="162"/>
    </row>
    <row r="372" customFormat="false" ht="13.5" hidden="false" customHeight="false" outlineLevel="0" collapsed="false">
      <c r="I372" s="162"/>
    </row>
    <row r="373" customFormat="false" ht="13.5" hidden="false" customHeight="false" outlineLevel="0" collapsed="false">
      <c r="I373" s="162"/>
    </row>
    <row r="374" customFormat="false" ht="13.5" hidden="false" customHeight="false" outlineLevel="0" collapsed="false">
      <c r="I374" s="162"/>
    </row>
    <row r="375" customFormat="false" ht="13.5" hidden="false" customHeight="false" outlineLevel="0" collapsed="false">
      <c r="I375" s="162"/>
    </row>
    <row r="376" customFormat="false" ht="13.5" hidden="false" customHeight="false" outlineLevel="0" collapsed="false">
      <c r="I376" s="162"/>
    </row>
    <row r="377" customFormat="false" ht="13.5" hidden="false" customHeight="false" outlineLevel="0" collapsed="false">
      <c r="I377" s="162"/>
    </row>
    <row r="378" customFormat="false" ht="13.5" hidden="false" customHeight="false" outlineLevel="0" collapsed="false">
      <c r="I378" s="162"/>
    </row>
    <row r="379" customFormat="false" ht="13.5" hidden="false" customHeight="false" outlineLevel="0" collapsed="false">
      <c r="I379" s="162"/>
    </row>
    <row r="380" customFormat="false" ht="13.5" hidden="false" customHeight="false" outlineLevel="0" collapsed="false">
      <c r="I380" s="162"/>
    </row>
    <row r="381" customFormat="false" ht="13.5" hidden="false" customHeight="false" outlineLevel="0" collapsed="false">
      <c r="I381" s="162"/>
    </row>
    <row r="382" customFormat="false" ht="13.5" hidden="false" customHeight="false" outlineLevel="0" collapsed="false">
      <c r="I382" s="162"/>
    </row>
    <row r="383" customFormat="false" ht="13.5" hidden="false" customHeight="false" outlineLevel="0" collapsed="false">
      <c r="I383" s="162"/>
    </row>
    <row r="384" customFormat="false" ht="13.5" hidden="false" customHeight="false" outlineLevel="0" collapsed="false">
      <c r="I384" s="162"/>
    </row>
    <row r="385" customFormat="false" ht="13.5" hidden="false" customHeight="false" outlineLevel="0" collapsed="false">
      <c r="I385" s="162"/>
    </row>
    <row r="386" customFormat="false" ht="13.5" hidden="false" customHeight="false" outlineLevel="0" collapsed="false">
      <c r="I386" s="162"/>
    </row>
    <row r="387" customFormat="false" ht="13.5" hidden="false" customHeight="false" outlineLevel="0" collapsed="false">
      <c r="I387" s="162"/>
    </row>
    <row r="388" customFormat="false" ht="13.5" hidden="false" customHeight="false" outlineLevel="0" collapsed="false">
      <c r="I388" s="162"/>
    </row>
    <row r="389" customFormat="false" ht="13.5" hidden="false" customHeight="false" outlineLevel="0" collapsed="false">
      <c r="I389" s="162"/>
    </row>
    <row r="390" customFormat="false" ht="13.5" hidden="false" customHeight="false" outlineLevel="0" collapsed="false">
      <c r="I390" s="162"/>
    </row>
    <row r="391" customFormat="false" ht="13.5" hidden="false" customHeight="false" outlineLevel="0" collapsed="false">
      <c r="I391" s="162"/>
    </row>
    <row r="392" customFormat="false" ht="13.5" hidden="false" customHeight="false" outlineLevel="0" collapsed="false">
      <c r="I392" s="162"/>
    </row>
    <row r="393" customFormat="false" ht="13.5" hidden="false" customHeight="false" outlineLevel="0" collapsed="false">
      <c r="I393" s="162"/>
    </row>
    <row r="394" customFormat="false" ht="13.5" hidden="false" customHeight="false" outlineLevel="0" collapsed="false">
      <c r="I394" s="162"/>
    </row>
    <row r="395" customFormat="false" ht="13.5" hidden="false" customHeight="false" outlineLevel="0" collapsed="false">
      <c r="I395" s="162"/>
    </row>
    <row r="396" customFormat="false" ht="13.5" hidden="false" customHeight="false" outlineLevel="0" collapsed="false">
      <c r="I396" s="162"/>
    </row>
    <row r="397" customFormat="false" ht="13.5" hidden="false" customHeight="false" outlineLevel="0" collapsed="false">
      <c r="I397" s="162"/>
    </row>
    <row r="398" customFormat="false" ht="13.5" hidden="false" customHeight="false" outlineLevel="0" collapsed="false">
      <c r="I398" s="162"/>
    </row>
    <row r="399" customFormat="false" ht="13.5" hidden="false" customHeight="false" outlineLevel="0" collapsed="false">
      <c r="I399" s="162"/>
    </row>
    <row r="400" customFormat="false" ht="13.5" hidden="false" customHeight="false" outlineLevel="0" collapsed="false">
      <c r="I400" s="162"/>
    </row>
    <row r="401" customFormat="false" ht="13.5" hidden="false" customHeight="false" outlineLevel="0" collapsed="false">
      <c r="I401" s="162"/>
    </row>
    <row r="402" customFormat="false" ht="13.5" hidden="false" customHeight="false" outlineLevel="0" collapsed="false">
      <c r="I402" s="162"/>
    </row>
    <row r="403" customFormat="false" ht="13.5" hidden="false" customHeight="false" outlineLevel="0" collapsed="false">
      <c r="I403" s="162"/>
    </row>
    <row r="404" customFormat="false" ht="13.5" hidden="false" customHeight="false" outlineLevel="0" collapsed="false">
      <c r="I404" s="162"/>
    </row>
    <row r="405" customFormat="false" ht="13.5" hidden="false" customHeight="false" outlineLevel="0" collapsed="false">
      <c r="I405" s="162"/>
    </row>
    <row r="406" customFormat="false" ht="13.5" hidden="false" customHeight="false" outlineLevel="0" collapsed="false">
      <c r="I406" s="162"/>
    </row>
    <row r="407" customFormat="false" ht="13.5" hidden="false" customHeight="false" outlineLevel="0" collapsed="false">
      <c r="I407" s="162"/>
    </row>
    <row r="408" customFormat="false" ht="13.5" hidden="false" customHeight="false" outlineLevel="0" collapsed="false">
      <c r="I408" s="162"/>
    </row>
    <row r="409" customFormat="false" ht="13.5" hidden="false" customHeight="false" outlineLevel="0" collapsed="false">
      <c r="I409" s="162"/>
    </row>
    <row r="410" customFormat="false" ht="13.5" hidden="false" customHeight="false" outlineLevel="0" collapsed="false">
      <c r="I410" s="162"/>
    </row>
    <row r="411" customFormat="false" ht="13.5" hidden="false" customHeight="false" outlineLevel="0" collapsed="false">
      <c r="I411" s="162"/>
    </row>
    <row r="412" customFormat="false" ht="13.5" hidden="false" customHeight="false" outlineLevel="0" collapsed="false">
      <c r="I412" s="162"/>
    </row>
    <row r="413" customFormat="false" ht="13.5" hidden="false" customHeight="false" outlineLevel="0" collapsed="false">
      <c r="I413" s="162"/>
    </row>
    <row r="414" customFormat="false" ht="13.5" hidden="false" customHeight="false" outlineLevel="0" collapsed="false">
      <c r="I414" s="162"/>
    </row>
    <row r="415" customFormat="false" ht="13.5" hidden="false" customHeight="false" outlineLevel="0" collapsed="false">
      <c r="I415" s="162"/>
    </row>
    <row r="416" customFormat="false" ht="13.5" hidden="false" customHeight="false" outlineLevel="0" collapsed="false">
      <c r="I416" s="162"/>
    </row>
    <row r="417" customFormat="false" ht="13.5" hidden="false" customHeight="false" outlineLevel="0" collapsed="false">
      <c r="I417" s="162"/>
    </row>
    <row r="418" customFormat="false" ht="13.5" hidden="false" customHeight="false" outlineLevel="0" collapsed="false">
      <c r="I418" s="162"/>
    </row>
    <row r="419" customFormat="false" ht="13.5" hidden="false" customHeight="false" outlineLevel="0" collapsed="false">
      <c r="I419" s="162"/>
    </row>
    <row r="420" customFormat="false" ht="13.5" hidden="false" customHeight="false" outlineLevel="0" collapsed="false">
      <c r="I420" s="162"/>
    </row>
    <row r="421" customFormat="false" ht="13.5" hidden="false" customHeight="false" outlineLevel="0" collapsed="false">
      <c r="I421" s="162"/>
    </row>
    <row r="422" customFormat="false" ht="13.5" hidden="false" customHeight="false" outlineLevel="0" collapsed="false">
      <c r="I422" s="162"/>
    </row>
    <row r="423" customFormat="false" ht="13.5" hidden="false" customHeight="false" outlineLevel="0" collapsed="false">
      <c r="I423" s="162"/>
    </row>
    <row r="424" customFormat="false" ht="13.5" hidden="false" customHeight="false" outlineLevel="0" collapsed="false">
      <c r="I424" s="162"/>
    </row>
    <row r="425" customFormat="false" ht="13.5" hidden="false" customHeight="false" outlineLevel="0" collapsed="false">
      <c r="I425" s="162"/>
    </row>
    <row r="426" customFormat="false" ht="13.5" hidden="false" customHeight="false" outlineLevel="0" collapsed="false">
      <c r="I426" s="162"/>
    </row>
    <row r="427" customFormat="false" ht="13.5" hidden="false" customHeight="false" outlineLevel="0" collapsed="false">
      <c r="I427" s="162"/>
    </row>
    <row r="428" customFormat="false" ht="13.5" hidden="false" customHeight="false" outlineLevel="0" collapsed="false">
      <c r="I428" s="162"/>
    </row>
    <row r="429" customFormat="false" ht="13.5" hidden="false" customHeight="false" outlineLevel="0" collapsed="false">
      <c r="I429" s="162"/>
    </row>
    <row r="430" customFormat="false" ht="13.5" hidden="false" customHeight="false" outlineLevel="0" collapsed="false">
      <c r="I430" s="162"/>
    </row>
    <row r="431" customFormat="false" ht="13.5" hidden="false" customHeight="false" outlineLevel="0" collapsed="false">
      <c r="I431" s="162"/>
    </row>
    <row r="432" customFormat="false" ht="13.5" hidden="false" customHeight="false" outlineLevel="0" collapsed="false">
      <c r="I432" s="162"/>
    </row>
    <row r="433" customFormat="false" ht="13.5" hidden="false" customHeight="false" outlineLevel="0" collapsed="false">
      <c r="I433" s="162"/>
    </row>
    <row r="434" customFormat="false" ht="13.5" hidden="false" customHeight="false" outlineLevel="0" collapsed="false">
      <c r="I434" s="162"/>
    </row>
    <row r="435" customFormat="false" ht="13.5" hidden="false" customHeight="false" outlineLevel="0" collapsed="false">
      <c r="I435" s="162"/>
    </row>
    <row r="436" customFormat="false" ht="13.5" hidden="false" customHeight="false" outlineLevel="0" collapsed="false">
      <c r="I436" s="162"/>
    </row>
    <row r="437" customFormat="false" ht="13.5" hidden="false" customHeight="false" outlineLevel="0" collapsed="false">
      <c r="I437" s="162"/>
    </row>
    <row r="438" customFormat="false" ht="13.5" hidden="false" customHeight="false" outlineLevel="0" collapsed="false">
      <c r="I438" s="162"/>
    </row>
    <row r="439" customFormat="false" ht="13.5" hidden="false" customHeight="false" outlineLevel="0" collapsed="false">
      <c r="I439" s="162"/>
    </row>
    <row r="440" customFormat="false" ht="13.5" hidden="false" customHeight="false" outlineLevel="0" collapsed="false">
      <c r="I440" s="162"/>
    </row>
    <row r="441" customFormat="false" ht="13.5" hidden="false" customHeight="false" outlineLevel="0" collapsed="false">
      <c r="I441" s="162"/>
    </row>
    <row r="442" customFormat="false" ht="13.5" hidden="false" customHeight="false" outlineLevel="0" collapsed="false">
      <c r="I442" s="162"/>
    </row>
    <row r="443" customFormat="false" ht="13.5" hidden="false" customHeight="false" outlineLevel="0" collapsed="false">
      <c r="I443" s="162"/>
    </row>
    <row r="444" customFormat="false" ht="13.5" hidden="false" customHeight="false" outlineLevel="0" collapsed="false">
      <c r="I444" s="162"/>
    </row>
    <row r="445" customFormat="false" ht="13.5" hidden="false" customHeight="false" outlineLevel="0" collapsed="false">
      <c r="I445" s="162"/>
    </row>
    <row r="446" customFormat="false" ht="13.5" hidden="false" customHeight="false" outlineLevel="0" collapsed="false">
      <c r="I446" s="162"/>
    </row>
    <row r="447" customFormat="false" ht="13.5" hidden="false" customHeight="false" outlineLevel="0" collapsed="false">
      <c r="I447" s="162"/>
    </row>
    <row r="448" customFormat="false" ht="13.5" hidden="false" customHeight="false" outlineLevel="0" collapsed="false">
      <c r="I448" s="162"/>
    </row>
    <row r="449" customFormat="false" ht="13.5" hidden="false" customHeight="false" outlineLevel="0" collapsed="false">
      <c r="I449" s="162"/>
    </row>
    <row r="450" customFormat="false" ht="13.5" hidden="false" customHeight="false" outlineLevel="0" collapsed="false">
      <c r="I450" s="162"/>
    </row>
    <row r="451" customFormat="false" ht="13.5" hidden="false" customHeight="false" outlineLevel="0" collapsed="false">
      <c r="I451" s="162"/>
    </row>
    <row r="452" customFormat="false" ht="13.5" hidden="false" customHeight="false" outlineLevel="0" collapsed="false">
      <c r="I452" s="162"/>
    </row>
    <row r="453" customFormat="false" ht="13.5" hidden="false" customHeight="false" outlineLevel="0" collapsed="false">
      <c r="I453" s="162"/>
    </row>
    <row r="454" customFormat="false" ht="13.5" hidden="false" customHeight="false" outlineLevel="0" collapsed="false">
      <c r="I454" s="162"/>
    </row>
    <row r="455" customFormat="false" ht="13.5" hidden="false" customHeight="false" outlineLevel="0" collapsed="false">
      <c r="I455" s="162"/>
    </row>
    <row r="456" customFormat="false" ht="13.5" hidden="false" customHeight="false" outlineLevel="0" collapsed="false">
      <c r="I456" s="162"/>
    </row>
    <row r="457" customFormat="false" ht="13.5" hidden="false" customHeight="false" outlineLevel="0" collapsed="false">
      <c r="I457" s="162"/>
    </row>
    <row r="458" customFormat="false" ht="13.5" hidden="false" customHeight="false" outlineLevel="0" collapsed="false">
      <c r="I458" s="162"/>
    </row>
    <row r="459" customFormat="false" ht="13.5" hidden="false" customHeight="false" outlineLevel="0" collapsed="false">
      <c r="I459" s="162"/>
    </row>
    <row r="460" customFormat="false" ht="13.5" hidden="false" customHeight="false" outlineLevel="0" collapsed="false">
      <c r="I460" s="162"/>
    </row>
    <row r="461" customFormat="false" ht="13.5" hidden="false" customHeight="false" outlineLevel="0" collapsed="false">
      <c r="I461" s="162"/>
    </row>
    <row r="462" customFormat="false" ht="13.5" hidden="false" customHeight="false" outlineLevel="0" collapsed="false">
      <c r="I462" s="162"/>
    </row>
    <row r="463" customFormat="false" ht="13.5" hidden="false" customHeight="false" outlineLevel="0" collapsed="false">
      <c r="I463" s="162"/>
    </row>
    <row r="464" customFormat="false" ht="13.5" hidden="false" customHeight="false" outlineLevel="0" collapsed="false">
      <c r="I464" s="162"/>
    </row>
    <row r="465" customFormat="false" ht="13.5" hidden="false" customHeight="false" outlineLevel="0" collapsed="false">
      <c r="I465" s="162"/>
    </row>
    <row r="466" customFormat="false" ht="13.5" hidden="false" customHeight="false" outlineLevel="0" collapsed="false">
      <c r="I466" s="162"/>
    </row>
    <row r="467" customFormat="false" ht="13.5" hidden="false" customHeight="false" outlineLevel="0" collapsed="false">
      <c r="I467" s="162"/>
    </row>
    <row r="468" customFormat="false" ht="13.5" hidden="false" customHeight="false" outlineLevel="0" collapsed="false">
      <c r="I468" s="162"/>
    </row>
    <row r="469" customFormat="false" ht="13.5" hidden="false" customHeight="false" outlineLevel="0" collapsed="false">
      <c r="I469" s="162"/>
    </row>
    <row r="470" customFormat="false" ht="13.5" hidden="false" customHeight="false" outlineLevel="0" collapsed="false">
      <c r="I470" s="162"/>
    </row>
    <row r="471" customFormat="false" ht="13.5" hidden="false" customHeight="false" outlineLevel="0" collapsed="false">
      <c r="I471" s="162"/>
    </row>
    <row r="472" customFormat="false" ht="13.5" hidden="false" customHeight="false" outlineLevel="0" collapsed="false">
      <c r="I472" s="162"/>
    </row>
    <row r="473" customFormat="false" ht="13.5" hidden="false" customHeight="false" outlineLevel="0" collapsed="false">
      <c r="I473" s="162"/>
    </row>
    <row r="474" customFormat="false" ht="13.5" hidden="false" customHeight="false" outlineLevel="0" collapsed="false">
      <c r="I474" s="162"/>
    </row>
    <row r="475" customFormat="false" ht="13.5" hidden="false" customHeight="false" outlineLevel="0" collapsed="false">
      <c r="I475" s="162"/>
    </row>
    <row r="476" customFormat="false" ht="13.5" hidden="false" customHeight="false" outlineLevel="0" collapsed="false">
      <c r="I476" s="162"/>
    </row>
    <row r="477" customFormat="false" ht="13.5" hidden="false" customHeight="false" outlineLevel="0" collapsed="false">
      <c r="I477" s="162"/>
    </row>
    <row r="478" customFormat="false" ht="13.5" hidden="false" customHeight="false" outlineLevel="0" collapsed="false">
      <c r="I478" s="162"/>
    </row>
    <row r="479" customFormat="false" ht="13.5" hidden="false" customHeight="false" outlineLevel="0" collapsed="false">
      <c r="I479" s="162"/>
    </row>
    <row r="480" customFormat="false" ht="13.5" hidden="false" customHeight="false" outlineLevel="0" collapsed="false">
      <c r="I480" s="162"/>
    </row>
    <row r="481" customFormat="false" ht="13.5" hidden="false" customHeight="false" outlineLevel="0" collapsed="false">
      <c r="I481" s="162"/>
    </row>
    <row r="482" customFormat="false" ht="13.5" hidden="false" customHeight="false" outlineLevel="0" collapsed="false">
      <c r="I482" s="162"/>
    </row>
    <row r="483" customFormat="false" ht="13.5" hidden="false" customHeight="false" outlineLevel="0" collapsed="false">
      <c r="I483" s="162"/>
    </row>
    <row r="484" customFormat="false" ht="13.5" hidden="false" customHeight="false" outlineLevel="0" collapsed="false">
      <c r="I484" s="162"/>
    </row>
    <row r="485" customFormat="false" ht="13.5" hidden="false" customHeight="false" outlineLevel="0" collapsed="false">
      <c r="I485" s="162"/>
    </row>
    <row r="486" customFormat="false" ht="13.5" hidden="false" customHeight="false" outlineLevel="0" collapsed="false">
      <c r="I486" s="162"/>
    </row>
    <row r="487" customFormat="false" ht="13.5" hidden="false" customHeight="false" outlineLevel="0" collapsed="false">
      <c r="I487" s="162"/>
    </row>
    <row r="488" customFormat="false" ht="13.5" hidden="false" customHeight="false" outlineLevel="0" collapsed="false">
      <c r="I488" s="162"/>
    </row>
    <row r="489" customFormat="false" ht="13.5" hidden="false" customHeight="false" outlineLevel="0" collapsed="false">
      <c r="I489" s="162"/>
    </row>
    <row r="490" customFormat="false" ht="13.5" hidden="false" customHeight="false" outlineLevel="0" collapsed="false">
      <c r="I490" s="162"/>
    </row>
    <row r="491" customFormat="false" ht="13.5" hidden="false" customHeight="false" outlineLevel="0" collapsed="false">
      <c r="I491" s="162"/>
    </row>
    <row r="492" customFormat="false" ht="13.5" hidden="false" customHeight="false" outlineLevel="0" collapsed="false">
      <c r="I492" s="162"/>
    </row>
    <row r="493" customFormat="false" ht="13.5" hidden="false" customHeight="false" outlineLevel="0" collapsed="false">
      <c r="I493" s="162"/>
    </row>
    <row r="494" customFormat="false" ht="13.5" hidden="false" customHeight="false" outlineLevel="0" collapsed="false">
      <c r="I494" s="162"/>
    </row>
    <row r="495" customFormat="false" ht="13.5" hidden="false" customHeight="false" outlineLevel="0" collapsed="false">
      <c r="I495" s="162"/>
    </row>
    <row r="496" customFormat="false" ht="13.5" hidden="false" customHeight="false" outlineLevel="0" collapsed="false">
      <c r="I496" s="162"/>
    </row>
    <row r="497" customFormat="false" ht="13.5" hidden="false" customHeight="false" outlineLevel="0" collapsed="false">
      <c r="I497" s="162"/>
    </row>
    <row r="498" customFormat="false" ht="13.5" hidden="false" customHeight="false" outlineLevel="0" collapsed="false">
      <c r="I498" s="162"/>
    </row>
    <row r="499" customFormat="false" ht="13.5" hidden="false" customHeight="false" outlineLevel="0" collapsed="false">
      <c r="I499" s="162"/>
    </row>
    <row r="500" customFormat="false" ht="13.5" hidden="false" customHeight="false" outlineLevel="0" collapsed="false">
      <c r="I500" s="162"/>
    </row>
    <row r="501" customFormat="false" ht="13.5" hidden="false" customHeight="false" outlineLevel="0" collapsed="false">
      <c r="I501" s="162"/>
    </row>
    <row r="502" customFormat="false" ht="13.5" hidden="false" customHeight="false" outlineLevel="0" collapsed="false">
      <c r="I502" s="162"/>
    </row>
    <row r="503" customFormat="false" ht="13.5" hidden="false" customHeight="false" outlineLevel="0" collapsed="false">
      <c r="I503" s="162"/>
    </row>
    <row r="504" customFormat="false" ht="13.5" hidden="false" customHeight="false" outlineLevel="0" collapsed="false">
      <c r="I504" s="162"/>
    </row>
    <row r="505" customFormat="false" ht="13.5" hidden="false" customHeight="false" outlineLevel="0" collapsed="false">
      <c r="I505" s="162"/>
    </row>
    <row r="506" customFormat="false" ht="13.5" hidden="false" customHeight="false" outlineLevel="0" collapsed="false">
      <c r="I506" s="162"/>
    </row>
    <row r="507" customFormat="false" ht="13.5" hidden="false" customHeight="false" outlineLevel="0" collapsed="false">
      <c r="I507" s="162"/>
    </row>
    <row r="508" customFormat="false" ht="13.5" hidden="false" customHeight="false" outlineLevel="0" collapsed="false">
      <c r="I508" s="162"/>
    </row>
    <row r="509" customFormat="false" ht="13.5" hidden="false" customHeight="false" outlineLevel="0" collapsed="false">
      <c r="I509" s="162"/>
    </row>
    <row r="510" customFormat="false" ht="13.5" hidden="false" customHeight="false" outlineLevel="0" collapsed="false">
      <c r="I510" s="162"/>
    </row>
    <row r="511" customFormat="false" ht="13.5" hidden="false" customHeight="false" outlineLevel="0" collapsed="false">
      <c r="I511" s="162"/>
    </row>
    <row r="512" customFormat="false" ht="13.5" hidden="false" customHeight="false" outlineLevel="0" collapsed="false">
      <c r="I512" s="162"/>
    </row>
    <row r="513" customFormat="false" ht="13.5" hidden="false" customHeight="false" outlineLevel="0" collapsed="false">
      <c r="I513" s="162"/>
    </row>
    <row r="514" customFormat="false" ht="13.5" hidden="false" customHeight="false" outlineLevel="0" collapsed="false">
      <c r="I514" s="162"/>
    </row>
    <row r="515" customFormat="false" ht="13.5" hidden="false" customHeight="false" outlineLevel="0" collapsed="false">
      <c r="I515" s="162"/>
    </row>
    <row r="516" customFormat="false" ht="13.5" hidden="false" customHeight="false" outlineLevel="0" collapsed="false">
      <c r="I516" s="162"/>
    </row>
    <row r="517" customFormat="false" ht="13.5" hidden="false" customHeight="false" outlineLevel="0" collapsed="false">
      <c r="I517" s="162"/>
    </row>
    <row r="518" customFormat="false" ht="13.5" hidden="false" customHeight="false" outlineLevel="0" collapsed="false">
      <c r="I518" s="162"/>
    </row>
    <row r="519" customFormat="false" ht="13.5" hidden="false" customHeight="false" outlineLevel="0" collapsed="false">
      <c r="I519" s="162"/>
    </row>
    <row r="520" customFormat="false" ht="13.5" hidden="false" customHeight="false" outlineLevel="0" collapsed="false">
      <c r="I520" s="162"/>
    </row>
    <row r="521" customFormat="false" ht="13.5" hidden="false" customHeight="false" outlineLevel="0" collapsed="false">
      <c r="I521" s="162"/>
    </row>
    <row r="522" customFormat="false" ht="13.5" hidden="false" customHeight="false" outlineLevel="0" collapsed="false">
      <c r="I522" s="162"/>
    </row>
    <row r="523" customFormat="false" ht="13.5" hidden="false" customHeight="false" outlineLevel="0" collapsed="false">
      <c r="I523" s="162"/>
    </row>
    <row r="524" customFormat="false" ht="13.5" hidden="false" customHeight="false" outlineLevel="0" collapsed="false">
      <c r="I524" s="162"/>
    </row>
    <row r="525" customFormat="false" ht="13.5" hidden="false" customHeight="false" outlineLevel="0" collapsed="false">
      <c r="I525" s="162"/>
    </row>
    <row r="526" customFormat="false" ht="13.5" hidden="false" customHeight="false" outlineLevel="0" collapsed="false">
      <c r="I526" s="162"/>
    </row>
    <row r="527" customFormat="false" ht="13.5" hidden="false" customHeight="false" outlineLevel="0" collapsed="false">
      <c r="I527" s="162"/>
    </row>
    <row r="528" customFormat="false" ht="13.5" hidden="false" customHeight="false" outlineLevel="0" collapsed="false">
      <c r="I528" s="162"/>
    </row>
    <row r="529" customFormat="false" ht="13.5" hidden="false" customHeight="false" outlineLevel="0" collapsed="false">
      <c r="I529" s="162"/>
    </row>
    <row r="530" customFormat="false" ht="13.5" hidden="false" customHeight="false" outlineLevel="0" collapsed="false">
      <c r="I530" s="162"/>
    </row>
    <row r="531" customFormat="false" ht="13.5" hidden="false" customHeight="false" outlineLevel="0" collapsed="false">
      <c r="I531" s="162"/>
    </row>
    <row r="532" customFormat="false" ht="13.5" hidden="false" customHeight="false" outlineLevel="0" collapsed="false">
      <c r="I532" s="162"/>
    </row>
    <row r="533" customFormat="false" ht="13.5" hidden="false" customHeight="false" outlineLevel="0" collapsed="false">
      <c r="I533" s="162"/>
    </row>
    <row r="534" customFormat="false" ht="13.5" hidden="false" customHeight="false" outlineLevel="0" collapsed="false">
      <c r="I534" s="162"/>
    </row>
    <row r="535" customFormat="false" ht="13.5" hidden="false" customHeight="false" outlineLevel="0" collapsed="false">
      <c r="I535" s="162"/>
    </row>
    <row r="536" customFormat="false" ht="13.5" hidden="false" customHeight="false" outlineLevel="0" collapsed="false">
      <c r="I536" s="162"/>
    </row>
    <row r="537" customFormat="false" ht="13.5" hidden="false" customHeight="false" outlineLevel="0" collapsed="false">
      <c r="I537" s="162"/>
    </row>
    <row r="538" customFormat="false" ht="13.5" hidden="false" customHeight="false" outlineLevel="0" collapsed="false">
      <c r="I538" s="162"/>
    </row>
    <row r="539" customFormat="false" ht="13.5" hidden="false" customHeight="false" outlineLevel="0" collapsed="false">
      <c r="I539" s="162"/>
    </row>
    <row r="540" customFormat="false" ht="13.5" hidden="false" customHeight="false" outlineLevel="0" collapsed="false">
      <c r="I540" s="162"/>
    </row>
    <row r="541" customFormat="false" ht="13.5" hidden="false" customHeight="false" outlineLevel="0" collapsed="false">
      <c r="I541" s="162"/>
    </row>
    <row r="542" customFormat="false" ht="13.5" hidden="false" customHeight="false" outlineLevel="0" collapsed="false">
      <c r="I542" s="162"/>
    </row>
    <row r="543" customFormat="false" ht="13.5" hidden="false" customHeight="false" outlineLevel="0" collapsed="false">
      <c r="I543" s="162"/>
    </row>
    <row r="544" customFormat="false" ht="13.5" hidden="false" customHeight="false" outlineLevel="0" collapsed="false">
      <c r="I544" s="162"/>
    </row>
    <row r="545" customFormat="false" ht="13.5" hidden="false" customHeight="false" outlineLevel="0" collapsed="false">
      <c r="I545" s="162"/>
    </row>
    <row r="546" customFormat="false" ht="13.5" hidden="false" customHeight="false" outlineLevel="0" collapsed="false">
      <c r="I546" s="162"/>
    </row>
    <row r="547" customFormat="false" ht="13.5" hidden="false" customHeight="false" outlineLevel="0" collapsed="false">
      <c r="I547" s="162"/>
    </row>
    <row r="548" customFormat="false" ht="13.5" hidden="false" customHeight="false" outlineLevel="0" collapsed="false">
      <c r="I548" s="162"/>
    </row>
    <row r="549" customFormat="false" ht="13.5" hidden="false" customHeight="false" outlineLevel="0" collapsed="false">
      <c r="I549" s="162"/>
    </row>
    <row r="550" customFormat="false" ht="13.5" hidden="false" customHeight="false" outlineLevel="0" collapsed="false">
      <c r="I550" s="162"/>
    </row>
    <row r="551" customFormat="false" ht="13.5" hidden="false" customHeight="false" outlineLevel="0" collapsed="false">
      <c r="I551" s="162"/>
    </row>
    <row r="552" customFormat="false" ht="13.5" hidden="false" customHeight="false" outlineLevel="0" collapsed="false">
      <c r="I552" s="162"/>
    </row>
    <row r="553" customFormat="false" ht="13.5" hidden="false" customHeight="false" outlineLevel="0" collapsed="false">
      <c r="I553" s="162"/>
    </row>
    <row r="554" customFormat="false" ht="13.5" hidden="false" customHeight="false" outlineLevel="0" collapsed="false">
      <c r="I554" s="162"/>
    </row>
    <row r="555" customFormat="false" ht="13.5" hidden="false" customHeight="false" outlineLevel="0" collapsed="false">
      <c r="I555" s="162"/>
    </row>
    <row r="556" customFormat="false" ht="13.5" hidden="false" customHeight="false" outlineLevel="0" collapsed="false">
      <c r="I556" s="162"/>
    </row>
    <row r="557" customFormat="false" ht="13.5" hidden="false" customHeight="false" outlineLevel="0" collapsed="false">
      <c r="I557" s="162"/>
    </row>
    <row r="558" customFormat="false" ht="13.5" hidden="false" customHeight="false" outlineLevel="0" collapsed="false">
      <c r="I558" s="162"/>
    </row>
    <row r="559" customFormat="false" ht="13.5" hidden="false" customHeight="false" outlineLevel="0" collapsed="false">
      <c r="I559" s="162"/>
    </row>
    <row r="560" customFormat="false" ht="13.5" hidden="false" customHeight="false" outlineLevel="0" collapsed="false">
      <c r="I560" s="162"/>
    </row>
    <row r="561" customFormat="false" ht="13.5" hidden="false" customHeight="false" outlineLevel="0" collapsed="false">
      <c r="I561" s="162"/>
    </row>
    <row r="562" customFormat="false" ht="13.5" hidden="false" customHeight="false" outlineLevel="0" collapsed="false">
      <c r="I562" s="162"/>
    </row>
    <row r="563" customFormat="false" ht="13.5" hidden="false" customHeight="false" outlineLevel="0" collapsed="false">
      <c r="I563" s="162"/>
    </row>
    <row r="564" customFormat="false" ht="13.5" hidden="false" customHeight="false" outlineLevel="0" collapsed="false">
      <c r="I564" s="162"/>
    </row>
    <row r="565" customFormat="false" ht="13.5" hidden="false" customHeight="false" outlineLevel="0" collapsed="false">
      <c r="I565" s="162"/>
    </row>
    <row r="566" customFormat="false" ht="13.5" hidden="false" customHeight="false" outlineLevel="0" collapsed="false">
      <c r="I566" s="162"/>
    </row>
    <row r="567" customFormat="false" ht="13.5" hidden="false" customHeight="false" outlineLevel="0" collapsed="false">
      <c r="I567" s="162"/>
    </row>
    <row r="568" customFormat="false" ht="13.5" hidden="false" customHeight="false" outlineLevel="0" collapsed="false">
      <c r="I568" s="162"/>
    </row>
    <row r="569" customFormat="false" ht="13.5" hidden="false" customHeight="false" outlineLevel="0" collapsed="false">
      <c r="I569" s="162"/>
    </row>
    <row r="570" customFormat="false" ht="13.5" hidden="false" customHeight="false" outlineLevel="0" collapsed="false">
      <c r="I570" s="162"/>
    </row>
    <row r="571" customFormat="false" ht="13.5" hidden="false" customHeight="false" outlineLevel="0" collapsed="false">
      <c r="I571" s="162"/>
    </row>
    <row r="572" customFormat="false" ht="13.5" hidden="false" customHeight="false" outlineLevel="0" collapsed="false">
      <c r="I572" s="162"/>
    </row>
    <row r="573" customFormat="false" ht="13.5" hidden="false" customHeight="false" outlineLevel="0" collapsed="false">
      <c r="I573" s="162"/>
    </row>
    <row r="574" customFormat="false" ht="13.5" hidden="false" customHeight="false" outlineLevel="0" collapsed="false">
      <c r="I574" s="162"/>
    </row>
    <row r="575" customFormat="false" ht="13.5" hidden="false" customHeight="false" outlineLevel="0" collapsed="false">
      <c r="I575" s="162"/>
    </row>
    <row r="576" customFormat="false" ht="13.5" hidden="false" customHeight="false" outlineLevel="0" collapsed="false">
      <c r="I576" s="162"/>
    </row>
    <row r="577" customFormat="false" ht="13.5" hidden="false" customHeight="false" outlineLevel="0" collapsed="false">
      <c r="I577" s="162"/>
    </row>
    <row r="578" customFormat="false" ht="13.5" hidden="false" customHeight="false" outlineLevel="0" collapsed="false">
      <c r="I578" s="162"/>
    </row>
    <row r="579" customFormat="false" ht="13.5" hidden="false" customHeight="false" outlineLevel="0" collapsed="false">
      <c r="I579" s="162"/>
    </row>
    <row r="580" customFormat="false" ht="13.5" hidden="false" customHeight="false" outlineLevel="0" collapsed="false">
      <c r="I580" s="162"/>
    </row>
    <row r="581" customFormat="false" ht="13.5" hidden="false" customHeight="false" outlineLevel="0" collapsed="false">
      <c r="I581" s="162"/>
    </row>
    <row r="582" customFormat="false" ht="13.5" hidden="false" customHeight="false" outlineLevel="0" collapsed="false">
      <c r="I582" s="162"/>
    </row>
    <row r="583" customFormat="false" ht="13.5" hidden="false" customHeight="false" outlineLevel="0" collapsed="false">
      <c r="I583" s="162"/>
    </row>
    <row r="584" customFormat="false" ht="13.5" hidden="false" customHeight="false" outlineLevel="0" collapsed="false">
      <c r="I584" s="162"/>
    </row>
    <row r="585" customFormat="false" ht="13.5" hidden="false" customHeight="false" outlineLevel="0" collapsed="false">
      <c r="I585" s="162"/>
    </row>
    <row r="586" customFormat="false" ht="13.5" hidden="false" customHeight="false" outlineLevel="0" collapsed="false">
      <c r="I586" s="162"/>
    </row>
    <row r="587" customFormat="false" ht="13.5" hidden="false" customHeight="false" outlineLevel="0" collapsed="false">
      <c r="I587" s="162"/>
    </row>
    <row r="588" customFormat="false" ht="13.5" hidden="false" customHeight="false" outlineLevel="0" collapsed="false">
      <c r="I588" s="162"/>
    </row>
    <row r="589" customFormat="false" ht="13.5" hidden="false" customHeight="false" outlineLevel="0" collapsed="false">
      <c r="I589" s="162"/>
    </row>
    <row r="590" customFormat="false" ht="13.5" hidden="false" customHeight="false" outlineLevel="0" collapsed="false">
      <c r="I590" s="162"/>
    </row>
    <row r="591" customFormat="false" ht="13.5" hidden="false" customHeight="false" outlineLevel="0" collapsed="false">
      <c r="I591" s="162"/>
    </row>
    <row r="592" customFormat="false" ht="13.5" hidden="false" customHeight="false" outlineLevel="0" collapsed="false">
      <c r="I592" s="162"/>
    </row>
    <row r="593" customFormat="false" ht="13.5" hidden="false" customHeight="false" outlineLevel="0" collapsed="false">
      <c r="I593" s="162"/>
    </row>
    <row r="594" customFormat="false" ht="13.5" hidden="false" customHeight="false" outlineLevel="0" collapsed="false">
      <c r="I594" s="162"/>
    </row>
    <row r="595" customFormat="false" ht="13.5" hidden="false" customHeight="false" outlineLevel="0" collapsed="false">
      <c r="I595" s="162"/>
    </row>
    <row r="596" customFormat="false" ht="13.5" hidden="false" customHeight="false" outlineLevel="0" collapsed="false">
      <c r="I596" s="162"/>
    </row>
    <row r="597" customFormat="false" ht="13.5" hidden="false" customHeight="false" outlineLevel="0" collapsed="false">
      <c r="I597" s="162"/>
    </row>
    <row r="598" customFormat="false" ht="13.5" hidden="false" customHeight="false" outlineLevel="0" collapsed="false">
      <c r="I598" s="162"/>
    </row>
    <row r="599" customFormat="false" ht="13.5" hidden="false" customHeight="false" outlineLevel="0" collapsed="false">
      <c r="I599" s="162"/>
    </row>
    <row r="600" customFormat="false" ht="13.5" hidden="false" customHeight="false" outlineLevel="0" collapsed="false">
      <c r="I600" s="162"/>
    </row>
    <row r="601" customFormat="false" ht="13.5" hidden="false" customHeight="false" outlineLevel="0" collapsed="false">
      <c r="I601" s="162"/>
    </row>
    <row r="602" customFormat="false" ht="13.5" hidden="false" customHeight="false" outlineLevel="0" collapsed="false">
      <c r="I602" s="162"/>
    </row>
    <row r="603" customFormat="false" ht="13.5" hidden="false" customHeight="false" outlineLevel="0" collapsed="false">
      <c r="I603" s="162"/>
    </row>
    <row r="604" customFormat="false" ht="13.5" hidden="false" customHeight="false" outlineLevel="0" collapsed="false">
      <c r="I604" s="162"/>
    </row>
    <row r="605" customFormat="false" ht="13.5" hidden="false" customHeight="false" outlineLevel="0" collapsed="false">
      <c r="I605" s="162"/>
    </row>
    <row r="606" customFormat="false" ht="13.5" hidden="false" customHeight="false" outlineLevel="0" collapsed="false">
      <c r="I606" s="162"/>
    </row>
    <row r="607" customFormat="false" ht="13.5" hidden="false" customHeight="false" outlineLevel="0" collapsed="false">
      <c r="I607" s="162"/>
    </row>
    <row r="608" customFormat="false" ht="13.5" hidden="false" customHeight="false" outlineLevel="0" collapsed="false">
      <c r="I608" s="162"/>
    </row>
    <row r="609" customFormat="false" ht="13.5" hidden="false" customHeight="false" outlineLevel="0" collapsed="false">
      <c r="I609" s="162"/>
    </row>
    <row r="610" customFormat="false" ht="13.5" hidden="false" customHeight="false" outlineLevel="0" collapsed="false">
      <c r="I610" s="162"/>
    </row>
    <row r="611" customFormat="false" ht="13.5" hidden="false" customHeight="false" outlineLevel="0" collapsed="false">
      <c r="I611" s="162"/>
    </row>
    <row r="612" customFormat="false" ht="13.5" hidden="false" customHeight="false" outlineLevel="0" collapsed="false">
      <c r="I612" s="162"/>
    </row>
    <row r="613" customFormat="false" ht="13.5" hidden="false" customHeight="false" outlineLevel="0" collapsed="false">
      <c r="I613" s="162"/>
    </row>
    <row r="614" customFormat="false" ht="13.5" hidden="false" customHeight="false" outlineLevel="0" collapsed="false">
      <c r="I614" s="162"/>
    </row>
    <row r="615" customFormat="false" ht="13.5" hidden="false" customHeight="false" outlineLevel="0" collapsed="false">
      <c r="I615" s="162"/>
    </row>
    <row r="616" customFormat="false" ht="13.5" hidden="false" customHeight="false" outlineLevel="0" collapsed="false">
      <c r="I616" s="162"/>
    </row>
    <row r="617" customFormat="false" ht="13.5" hidden="false" customHeight="false" outlineLevel="0" collapsed="false">
      <c r="I617" s="162"/>
    </row>
    <row r="618" customFormat="false" ht="13.5" hidden="false" customHeight="false" outlineLevel="0" collapsed="false">
      <c r="I618" s="162"/>
    </row>
    <row r="619" customFormat="false" ht="13.5" hidden="false" customHeight="false" outlineLevel="0" collapsed="false">
      <c r="I619" s="162"/>
    </row>
    <row r="620" customFormat="false" ht="13.5" hidden="false" customHeight="false" outlineLevel="0" collapsed="false">
      <c r="I620" s="162"/>
    </row>
    <row r="621" customFormat="false" ht="13.5" hidden="false" customHeight="false" outlineLevel="0" collapsed="false">
      <c r="I621" s="162"/>
    </row>
    <row r="622" customFormat="false" ht="13.5" hidden="false" customHeight="false" outlineLevel="0" collapsed="false">
      <c r="I622" s="162"/>
    </row>
    <row r="623" customFormat="false" ht="13.5" hidden="false" customHeight="false" outlineLevel="0" collapsed="false">
      <c r="I623" s="162"/>
    </row>
    <row r="624" customFormat="false" ht="13.5" hidden="false" customHeight="false" outlineLevel="0" collapsed="false">
      <c r="I624" s="162"/>
    </row>
    <row r="625" customFormat="false" ht="13.5" hidden="false" customHeight="false" outlineLevel="0" collapsed="false">
      <c r="I625" s="162"/>
    </row>
    <row r="626" customFormat="false" ht="13.5" hidden="false" customHeight="false" outlineLevel="0" collapsed="false">
      <c r="I626" s="162"/>
    </row>
    <row r="627" customFormat="false" ht="13.5" hidden="false" customHeight="false" outlineLevel="0" collapsed="false">
      <c r="I627" s="162"/>
    </row>
    <row r="628" customFormat="false" ht="13.5" hidden="false" customHeight="false" outlineLevel="0" collapsed="false">
      <c r="I628" s="162"/>
    </row>
    <row r="629" customFormat="false" ht="13.5" hidden="false" customHeight="false" outlineLevel="0" collapsed="false">
      <c r="I629" s="162"/>
    </row>
    <row r="630" customFormat="false" ht="13.5" hidden="false" customHeight="false" outlineLevel="0" collapsed="false">
      <c r="I630" s="162"/>
    </row>
    <row r="631" customFormat="false" ht="13.5" hidden="false" customHeight="false" outlineLevel="0" collapsed="false">
      <c r="I631" s="162"/>
    </row>
    <row r="632" customFormat="false" ht="13.5" hidden="false" customHeight="false" outlineLevel="0" collapsed="false">
      <c r="I632" s="162"/>
    </row>
    <row r="633" customFormat="false" ht="13.5" hidden="false" customHeight="false" outlineLevel="0" collapsed="false">
      <c r="I633" s="162"/>
    </row>
    <row r="634" customFormat="false" ht="13.5" hidden="false" customHeight="false" outlineLevel="0" collapsed="false">
      <c r="I634" s="162"/>
    </row>
    <row r="635" customFormat="false" ht="13.5" hidden="false" customHeight="false" outlineLevel="0" collapsed="false">
      <c r="I635" s="162"/>
    </row>
    <row r="636" customFormat="false" ht="13.5" hidden="false" customHeight="false" outlineLevel="0" collapsed="false">
      <c r="I636" s="162"/>
    </row>
    <row r="637" customFormat="false" ht="13.5" hidden="false" customHeight="false" outlineLevel="0" collapsed="false">
      <c r="I637" s="162"/>
    </row>
    <row r="638" customFormat="false" ht="13.5" hidden="false" customHeight="false" outlineLevel="0" collapsed="false">
      <c r="I638" s="162"/>
    </row>
    <row r="639" customFormat="false" ht="13.5" hidden="false" customHeight="false" outlineLevel="0" collapsed="false">
      <c r="I639" s="162"/>
    </row>
    <row r="640" customFormat="false" ht="13.5" hidden="false" customHeight="false" outlineLevel="0" collapsed="false">
      <c r="I640" s="162"/>
    </row>
    <row r="641" customFormat="false" ht="13.5" hidden="false" customHeight="false" outlineLevel="0" collapsed="false">
      <c r="I641" s="162"/>
    </row>
    <row r="642" customFormat="false" ht="13.5" hidden="false" customHeight="false" outlineLevel="0" collapsed="false">
      <c r="I642" s="162"/>
    </row>
    <row r="643" customFormat="false" ht="13.5" hidden="false" customHeight="false" outlineLevel="0" collapsed="false">
      <c r="I643" s="162"/>
    </row>
    <row r="644" customFormat="false" ht="13.5" hidden="false" customHeight="false" outlineLevel="0" collapsed="false">
      <c r="I644" s="162"/>
    </row>
    <row r="645" customFormat="false" ht="13.5" hidden="false" customHeight="false" outlineLevel="0" collapsed="false">
      <c r="I645" s="162"/>
    </row>
    <row r="646" customFormat="false" ht="13.5" hidden="false" customHeight="false" outlineLevel="0" collapsed="false">
      <c r="I646" s="162"/>
    </row>
    <row r="647" customFormat="false" ht="13.5" hidden="false" customHeight="false" outlineLevel="0" collapsed="false">
      <c r="I647" s="162"/>
    </row>
    <row r="648" customFormat="false" ht="13.5" hidden="false" customHeight="false" outlineLevel="0" collapsed="false">
      <c r="I648" s="162"/>
    </row>
    <row r="649" customFormat="false" ht="13.5" hidden="false" customHeight="false" outlineLevel="0" collapsed="false">
      <c r="I649" s="162"/>
    </row>
    <row r="650" customFormat="false" ht="13.5" hidden="false" customHeight="false" outlineLevel="0" collapsed="false">
      <c r="I650" s="162"/>
    </row>
    <row r="651" customFormat="false" ht="13.5" hidden="false" customHeight="false" outlineLevel="0" collapsed="false">
      <c r="I651" s="162"/>
    </row>
    <row r="652" customFormat="false" ht="13.5" hidden="false" customHeight="false" outlineLevel="0" collapsed="false">
      <c r="I652" s="162"/>
    </row>
    <row r="653" customFormat="false" ht="13.5" hidden="false" customHeight="false" outlineLevel="0" collapsed="false">
      <c r="I653" s="162"/>
    </row>
    <row r="654" customFormat="false" ht="13.5" hidden="false" customHeight="false" outlineLevel="0" collapsed="false">
      <c r="I654" s="162"/>
    </row>
    <row r="655" customFormat="false" ht="13.5" hidden="false" customHeight="false" outlineLevel="0" collapsed="false">
      <c r="I655" s="162"/>
    </row>
    <row r="656" customFormat="false" ht="13.5" hidden="false" customHeight="false" outlineLevel="0" collapsed="false">
      <c r="I656" s="162"/>
    </row>
    <row r="657" customFormat="false" ht="13.5" hidden="false" customHeight="false" outlineLevel="0" collapsed="false">
      <c r="I657" s="162"/>
    </row>
    <row r="658" customFormat="false" ht="13.5" hidden="false" customHeight="false" outlineLevel="0" collapsed="false">
      <c r="I658" s="162"/>
    </row>
    <row r="659" customFormat="false" ht="13.5" hidden="false" customHeight="false" outlineLevel="0" collapsed="false">
      <c r="I659" s="162"/>
    </row>
    <row r="660" customFormat="false" ht="13.5" hidden="false" customHeight="false" outlineLevel="0" collapsed="false">
      <c r="I660" s="162"/>
    </row>
    <row r="661" customFormat="false" ht="13.5" hidden="false" customHeight="false" outlineLevel="0" collapsed="false">
      <c r="I661" s="162"/>
    </row>
    <row r="662" customFormat="false" ht="13.5" hidden="false" customHeight="false" outlineLevel="0" collapsed="false">
      <c r="I662" s="162"/>
    </row>
    <row r="663" customFormat="false" ht="13.5" hidden="false" customHeight="false" outlineLevel="0" collapsed="false">
      <c r="I663" s="162"/>
    </row>
    <row r="664" customFormat="false" ht="13.5" hidden="false" customHeight="false" outlineLevel="0" collapsed="false">
      <c r="I664" s="162"/>
    </row>
    <row r="665" customFormat="false" ht="13.5" hidden="false" customHeight="false" outlineLevel="0" collapsed="false">
      <c r="I665" s="162"/>
    </row>
    <row r="666" customFormat="false" ht="13.5" hidden="false" customHeight="false" outlineLevel="0" collapsed="false">
      <c r="I666" s="162"/>
    </row>
    <row r="667" customFormat="false" ht="13.5" hidden="false" customHeight="false" outlineLevel="0" collapsed="false">
      <c r="I667" s="162"/>
    </row>
    <row r="668" customFormat="false" ht="13.5" hidden="false" customHeight="false" outlineLevel="0" collapsed="false">
      <c r="I668" s="162"/>
    </row>
    <row r="669" customFormat="false" ht="13.5" hidden="false" customHeight="false" outlineLevel="0" collapsed="false">
      <c r="I669" s="162"/>
    </row>
    <row r="670" customFormat="false" ht="13.5" hidden="false" customHeight="false" outlineLevel="0" collapsed="false">
      <c r="I670" s="162"/>
    </row>
    <row r="671" customFormat="false" ht="13.5" hidden="false" customHeight="false" outlineLevel="0" collapsed="false">
      <c r="I671" s="162"/>
    </row>
    <row r="672" customFormat="false" ht="13.5" hidden="false" customHeight="false" outlineLevel="0" collapsed="false">
      <c r="I672" s="162"/>
    </row>
    <row r="673" customFormat="false" ht="13.5" hidden="false" customHeight="false" outlineLevel="0" collapsed="false">
      <c r="I673" s="162"/>
    </row>
    <row r="674" customFormat="false" ht="13.5" hidden="false" customHeight="false" outlineLevel="0" collapsed="false">
      <c r="I674" s="162"/>
    </row>
    <row r="675" customFormat="false" ht="13.5" hidden="false" customHeight="false" outlineLevel="0" collapsed="false">
      <c r="I675" s="162"/>
    </row>
    <row r="676" customFormat="false" ht="13.5" hidden="false" customHeight="false" outlineLevel="0" collapsed="false">
      <c r="I676" s="162"/>
    </row>
    <row r="677" customFormat="false" ht="13.5" hidden="false" customHeight="false" outlineLevel="0" collapsed="false">
      <c r="I677" s="162"/>
    </row>
    <row r="678" customFormat="false" ht="13.5" hidden="false" customHeight="false" outlineLevel="0" collapsed="false">
      <c r="I678" s="162"/>
    </row>
    <row r="679" customFormat="false" ht="13.5" hidden="false" customHeight="false" outlineLevel="0" collapsed="false">
      <c r="I679" s="162"/>
    </row>
    <row r="680" customFormat="false" ht="13.5" hidden="false" customHeight="false" outlineLevel="0" collapsed="false">
      <c r="I680" s="162"/>
    </row>
    <row r="681" customFormat="false" ht="13.5" hidden="false" customHeight="false" outlineLevel="0" collapsed="false">
      <c r="I681" s="162"/>
    </row>
    <row r="682" customFormat="false" ht="13.5" hidden="false" customHeight="false" outlineLevel="0" collapsed="false">
      <c r="I682" s="162"/>
    </row>
    <row r="683" customFormat="false" ht="13.5" hidden="false" customHeight="false" outlineLevel="0" collapsed="false">
      <c r="I683" s="162"/>
    </row>
    <row r="684" customFormat="false" ht="13.5" hidden="false" customHeight="false" outlineLevel="0" collapsed="false">
      <c r="I684" s="162"/>
    </row>
    <row r="685" customFormat="false" ht="13.5" hidden="false" customHeight="false" outlineLevel="0" collapsed="false">
      <c r="I685" s="162"/>
    </row>
    <row r="686" customFormat="false" ht="13.5" hidden="false" customHeight="false" outlineLevel="0" collapsed="false">
      <c r="I686" s="162"/>
    </row>
    <row r="687" customFormat="false" ht="13.5" hidden="false" customHeight="false" outlineLevel="0" collapsed="false">
      <c r="I687" s="162"/>
    </row>
    <row r="688" customFormat="false" ht="13.5" hidden="false" customHeight="false" outlineLevel="0" collapsed="false">
      <c r="I688" s="162"/>
    </row>
    <row r="689" customFormat="false" ht="13.5" hidden="false" customHeight="false" outlineLevel="0" collapsed="false">
      <c r="I689" s="162"/>
    </row>
    <row r="690" customFormat="false" ht="13.5" hidden="false" customHeight="false" outlineLevel="0" collapsed="false">
      <c r="I690" s="162"/>
    </row>
    <row r="691" customFormat="false" ht="13.5" hidden="false" customHeight="false" outlineLevel="0" collapsed="false">
      <c r="I691" s="162"/>
    </row>
    <row r="692" customFormat="false" ht="13.5" hidden="false" customHeight="false" outlineLevel="0" collapsed="false">
      <c r="I692" s="162"/>
    </row>
    <row r="693" customFormat="false" ht="13.5" hidden="false" customHeight="false" outlineLevel="0" collapsed="false">
      <c r="I693" s="162"/>
    </row>
    <row r="694" customFormat="false" ht="13.5" hidden="false" customHeight="false" outlineLevel="0" collapsed="false">
      <c r="I694" s="162"/>
    </row>
    <row r="695" customFormat="false" ht="13.5" hidden="false" customHeight="false" outlineLevel="0" collapsed="false">
      <c r="I695" s="162"/>
    </row>
    <row r="696" customFormat="false" ht="13.5" hidden="false" customHeight="false" outlineLevel="0" collapsed="false">
      <c r="I696" s="162"/>
    </row>
    <row r="697" customFormat="false" ht="13.5" hidden="false" customHeight="false" outlineLevel="0" collapsed="false">
      <c r="I697" s="162"/>
    </row>
    <row r="698" customFormat="false" ht="13.5" hidden="false" customHeight="false" outlineLevel="0" collapsed="false">
      <c r="I698" s="162"/>
    </row>
    <row r="699" customFormat="false" ht="13.5" hidden="false" customHeight="false" outlineLevel="0" collapsed="false">
      <c r="I699" s="162"/>
    </row>
    <row r="700" customFormat="false" ht="13.5" hidden="false" customHeight="false" outlineLevel="0" collapsed="false">
      <c r="I700" s="162"/>
    </row>
    <row r="701" customFormat="false" ht="13.5" hidden="false" customHeight="false" outlineLevel="0" collapsed="false">
      <c r="I701" s="162"/>
    </row>
    <row r="702" customFormat="false" ht="13.5" hidden="false" customHeight="false" outlineLevel="0" collapsed="false">
      <c r="I702" s="162"/>
    </row>
    <row r="703" customFormat="false" ht="13.5" hidden="false" customHeight="false" outlineLevel="0" collapsed="false">
      <c r="I703" s="162"/>
    </row>
    <row r="704" customFormat="false" ht="13.5" hidden="false" customHeight="false" outlineLevel="0" collapsed="false">
      <c r="I704" s="162"/>
    </row>
    <row r="705" customFormat="false" ht="13.5" hidden="false" customHeight="false" outlineLevel="0" collapsed="false">
      <c r="I705" s="162"/>
    </row>
    <row r="706" customFormat="false" ht="13.5" hidden="false" customHeight="false" outlineLevel="0" collapsed="false">
      <c r="I706" s="162"/>
    </row>
    <row r="707" customFormat="false" ht="13.5" hidden="false" customHeight="false" outlineLevel="0" collapsed="false">
      <c r="I707" s="162"/>
    </row>
    <row r="708" customFormat="false" ht="13.5" hidden="false" customHeight="false" outlineLevel="0" collapsed="false">
      <c r="I708" s="162"/>
    </row>
    <row r="709" customFormat="false" ht="13.5" hidden="false" customHeight="false" outlineLevel="0" collapsed="false">
      <c r="I709" s="162"/>
    </row>
    <row r="710" customFormat="false" ht="13.5" hidden="false" customHeight="false" outlineLevel="0" collapsed="false">
      <c r="I710" s="162"/>
    </row>
    <row r="711" customFormat="false" ht="13.5" hidden="false" customHeight="false" outlineLevel="0" collapsed="false">
      <c r="I711" s="162"/>
    </row>
    <row r="712" customFormat="false" ht="13.5" hidden="false" customHeight="false" outlineLevel="0" collapsed="false">
      <c r="I712" s="162"/>
    </row>
    <row r="713" customFormat="false" ht="13.5" hidden="false" customHeight="false" outlineLevel="0" collapsed="false">
      <c r="I713" s="162"/>
    </row>
    <row r="714" customFormat="false" ht="13.5" hidden="false" customHeight="false" outlineLevel="0" collapsed="false">
      <c r="I714" s="162"/>
    </row>
    <row r="715" customFormat="false" ht="13.5" hidden="false" customHeight="false" outlineLevel="0" collapsed="false">
      <c r="I715" s="162"/>
    </row>
    <row r="716" customFormat="false" ht="13.5" hidden="false" customHeight="false" outlineLevel="0" collapsed="false">
      <c r="I716" s="162"/>
    </row>
    <row r="717" customFormat="false" ht="13.5" hidden="false" customHeight="false" outlineLevel="0" collapsed="false">
      <c r="I717" s="162"/>
    </row>
    <row r="718" customFormat="false" ht="13.5" hidden="false" customHeight="false" outlineLevel="0" collapsed="false">
      <c r="I718" s="162"/>
    </row>
    <row r="719" customFormat="false" ht="13.5" hidden="false" customHeight="false" outlineLevel="0" collapsed="false">
      <c r="I719" s="162"/>
    </row>
    <row r="720" customFormat="false" ht="13.5" hidden="false" customHeight="false" outlineLevel="0" collapsed="false">
      <c r="I720" s="162"/>
    </row>
    <row r="721" customFormat="false" ht="13.5" hidden="false" customHeight="false" outlineLevel="0" collapsed="false">
      <c r="I721" s="162"/>
    </row>
    <row r="722" customFormat="false" ht="13.5" hidden="false" customHeight="false" outlineLevel="0" collapsed="false">
      <c r="I722" s="162"/>
    </row>
    <row r="723" customFormat="false" ht="13.5" hidden="false" customHeight="false" outlineLevel="0" collapsed="false">
      <c r="I723" s="162"/>
    </row>
    <row r="724" customFormat="false" ht="13.5" hidden="false" customHeight="false" outlineLevel="0" collapsed="false">
      <c r="I724" s="162"/>
    </row>
    <row r="725" customFormat="false" ht="13.5" hidden="false" customHeight="false" outlineLevel="0" collapsed="false">
      <c r="I725" s="162"/>
    </row>
    <row r="726" customFormat="false" ht="13.5" hidden="false" customHeight="false" outlineLevel="0" collapsed="false">
      <c r="I726" s="162"/>
    </row>
    <row r="727" customFormat="false" ht="13.5" hidden="false" customHeight="false" outlineLevel="0" collapsed="false">
      <c r="I727" s="162"/>
    </row>
    <row r="728" customFormat="false" ht="13.5" hidden="false" customHeight="false" outlineLevel="0" collapsed="false">
      <c r="I728" s="162"/>
    </row>
    <row r="729" customFormat="false" ht="13.5" hidden="false" customHeight="false" outlineLevel="0" collapsed="false">
      <c r="I729" s="162"/>
    </row>
    <row r="730" customFormat="false" ht="13.5" hidden="false" customHeight="false" outlineLevel="0" collapsed="false">
      <c r="I730" s="162"/>
    </row>
    <row r="731" customFormat="false" ht="13.5" hidden="false" customHeight="false" outlineLevel="0" collapsed="false">
      <c r="I731" s="162"/>
    </row>
    <row r="732" customFormat="false" ht="13.5" hidden="false" customHeight="false" outlineLevel="0" collapsed="false">
      <c r="I732" s="162"/>
    </row>
    <row r="733" customFormat="false" ht="13.5" hidden="false" customHeight="false" outlineLevel="0" collapsed="false">
      <c r="I733" s="162"/>
    </row>
    <row r="734" customFormat="false" ht="13.5" hidden="false" customHeight="false" outlineLevel="0" collapsed="false">
      <c r="I734" s="162"/>
    </row>
    <row r="735" customFormat="false" ht="13.5" hidden="false" customHeight="false" outlineLevel="0" collapsed="false">
      <c r="I735" s="162"/>
    </row>
    <row r="736" customFormat="false" ht="13.5" hidden="false" customHeight="false" outlineLevel="0" collapsed="false">
      <c r="I736" s="162"/>
    </row>
    <row r="737" customFormat="false" ht="13.5" hidden="false" customHeight="false" outlineLevel="0" collapsed="false">
      <c r="I737" s="162"/>
    </row>
    <row r="738" customFormat="false" ht="13.5" hidden="false" customHeight="false" outlineLevel="0" collapsed="false">
      <c r="I738" s="162"/>
    </row>
    <row r="739" customFormat="false" ht="13.5" hidden="false" customHeight="false" outlineLevel="0" collapsed="false">
      <c r="I739" s="162"/>
    </row>
    <row r="740" customFormat="false" ht="13.5" hidden="false" customHeight="false" outlineLevel="0" collapsed="false">
      <c r="I740" s="162"/>
    </row>
    <row r="741" customFormat="false" ht="13.5" hidden="false" customHeight="false" outlineLevel="0" collapsed="false">
      <c r="I741" s="162"/>
    </row>
    <row r="742" customFormat="false" ht="13.5" hidden="false" customHeight="false" outlineLevel="0" collapsed="false">
      <c r="I742" s="162"/>
    </row>
    <row r="743" customFormat="false" ht="13.5" hidden="false" customHeight="false" outlineLevel="0" collapsed="false">
      <c r="I743" s="162"/>
    </row>
    <row r="744" customFormat="false" ht="13.5" hidden="false" customHeight="false" outlineLevel="0" collapsed="false">
      <c r="I744" s="162"/>
    </row>
    <row r="745" customFormat="false" ht="13.5" hidden="false" customHeight="false" outlineLevel="0" collapsed="false">
      <c r="I745" s="162"/>
    </row>
    <row r="746" customFormat="false" ht="13.5" hidden="false" customHeight="false" outlineLevel="0" collapsed="false">
      <c r="I746" s="162"/>
    </row>
    <row r="747" customFormat="false" ht="13.5" hidden="false" customHeight="false" outlineLevel="0" collapsed="false">
      <c r="I747" s="162"/>
    </row>
    <row r="748" customFormat="false" ht="13.5" hidden="false" customHeight="false" outlineLevel="0" collapsed="false">
      <c r="I748" s="162"/>
    </row>
    <row r="749" customFormat="false" ht="13.5" hidden="false" customHeight="false" outlineLevel="0" collapsed="false">
      <c r="I749" s="162"/>
    </row>
    <row r="750" customFormat="false" ht="13.5" hidden="false" customHeight="false" outlineLevel="0" collapsed="false">
      <c r="I750" s="162"/>
    </row>
    <row r="751" customFormat="false" ht="13.5" hidden="false" customHeight="false" outlineLevel="0" collapsed="false">
      <c r="I751" s="162"/>
    </row>
    <row r="752" customFormat="false" ht="13.5" hidden="false" customHeight="false" outlineLevel="0" collapsed="false">
      <c r="I752" s="162"/>
    </row>
    <row r="753" customFormat="false" ht="13.5" hidden="false" customHeight="false" outlineLevel="0" collapsed="false">
      <c r="I753" s="162"/>
    </row>
    <row r="754" customFormat="false" ht="13.5" hidden="false" customHeight="false" outlineLevel="0" collapsed="false">
      <c r="I754" s="162"/>
    </row>
    <row r="755" customFormat="false" ht="13.5" hidden="false" customHeight="false" outlineLevel="0" collapsed="false">
      <c r="I755" s="162"/>
    </row>
    <row r="756" customFormat="false" ht="13.5" hidden="false" customHeight="false" outlineLevel="0" collapsed="false">
      <c r="I756" s="162"/>
    </row>
    <row r="757" customFormat="false" ht="13.5" hidden="false" customHeight="false" outlineLevel="0" collapsed="false">
      <c r="I757" s="162"/>
    </row>
    <row r="758" customFormat="false" ht="13.5" hidden="false" customHeight="false" outlineLevel="0" collapsed="false">
      <c r="I758" s="162"/>
    </row>
    <row r="759" customFormat="false" ht="13.5" hidden="false" customHeight="false" outlineLevel="0" collapsed="false">
      <c r="I759" s="162"/>
    </row>
    <row r="760" customFormat="false" ht="13.5" hidden="false" customHeight="false" outlineLevel="0" collapsed="false">
      <c r="I760" s="162"/>
    </row>
    <row r="761" customFormat="false" ht="13.5" hidden="false" customHeight="false" outlineLevel="0" collapsed="false">
      <c r="I761" s="162"/>
    </row>
    <row r="762" customFormat="false" ht="13.5" hidden="false" customHeight="false" outlineLevel="0" collapsed="false">
      <c r="I762" s="162"/>
    </row>
    <row r="763" customFormat="false" ht="13.5" hidden="false" customHeight="false" outlineLevel="0" collapsed="false">
      <c r="I763" s="162"/>
    </row>
    <row r="764" customFormat="false" ht="13.5" hidden="false" customHeight="false" outlineLevel="0" collapsed="false">
      <c r="I764" s="162"/>
    </row>
    <row r="765" customFormat="false" ht="13.5" hidden="false" customHeight="false" outlineLevel="0" collapsed="false">
      <c r="I765" s="162"/>
    </row>
    <row r="766" customFormat="false" ht="13.5" hidden="false" customHeight="false" outlineLevel="0" collapsed="false">
      <c r="I766" s="162"/>
    </row>
    <row r="767" customFormat="false" ht="13.5" hidden="false" customHeight="false" outlineLevel="0" collapsed="false">
      <c r="I767" s="162"/>
    </row>
    <row r="768" customFormat="false" ht="13.5" hidden="false" customHeight="false" outlineLevel="0" collapsed="false">
      <c r="I768" s="162"/>
    </row>
    <row r="769" customFormat="false" ht="13.5" hidden="false" customHeight="false" outlineLevel="0" collapsed="false">
      <c r="I769" s="162"/>
    </row>
    <row r="770" customFormat="false" ht="13.5" hidden="false" customHeight="false" outlineLevel="0" collapsed="false">
      <c r="I770" s="162"/>
    </row>
    <row r="771" customFormat="false" ht="13.5" hidden="false" customHeight="false" outlineLevel="0" collapsed="false">
      <c r="I771" s="162"/>
    </row>
    <row r="772" customFormat="false" ht="13.5" hidden="false" customHeight="false" outlineLevel="0" collapsed="false">
      <c r="I772" s="162"/>
    </row>
    <row r="773" customFormat="false" ht="13.5" hidden="false" customHeight="false" outlineLevel="0" collapsed="false">
      <c r="I773" s="162"/>
    </row>
    <row r="774" customFormat="false" ht="13.5" hidden="false" customHeight="false" outlineLevel="0" collapsed="false">
      <c r="I774" s="162"/>
    </row>
    <row r="775" customFormat="false" ht="13.5" hidden="false" customHeight="false" outlineLevel="0" collapsed="false">
      <c r="I775" s="162"/>
    </row>
    <row r="776" customFormat="false" ht="13.5" hidden="false" customHeight="false" outlineLevel="0" collapsed="false">
      <c r="I776" s="162"/>
    </row>
    <row r="777" customFormat="false" ht="13.5" hidden="false" customHeight="false" outlineLevel="0" collapsed="false">
      <c r="I777" s="162"/>
    </row>
    <row r="778" customFormat="false" ht="13.5" hidden="false" customHeight="false" outlineLevel="0" collapsed="false">
      <c r="I778" s="162"/>
    </row>
    <row r="779" customFormat="false" ht="13.5" hidden="false" customHeight="false" outlineLevel="0" collapsed="false">
      <c r="I779" s="162"/>
    </row>
    <row r="780" customFormat="false" ht="13.5" hidden="false" customHeight="false" outlineLevel="0" collapsed="false">
      <c r="I780" s="162"/>
    </row>
    <row r="781" customFormat="false" ht="13.5" hidden="false" customHeight="false" outlineLevel="0" collapsed="false">
      <c r="I781" s="162"/>
    </row>
    <row r="782" customFormat="false" ht="13.5" hidden="false" customHeight="false" outlineLevel="0" collapsed="false">
      <c r="I782" s="162"/>
    </row>
    <row r="783" customFormat="false" ht="13.5" hidden="false" customHeight="false" outlineLevel="0" collapsed="false">
      <c r="I783" s="162"/>
    </row>
    <row r="784" customFormat="false" ht="13.5" hidden="false" customHeight="false" outlineLevel="0" collapsed="false">
      <c r="I784" s="162"/>
    </row>
    <row r="785" customFormat="false" ht="13.5" hidden="false" customHeight="false" outlineLevel="0" collapsed="false">
      <c r="I785" s="162"/>
    </row>
    <row r="786" customFormat="false" ht="13.5" hidden="false" customHeight="false" outlineLevel="0" collapsed="false">
      <c r="I786" s="162"/>
    </row>
    <row r="787" customFormat="false" ht="13.5" hidden="false" customHeight="false" outlineLevel="0" collapsed="false">
      <c r="I787" s="162"/>
    </row>
    <row r="788" customFormat="false" ht="13.5" hidden="false" customHeight="false" outlineLevel="0" collapsed="false">
      <c r="I788" s="162"/>
    </row>
    <row r="789" customFormat="false" ht="13.5" hidden="false" customHeight="false" outlineLevel="0" collapsed="false">
      <c r="I789" s="162"/>
    </row>
    <row r="790" customFormat="false" ht="13.5" hidden="false" customHeight="false" outlineLevel="0" collapsed="false">
      <c r="I790" s="162"/>
    </row>
    <row r="791" customFormat="false" ht="13.5" hidden="false" customHeight="false" outlineLevel="0" collapsed="false">
      <c r="I791" s="162"/>
    </row>
    <row r="792" customFormat="false" ht="13.5" hidden="false" customHeight="false" outlineLevel="0" collapsed="false">
      <c r="I792" s="162"/>
    </row>
    <row r="793" customFormat="false" ht="13.5" hidden="false" customHeight="false" outlineLevel="0" collapsed="false">
      <c r="I793" s="162"/>
    </row>
    <row r="794" customFormat="false" ht="13.5" hidden="false" customHeight="false" outlineLevel="0" collapsed="false">
      <c r="I794" s="162"/>
    </row>
    <row r="795" customFormat="false" ht="13.5" hidden="false" customHeight="false" outlineLevel="0" collapsed="false">
      <c r="I795" s="162"/>
    </row>
    <row r="796" customFormat="false" ht="13.5" hidden="false" customHeight="false" outlineLevel="0" collapsed="false">
      <c r="I796" s="162"/>
    </row>
    <row r="797" customFormat="false" ht="13.5" hidden="false" customHeight="false" outlineLevel="0" collapsed="false">
      <c r="I797" s="162"/>
    </row>
    <row r="798" customFormat="false" ht="13.5" hidden="false" customHeight="false" outlineLevel="0" collapsed="false">
      <c r="I798" s="162"/>
    </row>
    <row r="799" customFormat="false" ht="13.5" hidden="false" customHeight="false" outlineLevel="0" collapsed="false">
      <c r="I799" s="162"/>
    </row>
    <row r="800" customFormat="false" ht="13.5" hidden="false" customHeight="false" outlineLevel="0" collapsed="false">
      <c r="I800" s="162"/>
    </row>
    <row r="801" customFormat="false" ht="13.5" hidden="false" customHeight="false" outlineLevel="0" collapsed="false">
      <c r="I801" s="162"/>
    </row>
    <row r="802" customFormat="false" ht="13.5" hidden="false" customHeight="false" outlineLevel="0" collapsed="false">
      <c r="I802" s="162"/>
    </row>
    <row r="803" customFormat="false" ht="13.5" hidden="false" customHeight="false" outlineLevel="0" collapsed="false">
      <c r="I803" s="162"/>
    </row>
    <row r="804" customFormat="false" ht="13.5" hidden="false" customHeight="false" outlineLevel="0" collapsed="false">
      <c r="I804" s="162"/>
    </row>
    <row r="805" customFormat="false" ht="13.5" hidden="false" customHeight="false" outlineLevel="0" collapsed="false">
      <c r="I805" s="162"/>
    </row>
    <row r="806" customFormat="false" ht="13.5" hidden="false" customHeight="false" outlineLevel="0" collapsed="false">
      <c r="I806" s="162"/>
    </row>
    <row r="807" customFormat="false" ht="13.5" hidden="false" customHeight="false" outlineLevel="0" collapsed="false">
      <c r="I807" s="162"/>
    </row>
    <row r="808" customFormat="false" ht="13.5" hidden="false" customHeight="false" outlineLevel="0" collapsed="false">
      <c r="I808" s="162"/>
    </row>
    <row r="809" customFormat="false" ht="13.5" hidden="false" customHeight="false" outlineLevel="0" collapsed="false">
      <c r="I809" s="162"/>
    </row>
    <row r="810" customFormat="false" ht="13.5" hidden="false" customHeight="false" outlineLevel="0" collapsed="false">
      <c r="I810" s="162"/>
    </row>
    <row r="811" customFormat="false" ht="13.5" hidden="false" customHeight="false" outlineLevel="0" collapsed="false">
      <c r="I811" s="162"/>
    </row>
    <row r="812" customFormat="false" ht="13.5" hidden="false" customHeight="false" outlineLevel="0" collapsed="false">
      <c r="I812" s="162"/>
    </row>
    <row r="813" customFormat="false" ht="13.5" hidden="false" customHeight="false" outlineLevel="0" collapsed="false">
      <c r="I813" s="162"/>
    </row>
    <row r="814" customFormat="false" ht="13.5" hidden="false" customHeight="false" outlineLevel="0" collapsed="false">
      <c r="I814" s="162"/>
    </row>
    <row r="815" customFormat="false" ht="13.5" hidden="false" customHeight="false" outlineLevel="0" collapsed="false">
      <c r="I815" s="162"/>
    </row>
    <row r="816" customFormat="false" ht="13.5" hidden="false" customHeight="false" outlineLevel="0" collapsed="false">
      <c r="I816" s="162"/>
    </row>
    <row r="817" customFormat="false" ht="13.5" hidden="false" customHeight="false" outlineLevel="0" collapsed="false">
      <c r="I817" s="162"/>
    </row>
    <row r="818" customFormat="false" ht="13.5" hidden="false" customHeight="false" outlineLevel="0" collapsed="false">
      <c r="I818" s="162"/>
    </row>
    <row r="819" customFormat="false" ht="13.5" hidden="false" customHeight="false" outlineLevel="0" collapsed="false">
      <c r="I819" s="162"/>
    </row>
    <row r="820" customFormat="false" ht="13.5" hidden="false" customHeight="false" outlineLevel="0" collapsed="false">
      <c r="I820" s="162"/>
    </row>
    <row r="821" customFormat="false" ht="13.5" hidden="false" customHeight="false" outlineLevel="0" collapsed="false">
      <c r="I821" s="162"/>
    </row>
    <row r="822" customFormat="false" ht="13.5" hidden="false" customHeight="false" outlineLevel="0" collapsed="false">
      <c r="I822" s="162"/>
    </row>
    <row r="823" customFormat="false" ht="13.5" hidden="false" customHeight="false" outlineLevel="0" collapsed="false">
      <c r="I823" s="162"/>
    </row>
    <row r="824" customFormat="false" ht="13.5" hidden="false" customHeight="false" outlineLevel="0" collapsed="false">
      <c r="I824" s="162"/>
    </row>
    <row r="825" customFormat="false" ht="13.5" hidden="false" customHeight="false" outlineLevel="0" collapsed="false">
      <c r="I825" s="162"/>
    </row>
    <row r="826" customFormat="false" ht="13.5" hidden="false" customHeight="false" outlineLevel="0" collapsed="false">
      <c r="I826" s="162"/>
    </row>
    <row r="827" customFormat="false" ht="13.5" hidden="false" customHeight="false" outlineLevel="0" collapsed="false">
      <c r="I827" s="162"/>
    </row>
    <row r="828" customFormat="false" ht="13.5" hidden="false" customHeight="false" outlineLevel="0" collapsed="false">
      <c r="I828" s="162"/>
    </row>
    <row r="829" customFormat="false" ht="13.5" hidden="false" customHeight="false" outlineLevel="0" collapsed="false">
      <c r="I829" s="162"/>
    </row>
    <row r="830" customFormat="false" ht="13.5" hidden="false" customHeight="false" outlineLevel="0" collapsed="false">
      <c r="I830" s="162"/>
    </row>
    <row r="831" customFormat="false" ht="13.5" hidden="false" customHeight="false" outlineLevel="0" collapsed="false">
      <c r="I831" s="162"/>
    </row>
    <row r="832" customFormat="false" ht="13.5" hidden="false" customHeight="false" outlineLevel="0" collapsed="false">
      <c r="I832" s="162"/>
    </row>
    <row r="833" customFormat="false" ht="13.5" hidden="false" customHeight="false" outlineLevel="0" collapsed="false">
      <c r="I833" s="162"/>
    </row>
    <row r="834" customFormat="false" ht="13.5" hidden="false" customHeight="false" outlineLevel="0" collapsed="false">
      <c r="I834" s="162"/>
    </row>
    <row r="835" customFormat="false" ht="13.5" hidden="false" customHeight="false" outlineLevel="0" collapsed="false">
      <c r="I835" s="162"/>
    </row>
    <row r="836" customFormat="false" ht="13.5" hidden="false" customHeight="false" outlineLevel="0" collapsed="false">
      <c r="I836" s="162"/>
    </row>
    <row r="837" customFormat="false" ht="13.5" hidden="false" customHeight="false" outlineLevel="0" collapsed="false">
      <c r="I837" s="162"/>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8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30" activePane="bottomRight" state="frozen"/>
      <selection pane="topLeft" activeCell="A1" activeCellId="0" sqref="A1"/>
      <selection pane="topRight" activeCell="B1" activeCellId="0" sqref="B1"/>
      <selection pane="bottomLeft" activeCell="A30" activeCellId="0" sqref="A30"/>
      <selection pane="bottomRight" activeCell="H31" activeCellId="0" sqref="H31"/>
    </sheetView>
  </sheetViews>
  <sheetFormatPr defaultColWidth="8.546875" defaultRowHeight="13.5" customHeight="false" zeroHeight="false" outlineLevelRow="0" outlineLevelCol="0"/>
  <cols>
    <col collapsed="false" customWidth="true" hidden="false" outlineLevel="0" max="1" min="1" style="114" width="19.38"/>
    <col collapsed="false" customWidth="true" hidden="false" outlineLevel="0" max="2" min="2" style="114" width="6.88"/>
    <col collapsed="false" customWidth="true" hidden="false" outlineLevel="0" max="3" min="3" style="114" width="9"/>
    <col collapsed="false" customWidth="true" hidden="false" outlineLevel="0" max="4" min="4" style="114" width="23.88"/>
    <col collapsed="false" customWidth="true" hidden="false" outlineLevel="0" max="5" min="5" style="114" width="16.77"/>
    <col collapsed="false" customWidth="true" hidden="false" outlineLevel="0" max="8" min="6" style="114" width="16.38"/>
    <col collapsed="false" customWidth="true" hidden="false" outlineLevel="0" max="9" min="9" style="114" width="15.77"/>
    <col collapsed="false" customWidth="true" hidden="false" outlineLevel="0" max="10" min="10" style="114" width="16.38"/>
    <col collapsed="false" customWidth="true" hidden="false" outlineLevel="0" max="11" min="11" style="114" width="43.12"/>
    <col collapsed="false" customWidth="true" hidden="false" outlineLevel="0" max="12" min="12" style="114" width="16.38"/>
    <col collapsed="false" customWidth="true" hidden="false" outlineLevel="0" max="13" min="13" style="114" width="6.88"/>
    <col collapsed="false" customWidth="true" hidden="false" outlineLevel="0" max="14" min="14" style="114" width="4.87"/>
    <col collapsed="false" customWidth="true" hidden="false" outlineLevel="0" max="15" min="15" style="114" width="18.12"/>
    <col collapsed="false" customWidth="true" hidden="false" outlineLevel="0" max="16" min="16" style="114" width="14.27"/>
    <col collapsed="false" customWidth="true" hidden="false" outlineLevel="0" max="17" min="17" style="114" width="3.87"/>
    <col collapsed="false" customWidth="true" hidden="false" outlineLevel="0" max="19" min="18" style="114" width="6.88"/>
    <col collapsed="false" customWidth="true" hidden="false" outlineLevel="0" max="23" min="20" style="114" width="9.76"/>
    <col collapsed="false" customWidth="true" hidden="false" outlineLevel="0" max="29" min="24" style="114" width="6.88"/>
    <col collapsed="false" customWidth="true" hidden="false" outlineLevel="0" max="30" min="30" style="114" width="57.37"/>
    <col collapsed="false" customWidth="true" hidden="false" outlineLevel="0" max="31" min="31" style="114" width="24.75"/>
    <col collapsed="false" customWidth="true" hidden="false" outlineLevel="0" max="32" min="32" style="114" width="45.5"/>
    <col collapsed="false" customWidth="true" hidden="false" outlineLevel="0" max="33" min="33" style="114" width="15.62"/>
    <col collapsed="false" customWidth="true" hidden="false" outlineLevel="0" max="34" min="34" style="114" width="45.5"/>
    <col collapsed="false" customWidth="true" hidden="false" outlineLevel="0" max="35" min="35" style="114" width="15.62"/>
    <col collapsed="false" customWidth="true" hidden="false" outlineLevel="0" max="36" min="36" style="114" width="45.5"/>
    <col collapsed="false" customWidth="true" hidden="false" outlineLevel="0" max="37" min="37" style="114" width="15.62"/>
    <col collapsed="false" customWidth="true" hidden="false" outlineLevel="0" max="38" min="38" style="114" width="42.88"/>
    <col collapsed="false" customWidth="true" hidden="false" outlineLevel="0" max="39" min="39" style="114" width="15.62"/>
    <col collapsed="false" customWidth="true" hidden="false" outlineLevel="0" max="40" min="40" style="114" width="106.25"/>
    <col collapsed="false" customWidth="true" hidden="false" outlineLevel="0" max="44" min="41" style="114" width="18.77"/>
    <col collapsed="false" customWidth="true" hidden="false" outlineLevel="0" max="45" min="45" style="114" width="109.25"/>
    <col collapsed="false" customWidth="true" hidden="false" outlineLevel="0" max="46" min="46" style="114" width="63"/>
    <col collapsed="false" customWidth="true" hidden="false" outlineLevel="0" max="47" min="47" style="114" width="30.75"/>
    <col collapsed="false" customWidth="true" hidden="false" outlineLevel="0" max="1025" min="48" style="114" width="12.62"/>
  </cols>
  <sheetData>
    <row r="1" customFormat="false" ht="13.5" hidden="false" customHeight="false" outlineLevel="0" collapsed="false">
      <c r="A1" s="115" t="s">
        <v>0</v>
      </c>
      <c r="B1" s="115" t="s">
        <v>1</v>
      </c>
      <c r="C1" s="115" t="s">
        <v>2</v>
      </c>
      <c r="D1" s="115" t="s">
        <v>3</v>
      </c>
      <c r="E1" s="115" t="s">
        <v>4</v>
      </c>
      <c r="F1" s="115" t="s">
        <v>5</v>
      </c>
      <c r="G1" s="115" t="s">
        <v>6</v>
      </c>
      <c r="H1" s="115" t="s">
        <v>7</v>
      </c>
      <c r="I1" s="116" t="s">
        <v>8</v>
      </c>
      <c r="J1" s="115" t="s">
        <v>9</v>
      </c>
      <c r="K1" s="115" t="s">
        <v>10</v>
      </c>
      <c r="L1" s="115" t="s">
        <v>11</v>
      </c>
      <c r="M1" s="115" t="s">
        <v>12</v>
      </c>
      <c r="N1" s="115" t="s">
        <v>13</v>
      </c>
      <c r="O1" s="115" t="s">
        <v>14</v>
      </c>
      <c r="P1" s="115" t="s">
        <v>15</v>
      </c>
      <c r="Q1" s="115" t="s">
        <v>16</v>
      </c>
      <c r="R1" s="115" t="s">
        <v>17</v>
      </c>
      <c r="S1" s="115" t="s">
        <v>18</v>
      </c>
      <c r="T1" s="115" t="s">
        <v>19</v>
      </c>
      <c r="U1" s="117" t="s">
        <v>20</v>
      </c>
      <c r="V1" s="115" t="s">
        <v>21</v>
      </c>
      <c r="W1" s="117" t="s">
        <v>20</v>
      </c>
      <c r="X1" s="115" t="s">
        <v>22</v>
      </c>
      <c r="Y1" s="115" t="s">
        <v>3232</v>
      </c>
      <c r="Z1" s="115" t="s">
        <v>23</v>
      </c>
      <c r="AA1" s="115" t="s">
        <v>3874</v>
      </c>
      <c r="AB1" s="115" t="s">
        <v>24</v>
      </c>
      <c r="AC1" s="115" t="s">
        <v>25</v>
      </c>
      <c r="AD1" s="115" t="s">
        <v>26</v>
      </c>
      <c r="AE1" s="115" t="s">
        <v>27</v>
      </c>
      <c r="AF1" s="115" t="s">
        <v>28</v>
      </c>
      <c r="AG1" s="115" t="s">
        <v>29</v>
      </c>
      <c r="AH1" s="115" t="s">
        <v>30</v>
      </c>
      <c r="AI1" s="115" t="s">
        <v>3233</v>
      </c>
      <c r="AJ1" s="118" t="s">
        <v>31</v>
      </c>
      <c r="AK1" s="115" t="s">
        <v>3234</v>
      </c>
      <c r="AL1" s="115" t="s">
        <v>32</v>
      </c>
      <c r="AM1" s="115" t="s">
        <v>3235</v>
      </c>
      <c r="AN1" s="115" t="s">
        <v>20</v>
      </c>
      <c r="AO1" s="115" t="s">
        <v>33</v>
      </c>
      <c r="AP1" s="115" t="s">
        <v>34</v>
      </c>
      <c r="AQ1" s="115" t="s">
        <v>35</v>
      </c>
      <c r="AR1" s="115" t="s">
        <v>36</v>
      </c>
      <c r="AS1" s="119"/>
    </row>
    <row r="2" customFormat="false" ht="82" hidden="false" customHeight="false" outlineLevel="0" collapsed="false">
      <c r="A2" s="115" t="s">
        <v>3379</v>
      </c>
      <c r="B2" s="115" t="s">
        <v>2085</v>
      </c>
      <c r="C2" s="115" t="s">
        <v>49</v>
      </c>
      <c r="D2" s="115" t="s">
        <v>2214</v>
      </c>
      <c r="E2" s="115" t="s">
        <v>3380</v>
      </c>
      <c r="F2" s="115" t="s">
        <v>3381</v>
      </c>
      <c r="G2" s="85" t="s">
        <v>3370</v>
      </c>
      <c r="H2" s="85" t="s">
        <v>3369</v>
      </c>
      <c r="I2" s="116"/>
      <c r="J2" s="184" t="s">
        <v>3382</v>
      </c>
      <c r="K2" s="115" t="s">
        <v>3383</v>
      </c>
      <c r="L2" s="115"/>
      <c r="M2" s="115" t="s">
        <v>157</v>
      </c>
      <c r="N2" s="115"/>
      <c r="O2" s="115"/>
      <c r="P2" s="115"/>
      <c r="Q2" s="115"/>
      <c r="R2" s="115" t="s">
        <v>107</v>
      </c>
      <c r="S2" s="115"/>
      <c r="T2" s="115"/>
      <c r="U2" s="117"/>
      <c r="V2" s="115"/>
      <c r="W2" s="117"/>
      <c r="X2" s="115"/>
      <c r="Y2" s="115"/>
      <c r="Z2" s="115" t="s">
        <v>67</v>
      </c>
      <c r="AA2" s="115"/>
      <c r="AB2" s="115"/>
      <c r="AC2" s="115"/>
      <c r="AD2" s="120" t="s">
        <v>3384</v>
      </c>
      <c r="AE2" s="120"/>
      <c r="AF2" s="185" t="s">
        <v>3385</v>
      </c>
      <c r="AG2" s="118"/>
      <c r="AH2" s="90" t="s">
        <v>3386</v>
      </c>
      <c r="AI2" s="118"/>
      <c r="AJ2" s="120" t="s">
        <v>3387</v>
      </c>
      <c r="AK2" s="118"/>
      <c r="AL2" s="120" t="s">
        <v>3388</v>
      </c>
      <c r="AM2" s="4"/>
      <c r="AN2" s="117"/>
      <c r="AO2" s="117"/>
      <c r="AP2" s="117"/>
      <c r="AQ2" s="117"/>
      <c r="AR2" s="117"/>
      <c r="AS2" s="98"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'"&amp;VLOOKUP(S2,マスタ!$D$1:$E$99,2,0)&amp;"'","")&amp;""&amp;IF(T2&lt;&gt;"",", range: '"&amp;T2&amp;"'","")&amp;IF(V2&lt;&gt;"",", damage: '"&amp;V2&amp;"'","")&amp;IF(X2&lt;&gt;"",", capacity: '"&amp;X2&amp;"'","")&amp;IF(Y2&lt;&gt;"",", growth: "&amp;Y2&amp;"","")&amp;IF(Z2&lt;&gt;"",", cost: '"&amp;Z2&amp;"'","")&amp;", text: '"&amp;SUBSTITUTE(SUBSTITUTE(AD2, CHAR(13), ""),CHAR(10),"\n")&amp;IF(AE2&lt;&gt;"", "', textAdditional: '"&amp;SUBSTITUTE(SUBSTITUTE(AE2, CHAR(13), ""),CHAR(10),"\n"), "")&amp;"', textZh: '"&amp;SUBSTITUTE(SUBSTITUTE(SUBSTITUTE(AF2, CHAR(13), ""),CHAR(10),"\n"),"'","\'")&amp;"', textZhG1: '"&amp;SUBSTITUTE(SUBSTITUTE(SUBSTITUTE(AH2, CHAR(13), ""),CHAR(10),"\n"),"'","\'")&amp;IF(AG2&lt;&gt;"", "', textZhAdditional: '"&amp;SUBSTITUTE(SUBSTITUTE(AG2, CHAR(13), ""),CHAR(10),"\n"), "")&amp;IF(AI2&lt;&gt;"", "', textZhG1Additional: '"&amp;SUBSTITUTE(SUBSTITUTE(AI2, CHAR(13), ""),CHAR(10),"\n"), "")&amp;"', textKo: '"&amp;SUBSTITUTE(SUBSTITUTE(SUBSTITUTE(AJ2, CHAR(13), ""),CHAR(10),"\n"),"'","\'")&amp;IF(AK2&lt;&gt;"", "', textKoAdditional: '"&amp;SUBSTITUTE(SUBSTITUTE(AK2, CHAR(13), ""),CHAR(10),"\n"), "")&amp;"', textEn: '"&amp;SUBSTITUTE(SUBSTITUTE(SUBSTITUTE(AL2, CHAR(13), ""),CHAR(10),"\n"),"'","\'")&amp;IF(AM2&lt;&gt;"", "', textEnAdditional: '"&amp;SUBSTITUTE(SUBSTITUTE(AM2, CHAR(13), ""),CHAR(10),"\n"), "")&amp;"'"&amp;IF(AB2="○",", sealable: true","")&amp;IF(AC2="○",", removable: true","")&amp;IF(AA2="○",", lie: true","")&amp;"}")</f>
        <v>'14-honoka-A1-s-1': {megami: 'honoka', anotherID: 'A1', replace: '14-honoka-o-s-1', name: 'ひとり目覚めて', nameEn: 'From Slumber She Stirs', nameZh: '独自醒来', nameZhG1: '影之两手', nameKo: '나 홀로 눈이 뜨여', ruby: 'ひとりめざめて', rubyEn: '', baseType: 'special', type: 'action', cost: '3', text: '相オーラ→自オーラ：1\n開花―ダストに応じてこの「ひとり目覚めて」を以下のカードと交換し、それを山札の底に置く。\n5以下…「標をたどり」\n6以上…「影面見向き」', textZh: '敌装→1→自装\n开花～根据虚的数目将这张『独自醒来』与下述的牌交换，并将其置于你的牌库底。\n5或以下…『循向指引』\n6或以上…『窥见暗面』', textZhG1: '【攻击后】若对手选择由装承受此次伤害，则检视对手的手牌，从中选择1张弃置。若对手选择由命承受此次伤害，则敌气（2）→虚\n【攻击后】将这张『影之两手』与追加牌区域中的『樱之双剑』交换。若如此做，则你可以将『樱之双剑』置于你的牌堆底。', textKo: '상대 오라→자신 오라：1\n개화―더스트에 따라서 이 「나홀로 눈이 뜨여」를 아래의 카드와 교환하고 그것을 패산 밑에 둔다.\n5이하…「자취를 좇아가니」\n6이상…「그림자 바라보니」', textEn: 'Opponent\'s Aura (1)→ Your Aura\n\nBloom - Based on the number Sakura tokens on Shadow, exchange this card with the corresponding set aside card, then put that card on the bottom of your deck.\n5 or less: Following the Guided Path\n6 or more: Turning Whither the Light Strikes'}</v>
      </c>
      <c r="AT2" s="10" t="str">
        <f aca="false">IF($A2&lt;&gt;"", "    /** 《"&amp;$E2&amp;"》 */ export const "&amp;SUBSTITUTE(UPPER(IF(MID($A2, 3, 1)="-", RIGHT($A2,LEN($A2)-3), $A2)), "-", "_")&amp;": TCardId = '"&amp;$A2&amp;"';", "")</f>
        <v>    /** 《ひとり目覚めて》 */ export const HONOKA_A1_S_1: TCardId = '14-honoka-A1-s-1';</v>
      </c>
      <c r="AU2" s="11" t="str">
        <f aca="false">IF($A2&lt;&gt;"", "    | '"&amp;$A2&amp;"'", "")</f>
        <v>    | '14-honoka-A1-s-1'</v>
      </c>
    </row>
    <row r="3" customFormat="false" ht="72" hidden="false" customHeight="false" outlineLevel="0" collapsed="false">
      <c r="A3" s="115" t="s">
        <v>3647</v>
      </c>
      <c r="B3" s="115" t="s">
        <v>3580</v>
      </c>
      <c r="C3" s="115"/>
      <c r="D3" s="115"/>
      <c r="E3" s="115" t="s">
        <v>3648</v>
      </c>
      <c r="F3" s="115" t="s">
        <v>3649</v>
      </c>
      <c r="G3" s="85" t="s">
        <v>3650</v>
      </c>
      <c r="H3" s="85" t="s">
        <v>3650</v>
      </c>
      <c r="I3" s="116"/>
      <c r="J3" s="184" t="s">
        <v>3651</v>
      </c>
      <c r="K3" s="115" t="s">
        <v>3652</v>
      </c>
      <c r="L3" s="115"/>
      <c r="M3" s="115" t="s">
        <v>44</v>
      </c>
      <c r="N3" s="115"/>
      <c r="O3" s="115"/>
      <c r="P3" s="115"/>
      <c r="Q3" s="115"/>
      <c r="R3" s="115" t="s">
        <v>120</v>
      </c>
      <c r="S3" s="115"/>
      <c r="T3" s="115"/>
      <c r="U3" s="117"/>
      <c r="V3" s="115"/>
      <c r="W3" s="117"/>
      <c r="X3" s="115" t="s">
        <v>67</v>
      </c>
      <c r="Y3" s="115"/>
      <c r="Z3" s="115"/>
      <c r="AA3" s="115"/>
      <c r="AB3" s="115"/>
      <c r="AC3" s="115"/>
      <c r="AD3" s="120" t="s">
        <v>3653</v>
      </c>
      <c r="AE3" s="120"/>
      <c r="AF3" s="90" t="s">
        <v>3654</v>
      </c>
      <c r="AG3" s="120"/>
      <c r="AH3" s="90" t="s">
        <v>3655</v>
      </c>
      <c r="AI3" s="120"/>
      <c r="AJ3" s="120" t="s">
        <v>3656</v>
      </c>
      <c r="AK3" s="118"/>
      <c r="AL3" s="120" t="s">
        <v>3657</v>
      </c>
      <c r="AM3" s="4"/>
      <c r="AN3" s="117"/>
      <c r="AO3" s="117"/>
      <c r="AP3" s="117"/>
      <c r="AQ3" s="117"/>
      <c r="AR3" s="117"/>
      <c r="AS3" s="98"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'"&amp;SUBSTITUTE(SUBSTITUTE(AD3, CHAR(13), ""),CHAR(10),"\n")&amp;IF(AE3&lt;&gt;"", "', textAdditional: '"&amp;SUBSTITUTE(SUBSTITUTE(AE3, CHAR(13), ""),CHAR(10),"\n"), "")&amp;"', textZh: '"&amp;SUBSTITUTE(SUBSTITUTE(SUBSTITUTE(AF3, CHAR(13), ""),CHAR(10),"\n"),"'","\'")&amp;"', textZhG1: '"&amp;SUBSTITUTE(SUBSTITUTE(SUBSTITUTE(AH3, CHAR(13), ""),CHAR(10),"\n"),"'","\'")&amp;IF(AG3&lt;&gt;"", "', textZhAdditional: '"&amp;SUBSTITUTE(SUBSTITUTE(AG3, CHAR(13), ""),CHAR(10),"\n"), "")&amp;IF(AI3&lt;&gt;"", "', textZhG1Additional: '"&amp;SUBSTITUTE(SUBSTITUTE(AI3, CHAR(13), ""),CHAR(10),"\n"), "")&amp;"', textKo: '"&amp;SUBSTITUTE(SUBSTITUTE(SUBSTITUTE(AJ3, CHAR(13), ""),CHAR(10),"\n"),"'","\'")&amp;IF(AK3&lt;&gt;"", "', textKoAdditional: '"&amp;SUBSTITUTE(SUBSTITUTE(AK3, CHAR(13), ""),CHAR(10),"\n"), "")&amp;"', textEn: '"&amp;SUBSTITUTE(SUBSTITUTE(SUBSTITUTE(AL3, CHAR(13), ""),CHAR(10),"\n"),"'","\'")&amp;IF(AM3&lt;&gt;"", "', textEnAdditional: '"&amp;SUBSTITUTE(SUBSTITUTE(AM3, CHAR(13), ""),CHAR(10),"\n"), "")&amp;"'"&amp;IF(AB3="○",", sealable: true","")&amp;IF(AC3="○",", removable: true","")&amp;IF(AA3="○",", lie: true","")&amp;"}")</f>
        <v>, '20-kanawe-o-n-7': {megami: 'kanawe', name: '封殺', nameEn: 'Censor', nameZh: '封杀', nameZhG1: '封杀', nameKo: '봉살', ruby: 'ふうさつ', rubyEn: '', baseType: 'normal', type: 'enhance', capacity: '3', text: '【展開時】カードの名前を1つ宣言する。\n【展開中】相手のターン中、相手は宣言された名前を持つ切札を使用できない。現在の幕の色が赤ならば、宣言された名前を持つ通常札も使用できない。\n【破棄時】あなたは集中力を1得る。', textZh: '【展开时】宣告1个卡牌名。\n【展开中】对手的回合中，对手不能使用具宣告的卡牌名的王牌。如果现在的幕的颜色是《红》的话，对手也不能使用具宣告的卡牌名的通常牌。\n【破弃时】你获得1点集中力。', textZhG1: '【展开时】宣言1个牌名。\n【展开中】对手的回合内，对手不能使用具有你所宣言的名称的王牌。若当前剧幕的颜色为【红】，对手不能使用具有你所宣言的名称的通常牌。\n【破弃时】你获得1点集中力。', textKo: '【전개시】카드의 이름을 1개 선언한다.\n【전개중】상대의 턴 중에 상대는 선언된 이름을 가진 비장패를 사용할 수 없다. 현재의 막의 색이 적색이라면 선언된 이름을 가진 통상패도 사용할 수 없다.\n【파기시】당신은 집중력을 1 얻는다.', textEn: 'Initialize: Name a card.\n\nOngoing: During your opponent\'s turn, they cannot play Special cards with that name. If the current Act is Red, they also cannot play Normal cards with that name.\n\nDisenchant: Gain 1 Vigor.'}</v>
      </c>
      <c r="AT3" s="10" t="str">
        <f aca="false">IF($A3&lt;&gt;"", "    /** 《"&amp;$E3&amp;"》 */ export const "&amp;SUBSTITUTE(UPPER(IF(MID($A3, 3, 1)="-", RIGHT($A3,LEN($A3)-3), $A3)), "-", "_")&amp;": TCardId = '"&amp;$A3&amp;"';", "")</f>
        <v>    /** 《封殺》 */ export const KANAWE_O_N_7: TCardId = '20-kanawe-o-n-7';</v>
      </c>
      <c r="AU3" s="11" t="str">
        <f aca="false">IF($A3&lt;&gt;"", "    | '"&amp;$A3&amp;"'", "")</f>
        <v>    | '20-kanawe-o-n-7'</v>
      </c>
    </row>
    <row r="4" customFormat="false" ht="62" hidden="false" customHeight="false" outlineLevel="0" collapsed="false">
      <c r="A4" s="115" t="s">
        <v>3669</v>
      </c>
      <c r="B4" s="115" t="s">
        <v>3580</v>
      </c>
      <c r="C4" s="115"/>
      <c r="D4" s="115"/>
      <c r="E4" s="115" t="s">
        <v>3670</v>
      </c>
      <c r="F4" s="115"/>
      <c r="G4" s="85" t="s">
        <v>3671</v>
      </c>
      <c r="H4" s="85" t="s">
        <v>3875</v>
      </c>
      <c r="I4" s="116"/>
      <c r="J4" s="184" t="s">
        <v>3673</v>
      </c>
      <c r="K4" s="115" t="s">
        <v>3674</v>
      </c>
      <c r="L4" s="115"/>
      <c r="M4" s="115" t="s">
        <v>157</v>
      </c>
      <c r="N4" s="115"/>
      <c r="O4" s="115"/>
      <c r="P4" s="115"/>
      <c r="Q4" s="115"/>
      <c r="R4" s="115" t="s">
        <v>107</v>
      </c>
      <c r="S4" s="115"/>
      <c r="T4" s="115"/>
      <c r="U4" s="117"/>
      <c r="V4" s="115"/>
      <c r="W4" s="117"/>
      <c r="X4" s="115"/>
      <c r="Y4" s="115"/>
      <c r="Z4" s="115" t="s">
        <v>2421</v>
      </c>
      <c r="AA4" s="115"/>
      <c r="AB4" s="115"/>
      <c r="AC4" s="115"/>
      <c r="AD4" s="120" t="s">
        <v>3876</v>
      </c>
      <c r="AE4" s="120"/>
      <c r="AF4" s="197" t="s">
        <v>3877</v>
      </c>
      <c r="AG4" s="120"/>
      <c r="AH4" s="197" t="s">
        <v>3878</v>
      </c>
      <c r="AI4" s="120"/>
      <c r="AJ4" s="198" t="s">
        <v>3879</v>
      </c>
      <c r="AK4" s="118"/>
      <c r="AL4" s="4" t="s">
        <v>3880</v>
      </c>
      <c r="AM4" s="4"/>
      <c r="AN4" s="117"/>
      <c r="AO4" s="117"/>
      <c r="AP4" s="117"/>
      <c r="AQ4" s="117"/>
      <c r="AR4" s="117"/>
      <c r="AS4" s="98"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'"&amp;SUBSTITUTE(SUBSTITUTE(AD4, CHAR(13), ""),CHAR(10),"\n")&amp;IF(AE4&lt;&gt;"", "', textAdditional: '"&amp;SUBSTITUTE(SUBSTITUTE(AE4, CHAR(13), ""),CHAR(10),"\n"), "")&amp;"', textZh: '"&amp;SUBSTITUTE(SUBSTITUTE(SUBSTITUTE(AF4, CHAR(13), ""),CHAR(10),"\n"),"'","\'")&amp;"', textZhG1: '"&amp;SUBSTITUTE(SUBSTITUTE(SUBSTITUTE(AH4, CHAR(13), ""),CHAR(10),"\n"),"'","\'")&amp;IF(AG4&lt;&gt;"", "', textZhAdditional: '"&amp;SUBSTITUTE(SUBSTITUTE(AG4, CHAR(13), ""),CHAR(10),"\n"), "")&amp;IF(AI4&lt;&gt;"", "', textZhG1Additional: '"&amp;SUBSTITUTE(SUBSTITUTE(AI4, CHAR(13), ""),CHAR(10),"\n"), "")&amp;"', textKo: '"&amp;SUBSTITUTE(SUBSTITUTE(SUBSTITUTE(AJ4, CHAR(13), ""),CHAR(10),"\n"),"'","\'")&amp;IF(AK4&lt;&gt;"", "', textKoAdditional: '"&amp;SUBSTITUTE(SUBSTITUTE(AK4, CHAR(13), ""),CHAR(10),"\n"), "")&amp;"', textEn: '"&amp;SUBSTITUTE(SUBSTITUTE(SUBSTITUTE(AL4, CHAR(13), ""),CHAR(10),"\n"),"'","\'")&amp;IF(AM4&lt;&gt;"", "', textEnAdditional: '"&amp;SUBSTITUTE(SUBSTITUTE(AM4, CHAR(13), ""),CHAR(10),"\n"), "")&amp;"'"&amp;IF(AB4="○",", sealable: true","")&amp;IF(AC4="○",", removable: true","")&amp;IF(AA4="○",", lie: true","")&amp;"}")</f>
        <v>, '20-kanawe-o-s-2': {megami: 'kanawe', name: 'ほかげきらぼし', nameEn: 'Master of Fates', nameZh: '灯影簇宛若繁星', nameZhG1: '灯影辉星', nameKo: '무수한 별빛', ruby: '', rubyEn: '', baseType: 'special', type: 'action', cost: 'X', text: '【常時】Xは現在の幕の値に等しい。\n現在の幕の色が緑、赤、紫のいずれかならば、その効果を得る。\n----\n【即再起】次の幕へ向かう。', textZh: '【常时】X等于现在的幕的值。\n现在的幕的颜色是《绿》、《红》、《紫》中的任一种的话，结算对应的幕效果。\n----\n【即再起】进入下一幕。', textZhG1: '【常时】X等同于现在的幕值。\n若现在的幕色为【绿】、【红】、【紫】之一，则结算对应的效果。\n----\n【即再起】进入下一个剧幕。', textKo: '【상시】X는 현재의 막의 수치와 같다.\n현재의 막의 색이 보라색, 적색, 녹색 중 하나라면 그 효과를 얻는다.\n----\n【즉재기】다음 막으로 진행된다.', textEn: 'Forced: X is the value of the current Act.\n\nIf the current Act is Green, Red, or Purple, resolve that color\'s effect.\n----\nImmediate Resurgence: Advance to the next Act.'}</v>
      </c>
      <c r="AT4" s="10" t="str">
        <f aca="false">IF($A4&lt;&gt;"", "    /** 《"&amp;$E4&amp;"》 */ export const "&amp;SUBSTITUTE(UPPER(IF(MID($A4, 3, 1)="-", RIGHT($A4,LEN($A4)-3), $A4)), "-", "_")&amp;": TCardId = '"&amp;$A4&amp;"';", "")</f>
        <v>    /** 《ほかげきらぼし》 */ export const KANAWE_O_S_2: TCardId = '20-kanawe-o-s-2';</v>
      </c>
      <c r="AU4" s="11" t="str">
        <f aca="false">IF($A4&lt;&gt;"", "    | '"&amp;$A4&amp;"'", "")</f>
        <v>    | '20-kanawe-o-s-2'</v>
      </c>
    </row>
    <row r="5" customFormat="false" ht="42" hidden="false" customHeight="false" outlineLevel="0" collapsed="false">
      <c r="A5" s="115" t="s">
        <v>3680</v>
      </c>
      <c r="B5" s="115" t="s">
        <v>3580</v>
      </c>
      <c r="C5" s="115"/>
      <c r="D5" s="115"/>
      <c r="E5" s="115" t="s">
        <v>3681</v>
      </c>
      <c r="F5" s="115"/>
      <c r="G5" s="85" t="s">
        <v>3682</v>
      </c>
      <c r="H5" s="85" t="s">
        <v>3881</v>
      </c>
      <c r="I5" s="116"/>
      <c r="J5" s="184" t="s">
        <v>3684</v>
      </c>
      <c r="K5" s="115" t="s">
        <v>3685</v>
      </c>
      <c r="L5" s="115"/>
      <c r="M5" s="115" t="s">
        <v>157</v>
      </c>
      <c r="N5" s="115"/>
      <c r="O5" s="115"/>
      <c r="P5" s="115"/>
      <c r="Q5" s="115"/>
      <c r="R5" s="115" t="s">
        <v>45</v>
      </c>
      <c r="S5" s="115" t="s">
        <v>133</v>
      </c>
      <c r="T5" s="115" t="s">
        <v>2813</v>
      </c>
      <c r="U5" s="117"/>
      <c r="V5" s="115" t="s">
        <v>55</v>
      </c>
      <c r="W5" s="117"/>
      <c r="X5" s="115"/>
      <c r="Y5" s="115"/>
      <c r="Z5" s="115" t="n">
        <v>4</v>
      </c>
      <c r="AA5" s="115"/>
      <c r="AB5" s="115"/>
      <c r="AC5" s="115"/>
      <c r="AD5" s="120" t="s">
        <v>3882</v>
      </c>
      <c r="AE5" s="120"/>
      <c r="AF5" s="197" t="s">
        <v>3883</v>
      </c>
      <c r="AG5" s="120"/>
      <c r="AH5" s="197" t="s">
        <v>3884</v>
      </c>
      <c r="AI5" s="120"/>
      <c r="AJ5" s="198" t="s">
        <v>3885</v>
      </c>
      <c r="AK5" s="118"/>
      <c r="AL5" s="199" t="s">
        <v>3886</v>
      </c>
      <c r="AM5" s="4"/>
      <c r="AN5" s="117"/>
      <c r="AO5" s="117"/>
      <c r="AP5" s="117"/>
      <c r="AQ5" s="117"/>
      <c r="AR5" s="117"/>
      <c r="AS5" s="98" t="str">
        <f aca="false">IF(A5="", "", IF(ROW()&gt;=3, ", ", "")&amp;"'"&amp;A5&amp;"':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'"&amp;SUBSTITUTE(SUBSTITUTE(AD5, CHAR(13), ""),CHAR(10),"\n")&amp;IF(AE5&lt;&gt;"", "', textAdditional: '"&amp;SUBSTITUTE(SUBSTITUTE(AE5, CHAR(13), ""),CHAR(10),"\n"), "")&amp;"', textZh: '"&amp;SUBSTITUTE(SUBSTITUTE(SUBSTITUTE(AF5, CHAR(13), ""),CHAR(10),"\n"),"'","\'")&amp;"', textZhG1: '"&amp;SUBSTITUTE(SUBSTITUTE(SUBSTITUTE(AH5, CHAR(13), ""),CHAR(10),"\n"),"'","\'")&amp;IF(AG5&lt;&gt;"", "', textZhAdditional: '"&amp;SUBSTITUTE(SUBSTITUTE(AG5, CHAR(13), ""),CHAR(10),"\n"), "")&amp;IF(AI5&lt;&gt;"", "', textZhG1Additional: '"&amp;SUBSTITUTE(SUBSTITUTE(AI5, CHAR(13), ""),CHAR(10),"\n"), "")&amp;"', textKo: '"&amp;SUBSTITUTE(SUBSTITUTE(SUBSTITUTE(AJ5, CHAR(13), ""),CHAR(10),"\n"),"'","\'")&amp;IF(AK5&lt;&gt;"", "', textKoAdditional: '"&amp;SUBSTITUTE(SUBSTITUTE(AK5, CHAR(13), ""),CHAR(10),"\n"), "")&amp;"', textEn: '"&amp;SUBSTITUTE(SUBSTITUTE(SUBSTITUTE(AL5, CHAR(13), ""),CHAR(10),"\n"),"'","\'")&amp;IF(AM5&lt;&gt;"", "', textEnAdditional: '"&amp;SUBSTITUTE(SUBSTITUTE(AM5, CHAR(13), ""),CHAR(10),"\n"), "")&amp;"'"&amp;IF(AB5="○",", sealable: true","")&amp;IF(AC5="○",", removable: true","")&amp;IF(AA5="○",", lie: true","")&amp;"}")</f>
        <v>, '20-kanawe-o-s-3': {megami: 'kanawe', name: 'あたらよちよに', nameEn: 'Better Part of Valor', nameZh: '虽千代可惜夜短', nameZhG1: '可惜夜续千代', nameKo: '이 밤을 굽이굽이 펴리라', ruby: '', rubyEn: '', baseType: 'special', type: 'attack', subType: 'reaction', range: '0-4', damage: '2/1', cost: '4', text: '【攻撃後】対応した切札でない《攻撃》を打ち消す。その《攻撃》が通常札ならば、そのカードを山札の上に置く。', textZh: '【攻击后】打消被对应的非王牌的《攻击》。\n那个《攻击》是通常牌的话，将其置于牌库顶。', textZhG1: '【攻击后】打消被对应的非王牌的《攻击》。若被对应的《攻击》为通常牌，则将该牌置于牌库顶。', textKo: '【공격후】대응한 비장패가 아닌 《공격》을 무효화한다.\n그 《공격》이 통상패라면 그 카드를 패산 위로 되돌린다.', textEn: 'After Attack: Cancel the non-Special attack this card was played as a Reaction to. If that attack was a Normal card, put that card on the top of its owner\'s deck.'}</v>
      </c>
      <c r="AT5" s="10" t="str">
        <f aca="false">IF($A5&lt;&gt;"", "    /** 《"&amp;$E5&amp;"》 */ export const "&amp;SUBSTITUTE(UPPER(IF(MID($A5, 3, 1)="-", RIGHT($A5,LEN($A5)-3), $A5)), "-", "_")&amp;": TCardId = '"&amp;$A5&amp;"';", "")</f>
        <v>    /** 《あたらよちよに》 */ export const KANAWE_O_S_3: TCardId = '20-kanawe-o-s-3';</v>
      </c>
      <c r="AU5" s="11" t="str">
        <f aca="false">IF($A5&lt;&gt;"", "    | '"&amp;$A5&amp;"'", "")</f>
        <v>    | '20-kanawe-o-s-3'</v>
      </c>
    </row>
    <row r="6" s="86" customFormat="true" ht="68" hidden="false" customHeight="false" outlineLevel="0" collapsed="false">
      <c r="A6" s="85" t="s">
        <v>3887</v>
      </c>
      <c r="B6" s="85" t="s">
        <v>2541</v>
      </c>
      <c r="C6" s="85" t="s">
        <v>49</v>
      </c>
      <c r="D6" s="85" t="s">
        <v>2654</v>
      </c>
      <c r="E6" s="85" t="s">
        <v>3888</v>
      </c>
      <c r="F6" s="85" t="s">
        <v>3889</v>
      </c>
      <c r="G6" s="163" t="s">
        <v>3890</v>
      </c>
      <c r="H6" s="100" t="s">
        <v>3890</v>
      </c>
      <c r="I6" s="163"/>
      <c r="J6" s="100" t="s">
        <v>3891</v>
      </c>
      <c r="K6" s="200" t="s">
        <v>3892</v>
      </c>
      <c r="L6" s="85"/>
      <c r="M6" s="85" t="s">
        <v>157</v>
      </c>
      <c r="N6" s="85"/>
      <c r="O6" s="85"/>
      <c r="P6" s="85"/>
      <c r="Q6" s="85"/>
      <c r="R6" s="85" t="s">
        <v>45</v>
      </c>
      <c r="S6" s="85"/>
      <c r="T6" s="85" t="s">
        <v>3833</v>
      </c>
      <c r="U6" s="89"/>
      <c r="V6" s="85" t="s">
        <v>3373</v>
      </c>
      <c r="W6" s="89"/>
      <c r="X6" s="85"/>
      <c r="Y6" s="85"/>
      <c r="Z6" s="85" t="s">
        <v>54</v>
      </c>
      <c r="AA6" s="85"/>
      <c r="AB6" s="85"/>
      <c r="AC6" s="85"/>
      <c r="AD6" s="90" t="s">
        <v>3893</v>
      </c>
      <c r="AE6" s="90"/>
      <c r="AF6" s="201" t="s">
        <v>3894</v>
      </c>
      <c r="AG6" s="90"/>
      <c r="AH6" s="106" t="s">
        <v>3895</v>
      </c>
      <c r="AI6" s="90"/>
      <c r="AJ6" s="97" t="s">
        <v>3896</v>
      </c>
      <c r="AK6" s="90"/>
      <c r="AL6" s="202" t="s">
        <v>3897</v>
      </c>
      <c r="AM6" s="4"/>
      <c r="AN6" s="89"/>
      <c r="AO6" s="89"/>
      <c r="AP6" s="89"/>
      <c r="AQ6" s="89"/>
      <c r="AR6" s="89"/>
      <c r="AS6" s="98"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'"&amp;SUBSTITUTE(SUBSTITUTE(AD6, CHAR(13), ""),CHAR(10),"\n")&amp;IF(AE6&lt;&gt;"", "', textAdditional: '"&amp;SUBSTITUTE(SUBSTITUTE(AE6, CHAR(13), ""),CHAR(10),"\n"), "")&amp;"', textZh: '"&amp;SUBSTITUTE(SUBSTITUTE(SUBSTITUTE(AF6, CHAR(13), ""),CHAR(10),"\n"),"'","\'")&amp;"', textZhG1: '"&amp;SUBSTITUTE(SUBSTITUTE(SUBSTITUTE(AH6, CHAR(13), ""),CHAR(10),"\n"),"'","\'")&amp;IF(AG6&lt;&gt;"", "', textZhAdditional: '"&amp;SUBSTITUTE(SUBSTITUTE(AG6, CHAR(13), ""),CHAR(10),"\n"), "")&amp;IF(AI6&lt;&gt;"", "', textZhG1Additional: '"&amp;SUBSTITUTE(SUBSTITUTE(AI6, CHAR(13), ""),CHAR(10),"\n"), "")&amp;"', textKo: '"&amp;SUBSTITUTE(SUBSTITUTE(SUBSTITUTE(AJ6, CHAR(13), ""),CHAR(10),"\n"),"'","\'")&amp;IF(AK6&lt;&gt;"", "', textKoAdditional: '"&amp;SUBSTITUTE(SUBSTITUTE(AK6, CHAR(13), ""),CHAR(10),"\n"), "")&amp;"', textEn: '"&amp;SUBSTITUTE(SUBSTITUTE(SUBSTITUTE(AL6, CHAR(13), ""),CHAR(10),"\n"),"'","\'")&amp;IF(AM6&lt;&gt;"", "', textEnAdditional: '"&amp;SUBSTITUTE(SUBSTITUTE(AM6, CHAR(13), ""),CHAR(10),"\n"), "")&amp;"'"&amp;IF(AB6="○",", sealable: true","")&amp;IF(AC6="○",", removable: true","")&amp;IF(AA6="○",", lie: true","")&amp;"}")</f>
        <v>, '16-yatsuha-A1-s-4': {megami: 'yatsuha', anotherID: 'A1', replace: '16-yatsuha-o-s-4', name: '八葉鏡の徒桜', nameEn: 'Naughtbloom of the Eight Mirrors', nameZh: '八叶镜的徒樱', nameZhG1: '八叶镜的徒樱', nameKo: '여덞잎 거울의 허무한 벚꽃', ruby: 'やつはかがみのあだざくら', rubyEn: '', baseType: 'special', type: 'attack', range: '0-7', damage: '1/0', cost: '2', text: '【使用済】あなたが山札を再構成するならば、その直前にあなたの捨て札または手札にあるヤツハのカード1枚を公開し、完全態にしてもよい。\n（例えば手札の「星の爪」を公開したなら追加札の「星辰の鉤爪」と交換され、手札に加わる）', textZh: '【已使用】如果你要重铸牌库，则在之前你可以公开你弃牌或者手牌中的一张八叶的牌并将其变为完全态。\n（例如将手牌中的『星之爪』公开的话就和追加牌区的『星辰之钩爪』作交换并加入手牌。）', textZhG1: '【已使用】每当你将要重铸牌库时，你可以从弃牌区或手牌中选择1张八叶的牌，展示该牌，然后将其变为完全态。\n（例如，若你展示了手牌中的『星之爪』，则将其与追加牌中的『星尘之利爪』交换，并加入手牌。）', textKo: '【사용됨】 당신이 패산의 재구성을 수행할 때, 직전에 당신의 버림패나 손패의 야츠하의 카드 1장을 공개한 뒤,완전태로 바꿀 수 있다.\n(예를 들어 손패의 별의 손톱을 공개했다면,\n추가패의 성진의 발톱과 교환하여 손패로 추가한다.)', textEn: 'Devoted: Immediately before reshuffling your deck, you may reveal a Yatsuha card from your hand or played pile and Perfect it. (For example, if you reveal "Astral Claw" from your hand, exchange it for your set aside "Celestial Talon" and add it your hand.)'}</v>
      </c>
      <c r="AT6" s="10" t="str">
        <f aca="false">IF($A6&lt;&gt;"", "    /** 《"&amp;$E6&amp;"》 */ export const "&amp;SUBSTITUTE(UPPER(IF(MID($A6, 3, 1)="-", RIGHT($A6,LEN($A6)-3), $A6)), "-", "_")&amp;": TCardId = '"&amp;$A6&amp;"';", "")</f>
        <v>    /** 《八葉鏡の徒桜》 */ export const YATSUHA_A1_S_4: TCardId = '16-yatsuha-A1-s-4';</v>
      </c>
      <c r="AU6" s="11" t="str">
        <f aca="false">IF($A6&lt;&gt;"", "    | '"&amp;$A6&amp;"'", "")</f>
        <v>    | '16-yatsuha-A1-s-4'</v>
      </c>
    </row>
    <row r="7" s="86" customFormat="true" ht="13.5" hidden="false" customHeight="false" outlineLevel="0" collapsed="false">
      <c r="A7" s="85" t="s">
        <v>2547</v>
      </c>
      <c r="B7" s="85" t="s">
        <v>2541</v>
      </c>
      <c r="C7" s="85" t="s">
        <v>49</v>
      </c>
      <c r="D7" s="85"/>
      <c r="E7" s="85" t="s">
        <v>3898</v>
      </c>
      <c r="F7" s="85" t="s">
        <v>3899</v>
      </c>
      <c r="G7" s="163" t="s">
        <v>3900</v>
      </c>
      <c r="H7" s="100" t="s">
        <v>3901</v>
      </c>
      <c r="I7" s="163"/>
      <c r="J7" s="100" t="s">
        <v>3902</v>
      </c>
      <c r="K7" s="200" t="s">
        <v>3903</v>
      </c>
      <c r="L7" s="85"/>
      <c r="M7" s="85" t="s">
        <v>44</v>
      </c>
      <c r="N7" s="85" t="s">
        <v>996</v>
      </c>
      <c r="O7" s="85" t="s">
        <v>2540</v>
      </c>
      <c r="P7" s="85"/>
      <c r="Q7" s="85"/>
      <c r="R7" s="85" t="s">
        <v>45</v>
      </c>
      <c r="S7" s="85"/>
      <c r="T7" s="85" t="s">
        <v>46</v>
      </c>
      <c r="U7" s="89"/>
      <c r="V7" s="85" t="s">
        <v>55</v>
      </c>
      <c r="W7" s="89"/>
      <c r="X7" s="85"/>
      <c r="Y7" s="85"/>
      <c r="Z7" s="85"/>
      <c r="AA7" s="85"/>
      <c r="AB7" s="85"/>
      <c r="AC7" s="85"/>
      <c r="AD7" s="90" t="s">
        <v>3904</v>
      </c>
      <c r="AE7" s="90"/>
      <c r="AF7" s="201" t="s">
        <v>3905</v>
      </c>
      <c r="AG7" s="90"/>
      <c r="AH7" s="106" t="s">
        <v>3906</v>
      </c>
      <c r="AI7" s="90"/>
      <c r="AJ7" s="97" t="s">
        <v>3907</v>
      </c>
      <c r="AK7" s="90"/>
      <c r="AL7" s="202" t="s">
        <v>3908</v>
      </c>
      <c r="AM7" s="4"/>
      <c r="AN7" s="89"/>
      <c r="AO7" s="89"/>
      <c r="AP7" s="89"/>
      <c r="AQ7" s="89"/>
      <c r="AR7" s="89"/>
      <c r="AS7" s="98"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'"&amp;SUBSTITUTE(SUBSTITUTE(AD7, CHAR(13), ""),CHAR(10),"\n")&amp;IF(AE7&lt;&gt;"", "', textAdditional: '"&amp;SUBSTITUTE(SUBSTITUTE(AE7, CHAR(13), ""),CHAR(10),"\n"), "")&amp;"', textZh: '"&amp;SUBSTITUTE(SUBSTITUTE(SUBSTITUTE(AF7, CHAR(13), ""),CHAR(10),"\n"),"'","\'")&amp;"', textZhG1: '"&amp;SUBSTITUTE(SUBSTITUTE(SUBSTITUTE(AH7, CHAR(13), ""),CHAR(10),"\n"),"'","\'")&amp;IF(AG7&lt;&gt;"", "', textZhAdditional: '"&amp;SUBSTITUTE(SUBSTITUTE(AG7, CHAR(13), ""),CHAR(10),"\n"), "")&amp;IF(AI7&lt;&gt;"", "', textZhG1Additional: '"&amp;SUBSTITUTE(SUBSTITUTE(AI7, CHAR(13), ""),CHAR(10),"\n"), "")&amp;"', textKo: '"&amp;SUBSTITUTE(SUBSTITUTE(SUBSTITUTE(AJ7, CHAR(13), ""),CHAR(10),"\n"),"'","\'")&amp;IF(AK7&lt;&gt;"", "', textKoAdditional: '"&amp;SUBSTITUTE(SUBSTITUTE(AK7, CHAR(13), ""),CHAR(10),"\n"), "")&amp;"', textEn: '"&amp;SUBSTITUTE(SUBSTITUTE(SUBSTITUTE(AL7, CHAR(13), ""),CHAR(10),"\n"),"'","\'")&amp;IF(AM7&lt;&gt;"", "', textEnAdditional: '"&amp;SUBSTITUTE(SUBSTITUTE(AM7, CHAR(13), ""),CHAR(10),"\n"), "")&amp;"'"&amp;IF(AB7="○",", sealable: true","")&amp;IF(AC7="○",", removable: true","")&amp;IF(AA7="○",", lie: true","")&amp;"}")</f>
        <v>, '16-yatsuha-A1-n-1-ex1': {megami: 'yatsuha', anotherID: 'A1', replace: '', name: '星辰の鉤爪', nameEn: 'Celestial Talon', nameZh: '星辰之钩爪', nameZhG1: '星辰之利爪', nameKo: '성진의 갈퀴손', ruby: 'せいしんのかぎづめ', rubyEn: '', baseType: 'normal', extra: true, extraFrom: '16-yatsuha-o-n-1', type: 'attack', range: '3-4', damage: '2/1', text: '【攻撃後】相フレア→自オーラ：1', textZh: '【攻击后】敌气→1→自装', textZhG1: '【攻击后】敌气（1）→自装', textKo: '【공격후】 플레어(상대)→오라(자신) : 1', textEn: 'After Attack: Opponent\'s Flare (1)→ Your Aura'}</v>
      </c>
      <c r="AT7" s="10" t="str">
        <f aca="false">IF($A7&lt;&gt;"", "    /** 《"&amp;$E7&amp;"》 */ export const "&amp;SUBSTITUTE(UPPER(IF(MID($A7, 3, 1)="-", RIGHT($A7,LEN($A7)-3), $A7)), "-", "_")&amp;": TCardId = '"&amp;$A7&amp;"';", "")</f>
        <v>    /** 《星辰の鉤爪》 */ export const YATSUHA_A1_N_1_EX1: TCardId = '16-yatsuha-A1-n-1-ex1';</v>
      </c>
      <c r="AU7" s="11" t="str">
        <f aca="false">IF($A7&lt;&gt;"", "    | '"&amp;$A7&amp;"'", "")</f>
        <v>    | '16-yatsuha-A1-n-1-ex1'</v>
      </c>
    </row>
    <row r="8" s="86" customFormat="true" ht="45" hidden="false" customHeight="false" outlineLevel="0" collapsed="false">
      <c r="A8" s="85" t="s">
        <v>2560</v>
      </c>
      <c r="B8" s="85" t="s">
        <v>2541</v>
      </c>
      <c r="C8" s="85" t="s">
        <v>49</v>
      </c>
      <c r="D8" s="85"/>
      <c r="E8" s="85" t="s">
        <v>3909</v>
      </c>
      <c r="F8" s="85" t="s">
        <v>3910</v>
      </c>
      <c r="G8" s="163" t="s">
        <v>3911</v>
      </c>
      <c r="H8" s="100" t="s">
        <v>3912</v>
      </c>
      <c r="I8" s="163"/>
      <c r="J8" s="100" t="s">
        <v>3913</v>
      </c>
      <c r="K8" s="200" t="s">
        <v>3914</v>
      </c>
      <c r="L8" s="85"/>
      <c r="M8" s="85" t="s">
        <v>44</v>
      </c>
      <c r="N8" s="85" t="s">
        <v>996</v>
      </c>
      <c r="O8" s="85" t="s">
        <v>2553</v>
      </c>
      <c r="P8" s="85"/>
      <c r="Q8" s="85"/>
      <c r="R8" s="85" t="s">
        <v>45</v>
      </c>
      <c r="S8" s="85"/>
      <c r="T8" s="85" t="s">
        <v>217</v>
      </c>
      <c r="U8" s="89"/>
      <c r="V8" s="85" t="s">
        <v>55</v>
      </c>
      <c r="W8" s="89"/>
      <c r="X8" s="85"/>
      <c r="Y8" s="85"/>
      <c r="Z8" s="85"/>
      <c r="AA8" s="85"/>
      <c r="AB8" s="85"/>
      <c r="AC8" s="85"/>
      <c r="AD8" s="90" t="s">
        <v>3915</v>
      </c>
      <c r="AE8" s="90"/>
      <c r="AF8" s="201" t="s">
        <v>3916</v>
      </c>
      <c r="AG8" s="90"/>
      <c r="AH8" s="106" t="s">
        <v>3917</v>
      </c>
      <c r="AI8" s="90"/>
      <c r="AJ8" s="203" t="s">
        <v>3918</v>
      </c>
      <c r="AK8" s="90"/>
      <c r="AL8" s="202" t="s">
        <v>3919</v>
      </c>
      <c r="AM8" s="4"/>
      <c r="AN8" s="89"/>
      <c r="AO8" s="89"/>
      <c r="AP8" s="89"/>
      <c r="AQ8" s="89"/>
      <c r="AR8" s="89"/>
      <c r="AS8" s="98"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'"&amp;SUBSTITUTE(SUBSTITUTE(AD8, CHAR(13), ""),CHAR(10),"\n")&amp;IF(AE8&lt;&gt;"", "', textAdditional: '"&amp;SUBSTITUTE(SUBSTITUTE(AE8, CHAR(13), ""),CHAR(10),"\n"), "")&amp;"', textZh: '"&amp;SUBSTITUTE(SUBSTITUTE(SUBSTITUTE(AF8, CHAR(13), ""),CHAR(10),"\n"),"'","\'")&amp;"', textZhG1: '"&amp;SUBSTITUTE(SUBSTITUTE(SUBSTITUTE(AH8, CHAR(13), ""),CHAR(10),"\n"),"'","\'")&amp;IF(AG8&lt;&gt;"", "', textZhAdditional: '"&amp;SUBSTITUTE(SUBSTITUTE(AG8, CHAR(13), ""),CHAR(10),"\n"), "")&amp;IF(AI8&lt;&gt;"", "', textZhG1Additional: '"&amp;SUBSTITUTE(SUBSTITUTE(AI8, CHAR(13), ""),CHAR(10),"\n"), "")&amp;"', textKo: '"&amp;SUBSTITUTE(SUBSTITUTE(SUBSTITUTE(AJ8, CHAR(13), ""),CHAR(10),"\n"),"'","\'")&amp;IF(AK8&lt;&gt;"", "', textKoAdditional: '"&amp;SUBSTITUTE(SUBSTITUTE(AK8, CHAR(13), ""),CHAR(10),"\n"), "")&amp;"', textEn: '"&amp;SUBSTITUTE(SUBSTITUTE(SUBSTITUTE(AL8, CHAR(13), ""),CHAR(10),"\n"),"'","\'")&amp;IF(AM8&lt;&gt;"", "', textEnAdditional: '"&amp;SUBSTITUTE(SUBSTITUTE(AM8, CHAR(13), ""),CHAR(10),"\n"), "")&amp;"'"&amp;IF(AB8="○",", sealable: true","")&amp;IF(AC8="○",", removable: true","")&amp;IF(AA8="○",", lie: true","")&amp;"}")</f>
        <v>, '16-yatsuha-A1-n-2-ex1': {megami: 'yatsuha', anotherID: 'A1', replace: '', name: '深淵の大口', nameEn: 'Maw of the Abyss', nameZh: '深渊之巨口', nameZhG1: '深渊之巨吻', nameKo: '심연의 입구', ruby: 'しんえんのおおぐち', rubyEn: '', baseType: 'normal', extra: true, extraFrom: '16-yatsuha-o-n-2', type: 'attack', range: '4-5', damage: '2/1', text: '対応不可\n【常時】この《攻撃》は+X/+Xとなる。Xは鏡映数に等しい。', textZh: '不可被对应\n【常时】此攻击得+X/+X。X等于镜映数。', textZhG1: '不可被对应\n【常时】此攻击得+X/+X，X等于镜映数。', textKo: '대응불가\n【상시】이 《공격》은 +X/+X를 얻는다. X는 거울수와 동일하다.', textEn: 'No Reactions\n\nForced: This attack gains +X/+X, where X is the number of Reflections.'}</v>
      </c>
      <c r="AT8" s="10" t="str">
        <f aca="false">IF($A8&lt;&gt;"", "    /** 《"&amp;$E8&amp;"》 */ export const "&amp;SUBSTITUTE(UPPER(IF(MID($A8, 3, 1)="-", RIGHT($A8,LEN($A8)-3), $A8)), "-", "_")&amp;": TCardId = '"&amp;$A8&amp;"';", "")</f>
        <v>    /** 《深淵の大口》 */ export const YATSUHA_A1_N_2_EX1: TCardId = '16-yatsuha-A1-n-2-ex1';</v>
      </c>
      <c r="AU8" s="11" t="str">
        <f aca="false">IF($A8&lt;&gt;"", "    | '"&amp;$A8&amp;"'", "")</f>
        <v>    | '16-yatsuha-A1-n-2-ex1'</v>
      </c>
    </row>
    <row r="9" s="86" customFormat="true" ht="45" hidden="false" customHeight="false" outlineLevel="0" collapsed="false">
      <c r="A9" s="85" t="s">
        <v>2572</v>
      </c>
      <c r="B9" s="85" t="s">
        <v>2541</v>
      </c>
      <c r="C9" s="85" t="s">
        <v>49</v>
      </c>
      <c r="D9" s="85"/>
      <c r="E9" s="85" t="s">
        <v>3920</v>
      </c>
      <c r="F9" s="85" t="s">
        <v>3921</v>
      </c>
      <c r="G9" s="163" t="s">
        <v>3922</v>
      </c>
      <c r="H9" s="100" t="s">
        <v>3923</v>
      </c>
      <c r="I9" s="163"/>
      <c r="J9" s="100" t="s">
        <v>3924</v>
      </c>
      <c r="K9" s="200" t="s">
        <v>3925</v>
      </c>
      <c r="L9" s="85"/>
      <c r="M9" s="85" t="s">
        <v>44</v>
      </c>
      <c r="N9" s="85" t="s">
        <v>996</v>
      </c>
      <c r="O9" s="85" t="s">
        <v>2566</v>
      </c>
      <c r="P9" s="85"/>
      <c r="Q9" s="85"/>
      <c r="R9" s="85" t="s">
        <v>45</v>
      </c>
      <c r="S9" s="85" t="s">
        <v>92</v>
      </c>
      <c r="T9" s="85" t="s">
        <v>392</v>
      </c>
      <c r="U9" s="89"/>
      <c r="V9" s="85" t="s">
        <v>3926</v>
      </c>
      <c r="W9" s="89"/>
      <c r="X9" s="85"/>
      <c r="Y9" s="85"/>
      <c r="Z9" s="85"/>
      <c r="AA9" s="85"/>
      <c r="AB9" s="85"/>
      <c r="AC9" s="85"/>
      <c r="AD9" s="90" t="s">
        <v>3927</v>
      </c>
      <c r="AE9" s="90"/>
      <c r="AF9" s="201" t="s">
        <v>3928</v>
      </c>
      <c r="AG9" s="90"/>
      <c r="AH9" s="106" t="s">
        <v>3929</v>
      </c>
      <c r="AI9" s="90"/>
      <c r="AJ9" s="97" t="s">
        <v>3930</v>
      </c>
      <c r="AK9" s="90"/>
      <c r="AL9" s="202" t="s">
        <v>3931</v>
      </c>
      <c r="AM9" s="4"/>
      <c r="AN9" s="89"/>
      <c r="AO9" s="89"/>
      <c r="AP9" s="89"/>
      <c r="AQ9" s="89"/>
      <c r="AR9" s="89"/>
      <c r="AS9" s="98"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'"&amp;SUBSTITUTE(SUBSTITUTE(AD9, CHAR(13), ""),CHAR(10),"\n")&amp;IF(AE9&lt;&gt;"", "', textAdditional: '"&amp;SUBSTITUTE(SUBSTITUTE(AE9, CHAR(13), ""),CHAR(10),"\n"), "")&amp;"', textZh: '"&amp;SUBSTITUTE(SUBSTITUTE(SUBSTITUTE(AF9, CHAR(13), ""),CHAR(10),"\n"),"'","\'")&amp;"', textZhG1: '"&amp;SUBSTITUTE(SUBSTITUTE(SUBSTITUTE(AH9, CHAR(13), ""),CHAR(10),"\n"),"'","\'")&amp;IF(AG9&lt;&gt;"", "', textZhAdditional: '"&amp;SUBSTITUTE(SUBSTITUTE(AG9, CHAR(13), ""),CHAR(10),"\n"), "")&amp;IF(AI9&lt;&gt;"", "', textZhG1Additional: '"&amp;SUBSTITUTE(SUBSTITUTE(AI9, CHAR(13), ""),CHAR(10),"\n"), "")&amp;"', textKo: '"&amp;SUBSTITUTE(SUBSTITUTE(SUBSTITUTE(AJ9, CHAR(13), ""),CHAR(10),"\n"),"'","\'")&amp;IF(AK9&lt;&gt;"", "', textKoAdditional: '"&amp;SUBSTITUTE(SUBSTITUTE(AK9, CHAR(13), ""),CHAR(10),"\n"), "")&amp;"', textEn: '"&amp;SUBSTITUTE(SUBSTITUTE(SUBSTITUTE(AL9, CHAR(13), ""),CHAR(10),"\n"),"'","\'")&amp;IF(AM9&lt;&gt;"", "', textEnAdditional: '"&amp;SUBSTITUTE(SUBSTITUTE(AM9, CHAR(13), ""),CHAR(10),"\n"), "")&amp;"'"&amp;IF(AB9="○",", sealable: true","")&amp;IF(AC9="○",", removable: true","")&amp;IF(AA9="○",", lie: true","")&amp;"}")</f>
        <v>, '16-yatsuha-A1-n-3-ex1': {megami: 'yatsuha', anotherID: 'A1', replace: '', name: '本当の怪物', nameEn: 'The Real Monster', nameZh: '真正的怪物', nameZhG1: '现世之魔物', nameKo: '진정한 괴물', ruby: 'ほんとうのかいぶつ', rubyEn: '', baseType: 'normal', extra: true, extraFrom: '16-yatsuha-o-n-3', type: 'attack', subType: 'fullpower', range: '1-3', damage: '4/1', text: '【攻撃後】相手がライフへのダメージを選んだならば、相ライフ→自ライフ：1', textZh: '【攻击后】对手选择承受对命伤害的话，敌命→1→自命', textZhG1: '【攻击后】若对手选择由命承受此《攻击》的伤害，则\n敌命（1）→自命', textKo: '【공격후】 상대가 라이프 피해를 선택했다면,\n라이프(상대)→라이프(자신) : 1', textEn: 'After Attack: If your opponent chose to take damage to Life,\n\nOpponent\'s Life (1)→ Your Life'}</v>
      </c>
      <c r="AT9" s="10" t="str">
        <f aca="false">IF($A9&lt;&gt;"", "    /** 《"&amp;$E9&amp;"》 */ export const "&amp;SUBSTITUTE(UPPER(IF(MID($A9, 3, 1)="-", RIGHT($A9,LEN($A9)-3), $A9)), "-", "_")&amp;": TCardId = '"&amp;$A9&amp;"';", "")</f>
        <v>    /** 《本当の怪物》 */ export const YATSUHA_A1_N_3_EX1: TCardId = '16-yatsuha-A1-n-3-ex1';</v>
      </c>
      <c r="AU9" s="11" t="str">
        <f aca="false">IF($A9&lt;&gt;"", "    | '"&amp;$A9&amp;"'", "")</f>
        <v>    | '16-yatsuha-A1-n-3-ex1'</v>
      </c>
    </row>
    <row r="10" s="86" customFormat="true" ht="100" hidden="false" customHeight="false" outlineLevel="0" collapsed="false">
      <c r="A10" s="85" t="s">
        <v>2582</v>
      </c>
      <c r="B10" s="85" t="s">
        <v>2541</v>
      </c>
      <c r="C10" s="85" t="s">
        <v>49</v>
      </c>
      <c r="D10" s="85"/>
      <c r="E10" s="85" t="s">
        <v>3932</v>
      </c>
      <c r="F10" s="85" t="s">
        <v>3933</v>
      </c>
      <c r="G10" s="163" t="s">
        <v>3934</v>
      </c>
      <c r="H10" s="100" t="s">
        <v>3935</v>
      </c>
      <c r="I10" s="163"/>
      <c r="J10" s="100" t="s">
        <v>3936</v>
      </c>
      <c r="K10" s="200" t="s">
        <v>3937</v>
      </c>
      <c r="L10" s="85"/>
      <c r="M10" s="85" t="s">
        <v>44</v>
      </c>
      <c r="N10" s="85" t="s">
        <v>996</v>
      </c>
      <c r="O10" s="85" t="s">
        <v>2576</v>
      </c>
      <c r="P10" s="85"/>
      <c r="Q10" s="85"/>
      <c r="R10" s="85" t="s">
        <v>107</v>
      </c>
      <c r="S10" s="85"/>
      <c r="T10" s="85"/>
      <c r="U10" s="89"/>
      <c r="V10" s="85"/>
      <c r="W10" s="89"/>
      <c r="X10" s="85"/>
      <c r="Y10" s="85"/>
      <c r="Z10" s="85"/>
      <c r="AA10" s="85"/>
      <c r="AB10" s="85"/>
      <c r="AC10" s="85"/>
      <c r="AD10" s="90" t="s">
        <v>3938</v>
      </c>
      <c r="AE10" s="90"/>
      <c r="AF10" s="201" t="s">
        <v>3939</v>
      </c>
      <c r="AG10" s="90"/>
      <c r="AH10" s="106" t="s">
        <v>3940</v>
      </c>
      <c r="AI10" s="90"/>
      <c r="AJ10" s="203" t="s">
        <v>3941</v>
      </c>
      <c r="AK10" s="90"/>
      <c r="AL10" s="202" t="s">
        <v>3942</v>
      </c>
      <c r="AM10" s="4"/>
      <c r="AN10" s="89"/>
      <c r="AO10" s="89"/>
      <c r="AP10" s="89"/>
      <c r="AQ10" s="89"/>
      <c r="AR10" s="89"/>
      <c r="AS10" s="98"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'"&amp;SUBSTITUTE(SUBSTITUTE(AD10, CHAR(13), ""),CHAR(10),"\n")&amp;IF(AE10&lt;&gt;"", "', textAdditional: '"&amp;SUBSTITUTE(SUBSTITUTE(AE10, CHAR(13), ""),CHAR(10),"\n"), "")&amp;"', textZh: '"&amp;SUBSTITUTE(SUBSTITUTE(SUBSTITUTE(AF10, CHAR(13), ""),CHAR(10),"\n"),"'","\'")&amp;"', textZhG1: '"&amp;SUBSTITUTE(SUBSTITUTE(SUBSTITUTE(AH10, CHAR(13), ""),CHAR(10),"\n"),"'","\'")&amp;IF(AG10&lt;&gt;"", "', textZhAdditional: '"&amp;SUBSTITUTE(SUBSTITUTE(AG10, CHAR(13), ""),CHAR(10),"\n"), "")&amp;IF(AI10&lt;&gt;"", "', textZhG1Additional: '"&amp;SUBSTITUTE(SUBSTITUTE(AI10, CHAR(13), ""),CHAR(10),"\n"), "")&amp;"', textKo: '"&amp;SUBSTITUTE(SUBSTITUTE(SUBSTITUTE(AJ10, CHAR(13), ""),CHAR(10),"\n"),"'","\'")&amp;IF(AK10&lt;&gt;"", "', textKoAdditional: '"&amp;SUBSTITUTE(SUBSTITUTE(AK10, CHAR(13), ""),CHAR(10),"\n"), "")&amp;"', textEn: '"&amp;SUBSTITUTE(SUBSTITUTE(SUBSTITUTE(AL10, CHAR(13), ""),CHAR(10),"\n"),"'","\'")&amp;IF(AM10&lt;&gt;"", "', textEnAdditional: '"&amp;SUBSTITUTE(SUBSTITUTE(AM10, CHAR(13), ""),CHAR(10),"\n"), "")&amp;"'"&amp;IF(AB10="○",", sealable: true","")&amp;IF(AC10="○",", removable: true","")&amp;IF(AA10="○",", lie: true","")&amp;"}")</f>
        <v>, '16-yatsuha-A1-n-4-ex1': {megami: 'yatsuha', anotherID: 'A1', replace: '', name: '幻影連携', nameEn: 'Phantom Confluence', nameZh: '幻影协作', nameZhG1: '幻影联动', nameKo: '환영연계', ruby: 'げんえいれんけい', rubyEn: '', baseType: 'normal', extra: true, extraFrom: '16-yatsuha-o-n-4', type: 'action', text: '以下から1つを選ぶ。\n・このターン中、現在の間合は1増加し、達人の間合は1大きくなる。\n・このターン中、現在の間合は1減少し、達人の間合は1小さくなる。\nその後、攻撃『適正距離3-5、2/1』を行う。', textZh: '选择1项：\n●本回合内，当前距离增大1，达人距离增大1；\n●本回合内，当前距离减小1，达人距离减小1。\n之后，进行一次“攻击距离3-5、伤害2/1”的攻击。', textZhG1: '选择1项：\n1.本回合内，当前距离增大1，达人距离增大1；\n2.本回合内，当前距离减小1，达人距离减小1。\n然后进行一次“攻击距离3-5 伤害2/1”的攻击。', textKo: '하나를 선택한다.\n* 이 턴 중 현재의 간격은 1 증가하고 달인의 간격이 1 증가한다.\n* 이 턴 중 현재의 간격은 1 감소하고 달인의 간격이 1 감소한다.\n그 후, 공격 「적정거리 3-5、2/1」을 수행한다.', textEn: 'Choose one:\n・For the rest of the turn, the current Distance is increased by 1, and the size of the Mastery Zone is increased by 1.\n・For the rest of the turn, the current Distance is decreased by 1, and the size of the Mastery Zone is decreased by 1.\n\nThen, you attack with "Range: 3-5, Damage: 2/1".'}</v>
      </c>
      <c r="AT10" s="10" t="str">
        <f aca="false">IF($A10&lt;&gt;"", "    /** 《"&amp;$E10&amp;"》 */ export const "&amp;SUBSTITUTE(UPPER(IF(MID($A10, 3, 1)="-", RIGHT($A10,LEN($A10)-3), $A10)), "-", "_")&amp;": TCardId = '"&amp;$A10&amp;"';", "")</f>
        <v>    /** 《幻影連携》 */ export const YATSUHA_A1_N_4_EX1: TCardId = '16-yatsuha-A1-n-4-ex1';</v>
      </c>
      <c r="AU10" s="11" t="str">
        <f aca="false">IF($A10&lt;&gt;"", "    | '"&amp;$A10&amp;"'", "")</f>
        <v>    | '16-yatsuha-A1-n-4-ex1'</v>
      </c>
    </row>
    <row r="11" s="86" customFormat="true" ht="68" hidden="false" customHeight="false" outlineLevel="0" collapsed="false">
      <c r="A11" s="85" t="s">
        <v>2593</v>
      </c>
      <c r="B11" s="85" t="s">
        <v>2541</v>
      </c>
      <c r="C11" s="85" t="s">
        <v>49</v>
      </c>
      <c r="D11" s="85"/>
      <c r="E11" s="85" t="s">
        <v>3943</v>
      </c>
      <c r="F11" s="85" t="s">
        <v>3944</v>
      </c>
      <c r="G11" s="163" t="s">
        <v>3945</v>
      </c>
      <c r="H11" s="100" t="s">
        <v>3945</v>
      </c>
      <c r="I11" s="163"/>
      <c r="J11" s="100" t="s">
        <v>3946</v>
      </c>
      <c r="K11" s="200" t="s">
        <v>3947</v>
      </c>
      <c r="L11" s="85"/>
      <c r="M11" s="85" t="s">
        <v>44</v>
      </c>
      <c r="N11" s="85" t="s">
        <v>996</v>
      </c>
      <c r="O11" s="85" t="s">
        <v>2588</v>
      </c>
      <c r="P11" s="85"/>
      <c r="Q11" s="85"/>
      <c r="R11" s="85" t="s">
        <v>107</v>
      </c>
      <c r="S11" s="85" t="s">
        <v>133</v>
      </c>
      <c r="T11" s="85"/>
      <c r="U11" s="89"/>
      <c r="V11" s="85"/>
      <c r="W11" s="89"/>
      <c r="X11" s="85"/>
      <c r="Y11" s="85"/>
      <c r="Z11" s="85"/>
      <c r="AA11" s="85"/>
      <c r="AB11" s="85"/>
      <c r="AC11" s="85"/>
      <c r="AD11" s="90" t="s">
        <v>3948</v>
      </c>
      <c r="AE11" s="90"/>
      <c r="AF11" s="201" t="s">
        <v>3949</v>
      </c>
      <c r="AG11" s="90"/>
      <c r="AH11" s="106" t="s">
        <v>3950</v>
      </c>
      <c r="AI11" s="90"/>
      <c r="AJ11" s="203" t="s">
        <v>3951</v>
      </c>
      <c r="AK11" s="90"/>
      <c r="AL11" s="202" t="s">
        <v>3952</v>
      </c>
      <c r="AM11" s="4"/>
      <c r="AN11" s="89"/>
      <c r="AO11" s="89"/>
      <c r="AP11" s="89"/>
      <c r="AQ11" s="89"/>
      <c r="AR11" s="89"/>
      <c r="AS11" s="98"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growth: "&amp;Y11&amp;"","")&amp;IF(Z11&lt;&gt;"",", cost: '"&amp;Z11&amp;"'","")&amp;", text: '"&amp;SUBSTITUTE(SUBSTITUTE(AD11, CHAR(13), ""),CHAR(10),"\n")&amp;IF(AE11&lt;&gt;"", "', textAdditional: '"&amp;SUBSTITUTE(SUBSTITUTE(AE11, CHAR(13), ""),CHAR(10),"\n"), "")&amp;"', textZh: '"&amp;SUBSTITUTE(SUBSTITUTE(SUBSTITUTE(AF11, CHAR(13), ""),CHAR(10),"\n"),"'","\'")&amp;"', textZhG1: '"&amp;SUBSTITUTE(SUBSTITUTE(SUBSTITUTE(AH11, CHAR(13), ""),CHAR(10),"\n"),"'","\'")&amp;IF(AG11&lt;&gt;"", "', textZhAdditional: '"&amp;SUBSTITUTE(SUBSTITUTE(AG11, CHAR(13), ""),CHAR(10),"\n"), "")&amp;IF(AI11&lt;&gt;"", "', textZhG1Additional: '"&amp;SUBSTITUTE(SUBSTITUTE(AI11, CHAR(13), ""),CHAR(10),"\n"), "")&amp;"', textKo: '"&amp;SUBSTITUTE(SUBSTITUTE(SUBSTITUTE(AJ11, CHAR(13), ""),CHAR(10),"\n"),"'","\'")&amp;IF(AK11&lt;&gt;"", "', textKoAdditional: '"&amp;SUBSTITUTE(SUBSTITUTE(AK11, CHAR(13), ""),CHAR(10),"\n"), "")&amp;"', textEn: '"&amp;SUBSTITUTE(SUBSTITUTE(SUBSTITUTE(AL11, CHAR(13), ""),CHAR(10),"\n"),"'","\'")&amp;IF(AM11&lt;&gt;"", "', textEnAdditional: '"&amp;SUBSTITUTE(SUBSTITUTE(AM11, CHAR(13), ""),CHAR(10),"\n"), "")&amp;"'"&amp;IF(AB11="○",", sealable: true","")&amp;IF(AC11="○",", removable: true","")&amp;IF(AA11="○",", lie: true","")&amp;"}")</f>
        <v>, '16-yatsuha-A1-n-5-ex1': {megami: 'yatsuha', anotherID: 'A1', replace: '', name: '決意', nameEn: 'Conviction', nameZh: '决意', nameZhG1: '决意', nameKo: '결의', ruby: 'けつい', rubyEn: '', baseType: 'normal', extra: true, extraFrom: '16-yatsuha-o-n-5', type: 'action', subType: 'reaction', text: '以下のどちらかまたは両方を行う。\n・自オーラ⇔自フレア：1\n・対応した切札でない《攻撃》のオーラへのダメージがX以下ならば、その《攻撃》を打ち消す。Xは鏡映数に1を足した値に等しい。', textZh: '选择1项或都选：\n●自装↔1↔自气\n●若被对应的非王牌的《攻击》对装伤害小于等于X，则打消被对应的《攻击》。X为镜映数的值+1。', textZhG1: '选择1项或都选：\n1.自装（1）⇔自气\n2.若被对应的《攻击》非王牌且对装伤害小于等于X，则打消被对应的《攻击》。X等于镜映数加1。', textKo: '다음 중 하나 또는 둘 다 선택한다.\n* 오라(자신)⇔플레어(자신) : 1\n* 대응한 비장패가 아닌 《공격》의 오라 데미지가 X 이하라면, 그 《공격》을 무효화한다.\nX는 거울수에 1을 더한 값이다.', textEn: 'Choose one or both:\n・Your Aura (1)⇔ Your Flare\n・Cancel the non-Special attack you played this card as a Reaction to if its Damage to Aura is X or less, where X is 1 greater than the number of Reflections.'}</v>
      </c>
      <c r="AT11" s="10" t="str">
        <f aca="false">IF($A11&lt;&gt;"", "    /** 《"&amp;$E11&amp;"》 */ export const "&amp;SUBSTITUTE(UPPER(IF(MID($A11, 3, 1)="-", RIGHT($A11,LEN($A11)-3), $A11)), "-", "_")&amp;": TCardId = '"&amp;$A11&amp;"';", "")</f>
        <v>    /** 《決意》 */ export const YATSUHA_A1_N_5_EX1: TCardId = '16-yatsuha-A1-n-5-ex1';</v>
      </c>
      <c r="AU11" s="11" t="str">
        <f aca="false">IF($A11&lt;&gt;"", "    | '"&amp;$A11&amp;"'", "")</f>
        <v>    | '16-yatsuha-A1-n-5-ex1'</v>
      </c>
    </row>
    <row r="12" s="86" customFormat="true" ht="35" hidden="false" customHeight="false" outlineLevel="0" collapsed="false">
      <c r="A12" s="85" t="s">
        <v>2605</v>
      </c>
      <c r="B12" s="85" t="s">
        <v>2541</v>
      </c>
      <c r="C12" s="85" t="s">
        <v>49</v>
      </c>
      <c r="D12" s="85"/>
      <c r="E12" s="85" t="s">
        <v>3953</v>
      </c>
      <c r="F12" s="85" t="s">
        <v>3954</v>
      </c>
      <c r="G12" s="163" t="s">
        <v>3955</v>
      </c>
      <c r="H12" s="100" t="s">
        <v>3955</v>
      </c>
      <c r="I12" s="163"/>
      <c r="J12" s="100" t="s">
        <v>3956</v>
      </c>
      <c r="K12" s="200" t="s">
        <v>3957</v>
      </c>
      <c r="L12" s="85"/>
      <c r="M12" s="85" t="s">
        <v>44</v>
      </c>
      <c r="N12" s="85" t="s">
        <v>996</v>
      </c>
      <c r="O12" s="85" t="s">
        <v>2599</v>
      </c>
      <c r="P12" s="85"/>
      <c r="Q12" s="85"/>
      <c r="R12" s="85" t="s">
        <v>107</v>
      </c>
      <c r="S12" s="85" t="s">
        <v>133</v>
      </c>
      <c r="T12" s="85"/>
      <c r="U12" s="89"/>
      <c r="V12" s="85"/>
      <c r="W12" s="89"/>
      <c r="X12" s="85"/>
      <c r="Y12" s="85"/>
      <c r="Z12" s="85"/>
      <c r="AA12" s="85"/>
      <c r="AB12" s="85"/>
      <c r="AC12" s="85"/>
      <c r="AD12" s="90" t="s">
        <v>3958</v>
      </c>
      <c r="AE12" s="90"/>
      <c r="AF12" s="201" t="s">
        <v>3959</v>
      </c>
      <c r="AG12" s="90"/>
      <c r="AH12" s="106" t="s">
        <v>3960</v>
      </c>
      <c r="AI12" s="90"/>
      <c r="AJ12" s="203" t="s">
        <v>3961</v>
      </c>
      <c r="AK12" s="90"/>
      <c r="AL12" s="202" t="s">
        <v>3962</v>
      </c>
      <c r="AM12" s="4"/>
      <c r="AN12" s="89"/>
      <c r="AO12" s="89"/>
      <c r="AP12" s="89"/>
      <c r="AQ12" s="89"/>
      <c r="AR12" s="89"/>
      <c r="AS12" s="98" t="str">
        <f aca="false">IF(A12="", "", IF(ROW()&gt;=3, ", ", "")&amp;"'"&amp;A12&amp;"':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growth: "&amp;Y12&amp;"","")&amp;IF(Z12&lt;&gt;"",", cost: '"&amp;Z12&amp;"'","")&amp;", text: '"&amp;SUBSTITUTE(SUBSTITUTE(AD12, CHAR(13), ""),CHAR(10),"\n")&amp;IF(AE12&lt;&gt;"", "', textAdditional: '"&amp;SUBSTITUTE(SUBSTITUTE(AE12, CHAR(13), ""),CHAR(10),"\n"), "")&amp;"', textZh: '"&amp;SUBSTITUTE(SUBSTITUTE(SUBSTITUTE(AF12, CHAR(13), ""),CHAR(10),"\n"),"'","\'")&amp;"', textZhG1: '"&amp;SUBSTITUTE(SUBSTITUTE(SUBSTITUTE(AH12, CHAR(13), ""),CHAR(10),"\n"),"'","\'")&amp;IF(AG12&lt;&gt;"", "', textZhAdditional: '"&amp;SUBSTITUTE(SUBSTITUTE(AG12, CHAR(13), ""),CHAR(10),"\n"), "")&amp;IF(AI12&lt;&gt;"", "', textZhG1Additional: '"&amp;SUBSTITUTE(SUBSTITUTE(AI12, CHAR(13), ""),CHAR(10),"\n"), "")&amp;"', textKo: '"&amp;SUBSTITUTE(SUBSTITUTE(SUBSTITUTE(AJ12, CHAR(13), ""),CHAR(10),"\n"),"'","\'")&amp;IF(AK12&lt;&gt;"", "', textKoAdditional: '"&amp;SUBSTITUTE(SUBSTITUTE(AK12, CHAR(13), ""),CHAR(10),"\n"), "")&amp;"', textEn: '"&amp;SUBSTITUTE(SUBSTITUTE(SUBSTITUTE(AL12, CHAR(13), ""),CHAR(10),"\n"),"'","\'")&amp;IF(AM12&lt;&gt;"", "', textEnAdditional: '"&amp;SUBSTITUTE(SUBSTITUTE(AM12, CHAR(13), ""),CHAR(10),"\n"), "")&amp;"'"&amp;IF(AB12="○",", sealable: true","")&amp;IF(AC12="○",", removable: true","")&amp;IF(AA12="○",", lie: true","")&amp;"}")</f>
        <v>, '16-yatsuha-A1-n-6-ex1': {megami: 'yatsuha', anotherID: 'A1', replace: '', name: '盟約', nameEn: 'Covenant of Glass', nameZh: '盟约', nameZhG1: '盟约', nameKo: '맹약', ruby: 'めいやく', rubyEn: '', baseType: 'normal', extra: true, extraFrom: '16-yatsuha-o-n-6', type: 'action', subType: 'reaction', text: '以下から1つを選ぶ。\n・相オーラ⇔自フレア：1\n・相フレア⇔自オーラ：1', textZh: '选择1项：\n●敌装↔1↔自气\n●敌气↔1↔自装', textZhG1: '选择1项：\n1.敌装（1）⇔自气\n2.敌气（1）⇔自装', textKo: '다음 중 하나를 선택한다.\n오라(상대)⇔플레어(자신) : 1\n플레어(상대)⇔오라(자신) : 1', textEn: 'Choose one:\n・Opponent\'s Aura (1)⇔ Your Flare\n・Opponent\'s Flare (1)⇔ Your Aura'}</v>
      </c>
      <c r="AT12" s="10" t="str">
        <f aca="false">IF($A12&lt;&gt;"", "    /** 《"&amp;$E12&amp;"》 */ export const "&amp;SUBSTITUTE(UPPER(IF(MID($A12, 3, 1)="-", RIGHT($A12,LEN($A12)-3), $A12)), "-", "_")&amp;": TCardId = '"&amp;$A12&amp;"';", "")</f>
        <v>    /** 《盟約》 */ export const YATSUHA_A1_N_6_EX1: TCardId = '16-yatsuha-A1-n-6-ex1';</v>
      </c>
      <c r="AU12" s="11" t="str">
        <f aca="false">IF($A12&lt;&gt;"", "    | '"&amp;$A12&amp;"'", "")</f>
        <v>    | '16-yatsuha-A1-n-6-ex1'</v>
      </c>
    </row>
    <row r="13" s="86" customFormat="true" ht="79" hidden="false" customHeight="false" outlineLevel="0" collapsed="false">
      <c r="A13" s="85" t="s">
        <v>2616</v>
      </c>
      <c r="B13" s="85" t="s">
        <v>2541</v>
      </c>
      <c r="C13" s="85" t="s">
        <v>49</v>
      </c>
      <c r="D13" s="85"/>
      <c r="E13" s="85" t="s">
        <v>3963</v>
      </c>
      <c r="F13" s="85" t="s">
        <v>3964</v>
      </c>
      <c r="G13" s="163" t="s">
        <v>3963</v>
      </c>
      <c r="H13" s="100" t="s">
        <v>3963</v>
      </c>
      <c r="I13" s="163"/>
      <c r="J13" s="100" t="s">
        <v>3965</v>
      </c>
      <c r="K13" s="200" t="s">
        <v>3966</v>
      </c>
      <c r="L13" s="85"/>
      <c r="M13" s="85" t="s">
        <v>44</v>
      </c>
      <c r="N13" s="85" t="s">
        <v>996</v>
      </c>
      <c r="O13" s="85" t="s">
        <v>2611</v>
      </c>
      <c r="P13" s="85"/>
      <c r="Q13" s="85"/>
      <c r="R13" s="85" t="s">
        <v>120</v>
      </c>
      <c r="S13" s="85"/>
      <c r="T13" s="85"/>
      <c r="U13" s="89"/>
      <c r="V13" s="85"/>
      <c r="W13" s="89"/>
      <c r="X13" s="85" t="s">
        <v>67</v>
      </c>
      <c r="Y13" s="85"/>
      <c r="Z13" s="85"/>
      <c r="AA13" s="85"/>
      <c r="AB13" s="85"/>
      <c r="AC13" s="85"/>
      <c r="AD13" s="90" t="s">
        <v>3967</v>
      </c>
      <c r="AE13" s="90"/>
      <c r="AF13" s="201" t="s">
        <v>3968</v>
      </c>
      <c r="AG13" s="90"/>
      <c r="AH13" s="106" t="s">
        <v>3969</v>
      </c>
      <c r="AI13" s="90"/>
      <c r="AJ13" s="97" t="s">
        <v>3970</v>
      </c>
      <c r="AK13" s="90"/>
      <c r="AL13" s="202" t="s">
        <v>3971</v>
      </c>
      <c r="AM13" s="4"/>
      <c r="AN13" s="89"/>
      <c r="AO13" s="89"/>
      <c r="AP13" s="89"/>
      <c r="AQ13" s="89"/>
      <c r="AR13" s="89"/>
      <c r="AS13" s="98" t="str">
        <f aca="false">IF(A13="", "", IF(ROW()&gt;=3, ", ", "")&amp;"'"&amp;A13&amp;"':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growth: "&amp;Y13&amp;"","")&amp;IF(Z13&lt;&gt;"",", cost: '"&amp;Z13&amp;"'","")&amp;", text: '"&amp;SUBSTITUTE(SUBSTITUTE(AD13, CHAR(13), ""),CHAR(10),"\n")&amp;IF(AE13&lt;&gt;"", "', textAdditional: '"&amp;SUBSTITUTE(SUBSTITUTE(AE13, CHAR(13), ""),CHAR(10),"\n"), "")&amp;"', textZh: '"&amp;SUBSTITUTE(SUBSTITUTE(SUBSTITUTE(AF13, CHAR(13), ""),CHAR(10),"\n"),"'","\'")&amp;"', textZhG1: '"&amp;SUBSTITUTE(SUBSTITUTE(SUBSTITUTE(AH13, CHAR(13), ""),CHAR(10),"\n"),"'","\'")&amp;IF(AG13&lt;&gt;"", "', textZhAdditional: '"&amp;SUBSTITUTE(SUBSTITUTE(AG13, CHAR(13), ""),CHAR(10),"\n"), "")&amp;IF(AI13&lt;&gt;"", "', textZhG1Additional: '"&amp;SUBSTITUTE(SUBSTITUTE(AI13, CHAR(13), ""),CHAR(10),"\n"), "")&amp;"', textKo: '"&amp;SUBSTITUTE(SUBSTITUTE(SUBSTITUTE(AJ13, CHAR(13), ""),CHAR(10),"\n"),"'","\'")&amp;IF(AK13&lt;&gt;"", "', textKoAdditional: '"&amp;SUBSTITUTE(SUBSTITUTE(AK13, CHAR(13), ""),CHAR(10),"\n"), "")&amp;"', textEn: '"&amp;SUBSTITUTE(SUBSTITUTE(SUBSTITUTE(AL13, CHAR(13), ""),CHAR(10),"\n"),"'","\'")&amp;IF(AM13&lt;&gt;"", "', textEnAdditional: '"&amp;SUBSTITUTE(SUBSTITUTE(AM13, CHAR(13), ""),CHAR(10),"\n"), "")&amp;"'"&amp;IF(AB13="○",", sealable: true","")&amp;IF(AC13="○",", removable: true","")&amp;IF(AA13="○",", lie: true","")&amp;"}")</f>
        <v>, '16-yatsuha-A1-n-7-ex1': {megami: 'yatsuha', anotherID: 'A1', replace: '', name: '徒寄花', nameEn: 'Naughtbloom Harvest', nameZh: '徒寄花', nameZhG1: '徒寄花', nameKo: '허무로 물들이는 꽃', ruby: 'あだよりばな', rubyEn: '', baseType: 'normal', extra: true, extraFrom: '16-yatsuha-o-n-7', type: 'enhance', capacity: '3', text: '【破棄時】完全態にした枚数に応じて以下を行う。\n3以下…あなたの捨て札または手札にあるヤツハのカード1枚を公開し、完全態にしてもよい。\n4以上…このカードを山札の底に置き、ライフ→ゲーム外：2', textZh: '【破弃时】根据已经变为完全态的牌的枚数结算以下内容：\n3或以下…你可以公开你弃牌或者手牌中的一张八叶的牌并将其变为完全态。\n4或以上…将此卡置于牌库底，敌命→2→游戏外。', textZhG1: '【破弃时】根据你的八叶的牌变为完全态的次数结算以下效果。\n小于等于3……你可以从弃牌区或手牌中选择1张八叶的牌，展示该牌，然后将其变为完全态。\n大于等于4……将此牌置于牌库底，敌命（2）→游戏外', textKo: '【파기시】완전태를 한 숫자에 따라 다음을 수행한다.\n3 이하: 당신의 버림패나 손패의 야츠하의 카드 1장을 공개한 뒤, 완전태로 바꿀 수 있다.\n4 이상: 이 카드를 패산의 아래에 둔 후,\n라이프(상대)→게임 외부:2', textEn: 'Disenchant: Based on the number of cards you have Perfected, perform the following:\n3 or fewer: You may reveal a Yatsuha card in your hand or played pile and Perfect it.\n4 or more: Put this card on the bottom of your deck, and:\nOpponent\'s Life (2)→ Out-of-Game'}</v>
      </c>
      <c r="AT13" s="10" t="str">
        <f aca="false">IF($A13&lt;&gt;"", "    /** 《"&amp;$E13&amp;"》 */ export const "&amp;SUBSTITUTE(UPPER(IF(MID($A13, 3, 1)="-", RIGHT($A13,LEN($A13)-3), $A13)), "-", "_")&amp;": TCardId = '"&amp;$A13&amp;"';", "")</f>
        <v>    /** 《徒寄花》 */ export const YATSUHA_A1_N_7_EX1: TCardId = '16-yatsuha-A1-n-7-ex1';</v>
      </c>
      <c r="AU13" s="11" t="str">
        <f aca="false">IF($A13&lt;&gt;"", "    | '"&amp;$A13&amp;"'", "")</f>
        <v>    | '16-yatsuha-A1-n-7-ex1'</v>
      </c>
    </row>
    <row r="14" s="86" customFormat="true" ht="101" hidden="false" customHeight="false" outlineLevel="0" collapsed="false">
      <c r="A14" s="85" t="s">
        <v>3972</v>
      </c>
      <c r="B14" s="85" t="s">
        <v>1345</v>
      </c>
      <c r="C14" s="85" t="s">
        <v>2314</v>
      </c>
      <c r="D14" s="85" t="s">
        <v>1344</v>
      </c>
      <c r="E14" s="85" t="s">
        <v>3973</v>
      </c>
      <c r="F14" s="85"/>
      <c r="G14" s="163" t="s">
        <v>3974</v>
      </c>
      <c r="H14" s="100" t="s">
        <v>3975</v>
      </c>
      <c r="I14" s="163" t="s">
        <v>3976</v>
      </c>
      <c r="J14" s="100" t="s">
        <v>3977</v>
      </c>
      <c r="K14" s="200" t="s">
        <v>3976</v>
      </c>
      <c r="L14" s="85"/>
      <c r="M14" s="85" t="s">
        <v>44</v>
      </c>
      <c r="N14" s="85"/>
      <c r="O14" s="85"/>
      <c r="P14" s="85"/>
      <c r="Q14" s="85"/>
      <c r="R14" s="85" t="s">
        <v>45</v>
      </c>
      <c r="S14" s="85"/>
      <c r="T14" s="85" t="s">
        <v>1055</v>
      </c>
      <c r="U14" s="89"/>
      <c r="V14" s="85" t="s">
        <v>885</v>
      </c>
      <c r="W14" s="89"/>
      <c r="X14" s="85"/>
      <c r="Y14" s="85"/>
      <c r="Z14" s="85"/>
      <c r="AA14" s="85"/>
      <c r="AB14" s="85"/>
      <c r="AC14" s="85"/>
      <c r="AD14" s="90" t="s">
        <v>3978</v>
      </c>
      <c r="AE14" s="90"/>
      <c r="AF14" s="201" t="s">
        <v>3979</v>
      </c>
      <c r="AG14" s="90"/>
      <c r="AH14" s="106" t="s">
        <v>3980</v>
      </c>
      <c r="AI14" s="90"/>
      <c r="AJ14" s="203" t="s">
        <v>3981</v>
      </c>
      <c r="AK14" s="90"/>
      <c r="AL14" s="202" t="s">
        <v>3982</v>
      </c>
      <c r="AM14" s="4"/>
      <c r="AN14" s="89"/>
      <c r="AO14" s="89"/>
      <c r="AP14" s="89"/>
      <c r="AQ14" s="89"/>
      <c r="AR14" s="89"/>
      <c r="AS14" s="98" t="str">
        <f aca="false">IF(A14="", "", IF(ROW()&gt;=3, ", ", "")&amp;"'"&amp;A14&amp;"':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growth: "&amp;Y14&amp;"","")&amp;IF(Z14&lt;&gt;"",", cost: '"&amp;Z14&amp;"'","")&amp;", text: '"&amp;SUBSTITUTE(SUBSTITUTE(AD14, CHAR(13), ""),CHAR(10),"\n")&amp;IF(AE14&lt;&gt;"", "', textAdditional: '"&amp;SUBSTITUTE(SUBSTITUTE(AE14, CHAR(13), ""),CHAR(10),"\n"), "")&amp;"', textZh: '"&amp;SUBSTITUTE(SUBSTITUTE(SUBSTITUTE(AF14, CHAR(13), ""),CHAR(10),"\n"),"'","\'")&amp;"', textZhG1: '"&amp;SUBSTITUTE(SUBSTITUTE(SUBSTITUTE(AH14, CHAR(13), ""),CHAR(10),"\n"),"'","\'")&amp;IF(AG14&lt;&gt;"", "', textZhAdditional: '"&amp;SUBSTITUTE(SUBSTITUTE(AG14, CHAR(13), ""),CHAR(10),"\n"), "")&amp;IF(AI14&lt;&gt;"", "', textZhG1Additional: '"&amp;SUBSTITUTE(SUBSTITUTE(AI14, CHAR(13), ""),CHAR(10),"\n"), "")&amp;"', textKo: '"&amp;SUBSTITUTE(SUBSTITUTE(SUBSTITUTE(AJ14, CHAR(13), ""),CHAR(10),"\n"),"'","\'")&amp;IF(AK14&lt;&gt;"", "', textKoAdditional: '"&amp;SUBSTITUTE(SUBSTITUTE(AK14, CHAR(13), ""),CHAR(10),"\n"), "")&amp;"', textEn: '"&amp;SUBSTITUTE(SUBSTITUTE(SUBSTITUTE(AL14, CHAR(13), ""),CHAR(10),"\n"),"'","\'")&amp;IF(AM14&lt;&gt;"", "', textEnAdditional: '"&amp;SUBSTITUTE(SUBSTITUTE(AM14, CHAR(13), ""),CHAR(10),"\n"), "")&amp;"'"&amp;IF(AB14="○",", sealable: true","")&amp;IF(AC14="○",", removable: true","")&amp;IF(AA14="○",", lie: true","")&amp;"}")</f>
        <v>, '10-kururu-A2-n-1': {megami: 'kururu', anotherID: 'A2', replace: '10-kururu-o-n-1', name: 'ぶらすたー', nameEn: 'Blaster', nameZh: '冲击波', nameZhG1: '激光枪', nameKo: '블래스터~', ruby: '', rubyEn: '', rubyZh: 'Blaster', baseType: 'normal', type: 'attack', range: '2-6', damage: '0/0', text: '対応不可（通常札）\n----\n&lt;付&gt; 【攻撃後】他のメガミのカードで組み立てたならば、攻撃『適正距離0-6、1/1』を行う。\n----\n&lt;行対&gt; 【攻撃後】他のメガミのカードで組み立てたならば、攻撃『適正距離0-6、1/1』を行う。', textZh: '不可被对应（通常牌）\n----\n&lt;付&gt; 【攻击后】如果是用其他女神的牌组装的机巧槽，则进行一次“攻击距离0-6、伤害1/1”的攻击。\n----\n&lt;行对&gt; 【攻击后】如果是用其他女神的牌组装的机巧槽，则进行一次“攻击距离0-6、伤害1/1”的攻击。', textZhG1: '不可被对应（通常牌）\n机巧：绿～【攻击后】若此机巧全部由其他女神的牌组装，则进行一次“攻击距离0-6 伤害1/1”的攻击。\n机巧：蓝紫～【攻击后】若此机巧全部由其他女神的牌组装，则进行一次“攻击距离0-6 伤害1/1”的攻击。', textKo: '대응불가(통상패)\n----\n&lt;부&gt; 【공격후】 다른 여신에 의해 기교가 완성됐다면,\n공격 『적정거리0-6、1/1』을 수행한다.\n----\n&lt;행대&gt; 【공격후】 다른 여신에 의해 기교가 완성됐다면,\n공격 『적정거리0-6、1/1』을 수행한다.', textEn: 'No Reactions (Normal)\n----\nMechanism (ENH) - After Attack: If this was completed using only non-Kururu Megami cards, you attack with "Range: 0-6, Damage: 1/1."\n----\nMechanism (ACT REA) - After Attack: If this was completed using only non-Kururu Megami cards, you attack with "Range: 0-6, Damage: 1/1."'}</v>
      </c>
      <c r="AT14" s="10" t="str">
        <f aca="false">IF($A14&lt;&gt;"", "    /** 《"&amp;$E14&amp;"》 */ export const "&amp;SUBSTITUTE(UPPER(IF(MID($A14, 3, 1)="-", RIGHT($A14,LEN($A14)-3), $A14)), "-", "_")&amp;": TCardId = '"&amp;$A14&amp;"';", "")</f>
        <v>    /** 《ぶらすたー》 */ export const KURURU_A2_N_1: TCardId = '10-kururu-A2-n-1';</v>
      </c>
      <c r="AU14" s="11" t="str">
        <f aca="false">IF($A14&lt;&gt;"", "    | '"&amp;$A14&amp;"'", "")</f>
        <v>    | '10-kururu-A2-n-1'</v>
      </c>
    </row>
    <row r="15" s="86" customFormat="true" ht="79" hidden="false" customHeight="false" outlineLevel="0" collapsed="false">
      <c r="A15" s="85" t="s">
        <v>3983</v>
      </c>
      <c r="B15" s="85" t="s">
        <v>1345</v>
      </c>
      <c r="C15" s="85" t="s">
        <v>2314</v>
      </c>
      <c r="D15" s="85" t="s">
        <v>1357</v>
      </c>
      <c r="E15" s="85" t="s">
        <v>3984</v>
      </c>
      <c r="F15" s="85"/>
      <c r="G15" s="163" t="s">
        <v>3985</v>
      </c>
      <c r="H15" s="100" t="s">
        <v>3985</v>
      </c>
      <c r="I15" s="163" t="s">
        <v>3986</v>
      </c>
      <c r="J15" s="100" t="s">
        <v>3987</v>
      </c>
      <c r="K15" s="200" t="s">
        <v>3986</v>
      </c>
      <c r="L15" s="85"/>
      <c r="M15" s="85" t="s">
        <v>44</v>
      </c>
      <c r="N15" s="85"/>
      <c r="O15" s="85"/>
      <c r="P15" s="85"/>
      <c r="Q15" s="85"/>
      <c r="R15" s="85" t="s">
        <v>45</v>
      </c>
      <c r="S15" s="85"/>
      <c r="T15" s="85" t="s">
        <v>1055</v>
      </c>
      <c r="U15" s="89"/>
      <c r="V15" s="85" t="s">
        <v>237</v>
      </c>
      <c r="W15" s="89"/>
      <c r="X15" s="85"/>
      <c r="Y15" s="85"/>
      <c r="Z15" s="85"/>
      <c r="AA15" s="85"/>
      <c r="AB15" s="85"/>
      <c r="AC15" s="85"/>
      <c r="AD15" s="90" t="s">
        <v>3988</v>
      </c>
      <c r="AE15" s="90"/>
      <c r="AF15" s="201" t="s">
        <v>3989</v>
      </c>
      <c r="AG15" s="90"/>
      <c r="AH15" s="106" t="s">
        <v>3990</v>
      </c>
      <c r="AI15" s="90"/>
      <c r="AJ15" s="97" t="s">
        <v>3991</v>
      </c>
      <c r="AK15" s="90"/>
      <c r="AL15" s="202" t="s">
        <v>3992</v>
      </c>
      <c r="AM15" s="4"/>
      <c r="AN15" s="89"/>
      <c r="AO15" s="89"/>
      <c r="AP15" s="89"/>
      <c r="AQ15" s="89"/>
      <c r="AR15" s="89"/>
      <c r="AS15" s="98" t="str">
        <f aca="false">IF(A15="", "", IF(ROW()&gt;=3, ", ", "")&amp;"'"&amp;A15&amp;"':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growth: "&amp;Y15&amp;"","")&amp;IF(Z15&lt;&gt;"",", cost: '"&amp;Z15&amp;"'","")&amp;", text: '"&amp;SUBSTITUTE(SUBSTITUTE(AD15, CHAR(13), ""),CHAR(10),"\n")&amp;IF(AE15&lt;&gt;"", "', textAdditional: '"&amp;SUBSTITUTE(SUBSTITUTE(AE15, CHAR(13), ""),CHAR(10),"\n"), "")&amp;"', textZh: '"&amp;SUBSTITUTE(SUBSTITUTE(SUBSTITUTE(AF15, CHAR(13), ""),CHAR(10),"\n"),"'","\'")&amp;"', textZhG1: '"&amp;SUBSTITUTE(SUBSTITUTE(SUBSTITUTE(AH15, CHAR(13), ""),CHAR(10),"\n"),"'","\'")&amp;IF(AG15&lt;&gt;"", "', textZhAdditional: '"&amp;SUBSTITUTE(SUBSTITUTE(AG15, CHAR(13), ""),CHAR(10),"\n"), "")&amp;IF(AI15&lt;&gt;"", "', textZhG1Additional: '"&amp;SUBSTITUTE(SUBSTITUTE(AI15, CHAR(13), ""),CHAR(10),"\n"), "")&amp;"', textKo: '"&amp;SUBSTITUTE(SUBSTITUTE(SUBSTITUTE(AJ15, CHAR(13), ""),CHAR(10),"\n"),"'","\'")&amp;IF(AK15&lt;&gt;"", "', textKoAdditional: '"&amp;SUBSTITUTE(SUBSTITUTE(AK15, CHAR(13), ""),CHAR(10),"\n"), "")&amp;"', textEn: '"&amp;SUBSTITUTE(SUBSTITUTE(SUBSTITUTE(AL15, CHAR(13), ""),CHAR(10),"\n"),"'","\'")&amp;IF(AM15&lt;&gt;"", "', textEnAdditional: '"&amp;SUBSTITUTE(SUBSTITUTE(AM15, CHAR(13), ""),CHAR(10),"\n"), "")&amp;"'"&amp;IF(AB15="○",", sealable: true","")&amp;IF(AC15="○",", removable: true","")&amp;IF(AA15="○",", lie: true","")&amp;"}")</f>
        <v>, '10-kururu-A2-n-2': {megami: 'kururu', anotherID: 'A2', replace: '10-kururu-o-n-2', name: 'れーるがん', nameEn: 'Railgun', nameZh: '电磁炮', nameZhG1: '电磁炮', nameKo: '레~일건', ruby: '', rubyEn: '', rubyZh: 'Railgun', baseType: 'normal', type: 'attack', range: '2-6', damage: '1/1', text: '----\n&lt;攻攻&gt; 【常時】この《攻撃》が行われた時、この《攻撃》は+2/+0となる。\n----\n&lt;全&gt; 終端\n【常時】この《攻撃》が行われた時、この《攻撃》は+0/+1となり、打ち消されない。', textZh: '----\n&lt;攻攻&gt; 【常时】进行此《攻击》时，此《攻击》得+2/+0。\n----\n&lt;全&gt; 终端\n【常时】进行此《攻击》时，此《攻击》得+0/+1且不可被打消。', textZhG1: '机巧：红红～【常时】进行此《攻击》时，此《攻击》获得+2/+0。\n机巧：黄～终端\n【常时】进行此《攻击》时，此《攻击》获得+0/+1和不可被打消。', textKo: '----\n&lt;공공&gt; 【상시】 이 《공격》을 사용할 때, 이 《공격》은 +2/+0을 얻는다.\n----\n&lt;전&gt; 종단\n【상시】 이 《공격》을 사용할 때,\n이 《공격》은 +0/+1을 얻고, 무효화당하지 않는다.', textEn: 'Mechanism (ATK ATK) - Forced: This attack gains +2/+0 as long as it has initiated.\n----\nMechanism (THR) - Terminal\nForced: This attack gains +0/+1 and cannot be cancelled as long as it has initiated.'}</v>
      </c>
      <c r="AT15" s="10" t="str">
        <f aca="false">IF($A15&lt;&gt;"", "    /** 《"&amp;$E15&amp;"》 */ export const "&amp;SUBSTITUTE(UPPER(IF(MID($A15, 3, 1)="-", RIGHT($A15,LEN($A15)-3), $A15)), "-", "_")&amp;": TCardId = '"&amp;$A15&amp;"';", "")</f>
        <v>    /** 《れーるがん》 */ export const KURURU_A2_N_2: TCardId = '10-kururu-A2-n-2';</v>
      </c>
      <c r="AU15" s="11" t="str">
        <f aca="false">IF($A15&lt;&gt;"", "    | '"&amp;$A15&amp;"'", "")</f>
        <v>    | '10-kururu-A2-n-2'</v>
      </c>
    </row>
    <row r="16" s="86" customFormat="true" ht="123" hidden="false" customHeight="false" outlineLevel="0" collapsed="false">
      <c r="A16" s="85" t="s">
        <v>3993</v>
      </c>
      <c r="B16" s="85" t="s">
        <v>1345</v>
      </c>
      <c r="C16" s="85" t="s">
        <v>2314</v>
      </c>
      <c r="D16" s="85" t="s">
        <v>1459</v>
      </c>
      <c r="E16" s="85" t="s">
        <v>3994</v>
      </c>
      <c r="F16" s="85"/>
      <c r="G16" s="163" t="s">
        <v>3995</v>
      </c>
      <c r="H16" s="100" t="s">
        <v>3996</v>
      </c>
      <c r="I16" s="163" t="s">
        <v>3997</v>
      </c>
      <c r="J16" s="100" t="s">
        <v>3998</v>
      </c>
      <c r="K16" s="200" t="s">
        <v>3999</v>
      </c>
      <c r="L16" s="85"/>
      <c r="M16" s="85" t="s">
        <v>157</v>
      </c>
      <c r="N16" s="85"/>
      <c r="O16" s="85"/>
      <c r="P16" s="85"/>
      <c r="Q16" s="85"/>
      <c r="R16" s="85" t="s">
        <v>107</v>
      </c>
      <c r="S16" s="85"/>
      <c r="T16" s="85"/>
      <c r="U16" s="89"/>
      <c r="V16" s="85"/>
      <c r="W16" s="89"/>
      <c r="X16" s="85"/>
      <c r="Y16" s="85"/>
      <c r="Z16" s="85" t="s">
        <v>282</v>
      </c>
      <c r="AA16" s="85"/>
      <c r="AB16" s="85"/>
      <c r="AC16" s="85"/>
      <c r="AD16" s="90" t="s">
        <v>4000</v>
      </c>
      <c r="AE16" s="90"/>
      <c r="AF16" s="201" t="s">
        <v>4001</v>
      </c>
      <c r="AG16" s="90"/>
      <c r="AH16" s="106" t="s">
        <v>4002</v>
      </c>
      <c r="AI16" s="90"/>
      <c r="AJ16" s="97" t="s">
        <v>4003</v>
      </c>
      <c r="AK16" s="90"/>
      <c r="AL16" s="202" t="s">
        <v>4004</v>
      </c>
      <c r="AM16" s="4"/>
      <c r="AN16" s="89"/>
      <c r="AO16" s="89"/>
      <c r="AP16" s="89"/>
      <c r="AQ16" s="89"/>
      <c r="AR16" s="89"/>
      <c r="AS16" s="98" t="str">
        <f aca="false">IF(A16="", "", IF(ROW()&gt;=3, ", ", "")&amp;"'"&amp;A16&amp;"':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growth: "&amp;Y16&amp;"","")&amp;IF(Z16&lt;&gt;"",", cost: '"&amp;Z16&amp;"'","")&amp;", text: '"&amp;SUBSTITUTE(SUBSTITUTE(AD16, CHAR(13), ""),CHAR(10),"\n")&amp;IF(AE16&lt;&gt;"", "', textAdditional: '"&amp;SUBSTITUTE(SUBSTITUTE(AE16, CHAR(13), ""),CHAR(10),"\n"), "")&amp;"', textZh: '"&amp;SUBSTITUTE(SUBSTITUTE(SUBSTITUTE(AF16, CHAR(13), ""),CHAR(10),"\n"),"'","\'")&amp;"', textZhG1: '"&amp;SUBSTITUTE(SUBSTITUTE(SUBSTITUTE(AH16, CHAR(13), ""),CHAR(10),"\n"),"'","\'")&amp;IF(AG16&lt;&gt;"", "', textZhAdditional: '"&amp;SUBSTITUTE(SUBSTITUTE(AG16, CHAR(13), ""),CHAR(10),"\n"), "")&amp;IF(AI16&lt;&gt;"", "', textZhG1Additional: '"&amp;SUBSTITUTE(SUBSTITUTE(AI16, CHAR(13), ""),CHAR(10),"\n"), "")&amp;"', textKo: '"&amp;SUBSTITUTE(SUBSTITUTE(SUBSTITUTE(AJ16, CHAR(13), ""),CHAR(10),"\n"),"'","\'")&amp;IF(AK16&lt;&gt;"", "', textKoAdditional: '"&amp;SUBSTITUTE(SUBSTITUTE(AK16, CHAR(13), ""),CHAR(10),"\n"), "")&amp;"', textEn: '"&amp;SUBSTITUTE(SUBSTITUTE(SUBSTITUTE(AL16, CHAR(13), ""),CHAR(10),"\n"),"'","\'")&amp;IF(AM16&lt;&gt;"", "', textEnAdditional: '"&amp;SUBSTITUTE(SUBSTITUTE(AM16, CHAR(13), ""),CHAR(10),"\n"), "")&amp;"'"&amp;IF(AB16="○",", sealable: true","")&amp;IF(AC16="○",", removable: true","")&amp;IF(AA16="○",", lie: true","")&amp;"}")</f>
        <v>, '10-kururu-A2-s-4': {megami: 'kururu', anotherID: 'A2', replace: '10-kururu-o-s-4', name: 'こねくとだいぶ', nameEn: 'Connecdive', nameZh: '浸入连接', nameZhG1: '深层连结', nameKo: '커넥트 다이브', ruby: '', rubyEn: '', rubyZh: 'Connect Dive', baseType: 'special', type: 'action', cost: '1', text: '----\n&lt;付行対&gt; 【使用時/使用済】他のメガミのカードで組み立てたならば、使用時とあなたの終了フェイズにダストまたはあなたのオーラからこのカードの上に桜花結晶を1つ置いてもよい。\n----\n【使用済】あなたがある機巧枠の効果を解決するに際し、このカードの上の桜花結晶を1つダストに送ってもよい。そうした場合、その機巧枠の中に書かれた数字全てを2倍にする。', textZh: '----\n&lt;付行对&gt; 【使用时/已使用】如果是用其他女神的牌组装的机巧槽，在使用时和你的结束阶段可以从虚或自装中将1个樱花结晶放到此牌上。\n----\n【已使用】你结算机巧槽的效果的时候，可以将此牌上的1个樱花结晶移到虚。若如此做，则那个机巧槽中所写的数字全部变成两倍。', textZhG1: '机巧：绿蓝紫～【使用时/已使用】若此机巧全部由其他女神的牌组装，则使用此牌时和你的结束阶段开始时你可以从虚或自装中选择1个樱花结晶移至此牌上。\n【已使用】当你结算齿轮框中的效果时，你可以将此牌上的1个樱花结晶移至虚。若如此做，该齿轮框中记述的所有数字变为原来的2倍。', textKo: '----\n&lt;부행대&gt; 【사용시/사용됨】다른 여신의 카드로 기교가 완성되었다면, 사용시와 당신 턴의 종료 페이즈에 더스트 또는 당신의 오라로부터 이 카드 위에 벛꽃결정을 올릴 수 있다.\n----\n【사용됨】당신이 어떤 기교 조건의 효과를 해결할 때마다, 이 카드 위의 벛꽃결정을 하나 더스트로 보낼 수 있다.\n그렇게 하면 그 기교칸에 씌여진 숫자를 모두 2배로 한다.', textEn: 'Mechanism (ENH ACT REA) - Played/Devoted: If this was completed using only non-Kururu Megami cards, when this card resolves, and at the end of your turn, you may move 1 Sakura token from Shadow or your Aura to this card.\n----\nDevoted: When you would resolve a Mechanism effect, you may move 1 Sakura token from this card to Shadow. If you do, double the value of all numbers printed in that Mechanism.'}</v>
      </c>
      <c r="AT16" s="10" t="str">
        <f aca="false">IF($A16&lt;&gt;"", "    /** 《"&amp;$E16&amp;"》 */ export const "&amp;SUBSTITUTE(UPPER(IF(MID($A16, 3, 1)="-", RIGHT($A16,LEN($A16)-3), $A16)), "-", "_")&amp;": TCardId = '"&amp;$A16&amp;"';", "")</f>
        <v>    /** 《こねくとだいぶ》 */ export const KURURU_A2_S_4: TCardId = '10-kururu-A2-s-4';</v>
      </c>
      <c r="AU16" s="11" t="str">
        <f aca="false">IF($A16&lt;&gt;"", "    | '"&amp;$A16&amp;"'", "")</f>
        <v>    | '10-kururu-A2-s-4'</v>
      </c>
    </row>
    <row r="17" s="86" customFormat="true" ht="66" hidden="false" customHeight="false" outlineLevel="0" collapsed="false">
      <c r="A17" s="85" t="s">
        <v>4005</v>
      </c>
      <c r="B17" s="85" t="s">
        <v>2942</v>
      </c>
      <c r="C17" s="85" t="s">
        <v>49</v>
      </c>
      <c r="D17" s="85" t="s">
        <v>2973</v>
      </c>
      <c r="E17" s="85" t="s">
        <v>4006</v>
      </c>
      <c r="F17" s="85" t="s">
        <v>4007</v>
      </c>
      <c r="G17" s="163" t="s">
        <v>4006</v>
      </c>
      <c r="H17" s="100" t="s">
        <v>4006</v>
      </c>
      <c r="I17" s="163"/>
      <c r="J17" s="100" t="s">
        <v>4008</v>
      </c>
      <c r="K17" s="200" t="s">
        <v>4009</v>
      </c>
      <c r="L17" s="85"/>
      <c r="M17" s="85" t="s">
        <v>44</v>
      </c>
      <c r="N17" s="85"/>
      <c r="O17" s="85"/>
      <c r="P17" s="85"/>
      <c r="Q17" s="85"/>
      <c r="R17" s="85" t="s">
        <v>120</v>
      </c>
      <c r="S17" s="85"/>
      <c r="T17" s="85"/>
      <c r="U17" s="89"/>
      <c r="V17" s="85"/>
      <c r="W17" s="89"/>
      <c r="X17" s="85" t="s">
        <v>54</v>
      </c>
      <c r="Y17" s="85"/>
      <c r="Z17" s="85"/>
      <c r="AA17" s="85"/>
      <c r="AB17" s="85"/>
      <c r="AC17" s="85"/>
      <c r="AD17" s="90" t="s">
        <v>4010</v>
      </c>
      <c r="AE17" s="90"/>
      <c r="AF17" s="201" t="s">
        <v>4011</v>
      </c>
      <c r="AG17" s="90"/>
      <c r="AH17" s="106" t="s">
        <v>4012</v>
      </c>
      <c r="AI17" s="90"/>
      <c r="AJ17" s="97" t="s">
        <v>4013</v>
      </c>
      <c r="AK17" s="90"/>
      <c r="AL17" s="202" t="s">
        <v>4014</v>
      </c>
      <c r="AM17" s="4"/>
      <c r="AN17" s="89"/>
      <c r="AO17" s="89"/>
      <c r="AP17" s="89"/>
      <c r="AQ17" s="89"/>
      <c r="AR17" s="89"/>
      <c r="AS17" s="98" t="str">
        <f aca="false">IF(A17="", "", IF(ROW()&gt;=3, ", ", "")&amp;"'"&amp;A17&amp;"':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'"&amp;SUBSTITUTE(SUBSTITUTE(AD17, CHAR(13), ""),CHAR(10),"\n")&amp;IF(AE17&lt;&gt;"", "', textAdditional: '"&amp;SUBSTITUTE(SUBSTITUTE(AE17, CHAR(13), ""),CHAR(10),"\n"), "")&amp;"', textZh: '"&amp;SUBSTITUTE(SUBSTITUTE(SUBSTITUTE(AF17, CHAR(13), ""),CHAR(10),"\n"),"'","\'")&amp;"', textZhG1: '"&amp;SUBSTITUTE(SUBSTITUTE(SUBSTITUTE(AH17, CHAR(13), ""),CHAR(10),"\n"),"'","\'")&amp;IF(AG17&lt;&gt;"", "', textZhAdditional: '"&amp;SUBSTITUTE(SUBSTITUTE(AG17, CHAR(13), ""),CHAR(10),"\n"), "")&amp;IF(AI17&lt;&gt;"", "', textZhG1Additional: '"&amp;SUBSTITUTE(SUBSTITUTE(AI17, CHAR(13), ""),CHAR(10),"\n"), "")&amp;"', textKo: '"&amp;SUBSTITUTE(SUBSTITUTE(SUBSTITUTE(AJ17, CHAR(13), ""),CHAR(10),"\n"),"'","\'")&amp;IF(AK17&lt;&gt;"", "', textKoAdditional: '"&amp;SUBSTITUTE(SUBSTITUTE(AK17, CHAR(13), ""),CHAR(10),"\n"), "")&amp;"', textEn: '"&amp;SUBSTITUTE(SUBSTITUTE(SUBSTITUTE(AL17, CHAR(13), ""),CHAR(10),"\n"),"'","\'")&amp;IF(AM17&lt;&gt;"", "', textEnAdditional: '"&amp;SUBSTITUTE(SUBSTITUTE(AM17, CHAR(13), ""),CHAR(10),"\n"), "")&amp;"'"&amp;IF(AB17="○",", sealable: true","")&amp;IF(AC17="○",", removable: true","")&amp;IF(AA17="○",", lie: true","")&amp;"}")</f>
        <v>, '17-hatsumi-A1-n-4': {megami: 'hatsumi', anotherID: 'A1', replace: '17-hatsumi-o-n-4', name: '潜雷', nameEn: 'Divebomb', nameZh: '潜雷', nameZhG1: '潜雷', nameKo: '잠뢰', ruby: 'せんらい', rubyEn: '', baseType: 'normal', type: 'enhance', capacity: '2', text: '隙\n【展開時】潜水を行う。\n【破棄時】攻撃『適正距離1-7、-/1、対応不可』を行う。', textZh: '破绽\n【展开时】进行潜水。\n【破弃时】进行一次“攻击距离1-7、伤害-/1、不可被对应”的攻击。', textZhG1: '破绽\n【展开时】进行一次潜水。\n【破弃时】进行一次“攻击距离1-7 伤害-/1 不可被对应”的攻击。', textKo: '빈틈\n【전개시】잠수를 수행한다.\n【파기시】공격 『적정거리1-7、-/1, 대응불가』 를 수행한다', textEn: 'Unguarded\n\nInitialize: Submerge.\n\nDisenchant: You attack with "Range: 1-7, Damage: -/1, No Reactions".'}</v>
      </c>
      <c r="AT17" s="10" t="str">
        <f aca="false">IF($A17&lt;&gt;"", "    /** 《"&amp;$E17&amp;"》 */ export const "&amp;SUBSTITUTE(UPPER(IF(MID($A17, 3, 1)="-", RIGHT($A17,LEN($A17)-3), $A17)), "-", "_")&amp;": TCardId = '"&amp;$A17&amp;"';", "")</f>
        <v>    /** 《潜雷》 */ export const HATSUMI_A1_N_4: TCardId = '17-hatsumi-A1-n-4';</v>
      </c>
      <c r="AU17" s="11" t="str">
        <f aca="false">IF($A17&lt;&gt;"", "    | '"&amp;$A17&amp;"'", "")</f>
        <v>    | '17-hatsumi-A1-n-4'</v>
      </c>
    </row>
    <row r="18" s="86" customFormat="true" ht="57" hidden="false" customHeight="false" outlineLevel="0" collapsed="false">
      <c r="A18" s="85" t="s">
        <v>4015</v>
      </c>
      <c r="B18" s="85" t="s">
        <v>2942</v>
      </c>
      <c r="C18" s="85" t="s">
        <v>49</v>
      </c>
      <c r="D18" s="85" t="s">
        <v>3020</v>
      </c>
      <c r="E18" s="85" t="s">
        <v>4016</v>
      </c>
      <c r="F18" s="85" t="s">
        <v>4017</v>
      </c>
      <c r="G18" s="163" t="s">
        <v>4018</v>
      </c>
      <c r="H18" s="100" t="s">
        <v>4019</v>
      </c>
      <c r="I18" s="163"/>
      <c r="J18" s="100" t="s">
        <v>4020</v>
      </c>
      <c r="K18" s="200" t="s">
        <v>4021</v>
      </c>
      <c r="L18" s="85"/>
      <c r="M18" s="85" t="s">
        <v>157</v>
      </c>
      <c r="N18" s="85"/>
      <c r="O18" s="85"/>
      <c r="P18" s="85"/>
      <c r="Q18" s="85"/>
      <c r="R18" s="85" t="s">
        <v>120</v>
      </c>
      <c r="S18" s="85" t="s">
        <v>133</v>
      </c>
      <c r="T18" s="85"/>
      <c r="U18" s="89"/>
      <c r="V18" s="85"/>
      <c r="W18" s="89"/>
      <c r="X18" s="85" t="s">
        <v>146</v>
      </c>
      <c r="Y18" s="85"/>
      <c r="Z18" s="85" t="s">
        <v>67</v>
      </c>
      <c r="AA18" s="85"/>
      <c r="AB18" s="85"/>
      <c r="AC18" s="85"/>
      <c r="AD18" s="90" t="s">
        <v>4022</v>
      </c>
      <c r="AE18" s="90"/>
      <c r="AF18" s="201" t="s">
        <v>4023</v>
      </c>
      <c r="AG18" s="90"/>
      <c r="AH18" s="106" t="s">
        <v>4024</v>
      </c>
      <c r="AI18" s="90"/>
      <c r="AJ18" s="97" t="s">
        <v>4025</v>
      </c>
      <c r="AK18" s="90"/>
      <c r="AL18" s="202" t="s">
        <v>4026</v>
      </c>
      <c r="AM18" s="4"/>
      <c r="AN18" s="89"/>
      <c r="AO18" s="89"/>
      <c r="AP18" s="89"/>
      <c r="AQ18" s="89"/>
      <c r="AR18" s="89"/>
      <c r="AS18" s="98" t="str">
        <f aca="false">IF(A18="", "", IF(ROW()&gt;=3, ", ", "")&amp;"'"&amp;A18&amp;"':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'"&amp;SUBSTITUTE(SUBSTITUTE(AD18, CHAR(13), ""),CHAR(10),"\n")&amp;IF(AE18&lt;&gt;"", "', textAdditional: '"&amp;SUBSTITUTE(SUBSTITUTE(AE18, CHAR(13), ""),CHAR(10),"\n"), "")&amp;"', textZh: '"&amp;SUBSTITUTE(SUBSTITUTE(SUBSTITUTE(AF18, CHAR(13), ""),CHAR(10),"\n"),"'","\'")&amp;"', textZhG1: '"&amp;SUBSTITUTE(SUBSTITUTE(SUBSTITUTE(AH18, CHAR(13), ""),CHAR(10),"\n"),"'","\'")&amp;IF(AG18&lt;&gt;"", "', textZhAdditional: '"&amp;SUBSTITUTE(SUBSTITUTE(AG18, CHAR(13), ""),CHAR(10),"\n"), "")&amp;IF(AI18&lt;&gt;"", "', textZhG1Additional: '"&amp;SUBSTITUTE(SUBSTITUTE(AI18, CHAR(13), ""),CHAR(10),"\n"), "")&amp;"', textKo: '"&amp;SUBSTITUTE(SUBSTITUTE(SUBSTITUTE(AJ18, CHAR(13), ""),CHAR(10),"\n"),"'","\'")&amp;IF(AK18&lt;&gt;"", "', textKoAdditional: '"&amp;SUBSTITUTE(SUBSTITUTE(AK18, CHAR(13), ""),CHAR(10),"\n"), "")&amp;"', textEn: '"&amp;SUBSTITUTE(SUBSTITUTE(SUBSTITUTE(AL18, CHAR(13), ""),CHAR(10),"\n"),"'","\'")&amp;IF(AM18&lt;&gt;"", "', textEnAdditional: '"&amp;SUBSTITUTE(SUBSTITUTE(AM18, CHAR(13), ""),CHAR(10),"\n"), "")&amp;"'"&amp;IF(AB18="○",", sealable: true","")&amp;IF(AC18="○",", removable: true","")&amp;IF(AA18="○",", lie: true","")&amp;"}")</f>
        <v>, '17-hatsumi-A1-s-1': {megami: 'hatsumi', anotherID: 'A1', replace: '17-hatsumi-o-s-1', name: 'サギリ海域', nameEn: 'Brumous Ocean', nameZh: '狭雾海域', nameZhG1: '峡雾海域', nameKo: '사기리 해역', ruby: 'さぎりかいいき', rubyEn: '', baseType: 'special', type: 'enhance', subType: 'reaction', capacity: '4', cost: '3', text: '【展開中】相手のターン中、適正距離を3つ以上持つ相手の《攻撃》はその中から最小と最大の値を除いて全ての適正距離を失う。\n（例えば3-5ならば3,5になる）', textZh: '【展开中】对手的回合中，攻击距离有至少3个的对手的《攻击》失去除了最小值和最大值之外的其他攻击距离。\n（例如攻击距离3-5会变成攻击距离3,5）', textZhG1: '【展开中】对手的回合内，若对手的《攻击》的攻击距离含有至少3个值，则该《攻击》失去除最大值与最小值以外的所有攻击距离。\n（例如3-5的攻击距离变为3,5）', textKo: '【전개중】 상대 턴 동안, 적정거리를 3개 이상 가진 상대의 《공격》은 그 중에서 최소값과 최댓값을 제외한 적정거리를 모두 잃는다.\n(예를 들어 3-5라며 3, 5가 된다)', textEn: 'Ongoing: On your opponent\'s turn, their attacks with 3 or more effective Range values lose all effective Range except the closest and farthest.\n(For example, an attack of Range: 3-5 becomes Range: 3, 5.)'}</v>
      </c>
      <c r="AT18" s="10" t="str">
        <f aca="false">IF($A18&lt;&gt;"", "    /** 《"&amp;$E18&amp;"》 */ export const "&amp;SUBSTITUTE(UPPER(IF(MID($A18, 3, 1)="-", RIGHT($A18,LEN($A18)-3), $A18)), "-", "_")&amp;": TCardId = '"&amp;$A18&amp;"';", "")</f>
        <v>    /** 《サギリ海域》 */ export const HATSUMI_A1_S_1: TCardId = '17-hatsumi-A1-s-1';</v>
      </c>
      <c r="AU18" s="11" t="str">
        <f aca="false">IF($A18&lt;&gt;"", "    | '"&amp;$A18&amp;"'", "")</f>
        <v>    | '17-hatsumi-A1-s-1'</v>
      </c>
    </row>
    <row r="19" s="86" customFormat="true" ht="66" hidden="false" customHeight="false" outlineLevel="0" collapsed="false">
      <c r="A19" s="85" t="s">
        <v>4027</v>
      </c>
      <c r="B19" s="85" t="s">
        <v>2942</v>
      </c>
      <c r="C19" s="85" t="s">
        <v>49</v>
      </c>
      <c r="D19" s="85" t="s">
        <v>3055</v>
      </c>
      <c r="E19" s="85" t="s">
        <v>4028</v>
      </c>
      <c r="F19" s="85" t="s">
        <v>4029</v>
      </c>
      <c r="G19" s="163" t="s">
        <v>4030</v>
      </c>
      <c r="H19" s="100" t="s">
        <v>4031</v>
      </c>
      <c r="I19" s="163"/>
      <c r="J19" s="100" t="s">
        <v>4032</v>
      </c>
      <c r="K19" s="200" t="s">
        <v>4033</v>
      </c>
      <c r="L19" s="85"/>
      <c r="M19" s="85" t="s">
        <v>157</v>
      </c>
      <c r="N19" s="85"/>
      <c r="O19" s="85"/>
      <c r="P19" s="85"/>
      <c r="Q19" s="85"/>
      <c r="R19" s="85" t="s">
        <v>120</v>
      </c>
      <c r="S19" s="85"/>
      <c r="T19" s="85"/>
      <c r="U19" s="89"/>
      <c r="V19" s="85"/>
      <c r="W19" s="89"/>
      <c r="X19" s="85" t="s">
        <v>54</v>
      </c>
      <c r="Y19" s="85"/>
      <c r="Z19" s="85" t="s">
        <v>54</v>
      </c>
      <c r="AA19" s="85"/>
      <c r="AB19" s="85"/>
      <c r="AC19" s="85"/>
      <c r="AD19" s="90" t="s">
        <v>4034</v>
      </c>
      <c r="AE19" s="90"/>
      <c r="AF19" s="201" t="s">
        <v>4035</v>
      </c>
      <c r="AG19" s="90"/>
      <c r="AH19" s="106" t="s">
        <v>4036</v>
      </c>
      <c r="AI19" s="90"/>
      <c r="AJ19" s="97" t="s">
        <v>4037</v>
      </c>
      <c r="AK19" s="90"/>
      <c r="AL19" s="202" t="s">
        <v>4038</v>
      </c>
      <c r="AM19" s="4"/>
      <c r="AN19" s="89"/>
      <c r="AO19" s="89"/>
      <c r="AP19" s="89"/>
      <c r="AQ19" s="89"/>
      <c r="AR19" s="89"/>
      <c r="AS19" s="98" t="str">
        <f aca="false">IF(A19="", "", IF(ROW()&gt;=3, ", ", "")&amp;"'"&amp;A19&amp;"':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'"&amp;SUBSTITUTE(SUBSTITUTE(AD19, CHAR(13), ""),CHAR(10),"\n")&amp;IF(AE19&lt;&gt;"", "', textAdditional: '"&amp;SUBSTITUTE(SUBSTITUTE(AE19, CHAR(13), ""),CHAR(10),"\n"), "")&amp;"', textZh: '"&amp;SUBSTITUTE(SUBSTITUTE(SUBSTITUTE(AF19, CHAR(13), ""),CHAR(10),"\n"),"'","\'")&amp;"', textZhG1: '"&amp;SUBSTITUTE(SUBSTITUTE(SUBSTITUTE(AH19, CHAR(13), ""),CHAR(10),"\n"),"'","\'")&amp;IF(AG19&lt;&gt;"", "', textZhAdditional: '"&amp;SUBSTITUTE(SUBSTITUTE(AG19, CHAR(13), ""),CHAR(10),"\n"), "")&amp;IF(AI19&lt;&gt;"", "', textZhG1Additional: '"&amp;SUBSTITUTE(SUBSTITUTE(AI19, CHAR(13), ""),CHAR(10),"\n"), "")&amp;"', textKo: '"&amp;SUBSTITUTE(SUBSTITUTE(SUBSTITUTE(AJ19, CHAR(13), ""),CHAR(10),"\n"),"'","\'")&amp;IF(AK19&lt;&gt;"", "', textKoAdditional: '"&amp;SUBSTITUTE(SUBSTITUTE(AK19, CHAR(13), ""),CHAR(10),"\n"), "")&amp;"', textEn: '"&amp;SUBSTITUTE(SUBSTITUTE(SUBSTITUTE(AL19, CHAR(13), ""),CHAR(10),"\n"),"'","\'")&amp;IF(AM19&lt;&gt;"", "', textEnAdditional: '"&amp;SUBSTITUTE(SUBSTITUTE(AM19, CHAR(13), ""),CHAR(10),"\n"), "")&amp;"'"&amp;IF(AB19="○",", sealable: true","")&amp;IF(AC19="○",", removable: true","")&amp;IF(AA19="○",", lie: true","")&amp;"}")</f>
        <v>, '17-hatsumi-A1-s-4': {megami: 'hatsumi', anotherID: 'A1', replace: '17-hatsumi-o-s-4', name: 'ワダナカ航路', nameEn: 'Benthic Strait', nameZh: '海中航路', nameZhG1: '汪洋航道', nameKo: '와다나가 항로', ruby: 'わだなかこうろ', rubyEn: '', baseType: 'special', type: 'enhance', capacity: '2', cost: '2', text: '【展開時】潜水を行い、相手を畏縮させる。\n【破棄時】順風ならば、相手のオーラとライフに1ダメージを与える。\n----\n【再起】逆風である。', textZh: '【展开时】进行潜水，令对手畏缩。\n【破弃时】如果是顺风的话，给予敌装和敌命各1点伤害。\n----\n【再起】当前为逆风。', textZhG1: '【展开时】进行一次潜水，对手畏缩。\n【破弃时】若你处于顺风状态，则对敌装与敌命各造成1点伤害。\n----\n【再起】你处于逆风状态。', textKo: '【전개시】잠수를 수행하고, 상대를 위축시킨다..\n【파기시】 순풍이라면, 상대의 오라와 라이프에 1데미지를 준다.\n----\n【재기】 역풍이다.', textEn: 'Initialize: Submerge. Flinch your opponent.\n\nDisenchant: If there is a tailwind, deal 1 damage to your opponent\'s Aura and Life.\n\nResurgence: There is a headwind.'}</v>
      </c>
      <c r="AT19" s="10" t="str">
        <f aca="false">IF($A19&lt;&gt;"", "    /** 《"&amp;$E19&amp;"》 */ export const "&amp;SUBSTITUTE(UPPER(IF(MID($A19, 3, 1)="-", RIGHT($A19,LEN($A19)-3), $A19)), "-", "_")&amp;": TCardId = '"&amp;$A19&amp;"';", "")</f>
        <v>    /** 《ワダナカ航路》 */ export const HATSUMI_A1_S_4: TCardId = '17-hatsumi-A1-s-4';</v>
      </c>
      <c r="AU19" s="11" t="str">
        <f aca="false">IF($A19&lt;&gt;"", "    | '"&amp;$A19&amp;"'", "")</f>
        <v>    | '17-hatsumi-A1-s-4'</v>
      </c>
    </row>
    <row r="20" s="214" customFormat="true" ht="35" hidden="false" customHeight="false" outlineLevel="0" collapsed="false">
      <c r="A20" s="204" t="s">
        <v>4039</v>
      </c>
      <c r="B20" s="204" t="s">
        <v>2942</v>
      </c>
      <c r="C20" s="204" t="s">
        <v>49</v>
      </c>
      <c r="D20" s="204"/>
      <c r="E20" s="204" t="s">
        <v>4040</v>
      </c>
      <c r="F20" s="204"/>
      <c r="G20" s="205" t="s">
        <v>4040</v>
      </c>
      <c r="H20" s="206" t="s">
        <v>4041</v>
      </c>
      <c r="I20" s="205"/>
      <c r="J20" s="206" t="s">
        <v>4042</v>
      </c>
      <c r="K20" s="200" t="s">
        <v>4043</v>
      </c>
      <c r="L20" s="204"/>
      <c r="M20" s="204"/>
      <c r="N20" s="204"/>
      <c r="O20" s="204"/>
      <c r="P20" s="204"/>
      <c r="Q20" s="204"/>
      <c r="R20" s="204"/>
      <c r="S20" s="204"/>
      <c r="T20" s="204"/>
      <c r="U20" s="207"/>
      <c r="V20" s="204"/>
      <c r="W20" s="207"/>
      <c r="X20" s="204"/>
      <c r="Y20" s="204"/>
      <c r="Z20" s="204"/>
      <c r="AA20" s="204"/>
      <c r="AB20" s="204"/>
      <c r="AC20" s="204"/>
      <c r="AD20" s="208"/>
      <c r="AE20" s="208" t="s">
        <v>4044</v>
      </c>
      <c r="AF20" s="201"/>
      <c r="AG20" s="208" t="s">
        <v>4045</v>
      </c>
      <c r="AH20" s="209"/>
      <c r="AI20" s="208" t="s">
        <v>4046</v>
      </c>
      <c r="AJ20" s="210"/>
      <c r="AK20" s="208" t="s">
        <v>4047</v>
      </c>
      <c r="AL20" s="202"/>
      <c r="AM20" s="202" t="s">
        <v>4048</v>
      </c>
      <c r="AN20" s="207"/>
      <c r="AO20" s="207"/>
      <c r="AP20" s="207"/>
      <c r="AQ20" s="207"/>
      <c r="AR20" s="207"/>
      <c r="AS20" s="211" t="str">
        <f aca="false">IF(A20="", "", IF(ROW()&gt;=3, ", ", "")&amp;"'"&amp;A20&amp;"':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'diving'"&amp;IF(N20="○",", extra: true","")&amp;IF(O20&lt;&gt;"",", extraFrom: '"&amp;O20&amp;"'","")&amp;IF(P20&lt;&gt;"",", exchangableTo: '"&amp;P20&amp;"'","")&amp;IF(Q20="○",", poison: true","")&amp;", type: undefined"&amp;""&amp;IF(T20&lt;&gt;"",", range: '"&amp;T20&amp;"'","")&amp;IF(V20&lt;&gt;"",", damage: '"&amp;V20&amp;"'","")&amp;IF(X20&lt;&gt;"",", capacity: '"&amp;X20&amp;"'","")&amp;IF(Y20&lt;&gt;"",", growth: "&amp;Y20&amp;"","")&amp;IF(Z20&lt;&gt;"",", cost: '"&amp;Z20&amp;"'","")&amp;", text: '"&amp;SUBSTITUTE(SUBSTITUTE(AD20, CHAR(13), ""),CHAR(10),"\n")&amp;IF(AE20&lt;&gt;"", "', textAdditional: '"&amp;SUBSTITUTE(SUBSTITUTE(AE20, CHAR(13), ""),CHAR(10),"\n"), "")&amp;"', textZh: '"&amp;SUBSTITUTE(SUBSTITUTE(SUBSTITUTE(AF20, CHAR(13), ""),CHAR(10),"\n"),"'","\'")&amp;"', textZhG1: '"&amp;SUBSTITUTE(SUBSTITUTE(SUBSTITUTE(AH20, CHAR(13), ""),CHAR(10),"\n"),"'","\'")&amp;IF(AG20&lt;&gt;"", "', textZhAdditional: '"&amp;SUBSTITUTE(SUBSTITUTE(AG20, CHAR(13), ""),CHAR(10),"\n"), "")&amp;IF(AI20&lt;&gt;"", "', textZhG1Additional: '"&amp;SUBSTITUTE(SUBSTITUTE(AI20, CHAR(13), ""),CHAR(10),"\n"), "")&amp;"', textKo: '"&amp;SUBSTITUTE(SUBSTITUTE(SUBSTITUTE(AJ20, CHAR(13), ""),CHAR(10),"\n"),"'","\'")&amp;IF(AK20&lt;&gt;"", "', textKoAdditional: '"&amp;SUBSTITUTE(SUBSTITUTE(AK20, CHAR(13), ""),CHAR(10),"\n"), "")&amp;"', textEn: '"&amp;SUBSTITUTE(SUBSTITUTE(SUBSTITUTE(AL20, CHAR(13), ""),CHAR(10),"\n"),"'","\'")&amp;IF(AM20&lt;&gt;"", "', textEnAdditional: '"&amp;SUBSTITUTE(SUBSTITUTE(AM20, CHAR(13), ""),CHAR(10),"\n"), "")&amp;"'"&amp;IF(AB20="○",", sealable: true","")&amp;IF(AC20="○",", removable: true","")&amp;IF(AA20="○",", lie: true","")&amp;"}")</f>
        <v>, '17-hatsumi-A1-d-1h': {megami: 'hatsumi', anotherID: 'A1', replace: '', name: '《潜水》', nameEn: 'Submersion', nameZh: '《潜水》', nameZhG1: '潜水', nameKo: '《잠수》', ruby: '', rubyEn: '', baseType: 'diving', type: undefined, text: '', textAdditional: '（ダブルクリックまたは右クリックで表向きにする）', textZh: '', textZhG1: '', textZhAdditional: '（双击或者右键来公开此牌）', textZhG1Additional: '（双击或右击将此牌翻为正面朝上）', textKo: '', textKoAdditional: '(더블 클릭 또는 우클릭으로 앞면 표시로 한다)', textEn: '', textEnAdditional: '(Double-click or right-click to reveal this card.)'}</v>
      </c>
      <c r="AT20" s="212" t="str">
        <f aca="false">IF($A20&lt;&gt;"", "    /** 《"&amp;$E20&amp;"》 */ export const "&amp;SUBSTITUTE(UPPER(IF(MID($A20, 3, 1)="-", RIGHT($A20,LEN($A20)-3), $A20)), "-", "_")&amp;": TCardId = '"&amp;$A20&amp;"';", "")</f>
        <v>    /** 《《潜水》》 */ export const HATSUMI_A1_D_1H: TCardId = '17-hatsumi-A1-d-1h';</v>
      </c>
      <c r="AU20" s="213" t="str">
        <f aca="false">IF($A20&lt;&gt;"", "    | '"&amp;$A20&amp;"'", "")</f>
        <v>    | '17-hatsumi-A1-d-1h'</v>
      </c>
    </row>
    <row r="21" s="214" customFormat="true" ht="134" hidden="false" customHeight="false" outlineLevel="0" collapsed="false">
      <c r="A21" s="204" t="s">
        <v>4049</v>
      </c>
      <c r="B21" s="204" t="s">
        <v>2942</v>
      </c>
      <c r="C21" s="204" t="s">
        <v>49</v>
      </c>
      <c r="D21" s="204"/>
      <c r="E21" s="204" t="s">
        <v>4050</v>
      </c>
      <c r="F21" s="204"/>
      <c r="G21" s="205" t="s">
        <v>4051</v>
      </c>
      <c r="H21" s="206" t="s">
        <v>4052</v>
      </c>
      <c r="I21" s="205"/>
      <c r="J21" s="206" t="s">
        <v>4053</v>
      </c>
      <c r="K21" s="200" t="s">
        <v>4054</v>
      </c>
      <c r="L21" s="204"/>
      <c r="M21" s="204"/>
      <c r="N21" s="204"/>
      <c r="O21" s="204"/>
      <c r="P21" s="204"/>
      <c r="Q21" s="204"/>
      <c r="R21" s="204"/>
      <c r="S21" s="204"/>
      <c r="T21" s="204"/>
      <c r="U21" s="207"/>
      <c r="V21" s="204"/>
      <c r="W21" s="207"/>
      <c r="X21" s="204"/>
      <c r="Y21" s="204"/>
      <c r="Z21" s="204"/>
      <c r="AA21" s="204"/>
      <c r="AB21" s="204"/>
      <c r="AC21" s="204"/>
      <c r="AD21" s="208" t="s">
        <v>4055</v>
      </c>
      <c r="AE21" s="208" t="s">
        <v>4056</v>
      </c>
      <c r="AF21" s="201" t="s">
        <v>4057</v>
      </c>
      <c r="AG21" s="208" t="s">
        <v>4058</v>
      </c>
      <c r="AH21" s="209" t="s">
        <v>4059</v>
      </c>
      <c r="AI21" s="208" t="s">
        <v>4060</v>
      </c>
      <c r="AJ21" s="210" t="s">
        <v>4061</v>
      </c>
      <c r="AK21" s="208" t="s">
        <v>4062</v>
      </c>
      <c r="AL21" s="202" t="s">
        <v>4063</v>
      </c>
      <c r="AM21" s="202" t="s">
        <v>4064</v>
      </c>
      <c r="AN21" s="207"/>
      <c r="AO21" s="207"/>
      <c r="AP21" s="207"/>
      <c r="AQ21" s="207"/>
      <c r="AR21" s="207"/>
      <c r="AS21" s="211" t="str">
        <f aca="false">IF(A21="", "", IF(ROW()&gt;=3, ", ", "")&amp;"'"&amp;A21&amp;"':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'diving'"&amp;IF(N21="○",", extra: true","")&amp;IF(O21&lt;&gt;"",", extraFrom: '"&amp;O21&amp;"'","")&amp;IF(P21&lt;&gt;"",", exchangableTo: '"&amp;P21&amp;"'","")&amp;IF(Q21="○",", poison: true","")&amp;", type: undefined"&amp;""&amp;IF(T21&lt;&gt;"",", range: '"&amp;T21&amp;"'","")&amp;IF(V21&lt;&gt;"",", damage: '"&amp;V21&amp;"'","")&amp;IF(X21&lt;&gt;"",", capacity: '"&amp;X21&amp;"'","")&amp;IF(Y21&lt;&gt;"",", growth: "&amp;Y21&amp;"","")&amp;IF(Z21&lt;&gt;"",", cost: '"&amp;Z21&amp;"'","")&amp;", text: '"&amp;SUBSTITUTE(SUBSTITUTE(AD21, CHAR(13), ""),CHAR(10),"\n")&amp;IF(AE21&lt;&gt;"", "', textAdditional: '"&amp;SUBSTITUTE(SUBSTITUTE(AE21, CHAR(13), ""),CHAR(10),"\n"), "")&amp;"', textZh: '"&amp;SUBSTITUTE(SUBSTITUTE(SUBSTITUTE(AF21, CHAR(13), ""),CHAR(10),"\n"),"'","\'")&amp;"', textZhG1: '"&amp;SUBSTITUTE(SUBSTITUTE(SUBSTITUTE(AH21, CHAR(13), ""),CHAR(10),"\n"),"'","\'")&amp;IF(AG21&lt;&gt;"", "', textZhAdditional: '"&amp;SUBSTITUTE(SUBSTITUTE(AG21, CHAR(13), ""),CHAR(10),"\n"), "")&amp;IF(AI21&lt;&gt;"", "', textZhG1Additional: '"&amp;SUBSTITUTE(SUBSTITUTE(AI21, CHAR(13), ""),CHAR(10),"\n"), "")&amp;"', textKo: '"&amp;SUBSTITUTE(SUBSTITUTE(SUBSTITUTE(AJ21, CHAR(13), ""),CHAR(10),"\n"),"'","\'")&amp;IF(AK21&lt;&gt;"", "', textKoAdditional: '"&amp;SUBSTITUTE(SUBSTITUTE(AK21, CHAR(13), ""),CHAR(10),"\n"), "")&amp;"', textEn: '"&amp;SUBSTITUTE(SUBSTITUTE(SUBSTITUTE(AL21, CHAR(13), ""),CHAR(10),"\n"),"'","\'")&amp;IF(AM21&lt;&gt;"", "', textEnAdditional: '"&amp;SUBSTITUTE(SUBSTITUTE(AM21, CHAR(13), ""),CHAR(10),"\n"), "")&amp;"'"&amp;IF(AB21="○",", sealable: true","")&amp;IF(AC21="○",", removable: true","")&amp;IF(AA21="○",", lie: true","")&amp;"}")</f>
        <v>, '17-hatsumi-A1-d-1': {megami: 'hatsumi', anotherID: 'A1', replace: '', name: '《潜水前進》', nameEn: 'Forward Submersion', nameZh: '《潜水前进》', nameZhG1: '潜水前进', nameKo: '《잠수전진》', ruby: '', rubyEn: '', baseType: 'diving', type: undefined, text: 'このターン中、現在の間合は1減少し、達人の間合は1小さくなる。\nその後、これを公開させた《攻撃》があるならば直ちに間合を判定する。それが外れたならば《攻撃》を失敗として解決せずに終了し、次のターンにあなたは順風となる。\n\n攻撃が通常札によるものならば捨て札に、切札によるものならば使用済になる。\n失敗した攻撃への対応はできない。', textAdditional: '（潜水を行う場合、このカードを「使用済み」領域へ移動）', textZh: '这个回合中，当前的距减少1，达人距离减少1。\n这之后，如果是以《攻击》来公开的此潜水则立刻查看当前攻击距离是否符合，若是不符合则《攻击》直接失败不进行结算，且下个回合你成为顺风。\n\n攻击是通常牌的话置入弃牌，王牌的话变为已使用。\n无法对失败了的攻击进行对应。', textZhG1: '本回合内，当前距离减小1，达人距离减小1。\n然后，若此牌因使用《攻击》牌触发，则立即进行一次距离检查。若当前距离不包含于攻击距离，则视为对手没有进行过该《攻击》，并将你的下个回合固定为顺风状态，若该《攻击》由通常牌牌生成，则将该牌置入弃牌区；若由王牌生成，则将该牌变为已使用状态。失败的《攻击》不可被对应。', textZhAdditional: '（进行潜水时，将此牌移动到「已使用」的区域）', textZhG1Additional: '（进行潜水时，将此牌移至“已使用”区域）', textKo: '이 턴 중, 현재의 간격이 1 감소하고, 달인의 간격이 1 감소한다.\n만약 《공격》에 잠수전진/후퇴 카드 효과를 해결했다면, 간격 적용 후 바로 간격을 판정한다.\n만약 잠수전진/후퇴로 인해 그 공격이 적정간격을 벗어났다면, 그 《공격》을 실패로 간주하고,\n해결하지 않은 채로 버림패/사용됨으로 보낸 뒤, 다음 턴에 당신은 반드시 순풍이 된다.\n\n공격이 통상패라면 버림패로, 비장패라면 사용된 상태가 된다.\n실패한 공격에는 대응할 수 없다.', textKoAdditional: '(잠수를 할 때, 이 카드를 사용 영역으로 이동)', textEn: 'For the rest of the turn, the current Distance is decreased by 1, and the size of the Mastery Zone is decreased by 1.\n\nThen, if an attack caused this card to be revealed, immediately check its Range. If the current Distance isn\'t in Range, that attack fails to initiate, and there is a tailwind next turn.\n\n(A failed Normal Attack card is put into its owner\'s played pile. A failed Special Attack card becomes Devoted. A failed attack cannot be Reacted to.)', textEnAdditional: '(To Submerge, move this card to your played pile.)'}</v>
      </c>
      <c r="AT21" s="212" t="str">
        <f aca="false">IF($A21&lt;&gt;"", "    /** 《"&amp;$E21&amp;"》 */ export const "&amp;SUBSTITUTE(UPPER(IF(MID($A21, 3, 1)="-", RIGHT($A21,LEN($A21)-3), $A21)), "-", "_")&amp;": TCardId = '"&amp;$A21&amp;"';", "")</f>
        <v>    /** 《《潜水前進》》 */ export const HATSUMI_A1_D_1: TCardId = '17-hatsumi-A1-d-1';</v>
      </c>
      <c r="AU21" s="213" t="str">
        <f aca="false">IF($A21&lt;&gt;"", "    | '"&amp;$A21&amp;"'", "")</f>
        <v>    | '17-hatsumi-A1-d-1'</v>
      </c>
    </row>
    <row r="22" s="214" customFormat="true" ht="35" hidden="false" customHeight="false" outlineLevel="0" collapsed="false">
      <c r="A22" s="204" t="s">
        <v>4065</v>
      </c>
      <c r="B22" s="204" t="s">
        <v>2942</v>
      </c>
      <c r="C22" s="204" t="s">
        <v>49</v>
      </c>
      <c r="D22" s="204"/>
      <c r="E22" s="204" t="s">
        <v>4040</v>
      </c>
      <c r="F22" s="204"/>
      <c r="G22" s="205" t="s">
        <v>4040</v>
      </c>
      <c r="H22" s="206" t="s">
        <v>4041</v>
      </c>
      <c r="I22" s="205"/>
      <c r="J22" s="206" t="s">
        <v>4042</v>
      </c>
      <c r="K22" s="200" t="s">
        <v>4043</v>
      </c>
      <c r="L22" s="204"/>
      <c r="M22" s="204"/>
      <c r="N22" s="204"/>
      <c r="O22" s="204"/>
      <c r="P22" s="204"/>
      <c r="Q22" s="204"/>
      <c r="R22" s="204"/>
      <c r="S22" s="204"/>
      <c r="T22" s="204"/>
      <c r="U22" s="207"/>
      <c r="V22" s="204"/>
      <c r="W22" s="207"/>
      <c r="X22" s="204"/>
      <c r="Y22" s="204"/>
      <c r="Z22" s="204"/>
      <c r="AA22" s="204"/>
      <c r="AB22" s="204"/>
      <c r="AC22" s="204"/>
      <c r="AD22" s="208"/>
      <c r="AE22" s="208" t="s">
        <v>4044</v>
      </c>
      <c r="AF22" s="201"/>
      <c r="AG22" s="208" t="s">
        <v>4045</v>
      </c>
      <c r="AH22" s="209"/>
      <c r="AI22" s="208" t="s">
        <v>4046</v>
      </c>
      <c r="AJ22" s="210"/>
      <c r="AK22" s="208" t="s">
        <v>4047</v>
      </c>
      <c r="AL22" s="202"/>
      <c r="AM22" s="202" t="s">
        <v>4048</v>
      </c>
      <c r="AN22" s="207"/>
      <c r="AO22" s="207"/>
      <c r="AP22" s="207"/>
      <c r="AQ22" s="207"/>
      <c r="AR22" s="207"/>
      <c r="AS22" s="211" t="str">
        <f aca="false">IF(A22="", "", IF(ROW()&gt;=3, ", ", "")&amp;"'"&amp;A22&amp;"':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'diving'"&amp;IF(N22="○",", extra: true","")&amp;IF(O22&lt;&gt;"",", extraFrom: '"&amp;O22&amp;"'","")&amp;IF(P22&lt;&gt;"",", exchangableTo: '"&amp;P22&amp;"'","")&amp;IF(Q22="○",", poison: true","")&amp;", type: undefined"&amp;""&amp;IF(T22&lt;&gt;"",", range: '"&amp;T22&amp;"'","")&amp;IF(V22&lt;&gt;"",", damage: '"&amp;V22&amp;"'","")&amp;IF(X22&lt;&gt;"",", capacity: '"&amp;X22&amp;"'","")&amp;IF(Y22&lt;&gt;"",", growth: "&amp;Y22&amp;"","")&amp;IF(Z22&lt;&gt;"",", cost: '"&amp;Z22&amp;"'","")&amp;", text: '"&amp;SUBSTITUTE(SUBSTITUTE(AD22, CHAR(13), ""),CHAR(10),"\n")&amp;IF(AE22&lt;&gt;"", "', textAdditional: '"&amp;SUBSTITUTE(SUBSTITUTE(AE22, CHAR(13), ""),CHAR(10),"\n"), "")&amp;"', textZh: '"&amp;SUBSTITUTE(SUBSTITUTE(SUBSTITUTE(AF22, CHAR(13), ""),CHAR(10),"\n"),"'","\'")&amp;"', textZhG1: '"&amp;SUBSTITUTE(SUBSTITUTE(SUBSTITUTE(AH22, CHAR(13), ""),CHAR(10),"\n"),"'","\'")&amp;IF(AG22&lt;&gt;"", "', textZhAdditional: '"&amp;SUBSTITUTE(SUBSTITUTE(AG22, CHAR(13), ""),CHAR(10),"\n"), "")&amp;IF(AI22&lt;&gt;"", "', textZhG1Additional: '"&amp;SUBSTITUTE(SUBSTITUTE(AI22, CHAR(13), ""),CHAR(10),"\n"), "")&amp;"', textKo: '"&amp;SUBSTITUTE(SUBSTITUTE(SUBSTITUTE(AJ22, CHAR(13), ""),CHAR(10),"\n"),"'","\'")&amp;IF(AK22&lt;&gt;"", "', textKoAdditional: '"&amp;SUBSTITUTE(SUBSTITUTE(AK22, CHAR(13), ""),CHAR(10),"\n"), "")&amp;"', textEn: '"&amp;SUBSTITUTE(SUBSTITUTE(SUBSTITUTE(AL22, CHAR(13), ""),CHAR(10),"\n"),"'","\'")&amp;IF(AM22&lt;&gt;"", "', textEnAdditional: '"&amp;SUBSTITUTE(SUBSTITUTE(AM22, CHAR(13), ""),CHAR(10),"\n"), "")&amp;"'"&amp;IF(AB22="○",", sealable: true","")&amp;IF(AC22="○",", removable: true","")&amp;IF(AA22="○",", lie: true","")&amp;"}")</f>
        <v>, '17-hatsumi-A1-d-2h': {megami: 'hatsumi', anotherID: 'A1', replace: '', name: '《潜水》', nameEn: 'Submersion', nameZh: '《潜水》', nameZhG1: '潜水', nameKo: '《잠수》', ruby: '', rubyEn: '', baseType: 'diving', type: undefined, text: '', textAdditional: '（ダブルクリックまたは右クリックで表向きにする）', textZh: '', textZhG1: '', textZhAdditional: '（双击或者右键来公开此牌）', textZhG1Additional: '（双击或右击将此牌翻为正面朝上）', textKo: '', textKoAdditional: '(더블 클릭 또는 우클릭으로 앞면 표시로 한다)', textEn: '', textEnAdditional: '(Double-click or right-click to reveal this card.)'}</v>
      </c>
      <c r="AT22" s="212" t="str">
        <f aca="false">IF($A22&lt;&gt;"", "    /** 《"&amp;$E22&amp;"》 */ export const "&amp;SUBSTITUTE(UPPER(IF(MID($A22, 3, 1)="-", RIGHT($A22,LEN($A22)-3), $A22)), "-", "_")&amp;": TCardId = '"&amp;$A22&amp;"';", "")</f>
        <v>    /** 《《潜水》》 */ export const HATSUMI_A1_D_2H: TCardId = '17-hatsumi-A1-d-2h';</v>
      </c>
      <c r="AU22" s="213" t="str">
        <f aca="false">IF($A22&lt;&gt;"", "    | '"&amp;$A22&amp;"'", "")</f>
        <v>    | '17-hatsumi-A1-d-2h'</v>
      </c>
    </row>
    <row r="23" s="214" customFormat="true" ht="134" hidden="false" customHeight="false" outlineLevel="0" collapsed="false">
      <c r="A23" s="204" t="s">
        <v>4066</v>
      </c>
      <c r="B23" s="204" t="s">
        <v>2942</v>
      </c>
      <c r="C23" s="204" t="s">
        <v>49</v>
      </c>
      <c r="D23" s="204"/>
      <c r="E23" s="204" t="s">
        <v>4067</v>
      </c>
      <c r="F23" s="204"/>
      <c r="G23" s="205" t="s">
        <v>4068</v>
      </c>
      <c r="H23" s="206" t="s">
        <v>4069</v>
      </c>
      <c r="I23" s="205"/>
      <c r="J23" s="206" t="s">
        <v>4070</v>
      </c>
      <c r="K23" s="200" t="s">
        <v>4071</v>
      </c>
      <c r="L23" s="204"/>
      <c r="M23" s="204"/>
      <c r="N23" s="204"/>
      <c r="O23" s="204"/>
      <c r="P23" s="204"/>
      <c r="Q23" s="204"/>
      <c r="R23" s="204"/>
      <c r="S23" s="204"/>
      <c r="T23" s="204"/>
      <c r="U23" s="207"/>
      <c r="V23" s="204"/>
      <c r="W23" s="207"/>
      <c r="X23" s="204"/>
      <c r="Y23" s="204"/>
      <c r="Z23" s="204"/>
      <c r="AA23" s="204"/>
      <c r="AB23" s="204"/>
      <c r="AC23" s="204"/>
      <c r="AD23" s="208" t="s">
        <v>4072</v>
      </c>
      <c r="AE23" s="208" t="s">
        <v>4056</v>
      </c>
      <c r="AF23" s="201" t="s">
        <v>4073</v>
      </c>
      <c r="AG23" s="208" t="s">
        <v>4058</v>
      </c>
      <c r="AH23" s="209" t="s">
        <v>4074</v>
      </c>
      <c r="AI23" s="208" t="s">
        <v>4060</v>
      </c>
      <c r="AJ23" s="210" t="s">
        <v>4075</v>
      </c>
      <c r="AK23" s="208" t="s">
        <v>4062</v>
      </c>
      <c r="AL23" s="202" t="s">
        <v>4076</v>
      </c>
      <c r="AM23" s="202" t="s">
        <v>4064</v>
      </c>
      <c r="AN23" s="207"/>
      <c r="AO23" s="207"/>
      <c r="AP23" s="207"/>
      <c r="AQ23" s="207"/>
      <c r="AR23" s="207"/>
      <c r="AS23" s="211" t="str">
        <f aca="false">IF(A23="", "", IF(ROW()&gt;=3, ", ", "")&amp;"'"&amp;A23&amp;"':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'diving'"&amp;IF(N23="○",", extra: true","")&amp;IF(O23&lt;&gt;"",", extraFrom: '"&amp;O23&amp;"'","")&amp;IF(P23&lt;&gt;"",", exchangableTo: '"&amp;P23&amp;"'","")&amp;IF(Q23="○",", poison: true","")&amp;", type: undefined"&amp;""&amp;IF(T23&lt;&gt;"",", range: '"&amp;T23&amp;"'","")&amp;IF(V23&lt;&gt;"",", damage: '"&amp;V23&amp;"'","")&amp;IF(X23&lt;&gt;"",", capacity: '"&amp;X23&amp;"'","")&amp;IF(Y23&lt;&gt;"",", growth: "&amp;Y23&amp;"","")&amp;IF(Z23&lt;&gt;"",", cost: '"&amp;Z23&amp;"'","")&amp;", text: '"&amp;SUBSTITUTE(SUBSTITUTE(AD23, CHAR(13), ""),CHAR(10),"\n")&amp;IF(AE23&lt;&gt;"", "', textAdditional: '"&amp;SUBSTITUTE(SUBSTITUTE(AE23, CHAR(13), ""),CHAR(10),"\n"), "")&amp;"', textZh: '"&amp;SUBSTITUTE(SUBSTITUTE(SUBSTITUTE(AF23, CHAR(13), ""),CHAR(10),"\n"),"'","\'")&amp;"', textZhG1: '"&amp;SUBSTITUTE(SUBSTITUTE(SUBSTITUTE(AH23, CHAR(13), ""),CHAR(10),"\n"),"'","\'")&amp;IF(AG23&lt;&gt;"", "', textZhAdditional: '"&amp;SUBSTITUTE(SUBSTITUTE(AG23, CHAR(13), ""),CHAR(10),"\n"), "")&amp;IF(AI23&lt;&gt;"", "', textZhG1Additional: '"&amp;SUBSTITUTE(SUBSTITUTE(AI23, CHAR(13), ""),CHAR(10),"\n"), "")&amp;"', textKo: '"&amp;SUBSTITUTE(SUBSTITUTE(SUBSTITUTE(AJ23, CHAR(13), ""),CHAR(10),"\n"),"'","\'")&amp;IF(AK23&lt;&gt;"", "', textKoAdditional: '"&amp;SUBSTITUTE(SUBSTITUTE(AK23, CHAR(13), ""),CHAR(10),"\n"), "")&amp;"', textEn: '"&amp;SUBSTITUTE(SUBSTITUTE(SUBSTITUTE(AL23, CHAR(13), ""),CHAR(10),"\n"),"'","\'")&amp;IF(AM23&lt;&gt;"", "', textEnAdditional: '"&amp;SUBSTITUTE(SUBSTITUTE(AM23, CHAR(13), ""),CHAR(10),"\n"), "")&amp;"'"&amp;IF(AB23="○",", sealable: true","")&amp;IF(AC23="○",", removable: true","")&amp;IF(AA23="○",", lie: true","")&amp;"}")</f>
        <v>, '17-hatsumi-A1-d-2': {megami: 'hatsumi', anotherID: 'A1', replace: '', name: '《潜水後退》', nameEn: 'Backward Submersion', nameZh: '《潜水后退》', nameZhG1: '潜水后退', nameKo: '《잠수후퇴》', ruby: '', rubyEn: '', baseType: 'diving', type: undefined, text: 'このターン中、現在の間合は1増加し、達人の間合は1大きくなる。\nその後、これを公開させた《攻撃》があるならば直ちに間合を判定する。それが外れたならば《攻撃》を失敗として解決せずに終了し、次のターンにあなたは順風となる。\n\n攻撃が通常札によるものならば捨て札に、切札によるものならば使用済になる。\n失敗した攻撃への対応はできない。', textAdditional: '（潜水を行う場合、このカードを「使用済み」領域へ移動）', textZh: '这个回合中，当前的距增大1，达人距离增大1。\n这之后，如果是以《攻击》来公开的此潜水则立刻查看当前攻击距离是否符合，若是不符合则《攻击》直接失败不进行结算，且下个回合你成为顺风。\n\n攻击是通常牌的话置入弃牌，王牌的话变为已使用。\n无法对失败了的攻击进行对应。', textZhG1: '本回合内，当前距离增大1，达人距离增大1。\n然后，若此牌因使用《攻击》牌触发，则立即进行一次距离检查。若当前距离不包含于攻击距离，则视为对手没有进行过该《攻击》，并将你的下个回合固定为顺风状态，若该《攻击》由通常牌牌生成，则将该牌置入弃牌区；若由王牌生成，则将该牌变为已使用状态。失败的《攻击》不可被对应。', textZhAdditional: '（进行潜水时，将此牌移动到「已使用」的区域）', textZhG1Additional: '（进行潜水时，将此牌移至“已使用”区域）', textKo: '이 턴 중, 현재의 간격이 1 증가하고, 달인의 간격이 1 증가한다.\n만약 《공격》에 잠수전진/후퇴 카드 효과를 해결했다면, 간격 적용 후 바로 간격을 판정한다.\n만약 잠수전진/후퇴로 인해 그 공격이 적정간격을 벗어났다면, 그 《공격》을 실패로 간주하고,\n해결하지 않은 채로 버림패/사용됨으로 보낸 뒤, 다음 턴에 당신은 반드시 순풍이 된다.\n\n공격이 통상패라면 버림패로, 비장패라면 사용된 상태가 된다.\n실패한 공격에는 대응할 수 없다.', textKoAdditional: '(잠수를 할 때, 이 카드를 사용 영역으로 이동)', textEn: 'For the rest of the turn, the current Distance is increased by 1, and the size of the Mastery Zone is increased by 1.\n\nThen, if an attack caused this card to be revealed, immediately check its Range. If the current Distance isn\'t in Range, that attack fails to initiate, and there is a tailwind next turn.\n\n(A failed Normal Attack card is put into its owner\'s played pile. A failed Special Attack card becomes Devoted. A failed attack cannot be Reacted to.)', textEnAdditional: '(To Submerge, move this card to your played pile.)'}</v>
      </c>
      <c r="AT23" s="212" t="str">
        <f aca="false">IF($A23&lt;&gt;"", "    /** 《"&amp;$E23&amp;"》 */ export const "&amp;SUBSTITUTE(UPPER(IF(MID($A23, 3, 1)="-", RIGHT($A23,LEN($A23)-3), $A23)), "-", "_")&amp;": TCardId = '"&amp;$A23&amp;"';", "")</f>
        <v>    /** 《《潜水後退》》 */ export const HATSUMI_A1_D_2: TCardId = '17-hatsumi-A1-d-2';</v>
      </c>
      <c r="AU23" s="213" t="str">
        <f aca="false">IF($A23&lt;&gt;"", "    | '"&amp;$A23&amp;"'", "")</f>
        <v>    | '17-hatsumi-A1-d-2'</v>
      </c>
    </row>
    <row r="24" s="86" customFormat="true" ht="13.5" hidden="false" customHeight="false" outlineLevel="0" collapsed="false">
      <c r="A24" s="85" t="s">
        <v>4077</v>
      </c>
      <c r="B24" s="85" t="s">
        <v>4078</v>
      </c>
      <c r="C24" s="85"/>
      <c r="D24" s="85"/>
      <c r="E24" s="85" t="s">
        <v>4079</v>
      </c>
      <c r="F24" s="85" t="s">
        <v>4080</v>
      </c>
      <c r="G24" s="163" t="s">
        <v>4081</v>
      </c>
      <c r="H24" s="100" t="s">
        <v>4081</v>
      </c>
      <c r="I24" s="163"/>
      <c r="J24" s="100" t="s">
        <v>4082</v>
      </c>
      <c r="K24" s="200" t="s">
        <v>4083</v>
      </c>
      <c r="L24" s="85"/>
      <c r="M24" s="85" t="s">
        <v>44</v>
      </c>
      <c r="N24" s="85"/>
      <c r="O24" s="85"/>
      <c r="P24" s="85"/>
      <c r="Q24" s="85"/>
      <c r="R24" s="85" t="s">
        <v>45</v>
      </c>
      <c r="S24" s="85"/>
      <c r="T24" s="85" t="s">
        <v>67</v>
      </c>
      <c r="U24" s="89"/>
      <c r="V24" s="85" t="s">
        <v>47</v>
      </c>
      <c r="W24" s="89"/>
      <c r="X24" s="85"/>
      <c r="Y24" s="85"/>
      <c r="Z24" s="85"/>
      <c r="AA24" s="85"/>
      <c r="AB24" s="85"/>
      <c r="AC24" s="85"/>
      <c r="AD24" s="90" t="s">
        <v>4084</v>
      </c>
      <c r="AE24" s="90"/>
      <c r="AF24" s="201" t="s">
        <v>4085</v>
      </c>
      <c r="AG24" s="90"/>
      <c r="AH24" s="106" t="s">
        <v>4086</v>
      </c>
      <c r="AI24" s="90"/>
      <c r="AJ24" s="97" t="s">
        <v>4087</v>
      </c>
      <c r="AK24" s="90"/>
      <c r="AL24" s="202" t="s">
        <v>4088</v>
      </c>
      <c r="AM24" s="4"/>
      <c r="AN24" s="89"/>
      <c r="AO24" s="89"/>
      <c r="AP24" s="89"/>
      <c r="AQ24" s="89"/>
      <c r="AR24" s="89"/>
      <c r="AS24" s="98" t="str">
        <f aca="false">IF(A24="", "", IF(ROW()&gt;=3, ", ", "")&amp;"'"&amp;A24&amp;"':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growth: "&amp;Y24&amp;"","")&amp;IF(Z24&lt;&gt;"",", cost: '"&amp;Z24&amp;"'","")&amp;", text: '"&amp;SUBSTITUTE(SUBSTITUTE(AD24, CHAR(13), ""),CHAR(10),"\n")&amp;IF(AE24&lt;&gt;"", "', textAdditional: '"&amp;SUBSTITUTE(SUBSTITUTE(AE24, CHAR(13), ""),CHAR(10),"\n"), "")&amp;"', textZh: '"&amp;SUBSTITUTE(SUBSTITUTE(SUBSTITUTE(AF24, CHAR(13), ""),CHAR(10),"\n"),"'","\'")&amp;"', textZhG1: '"&amp;SUBSTITUTE(SUBSTITUTE(SUBSTITUTE(AH24, CHAR(13), ""),CHAR(10),"\n"),"'","\'")&amp;IF(AG24&lt;&gt;"", "', textZhAdditional: '"&amp;SUBSTITUTE(SUBSTITUTE(AG24, CHAR(13), ""),CHAR(10),"\n"), "")&amp;IF(AI24&lt;&gt;"", "', textZhG1Additional: '"&amp;SUBSTITUTE(SUBSTITUTE(AI24, CHAR(13), ""),CHAR(10),"\n"), "")&amp;"', textKo: '"&amp;SUBSTITUTE(SUBSTITUTE(SUBSTITUTE(AJ24, CHAR(13), ""),CHAR(10),"\n"),"'","\'")&amp;IF(AK24&lt;&gt;"", "', textKoAdditional: '"&amp;SUBSTITUTE(SUBSTITUTE(AK24, CHAR(13), ""),CHAR(10),"\n"), "")&amp;"', textEn: '"&amp;SUBSTITUTE(SUBSTITUTE(SUBSTITUTE(AL24, CHAR(13), ""),CHAR(10),"\n"),"'","\'")&amp;IF(AM24&lt;&gt;"", "', textEnAdditional: '"&amp;SUBSTITUTE(SUBSTITUTE(AM24, CHAR(13), ""),CHAR(10),"\n"), "")&amp;"'"&amp;IF(AB24="○",", sealable: true","")&amp;IF(AC24="○",", removable: true","")&amp;IF(AA24="○",", lie: true","")&amp;"}")</f>
        <v>, '21-kamuwi-o-n-1': {megami: 'kamuwi', name: '紅刃', nameEn: 'Crimson Edge', nameZh: '红刃', nameZhG1: '红刃', nameKo: '붉은 칼날', ruby: 'こうじん', rubyEn: '', baseType: 'normal', type: 'attack', range: '3', damage: '3/1', text: '(+1) 【常時】この《攻撃》は+1/+1となる。', textZh: '(+1) 【常时】此《攻击》得+1/+1。', textZhG1: '禁忌+1～【常时】此《攻击》得+1/+1。', textKo: '(+1) 【상시】이 《공격》은 +1/+1을 얻는다.', textEn: '(+1): Forced: This attack gains +1/+1.'}</v>
      </c>
      <c r="AT24" s="10" t="str">
        <f aca="false">IF($A24&lt;&gt;"", "    /** 《"&amp;$E24&amp;"》 */ export const "&amp;SUBSTITUTE(UPPER(IF(MID($A24, 3, 1)="-", RIGHT($A24,LEN($A24)-3), $A24)), "-", "_")&amp;": TCardId = '"&amp;$A24&amp;"';", "")</f>
        <v>    /** 《紅刃》 */ export const KAMUWI_O_N_1: TCardId = '21-kamuwi-o-n-1';</v>
      </c>
      <c r="AU24" s="11" t="str">
        <f aca="false">IF($A24&lt;&gt;"", "    | '"&amp;$A24&amp;"'", "")</f>
        <v>    | '21-kamuwi-o-n-1'</v>
      </c>
    </row>
    <row r="25" s="86" customFormat="true" ht="56" hidden="false" customHeight="false" outlineLevel="0" collapsed="false">
      <c r="A25" s="85" t="s">
        <v>4089</v>
      </c>
      <c r="B25" s="85" t="s">
        <v>4078</v>
      </c>
      <c r="C25" s="85"/>
      <c r="D25" s="85"/>
      <c r="E25" s="85" t="s">
        <v>4090</v>
      </c>
      <c r="F25" s="85" t="s">
        <v>4091</v>
      </c>
      <c r="G25" s="163" t="s">
        <v>4092</v>
      </c>
      <c r="H25" s="100" t="s">
        <v>4092</v>
      </c>
      <c r="I25" s="163"/>
      <c r="J25" s="100" t="s">
        <v>4093</v>
      </c>
      <c r="K25" s="200" t="s">
        <v>4094</v>
      </c>
      <c r="L25" s="85"/>
      <c r="M25" s="85" t="s">
        <v>44</v>
      </c>
      <c r="N25" s="85"/>
      <c r="O25" s="85"/>
      <c r="P25" s="85"/>
      <c r="Q25" s="85"/>
      <c r="R25" s="85" t="s">
        <v>45</v>
      </c>
      <c r="S25" s="85"/>
      <c r="T25" s="85" t="s">
        <v>46</v>
      </c>
      <c r="U25" s="89"/>
      <c r="V25" s="85" t="s">
        <v>47</v>
      </c>
      <c r="W25" s="89"/>
      <c r="X25" s="85"/>
      <c r="Y25" s="85"/>
      <c r="Z25" s="85"/>
      <c r="AA25" s="85"/>
      <c r="AB25" s="85"/>
      <c r="AC25" s="85"/>
      <c r="AD25" s="215" t="s">
        <v>4095</v>
      </c>
      <c r="AE25" s="90"/>
      <c r="AF25" s="201" t="s">
        <v>4096</v>
      </c>
      <c r="AG25" s="90"/>
      <c r="AH25" s="106" t="s">
        <v>4097</v>
      </c>
      <c r="AI25" s="90"/>
      <c r="AJ25" s="97" t="s">
        <v>4098</v>
      </c>
      <c r="AK25" s="90"/>
      <c r="AL25" s="202" t="s">
        <v>4099</v>
      </c>
      <c r="AM25" s="4"/>
      <c r="AN25" s="89"/>
      <c r="AO25" s="89"/>
      <c r="AP25" s="89"/>
      <c r="AQ25" s="89"/>
      <c r="AR25" s="89"/>
      <c r="AS25" s="98" t="str">
        <f aca="false">IF(A25="", "", IF(ROW()&gt;=3, ", ", "")&amp;"'"&amp;A25&amp;"':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growth: "&amp;Y25&amp;"","")&amp;IF(Z25&lt;&gt;"",", cost: '"&amp;Z25&amp;"'","")&amp;", text: '"&amp;SUBSTITUTE(SUBSTITUTE(AD25, CHAR(13), ""),CHAR(10),"\n")&amp;IF(AE25&lt;&gt;"", "', textAdditional: '"&amp;SUBSTITUTE(SUBSTITUTE(AE25, CHAR(13), ""),CHAR(10),"\n"), "")&amp;"', textZh: '"&amp;SUBSTITUTE(SUBSTITUTE(SUBSTITUTE(AF25, CHAR(13), ""),CHAR(10),"\n"),"'","\'")&amp;"', textZhG1: '"&amp;SUBSTITUTE(SUBSTITUTE(SUBSTITUTE(AH25, CHAR(13), ""),CHAR(10),"\n"),"'","\'")&amp;IF(AG25&lt;&gt;"", "', textZhAdditional: '"&amp;SUBSTITUTE(SUBSTITUTE(AG25, CHAR(13), ""),CHAR(10),"\n"), "")&amp;IF(AI25&lt;&gt;"", "', textZhG1Additional: '"&amp;SUBSTITUTE(SUBSTITUTE(AI25, CHAR(13), ""),CHAR(10),"\n"), "")&amp;"', textKo: '"&amp;SUBSTITUTE(SUBSTITUTE(SUBSTITUTE(AJ25, CHAR(13), ""),CHAR(10),"\n"),"'","\'")&amp;IF(AK25&lt;&gt;"", "', textKoAdditional: '"&amp;SUBSTITUTE(SUBSTITUTE(AK25, CHAR(13), ""),CHAR(10),"\n"), "")&amp;"', textEn: '"&amp;SUBSTITUTE(SUBSTITUTE(SUBSTITUTE(AL25, CHAR(13), ""),CHAR(10),"\n"),"'","\'")&amp;IF(AM25&lt;&gt;"", "', textEnAdditional: '"&amp;SUBSTITUTE(SUBSTITUTE(AM25, CHAR(13), ""),CHAR(10),"\n"), "")&amp;"'"&amp;IF(AB25="○",", sealable: true","")&amp;IF(AC25="○",", removable: true","")&amp;IF(AA25="○",", lie: true","")&amp;"}")</f>
        <v>, '21-kamuwi-o-n-2': {megami: 'kamuwi', name: '散華刃', nameEn: 'Scattering Strike', nameZh: '散华刃', nameZhG1: '散华刃', nameKo: '흩날리는 칼날', ruby: 'さんげじん', rubyEn: '', baseType: 'normal', type: 'attack', range: '3-4', damage: '3/1', text: '(+1) 【攻撃後】相手のオーラが4以下ならば、相手のオーラに1ダメージを与える。\n【攻撃後】基本動作《纏い》を1回行う。', textZh: '(+1) 【攻击后】敌装仅4或以下的话，给予敌装1点伤害。\n【攻击后】进行1次基本动作《装附》。', textZhG1: '禁忌+1～【攻击后】若敌装中樱花结晶的数目小于等于4，则对敌装造成1点伤害，执行1次基本动作《装附》。', textKo: '(+1) 【공격후】상대의 오라가 4 이하라면 상대의 오라에 1 피해를 준다.\n【공격후】기본동작 《휘감기》를 1번 한다.', textEn: '(+1): After Attack: If your opponent has 4 or fewer Sakura tokens on their Aura, deal 1 damage to their Aura.\n\nAfter Attack: Perform a Recover basic action.'}</v>
      </c>
      <c r="AT25" s="10" t="str">
        <f aca="false">IF($A25&lt;&gt;"", "    /** 《"&amp;$E25&amp;"》 */ export const "&amp;SUBSTITUTE(UPPER(IF(MID($A25, 3, 1)="-", RIGHT($A25,LEN($A25)-3), $A25)), "-", "_")&amp;": TCardId = '"&amp;$A25&amp;"';", "")</f>
        <v>    /** 《散華刃》 */ export const KAMUWI_O_N_2: TCardId = '21-kamuwi-o-n-2';</v>
      </c>
      <c r="AU25" s="11" t="str">
        <f aca="false">IF($A25&lt;&gt;"", "    | '"&amp;$A25&amp;"'", "")</f>
        <v>    | '21-kamuwi-o-n-2'</v>
      </c>
    </row>
    <row r="26" s="86" customFormat="true" ht="24" hidden="false" customHeight="false" outlineLevel="0" collapsed="false">
      <c r="A26" s="85" t="s">
        <v>4100</v>
      </c>
      <c r="B26" s="85" t="s">
        <v>4078</v>
      </c>
      <c r="C26" s="85"/>
      <c r="D26" s="85"/>
      <c r="E26" s="85" t="s">
        <v>4101</v>
      </c>
      <c r="F26" s="85" t="s">
        <v>4102</v>
      </c>
      <c r="G26" s="163" t="s">
        <v>4103</v>
      </c>
      <c r="H26" s="100" t="s">
        <v>4103</v>
      </c>
      <c r="I26" s="163"/>
      <c r="J26" s="100" t="s">
        <v>4104</v>
      </c>
      <c r="K26" s="200" t="s">
        <v>4105</v>
      </c>
      <c r="L26" s="85"/>
      <c r="M26" s="85" t="s">
        <v>44</v>
      </c>
      <c r="N26" s="85"/>
      <c r="O26" s="85"/>
      <c r="P26" s="85"/>
      <c r="Q26" s="85"/>
      <c r="R26" s="85" t="s">
        <v>45</v>
      </c>
      <c r="S26" s="85"/>
      <c r="T26" s="85" t="s">
        <v>93</v>
      </c>
      <c r="U26" s="89"/>
      <c r="V26" s="85" t="s">
        <v>55</v>
      </c>
      <c r="W26" s="89"/>
      <c r="X26" s="85"/>
      <c r="Y26" s="85"/>
      <c r="Z26" s="85"/>
      <c r="AA26" s="85"/>
      <c r="AB26" s="85"/>
      <c r="AC26" s="85"/>
      <c r="AD26" s="215" t="s">
        <v>4106</v>
      </c>
      <c r="AE26" s="90"/>
      <c r="AF26" s="201" t="s">
        <v>4107</v>
      </c>
      <c r="AG26" s="90"/>
      <c r="AH26" s="106" t="s">
        <v>4108</v>
      </c>
      <c r="AI26" s="90"/>
      <c r="AJ26" s="97" t="s">
        <v>4109</v>
      </c>
      <c r="AK26" s="90"/>
      <c r="AL26" s="202" t="s">
        <v>4110</v>
      </c>
      <c r="AM26" s="4"/>
      <c r="AN26" s="89"/>
      <c r="AO26" s="89"/>
      <c r="AP26" s="89"/>
      <c r="AQ26" s="89"/>
      <c r="AR26" s="89"/>
      <c r="AS26" s="98" t="str">
        <f aca="false">IF(A26="", "", IF(ROW()&gt;=3, ", ", "")&amp;"'"&amp;A26&amp;"':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'"&amp;VLOOKUP(S26,マスタ!$D$1:$E$99,2,0)&amp;"'","")&amp;""&amp;IF(T26&lt;&gt;"",", range: '"&amp;T26&amp;"'","")&amp;IF(V26&lt;&gt;"",", damage: '"&amp;V26&amp;"'","")&amp;IF(X26&lt;&gt;"",", capacity: '"&amp;X26&amp;"'","")&amp;IF(Y26&lt;&gt;"",", growth: "&amp;Y26&amp;"","")&amp;IF(Z26&lt;&gt;"",", cost: '"&amp;Z26&amp;"'","")&amp;", text: '"&amp;SUBSTITUTE(SUBSTITUTE(AD26, CHAR(13), ""),CHAR(10),"\n")&amp;IF(AE26&lt;&gt;"", "', textAdditional: '"&amp;SUBSTITUTE(SUBSTITUTE(AE26, CHAR(13), ""),CHAR(10),"\n"), "")&amp;"', textZh: '"&amp;SUBSTITUTE(SUBSTITUTE(SUBSTITUTE(AF26, CHAR(13), ""),CHAR(10),"\n"),"'","\'")&amp;"', textZhG1: '"&amp;SUBSTITUTE(SUBSTITUTE(SUBSTITUTE(AH26, CHAR(13), ""),CHAR(10),"\n"),"'","\'")&amp;IF(AG26&lt;&gt;"", "', textZhAdditional: '"&amp;SUBSTITUTE(SUBSTITUTE(AG26, CHAR(13), ""),CHAR(10),"\n"), "")&amp;IF(AI26&lt;&gt;"", "', textZhG1Additional: '"&amp;SUBSTITUTE(SUBSTITUTE(AI26, CHAR(13), ""),CHAR(10),"\n"), "")&amp;"', textKo: '"&amp;SUBSTITUTE(SUBSTITUTE(SUBSTITUTE(AJ26, CHAR(13), ""),CHAR(10),"\n"),"'","\'")&amp;IF(AK26&lt;&gt;"", "', textKoAdditional: '"&amp;SUBSTITUTE(SUBSTITUTE(AK26, CHAR(13), ""),CHAR(10),"\n"), "")&amp;"', textEn: '"&amp;SUBSTITUTE(SUBSTITUTE(SUBSTITUTE(AL26, CHAR(13), ""),CHAR(10),"\n"),"'","\'")&amp;IF(AM26&lt;&gt;"", "', textEnAdditional: '"&amp;SUBSTITUTE(SUBSTITUTE(AM26, CHAR(13), ""),CHAR(10),"\n"), "")&amp;"'"&amp;IF(AB26="○",", sealable: true","")&amp;IF(AC26="○",", removable: true","")&amp;IF(AA26="○",", lie: true","")&amp;"}")</f>
        <v>, '21-kamuwi-o-n-3': {megami: 'kamuwi', name: '四剣乱刃', nameEn: 'Flurry of Blades', nameZh: '四剑乱刃', nameZhG1: '四剑乱刃', nameKo: '사검난인', ruby: 'しけんらんじん', rubyEn: '', baseType: 'normal', type: 'attack', range: '2-4', damage: '2/1', text: '(+1) 全力化：【攻撃後】攻撃『適正距離2-4、1/1』を3回行う。', textZh: '(+1) 全力化：【攻击后】进行三次“攻击距离2-4、伤害1/1”的攻击。', textZhG1: '禁忌+1～全力化：【攻击后】进行3次“攻击距离2-4 伤害1/1”的攻击。', textKo: '(+1) 전력화：【공격후】공격 『적정거리 2-4, 1/1』을 3번 한다.', textEn: '(+1): All-Out: After Attack: You attack with "Range: 2-4, Damage: 1/1" three times.'}</v>
      </c>
      <c r="AT26" s="10" t="str">
        <f aca="false">IF($A26&lt;&gt;"", "    /** 《"&amp;$E26&amp;"》 */ export const "&amp;SUBSTITUTE(UPPER(IF(MID($A26, 3, 1)="-", RIGHT($A26,LEN($A26)-3), $A26)), "-", "_")&amp;": TCardId = '"&amp;$A26&amp;"';", "")</f>
        <v>    /** 《四剣乱刃》 */ export const KAMUWI_O_N_3: TCardId = '21-kamuwi-o-n-3';</v>
      </c>
      <c r="AU26" s="11" t="str">
        <f aca="false">IF($A26&lt;&gt;"", "    | '"&amp;$A26&amp;"'", "")</f>
        <v>    | '21-kamuwi-o-n-3'</v>
      </c>
    </row>
    <row r="27" s="86" customFormat="true" ht="35" hidden="false" customHeight="false" outlineLevel="0" collapsed="false">
      <c r="A27" s="85" t="s">
        <v>4111</v>
      </c>
      <c r="B27" s="85" t="s">
        <v>4078</v>
      </c>
      <c r="C27" s="85"/>
      <c r="D27" s="85"/>
      <c r="E27" s="85" t="s">
        <v>4112</v>
      </c>
      <c r="F27" s="85" t="s">
        <v>4113</v>
      </c>
      <c r="G27" s="163" t="s">
        <v>4114</v>
      </c>
      <c r="H27" s="100" t="s">
        <v>4115</v>
      </c>
      <c r="I27" s="163"/>
      <c r="J27" s="100" t="s">
        <v>4116</v>
      </c>
      <c r="K27" s="200" t="s">
        <v>4117</v>
      </c>
      <c r="L27" s="85"/>
      <c r="M27" s="85" t="s">
        <v>44</v>
      </c>
      <c r="N27" s="85"/>
      <c r="O27" s="85"/>
      <c r="P27" s="85"/>
      <c r="Q27" s="85"/>
      <c r="R27" s="85" t="s">
        <v>45</v>
      </c>
      <c r="S27" s="85" t="s">
        <v>133</v>
      </c>
      <c r="T27" s="85" t="s">
        <v>202</v>
      </c>
      <c r="U27" s="89"/>
      <c r="V27" s="85" t="s">
        <v>237</v>
      </c>
      <c r="W27" s="89"/>
      <c r="X27" s="85"/>
      <c r="Y27" s="85"/>
      <c r="Z27" s="85"/>
      <c r="AA27" s="85"/>
      <c r="AB27" s="85"/>
      <c r="AC27" s="85"/>
      <c r="AD27" s="215" t="s">
        <v>4118</v>
      </c>
      <c r="AE27" s="90"/>
      <c r="AF27" s="201" t="s">
        <v>4119</v>
      </c>
      <c r="AG27" s="90"/>
      <c r="AH27" s="106" t="s">
        <v>4120</v>
      </c>
      <c r="AI27" s="90"/>
      <c r="AJ27" s="97" t="s">
        <v>4121</v>
      </c>
      <c r="AK27" s="90"/>
      <c r="AL27" s="202" t="s">
        <v>4122</v>
      </c>
      <c r="AM27" s="4"/>
      <c r="AN27" s="89"/>
      <c r="AO27" s="89"/>
      <c r="AP27" s="89"/>
      <c r="AQ27" s="89"/>
      <c r="AR27" s="89"/>
      <c r="AS27" s="98" t="str">
        <f aca="false">IF(A27="", "", IF(ROW()&gt;=3, ", ", "")&amp;"'"&amp;A27&amp;"':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'"&amp;VLOOKUP(S27,マスタ!$D$1:$E$99,2,0)&amp;"'","")&amp;""&amp;IF(T27&lt;&gt;"",", range: '"&amp;T27&amp;"'","")&amp;IF(V27&lt;&gt;"",", damage: '"&amp;V27&amp;"'","")&amp;IF(X27&lt;&gt;"",", capacity: '"&amp;X27&amp;"'","")&amp;IF(Y27&lt;&gt;"",", growth: "&amp;Y27&amp;"","")&amp;IF(Z27&lt;&gt;"",", cost: '"&amp;Z27&amp;"'","")&amp;", text: '"&amp;SUBSTITUTE(SUBSTITUTE(AD27, CHAR(13), ""),CHAR(10),"\n")&amp;IF(AE27&lt;&gt;"", "', textAdditional: '"&amp;SUBSTITUTE(SUBSTITUTE(AE27, CHAR(13), ""),CHAR(10),"\n"), "")&amp;"', textZh: '"&amp;SUBSTITUTE(SUBSTITUTE(SUBSTITUTE(AF27, CHAR(13), ""),CHAR(10),"\n"),"'","\'")&amp;"', textZhG1: '"&amp;SUBSTITUTE(SUBSTITUTE(SUBSTITUTE(AH27, CHAR(13), ""),CHAR(10),"\n"),"'","\'")&amp;IF(AG27&lt;&gt;"", "', textZhAdditional: '"&amp;SUBSTITUTE(SUBSTITUTE(AG27, CHAR(13), ""),CHAR(10),"\n"), "")&amp;IF(AI27&lt;&gt;"", "', textZhG1Additional: '"&amp;SUBSTITUTE(SUBSTITUTE(AI27, CHAR(13), ""),CHAR(10),"\n"), "")&amp;"', textKo: '"&amp;SUBSTITUTE(SUBSTITUTE(SUBSTITUTE(AJ27, CHAR(13), ""),CHAR(10),"\n"),"'","\'")&amp;IF(AK27&lt;&gt;"", "', textKoAdditional: '"&amp;SUBSTITUTE(SUBSTITUTE(AK27, CHAR(13), ""),CHAR(10),"\n"), "")&amp;"', textEn: '"&amp;SUBSTITUTE(SUBSTITUTE(SUBSTITUTE(AL27, CHAR(13), ""),CHAR(10),"\n"),"'","\'")&amp;IF(AM27&lt;&gt;"", "', textEnAdditional: '"&amp;SUBSTITUTE(SUBSTITUTE(AM27, CHAR(13), ""),CHAR(10),"\n"), "")&amp;"'"&amp;IF(AB27="○",", sealable: true","")&amp;IF(AC27="○",", removable: true","")&amp;IF(AA27="○",", lie: true","")&amp;"}")</f>
        <v>, '21-kamuwi-o-n-4': {megami: 'kamuwi', name: '斬り払い', nameEn: 'Sever', nameZh: '斩除', nameZhG1: '格杀', nameKo: '베어내기', ruby: 'きりはらい', rubyEn: '', baseType: 'normal', type: 'attack', subType: 'reaction', range: '1-4', damage: '1/1', text: '(+1) 【攻撃後】対応した《攻撃》を打ち消す。その《攻撃》が切札ならば、禁忌ゲージを2上げる。', textZh: '(+1) 【攻击后】打消被对应的《攻击》。该《攻击》为王牌的话，禁忌槽上升2。', textZhG1: '禁忌+1～【攻击后】打消被对应的《攻击》。若该《攻击》为王牌，则禁忌槽的值增加2。', textKo: '(+1) 【공격후】대응한 《공격》을 무효화한다. 그 《공격》이 비장패라면, 금기 게이지를 +2한다.', textEn: '(+1): After Attack: Cancel the attack you played this card as a Reaction to. If that attack was Special, increase your Taboo gauge by 2.'}</v>
      </c>
      <c r="AT27" s="10" t="str">
        <f aca="false">IF($A27&lt;&gt;"", "    /** 《"&amp;$E27&amp;"》 */ export const "&amp;SUBSTITUTE(UPPER(IF(MID($A27, 3, 1)="-", RIGHT($A27,LEN($A27)-3), $A27)), "-", "_")&amp;": TCardId = '"&amp;$A27&amp;"';", "")</f>
        <v>    /** 《斬り払い》 */ export const KAMUWI_O_N_4: TCardId = '21-kamuwi-o-n-4';</v>
      </c>
      <c r="AU27" s="11" t="str">
        <f aca="false">IF($A27&lt;&gt;"", "    | '"&amp;$A27&amp;"'", "")</f>
        <v>    | '21-kamuwi-o-n-4'</v>
      </c>
    </row>
    <row r="28" s="86" customFormat="true" ht="79" hidden="false" customHeight="false" outlineLevel="0" collapsed="false">
      <c r="A28" s="85" t="s">
        <v>4123</v>
      </c>
      <c r="B28" s="85" t="s">
        <v>4078</v>
      </c>
      <c r="C28" s="85"/>
      <c r="D28" s="85"/>
      <c r="E28" s="85" t="s">
        <v>4124</v>
      </c>
      <c r="F28" s="85" t="s">
        <v>4125</v>
      </c>
      <c r="G28" s="163" t="s">
        <v>4126</v>
      </c>
      <c r="H28" s="100" t="s">
        <v>4127</v>
      </c>
      <c r="I28" s="163"/>
      <c r="J28" s="100" t="s">
        <v>4128</v>
      </c>
      <c r="K28" s="200" t="s">
        <v>4129</v>
      </c>
      <c r="L28" s="85"/>
      <c r="M28" s="85" t="s">
        <v>44</v>
      </c>
      <c r="N28" s="85"/>
      <c r="O28" s="85"/>
      <c r="P28" s="85"/>
      <c r="Q28" s="85"/>
      <c r="R28" s="85" t="s">
        <v>107</v>
      </c>
      <c r="S28" s="85"/>
      <c r="T28" s="85"/>
      <c r="U28" s="89"/>
      <c r="V28" s="85"/>
      <c r="W28" s="89"/>
      <c r="X28" s="85"/>
      <c r="Y28" s="85"/>
      <c r="Z28" s="85"/>
      <c r="AA28" s="85"/>
      <c r="AB28" s="85"/>
      <c r="AC28" s="85"/>
      <c r="AD28" s="215" t="s">
        <v>4130</v>
      </c>
      <c r="AE28" s="90"/>
      <c r="AF28" s="201" t="s">
        <v>4131</v>
      </c>
      <c r="AG28" s="90"/>
      <c r="AH28" s="106" t="s">
        <v>4132</v>
      </c>
      <c r="AI28" s="90"/>
      <c r="AJ28" s="97" t="s">
        <v>4133</v>
      </c>
      <c r="AK28" s="90"/>
      <c r="AL28" s="202" t="s">
        <v>4134</v>
      </c>
      <c r="AM28" s="4"/>
      <c r="AN28" s="89"/>
      <c r="AO28" s="89"/>
      <c r="AP28" s="89"/>
      <c r="AQ28" s="89"/>
      <c r="AR28" s="89"/>
      <c r="AS28" s="98" t="str">
        <f aca="false">IF(A28="", "", IF(ROW()&gt;=3, ", ", "")&amp;"'"&amp;A28&amp;"':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'"&amp;VLOOKUP(S28,マスタ!$D$1:$E$99,2,0)&amp;"'","")&amp;""&amp;IF(T28&lt;&gt;"",", range: '"&amp;T28&amp;"'","")&amp;IF(V28&lt;&gt;"",", damage: '"&amp;V28&amp;"'","")&amp;IF(X28&lt;&gt;"",", capacity: '"&amp;X28&amp;"'","")&amp;IF(Y28&lt;&gt;"",", growth: "&amp;Y28&amp;"","")&amp;IF(Z28&lt;&gt;"",", cost: '"&amp;Z28&amp;"'","")&amp;", text: '"&amp;SUBSTITUTE(SUBSTITUTE(AD28, CHAR(13), ""),CHAR(10),"\n")&amp;IF(AE28&lt;&gt;"", "', textAdditional: '"&amp;SUBSTITUTE(SUBSTITUTE(AE28, CHAR(13), ""),CHAR(10),"\n"), "")&amp;"', textZh: '"&amp;SUBSTITUTE(SUBSTITUTE(SUBSTITUTE(AF28, CHAR(13), ""),CHAR(10),"\n"),"'","\'")&amp;"', textZhG1: '"&amp;SUBSTITUTE(SUBSTITUTE(SUBSTITUTE(AH28, CHAR(13), ""),CHAR(10),"\n"),"'","\'")&amp;IF(AG28&lt;&gt;"", "', textZhAdditional: '"&amp;SUBSTITUTE(SUBSTITUTE(AG28, CHAR(13), ""),CHAR(10),"\n"), "")&amp;IF(AI28&lt;&gt;"", "', textZhG1Additional: '"&amp;SUBSTITUTE(SUBSTITUTE(AI28, CHAR(13), ""),CHAR(10),"\n"), "")&amp;"', textKo: '"&amp;SUBSTITUTE(SUBSTITUTE(SUBSTITUTE(AJ28, CHAR(13), ""),CHAR(10),"\n"),"'","\'")&amp;IF(AK28&lt;&gt;"", "', textKoAdditional: '"&amp;SUBSTITUTE(SUBSTITUTE(AK28, CHAR(13), ""),CHAR(10),"\n"), "")&amp;"', textEn: '"&amp;SUBSTITUTE(SUBSTITUTE(SUBSTITUTE(AL28, CHAR(13), ""),CHAR(10),"\n"),"'","\'")&amp;IF(AM28&lt;&gt;"", "', textEnAdditional: '"&amp;SUBSTITUTE(SUBSTITUTE(AM28, CHAR(13), ""),CHAR(10),"\n"), "")&amp;"'"&amp;IF(AB28="○",", sealable: true","")&amp;IF(AC28="○",", removable: true","")&amp;IF(AA28="○",", lie: true","")&amp;"}")</f>
        <v>, '21-kamuwi-o-n-5': {megami: 'kamuwi', name: '棘縫い', nameEn: 'Jagged Weave', nameZh: '穿棘', nameZhG1: '织荆', nameKo: '가시꿰기', ruby: 'とげぬい', rubyEn: '', baseType: 'normal', type: 'action', text: '現在の間合に応じて以下を行う。\n5以上…間合→ダスト：2\n2以上4以下…このターンにあなたが次に行う他のメガミによる切札でない《攻撃》は+1/+0となり、対応不可（通常札）を得る。\n1以下…ダスト→間合：2', textZh: '根据当前距执行以下效果：\n5或以上…距→2→虚\n2到4之间…本回合你下次其他女神的非王牌的《攻击》得+1/+0和不可被对应（通常牌）。\n1或以下…ダスト→間合：2', textZhG1: '根据当前距离结算以下效果。\n大于等于5……距（2）→虚\n大于等于2小于等于4……本回合内你进行的下一次其他女神的非王牌的《攻击》获得+1/+0与不可被对应（通常牌）。\n小于等于1......虚（2）→距。', textKo: '현재 간격에 따라서 아래의 효과를 발동한다.\n5이상…간격→더스트：2\n2이상 4이하…이 턴에 당신이 다음에 하는 다른 여신의 비장패가 아닌 《공격》은 +1/+0을 얻고 대응불가(통상패)도 얻는다.\n1이하…더스트→간격：2', textEn: 'Based on the current Distance, perform the following:\n5 or more: Distance (2)→ Shadow\n2 to 4: Your next non-Special attack from a non-Kamuwi Megami this turn gains +1/+0 and No Reactions (Normal).\n1 or less: Shadow (2)→ Distance'}</v>
      </c>
      <c r="AT28" s="10" t="str">
        <f aca="false">IF($A28&lt;&gt;"", "    /** 《"&amp;$E28&amp;"》 */ export const "&amp;SUBSTITUTE(UPPER(IF(MID($A28, 3, 1)="-", RIGHT($A28,LEN($A28)-3), $A28)), "-", "_")&amp;": TCardId = '"&amp;$A28&amp;"';", "")</f>
        <v>    /** 《棘縫い》 */ export const KAMUWI_O_N_5: TCardId = '21-kamuwi-o-n-5';</v>
      </c>
      <c r="AU28" s="11" t="str">
        <f aca="false">IF($A28&lt;&gt;"", "    | '"&amp;$A28&amp;"'", "")</f>
        <v>    | '21-kamuwi-o-n-5'</v>
      </c>
    </row>
    <row r="29" s="86" customFormat="true" ht="79" hidden="false" customHeight="false" outlineLevel="0" collapsed="false">
      <c r="A29" s="85" t="s">
        <v>4135</v>
      </c>
      <c r="B29" s="85" t="s">
        <v>4078</v>
      </c>
      <c r="C29" s="85"/>
      <c r="D29" s="85"/>
      <c r="E29" s="85" t="s">
        <v>4136</v>
      </c>
      <c r="F29" s="85" t="s">
        <v>4137</v>
      </c>
      <c r="G29" s="163" t="s">
        <v>4136</v>
      </c>
      <c r="H29" s="100" t="s">
        <v>4136</v>
      </c>
      <c r="I29" s="163"/>
      <c r="J29" s="100" t="s">
        <v>4138</v>
      </c>
      <c r="K29" s="200" t="s">
        <v>4139</v>
      </c>
      <c r="L29" s="85"/>
      <c r="M29" s="85" t="s">
        <v>44</v>
      </c>
      <c r="N29" s="85"/>
      <c r="O29" s="85"/>
      <c r="P29" s="85"/>
      <c r="Q29" s="85"/>
      <c r="R29" s="85" t="s">
        <v>107</v>
      </c>
      <c r="S29" s="85" t="s">
        <v>92</v>
      </c>
      <c r="T29" s="85"/>
      <c r="U29" s="89"/>
      <c r="V29" s="85"/>
      <c r="W29" s="89"/>
      <c r="X29" s="85"/>
      <c r="Y29" s="85"/>
      <c r="Z29" s="85"/>
      <c r="AA29" s="85"/>
      <c r="AB29" s="85"/>
      <c r="AC29" s="85"/>
      <c r="AD29" s="215" t="s">
        <v>4140</v>
      </c>
      <c r="AE29" s="90"/>
      <c r="AF29" s="201" t="s">
        <v>4141</v>
      </c>
      <c r="AG29" s="90"/>
      <c r="AH29" s="106" t="s">
        <v>4142</v>
      </c>
      <c r="AI29" s="90"/>
      <c r="AJ29" s="97" t="s">
        <v>4143</v>
      </c>
      <c r="AK29" s="90"/>
      <c r="AL29" s="202" t="s">
        <v>4144</v>
      </c>
      <c r="AM29" s="4"/>
      <c r="AN29" s="89"/>
      <c r="AO29" s="89"/>
      <c r="AP29" s="89"/>
      <c r="AQ29" s="89"/>
      <c r="AR29" s="89"/>
      <c r="AS29" s="98" t="str">
        <f aca="false">IF(A29="", "", IF(ROW()&gt;=3, ", ", "")&amp;"'"&amp;A29&amp;"':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'"&amp;VLOOKUP(S29,マスタ!$D$1:$E$99,2,0)&amp;"'","")&amp;""&amp;IF(T29&lt;&gt;"",", range: '"&amp;T29&amp;"'","")&amp;IF(V29&lt;&gt;"",", damage: '"&amp;V29&amp;"'","")&amp;IF(X29&lt;&gt;"",", capacity: '"&amp;X29&amp;"'","")&amp;IF(Y29&lt;&gt;"",", growth: "&amp;Y29&amp;"","")&amp;IF(Z29&lt;&gt;"",", cost: '"&amp;Z29&amp;"'","")&amp;", text: '"&amp;SUBSTITUTE(SUBSTITUTE(AD29, CHAR(13), ""),CHAR(10),"\n")&amp;IF(AE29&lt;&gt;"", "', textAdditional: '"&amp;SUBSTITUTE(SUBSTITUTE(AE29, CHAR(13), ""),CHAR(10),"\n"), "")&amp;"', textZh: '"&amp;SUBSTITUTE(SUBSTITUTE(SUBSTITUTE(AF29, CHAR(13), ""),CHAR(10),"\n"),"'","\'")&amp;"', textZhG1: '"&amp;SUBSTITUTE(SUBSTITUTE(SUBSTITUTE(AH29, CHAR(13), ""),CHAR(10),"\n"),"'","\'")&amp;IF(AG29&lt;&gt;"", "', textZhAdditional: '"&amp;SUBSTITUTE(SUBSTITUTE(AG29, CHAR(13), ""),CHAR(10),"\n"), "")&amp;IF(AI29&lt;&gt;"", "', textZhG1Additional: '"&amp;SUBSTITUTE(SUBSTITUTE(AI29, CHAR(13), ""),CHAR(10),"\n"), "")&amp;"', textKo: '"&amp;SUBSTITUTE(SUBSTITUTE(SUBSTITUTE(AJ29, CHAR(13), ""),CHAR(10),"\n"),"'","\'")&amp;IF(AK29&lt;&gt;"", "', textKoAdditional: '"&amp;SUBSTITUTE(SUBSTITUTE(AK29, CHAR(13), ""),CHAR(10),"\n"), "")&amp;"', textEn: '"&amp;SUBSTITUTE(SUBSTITUTE(SUBSTITUTE(AL29, CHAR(13), ""),CHAR(10),"\n"),"'","\'")&amp;IF(AM29&lt;&gt;"", "', textEnAdditional: '"&amp;SUBSTITUTE(SUBSTITUTE(AM29, CHAR(13), ""),CHAR(10),"\n"), "")&amp;"'"&amp;IF(AB29="○",", sealable: true","")&amp;IF(AC29="○",", removable: true","")&amp;IF(AA29="○",", lie: true","")&amp;"}")</f>
        <v>, '21-kamuwi-o-n-6': {megami: 'kamuwi', name: '血晶乱流', nameEn: 'Flowing Blood', nameZh: '血晶乱流', nameZhG1: '血晶乱流', nameKo: '혈정난류', ruby: 'けっしょうらんりゅう', rubyEn: '', baseType: 'normal', type: 'action', subType: 'fullpower', text: '以下から異なる2つを選び、上から順に行う。\n・攻撃『適正距離5-9、4/1』を行う。\n・現在の間合が5以上ならば、間合→ダスト：2\n・攻撃『適正距離2-4、2/2』を行う。\n・ダスト→自オーラ：2', textZh: '选择以下不同的两项，按从上到下的顺序执行：\n●进行一次“攻击距离5-9、伤害4/1”的攻击；\n●当前距离大于等于5，则：距→2→虚；\n●进行一次“攻击距离2-4、伤害2/2”的攻击；\n●虚→2→自装', textZhG1: '选择2项，按由上至下的顺序执行（不能选择同一项2次）：\n1.进行一次“攻击距离5-9 伤害4/1”的攻击；\n2.若当前距离大于等于5，则距（2）→虚\n3.进行一次“攻击距离2-4 伤害2/2”的攻击；\n4.虚（2）→自装', textKo: '아래에서 서로 다른 효과를 2개 고르고 위에서부터 발동한다.\n・공격 『적정거리 5-9, 4/1』을 한다.\n・현재의 간격이 5이상이라면, 간격→더스트：2\n・공격 『적정거리 2-4, 2/2』을 한다.\n・더스트→오라(자신)：2', textEn: 'Choose two, then resolve them starting with the topmost:\n・You attack with "Range: 5-9, Damage: 4/1".\n・If the current Distance is 5 or more, Distance (2)→ Shadow\n・You attack with "Range: 2-4, Damage: 2/2".\n・Shadow (2)→ Your Aura'}</v>
      </c>
      <c r="AT29" s="10" t="str">
        <f aca="false">IF($A29&lt;&gt;"", "    /** 《"&amp;$E29&amp;"》 */ export const "&amp;SUBSTITUTE(UPPER(IF(MID($A29, 3, 1)="-", RIGHT($A29,LEN($A29)-3), $A29)), "-", "_")&amp;": TCardId = '"&amp;$A29&amp;"';", "")</f>
        <v>    /** 《血晶乱流》 */ export const KAMUWI_O_N_6: TCardId = '21-kamuwi-o-n-6';</v>
      </c>
      <c r="AU29" s="11" t="str">
        <f aca="false">IF($A29&lt;&gt;"", "    | '"&amp;$A29&amp;"'", "")</f>
        <v>    | '21-kamuwi-o-n-6'</v>
      </c>
    </row>
    <row r="30" s="86" customFormat="true" ht="100" hidden="false" customHeight="false" outlineLevel="0" collapsed="false">
      <c r="A30" s="85" t="s">
        <v>4145</v>
      </c>
      <c r="B30" s="85" t="s">
        <v>4078</v>
      </c>
      <c r="C30" s="85"/>
      <c r="D30" s="85"/>
      <c r="E30" s="85" t="s">
        <v>4146</v>
      </c>
      <c r="F30" s="85" t="s">
        <v>4147</v>
      </c>
      <c r="G30" s="163" t="s">
        <v>4148</v>
      </c>
      <c r="H30" s="100" t="s">
        <v>4149</v>
      </c>
      <c r="I30" s="163"/>
      <c r="J30" s="100" t="s">
        <v>4150</v>
      </c>
      <c r="K30" s="200" t="s">
        <v>4151</v>
      </c>
      <c r="L30" s="85"/>
      <c r="M30" s="85" t="s">
        <v>44</v>
      </c>
      <c r="N30" s="85"/>
      <c r="O30" s="85"/>
      <c r="P30" s="85"/>
      <c r="Q30" s="85"/>
      <c r="R30" s="85" t="s">
        <v>120</v>
      </c>
      <c r="S30" s="85"/>
      <c r="T30" s="85"/>
      <c r="U30" s="89"/>
      <c r="V30" s="85"/>
      <c r="W30" s="89"/>
      <c r="X30" s="85" t="s">
        <v>54</v>
      </c>
      <c r="Y30" s="85"/>
      <c r="Z30" s="85"/>
      <c r="AA30" s="85"/>
      <c r="AB30" s="85"/>
      <c r="AC30" s="85"/>
      <c r="AD30" s="90" t="s">
        <v>2505</v>
      </c>
      <c r="AE30" s="90"/>
      <c r="AF30" s="201" t="s">
        <v>4152</v>
      </c>
      <c r="AG30" s="90"/>
      <c r="AH30" s="106" t="s">
        <v>4153</v>
      </c>
      <c r="AI30" s="90"/>
      <c r="AJ30" s="97" t="s">
        <v>4154</v>
      </c>
      <c r="AK30" s="90"/>
      <c r="AL30" s="202" t="s">
        <v>4155</v>
      </c>
      <c r="AM30" s="4"/>
      <c r="AN30" s="89"/>
      <c r="AO30" s="89"/>
      <c r="AP30" s="89"/>
      <c r="AQ30" s="89"/>
      <c r="AR30" s="89"/>
      <c r="AS30" s="98" t="str">
        <f aca="false">IF(A30="", "", IF(ROW()&gt;=3, ", ", "")&amp;"'"&amp;A30&amp;"':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'"&amp;VLOOKUP(S30,マスタ!$D$1:$E$99,2,0)&amp;"'","")&amp;""&amp;IF(T30&lt;&gt;"",", range: '"&amp;T30&amp;"'","")&amp;IF(V30&lt;&gt;"",", damage: '"&amp;V30&amp;"'","")&amp;IF(X30&lt;&gt;"",", capacity: '"&amp;X30&amp;"'","")&amp;IF(Y30&lt;&gt;"",", growth: "&amp;Y30&amp;"","")&amp;IF(Z30&lt;&gt;"",", cost: '"&amp;Z30&amp;"'","")&amp;", text: '"&amp;SUBSTITUTE(SUBSTITUTE(AD30, CHAR(13), ""),CHAR(10),"\n")&amp;IF(AE30&lt;&gt;"", "', textAdditional: '"&amp;SUBSTITUTE(SUBSTITUTE(AE30, CHAR(13), ""),CHAR(10),"\n"), "")&amp;"', textZh: '"&amp;SUBSTITUTE(SUBSTITUTE(SUBSTITUTE(AF30, CHAR(13), ""),CHAR(10),"\n"),"'","\'")&amp;"', textZhG1: '"&amp;SUBSTITUTE(SUBSTITUTE(SUBSTITUTE(AH30, CHAR(13), ""),CHAR(10),"\n"),"'","\'")&amp;IF(AG30&lt;&gt;"", "', textZhAdditional: '"&amp;SUBSTITUTE(SUBSTITUTE(AG30, CHAR(13), ""),CHAR(10),"\n"), "")&amp;IF(AI30&lt;&gt;"", "', textZhG1Additional: '"&amp;SUBSTITUTE(SUBSTITUTE(AI30, CHAR(13), ""),CHAR(10),"\n"), "")&amp;"', textKo: '"&amp;SUBSTITUTE(SUBSTITUTE(SUBSTITUTE(AJ30, CHAR(13), ""),CHAR(10),"\n"),"'","\'")&amp;IF(AK30&lt;&gt;"", "', textKoAdditional: '"&amp;SUBSTITUTE(SUBSTITUTE(AK30, CHAR(13), ""),CHAR(10),"\n"), "")&amp;"', textEn: '"&amp;SUBSTITUTE(SUBSTITUTE(SUBSTITUTE(AL30, CHAR(13), ""),CHAR(10),"\n"),"'","\'")&amp;IF(AM30&lt;&gt;"", "', textEnAdditional: '"&amp;SUBSTITUTE(SUBSTITUTE(AM30, CHAR(13), ""),CHAR(10),"\n"), "")&amp;"'"&amp;IF(AB30="○",", sealable: true","")&amp;IF(AC30="○",", removable: true","")&amp;IF(AA30="○",", lie: true","")&amp;"}")</f>
        <v>, '21-kamuwi-o-n-7': {megami: 'kamuwi', name: '血飛沫', nameEn: 'Sanguine Spray', nameZh: '血飞溅', nameZhG1: '血飞沫', nameKo: '피보라', ruby: 'ちしぶき', rubyEn: '', baseType: 'normal', type: 'enhance', capacity: '2', text: '(+1) 【展開時】攻撃『適正距離3、2/2、不可避』を行う。\n----\n隙\n【展開中】相手のオーラへと桜花結晶が移動するならば、それは代わりにダストへと移動する。そうした場合、このカードの上から桜花結晶を1つダストに送る。', textZh: '(+1) 【展开时】进行一次“攻击距离3、伤害2/2、不可被闪避”的攻击。\n----\n破绽\n【展开中】樱花结晶移动到敌装中时，改为移动到虚。若如此做，将此牌上的1个樱花结晶移动到虚。', textZhG1: '禁忌+1～【展开时】进行一次“攻击距离3 伤害2/2 不可被闪避”的攻击。\n----\n破绽\n【展开中】若任意数量的樱花结晶将被移入敌装，则不将其移至敌装，而改为移至虚。若如此做，从此牌上移除1个樱花结晶。', textKo: '(+1) 【전개시】공격 『적정거리 3, 2/2, 불가피』를 한다.\n----\n빈틈\n【전개중】상대의 오라로 벛꽃결정이 이동한다면, 그 대신 더스트로 이동시킨다. 그렇게 했다면, 이 카드 위에서 벛꽃결정 하나를 더스트로 보낸다.', textEn: '(+1): Initialize: You attack with "Range: 3, Damage: 2/2, Unavoidable".\n----\nUnguarded\n\nOngoing: If Sakura tokens would be moved to your opponent\'s Aura, instead move them to Shadow. If you do, move 1 Sakura token from this card to Shadow.'}</v>
      </c>
      <c r="AT30" s="10" t="str">
        <f aca="false">IF($A30&lt;&gt;"", "    /** 《"&amp;$E30&amp;"》 */ export const "&amp;SUBSTITUTE(UPPER(IF(MID($A30, 3, 1)="-", RIGHT($A30,LEN($A30)-3), $A30)), "-", "_")&amp;": TCardId = '"&amp;$A30&amp;"';", "")</f>
        <v>    /** 《血飛沫》 */ export const KAMUWI_O_N_7: TCardId = '21-kamuwi-o-n-7';</v>
      </c>
      <c r="AU30" s="11" t="str">
        <f aca="false">IF($A30&lt;&gt;"", "    | '"&amp;$A30&amp;"'", "")</f>
        <v>    | '21-kamuwi-o-n-7'</v>
      </c>
    </row>
    <row r="31" s="86" customFormat="true" ht="46" hidden="false" customHeight="false" outlineLevel="0" collapsed="false">
      <c r="A31" s="85" t="s">
        <v>4156</v>
      </c>
      <c r="B31" s="85" t="s">
        <v>4078</v>
      </c>
      <c r="C31" s="85"/>
      <c r="D31" s="85"/>
      <c r="E31" s="85" t="s">
        <v>4157</v>
      </c>
      <c r="F31" s="85" t="s">
        <v>4158</v>
      </c>
      <c r="G31" s="163" t="s">
        <v>4157</v>
      </c>
      <c r="H31" s="100" t="s">
        <v>4157</v>
      </c>
      <c r="I31" s="163"/>
      <c r="J31" s="100" t="s">
        <v>4159</v>
      </c>
      <c r="K31" s="200" t="s">
        <v>4160</v>
      </c>
      <c r="L31" s="85"/>
      <c r="M31" s="85" t="s">
        <v>157</v>
      </c>
      <c r="N31" s="85"/>
      <c r="O31" s="85"/>
      <c r="P31" s="85"/>
      <c r="Q31" s="85"/>
      <c r="R31" s="85" t="s">
        <v>107</v>
      </c>
      <c r="S31" s="85"/>
      <c r="T31" s="85"/>
      <c r="U31" s="89"/>
      <c r="V31" s="85"/>
      <c r="W31" s="89"/>
      <c r="X31" s="85"/>
      <c r="Y31" s="85"/>
      <c r="Z31" s="85" t="s">
        <v>146</v>
      </c>
      <c r="AA31" s="85"/>
      <c r="AB31" s="85"/>
      <c r="AC31" s="85"/>
      <c r="AD31" s="215" t="s">
        <v>4161</v>
      </c>
      <c r="AE31" s="90"/>
      <c r="AF31" s="201" t="s">
        <v>4162</v>
      </c>
      <c r="AG31" s="90"/>
      <c r="AH31" s="106" t="s">
        <v>4163</v>
      </c>
      <c r="AI31" s="90"/>
      <c r="AJ31" s="97" t="s">
        <v>4164</v>
      </c>
      <c r="AK31" s="90"/>
      <c r="AL31" s="202" t="s">
        <v>4165</v>
      </c>
      <c r="AM31" s="4"/>
      <c r="AN31" s="89"/>
      <c r="AO31" s="89"/>
      <c r="AP31" s="89"/>
      <c r="AQ31" s="89"/>
      <c r="AR31" s="89"/>
      <c r="AS31" s="98" t="str">
        <f aca="false">IF(A31="", "", IF(ROW()&gt;=3, ", ", "")&amp;"'"&amp;A31&amp;"':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'"&amp;VLOOKUP(S31,マスタ!$D$1:$E$99,2,0)&amp;"'","")&amp;""&amp;IF(T31&lt;&gt;"",", range: '"&amp;T31&amp;"'","")&amp;IF(V31&lt;&gt;"",", damage: '"&amp;V31&amp;"'","")&amp;IF(X31&lt;&gt;"",", capacity: '"&amp;X31&amp;"'","")&amp;IF(Y31&lt;&gt;"",", growth: "&amp;Y31&amp;"","")&amp;IF(Z31&lt;&gt;"",", cost: '"&amp;Z31&amp;"'","")&amp;", text: '"&amp;SUBSTITUTE(SUBSTITUTE(AD31, CHAR(13), ""),CHAR(10),"\n")&amp;IF(AE31&lt;&gt;"", "', textAdditional: '"&amp;SUBSTITUTE(SUBSTITUTE(AE31, CHAR(13), ""),CHAR(10),"\n"), "")&amp;"', textZh: '"&amp;SUBSTITUTE(SUBSTITUTE(SUBSTITUTE(AF31, CHAR(13), ""),CHAR(10),"\n"),"'","\'")&amp;"', textZhG1: '"&amp;SUBSTITUTE(SUBSTITUTE(SUBSTITUTE(AH31, CHAR(13), ""),CHAR(10),"\n"),"'","\'")&amp;IF(AG31&lt;&gt;"", "', textZhAdditional: '"&amp;SUBSTITUTE(SUBSTITUTE(AG31, CHAR(13), ""),CHAR(10),"\n"), "")&amp;IF(AI31&lt;&gt;"", "', textZhG1Additional: '"&amp;SUBSTITUTE(SUBSTITUTE(AI31, CHAR(13), ""),CHAR(10),"\n"), "")&amp;"', textKo: '"&amp;SUBSTITUTE(SUBSTITUTE(SUBSTITUTE(AJ31, CHAR(13), ""),CHAR(10),"\n"),"'","\'")&amp;IF(AK31&lt;&gt;"", "', textKoAdditional: '"&amp;SUBSTITUTE(SUBSTITUTE(AK31, CHAR(13), ""),CHAR(10),"\n"), "")&amp;"', textEn: '"&amp;SUBSTITUTE(SUBSTITUTE(SUBSTITUTE(AL31, CHAR(13), ""),CHAR(10),"\n"),"'","\'")&amp;IF(AM31&lt;&gt;"", "', textEnAdditional: '"&amp;SUBSTITUTE(SUBSTITUTE(AM31, CHAR(13), ""),CHAR(10),"\n"), "")&amp;"'"&amp;IF(AB31="○",", sealable: true","")&amp;IF(AC31="○",", removable: true","")&amp;IF(AA31="○",", lie: true","")&amp;"}")</f>
        <v>, '21-kamuwi-o-s-1': {megami: 'kamuwi', name: '灯', nameEn: 'Kindle', nameZh: '灯', nameZhG1: '灯', nameKo: '등불', ruby: 'ともしび', rubyEn: '', baseType: 'special', type: 'action', cost: '4', text: '(+2) あなたのフレアが2以上ならば、フレアが1になるように桜花結晶をダストに送る。\n追加札から「暁」を未使用で得る。', textZh: '(+2) 若自气的樱花结晶数大于等于2，则保留其中1个，其余移至虚。\n从追加牌区以未使用的状态获得『晓』。', textZhG1: '禁忌+2～若自气中樱花结晶的数目大于等于2，则保留其中1个樱花结晶，其余移至虚。从追加牌中将『晓』以未使用状态加入王牌。', textKo: '(+2) 당신의 플레어가 1 이하가 될 때 까지 벛꽃결정을 더스트로 보낸다,\n추가패에서 「새벽」을 미사용 상태로 얻는다.', textEn: '(+2): If there are 2 or more Sakura tokens on your Flare, move all but 1 of them to Shadow. Add your set aside "Daybreak" to your Special cards, face-down.'}</v>
      </c>
      <c r="AT31" s="10" t="str">
        <f aca="false">IF($A31&lt;&gt;"", "    /** 《"&amp;$E31&amp;"》 */ export const "&amp;SUBSTITUTE(UPPER(IF(MID($A31, 3, 1)="-", RIGHT($A31,LEN($A31)-3), $A31)), "-", "_")&amp;": TCardId = '"&amp;$A31&amp;"';", "")</f>
        <v>    /** 《灯》 */ export const KAMUWI_O_S_1: TCardId = '21-kamuwi-o-s-1';</v>
      </c>
      <c r="AU31" s="11" t="str">
        <f aca="false">IF($A31&lt;&gt;"", "    | '"&amp;$A31&amp;"'", "")</f>
        <v>    | '21-kamuwi-o-s-1'</v>
      </c>
    </row>
    <row r="32" s="86" customFormat="true" ht="110" hidden="false" customHeight="false" outlineLevel="0" collapsed="false">
      <c r="A32" s="85" t="s">
        <v>4166</v>
      </c>
      <c r="B32" s="85" t="s">
        <v>4078</v>
      </c>
      <c r="C32" s="85"/>
      <c r="D32" s="85"/>
      <c r="E32" s="85" t="s">
        <v>4167</v>
      </c>
      <c r="F32" s="85" t="s">
        <v>4168</v>
      </c>
      <c r="G32" s="163" t="s">
        <v>4169</v>
      </c>
      <c r="H32" s="100" t="s">
        <v>4169</v>
      </c>
      <c r="I32" s="163"/>
      <c r="J32" s="100" t="s">
        <v>4170</v>
      </c>
      <c r="K32" s="200" t="s">
        <v>4171</v>
      </c>
      <c r="L32" s="85"/>
      <c r="M32" s="85" t="s">
        <v>157</v>
      </c>
      <c r="N32" s="85" t="s">
        <v>996</v>
      </c>
      <c r="O32" s="85" t="s">
        <v>4156</v>
      </c>
      <c r="P32" s="85"/>
      <c r="Q32" s="85"/>
      <c r="R32" s="85" t="s">
        <v>45</v>
      </c>
      <c r="S32" s="85"/>
      <c r="T32" s="85" t="s">
        <v>1284</v>
      </c>
      <c r="U32" s="89"/>
      <c r="V32" s="85" t="s">
        <v>4172</v>
      </c>
      <c r="W32" s="89"/>
      <c r="X32" s="85"/>
      <c r="Y32" s="85"/>
      <c r="Z32" s="85" t="s">
        <v>315</v>
      </c>
      <c r="AA32" s="85"/>
      <c r="AB32" s="85"/>
      <c r="AC32" s="85" t="s">
        <v>996</v>
      </c>
      <c r="AD32" s="90" t="s">
        <v>4173</v>
      </c>
      <c r="AE32" s="90"/>
      <c r="AF32" s="201" t="s">
        <v>4174</v>
      </c>
      <c r="AG32" s="90"/>
      <c r="AH32" s="106" t="s">
        <v>4175</v>
      </c>
      <c r="AI32" s="90"/>
      <c r="AJ32" s="97" t="s">
        <v>4176</v>
      </c>
      <c r="AK32" s="90"/>
      <c r="AL32" s="202" t="s">
        <v>4177</v>
      </c>
      <c r="AM32" s="4"/>
      <c r="AN32" s="89"/>
      <c r="AO32" s="89"/>
      <c r="AP32" s="89"/>
      <c r="AQ32" s="89"/>
      <c r="AR32" s="89"/>
      <c r="AS32" s="98" t="str">
        <f aca="false">IF(A32="", "", IF(ROW()&gt;=3, ", ", "")&amp;"'"&amp;A32&amp;"':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'"&amp;VLOOKUP(S32,マスタ!$D$1:$E$99,2,0)&amp;"'","")&amp;""&amp;IF(T32&lt;&gt;"",", range: '"&amp;T32&amp;"'","")&amp;IF(V32&lt;&gt;"",", damage: '"&amp;V32&amp;"'","")&amp;IF(X32&lt;&gt;"",", capacity: '"&amp;X32&amp;"'","")&amp;IF(Y32&lt;&gt;"",", growth: "&amp;Y32&amp;"","")&amp;IF(Z32&lt;&gt;"",", cost: '"&amp;Z32&amp;"'","")&amp;", text: '"&amp;SUBSTITUTE(SUBSTITUTE(AD32, CHAR(13), ""),CHAR(10),"\n")&amp;IF(AE32&lt;&gt;"", "', textAdditional: '"&amp;SUBSTITUTE(SUBSTITUTE(AE32, CHAR(13), ""),CHAR(10),"\n"), "")&amp;"', textZh: '"&amp;SUBSTITUTE(SUBSTITUTE(SUBSTITUTE(AF32, CHAR(13), ""),CHAR(10),"\n"),"'","\'")&amp;"', textZhG1: '"&amp;SUBSTITUTE(SUBSTITUTE(SUBSTITUTE(AH32, CHAR(13), ""),CHAR(10),"\n"),"'","\'")&amp;IF(AG32&lt;&gt;"", "', textZhAdditional: '"&amp;SUBSTITUTE(SUBSTITUTE(AG32, CHAR(13), ""),CHAR(10),"\n"), "")&amp;IF(AI32&lt;&gt;"", "', textZhG1Additional: '"&amp;SUBSTITUTE(SUBSTITUTE(AI32, CHAR(13), ""),CHAR(10),"\n"), "")&amp;"', textKo: '"&amp;SUBSTITUTE(SUBSTITUTE(SUBSTITUTE(AJ32, CHAR(13), ""),CHAR(10),"\n"),"'","\'")&amp;IF(AK32&lt;&gt;"", "', textKoAdditional: '"&amp;SUBSTITUTE(SUBSTITUTE(AK32, CHAR(13), ""),CHAR(10),"\n"), "")&amp;"', textEn: '"&amp;SUBSTITUTE(SUBSTITUTE(SUBSTITUTE(AL32, CHAR(13), ""),CHAR(10),"\n"),"'","\'")&amp;IF(AM32&lt;&gt;"", "', textEnAdditional: '"&amp;SUBSTITUTE(SUBSTITUTE(AM32, CHAR(13), ""),CHAR(10),"\n"), "")&amp;"'"&amp;IF(AB32="○",", sealable: true","")&amp;IF(AC32="○",", removable: true","")&amp;IF(AA32="○",", lie: true","")&amp;"}")</f>
        <v>, '21-kamuwi-o-s-1-ex-1': {megami: 'kamuwi', name: '暁', nameEn: 'Daybreak', nameZh: '晓', nameZhG1: '晓', nameKo: '새벽', ruby: 'あかつき', rubyEn: '', baseType: 'special', extra: true, extraFrom: '21-kamuwi-o-s-1', type: 'attack', range: '3-7', damage: '6/4', cost: '6', text: '超克\n【常時】この《攻撃》が通常札に対応されたならば、それを解決する代わりに捨て札に置き、この《攻撃》を-1/+0する。切札に対応されたならば、それを解決する代わりに使用済にし、この《攻撃》を-1/-1する。\n【攻撃後】このカードを取り除く。', textZh: '超克\n【常时】此《攻击》被通常牌对应时，不结算那张对应，改为弃置之，之后此《攻击》得-1/+0；此《攻击》被王牌对应时，不结算那张对应，改为将其变为已使用，之后此《攻击》得-1/-1。\n【攻击后】将此牌移出游戏。', textZhG1: '超克\n【常时】若此《攻击》被通常牌对应，则不结算该牌，而改为将其置入弃牌区，此《攻击》得-1/+0；若被王牌对应，则不结算该牌，而改为将其变为已使用状态，此攻击得-1/-1。\n【攻击后】将此牌移出游戏。', textKo: '초극\n【상시】이 《공격》이 통상패에 대응되었다면, 그것을 해결하는 대신 버림패로 보내고, 이 《공격》은 -1/+0을 얻는다.\n비장패에 대응되었다면, 그것을 해결하는 대신\n사용됨으로 보내고, 이 《공격》-1/-1을 얻는다.\n【공격후】이 카드를 게임에서 제외한다.', textEn: 'Overwhelm\n\nForced: If a Normal Reaction is made to this attack, instead of resolving that Reaction, put it into its owner\'s played pile and this attack gets -1/+0. If a Special Reaction is made to this attack, instead of resolving that Reaction, it becomes Devoted and this attack gets -1/-1.\n\nAfter Attack: Remove this card from the game.', removable: true}</v>
      </c>
      <c r="AT32" s="10" t="str">
        <f aca="false">IF($A32&lt;&gt;"", "    /** 《"&amp;$E32&amp;"》 */ export const "&amp;SUBSTITUTE(UPPER(IF(MID($A32, 3, 1)="-", RIGHT($A32,LEN($A32)-3), $A32)), "-", "_")&amp;": TCardId = '"&amp;$A32&amp;"';", "")</f>
        <v>    /** 《暁》 */ export const KAMUWI_O_S_1_EX_1: TCardId = '21-kamuwi-o-s-1-ex-1';</v>
      </c>
      <c r="AU32" s="11" t="str">
        <f aca="false">IF($A32&lt;&gt;"", "    | '"&amp;$A32&amp;"'", "")</f>
        <v>    | '21-kamuwi-o-s-1-ex-1'</v>
      </c>
    </row>
    <row r="33" s="86" customFormat="true" ht="57" hidden="false" customHeight="false" outlineLevel="0" collapsed="false">
      <c r="A33" s="85" t="s">
        <v>4178</v>
      </c>
      <c r="B33" s="85" t="s">
        <v>4078</v>
      </c>
      <c r="C33" s="85"/>
      <c r="D33" s="85"/>
      <c r="E33" s="85" t="s">
        <v>4179</v>
      </c>
      <c r="F33" s="85" t="s">
        <v>4180</v>
      </c>
      <c r="G33" s="163" t="s">
        <v>4179</v>
      </c>
      <c r="H33" s="100" t="s">
        <v>4179</v>
      </c>
      <c r="I33" s="163"/>
      <c r="J33" s="100" t="s">
        <v>4181</v>
      </c>
      <c r="K33" s="200" t="s">
        <v>4182</v>
      </c>
      <c r="L33" s="85"/>
      <c r="M33" s="85" t="s">
        <v>157</v>
      </c>
      <c r="N33" s="85"/>
      <c r="O33" s="85"/>
      <c r="P33" s="85"/>
      <c r="Q33" s="85"/>
      <c r="R33" s="85" t="s">
        <v>120</v>
      </c>
      <c r="S33" s="85"/>
      <c r="T33" s="85"/>
      <c r="U33" s="89"/>
      <c r="V33" s="85"/>
      <c r="W33" s="89"/>
      <c r="X33" s="85" t="s">
        <v>146</v>
      </c>
      <c r="Y33" s="85"/>
      <c r="Z33" s="85" t="s">
        <v>67</v>
      </c>
      <c r="AA33" s="85"/>
      <c r="AB33" s="85"/>
      <c r="AC33" s="85"/>
      <c r="AD33" s="90" t="s">
        <v>4183</v>
      </c>
      <c r="AE33" s="90"/>
      <c r="AF33" s="201" t="s">
        <v>4184</v>
      </c>
      <c r="AG33" s="90"/>
      <c r="AH33" s="106" t="s">
        <v>4185</v>
      </c>
      <c r="AI33" s="90"/>
      <c r="AJ33" s="97" t="s">
        <v>4186</v>
      </c>
      <c r="AK33" s="90"/>
      <c r="AL33" s="202" t="s">
        <v>4187</v>
      </c>
      <c r="AM33" s="4"/>
      <c r="AN33" s="89"/>
      <c r="AO33" s="89"/>
      <c r="AP33" s="89"/>
      <c r="AQ33" s="89"/>
      <c r="AR33" s="89"/>
      <c r="AS33" s="98" t="str">
        <f aca="false">IF(A33="", "", IF(ROW()&gt;=3, ", ", "")&amp;"'"&amp;A33&amp;"':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'"&amp;VLOOKUP(S33,マスタ!$D$1:$E$99,2,0)&amp;"'","")&amp;""&amp;IF(T33&lt;&gt;"",", range: '"&amp;T33&amp;"'","")&amp;IF(V33&lt;&gt;"",", damage: '"&amp;V33&amp;"'","")&amp;IF(X33&lt;&gt;"",", capacity: '"&amp;X33&amp;"'","")&amp;IF(Y33&lt;&gt;"",", growth: "&amp;Y33&amp;"","")&amp;IF(Z33&lt;&gt;"",", cost: '"&amp;Z33&amp;"'","")&amp;", text: '"&amp;SUBSTITUTE(SUBSTITUTE(AD33, CHAR(13), ""),CHAR(10),"\n")&amp;IF(AE33&lt;&gt;"", "', textAdditional: '"&amp;SUBSTITUTE(SUBSTITUTE(AE33, CHAR(13), ""),CHAR(10),"\n"), "")&amp;"', textZh: '"&amp;SUBSTITUTE(SUBSTITUTE(SUBSTITUTE(AF33, CHAR(13), ""),CHAR(10),"\n"),"'","\'")&amp;"', textZhG1: '"&amp;SUBSTITUTE(SUBSTITUTE(SUBSTITUTE(AH33, CHAR(13), ""),CHAR(10),"\n"),"'","\'")&amp;IF(AG33&lt;&gt;"", "', textZhAdditional: '"&amp;SUBSTITUTE(SUBSTITUTE(AG33, CHAR(13), ""),CHAR(10),"\n"), "")&amp;IF(AI33&lt;&gt;"", "', textZhG1Additional: '"&amp;SUBSTITUTE(SUBSTITUTE(AI33, CHAR(13), ""),CHAR(10),"\n"), "")&amp;"', textKo: '"&amp;SUBSTITUTE(SUBSTITUTE(SUBSTITUTE(AJ33, CHAR(13), ""),CHAR(10),"\n"),"'","\'")&amp;IF(AK33&lt;&gt;"", "', textKoAdditional: '"&amp;SUBSTITUTE(SUBSTITUTE(AK33, CHAR(13), ""),CHAR(10),"\n"), "")&amp;"', textEn: '"&amp;SUBSTITUTE(SUBSTITUTE(SUBSTITUTE(AL33, CHAR(13), ""),CHAR(10),"\n"),"'","\'")&amp;IF(AM33&lt;&gt;"", "', textEnAdditional: '"&amp;SUBSTITUTE(SUBSTITUTE(AM33, CHAR(13), ""),CHAR(10),"\n"), "")&amp;"'"&amp;IF(AB33="○",", sealable: true","")&amp;IF(AC33="○",", removable: true","")&amp;IF(AA33="○",", lie: true","")&amp;"}")</f>
        <v>, '21-kamuwi-o-s-2': {megami: 'kamuwi', name: '阡', nameEn: 'Gravewalk', nameZh: '阡', nameZhG1: '阡', nameKo: '묘도', ruby: 'はかみち', rubyEn: '', baseType: 'special', type: 'enhance', capacity: '4', cost: '3', text: '(+1) 【展開時】攻撃『適正距離3-4、3/3、対応不可（通常札）』を行う。\n----\n【常時】このカードの上に桜花結晶が置かれているならば、あなたは勝利できない。', textZh: '(+1) 【展开时】进行一次“攻击距离3-4、伤害3/3、不可被对应（通常牌）”的攻击。\n----\n【常时】此牌上有樱花结晶放置时，你无法胜利。', textZhG1: '禁忌+1～【展开时】进行一次“攻击距离3-4 伤害3/3 不可被对应（通常牌）”的攻击。\n----\n【常时】若此牌上置有樱花结晶，则你不能因敌命中樱花结晶的数目降至0而赢得本局游戏。', textKo: '(+1) 【전개시】공격 『적정거리3-4、3/3, 대응불가(통상패)』를 수행한다.\n----\n【상시】이 카드 위에 벚꽃결정이 올려져 있다면, 당신은 승리할 수 없다.', textEn: '(+2): Initialize: You attack with "Range: 3-4, Damage: 3/3, No Reactions (Normal)".\n----\nForced: As long as there are Sakura tokens on this card, you cannot win the game.'}</v>
      </c>
      <c r="AT33" s="10" t="str">
        <f aca="false">IF($A33&lt;&gt;"", "    /** 《"&amp;$E33&amp;"》 */ export const "&amp;SUBSTITUTE(UPPER(IF(MID($A33, 3, 1)="-", RIGHT($A33,LEN($A33)-3), $A33)), "-", "_")&amp;": TCardId = '"&amp;$A33&amp;"';", "")</f>
        <v>    /** 《阡》 */ export const KAMUWI_O_S_2: TCardId = '21-kamuwi-o-s-2';</v>
      </c>
      <c r="AU33" s="11" t="str">
        <f aca="false">IF($A33&lt;&gt;"", "    | '"&amp;$A33&amp;"'", "")</f>
        <v>    | '21-kamuwi-o-s-2'</v>
      </c>
    </row>
    <row r="34" s="86" customFormat="true" ht="89" hidden="false" customHeight="false" outlineLevel="0" collapsed="false">
      <c r="A34" s="85" t="s">
        <v>4188</v>
      </c>
      <c r="B34" s="85" t="s">
        <v>4078</v>
      </c>
      <c r="C34" s="85"/>
      <c r="D34" s="85"/>
      <c r="E34" s="85" t="s">
        <v>4189</v>
      </c>
      <c r="F34" s="85" t="s">
        <v>4190</v>
      </c>
      <c r="G34" s="163" t="s">
        <v>4189</v>
      </c>
      <c r="H34" s="100" t="s">
        <v>4189</v>
      </c>
      <c r="I34" s="163"/>
      <c r="J34" s="100" t="s">
        <v>4191</v>
      </c>
      <c r="K34" s="200" t="s">
        <v>4192</v>
      </c>
      <c r="L34" s="85"/>
      <c r="M34" s="85" t="s">
        <v>157</v>
      </c>
      <c r="N34" s="85"/>
      <c r="O34" s="85"/>
      <c r="P34" s="85"/>
      <c r="Q34" s="85"/>
      <c r="R34" s="85" t="s">
        <v>45</v>
      </c>
      <c r="S34" s="85" t="s">
        <v>133</v>
      </c>
      <c r="T34" s="85" t="s">
        <v>491</v>
      </c>
      <c r="U34" s="89"/>
      <c r="V34" s="85" t="s">
        <v>885</v>
      </c>
      <c r="W34" s="89"/>
      <c r="X34" s="85"/>
      <c r="Y34" s="85"/>
      <c r="Z34" s="85" t="s">
        <v>282</v>
      </c>
      <c r="AA34" s="85"/>
      <c r="AB34" s="85"/>
      <c r="AC34" s="85"/>
      <c r="AD34" s="90" t="s">
        <v>4193</v>
      </c>
      <c r="AE34" s="90"/>
      <c r="AF34" s="201" t="s">
        <v>4194</v>
      </c>
      <c r="AG34" s="90"/>
      <c r="AH34" s="106" t="s">
        <v>4195</v>
      </c>
      <c r="AI34" s="90"/>
      <c r="AJ34" s="97" t="s">
        <v>4196</v>
      </c>
      <c r="AK34" s="90"/>
      <c r="AL34" s="202" t="s">
        <v>4197</v>
      </c>
      <c r="AM34" s="4"/>
      <c r="AN34" s="89"/>
      <c r="AO34" s="89"/>
      <c r="AP34" s="89"/>
      <c r="AQ34" s="89"/>
      <c r="AR34" s="89"/>
      <c r="AS34" s="98" t="str">
        <f aca="false">IF(A34="", "", IF(ROW()&gt;=3, ", ", "")&amp;"'"&amp;A34&amp;"':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'"&amp;VLOOKUP(S34,マスタ!$D$1:$E$99,2,0)&amp;"'","")&amp;""&amp;IF(T34&lt;&gt;"",", range: '"&amp;T34&amp;"'","")&amp;IF(V34&lt;&gt;"",", damage: '"&amp;V34&amp;"'","")&amp;IF(X34&lt;&gt;"",", capacity: '"&amp;X34&amp;"'","")&amp;IF(Y34&lt;&gt;"",", growth: "&amp;Y34&amp;"","")&amp;IF(Z34&lt;&gt;"",", cost: '"&amp;Z34&amp;"'","")&amp;", text: '"&amp;SUBSTITUTE(SUBSTITUTE(AD34, CHAR(13), ""),CHAR(10),"\n")&amp;IF(AE34&lt;&gt;"", "', textAdditional: '"&amp;SUBSTITUTE(SUBSTITUTE(AE34, CHAR(13), ""),CHAR(10),"\n"), "")&amp;"', textZh: '"&amp;SUBSTITUTE(SUBSTITUTE(SUBSTITUTE(AF34, CHAR(13), ""),CHAR(10),"\n"),"'","\'")&amp;"', textZhG1: '"&amp;SUBSTITUTE(SUBSTITUTE(SUBSTITUTE(AH34, CHAR(13), ""),CHAR(10),"\n"),"'","\'")&amp;IF(AG34&lt;&gt;"", "', textZhAdditional: '"&amp;SUBSTITUTE(SUBSTITUTE(AG34, CHAR(13), ""),CHAR(10),"\n"), "")&amp;IF(AI34&lt;&gt;"", "', textZhG1Additional: '"&amp;SUBSTITUTE(SUBSTITUTE(AI34, CHAR(13), ""),CHAR(10),"\n"), "")&amp;"', textKo: '"&amp;SUBSTITUTE(SUBSTITUTE(SUBSTITUTE(AJ34, CHAR(13), ""),CHAR(10),"\n"),"'","\'")&amp;IF(AK34&lt;&gt;"", "', textKoAdditional: '"&amp;SUBSTITUTE(SUBSTITUTE(AK34, CHAR(13), ""),CHAR(10),"\n"), "")&amp;"', textEn: '"&amp;SUBSTITUTE(SUBSTITUTE(SUBSTITUTE(AL34, CHAR(13), ""),CHAR(10),"\n"),"'","\'")&amp;IF(AM34&lt;&gt;"", "', textEnAdditional: '"&amp;SUBSTITUTE(SUBSTITUTE(AM34, CHAR(13), ""),CHAR(10),"\n"), "")&amp;"'"&amp;IF(AB34="○",", sealable: true","")&amp;IF(AC34="○",", removable: true","")&amp;IF(AA34="○",", lie: true","")&amp;"}")</f>
        <v>, '21-kamuwi-o-s-3': {megami: 'kamuwi', name: '尸', nameEn: 'Carcass', nameZh: '尸', nameZhG1: '尸', nameKo: '신위', ruby: 'かたしろ', rubyEn: '', baseType: 'special', type: 'attack', subType: 'reaction', range: '0-6', damage: '0/0', cost: '1', text: '【攻撃後】このターン中、このカードが対応した《攻撃》を行ったメガミのカードを相手が次に使用するならば、追加コストとして手札からそのメガミのカード1枚を捨て札にしなくてはならない。\n----\n【即再起】あなたの禁忌ゲージが6の倍数になる。', textZh: '【攻击后】本回合中，被此牌对应的《攻击》所属女神的牌，在下次使用时的时候不先弃一张那个女神的牌就不能使用。\n----\n【即再起】你的禁忌槽成为6的倍数。', textZhG1: '【攻击后】本回合内，对手下一次使用被对应的《攻击》的使用者的牌时，必须从手牌中弃置1张该女神的牌作为费用。\n----\n【即再起】你的禁忌槽的值变为6的倍数。', textKo: '【공격후】이 턴 중에, 이 카드로 대응한 공격을 수행한 여신의 카드를 상대가 다음에 사용할 때, 추가 코스트로 손패에서 해당 여신의 카드 1장을 버림패로 보내야 한다.\n----\n【즉재기】당신의 금기 게이지가 6의 배수가 된다.', textEn: 'After Attack: The next time this turn your opponent plays a card from the same Megami as the card you played this card as a Reaction to, as an additional cost they must put a card from the same Megami from their hand into their played pile.\n\nImmediate Resurgence: Your Taboo gauge becomes a multiple of 6.'}</v>
      </c>
      <c r="AT34" s="10" t="str">
        <f aca="false">IF($A34&lt;&gt;"", "    /** 《"&amp;$E34&amp;"》 */ export const "&amp;SUBSTITUTE(UPPER(IF(MID($A34, 3, 1)="-", RIGHT($A34,LEN($A34)-3), $A34)), "-", "_")&amp;": TCardId = '"&amp;$A34&amp;"';", "")</f>
        <v>    /** 《尸》 */ export const KAMUWI_O_S_3: TCardId = '21-kamuwi-o-s-3';</v>
      </c>
      <c r="AU34" s="11" t="str">
        <f aca="false">IF($A34&lt;&gt;"", "    | '"&amp;$A34&amp;"'", "")</f>
        <v>    | '21-kamuwi-o-s-3'</v>
      </c>
    </row>
    <row r="35" s="86" customFormat="true" ht="88" hidden="false" customHeight="false" outlineLevel="0" collapsed="false">
      <c r="A35" s="85" t="s">
        <v>4198</v>
      </c>
      <c r="B35" s="85" t="s">
        <v>4078</v>
      </c>
      <c r="C35" s="85"/>
      <c r="D35" s="85"/>
      <c r="E35" s="85" t="s">
        <v>4199</v>
      </c>
      <c r="F35" s="85" t="s">
        <v>4200</v>
      </c>
      <c r="G35" s="163" t="s">
        <v>4199</v>
      </c>
      <c r="H35" s="100" t="s">
        <v>4199</v>
      </c>
      <c r="I35" s="163"/>
      <c r="J35" s="100" t="s">
        <v>4201</v>
      </c>
      <c r="K35" s="200" t="s">
        <v>4202</v>
      </c>
      <c r="L35" s="85"/>
      <c r="M35" s="85" t="s">
        <v>157</v>
      </c>
      <c r="N35" s="85"/>
      <c r="O35" s="85"/>
      <c r="P35" s="85"/>
      <c r="Q35" s="85"/>
      <c r="R35" s="85" t="s">
        <v>107</v>
      </c>
      <c r="S35" s="85"/>
      <c r="T35" s="85"/>
      <c r="U35" s="89"/>
      <c r="V35" s="85"/>
      <c r="W35" s="89"/>
      <c r="X35" s="85"/>
      <c r="Y35" s="85"/>
      <c r="Z35" s="85" t="s">
        <v>67</v>
      </c>
      <c r="AA35" s="85"/>
      <c r="AB35" s="85"/>
      <c r="AC35" s="85"/>
      <c r="AD35" s="90" t="s">
        <v>4203</v>
      </c>
      <c r="AE35" s="90"/>
      <c r="AF35" s="201" t="s">
        <v>4204</v>
      </c>
      <c r="AG35" s="90"/>
      <c r="AH35" s="106" t="s">
        <v>4205</v>
      </c>
      <c r="AI35" s="90"/>
      <c r="AJ35" s="97" t="s">
        <v>4206</v>
      </c>
      <c r="AK35" s="90"/>
      <c r="AL35" s="202" t="s">
        <v>4207</v>
      </c>
      <c r="AM35" s="4"/>
      <c r="AN35" s="89"/>
      <c r="AO35" s="89"/>
      <c r="AP35" s="89"/>
      <c r="AQ35" s="89"/>
      <c r="AR35" s="89"/>
      <c r="AS35" s="98" t="str">
        <f aca="false">IF(A35="", "", IF(ROW()&gt;=3, ", ", "")&amp;"'"&amp;A35&amp;"':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'"&amp;VLOOKUP(S35,マスタ!$D$1:$E$99,2,0)&amp;"'","")&amp;""&amp;IF(T35&lt;&gt;"",", range: '"&amp;T35&amp;"'","")&amp;IF(V35&lt;&gt;"",", damage: '"&amp;V35&amp;"'","")&amp;IF(X35&lt;&gt;"",", capacity: '"&amp;X35&amp;"'","")&amp;IF(Y35&lt;&gt;"",", growth: "&amp;Y35&amp;"","")&amp;IF(Z35&lt;&gt;"",", cost: '"&amp;Z35&amp;"'","")&amp;", text: '"&amp;SUBSTITUTE(SUBSTITUTE(AD35, CHAR(13), ""),CHAR(10),"\n")&amp;IF(AE35&lt;&gt;"", "', textAdditional: '"&amp;SUBSTITUTE(SUBSTITUTE(AE35, CHAR(13), ""),CHAR(10),"\n"), "")&amp;"', textZh: '"&amp;SUBSTITUTE(SUBSTITUTE(SUBSTITUTE(AF35, CHAR(13), ""),CHAR(10),"\n"),"'","\'")&amp;"', textZhG1: '"&amp;SUBSTITUTE(SUBSTITUTE(SUBSTITUTE(AH35, CHAR(13), ""),CHAR(10),"\n"),"'","\'")&amp;IF(AG35&lt;&gt;"", "', textZhAdditional: '"&amp;SUBSTITUTE(SUBSTITUTE(AG35, CHAR(13), ""),CHAR(10),"\n"), "")&amp;IF(AI35&lt;&gt;"", "', textZhG1Additional: '"&amp;SUBSTITUTE(SUBSTITUTE(AI35, CHAR(13), ""),CHAR(10),"\n"), "")&amp;"', textKo: '"&amp;SUBSTITUTE(SUBSTITUTE(SUBSTITUTE(AJ35, CHAR(13), ""),CHAR(10),"\n"),"'","\'")&amp;IF(AK35&lt;&gt;"", "', textKoAdditional: '"&amp;SUBSTITUTE(SUBSTITUTE(AK35, CHAR(13), ""),CHAR(10),"\n"), "")&amp;"', textEn: '"&amp;SUBSTITUTE(SUBSTITUTE(SUBSTITUTE(AL35, CHAR(13), ""),CHAR(10),"\n"),"'","\'")&amp;IF(AM35&lt;&gt;"", "', textEnAdditional: '"&amp;SUBSTITUTE(SUBSTITUTE(AM35, CHAR(13), ""),CHAR(10),"\n"), "")&amp;"'"&amp;IF(AB35="○",", sealable: true","")&amp;IF(AC35="○",", removable: true","")&amp;IF(AA35="○",", lie: true","")&amp;"}")</f>
        <v>, '21-kamuwi-o-s-4': {megami: 'kamuwi', name: '理', nameEn: 'Balance', nameZh: '理', nameZhG1: '理', nameKo: '이치', ruby: 'ことわり', rubyEn: '', baseType: 'special', type: 'action', cost: '3', text: '【常時】あなたのライフが6以下でないと、このカードは使用できない。\nダスト→自ライフ：1\n【使用済】相手が《行動》の切札を使用するならば、追加コストとして手札から同一のメガミのカード1枚を捨て札にしなくてはならない。', textZh: '【常时】只有在自命仅有6或更低的时候，才能使用此牌。\n虚→1→自命\n【已使用】对手使用《行动》王牌时不先弃一张那个女神的牌就不能使用。', textZhG1: '【常时】仅当自命中的樱花结晶的数目小于等于6时可以使用此牌。\n虚（1）→自命\n【已使用】对手使用《行动》王牌时，必须从手牌中弃置1张同使用者的牌作为费用。', textKo: '【상시】당신의 라이프가 6이하가 아니라면, 이 카드를 사용할 수 없다.\n더스트→라이프(자신)：1\n【사용됨】상대가 《행동》 비장패를 사용할 때, 추가 코스트로 손패에서 동일한 여신의 카드 1장을 버림패로 보내야 한다.', textEn: 'Forced: You can\'t play this card unless your Life is 6 or less.\n\nShadow (1)→ Your Life\n\nDevoted: As an additional cost to play a Special Action card, your opponent must put a card from the same Megami from their hand into their played pile.'}</v>
      </c>
      <c r="AT35" s="10" t="str">
        <f aca="false">IF($A35&lt;&gt;"", "    /** 《"&amp;$E35&amp;"》 */ export const "&amp;SUBSTITUTE(UPPER(IF(MID($A35, 3, 1)="-", RIGHT($A35,LEN($A35)-3), $A35)), "-", "_")&amp;": TCardId = '"&amp;$A35&amp;"';", "")</f>
        <v>    /** 《理》 */ export const KAMUWI_O_S_4: TCardId = '21-kamuwi-o-s-4';</v>
      </c>
      <c r="AU35" s="11" t="str">
        <f aca="false">IF($A35&lt;&gt;"", "    | '"&amp;$A35&amp;"'", "")</f>
        <v>    | '21-kamuwi-o-s-4'</v>
      </c>
    </row>
    <row r="36" s="86" customFormat="true" ht="67" hidden="false" customHeight="false" outlineLevel="0" collapsed="false">
      <c r="A36" s="85" t="s">
        <v>4208</v>
      </c>
      <c r="B36" s="85" t="s">
        <v>4209</v>
      </c>
      <c r="C36" s="85"/>
      <c r="D36" s="85"/>
      <c r="E36" s="85" t="s">
        <v>4210</v>
      </c>
      <c r="F36" s="85" t="s">
        <v>4211</v>
      </c>
      <c r="G36" s="163" t="s">
        <v>4212</v>
      </c>
      <c r="H36" s="100" t="s">
        <v>4213</v>
      </c>
      <c r="I36" s="216" t="s">
        <v>4214</v>
      </c>
      <c r="J36" s="100" t="s">
        <v>4215</v>
      </c>
      <c r="K36" s="217" t="s">
        <v>4216</v>
      </c>
      <c r="L36" s="85"/>
      <c r="M36" s="85" t="s">
        <v>44</v>
      </c>
      <c r="N36" s="85"/>
      <c r="O36" s="85"/>
      <c r="P36" s="85"/>
      <c r="Q36" s="85"/>
      <c r="R36" s="85" t="s">
        <v>45</v>
      </c>
      <c r="S36" s="85"/>
      <c r="T36" s="85" t="s">
        <v>80</v>
      </c>
      <c r="U36" s="89"/>
      <c r="V36" s="85" t="s">
        <v>55</v>
      </c>
      <c r="W36" s="89"/>
      <c r="X36" s="85"/>
      <c r="Y36" s="85"/>
      <c r="Z36" s="85"/>
      <c r="AA36" s="85" t="s">
        <v>996</v>
      </c>
      <c r="AB36" s="85"/>
      <c r="AC36" s="85" t="s">
        <v>996</v>
      </c>
      <c r="AD36" s="90" t="s">
        <v>4217</v>
      </c>
      <c r="AE36" s="90"/>
      <c r="AF36" s="201" t="s">
        <v>4218</v>
      </c>
      <c r="AG36" s="90"/>
      <c r="AH36" s="106" t="s">
        <v>4219</v>
      </c>
      <c r="AI36" s="90"/>
      <c r="AJ36" s="97" t="s">
        <v>4220</v>
      </c>
      <c r="AK36" s="90"/>
      <c r="AL36" s="202" t="s">
        <v>4221</v>
      </c>
      <c r="AM36" s="4"/>
      <c r="AN36" s="89"/>
      <c r="AO36" s="89"/>
      <c r="AP36" s="89"/>
      <c r="AQ36" s="89"/>
      <c r="AR36" s="89"/>
      <c r="AS36" s="98" t="str">
        <f aca="false">IF(A36="", "", IF(ROW()&gt;=3, ", ", "")&amp;"'"&amp;A36&amp;"':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'"&amp;VLOOKUP(S36,マスタ!$D$1:$E$99,2,0)&amp;"'","")&amp;""&amp;IF(T36&lt;&gt;"",", range: '"&amp;T36&amp;"'","")&amp;IF(V36&lt;&gt;"",", damage: '"&amp;V36&amp;"'","")&amp;IF(X36&lt;&gt;"",", capacity: '"&amp;X36&amp;"'","")&amp;IF(Y36&lt;&gt;"",", growth: "&amp;Y36&amp;"","")&amp;IF(Z36&lt;&gt;"",", cost: '"&amp;Z36&amp;"'","")&amp;", text: '"&amp;SUBSTITUTE(SUBSTITUTE(AD36, CHAR(13), ""),CHAR(10),"\n")&amp;IF(AE36&lt;&gt;"", "', textAdditional: '"&amp;SUBSTITUTE(SUBSTITUTE(AE36, CHAR(13), ""),CHAR(10),"\n"), "")&amp;"', textZh: '"&amp;SUBSTITUTE(SUBSTITUTE(SUBSTITUTE(AF36, CHAR(13), ""),CHAR(10),"\n"),"'","\'")&amp;"', textZhG1: '"&amp;SUBSTITUTE(SUBSTITUTE(SUBSTITUTE(AH36, CHAR(13), ""),CHAR(10),"\n"),"'","\'")&amp;IF(AG36&lt;&gt;"", "', textZhAdditional: '"&amp;SUBSTITUTE(SUBSTITUTE(AG36, CHAR(13), ""),CHAR(10),"\n"), "")&amp;IF(AI36&lt;&gt;"", "', textZhG1Additional: '"&amp;SUBSTITUTE(SUBSTITUTE(AI36, CHAR(13), ""),CHAR(10),"\n"), "")&amp;"', textKo: '"&amp;SUBSTITUTE(SUBSTITUTE(SUBSTITUTE(AJ36, CHAR(13), ""),CHAR(10),"\n"),"'","\'")&amp;IF(AK36&lt;&gt;"", "', textKoAdditional: '"&amp;SUBSTITUTE(SUBSTITUTE(AK36, CHAR(13), ""),CHAR(10),"\n"), "")&amp;"', textEn: '"&amp;SUBSTITUTE(SUBSTITUTE(SUBSTITUTE(AL36, CHAR(13), ""),CHAR(10),"\n"),"'","\'")&amp;IF(AM36&lt;&gt;"", "', textEnAdditional: '"&amp;SUBSTITUTE(SUBSTITUTE(AM36, CHAR(13), ""),CHAR(10),"\n"), "")&amp;"'"&amp;IF(AB36="○",", sealable: true","")&amp;IF(AC36="○",", removable: true","")&amp;IF(AA36="○",", lie: true","")&amp;"}")</f>
        <v>, '22-renri-o-n-1': {megami: 'renri', name: '嘘突き', nameEn: 'Charm', nameZh: '杀谎', nameZhG1: '荼酷谩言', nameKo: '거짓 찌르기', ruby: 'うそつき', rubyEn: '', rubyZh: '撒谎', baseType: 'normal', type: 'attack', range: '1-2', damage: '2/1', text: '偽証\n【常時】この偽証が反証されなかったならば、このカードを公開してもよい。それが偽物だったならば、相手はオーラへのダメージを選べない。\n（公開したならば解決後に捨て札になる）', textZh: '伪证\n【常时】如果这个伪证没有被反证，则你可以公开这张牌。如果为假，则对手无法选择承受对装伤害。\n（如果公开了此牌则结算后置入弃牌）', textZhG1: '伪证\n【常时】若此伪证未被反证，则你可以展示用于伪证的牌。若该牌并非此牌，则对手不能选择由装承受此《攻击》的伤害。若你展示了该牌，则结算完毕后，不将该牌移至盖牌区，而改为移至弃牌区。', textKo: '위증\n【상시】이 위증이 반증되지 않았다면, 이 카드를\n공개해도 된다. 그것이 거짓이었다면, 상대는 오라 데미지를 선택할 수 없다.\n(공개했다면 해결한 후에 버림패가 된다.)', textEn: 'Falsehood\n\nForced: If this Falsehood was not refuted, you may reveal this card. If it was a fake, your opponent cannot choose to take damage to Aura.\n(Put it into your played pile if it was revealed.)', removable: true, lie: true}</v>
      </c>
      <c r="AT36" s="10" t="str">
        <f aca="false">IF($A36&lt;&gt;"", "    /** 《"&amp;$E36&amp;"》 */ export const "&amp;SUBSTITUTE(UPPER(IF(MID($A36, 3, 1)="-", RIGHT($A36,LEN($A36)-3), $A36)), "-", "_")&amp;": TCardId = '"&amp;$A36&amp;"';", "")</f>
        <v>    /** 《嘘突き》 */ export const RENRI_O_N_1: TCardId = '22-renri-o-n-1';</v>
      </c>
      <c r="AU36" s="11" t="str">
        <f aca="false">IF($A36&lt;&gt;"", "    | '"&amp;$A36&amp;"'", "")</f>
        <v>    | '22-renri-o-n-1'</v>
      </c>
    </row>
    <row r="37" s="86" customFormat="true" ht="56" hidden="false" customHeight="false" outlineLevel="0" collapsed="false">
      <c r="A37" s="85" t="s">
        <v>4222</v>
      </c>
      <c r="B37" s="85" t="s">
        <v>4209</v>
      </c>
      <c r="C37" s="85"/>
      <c r="D37" s="85"/>
      <c r="E37" s="85" t="s">
        <v>4223</v>
      </c>
      <c r="F37" s="85" t="s">
        <v>4224</v>
      </c>
      <c r="G37" s="163" t="s">
        <v>4225</v>
      </c>
      <c r="H37" s="100" t="s">
        <v>4226</v>
      </c>
      <c r="I37" s="216" t="s">
        <v>4227</v>
      </c>
      <c r="J37" s="100" t="s">
        <v>4228</v>
      </c>
      <c r="K37" s="218" t="s">
        <v>4229</v>
      </c>
      <c r="L37" s="85"/>
      <c r="M37" s="85" t="s">
        <v>44</v>
      </c>
      <c r="N37" s="85"/>
      <c r="O37" s="85"/>
      <c r="P37" s="85"/>
      <c r="Q37" s="85"/>
      <c r="R37" s="85" t="s">
        <v>45</v>
      </c>
      <c r="S37" s="85"/>
      <c r="T37" s="85" t="s">
        <v>236</v>
      </c>
      <c r="U37" s="89"/>
      <c r="V37" s="85" t="s">
        <v>55</v>
      </c>
      <c r="W37" s="89"/>
      <c r="X37" s="85"/>
      <c r="Y37" s="85"/>
      <c r="Z37" s="85"/>
      <c r="AA37" s="85" t="s">
        <v>996</v>
      </c>
      <c r="AB37" s="85"/>
      <c r="AC37" s="85" t="s">
        <v>996</v>
      </c>
      <c r="AD37" s="90" t="s">
        <v>4230</v>
      </c>
      <c r="AE37" s="90"/>
      <c r="AF37" s="201" t="s">
        <v>4231</v>
      </c>
      <c r="AG37" s="90"/>
      <c r="AH37" s="106" t="s">
        <v>4232</v>
      </c>
      <c r="AI37" s="90"/>
      <c r="AJ37" s="97" t="s">
        <v>4233</v>
      </c>
      <c r="AK37" s="90"/>
      <c r="AL37" s="202" t="s">
        <v>4234</v>
      </c>
      <c r="AM37" s="4"/>
      <c r="AN37" s="89"/>
      <c r="AO37" s="89"/>
      <c r="AP37" s="89"/>
      <c r="AQ37" s="89"/>
      <c r="AR37" s="89"/>
      <c r="AS37" s="98" t="str">
        <f aca="false">IF(A37="", "", IF(ROW()&gt;=3, ", ", "")&amp;"'"&amp;A37&amp;"':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'"&amp;VLOOKUP(S37,マスタ!$D$1:$E$99,2,0)&amp;"'","")&amp;""&amp;IF(T37&lt;&gt;"",", range: '"&amp;T37&amp;"'","")&amp;IF(V37&lt;&gt;"",", damage: '"&amp;V37&amp;"'","")&amp;IF(X37&lt;&gt;"",", capacity: '"&amp;X37&amp;"'","")&amp;IF(Y37&lt;&gt;"",", growth: "&amp;Y37&amp;"","")&amp;IF(Z37&lt;&gt;"",", cost: '"&amp;Z37&amp;"'","")&amp;", text: '"&amp;SUBSTITUTE(SUBSTITUTE(AD37, CHAR(13), ""),CHAR(10),"\n")&amp;IF(AE37&lt;&gt;"", "', textAdditional: '"&amp;SUBSTITUTE(SUBSTITUTE(AE37, CHAR(13), ""),CHAR(10),"\n"), "")&amp;"', textZh: '"&amp;SUBSTITUTE(SUBSTITUTE(SUBSTITUTE(AF37, CHAR(13), ""),CHAR(10),"\n"),"'","\'")&amp;"', textZhG1: '"&amp;SUBSTITUTE(SUBSTITUTE(SUBSTITUTE(AH37, CHAR(13), ""),CHAR(10),"\n"),"'","\'")&amp;IF(AG37&lt;&gt;"", "', textZhAdditional: '"&amp;SUBSTITUTE(SUBSTITUTE(AG37, CHAR(13), ""),CHAR(10),"\n"), "")&amp;IF(AI37&lt;&gt;"", "', textZhG1Additional: '"&amp;SUBSTITUTE(SUBSTITUTE(AI37, CHAR(13), ""),CHAR(10),"\n"), "")&amp;"', textKo: '"&amp;SUBSTITUTE(SUBSTITUTE(SUBSTITUTE(AJ37, CHAR(13), ""),CHAR(10),"\n"),"'","\'")&amp;IF(AK37&lt;&gt;"", "', textKoAdditional: '"&amp;SUBSTITUTE(SUBSTITUTE(AK37, CHAR(13), ""),CHAR(10),"\n"), "")&amp;"', textEn: '"&amp;SUBSTITUTE(SUBSTITUTE(SUBSTITUTE(AL37, CHAR(13), ""),CHAR(10),"\n"),"'","\'")&amp;IF(AM37&lt;&gt;"", "', textEnAdditional: '"&amp;SUBSTITUTE(SUBSTITUTE(AM37, CHAR(13), ""),CHAR(10),"\n"), "")&amp;"'"&amp;IF(AB37="○",", sealable: true","")&amp;IF(AC37="○",", removable: true","")&amp;IF(AA37="○",", lie: true","")&amp;"}")</f>
        <v>, '22-renri-o-n-2': {megami: 'renri', name: '都度討ち', nameEn: 'Compound', nameZh: '嗟连', nameZhG1: '骛虚谝言', nameKo: '임시변통', ruby: 'つどうち', rubyEn: '', rubyZh: '接连', baseType: 'normal', type: 'attack', range: '3-5', damage: '2/1', text: '偽証\n【常時】あなたの捨て札と付与札に通常札が合計3枚以上あるならば、この《攻撃》は+1/+0となる。', textZh: '伪证\n【常时】你的弃牌和付与区的通常牌合计有3张或更多的话，此攻击得+1/+0。', textZhG1: '伪证\n【常时】若你的弃牌区与付与区的通常牌的张数之和大于等于3，则此《攻击》获得+1/+0。', textKo: '위증\n【상시】당신의 버림패 및 부여패 영역에 통상패가\n합계 3장 이상 있다면, 이 《공격》은 +1/+0 된다.', textEn: 'Falsehood\n\nForced: If there are 3 or more Normal cards among your played pile and Enhancements in play, this attack gains +1/+0.', removable: true, lie: true}</v>
      </c>
      <c r="AT37" s="10" t="str">
        <f aca="false">IF($A37&lt;&gt;"", "    /** 《"&amp;$E37&amp;"》 */ export const "&amp;SUBSTITUTE(UPPER(IF(MID($A37, 3, 1)="-", RIGHT($A37,LEN($A37)-3), $A37)), "-", "_")&amp;": TCardId = '"&amp;$A37&amp;"';", "")</f>
        <v>    /** 《都度討ち》 */ export const RENRI_O_N_2: TCardId = '22-renri-o-n-2';</v>
      </c>
      <c r="AU37" s="11" t="str">
        <f aca="false">IF($A37&lt;&gt;"", "    | '"&amp;$A37&amp;"'", "")</f>
        <v>    | '22-renri-o-n-2'</v>
      </c>
    </row>
    <row r="38" s="86" customFormat="true" ht="89" hidden="false" customHeight="false" outlineLevel="0" collapsed="false">
      <c r="A38" s="85" t="s">
        <v>4235</v>
      </c>
      <c r="B38" s="85" t="s">
        <v>4209</v>
      </c>
      <c r="C38" s="85"/>
      <c r="D38" s="85"/>
      <c r="E38" s="85" t="s">
        <v>4236</v>
      </c>
      <c r="F38" s="85" t="s">
        <v>4237</v>
      </c>
      <c r="G38" s="163" t="s">
        <v>4238</v>
      </c>
      <c r="H38" s="100" t="s">
        <v>4239</v>
      </c>
      <c r="I38" s="216" t="s">
        <v>4240</v>
      </c>
      <c r="J38" s="100" t="s">
        <v>4241</v>
      </c>
      <c r="K38" s="218" t="s">
        <v>4242</v>
      </c>
      <c r="L38" s="85"/>
      <c r="M38" s="85" t="s">
        <v>44</v>
      </c>
      <c r="N38" s="85"/>
      <c r="O38" s="85"/>
      <c r="P38" s="85"/>
      <c r="Q38" s="85"/>
      <c r="R38" s="85" t="s">
        <v>45</v>
      </c>
      <c r="S38" s="85" t="s">
        <v>133</v>
      </c>
      <c r="T38" s="85" t="s">
        <v>362</v>
      </c>
      <c r="U38" s="89"/>
      <c r="V38" s="85" t="s">
        <v>803</v>
      </c>
      <c r="W38" s="89"/>
      <c r="X38" s="85"/>
      <c r="Y38" s="85"/>
      <c r="Z38" s="85"/>
      <c r="AA38" s="85" t="s">
        <v>996</v>
      </c>
      <c r="AB38" s="85"/>
      <c r="AC38" s="85" t="s">
        <v>996</v>
      </c>
      <c r="AD38" s="90" t="s">
        <v>4243</v>
      </c>
      <c r="AE38" s="90"/>
      <c r="AF38" s="201" t="s">
        <v>4244</v>
      </c>
      <c r="AG38" s="90"/>
      <c r="AH38" s="106" t="s">
        <v>4245</v>
      </c>
      <c r="AI38" s="90"/>
      <c r="AJ38" s="97" t="s">
        <v>4246</v>
      </c>
      <c r="AK38" s="90"/>
      <c r="AL38" s="202" t="s">
        <v>4247</v>
      </c>
      <c r="AM38" s="4"/>
      <c r="AN38" s="89"/>
      <c r="AO38" s="89"/>
      <c r="AP38" s="89"/>
      <c r="AQ38" s="89"/>
      <c r="AR38" s="89"/>
      <c r="AS38" s="98" t="str">
        <f aca="false">IF(A38="", "", IF(ROW()&gt;=3, ", ", "")&amp;"'"&amp;A38&amp;"':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'"&amp;VLOOKUP(S38,マスタ!$D$1:$E$99,2,0)&amp;"'","")&amp;""&amp;IF(T38&lt;&gt;"",", range: '"&amp;T38&amp;"'","")&amp;IF(V38&lt;&gt;"",", damage: '"&amp;V38&amp;"'","")&amp;IF(X38&lt;&gt;"",", capacity: '"&amp;X38&amp;"'","")&amp;IF(Y38&lt;&gt;"",", growth: "&amp;Y38&amp;"","")&amp;IF(Z38&lt;&gt;"",", cost: '"&amp;Z38&amp;"'","")&amp;", text: '"&amp;SUBSTITUTE(SUBSTITUTE(AD38, CHAR(13), ""),CHAR(10),"\n")&amp;IF(AE38&lt;&gt;"", "', textAdditional: '"&amp;SUBSTITUTE(SUBSTITUTE(AE38, CHAR(13), ""),CHAR(10),"\n"), "")&amp;"', textZh: '"&amp;SUBSTITUTE(SUBSTITUTE(SUBSTITUTE(AF38, CHAR(13), ""),CHAR(10),"\n"),"'","\'")&amp;"', textZhG1: '"&amp;SUBSTITUTE(SUBSTITUTE(SUBSTITUTE(AH38, CHAR(13), ""),CHAR(10),"\n"),"'","\'")&amp;IF(AG38&lt;&gt;"", "', textZhAdditional: '"&amp;SUBSTITUTE(SUBSTITUTE(AG38, CHAR(13), ""),CHAR(10),"\n"), "")&amp;IF(AI38&lt;&gt;"", "', textZhG1Additional: '"&amp;SUBSTITUTE(SUBSTITUTE(AI38, CHAR(13), ""),CHAR(10),"\n"), "")&amp;"', textKo: '"&amp;SUBSTITUTE(SUBSTITUTE(SUBSTITUTE(AJ38, CHAR(13), ""),CHAR(10),"\n"),"'","\'")&amp;IF(AK38&lt;&gt;"", "', textKoAdditional: '"&amp;SUBSTITUTE(SUBSTITUTE(AK38, CHAR(13), ""),CHAR(10),"\n"), "")&amp;"', textEn: '"&amp;SUBSTITUTE(SUBSTITUTE(SUBSTITUTE(AL38, CHAR(13), ""),CHAR(10),"\n"),"'","\'")&amp;IF(AM38&lt;&gt;"", "', textEnAdditional: '"&amp;SUBSTITUTE(SUBSTITUTE(AM38, CHAR(13), ""),CHAR(10),"\n"), "")&amp;"'"&amp;IF(AB38="○",", sealable: true","")&amp;IF(AC38="○",", removable: true","")&amp;IF(AA38="○",", lie: true","")&amp;"}")</f>
        <v>, '22-renri-o-n-3': {megami: 'renri', name: '玄塗り', nameEn: 'Redact', nameZh: '墨黑', nameZhG1: '涂污谗言', nameKo: '먹칠', ruby: 'くろぬり', rubyEn: '', rubyZh: '抹黑', baseType: 'normal', type: 'attack', subType: 'reaction', range: '1-5', damage: '1/2', text: '偽証（偽証は対応では行えない）\n【攻撃後】このターン中にダストから桜花結晶が移動しているならば、対応した《攻撃》に以下を行う。\nその《攻撃》はオーラへのダメージが3以上ならば-1/+0、そうでないならば+0/-1となる。', textZh: '伪证（不能在对应时伪证）\n【攻击后】这个回合如果有樱花结晶从虚移动到其他区域的话，被对应的《攻击》受以下效果：\n此《攻击》的对装伤害为3或以上的话得-1/+0，否则得+0/-1。', textZhG1: '伪证（对应时不能进行伪证）\n【攻击后】若本回合内有樱花结晶移出虚，则被对应的《攻击》结算以下效果。\n若该《攻击》的对装伤害大于等于3则获得-1/+0，否则获得+0/-1。', textKo: '위증（위증은 대응으로 사용할 수 없다）\n【공격후】이 턴 중에 더스트로부터 벛꽃결정이 이동한 적이 있다면, 대응한 《공격》에 다음을 수행한다;\n그 《공격》이 오라의 데미지가 3 이상이라면 -1/+0, 그렇지 않다면 +0/-1 된다.', textEn: 'Falsehood (You cannot play cards face-down as a Reaction to an attack.)\n\nAfter Attack: If any Sakura tokens were moved from Shadow this turn:\nIf the attack you played this card as a Reaction to has 3 or more Damage to Aura, it gets -1/+0. Otherwise, it gets +0/-1.', removable: true, lie: true}</v>
      </c>
      <c r="AT38" s="10" t="str">
        <f aca="false">IF($A38&lt;&gt;"", "    /** 《"&amp;$E38&amp;"》 */ export const "&amp;SUBSTITUTE(UPPER(IF(MID($A38, 3, 1)="-", RIGHT($A38,LEN($A38)-3), $A38)), "-", "_")&amp;": TCardId = '"&amp;$A38&amp;"';", "")</f>
        <v>    /** 《玄塗り》 */ export const RENRI_O_N_3: TCardId = '22-renri-o-n-3';</v>
      </c>
      <c r="AU38" s="11" t="str">
        <f aca="false">IF($A38&lt;&gt;"", "    | '"&amp;$A38&amp;"'", "")</f>
        <v>    | '22-renri-o-n-3'</v>
      </c>
    </row>
    <row r="39" s="86" customFormat="true" ht="56" hidden="false" customHeight="false" outlineLevel="0" collapsed="false">
      <c r="A39" s="85" t="s">
        <v>4248</v>
      </c>
      <c r="B39" s="85" t="s">
        <v>4209</v>
      </c>
      <c r="C39" s="85"/>
      <c r="D39" s="85"/>
      <c r="E39" s="85" t="s">
        <v>4249</v>
      </c>
      <c r="F39" s="85" t="s">
        <v>4250</v>
      </c>
      <c r="G39" s="163" t="s">
        <v>4251</v>
      </c>
      <c r="H39" s="100" t="s">
        <v>4252</v>
      </c>
      <c r="I39" s="216" t="s">
        <v>4253</v>
      </c>
      <c r="J39" s="100" t="s">
        <v>4254</v>
      </c>
      <c r="K39" s="217" t="s">
        <v>4255</v>
      </c>
      <c r="L39" s="85"/>
      <c r="M39" s="85" t="s">
        <v>44</v>
      </c>
      <c r="N39" s="85"/>
      <c r="O39" s="85"/>
      <c r="P39" s="85"/>
      <c r="Q39" s="85"/>
      <c r="R39" s="85" t="s">
        <v>107</v>
      </c>
      <c r="S39" s="85"/>
      <c r="T39" s="85"/>
      <c r="U39" s="89"/>
      <c r="V39" s="85"/>
      <c r="W39" s="89"/>
      <c r="X39" s="85"/>
      <c r="Y39" s="85"/>
      <c r="Z39" s="85"/>
      <c r="AA39" s="85"/>
      <c r="AB39" s="85"/>
      <c r="AC39" s="85"/>
      <c r="AD39" s="90" t="s">
        <v>4256</v>
      </c>
      <c r="AE39" s="90"/>
      <c r="AF39" s="201" t="s">
        <v>4257</v>
      </c>
      <c r="AG39" s="90"/>
      <c r="AH39" s="106" t="s">
        <v>4258</v>
      </c>
      <c r="AI39" s="90"/>
      <c r="AJ39" s="97" t="s">
        <v>4259</v>
      </c>
      <c r="AK39" s="90"/>
      <c r="AL39" s="202" t="s">
        <v>4260</v>
      </c>
      <c r="AM39" s="4"/>
      <c r="AN39" s="89"/>
      <c r="AO39" s="89"/>
      <c r="AP39" s="89"/>
      <c r="AQ39" s="89"/>
      <c r="AR39" s="89"/>
      <c r="AS39" s="98" t="str">
        <f aca="false">IF(A39="", "", IF(ROW()&gt;=3, ", ", "")&amp;"'"&amp;A39&amp;"':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'"&amp;VLOOKUP(S39,マスタ!$D$1:$E$99,2,0)&amp;"'","")&amp;""&amp;IF(T39&lt;&gt;"",", range: '"&amp;T39&amp;"'","")&amp;IF(V39&lt;&gt;"",", damage: '"&amp;V39&amp;"'","")&amp;IF(X39&lt;&gt;"",", capacity: '"&amp;X39&amp;"'","")&amp;IF(Y39&lt;&gt;"",", growth: "&amp;Y39&amp;"","")&amp;IF(Z39&lt;&gt;"",", cost: '"&amp;Z39&amp;"'","")&amp;", text: '"&amp;SUBSTITUTE(SUBSTITUTE(AD39, CHAR(13), ""),CHAR(10),"\n")&amp;IF(AE39&lt;&gt;"", "', textAdditional: '"&amp;SUBSTITUTE(SUBSTITUTE(AE39, CHAR(13), ""),CHAR(10),"\n"), "")&amp;"', textZh: '"&amp;SUBSTITUTE(SUBSTITUTE(SUBSTITUTE(AF39, CHAR(13), ""),CHAR(10),"\n"),"'","\'")&amp;"', textZhG1: '"&amp;SUBSTITUTE(SUBSTITUTE(SUBSTITUTE(AH39, CHAR(13), ""),CHAR(10),"\n"),"'","\'")&amp;IF(AG39&lt;&gt;"", "', textZhAdditional: '"&amp;SUBSTITUTE(SUBSTITUTE(AG39, CHAR(13), ""),CHAR(10),"\n"), "")&amp;IF(AI39&lt;&gt;"", "', textZhG1Additional: '"&amp;SUBSTITUTE(SUBSTITUTE(AI39, CHAR(13), ""),CHAR(10),"\n"), "")&amp;"', textKo: '"&amp;SUBSTITUTE(SUBSTITUTE(SUBSTITUTE(AJ39, CHAR(13), ""),CHAR(10),"\n"),"'","\'")&amp;IF(AK39&lt;&gt;"", "', textKoAdditional: '"&amp;SUBSTITUTE(SUBSTITUTE(AK39, CHAR(13), ""),CHAR(10),"\n"), "")&amp;"', textEn: '"&amp;SUBSTITUTE(SUBSTITUTE(SUBSTITUTE(AL39, CHAR(13), ""),CHAR(10),"\n"),"'","\'")&amp;IF(AM39&lt;&gt;"", "', textEnAdditional: '"&amp;SUBSTITUTE(SUBSTITUTE(AM39, CHAR(13), ""),CHAR(10),"\n"), "")&amp;"'"&amp;IF(AB39="○",", sealable: true","")&amp;IF(AC39="○",", removable: true","")&amp;IF(AA39="○",", lie: true","")&amp;"}")</f>
        <v>, '22-renri-o-n-4': {megami: 'renri', name: '煽り殺陣', nameEn: 'Leverage', nameZh: '竦恿', nameZhG1: '唆使', nameKo: '약올리는 몸짓', ruby: 'あおりたて', rubyEn: '', rubyZh: '怂恿', baseType: 'normal', type: 'action', text: '相手を畏縮させる。\nこのターン中に相手が反証に失敗しているならば、あなたの捨て札にある偽証を持つカード1枚を選び、手札に戻してもよい。', textZh: '令对手畏缩。\n这个回合对手反证失败过的话，可以选择你弃牌中的一张带伪证的牌移回手牌。', textZhG1: '对手畏缩。\n若对手本回合内曾反证失败，则你可以从弃牌区中选择1张具伪证关键字的牌置入手牌。', textKo: '상대를 위축시킨다.\n이번 턴 동안 상대가 반증에 실패한 적이 있다면,\n당신은 버림패에 있는 위증을 가진 카드 1장을 선택하고, 손패로 되돌려도 된다.', textEn: 'Flinch your opponent.\n\nIf your opponent unsuccessfully refuted a Falsehood this turn, you may return a card with Falsehood from your played pile to your hand.'}</v>
      </c>
      <c r="AT39" s="10" t="str">
        <f aca="false">IF($A39&lt;&gt;"", "    /** 《"&amp;$E39&amp;"》 */ export const "&amp;SUBSTITUTE(UPPER(IF(MID($A39, 3, 1)="-", RIGHT($A39,LEN($A39)-3), $A39)), "-", "_")&amp;": TCardId = '"&amp;$A39&amp;"';", "")</f>
        <v>    /** 《煽り殺陣》 */ export const RENRI_O_N_4: TCardId = '22-renri-o-n-4';</v>
      </c>
      <c r="AU39" s="11" t="str">
        <f aca="false">IF($A39&lt;&gt;"", "    | '"&amp;$A39&amp;"'", "")</f>
        <v>    | '22-renri-o-n-4'</v>
      </c>
    </row>
    <row r="40" s="86" customFormat="true" ht="110" hidden="false" customHeight="false" outlineLevel="0" collapsed="false">
      <c r="A40" s="85" t="s">
        <v>4261</v>
      </c>
      <c r="B40" s="85" t="s">
        <v>4209</v>
      </c>
      <c r="C40" s="85"/>
      <c r="D40" s="85"/>
      <c r="E40" s="85" t="s">
        <v>4262</v>
      </c>
      <c r="F40" s="85" t="s">
        <v>4263</v>
      </c>
      <c r="G40" s="163" t="s">
        <v>4264</v>
      </c>
      <c r="H40" s="100" t="s">
        <v>4265</v>
      </c>
      <c r="I40" s="216" t="s">
        <v>4266</v>
      </c>
      <c r="J40" s="100" t="s">
        <v>4267</v>
      </c>
      <c r="K40" s="218" t="s">
        <v>4268</v>
      </c>
      <c r="L40" s="85"/>
      <c r="M40" s="85" t="s">
        <v>44</v>
      </c>
      <c r="N40" s="85"/>
      <c r="O40" s="85"/>
      <c r="P40" s="85"/>
      <c r="Q40" s="85"/>
      <c r="R40" s="85" t="s">
        <v>107</v>
      </c>
      <c r="S40" s="85"/>
      <c r="T40" s="85"/>
      <c r="U40" s="89"/>
      <c r="V40" s="85"/>
      <c r="W40" s="89"/>
      <c r="X40" s="85"/>
      <c r="Y40" s="85"/>
      <c r="Z40" s="85"/>
      <c r="AA40" s="85" t="s">
        <v>996</v>
      </c>
      <c r="AB40" s="85"/>
      <c r="AC40" s="85" t="s">
        <v>996</v>
      </c>
      <c r="AD40" s="90" t="s">
        <v>4269</v>
      </c>
      <c r="AE40" s="90"/>
      <c r="AF40" s="201" t="s">
        <v>4270</v>
      </c>
      <c r="AG40" s="90"/>
      <c r="AH40" s="106" t="s">
        <v>4271</v>
      </c>
      <c r="AI40" s="90"/>
      <c r="AJ40" s="97" t="s">
        <v>4272</v>
      </c>
      <c r="AK40" s="90"/>
      <c r="AL40" s="202" t="s">
        <v>4273</v>
      </c>
      <c r="AM40" s="4"/>
      <c r="AN40" s="89"/>
      <c r="AO40" s="89"/>
      <c r="AP40" s="89"/>
      <c r="AQ40" s="89"/>
      <c r="AR40" s="89"/>
      <c r="AS40" s="98" t="str">
        <f aca="false">IF(A40="", "", IF(ROW()&gt;=3, ", ", "")&amp;"'"&amp;A40&amp;"':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'"&amp;VLOOKUP(S40,マスタ!$D$1:$E$99,2,0)&amp;"'","")&amp;""&amp;IF(T40&lt;&gt;"",", range: '"&amp;T40&amp;"'","")&amp;IF(V40&lt;&gt;"",", damage: '"&amp;V40&amp;"'","")&amp;IF(X40&lt;&gt;"",", capacity: '"&amp;X40&amp;"'","")&amp;IF(Y40&lt;&gt;"",", growth: "&amp;Y40&amp;"","")&amp;IF(Z40&lt;&gt;"",", cost: '"&amp;Z40&amp;"'","")&amp;", text: '"&amp;SUBSTITUTE(SUBSTITUTE(AD40, CHAR(13), ""),CHAR(10),"\n")&amp;IF(AE40&lt;&gt;"", "', textAdditional: '"&amp;SUBSTITUTE(SUBSTITUTE(AE40, CHAR(13), ""),CHAR(10),"\n"), "")&amp;"', textZh: '"&amp;SUBSTITUTE(SUBSTITUTE(SUBSTITUTE(AF40, CHAR(13), ""),CHAR(10),"\n"),"'","\'")&amp;"', textZhG1: '"&amp;SUBSTITUTE(SUBSTITUTE(SUBSTITUTE(AH40, CHAR(13), ""),CHAR(10),"\n"),"'","\'")&amp;IF(AG40&lt;&gt;"", "', textZhAdditional: '"&amp;SUBSTITUTE(SUBSTITUTE(AG40, CHAR(13), ""),CHAR(10),"\n"), "")&amp;IF(AI40&lt;&gt;"", "', textZhG1Additional: '"&amp;SUBSTITUTE(SUBSTITUTE(AI40, CHAR(13), ""),CHAR(10),"\n"), "")&amp;"', textKo: '"&amp;SUBSTITUTE(SUBSTITUTE(SUBSTITUTE(AJ40, CHAR(13), ""),CHAR(10),"\n"),"'","\'")&amp;IF(AK40&lt;&gt;"", "', textKoAdditional: '"&amp;SUBSTITUTE(SUBSTITUTE(AK40, CHAR(13), ""),CHAR(10),"\n"), "")&amp;"', textEn: '"&amp;SUBSTITUTE(SUBSTITUTE(SUBSTITUTE(AL40, CHAR(13), ""),CHAR(10),"\n"),"'","\'")&amp;IF(AM40&lt;&gt;"", "', textEnAdditional: '"&amp;SUBSTITUTE(SUBSTITUTE(AM40, CHAR(13), ""),CHAR(10),"\n"), "")&amp;"'"&amp;IF(AB40="○",", sealable: true","")&amp;IF(AC40="○",", removable: true","")&amp;IF(AA40="○",", lie: true","")&amp;"}")</f>
        <v>, '22-renri-o-n-5': {megami: 'renri', name: '雲喰い', nameEn: 'Beguile', nameZh: '喰云', nameZhG1: '鹘鹜谖言', nameKo: '뜬구름 잡기', ruby: 'くもぐい', rubyEn: '', rubyZh: '吞云', baseType: 'normal', type: 'action', text: '偽証\nあなたの捨て札と付与札に通常札が合計3枚以上あるならば、相手は手札を1枚伏せ札にする。伏せ札にしようとした上で行えないならば、相手を畏縮させる。\n【常時】この偽証に反証されてこのカードが本物だったならば、相手は焦燥を1回でなく2回受ける。', textZh: '伪证\n你的弃牌和付与区的通常牌合计有3张或更多的话，对手将1张手牌盖伏。无法盖伏的话，令对手畏缩。\n【常时】这个伪证被反证时如果为真，对手承受2次焦躁而不是1次。', textZhG1: '伪证\n若你的弃牌区与付与区中的通常牌的张数之和大于等于3，则对手盖伏1张手牌。若对手不能如此做，则对手畏缩。\n【常时】若此伪证被对手反证，且用于伪证的牌为此牌，则对手因反证失败受到的焦躁改为2次。', textKo: '위증\n당신의 버림패 및 부여패 영역에 통상패가 합계 3장 이상 있다면, 상대는 손패 1장을 덮은패로 만든다.\n덮은패로 보내려 했으나 보낼 수 없었다면 상대를 위축시킨다.\n【상시】이 위증이 반증되었을 때 이 카드가 진짜임이 밝혀지면, 상대는 초조 데미지를 1번이 아닌 2번을 받는다.', textEn: 'Falsehood\n\nIf there are 3 or more Normal cards among your played pile and Enhancements in play, your opponent discards a card. If they tried to do so but could not, flinch them.\n\nForced: If this Falsehood is unsuccessfully refuted, your opponent takes Burnout damage twice instead of once.', removable: true, lie: true}</v>
      </c>
      <c r="AT40" s="10" t="str">
        <f aca="false">IF($A40&lt;&gt;"", "    /** 《"&amp;$E40&amp;"》 */ export const "&amp;SUBSTITUTE(UPPER(IF(MID($A40, 3, 1)="-", RIGHT($A40,LEN($A40)-3), $A40)), "-", "_")&amp;": TCardId = '"&amp;$A40&amp;"';", "")</f>
        <v>    /** 《雲喰い》 */ export const RENRI_O_N_5: TCardId = '22-renri-o-n-5';</v>
      </c>
      <c r="AU40" s="11" t="str">
        <f aca="false">IF($A40&lt;&gt;"", "    | '"&amp;$A40&amp;"'", "")</f>
        <v>    | '22-renri-o-n-5'</v>
      </c>
    </row>
    <row r="41" s="86" customFormat="true" ht="45" hidden="false" customHeight="false" outlineLevel="0" collapsed="false">
      <c r="A41" s="85" t="s">
        <v>4274</v>
      </c>
      <c r="B41" s="85" t="s">
        <v>4209</v>
      </c>
      <c r="C41" s="85"/>
      <c r="D41" s="85"/>
      <c r="E41" s="85" t="s">
        <v>4275</v>
      </c>
      <c r="F41" s="85" t="s">
        <v>4276</v>
      </c>
      <c r="G41" s="163" t="s">
        <v>4277</v>
      </c>
      <c r="H41" s="100" t="s">
        <v>4278</v>
      </c>
      <c r="I41" s="216" t="s">
        <v>4279</v>
      </c>
      <c r="J41" s="100" t="s">
        <v>4280</v>
      </c>
      <c r="K41" s="218" t="s">
        <v>4281</v>
      </c>
      <c r="L41" s="85"/>
      <c r="M41" s="85" t="s">
        <v>44</v>
      </c>
      <c r="N41" s="85"/>
      <c r="O41" s="85"/>
      <c r="P41" s="85"/>
      <c r="Q41" s="85"/>
      <c r="R41" s="85" t="s">
        <v>107</v>
      </c>
      <c r="S41" s="85" t="s">
        <v>133</v>
      </c>
      <c r="T41" s="85"/>
      <c r="U41" s="89"/>
      <c r="V41" s="85"/>
      <c r="W41" s="89"/>
      <c r="X41" s="85"/>
      <c r="Y41" s="85"/>
      <c r="Z41" s="85"/>
      <c r="AA41" s="85" t="s">
        <v>996</v>
      </c>
      <c r="AB41" s="85"/>
      <c r="AC41" s="85" t="s">
        <v>996</v>
      </c>
      <c r="AD41" s="90" t="s">
        <v>4282</v>
      </c>
      <c r="AE41" s="90"/>
      <c r="AF41" s="219" t="s">
        <v>4283</v>
      </c>
      <c r="AG41" s="90"/>
      <c r="AH41" s="106" t="s">
        <v>4284</v>
      </c>
      <c r="AI41" s="90"/>
      <c r="AJ41" s="97" t="s">
        <v>4285</v>
      </c>
      <c r="AK41" s="90"/>
      <c r="AL41" s="202" t="s">
        <v>4286</v>
      </c>
      <c r="AM41" s="4"/>
      <c r="AN41" s="89"/>
      <c r="AO41" s="89"/>
      <c r="AP41" s="89"/>
      <c r="AQ41" s="89"/>
      <c r="AR41" s="89"/>
      <c r="AS41" s="98" t="str">
        <f aca="false">IF(A41="", "", IF(ROW()&gt;=3, ", ", "")&amp;"'"&amp;A41&amp;"':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'"&amp;VLOOKUP(S41,マスタ!$D$1:$E$99,2,0)&amp;"'","")&amp;""&amp;IF(T41&lt;&gt;"",", range: '"&amp;T41&amp;"'","")&amp;IF(V41&lt;&gt;"",", damage: '"&amp;V41&amp;"'","")&amp;IF(X41&lt;&gt;"",", capacity: '"&amp;X41&amp;"'","")&amp;IF(Y41&lt;&gt;"",", growth: "&amp;Y41&amp;"","")&amp;IF(Z41&lt;&gt;"",", cost: '"&amp;Z41&amp;"'","")&amp;", text: '"&amp;SUBSTITUTE(SUBSTITUTE(AD41, CHAR(13), ""),CHAR(10),"\n")&amp;IF(AE41&lt;&gt;"", "', textAdditional: '"&amp;SUBSTITUTE(SUBSTITUTE(AE41, CHAR(13), ""),CHAR(10),"\n"), "")&amp;"', textZh: '"&amp;SUBSTITUTE(SUBSTITUTE(SUBSTITUTE(AF41, CHAR(13), ""),CHAR(10),"\n"),"'","\'")&amp;"', textZhG1: '"&amp;SUBSTITUTE(SUBSTITUTE(SUBSTITUTE(AH41, CHAR(13), ""),CHAR(10),"\n"),"'","\'")&amp;IF(AG41&lt;&gt;"", "', textZhAdditional: '"&amp;SUBSTITUTE(SUBSTITUTE(AG41, CHAR(13), ""),CHAR(10),"\n"), "")&amp;IF(AI41&lt;&gt;"", "', textZhG1Additional: '"&amp;SUBSTITUTE(SUBSTITUTE(AI41, CHAR(13), ""),CHAR(10),"\n"), "")&amp;"', textKo: '"&amp;SUBSTITUTE(SUBSTITUTE(SUBSTITUTE(AJ41, CHAR(13), ""),CHAR(10),"\n"),"'","\'")&amp;IF(AK41&lt;&gt;"", "', textKoAdditional: '"&amp;SUBSTITUTE(SUBSTITUTE(AK41, CHAR(13), ""),CHAR(10),"\n"), "")&amp;"', textEn: '"&amp;SUBSTITUTE(SUBSTITUTE(SUBSTITUTE(AL41, CHAR(13), ""),CHAR(10),"\n"),"'","\'")&amp;IF(AM41&lt;&gt;"", "', textEnAdditional: '"&amp;SUBSTITUTE(SUBSTITUTE(AM41, CHAR(13), ""),CHAR(10),"\n"), "")&amp;"'"&amp;IF(AB41="○",", sealable: true","")&amp;IF(AC41="○",", removable: true","")&amp;IF(AA41="○",", lie: true","")&amp;"}")</f>
        <v>, '22-renri-o-n-6': {megami: 'renri', name: '魚吊り', nameEn: 'Motive', nameZh: '吊魚', nameZhG1: '辜毒谄言', nameKo: '낚시질', ruby: 'うおつり', rubyEn: '', rubyZh: '钓鱼', baseType: 'normal', type: 'action', subType: 'reaction', text: '偽証（偽証は対応では行えない）\n間合→ダスト：1', textZh: '伪证（不能在对应时伪证）\n距→1→虚', textZhG1: '伪证（对应时不能进行伪证）\n距（1）→虚', textKo: '위증（위증은 대응으로 사용할 수 없다）\n간격→더스트：1', textEn: 'Falsehood (You cannot play cards face-down as a Reaction to an attack.)\n\nDistance (1)→ Shadow', removable: true, lie: true}</v>
      </c>
      <c r="AT41" s="10" t="str">
        <f aca="false">IF($A41&lt;&gt;"", "    /** 《"&amp;$E41&amp;"》 */ export const "&amp;SUBSTITUTE(UPPER(IF(MID($A41, 3, 1)="-", RIGHT($A41,LEN($A41)-3), $A41)), "-", "_")&amp;": TCardId = '"&amp;$A41&amp;"';", "")</f>
        <v>    /** 《魚吊り》 */ export const RENRI_O_N_6: TCardId = '22-renri-o-n-6';</v>
      </c>
      <c r="AU41" s="11" t="str">
        <f aca="false">IF($A41&lt;&gt;"", "    | '"&amp;$A41&amp;"'", "")</f>
        <v>    | '22-renri-o-n-6'</v>
      </c>
    </row>
    <row r="42" s="86" customFormat="true" ht="24" hidden="false" customHeight="false" outlineLevel="0" collapsed="false">
      <c r="A42" s="85" t="s">
        <v>4287</v>
      </c>
      <c r="B42" s="85" t="s">
        <v>4209</v>
      </c>
      <c r="C42" s="85"/>
      <c r="D42" s="85"/>
      <c r="E42" s="85" t="s">
        <v>4288</v>
      </c>
      <c r="F42" s="85" t="s">
        <v>4289</v>
      </c>
      <c r="G42" s="163" t="s">
        <v>4290</v>
      </c>
      <c r="H42" s="100" t="s">
        <v>4291</v>
      </c>
      <c r="I42" s="216" t="s">
        <v>4292</v>
      </c>
      <c r="J42" s="100" t="s">
        <v>4293</v>
      </c>
      <c r="K42" s="217" t="s">
        <v>4294</v>
      </c>
      <c r="L42" s="85"/>
      <c r="M42" s="85" t="s">
        <v>44</v>
      </c>
      <c r="N42" s="85"/>
      <c r="O42" s="85"/>
      <c r="P42" s="85"/>
      <c r="Q42" s="85"/>
      <c r="R42" s="85" t="s">
        <v>120</v>
      </c>
      <c r="S42" s="85"/>
      <c r="T42" s="85"/>
      <c r="U42" s="89"/>
      <c r="V42" s="85"/>
      <c r="W42" s="89"/>
      <c r="X42" s="85" t="s">
        <v>67</v>
      </c>
      <c r="Y42" s="85"/>
      <c r="Z42" s="85"/>
      <c r="AA42" s="85"/>
      <c r="AB42" s="85"/>
      <c r="AC42" s="85"/>
      <c r="AD42" s="90" t="s">
        <v>4295</v>
      </c>
      <c r="AE42" s="90"/>
      <c r="AF42" s="201" t="s">
        <v>4296</v>
      </c>
      <c r="AG42" s="90"/>
      <c r="AH42" s="106" t="s">
        <v>4297</v>
      </c>
      <c r="AI42" s="90"/>
      <c r="AJ42" s="97" t="s">
        <v>4298</v>
      </c>
      <c r="AK42" s="90"/>
      <c r="AL42" s="202" t="s">
        <v>4299</v>
      </c>
      <c r="AM42" s="4"/>
      <c r="AN42" s="89"/>
      <c r="AO42" s="89"/>
      <c r="AP42" s="89"/>
      <c r="AQ42" s="89"/>
      <c r="AR42" s="89"/>
      <c r="AS42" s="98" t="str">
        <f aca="false">IF(A42="", "", IF(ROW()&gt;=3, ", ", "")&amp;"'"&amp;A42&amp;"':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'"&amp;VLOOKUP(S42,マスタ!$D$1:$E$99,2,0)&amp;"'","")&amp;""&amp;IF(T42&lt;&gt;"",", range: '"&amp;T42&amp;"'","")&amp;IF(V42&lt;&gt;"",", damage: '"&amp;V42&amp;"'","")&amp;IF(X42&lt;&gt;"",", capacity: '"&amp;X42&amp;"'","")&amp;IF(Y42&lt;&gt;"",", growth: "&amp;Y42&amp;"","")&amp;IF(Z42&lt;&gt;"",", cost: '"&amp;Z42&amp;"'","")&amp;", text: '"&amp;SUBSTITUTE(SUBSTITUTE(AD42, CHAR(13), ""),CHAR(10),"\n")&amp;IF(AE42&lt;&gt;"", "', textAdditional: '"&amp;SUBSTITUTE(SUBSTITUTE(AE42, CHAR(13), ""),CHAR(10),"\n"), "")&amp;"', textZh: '"&amp;SUBSTITUTE(SUBSTITUTE(SUBSTITUTE(AF42, CHAR(13), ""),CHAR(10),"\n"),"'","\'")&amp;"', textZhG1: '"&amp;SUBSTITUTE(SUBSTITUTE(SUBSTITUTE(AH42, CHAR(13), ""),CHAR(10),"\n"),"'","\'")&amp;IF(AG42&lt;&gt;"", "', textZhAdditional: '"&amp;SUBSTITUTE(SUBSTITUTE(AG42, CHAR(13), ""),CHAR(10),"\n"), "")&amp;IF(AI42&lt;&gt;"", "', textZhG1Additional: '"&amp;SUBSTITUTE(SUBSTITUTE(AI42, CHAR(13), ""),CHAR(10),"\n"), "")&amp;"', textKo: '"&amp;SUBSTITUTE(SUBSTITUTE(SUBSTITUTE(AJ42, CHAR(13), ""),CHAR(10),"\n"),"'","\'")&amp;IF(AK42&lt;&gt;"", "', textKoAdditional: '"&amp;SUBSTITUTE(SUBSTITUTE(AK42, CHAR(13), ""),CHAR(10),"\n"), "")&amp;"', textEn: '"&amp;SUBSTITUTE(SUBSTITUTE(SUBSTITUTE(AL42, CHAR(13), ""),CHAR(10),"\n"),"'","\'")&amp;IF(AM42&lt;&gt;"", "', textEnAdditional: '"&amp;SUBSTITUTE(SUBSTITUTE(AM42, CHAR(13), ""),CHAR(10),"\n"), "")&amp;"'"&amp;IF(AB42="○",", sealable: true","")&amp;IF(AC42="○",", removable: true","")&amp;IF(AA42="○",", lie: true","")&amp;"}")</f>
        <v>, '22-renri-o-n-7': {megami: 'renri', name: '惹き騙り', nameEn: 'Enclose', nameZh: '搪唱', nameZhG1: '蛊惑', nameKo: '끌어 속이기', ruby: 'ひきがたり', rubyEn: '', rubyZh: '弹唱', baseType: 'normal', type: 'enhance', capacity: '3', text: '【展開時/破棄時】現在の間合が2以上ならば、間合→ダスト：1', textZh: '【展开时/破弃时】当前的距为2或以上的话，距→1→虚', textZhG1: '【展开时/破弃时】若当前距离大于等于2，则距（1）→虚', textKo: '【전개시/파기시】현재 간격이 2이상이라면, \n간격→더스트：1', textEn: 'Initialize/Disenchant: If the current Distance is 2 or more, Distance (1)→ Shadow.'}</v>
      </c>
      <c r="AT42" s="10" t="str">
        <f aca="false">IF($A42&lt;&gt;"", "    /** 《"&amp;$E42&amp;"》 */ export const "&amp;SUBSTITUTE(UPPER(IF(MID($A42, 3, 1)="-", RIGHT($A42,LEN($A42)-3), $A42)), "-", "_")&amp;": TCardId = '"&amp;$A42&amp;"';", "")</f>
        <v>    /** 《惹き騙り》 */ export const RENRI_O_N_7: TCardId = '22-renri-o-n-7';</v>
      </c>
      <c r="AU42" s="11" t="str">
        <f aca="false">IF($A42&lt;&gt;"", "    | '"&amp;$A42&amp;"'", "")</f>
        <v>    | '22-renri-o-n-7'</v>
      </c>
    </row>
    <row r="43" s="86" customFormat="true" ht="78" hidden="false" customHeight="false" outlineLevel="0" collapsed="false">
      <c r="A43" s="85" t="s">
        <v>4300</v>
      </c>
      <c r="B43" s="85" t="s">
        <v>4209</v>
      </c>
      <c r="C43" s="85"/>
      <c r="D43" s="85"/>
      <c r="E43" s="85" t="s">
        <v>4301</v>
      </c>
      <c r="F43" s="85" t="s">
        <v>4302</v>
      </c>
      <c r="G43" s="163" t="s">
        <v>4303</v>
      </c>
      <c r="H43" s="100" t="s">
        <v>4304</v>
      </c>
      <c r="I43" s="216" t="s">
        <v>4305</v>
      </c>
      <c r="J43" s="100" t="s">
        <v>4306</v>
      </c>
      <c r="K43" s="217" t="s">
        <v>4307</v>
      </c>
      <c r="L43" s="85"/>
      <c r="M43" s="85" t="s">
        <v>157</v>
      </c>
      <c r="N43" s="85"/>
      <c r="O43" s="85"/>
      <c r="P43" s="85"/>
      <c r="Q43" s="85"/>
      <c r="R43" s="85" t="s">
        <v>45</v>
      </c>
      <c r="S43" s="85"/>
      <c r="T43" s="85" t="s">
        <v>166</v>
      </c>
      <c r="U43" s="89"/>
      <c r="V43" s="85" t="s">
        <v>803</v>
      </c>
      <c r="W43" s="89"/>
      <c r="X43" s="85"/>
      <c r="Y43" s="85"/>
      <c r="Z43" s="85" t="s">
        <v>146</v>
      </c>
      <c r="AA43" s="85"/>
      <c r="AB43" s="85"/>
      <c r="AC43" s="85"/>
      <c r="AD43" s="90" t="s">
        <v>4308</v>
      </c>
      <c r="AE43" s="90"/>
      <c r="AF43" s="201" t="s">
        <v>4309</v>
      </c>
      <c r="AG43" s="90"/>
      <c r="AH43" s="106" t="s">
        <v>4310</v>
      </c>
      <c r="AI43" s="90"/>
      <c r="AJ43" s="97" t="s">
        <v>4311</v>
      </c>
      <c r="AK43" s="90"/>
      <c r="AL43" s="202" t="s">
        <v>4312</v>
      </c>
      <c r="AM43" s="4"/>
      <c r="AN43" s="89"/>
      <c r="AO43" s="89"/>
      <c r="AP43" s="89"/>
      <c r="AQ43" s="89"/>
      <c r="AR43" s="89"/>
      <c r="AS43" s="98" t="str">
        <f aca="false">IF(A43="", "", IF(ROW()&gt;=3, ", ", "")&amp;"'"&amp;A43&amp;"':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'"&amp;VLOOKUP(S43,マスタ!$D$1:$E$99,2,0)&amp;"'","")&amp;""&amp;IF(T43&lt;&gt;"",", range: '"&amp;T43&amp;"'","")&amp;IF(V43&lt;&gt;"",", damage: '"&amp;V43&amp;"'","")&amp;IF(X43&lt;&gt;"",", capacity: '"&amp;X43&amp;"'","")&amp;IF(Y43&lt;&gt;"",", growth: "&amp;Y43&amp;"","")&amp;IF(Z43&lt;&gt;"",", cost: '"&amp;Z43&amp;"'","")&amp;", text: '"&amp;SUBSTITUTE(SUBSTITUTE(AD43, CHAR(13), ""),CHAR(10),"\n")&amp;IF(AE43&lt;&gt;"", "', textAdditional: '"&amp;SUBSTITUTE(SUBSTITUTE(AE43, CHAR(13), ""),CHAR(10),"\n"), "")&amp;"', textZh: '"&amp;SUBSTITUTE(SUBSTITUTE(SUBSTITUTE(AF43, CHAR(13), ""),CHAR(10),"\n"),"'","\'")&amp;"', textZhG1: '"&amp;SUBSTITUTE(SUBSTITUTE(SUBSTITUTE(AH43, CHAR(13), ""),CHAR(10),"\n"),"'","\'")&amp;IF(AG43&lt;&gt;"", "', textZhAdditional: '"&amp;SUBSTITUTE(SUBSTITUTE(AG43, CHAR(13), ""),CHAR(10),"\n"), "")&amp;IF(AI43&lt;&gt;"", "', textZhG1Additional: '"&amp;SUBSTITUTE(SUBSTITUTE(AI43, CHAR(13), ""),CHAR(10),"\n"), "")&amp;"', textKo: '"&amp;SUBSTITUTE(SUBSTITUTE(SUBSTITUTE(AJ43, CHAR(13), ""),CHAR(10),"\n"),"'","\'")&amp;IF(AK43&lt;&gt;"", "', textKoAdditional: '"&amp;SUBSTITUTE(SUBSTITUTE(AK43, CHAR(13), ""),CHAR(10),"\n"), "")&amp;"', textEn: '"&amp;SUBSTITUTE(SUBSTITUTE(SUBSTITUTE(AL43, CHAR(13), ""),CHAR(10),"\n"),"'","\'")&amp;IF(AM43&lt;&gt;"", "', textEnAdditional: '"&amp;SUBSTITUTE(SUBSTITUTE(AM43, CHAR(13), ""),CHAR(10),"\n"), "")&amp;"'"&amp;IF(AB43="○",", sealable: true","")&amp;IF(AC43="○",", removable: true","")&amp;IF(AA43="○",", lie: true","")&amp;"}")</f>
        <v>, '22-renri-o-s-1': {megami: 'renri', name: 'ルルララリ', nameEn: 'Wallow', nameZh: '布可桡术', nameZhG1: '谰戾淋漓', nameKo: '요러하리라라', ruby: '＝ル＝＝＝', rubyEn: '', rubyZh: '不可饶恕', baseType: 'special', type: 'attack', range: '0-10', damage: '1/2', cost: '4', text: '【常時】この《攻撃》がダメージを与えるに際してこのターン中に相手が反証に失敗しているならば、相手は片方を選ぶのではなく両方のダメージを受ける。\n【使用済】あなたの終了フェイズに相手のオーラに1ダメージを与え、このカードを未使用に戻す。', textZh: '【常时】此《攻击》给予伤害的时候如果对手在本回合反证失败过，则改为对敌装和敌命均造成伤害。\n【已使用】在你的结束步骤，给予敌装1点伤害并将此卡恢复为未使用的状态。', textZhG1: '【常时】若本回合内对手曾反证失败，则此攻击对敌装和敌命均造成伤害。\n【已使用】当你的结束阶段开始时，对敌装造成1点伤害，然后将此牌变为未使用状态。', textKo: '【상시】이 공격이 데미지를 줄 때, 이번 턴에 상대가 반증에 실패한 적이 있다면, 오라와 라이프 양쪽의 데미지를 받는다.\n【사용됨】자신의 턴의 종료 페이즈에, 상대의 오라에 1 데미지를 준다.\n그 후 이 카드를 미사용으로 되돌린다.', textEn: 'Forced: If your opponent unsuccessfully refuted a Falsehood this turn, this attack deals damage to both Aura and Life.\n\nDevoted: At the end of your turn, deal 1 damage to your opponent\'s Aura, then turn this card face-down.'}</v>
      </c>
      <c r="AT43" s="10" t="str">
        <f aca="false">IF($A43&lt;&gt;"", "    /** 《"&amp;$E43&amp;"》 */ export const "&amp;SUBSTITUTE(UPPER(IF(MID($A43, 3, 1)="-", RIGHT($A43,LEN($A43)-3), $A43)), "-", "_")&amp;": TCardId = '"&amp;$A43&amp;"';", "")</f>
        <v>    /** 《ルルララリ》 */ export const RENRI_O_S_1: TCardId = '22-renri-o-s-1';</v>
      </c>
      <c r="AU43" s="11" t="str">
        <f aca="false">IF($A43&lt;&gt;"", "    | '"&amp;$A43&amp;"'", "")</f>
        <v>    | '22-renri-o-s-1'</v>
      </c>
    </row>
    <row r="44" s="86" customFormat="true" ht="89" hidden="false" customHeight="false" outlineLevel="0" collapsed="false">
      <c r="A44" s="85" t="s">
        <v>4313</v>
      </c>
      <c r="B44" s="85" t="s">
        <v>4209</v>
      </c>
      <c r="C44" s="85"/>
      <c r="D44" s="85"/>
      <c r="E44" s="85" t="s">
        <v>4314</v>
      </c>
      <c r="F44" s="85" t="s">
        <v>4315</v>
      </c>
      <c r="G44" s="163" t="s">
        <v>4316</v>
      </c>
      <c r="H44" s="100" t="s">
        <v>4317</v>
      </c>
      <c r="I44" s="216" t="s">
        <v>4318</v>
      </c>
      <c r="J44" s="100" t="s">
        <v>4319</v>
      </c>
      <c r="K44" s="218" t="s">
        <v>4320</v>
      </c>
      <c r="L44" s="85"/>
      <c r="M44" s="85" t="s">
        <v>157</v>
      </c>
      <c r="N44" s="85"/>
      <c r="O44" s="85"/>
      <c r="P44" s="85"/>
      <c r="Q44" s="85"/>
      <c r="R44" s="85" t="s">
        <v>107</v>
      </c>
      <c r="S44" s="85" t="s">
        <v>133</v>
      </c>
      <c r="T44" s="85"/>
      <c r="U44" s="89"/>
      <c r="V44" s="85"/>
      <c r="W44" s="89"/>
      <c r="X44" s="85"/>
      <c r="Y44" s="85"/>
      <c r="Z44" s="85" t="s">
        <v>146</v>
      </c>
      <c r="AA44" s="85"/>
      <c r="AB44" s="85"/>
      <c r="AC44" s="85"/>
      <c r="AD44" s="90" t="s">
        <v>4321</v>
      </c>
      <c r="AE44" s="90"/>
      <c r="AF44" s="201" t="s">
        <v>4322</v>
      </c>
      <c r="AG44" s="90"/>
      <c r="AH44" s="106" t="s">
        <v>4323</v>
      </c>
      <c r="AI44" s="90"/>
      <c r="AJ44" s="97" t="s">
        <v>4324</v>
      </c>
      <c r="AK44" s="90"/>
      <c r="AL44" s="202" t="s">
        <v>4325</v>
      </c>
      <c r="AM44" s="4"/>
      <c r="AN44" s="89"/>
      <c r="AO44" s="89"/>
      <c r="AP44" s="89"/>
      <c r="AQ44" s="89"/>
      <c r="AR44" s="89"/>
      <c r="AS44" s="98" t="str">
        <f aca="false">IF(A44="", "", IF(ROW()&gt;=3, ", ", "")&amp;"'"&amp;A44&amp;"':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'"&amp;VLOOKUP(S44,マスタ!$D$1:$E$99,2,0)&amp;"'","")&amp;""&amp;IF(T44&lt;&gt;"",", range: '"&amp;T44&amp;"'","")&amp;IF(V44&lt;&gt;"",", damage: '"&amp;V44&amp;"'","")&amp;IF(X44&lt;&gt;"",", capacity: '"&amp;X44&amp;"'","")&amp;IF(Y44&lt;&gt;"",", growth: "&amp;Y44&amp;"","")&amp;IF(Z44&lt;&gt;"",", cost: '"&amp;Z44&amp;"'","")&amp;", text: '"&amp;SUBSTITUTE(SUBSTITUTE(AD44, CHAR(13), ""),CHAR(10),"\n")&amp;IF(AE44&lt;&gt;"", "', textAdditional: '"&amp;SUBSTITUTE(SUBSTITUTE(AE44, CHAR(13), ""),CHAR(10),"\n"), "")&amp;"', textZh: '"&amp;SUBSTITUTE(SUBSTITUTE(SUBSTITUTE(AF44, CHAR(13), ""),CHAR(10),"\n"),"'","\'")&amp;"', textZhG1: '"&amp;SUBSTITUTE(SUBSTITUTE(SUBSTITUTE(AH44, CHAR(13), ""),CHAR(10),"\n"),"'","\'")&amp;IF(AG44&lt;&gt;"", "', textZhAdditional: '"&amp;SUBSTITUTE(SUBSTITUTE(AG44, CHAR(13), ""),CHAR(10),"\n"), "")&amp;IF(AI44&lt;&gt;"", "', textZhG1Additional: '"&amp;SUBSTITUTE(SUBSTITUTE(AI44, CHAR(13), ""),CHAR(10),"\n"), "")&amp;"', textKo: '"&amp;SUBSTITUTE(SUBSTITUTE(SUBSTITUTE(AJ44, CHAR(13), ""),CHAR(10),"\n"),"'","\'")&amp;IF(AK44&lt;&gt;"", "', textKoAdditional: '"&amp;SUBSTITUTE(SUBSTITUTE(AK44, CHAR(13), ""),CHAR(10),"\n"), "")&amp;"', textEn: '"&amp;SUBSTITUTE(SUBSTITUTE(SUBSTITUTE(AL44, CHAR(13), ""),CHAR(10),"\n"),"'","\'")&amp;IF(AM44&lt;&gt;"", "', textEnAdditional: '"&amp;SUBSTITUTE(SUBSTITUTE(AM44, CHAR(13), ""),CHAR(10),"\n"), "")&amp;"'"&amp;IF(AB44="○",", sealable: true","")&amp;IF(AC44="○",", removable: true","")&amp;IF(AA44="○",", lie: true","")&amp;"}")</f>
        <v>, '22-renri-o-s-2': {megami: 'renri', name: 'ラナラロミレリラ', nameEn: 'Splay', nameZh: '衎鉴你了', nameZhG1: '立睖凌厉', nameKo: '너르로로리러', ruby: '＝ナ＝＝ミ＝＝＝', rubyEn: '', rubyZh: '看见你了', baseType: 'special', type: 'action', subType: 'reaction', cost: '4', text: '【常時】このカードは対応でしか使用できない。\n相手の手札を見て、《全力》でない他のメガミのカード1枚を選んでもよい。そうした場合、そのカードを使用するか伏せ札にする。使用されたカードはこのカードが対応している《攻撃》に対応しているものと扱う。', textZh: '【常时】此卡只能在对应时使用。\n查看对手手牌，你可以选择一张非全力的其他女神的《攻击》牌。若如此做，使用或者盖伏所选择的牌。使用了的话也视为对应了此卡所对应的那个《攻击》。', textZhG1: '【常时】仅当对应时可以使用此牌。\n检视对手的手牌，你可以从中选择1张其他女神的非《全力》的牌。若如此做，则你可以使用或盖伏该牌。所使用的牌视为对应了此牌对应的《攻击》。', textKo: '【상시】이 카드는 대응으로만 사용할 수 있다.\n상대의 손패를 보고 《전력》이 아닌 다른 여신의 카드 1장을 선택할 수 있다.\n그렇게 했다면, 그 카드를 사용하거나 덮은패로 만들 수 있다.\n사용한 카드는 이 카드가 대응하고 있는 《공격》에 대응하고 있는 것으로 취급한다.', textEn: 'Forced: This card cannot be played except as a Reaction to an attack.\n\nLook at your opponent\'s hand. You may choose a non-Throughout card from a non-Renri Megami from it. If you do, either put it into their discard pile, or play it, treating it as if it were played as a Reaction to the original attack.'}</v>
      </c>
      <c r="AT44" s="10" t="str">
        <f aca="false">IF($A44&lt;&gt;"", "    /** 《"&amp;$E44&amp;"》 */ export const "&amp;SUBSTITUTE(UPPER(IF(MID($A44, 3, 1)="-", RIGHT($A44,LEN($A44)-3), $A44)), "-", "_")&amp;": TCardId = '"&amp;$A44&amp;"';", "")</f>
        <v>    /** 《ラナラロミレリラ》 */ export const RENRI_O_S_2: TCardId = '22-renri-o-s-2';</v>
      </c>
      <c r="AU44" s="11" t="str">
        <f aca="false">IF($A44&lt;&gt;"", "    | '"&amp;$A44&amp;"'", "")</f>
        <v>    | '22-renri-o-s-2'</v>
      </c>
    </row>
    <row r="45" s="86" customFormat="true" ht="123" hidden="false" customHeight="false" outlineLevel="0" collapsed="false">
      <c r="A45" s="85" t="s">
        <v>4326</v>
      </c>
      <c r="B45" s="85" t="s">
        <v>4209</v>
      </c>
      <c r="C45" s="85"/>
      <c r="D45" s="85"/>
      <c r="E45" s="85" t="s">
        <v>4327</v>
      </c>
      <c r="F45" s="85" t="s">
        <v>4328</v>
      </c>
      <c r="G45" s="163" t="s">
        <v>4329</v>
      </c>
      <c r="H45" s="100" t="s">
        <v>4330</v>
      </c>
      <c r="I45" s="216" t="s">
        <v>4331</v>
      </c>
      <c r="J45" s="100" t="s">
        <v>4332</v>
      </c>
      <c r="K45" s="218" t="s">
        <v>4333</v>
      </c>
      <c r="L45" s="85"/>
      <c r="M45" s="85" t="s">
        <v>157</v>
      </c>
      <c r="N45" s="85"/>
      <c r="O45" s="85"/>
      <c r="P45" s="85"/>
      <c r="Q45" s="85"/>
      <c r="R45" s="85" t="s">
        <v>107</v>
      </c>
      <c r="S45" s="85" t="s">
        <v>133</v>
      </c>
      <c r="T45" s="85"/>
      <c r="U45" s="89"/>
      <c r="V45" s="85"/>
      <c r="W45" s="89"/>
      <c r="X45" s="85"/>
      <c r="Y45" s="85"/>
      <c r="Z45" s="85" t="s">
        <v>54</v>
      </c>
      <c r="AA45" s="85"/>
      <c r="AB45" s="85"/>
      <c r="AC45" s="85"/>
      <c r="AD45" s="90" t="s">
        <v>4334</v>
      </c>
      <c r="AE45" s="90"/>
      <c r="AF45" s="201" t="s">
        <v>4335</v>
      </c>
      <c r="AG45" s="90"/>
      <c r="AH45" s="106" t="s">
        <v>4336</v>
      </c>
      <c r="AI45" s="90"/>
      <c r="AJ45" s="97" t="s">
        <v>4337</v>
      </c>
      <c r="AK45" s="90"/>
      <c r="AL45" s="202" t="s">
        <v>4338</v>
      </c>
      <c r="AM45" s="4"/>
      <c r="AN45" s="89"/>
      <c r="AO45" s="89"/>
      <c r="AP45" s="89"/>
      <c r="AQ45" s="89"/>
      <c r="AR45" s="89"/>
      <c r="AS45" s="98" t="str">
        <f aca="false">IF(A45="", "", IF(ROW()&gt;=3, ", ", "")&amp;"'"&amp;A45&amp;"':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'"&amp;VLOOKUP(S45,マスタ!$D$1:$E$99,2,0)&amp;"'","")&amp;""&amp;IF(T45&lt;&gt;"",", range: '"&amp;T45&amp;"'","")&amp;IF(V45&lt;&gt;"",", damage: '"&amp;V45&amp;"'","")&amp;IF(X45&lt;&gt;"",", capacity: '"&amp;X45&amp;"'","")&amp;IF(Y45&lt;&gt;"",", growth: "&amp;Y45&amp;"","")&amp;IF(Z45&lt;&gt;"",", cost: '"&amp;Z45&amp;"'","")&amp;", text: '"&amp;SUBSTITUTE(SUBSTITUTE(AD45, CHAR(13), ""),CHAR(10),"\n")&amp;IF(AE45&lt;&gt;"", "', textAdditional: '"&amp;SUBSTITUTE(SUBSTITUTE(AE45, CHAR(13), ""),CHAR(10),"\n"), "")&amp;"', textZh: '"&amp;SUBSTITUTE(SUBSTITUTE(SUBSTITUTE(AF45, CHAR(13), ""),CHAR(10),"\n"),"'","\'")&amp;"', textZhG1: '"&amp;SUBSTITUTE(SUBSTITUTE(SUBSTITUTE(AH45, CHAR(13), ""),CHAR(10),"\n"),"'","\'")&amp;IF(AG45&lt;&gt;"", "', textZhAdditional: '"&amp;SUBSTITUTE(SUBSTITUTE(AG45, CHAR(13), ""),CHAR(10),"\n"), "")&amp;IF(AI45&lt;&gt;"", "', textZhG1Additional: '"&amp;SUBSTITUTE(SUBSTITUTE(AI45, CHAR(13), ""),CHAR(10),"\n"), "")&amp;"', textKo: '"&amp;SUBSTITUTE(SUBSTITUTE(SUBSTITUTE(AJ45, CHAR(13), ""),CHAR(10),"\n"),"'","\'")&amp;IF(AK45&lt;&gt;"", "', textKoAdditional: '"&amp;SUBSTITUTE(SUBSTITUTE(AK45, CHAR(13), ""),CHAR(10),"\n"), "")&amp;"', textEn: '"&amp;SUBSTITUTE(SUBSTITUTE(SUBSTITUTE(AL45, CHAR(13), ""),CHAR(10),"\n"),"'","\'")&amp;IF(AM45&lt;&gt;"", "', textEnAdditional: '"&amp;SUBSTITUTE(SUBSTITUTE(AM45, CHAR(13), ""),CHAR(10),"\n"), "")&amp;"'"&amp;IF(AB45="○",", sealable: true","")&amp;IF(AC45="○",", removable: true","")&amp;IF(AA45="○",", lie: true","")&amp;"}")</f>
        <v>, '22-renri-o-s-3': {megami: 'renri', name: 'オリレテラレル', nameEn: 'Dumbfound', nameZh: '祰簌你罢', nameZhG1: '论理怜悧', nameKo: '내라라려루레', ruby: 'オ＝＝テ＝＝ル', rubyEn: '', rubyZh: '告诉你吧', baseType: 'special', type: 'action', subType: 'reaction', cost: '2', text: '眼前構築で選んでいないあなたの通常札から偽証を持つ1枚を公開し、それを使用する。その後、それを取り除く。このカードが対応している《攻撃》があるならば、使用されたカードはそれに対応しているものと扱う。\n----\n【再起】あなたの捨て札と付与札に通常札が合計3枚以上ある。', textZh: '从眼前构筑时没有被选上的通常牌里公开并使用1张带伪证的牌。之后，把那张牌移出游戏。若此牌对应了一个《攻击》，则视为所选择的牌也对应了那个《攻击》。\n----\n【再起】你的弃牌和付与区的通常牌合计有3张或更多。', textZhG1: '从眼前构筑时未选用的具伪证关键字的通常牌中选择1张，展示之，然后使用该牌。若此牌对应了一个《攻击》，则视为该牌也对应了该《攻击》。然后将该牌移出游戏。\n----\n【再起】你的弃牌区与付与区中的通常牌的张数之和大于等于3。', textKo: '\n안전구축에서 선택하지 않은 당신의 통상패 중에서\n위증을 가진 카드 1장을 공개하고, 그 카드를 사용한다.그 후, 그 카드를 게임에서 제외한다.\n이 카드가 대응하고 있는 《공격》이 있다면,\n이 카드로 사용된 카드는 그 공격에 대응하고 있는 것으로 취급한다.\n----\n【재기】당신의 버림패 및 부여패 영역에 통상패가 합계 3장 이상 있다.', textEn: 'Choose a Normal card with Falsehood that you did not include in your deck during deck construction, reveal it, and play it. Then, remove it from the game. If this card was played as a Reaction to an attack, treat that card as if it were played as a Reaction to that attack.\n\nResurgence: There are 3 or more Normal cards among your played pile and Enhancements in play.'}</v>
      </c>
      <c r="AT45" s="10" t="str">
        <f aca="false">IF($A45&lt;&gt;"", "    /** 《"&amp;$E45&amp;"》 */ export const "&amp;SUBSTITUTE(UPPER(IF(MID($A45, 3, 1)="-", RIGHT($A45,LEN($A45)-3), $A45)), "-", "_")&amp;": TCardId = '"&amp;$A45&amp;"';", "")</f>
        <v>    /** 《オリレテラレル》 */ export const RENRI_O_S_3: TCardId = '22-renri-o-s-3';</v>
      </c>
      <c r="AU45" s="11" t="str">
        <f aca="false">IF($A45&lt;&gt;"", "    | '"&amp;$A45&amp;"'", "")</f>
        <v>    | '22-renri-o-s-3'</v>
      </c>
    </row>
    <row r="46" s="86" customFormat="true" ht="88" hidden="false" customHeight="false" outlineLevel="0" collapsed="false">
      <c r="A46" s="85" t="s">
        <v>4339</v>
      </c>
      <c r="B46" s="85" t="s">
        <v>4209</v>
      </c>
      <c r="C46" s="85"/>
      <c r="D46" s="85"/>
      <c r="E46" s="85" t="s">
        <v>4340</v>
      </c>
      <c r="F46" s="85" t="s">
        <v>4341</v>
      </c>
      <c r="G46" s="163" t="s">
        <v>4342</v>
      </c>
      <c r="H46" s="2" t="s">
        <v>4343</v>
      </c>
      <c r="I46" s="2"/>
      <c r="J46" s="100" t="s">
        <v>4344</v>
      </c>
      <c r="K46" s="220" t="s">
        <v>4345</v>
      </c>
      <c r="L46" s="85"/>
      <c r="M46" s="85" t="s">
        <v>157</v>
      </c>
      <c r="N46" s="85"/>
      <c r="O46" s="85"/>
      <c r="P46" s="85"/>
      <c r="Q46" s="85"/>
      <c r="R46" s="85" t="s">
        <v>120</v>
      </c>
      <c r="S46" s="85"/>
      <c r="T46" s="85"/>
      <c r="U46" s="89"/>
      <c r="V46" s="85"/>
      <c r="W46" s="89"/>
      <c r="X46" s="85" t="s">
        <v>67</v>
      </c>
      <c r="Y46" s="85"/>
      <c r="Z46" s="85" t="s">
        <v>282</v>
      </c>
      <c r="AA46" s="85"/>
      <c r="AB46" s="85"/>
      <c r="AC46" s="85"/>
      <c r="AD46" s="90" t="s">
        <v>4346</v>
      </c>
      <c r="AE46" s="90"/>
      <c r="AF46" s="201" t="s">
        <v>4347</v>
      </c>
      <c r="AG46" s="90"/>
      <c r="AH46" s="106" t="s">
        <v>4348</v>
      </c>
      <c r="AI46" s="90"/>
      <c r="AJ46" s="97" t="s">
        <v>4349</v>
      </c>
      <c r="AK46" s="90"/>
      <c r="AL46" s="202" t="s">
        <v>4350</v>
      </c>
      <c r="AM46" s="4"/>
      <c r="AN46" s="89"/>
      <c r="AO46" s="89"/>
      <c r="AP46" s="89"/>
      <c r="AQ46" s="89"/>
      <c r="AR46" s="89"/>
      <c r="AS46" s="98" t="str">
        <f aca="false">IF(A46="", "", IF(ROW()&gt;=3, ", ", "")&amp;"'"&amp;A46&amp;"':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'"&amp;VLOOKUP(S46,マスタ!$D$1:$E$99,2,0)&amp;"'","")&amp;""&amp;IF(T46&lt;&gt;"",", range: '"&amp;T46&amp;"'","")&amp;IF(V46&lt;&gt;"",", damage: '"&amp;V46&amp;"'","")&amp;IF(X46&lt;&gt;"",", capacity: '"&amp;X46&amp;"'","")&amp;IF(Y46&lt;&gt;"",", growth: "&amp;Y46&amp;"","")&amp;IF(Z46&lt;&gt;"",", cost: '"&amp;Z46&amp;"'","")&amp;", text: '"&amp;SUBSTITUTE(SUBSTITUTE(AD46, CHAR(13), ""),CHAR(10),"\n")&amp;IF(AE46&lt;&gt;"", "', textAdditional: '"&amp;SUBSTITUTE(SUBSTITUTE(AE46, CHAR(13), ""),CHAR(10),"\n"), "")&amp;"', textZh: '"&amp;SUBSTITUTE(SUBSTITUTE(SUBSTITUTE(AF46, CHAR(13), ""),CHAR(10),"\n"),"'","\'")&amp;"', textZhG1: '"&amp;SUBSTITUTE(SUBSTITUTE(SUBSTITUTE(AH46, CHAR(13), ""),CHAR(10),"\n"),"'","\'")&amp;IF(AG46&lt;&gt;"", "', textZhAdditional: '"&amp;SUBSTITUTE(SUBSTITUTE(AG46, CHAR(13), ""),CHAR(10),"\n"), "")&amp;IF(AI46&lt;&gt;"", "', textZhG1Additional: '"&amp;SUBSTITUTE(SUBSTITUTE(AI46, CHAR(13), ""),CHAR(10),"\n"), "")&amp;"', textKo: '"&amp;SUBSTITUTE(SUBSTITUTE(SUBSTITUTE(AJ46, CHAR(13), ""),CHAR(10),"\n"),"'","\'")&amp;IF(AK46&lt;&gt;"", "', textKoAdditional: '"&amp;SUBSTITUTE(SUBSTITUTE(AK46, CHAR(13), ""),CHAR(10),"\n"), "")&amp;"', textEn: '"&amp;SUBSTITUTE(SUBSTITUTE(SUBSTITUTE(AL46, CHAR(13), ""),CHAR(10),"\n"),"'","\'")&amp;IF(AM46&lt;&gt;"", "', textEnAdditional: '"&amp;SUBSTITUTE(SUBSTITUTE(AM46, CHAR(13), ""),CHAR(10),"\n"), "")&amp;"'"&amp;IF(AB46="○",", sealable: true","")&amp;IF(AC46="○",", removable: true","")&amp;IF(AA46="○",", lie: true","")&amp;"}")</f>
        <v>, '22-renri-o-s-4': {megami: 'renri', name: '夜山恋離のなれの果て', nameEn: 'Renri\'s Last Gasp', nameZh: '夜山恋离的惯见之末', nameZhG1: '夜山恋离的终幕', nameKo: '요야마 렌리의 영악한 말로', ruby: 'よやまれんりのなれのはて', rubyEn: '', baseType: 'special', type: 'enhance', capacity: '3', cost: '1', text: '終端\n【展開時】追加札から「刻まれし衣」を未使用で得る。\n【展開中】この付与札の上の桜花結晶はあなたの開始フェイズの処理でしか移動しない。', textZh: '终端\n【展开时】从追加牌区域以未使用的状态获得『铭刻于衣』。\n【展开中】此付与牌上的樱花结晶只在你的准备阶段的处理步骤中才能被移动。\n', textZhG1: '终端\n【展开时】从追加牌中将『铭镌之衣』以未使用状态加入王牌。\n【展开中】仅在你的准备阶段移除所有付与牌上的樱花结晶时可以移除此牌上的樱花结晶。', textKo: '종단\n【전개시】추가패에서 『각인된 옷감』을 미사용으로 얻는다.\n【전개중】이 부여패 위의 벛꽃결정은 당신의 개시 페이즈의 처리에 의해서만 이동할 수 있다.', textEn: 'Terminal\n\nInitialize: Add your set aside "Sigiled Robe" to your Special cards, face-down.\n\nOngoing: Sakura tokens cannot leave this card except as part of the beginning of turn process on your turn.'}</v>
      </c>
      <c r="AT46" s="10" t="str">
        <f aca="false">IF($A46&lt;&gt;"", "    /** 《"&amp;$E46&amp;"》 */ export const "&amp;SUBSTITUTE(UPPER(IF(MID($A46, 3, 1)="-", RIGHT($A46,LEN($A46)-3), $A46)), "-", "_")&amp;": TCardId = '"&amp;$A46&amp;"';", "")</f>
        <v>    /** 《夜山恋離のなれの果て》 */ export const RENRI_O_S_4: TCardId = '22-renri-o-s-4';</v>
      </c>
      <c r="AU46" s="11" t="str">
        <f aca="false">IF($A46&lt;&gt;"", "    | '"&amp;$A46&amp;"'", "")</f>
        <v>    | '22-renri-o-s-4'</v>
      </c>
    </row>
    <row r="47" s="86" customFormat="true" ht="90" hidden="false" customHeight="false" outlineLevel="0" collapsed="false">
      <c r="A47" s="85" t="s">
        <v>4351</v>
      </c>
      <c r="B47" s="85" t="s">
        <v>4209</v>
      </c>
      <c r="C47" s="85"/>
      <c r="D47" s="85"/>
      <c r="E47" s="85" t="s">
        <v>4352</v>
      </c>
      <c r="F47" s="85" t="s">
        <v>4353</v>
      </c>
      <c r="G47" s="163" t="s">
        <v>4354</v>
      </c>
      <c r="H47" s="2" t="s">
        <v>4355</v>
      </c>
      <c r="I47" s="2"/>
      <c r="J47" s="100" t="s">
        <v>4356</v>
      </c>
      <c r="K47" s="200" t="s">
        <v>4357</v>
      </c>
      <c r="L47" s="85"/>
      <c r="M47" s="85" t="s">
        <v>157</v>
      </c>
      <c r="N47" s="85" t="s">
        <v>996</v>
      </c>
      <c r="O47" s="85" t="s">
        <v>4339</v>
      </c>
      <c r="P47" s="85"/>
      <c r="Q47" s="85"/>
      <c r="R47" s="85" t="s">
        <v>1476</v>
      </c>
      <c r="S47" s="85"/>
      <c r="T47" s="85"/>
      <c r="U47" s="89"/>
      <c r="V47" s="85"/>
      <c r="W47" s="89"/>
      <c r="X47" s="85"/>
      <c r="Y47" s="85"/>
      <c r="Z47" s="85" t="s">
        <v>2421</v>
      </c>
      <c r="AA47" s="85"/>
      <c r="AB47" s="85" t="s">
        <v>996</v>
      </c>
      <c r="AC47" s="85"/>
      <c r="AD47" s="90" t="s">
        <v>4358</v>
      </c>
      <c r="AE47" s="90" t="s">
        <v>4359</v>
      </c>
      <c r="AF47" s="201" t="s">
        <v>4360</v>
      </c>
      <c r="AG47" s="90" t="s">
        <v>4361</v>
      </c>
      <c r="AH47" s="106" t="s">
        <v>4362</v>
      </c>
      <c r="AI47" s="90"/>
      <c r="AJ47" s="97" t="s">
        <v>4363</v>
      </c>
      <c r="AK47" s="90" t="s">
        <v>4364</v>
      </c>
      <c r="AL47" s="202" t="s">
        <v>4365</v>
      </c>
      <c r="AM47" s="202" t="s">
        <v>4366</v>
      </c>
      <c r="AN47" s="89"/>
      <c r="AO47" s="89"/>
      <c r="AP47" s="89"/>
      <c r="AQ47" s="89"/>
      <c r="AR47" s="89"/>
      <c r="AS47" s="98" t="str">
        <f aca="false">IF(A47="", "", IF(ROW()&gt;=3, ", ", "")&amp;"'"&amp;A47&amp;"':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'"&amp;VLOOKUP(S47,マスタ!$D$1:$E$99,2,0)&amp;"'","")&amp;""&amp;IF(T47&lt;&gt;"",", range: '"&amp;T47&amp;"'","")&amp;IF(V47&lt;&gt;"",", damage: '"&amp;V47&amp;"'","")&amp;IF(X47&lt;&gt;"",", capacity: '"&amp;X47&amp;"'","")&amp;IF(Y47&lt;&gt;"",", growth: "&amp;Y47&amp;"","")&amp;IF(Z47&lt;&gt;"",", cost: '"&amp;Z47&amp;"'","")&amp;", text: '"&amp;SUBSTITUTE(SUBSTITUTE(AD47, CHAR(13), ""),CHAR(10),"\n")&amp;IF(AE47&lt;&gt;"", "', textAdditional: '"&amp;SUBSTITUTE(SUBSTITUTE(AE47, CHAR(13), ""),CHAR(10),"\n"), "")&amp;"', textZh: '"&amp;SUBSTITUTE(SUBSTITUTE(SUBSTITUTE(AF47, CHAR(13), ""),CHAR(10),"\n"),"'","\'")&amp;"', textZhG1: '"&amp;SUBSTITUTE(SUBSTITUTE(SUBSTITUTE(AH47, CHAR(13), ""),CHAR(10),"\n"),"'","\'")&amp;IF(AG47&lt;&gt;"", "', textZhAdditional: '"&amp;SUBSTITUTE(SUBSTITUTE(AG47, CHAR(13), ""),CHAR(10),"\n"), "")&amp;IF(AI47&lt;&gt;"", "', textZhG1Additional: '"&amp;SUBSTITUTE(SUBSTITUTE(AI47, CHAR(13), ""),CHAR(10),"\n"), "")&amp;"', textKo: '"&amp;SUBSTITUTE(SUBSTITUTE(SUBSTITUTE(AJ47, CHAR(13), ""),CHAR(10),"\n"),"'","\'")&amp;IF(AK47&lt;&gt;"", "', textKoAdditional: '"&amp;SUBSTITUTE(SUBSTITUTE(AK47, CHAR(13), ""),CHAR(10),"\n"), "")&amp;"', textEn: '"&amp;SUBSTITUTE(SUBSTITUTE(SUBSTITUTE(AL47, CHAR(13), ""),CHAR(10),"\n"),"'","\'")&amp;IF(AM47&lt;&gt;"", "', textEnAdditional: '"&amp;SUBSTITUTE(SUBSTITUTE(AM47, CHAR(13), ""),CHAR(10),"\n"), "")&amp;"'"&amp;IF(AB47="○",", sealable: true","")&amp;IF(AC47="○",", removable: true","")&amp;IF(AA47="○",", lie: true","")&amp;"}")</f>
        <v>, '22-renri-o-s-4-ex-1': {megami: 'renri', name: '刻まれし衣', nameEn: 'Sigiled Robe', nameZh: '铭刻于衣', nameZhG1: '铭镌之衣', nameKo: '아로새긴 옷', ruby: 'きざまれしころも', rubyEn: '', baseType: 'special', extra: true, extraFrom: '22-renri-o-s-4', type: 'variable', cost: 'X', text: '【常時】このカードはあなたの「夜山恋離のなれの果て」の上の桜花結晶の個数に応じて、以下のカードの複製となる。\n3以上…「久遠ノ花」\n2…「完全論破」\n1…「望我」\n0…「御剱桐子の巫女神楽」', textAdditional: '（各カードの効果については、カードリストよりトコヨ、シンラ、終章ウツロ、レンリの該当カードを参照）', textZh: '【常时】此牌依照你的『夜山恋离的惯见之末』之上的樱花结晶的个数，成为以下对应卡牌的复制。\n3或以上…『久远之花』\n2…『完美驳倒』\n1…『夙愿』\n1…『御剑桐子的巫女神乐』', textZhG1: '【常时】根据你的『夜山恋离的终幕』上的樱花结晶的数目，此牌成为以下牌的复制。\n大于等于3……『久远之花』\n2……『完全论破』\n1……『夙愿』\n0……『御剑桐子的巫女神乐』', textZhAdditional: '（各张牌的具体效果，请参考卡牌一览中常世、森罗、终章虚路、恋离的对应卡牌。）', textKo: '【상시】이 카드는 당신의 『요야마 렌리의 말로』의 위에 놓인 벛꽃결정 수에 따라 이하의 카드의 복제가 된다.\n3이상…「영원의 꽃」\n2…「완전논파」\n1…「망아」\n0…「미츠루기 키리코의 무녀카구라」', textKoAdditional: '（각 카드의 효과는 토코요, 신라, 종장 우츠로, 렌리의 카드 리스트를 참조）', textEn: 'Forced: Based on the number of Sakura tokens on your "Renri\'s Last Gasp", this card is a copy of the following card:\n3 or more: "Immortal Flower"\n2: "Shake the Mind"\n1: "желание"\n0: "Kiriko\'s Sacred Dance"', textEnAdditional: '(The text of these cards can be found in the card list under "Tokoyo", "Shinra", "Final Chapter Utsuro", and "Renri".)', sealable: true}</v>
      </c>
      <c r="AT47" s="10" t="str">
        <f aca="false">IF($A47&lt;&gt;"", "    /** 《"&amp;$E47&amp;"》 */ export const "&amp;SUBSTITUTE(UPPER(IF(MID($A47, 3, 1)="-", RIGHT($A47,LEN($A47)-3), $A47)), "-", "_")&amp;": TCardId = '"&amp;$A47&amp;"';", "")</f>
        <v>    /** 《刻まれし衣》 */ export const RENRI_O_S_4_EX_1: TCardId = '22-renri-o-s-4-ex-1';</v>
      </c>
      <c r="AU47" s="11" t="str">
        <f aca="false">IF($A47&lt;&gt;"", "    | '"&amp;$A47&amp;"'", "")</f>
        <v>    | '22-renri-o-s-4-ex-1'</v>
      </c>
    </row>
    <row r="48" s="86" customFormat="true" ht="79" hidden="false" customHeight="false" outlineLevel="0" collapsed="false">
      <c r="A48" s="85" t="s">
        <v>4367</v>
      </c>
      <c r="B48" s="85" t="s">
        <v>4209</v>
      </c>
      <c r="C48" s="85"/>
      <c r="D48" s="85"/>
      <c r="E48" s="85" t="s">
        <v>4368</v>
      </c>
      <c r="F48" s="85" t="s">
        <v>4369</v>
      </c>
      <c r="G48" s="163" t="s">
        <v>4370</v>
      </c>
      <c r="H48" s="2" t="s">
        <v>4370</v>
      </c>
      <c r="I48" s="2"/>
      <c r="J48" s="100" t="s">
        <v>4371</v>
      </c>
      <c r="K48" s="200" t="s">
        <v>4372</v>
      </c>
      <c r="L48" s="85"/>
      <c r="M48" s="85" t="s">
        <v>157</v>
      </c>
      <c r="N48" s="85" t="s">
        <v>996</v>
      </c>
      <c r="O48" s="85"/>
      <c r="P48" s="85"/>
      <c r="Q48" s="85"/>
      <c r="R48" s="85" t="s">
        <v>45</v>
      </c>
      <c r="S48" s="85"/>
      <c r="T48" s="85" t="s">
        <v>1884</v>
      </c>
      <c r="U48" s="89"/>
      <c r="V48" s="85" t="s">
        <v>405</v>
      </c>
      <c r="W48" s="89"/>
      <c r="X48" s="85"/>
      <c r="Y48" s="85"/>
      <c r="Z48" s="85" t="s">
        <v>67</v>
      </c>
      <c r="AA48" s="85"/>
      <c r="AB48" s="85"/>
      <c r="AC48" s="85"/>
      <c r="AD48" s="90" t="s">
        <v>4373</v>
      </c>
      <c r="AE48" s="90" t="s">
        <v>4374</v>
      </c>
      <c r="AF48" s="201" t="s">
        <v>4375</v>
      </c>
      <c r="AG48" s="90" t="s">
        <v>4376</v>
      </c>
      <c r="AH48" s="106" t="s">
        <v>4377</v>
      </c>
      <c r="AI48" s="90"/>
      <c r="AJ48" s="97" t="s">
        <v>4378</v>
      </c>
      <c r="AK48" s="90" t="s">
        <v>4379</v>
      </c>
      <c r="AL48" s="202" t="s">
        <v>4380</v>
      </c>
      <c r="AM48" s="202" t="s">
        <v>4381</v>
      </c>
      <c r="AN48" s="89"/>
      <c r="AO48" s="89"/>
      <c r="AP48" s="89"/>
      <c r="AQ48" s="89"/>
      <c r="AR48" s="89"/>
      <c r="AS48" s="98" t="str">
        <f aca="false">IF(A48="", "", IF(ROW()&gt;=3, ", ", "")&amp;"'"&amp;A48&amp;"':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'"&amp;VLOOKUP(S48,マスタ!$D$1:$E$99,2,0)&amp;"'","")&amp;""&amp;IF(T48&lt;&gt;"",", range: '"&amp;T48&amp;"'","")&amp;IF(V48&lt;&gt;"",", damage: '"&amp;V48&amp;"'","")&amp;IF(X48&lt;&gt;"",", capacity: '"&amp;X48&amp;"'","")&amp;IF(Y48&lt;&gt;"",", growth: "&amp;Y48&amp;"","")&amp;IF(Z48&lt;&gt;"",", cost: '"&amp;Z48&amp;"'","")&amp;", text: '"&amp;SUBSTITUTE(SUBSTITUTE(AD48, CHAR(13), ""),CHAR(10),"\n")&amp;IF(AE48&lt;&gt;"", "', textAdditional: '"&amp;SUBSTITUTE(SUBSTITUTE(AE48, CHAR(13), ""),CHAR(10),"\n"), "")&amp;"', textZh: '"&amp;SUBSTITUTE(SUBSTITUTE(SUBSTITUTE(AF48, CHAR(13), ""),CHAR(10),"\n"),"'","\'")&amp;"', textZhG1: '"&amp;SUBSTITUTE(SUBSTITUTE(SUBSTITUTE(AH48, CHAR(13), ""),CHAR(10),"\n"),"'","\'")&amp;IF(AG48&lt;&gt;"", "', textZhAdditional: '"&amp;SUBSTITUTE(SUBSTITUTE(AG48, CHAR(13), ""),CHAR(10),"\n"), "")&amp;IF(AI48&lt;&gt;"", "', textZhG1Additional: '"&amp;SUBSTITUTE(SUBSTITUTE(AI48, CHAR(13), ""),CHAR(10),"\n"), "")&amp;"', textKo: '"&amp;SUBSTITUTE(SUBSTITUTE(SUBSTITUTE(AJ48, CHAR(13), ""),CHAR(10),"\n"),"'","\'")&amp;IF(AK48&lt;&gt;"", "', textKoAdditional: '"&amp;SUBSTITUTE(SUBSTITUTE(AK48, CHAR(13), ""),CHAR(10),"\n"), "")&amp;"', textEn: '"&amp;SUBSTITUTE(SUBSTITUTE(SUBSTITUTE(AL48, CHAR(13), ""),CHAR(10),"\n"),"'","\'")&amp;IF(AM48&lt;&gt;"", "', textEnAdditional: '"&amp;SUBSTITUTE(SUBSTITUTE(AM48, CHAR(13), ""),CHAR(10),"\n"), "")&amp;"'"&amp;IF(AB48="○",", sealable: true","")&amp;IF(AC48="○",", removable: true","")&amp;IF(AA48="○",", lie: true","")&amp;"}")</f>
        <v>, '22-kiriko-o-s-1': {megami: 'renri', name: '御剱桐子の巫女神楽', nameEn: 'Kiriko\'s Sacred Dance', nameZh: '御剑桐子的巫女神乐', nameZhG1: '御剑桐子的巫女神乐', nameKo: '미츠루기 키리코의 무녀신악', ruby: 'みつるぎきりこのみこかぐら', rubyEn: '', baseType: 'special', extra: true, type: 'attack', range: '2-3', damage: '3/2', cost: '3', text: '【使用済】あなたが剣舞により基本動作《纏い》を行うならば、代わりに基本動作《宿し》を行ってもよい。\n【使用済】あなたがこのターンに3回目の剣舞を行った時、このカードを使用してもよい。（消費は支払う）', textAdditional: '（「剣舞」は現在のルール上では定義されておらず、意味を持たないキーワードである）', textZh: '【已使用】你因剑舞执行基本动作《装附》的时候，可以改为执行基本动作《聚气》。\n【已使用】你在每回合里执行第三次剑舞的时候，可以使用这张牌。（需要支付费用）', textZhG1: '【已使用】若你由剑舞执行基本动作《装附》，则你可以选择不执行基本动作《装附》，而改为执行基本动作《聚气》。\n【已使用】每当你进行本回合内的第3次剑舞时，结算完毕后你可以使用此牌。（需要支付费用）', textZhAdditional: '（「剑舞」在现在的规则中没有被定义，是没有意义的关键词）', textKo: '【사용됨】당신이 검무로 기본동작 《휘감기》를 수행할 때, 대신 기본동작《품기》를 수행할 수 있다.\n【사용됨】당신이 이번 턴에 3회째의 검무를 수행할 때,\n이 카드를 사용할 수 있다(비용은 지불한다)', textKoAdditional: '（「검무」는 현재 어떠한 정의도 되어 있지 않은 의미가 없는 키워드다）', textEn: 'Devoted: If you would perform a Recover basic action with Sword Dance, you may instead perform a Focus basic action.\n\nDevoted: When you Sword Dance for the third time in a turn, you may play this card (paying its cost).', textEnAdditional: '("Sword Dance" currently has no rules associated with it, so the textbox of this card has no functional effect.)'}</v>
      </c>
      <c r="AT48" s="10" t="str">
        <f aca="false">IF($A48&lt;&gt;"", "    /** 《"&amp;$E48&amp;"》 */ export const "&amp;SUBSTITUTE(UPPER(IF(MID($A48, 3, 1)="-", RIGHT($A48,LEN($A48)-3), $A48)), "-", "_")&amp;": TCardId = '"&amp;$A48&amp;"';", "")</f>
        <v>    /** 《御剱桐子の巫女神楽》 */ export const KIRIKO_O_S_1: TCardId = '22-kiriko-o-s-1';</v>
      </c>
      <c r="AU48" s="11" t="str">
        <f aca="false">IF($A48&lt;&gt;"", "    | '"&amp;$A48&amp;"'", "")</f>
        <v>    | '22-kiriko-o-s-1'</v>
      </c>
    </row>
    <row r="49" customFormat="false" ht="13.5" hidden="false" customHeight="false" outlineLevel="0" collapsed="false">
      <c r="A49" s="115"/>
      <c r="B49" s="115"/>
      <c r="C49" s="115"/>
      <c r="D49" s="115"/>
      <c r="E49" s="115"/>
      <c r="F49" s="115"/>
      <c r="G49" s="85"/>
      <c r="H49" s="85"/>
      <c r="I49" s="116"/>
      <c r="J49" s="184"/>
      <c r="K49" s="115"/>
      <c r="L49" s="115"/>
      <c r="M49" s="115"/>
      <c r="N49" s="115"/>
      <c r="O49" s="115"/>
      <c r="P49" s="115"/>
      <c r="Q49" s="115"/>
      <c r="R49" s="115"/>
      <c r="S49" s="115"/>
      <c r="T49" s="115"/>
      <c r="U49" s="117"/>
      <c r="V49" s="115"/>
      <c r="W49" s="117"/>
      <c r="X49" s="115"/>
      <c r="Y49" s="115"/>
      <c r="Z49" s="115"/>
      <c r="AA49" s="115"/>
      <c r="AB49" s="115"/>
      <c r="AC49" s="115"/>
      <c r="AD49" s="120"/>
      <c r="AE49" s="120"/>
      <c r="AF49" s="90"/>
      <c r="AG49" s="118"/>
      <c r="AH49" s="90"/>
      <c r="AI49" s="118"/>
      <c r="AJ49" s="120"/>
      <c r="AK49" s="118"/>
      <c r="AL49" s="120"/>
      <c r="AM49" s="118"/>
      <c r="AN49" s="117"/>
      <c r="AO49" s="117"/>
      <c r="AP49" s="117"/>
      <c r="AQ49" s="117"/>
      <c r="AR49" s="117"/>
      <c r="AS49" s="98" t="str">
        <f aca="false">IF(A49="", "", IF(ROW()&gt;=3, ", ", "")&amp;"'"&amp;A49&amp;"':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'"&amp;VLOOKUP(S49,マスタ!$D$1:$E$99,2,0)&amp;"'","")&amp;""&amp;IF(T49&lt;&gt;"",", range: '"&amp;T49&amp;"'","")&amp;IF(V49&lt;&gt;"",", damage: '"&amp;V49&amp;"'","")&amp;IF(X49&lt;&gt;"",", capacity: '"&amp;X49&amp;"'","")&amp;IF(Y49&lt;&gt;"",", growth: "&amp;Y49&amp;"","")&amp;IF(Z49&lt;&gt;"",", cost: '"&amp;Z49&amp;"'","")&amp;", text: '"&amp;SUBSTITUTE(SUBSTITUTE(AD49, CHAR(13), ""),CHAR(10),"\n")&amp;IF(AE49&lt;&gt;"", "', textAdditional: '"&amp;SUBSTITUTE(SUBSTITUTE(AE49, CHAR(13), ""),CHAR(10),"\n"), "")&amp;"', textZh: '"&amp;SUBSTITUTE(SUBSTITUTE(SUBSTITUTE(AF49, CHAR(13), ""),CHAR(10),"\n"),"'","\'")&amp;"', textZhG1: '"&amp;SUBSTITUTE(SUBSTITUTE(SUBSTITUTE(AH49, CHAR(13), ""),CHAR(10),"\n"),"'","\'")&amp;IF(AG49&lt;&gt;"", "', textZhAdditional: '"&amp;SUBSTITUTE(SUBSTITUTE(AG49, CHAR(13), ""),CHAR(10),"\n"), "")&amp;IF(AI49&lt;&gt;"", "', textZhG1Additional: '"&amp;SUBSTITUTE(SUBSTITUTE(AI49, CHAR(13), ""),CHAR(10),"\n"), "")&amp;"', textKo: '"&amp;SUBSTITUTE(SUBSTITUTE(SUBSTITUTE(AJ49, CHAR(13), ""),CHAR(10),"\n"),"'","\'")&amp;IF(AK49&lt;&gt;"", "', textKoAdditional: '"&amp;SUBSTITUTE(SUBSTITUTE(AK49, CHAR(13), ""),CHAR(10),"\n"), "")&amp;"', textEn: '"&amp;SUBSTITUTE(SUBSTITUTE(SUBSTITUTE(AL49, CHAR(13), ""),CHAR(10),"\n"),"'","\'")&amp;IF(AM49&lt;&gt;"", "', textEnAdditional: '"&amp;SUBSTITUTE(SUBSTITUTE(AM49, CHAR(13), ""),CHAR(10),"\n"), "")&amp;"'"&amp;IF(AB49="○",", sealable: true","")&amp;IF(AC49="○",", removable: true","")&amp;"}")</f>
        <v/>
      </c>
      <c r="AT49" s="10" t="str">
        <f aca="false">IF($A49&lt;&gt;"", "    /** 《"&amp;$E49&amp;"》 */ export const "&amp;SUBSTITUTE(UPPER(IF(MID($A49, 3, 1)="-", RIGHT($A49,LEN($A49)-3), $A49)), "-", "_")&amp;": TCardId = '"&amp;$A49&amp;"';", "")</f>
        <v/>
      </c>
      <c r="AU49" s="11" t="str">
        <f aca="false">IF($A49&lt;&gt;"", "    | '"&amp;$A49&amp;"'", "")</f>
        <v/>
      </c>
    </row>
    <row r="50" customFormat="false" ht="13.5" hidden="false" customHeight="false" outlineLevel="0" collapsed="false">
      <c r="A50" s="115"/>
      <c r="B50" s="115"/>
      <c r="C50" s="115"/>
      <c r="D50" s="115"/>
      <c r="E50" s="115"/>
      <c r="F50" s="115"/>
      <c r="G50" s="85"/>
      <c r="H50" s="85"/>
      <c r="I50" s="116"/>
      <c r="J50" s="184"/>
      <c r="K50" s="115"/>
      <c r="L50" s="115"/>
      <c r="M50" s="115"/>
      <c r="N50" s="115"/>
      <c r="O50" s="115"/>
      <c r="P50" s="115"/>
      <c r="Q50" s="115"/>
      <c r="R50" s="115"/>
      <c r="S50" s="115"/>
      <c r="T50" s="115"/>
      <c r="U50" s="117"/>
      <c r="V50" s="115"/>
      <c r="W50" s="117"/>
      <c r="X50" s="115"/>
      <c r="Y50" s="115"/>
      <c r="Z50" s="115"/>
      <c r="AA50" s="115"/>
      <c r="AB50" s="115"/>
      <c r="AC50" s="115"/>
      <c r="AD50" s="120"/>
      <c r="AE50" s="120"/>
      <c r="AF50" s="90"/>
      <c r="AG50" s="118"/>
      <c r="AH50" s="90"/>
      <c r="AI50" s="118"/>
      <c r="AJ50" s="120"/>
      <c r="AK50" s="118"/>
      <c r="AL50" s="120"/>
      <c r="AM50" s="118"/>
      <c r="AN50" s="117"/>
      <c r="AO50" s="117"/>
      <c r="AP50" s="117"/>
      <c r="AQ50" s="117"/>
      <c r="AR50" s="117"/>
      <c r="AS50" s="98" t="str">
        <f aca="false">IF(A50="", "", IF(ROW()&gt;=3, ", ", "")&amp;"'"&amp;A50&amp;"':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'"&amp;VLOOKUP(S50,マスタ!$D$1:$E$99,2,0)&amp;"'","")&amp;""&amp;IF(T50&lt;&gt;"",", range: '"&amp;T50&amp;"'","")&amp;IF(V50&lt;&gt;"",", damage: '"&amp;V50&amp;"'","")&amp;IF(X50&lt;&gt;"",", capacity: '"&amp;X50&amp;"'","")&amp;IF(Y50&lt;&gt;"",", growth: "&amp;Y50&amp;"","")&amp;IF(Z50&lt;&gt;"",", cost: '"&amp;Z50&amp;"'","")&amp;", text: '"&amp;SUBSTITUTE(SUBSTITUTE(AD50, CHAR(13), ""),CHAR(10),"\n")&amp;IF(AE50&lt;&gt;"", "', textAdditional: '"&amp;SUBSTITUTE(SUBSTITUTE(AE50, CHAR(13), ""),CHAR(10),"\n"), "")&amp;"', textZh: '"&amp;SUBSTITUTE(SUBSTITUTE(SUBSTITUTE(AF50, CHAR(13), ""),CHAR(10),"\n"),"'","\'")&amp;"', textZhG1: '"&amp;SUBSTITUTE(SUBSTITUTE(SUBSTITUTE(AH50, CHAR(13), ""),CHAR(10),"\n"),"'","\'")&amp;IF(AG50&lt;&gt;"", "', textZhAdditional: '"&amp;SUBSTITUTE(SUBSTITUTE(AG50, CHAR(13), ""),CHAR(10),"\n"), "")&amp;IF(AI50&lt;&gt;"", "', textZhG1Additional: '"&amp;SUBSTITUTE(SUBSTITUTE(AI50, CHAR(13), ""),CHAR(10),"\n"), "")&amp;"', textKo: '"&amp;SUBSTITUTE(SUBSTITUTE(SUBSTITUTE(AJ50, CHAR(13), ""),CHAR(10),"\n"),"'","\'")&amp;IF(AK50&lt;&gt;"", "', textKoAdditional: '"&amp;SUBSTITUTE(SUBSTITUTE(AK50, CHAR(13), ""),CHAR(10),"\n"), "")&amp;"', textEn: '"&amp;SUBSTITUTE(SUBSTITUTE(SUBSTITUTE(AL50, CHAR(13), ""),CHAR(10),"\n"),"'","\'")&amp;IF(AM50&lt;&gt;"", "', textEnAdditional: '"&amp;SUBSTITUTE(SUBSTITUTE(AM50, CHAR(13), ""),CHAR(10),"\n"), "")&amp;"'"&amp;IF(AB50="○",", sealable: true","")&amp;IF(AC50="○",", removable: true","")&amp;"}")</f>
        <v/>
      </c>
      <c r="AT50" s="10" t="str">
        <f aca="false">IF($A50&lt;&gt;"", "    /** 《"&amp;$E50&amp;"》 */ export const "&amp;SUBSTITUTE(UPPER(IF(MID($A50, 3, 1)="-", RIGHT($A50,LEN($A50)-3), $A50)), "-", "_")&amp;": TCardId = '"&amp;$A50&amp;"';", "")</f>
        <v/>
      </c>
      <c r="AU50" s="11" t="str">
        <f aca="false">IF($A50&lt;&gt;"", "    | '"&amp;$A50&amp;"'", "")</f>
        <v/>
      </c>
    </row>
    <row r="51" customFormat="false" ht="13.5" hidden="false" customHeight="false" outlineLevel="0" collapsed="false">
      <c r="A51" s="115"/>
      <c r="B51" s="115"/>
      <c r="C51" s="115"/>
      <c r="D51" s="115"/>
      <c r="E51" s="115"/>
      <c r="F51" s="115"/>
      <c r="G51" s="85"/>
      <c r="H51" s="85"/>
      <c r="I51" s="116"/>
      <c r="J51" s="184"/>
      <c r="K51" s="115"/>
      <c r="L51" s="115"/>
      <c r="M51" s="115"/>
      <c r="N51" s="115"/>
      <c r="O51" s="115"/>
      <c r="P51" s="115"/>
      <c r="Q51" s="115"/>
      <c r="R51" s="115"/>
      <c r="S51" s="115"/>
      <c r="T51" s="115"/>
      <c r="U51" s="117"/>
      <c r="V51" s="115"/>
      <c r="W51" s="117"/>
      <c r="X51" s="115"/>
      <c r="Y51" s="115"/>
      <c r="Z51" s="115"/>
      <c r="AA51" s="115"/>
      <c r="AB51" s="115"/>
      <c r="AC51" s="115"/>
      <c r="AD51" s="120"/>
      <c r="AE51" s="120"/>
      <c r="AF51" s="90"/>
      <c r="AG51" s="118"/>
      <c r="AH51" s="90"/>
      <c r="AI51" s="118"/>
      <c r="AJ51" s="181"/>
      <c r="AK51" s="118"/>
      <c r="AL51" s="120"/>
      <c r="AM51" s="118"/>
      <c r="AN51" s="117"/>
      <c r="AO51" s="117"/>
      <c r="AP51" s="117"/>
      <c r="AQ51" s="117"/>
      <c r="AR51" s="117"/>
      <c r="AS51" s="98" t="str">
        <f aca="false">IF(A51="", "", IF(ROW()&gt;=3, ", ", "")&amp;"'"&amp;A51&amp;"':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'"&amp;VLOOKUP(S51,マスタ!$D$1:$E$99,2,0)&amp;"'","")&amp;""&amp;IF(T51&lt;&gt;"",", range: '"&amp;T51&amp;"'","")&amp;IF(V51&lt;&gt;"",", damage: '"&amp;V51&amp;"'","")&amp;IF(X51&lt;&gt;"",", capacity: '"&amp;X51&amp;"'","")&amp;IF(Y51&lt;&gt;"",", growth: "&amp;Y51&amp;"","")&amp;IF(Z51&lt;&gt;"",", cost: '"&amp;Z51&amp;"'","")&amp;", text: '"&amp;SUBSTITUTE(SUBSTITUTE(AD51, CHAR(13), ""),CHAR(10),"\n")&amp;IF(AE51&lt;&gt;"", "', textAdditional: '"&amp;SUBSTITUTE(SUBSTITUTE(AE51, CHAR(13), ""),CHAR(10),"\n"), "")&amp;"', textZh: '"&amp;SUBSTITUTE(SUBSTITUTE(SUBSTITUTE(AF51, CHAR(13), ""),CHAR(10),"\n"),"'","\'")&amp;"', textZhG1: '"&amp;SUBSTITUTE(SUBSTITUTE(SUBSTITUTE(AH51, CHAR(13), ""),CHAR(10),"\n"),"'","\'")&amp;IF(AG51&lt;&gt;"", "', textZhAdditional: '"&amp;SUBSTITUTE(SUBSTITUTE(AG51, CHAR(13), ""),CHAR(10),"\n"), "")&amp;IF(AI51&lt;&gt;"", "', textZhG1Additional: '"&amp;SUBSTITUTE(SUBSTITUTE(AI51, CHAR(13), ""),CHAR(10),"\n"), "")&amp;"', textKo: '"&amp;SUBSTITUTE(SUBSTITUTE(SUBSTITUTE(AJ51, CHAR(13), ""),CHAR(10),"\n"),"'","\'")&amp;IF(AK51&lt;&gt;"", "', textKoAdditional: '"&amp;SUBSTITUTE(SUBSTITUTE(AK51, CHAR(13), ""),CHAR(10),"\n"), "")&amp;"', textEn: '"&amp;SUBSTITUTE(SUBSTITUTE(SUBSTITUTE(AL51, CHAR(13), ""),CHAR(10),"\n"),"'","\'")&amp;IF(AM51&lt;&gt;"", "', textEnAdditional: '"&amp;SUBSTITUTE(SUBSTITUTE(AM51, CHAR(13), ""),CHAR(10),"\n"), "")&amp;"'"&amp;IF(AB51="○",", sealable: true","")&amp;IF(AC51="○",", removable: true","")&amp;"}")</f>
        <v/>
      </c>
      <c r="AT51" s="10" t="str">
        <f aca="false">IF($A51&lt;&gt;"", "    /** 《"&amp;$E51&amp;"》 */ export const "&amp;SUBSTITUTE(UPPER(IF(MID($A51, 3, 1)="-", RIGHT($A51,LEN($A51)-3), $A51)), "-", "_")&amp;": TCardId = '"&amp;$A51&amp;"';", "")</f>
        <v/>
      </c>
      <c r="AU51" s="11" t="str">
        <f aca="false">IF($A51&lt;&gt;"", "    | '"&amp;$A51&amp;"'", "")</f>
        <v/>
      </c>
    </row>
    <row r="52" customFormat="false" ht="13.5" hidden="false" customHeight="false" outlineLevel="0" collapsed="false">
      <c r="A52" s="115"/>
      <c r="B52" s="115"/>
      <c r="C52" s="115"/>
      <c r="D52" s="115"/>
      <c r="E52" s="115"/>
      <c r="F52" s="115"/>
      <c r="G52" s="85"/>
      <c r="H52" s="85"/>
      <c r="I52" s="116"/>
      <c r="J52" s="184"/>
      <c r="K52" s="115"/>
      <c r="L52" s="115"/>
      <c r="M52" s="115"/>
      <c r="N52" s="115"/>
      <c r="O52" s="115"/>
      <c r="P52" s="115"/>
      <c r="Q52" s="115"/>
      <c r="R52" s="115"/>
      <c r="S52" s="115"/>
      <c r="T52" s="115"/>
      <c r="U52" s="117"/>
      <c r="V52" s="115"/>
      <c r="W52" s="117"/>
      <c r="X52" s="115"/>
      <c r="Y52" s="115"/>
      <c r="Z52" s="115"/>
      <c r="AA52" s="115"/>
      <c r="AB52" s="115"/>
      <c r="AC52" s="115"/>
      <c r="AD52" s="120"/>
      <c r="AE52" s="120"/>
      <c r="AF52" s="90"/>
      <c r="AG52" s="118"/>
      <c r="AH52" s="90"/>
      <c r="AI52" s="118"/>
      <c r="AJ52" s="120"/>
      <c r="AK52" s="118"/>
      <c r="AL52" s="120"/>
      <c r="AM52" s="118"/>
      <c r="AN52" s="117"/>
      <c r="AO52" s="117"/>
      <c r="AP52" s="117"/>
      <c r="AQ52" s="117"/>
      <c r="AR52" s="117"/>
      <c r="AS52" s="98" t="str">
        <f aca="false">IF(A52="", "", IF(ROW()&gt;=3, ", ", "")&amp;"'"&amp;A52&amp;"':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'"&amp;VLOOKUP(M52,マスタ!$A$1:$B$99,2,0)&amp;"'"&amp;IF(N52="○",", extra: true","")&amp;IF(O52&lt;&gt;"",", extraFrom: '"&amp;O52&amp;"'","")&amp;IF(P52&lt;&gt;"",", exchangableTo: '"&amp;P52&amp;"'","")&amp;IF(Q52="○",", poison: true","")&amp;IF(R52&lt;&gt;"", ", type: '"&amp;VLOOKUP(R52,マスタ!$D$1:$E$99,2,0)&amp;"'", "")&amp;IF(S52&lt;&gt;"",", subType: '"&amp;VLOOKUP(S52,マスタ!$D$1:$E$99,2,0)&amp;"'","")&amp;""&amp;IF(T52&lt;&gt;"",", range: '"&amp;T52&amp;"'","")&amp;IF(V52&lt;&gt;"",", damage: '"&amp;V52&amp;"'","")&amp;IF(X52&lt;&gt;"",", capacity: '"&amp;X52&amp;"'","")&amp;IF(Y52&lt;&gt;"",", growth: "&amp;Y52&amp;"","")&amp;IF(Z52&lt;&gt;"",", cost: '"&amp;Z52&amp;"'","")&amp;", text: '"&amp;SUBSTITUTE(SUBSTITUTE(AD52, CHAR(13), ""),CHAR(10),"\n")&amp;IF(AE52&lt;&gt;"", "', textAdditional: '"&amp;SUBSTITUTE(SUBSTITUTE(AE52, CHAR(13), ""),CHAR(10),"\n"), "")&amp;"', textZh: '"&amp;SUBSTITUTE(SUBSTITUTE(SUBSTITUTE(AF52, CHAR(13), ""),CHAR(10),"\n"),"'","\'")&amp;"', textZhG1: '"&amp;SUBSTITUTE(SUBSTITUTE(SUBSTITUTE(AH52, CHAR(13), ""),CHAR(10),"\n"),"'","\'")&amp;IF(AG52&lt;&gt;"", "', textZhAdditional: '"&amp;SUBSTITUTE(SUBSTITUTE(AG52, CHAR(13), ""),CHAR(10),"\n"), "")&amp;IF(AI52&lt;&gt;"", "', textZhG1Additional: '"&amp;SUBSTITUTE(SUBSTITUTE(AI52, CHAR(13), ""),CHAR(10),"\n"), "")&amp;"', textKo: '"&amp;SUBSTITUTE(SUBSTITUTE(SUBSTITUTE(AJ52, CHAR(13), ""),CHAR(10),"\n"),"'","\'")&amp;IF(AK52&lt;&gt;"", "', textKoAdditional: '"&amp;SUBSTITUTE(SUBSTITUTE(AK52, CHAR(13), ""),CHAR(10),"\n"), "")&amp;"', textEn: '"&amp;SUBSTITUTE(SUBSTITUTE(SUBSTITUTE(AL52, CHAR(13), ""),CHAR(10),"\n"),"'","\'")&amp;IF(AM52&lt;&gt;"", "', textEnAdditional: '"&amp;SUBSTITUTE(SUBSTITUTE(AM52, CHAR(13), ""),CHAR(10),"\n"), "")&amp;"'"&amp;IF(AB52="○",", sealable: true","")&amp;IF(AC52="○",", removable: true","")&amp;"}")</f>
        <v/>
      </c>
      <c r="AT52" s="10" t="str">
        <f aca="false">IF($A52&lt;&gt;"", "    /** 《"&amp;$E52&amp;"》 */ export const "&amp;SUBSTITUTE(UPPER(IF(MID($A52, 3, 1)="-", RIGHT($A52,LEN($A52)-3), $A52)), "-", "_")&amp;": TCardId = '"&amp;$A52&amp;"';", "")</f>
        <v/>
      </c>
      <c r="AU52" s="11" t="str">
        <f aca="false">IF($A52&lt;&gt;"", "    | '"&amp;$A52&amp;"'", "")</f>
        <v/>
      </c>
    </row>
    <row r="53" customFormat="false" ht="13.5" hidden="false" customHeight="false" outlineLevel="0" collapsed="false">
      <c r="A53" s="115"/>
      <c r="B53" s="115"/>
      <c r="C53" s="115"/>
      <c r="D53" s="115"/>
      <c r="E53" s="115"/>
      <c r="F53" s="115"/>
      <c r="G53" s="85"/>
      <c r="H53" s="85"/>
      <c r="I53" s="116"/>
      <c r="J53" s="184"/>
      <c r="K53" s="115"/>
      <c r="L53" s="115"/>
      <c r="M53" s="115"/>
      <c r="N53" s="115"/>
      <c r="O53" s="115"/>
      <c r="P53" s="115"/>
      <c r="Q53" s="115"/>
      <c r="R53" s="115"/>
      <c r="S53" s="115"/>
      <c r="T53" s="115"/>
      <c r="U53" s="117"/>
      <c r="V53" s="115"/>
      <c r="W53" s="117"/>
      <c r="X53" s="115"/>
      <c r="Y53" s="115"/>
      <c r="Z53" s="115"/>
      <c r="AA53" s="115"/>
      <c r="AB53" s="115"/>
      <c r="AC53" s="115"/>
      <c r="AD53" s="120"/>
      <c r="AE53" s="120"/>
      <c r="AF53" s="90"/>
      <c r="AG53" s="118"/>
      <c r="AH53" s="90"/>
      <c r="AI53" s="118"/>
      <c r="AJ53" s="120"/>
      <c r="AK53" s="118"/>
      <c r="AL53" s="120"/>
      <c r="AM53" s="118"/>
      <c r="AN53" s="117"/>
      <c r="AO53" s="117"/>
      <c r="AP53" s="117"/>
      <c r="AQ53" s="117"/>
      <c r="AR53" s="117"/>
      <c r="AS53" s="98" t="str">
        <f aca="false">IF(A53="", "", IF(ROW()&gt;=3, ", ", "")&amp;"'"&amp;A53&amp;"':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'"&amp;VLOOKUP(M53,マスタ!$A$1:$B$99,2,0)&amp;"'"&amp;IF(N53="○",", extra: true","")&amp;IF(O53&lt;&gt;"",", extraFrom: '"&amp;O53&amp;"'","")&amp;IF(P53&lt;&gt;"",", exchangableTo: '"&amp;P53&amp;"'","")&amp;IF(Q53="○",", poison: true","")&amp;IF(R53&lt;&gt;"", ", type: '"&amp;VLOOKUP(R53,マスタ!$D$1:$E$99,2,0)&amp;"'", "")&amp;IF(S53&lt;&gt;"",", subType: '"&amp;VLOOKUP(S53,マスタ!$D$1:$E$99,2,0)&amp;"'","")&amp;""&amp;IF(T53&lt;&gt;"",", range: '"&amp;T53&amp;"'","")&amp;IF(V53&lt;&gt;"",", damage: '"&amp;V53&amp;"'","")&amp;IF(X53&lt;&gt;"",", capacity: '"&amp;X53&amp;"'","")&amp;IF(Y53&lt;&gt;"",", growth: "&amp;Y53&amp;"","")&amp;IF(Z53&lt;&gt;"",", cost: '"&amp;Z53&amp;"'","")&amp;", text: '"&amp;SUBSTITUTE(SUBSTITUTE(AD53, CHAR(13), ""),CHAR(10),"\n")&amp;IF(AE53&lt;&gt;"", "', textAdditional: '"&amp;SUBSTITUTE(SUBSTITUTE(AE53, CHAR(13), ""),CHAR(10),"\n"), "")&amp;"', textZh: '"&amp;SUBSTITUTE(SUBSTITUTE(SUBSTITUTE(AF53, CHAR(13), ""),CHAR(10),"\n"),"'","\'")&amp;"', textZhG1: '"&amp;SUBSTITUTE(SUBSTITUTE(SUBSTITUTE(AH53, CHAR(13), ""),CHAR(10),"\n"),"'","\'")&amp;IF(AG53&lt;&gt;"", "', textZhAdditional: '"&amp;SUBSTITUTE(SUBSTITUTE(AG53, CHAR(13), ""),CHAR(10),"\n"), "")&amp;IF(AI53&lt;&gt;"", "', textZhG1Additional: '"&amp;SUBSTITUTE(SUBSTITUTE(AI53, CHAR(13), ""),CHAR(10),"\n"), "")&amp;"', textKo: '"&amp;SUBSTITUTE(SUBSTITUTE(SUBSTITUTE(AJ53, CHAR(13), ""),CHAR(10),"\n"),"'","\'")&amp;IF(AK53&lt;&gt;"", "', textKoAdditional: '"&amp;SUBSTITUTE(SUBSTITUTE(AK53, CHAR(13), ""),CHAR(10),"\n"), "")&amp;"', textEn: '"&amp;SUBSTITUTE(SUBSTITUTE(SUBSTITUTE(AL53, CHAR(13), ""),CHAR(10),"\n"),"'","\'")&amp;IF(AM53&lt;&gt;"", "', textEnAdditional: '"&amp;SUBSTITUTE(SUBSTITUTE(AM53, CHAR(13), ""),CHAR(10),"\n"), "")&amp;"'"&amp;IF(AB53="○",", sealable: true","")&amp;IF(AC53="○",", removable: true","")&amp;"}")</f>
        <v/>
      </c>
      <c r="AT53" s="10" t="str">
        <f aca="false">IF($A53&lt;&gt;"", "    /** 《"&amp;$E53&amp;"》 */ export const "&amp;SUBSTITUTE(UPPER(IF(MID($A53, 3, 1)="-", RIGHT($A53,LEN($A53)-3), $A53)), "-", "_")&amp;": TCardId = '"&amp;$A53&amp;"';", "")</f>
        <v/>
      </c>
      <c r="AU53" s="11" t="str">
        <f aca="false">IF($A53&lt;&gt;"", "    | '"&amp;$A53&amp;"'", "")</f>
        <v/>
      </c>
    </row>
    <row r="54" customFormat="false" ht="13.5" hidden="false" customHeight="false" outlineLevel="0" collapsed="false">
      <c r="A54" s="115"/>
      <c r="B54" s="115"/>
      <c r="C54" s="115"/>
      <c r="D54" s="115"/>
      <c r="E54" s="115"/>
      <c r="F54" s="115"/>
      <c r="G54" s="85"/>
      <c r="H54" s="85"/>
      <c r="I54" s="116"/>
      <c r="J54" s="184"/>
      <c r="K54" s="115"/>
      <c r="L54" s="115"/>
      <c r="M54" s="115"/>
      <c r="N54" s="115"/>
      <c r="O54" s="115"/>
      <c r="P54" s="115"/>
      <c r="Q54" s="115"/>
      <c r="R54" s="115"/>
      <c r="S54" s="115"/>
      <c r="T54" s="115"/>
      <c r="U54" s="117"/>
      <c r="V54" s="115"/>
      <c r="W54" s="117"/>
      <c r="X54" s="115"/>
      <c r="Y54" s="115"/>
      <c r="Z54" s="115"/>
      <c r="AA54" s="115"/>
      <c r="AB54" s="115"/>
      <c r="AC54" s="115"/>
      <c r="AD54" s="120"/>
      <c r="AE54" s="120"/>
      <c r="AF54" s="90"/>
      <c r="AG54" s="118"/>
      <c r="AH54" s="90"/>
      <c r="AI54" s="118"/>
      <c r="AJ54" s="120"/>
      <c r="AK54" s="118"/>
      <c r="AL54" s="120"/>
      <c r="AM54" s="118"/>
      <c r="AN54" s="117"/>
      <c r="AO54" s="117"/>
      <c r="AP54" s="117"/>
      <c r="AQ54" s="117"/>
      <c r="AR54" s="117"/>
      <c r="AS54" s="98" t="str">
        <f aca="false">IF(A54="", "", IF(ROW()&gt;=3, ", ", "")&amp;"'"&amp;A54&amp;"': {megami: '"&amp;B54&amp;"'"&amp;IF(C54&lt;&gt;"",", anotherID: '"&amp;C54&amp;"', replace: '"&amp;D54&amp;"'","")&amp;", name: '"&amp;SUBSTITUTE(E54,"'","\'")&amp;"', nameEn: '"&amp;SUBSTITUTE(K54,"'","\'")&amp;"', nameZh: '"&amp;SUBSTITUTE(G54,"'","\'")&amp;"', nameZhG1: '"&amp;SUBSTITUTE(H54,"'","\'")&amp;"', nameKo: '"&amp;SUBSTITUTE(J54,"'","\'")&amp;"', ruby: '"&amp;F54&amp;"', rubyEn: '"&amp;L54&amp;IF(I54&lt;&gt;"", "', rubyZh: '"&amp;I54, "")&amp;"', baseType: '"&amp;VLOOKUP(M54,マスタ!$A$1:$B$99,2,0)&amp;"'"&amp;IF(N54="○",", extra: true","")&amp;IF(O54&lt;&gt;"",", extraFrom: '"&amp;O54&amp;"'","")&amp;IF(P54&lt;&gt;"",", exchangableTo: '"&amp;P54&amp;"'","")&amp;IF(Q54="○",", poison: true","")&amp;IF(R54&lt;&gt;"", ", type: '"&amp;VLOOKUP(R54,マスタ!$D$1:$E$99,2,0)&amp;"'", "")&amp;IF(S54&lt;&gt;"",", subType: '"&amp;VLOOKUP(S54,マスタ!$D$1:$E$99,2,0)&amp;"'","")&amp;""&amp;IF(T54&lt;&gt;"",", range: '"&amp;T54&amp;"'","")&amp;IF(V54&lt;&gt;"",", damage: '"&amp;V54&amp;"'","")&amp;IF(X54&lt;&gt;"",", capacity: '"&amp;X54&amp;"'","")&amp;IF(Y54&lt;&gt;"",", growth: "&amp;Y54&amp;"","")&amp;IF(Z54&lt;&gt;"",", cost: '"&amp;Z54&amp;"'","")&amp;", text: '"&amp;SUBSTITUTE(SUBSTITUTE(AD54, CHAR(13), ""),CHAR(10),"\n")&amp;IF(AE54&lt;&gt;"", "', textAdditional: '"&amp;SUBSTITUTE(SUBSTITUTE(AE54, CHAR(13), ""),CHAR(10),"\n"), "")&amp;"', textZh: '"&amp;SUBSTITUTE(SUBSTITUTE(SUBSTITUTE(AF54, CHAR(13), ""),CHAR(10),"\n"),"'","\'")&amp;"', textZhG1: '"&amp;SUBSTITUTE(SUBSTITUTE(SUBSTITUTE(AH54, CHAR(13), ""),CHAR(10),"\n"),"'","\'")&amp;IF(AG54&lt;&gt;"", "', textZhAdditional: '"&amp;SUBSTITUTE(SUBSTITUTE(AG54, CHAR(13), ""),CHAR(10),"\n"), "")&amp;IF(AI54&lt;&gt;"", "', textZhG1Additional: '"&amp;SUBSTITUTE(SUBSTITUTE(AI54, CHAR(13), ""),CHAR(10),"\n"), "")&amp;"', textKo: '"&amp;SUBSTITUTE(SUBSTITUTE(SUBSTITUTE(AJ54, CHAR(13), ""),CHAR(10),"\n"),"'","\'")&amp;IF(AK54&lt;&gt;"", "', textKoAdditional: '"&amp;SUBSTITUTE(SUBSTITUTE(AK54, CHAR(13), ""),CHAR(10),"\n"), "")&amp;"', textEn: '"&amp;SUBSTITUTE(SUBSTITUTE(SUBSTITUTE(AL54, CHAR(13), ""),CHAR(10),"\n"),"'","\'")&amp;IF(AM54&lt;&gt;"", "', textEnAdditional: '"&amp;SUBSTITUTE(SUBSTITUTE(AM54, CHAR(13), ""),CHAR(10),"\n"), "")&amp;"'"&amp;IF(AB54="○",", sealable: true","")&amp;IF(AC54="○",", removable: true","")&amp;"}")</f>
        <v/>
      </c>
      <c r="AT54" s="10" t="str">
        <f aca="false">IF($A54&lt;&gt;"", "    /** 《"&amp;$E54&amp;"》 */ export const "&amp;SUBSTITUTE(UPPER(IF(MID($A54, 3, 1)="-", RIGHT($A54,LEN($A54)-3), $A54)), "-", "_")&amp;": TCardId = '"&amp;$A54&amp;"';", "")</f>
        <v/>
      </c>
      <c r="AU54" s="11" t="str">
        <f aca="false">IF($A54&lt;&gt;"", "    | '"&amp;$A54&amp;"'", "")</f>
        <v/>
      </c>
    </row>
    <row r="55" customFormat="false" ht="13.5" hidden="false" customHeight="false" outlineLevel="0" collapsed="false">
      <c r="A55" s="115"/>
      <c r="B55" s="115"/>
      <c r="C55" s="115"/>
      <c r="D55" s="115"/>
      <c r="E55" s="115"/>
      <c r="F55" s="115"/>
      <c r="G55" s="85"/>
      <c r="H55" s="85"/>
      <c r="I55" s="116"/>
      <c r="J55" s="184"/>
      <c r="K55" s="115"/>
      <c r="L55" s="115"/>
      <c r="M55" s="115"/>
      <c r="N55" s="115"/>
      <c r="O55" s="115"/>
      <c r="P55" s="115"/>
      <c r="Q55" s="115"/>
      <c r="R55" s="115"/>
      <c r="S55" s="115"/>
      <c r="T55" s="115"/>
      <c r="U55" s="117"/>
      <c r="V55" s="115"/>
      <c r="W55" s="117"/>
      <c r="X55" s="115"/>
      <c r="Y55" s="115"/>
      <c r="Z55" s="115"/>
      <c r="AA55" s="115"/>
      <c r="AB55" s="115"/>
      <c r="AC55" s="115"/>
      <c r="AD55" s="120"/>
      <c r="AE55" s="120"/>
      <c r="AF55" s="90"/>
      <c r="AG55" s="120"/>
      <c r="AH55" s="90"/>
      <c r="AI55" s="120"/>
      <c r="AJ55" s="120"/>
      <c r="AK55" s="118"/>
      <c r="AL55" s="120"/>
      <c r="AM55" s="118"/>
      <c r="AN55" s="117"/>
      <c r="AO55" s="117"/>
      <c r="AP55" s="117"/>
      <c r="AQ55" s="117"/>
      <c r="AR55" s="117"/>
      <c r="AS55" s="98" t="str">
        <f aca="false">IF(A55="", "", IF(ROW()&gt;=3, ", ", "")&amp;"'"&amp;A55&amp;"': {megami: '"&amp;B55&amp;"'"&amp;IF(C55&lt;&gt;"",", anotherID: '"&amp;C55&amp;"', replace: '"&amp;D55&amp;"'","")&amp;", name: '"&amp;SUBSTITUTE(E55,"'","\'")&amp;"', nameEn: '"&amp;SUBSTITUTE(K55,"'","\'")&amp;"', nameZh: '"&amp;SUBSTITUTE(G55,"'","\'")&amp;"', nameZhG1: '"&amp;SUBSTITUTE(H55,"'","\'")&amp;"', nameKo: '"&amp;SUBSTITUTE(J55,"'","\'")&amp;"', ruby: '"&amp;F55&amp;"', rubyEn: '"&amp;L55&amp;IF(I55&lt;&gt;"", "', rubyZh: '"&amp;I55, "")&amp;"', baseType: '"&amp;VLOOKUP(M55,マスタ!$A$1:$B$99,2,0)&amp;"'"&amp;IF(N55="○",", extra: true","")&amp;IF(O55&lt;&gt;"",", extraFrom: '"&amp;O55&amp;"'","")&amp;IF(P55&lt;&gt;"",", exchangableTo: '"&amp;P55&amp;"'","")&amp;IF(Q55="○",", poison: true","")&amp;IF(R55&lt;&gt;"", ", type: '"&amp;VLOOKUP(R55,マスタ!$D$1:$E$99,2,0)&amp;"'", "")&amp;IF(S55&lt;&gt;"",", subType: '"&amp;VLOOKUP(S55,マスタ!$D$1:$E$99,2,0)&amp;"'","")&amp;""&amp;IF(T55&lt;&gt;"",", range: '"&amp;T55&amp;"'","")&amp;IF(V55&lt;&gt;"",", damage: '"&amp;V55&amp;"'","")&amp;IF(X55&lt;&gt;"",", capacity: '"&amp;X55&amp;"'","")&amp;IF(Y55&lt;&gt;"",", growth: "&amp;Y55&amp;"","")&amp;IF(Z55&lt;&gt;"",", cost: '"&amp;Z55&amp;"'","")&amp;", text: '"&amp;SUBSTITUTE(SUBSTITUTE(AD55, CHAR(13), ""),CHAR(10),"\n")&amp;IF(AE55&lt;&gt;"", "', textAdditional: '"&amp;SUBSTITUTE(SUBSTITUTE(AE55, CHAR(13), ""),CHAR(10),"\n"), "")&amp;"', textZh: '"&amp;SUBSTITUTE(SUBSTITUTE(SUBSTITUTE(AF55, CHAR(13), ""),CHAR(10),"\n"),"'","\'")&amp;"', textZhG1: '"&amp;SUBSTITUTE(SUBSTITUTE(SUBSTITUTE(AH55, CHAR(13), ""),CHAR(10),"\n"),"'","\'")&amp;IF(AG55&lt;&gt;"", "', textZhAdditional: '"&amp;SUBSTITUTE(SUBSTITUTE(AG55, CHAR(13), ""),CHAR(10),"\n"), "")&amp;IF(AI55&lt;&gt;"", "', textZhG1Additional: '"&amp;SUBSTITUTE(SUBSTITUTE(AI55, CHAR(13), ""),CHAR(10),"\n"), "")&amp;"', textKo: '"&amp;SUBSTITUTE(SUBSTITUTE(SUBSTITUTE(AJ55, CHAR(13), ""),CHAR(10),"\n"),"'","\'")&amp;IF(AK55&lt;&gt;"", "', textKoAdditional: '"&amp;SUBSTITUTE(SUBSTITUTE(AK55, CHAR(13), ""),CHAR(10),"\n"), "")&amp;"', textEn: '"&amp;SUBSTITUTE(SUBSTITUTE(SUBSTITUTE(AL55, CHAR(13), ""),CHAR(10),"\n"),"'","\'")&amp;IF(AM55&lt;&gt;"", "', textEnAdditional: '"&amp;SUBSTITUTE(SUBSTITUTE(AM55, CHAR(13), ""),CHAR(10),"\n"), "")&amp;"'"&amp;IF(AB55="○",", sealable: true","")&amp;IF(AC55="○",", removable: true","")&amp;"}")</f>
        <v/>
      </c>
      <c r="AT55" s="10" t="str">
        <f aca="false">IF($A55&lt;&gt;"", "    /** 《"&amp;$E55&amp;"》 */ export const "&amp;SUBSTITUTE(UPPER(IF(MID($A55, 3, 1)="-", RIGHT($A55,LEN($A55)-3), $A55)), "-", "_")&amp;": TCardId = '"&amp;$A55&amp;"';", "")</f>
        <v/>
      </c>
      <c r="AU55" s="11" t="str">
        <f aca="false">IF($A55&lt;&gt;"", "    | '"&amp;$A55&amp;"'", "")</f>
        <v/>
      </c>
    </row>
    <row r="56" customFormat="false" ht="13.5" hidden="false" customHeight="false" outlineLevel="0" collapsed="false">
      <c r="A56" s="115"/>
      <c r="B56" s="115"/>
      <c r="C56" s="115"/>
      <c r="D56" s="115"/>
      <c r="E56" s="115"/>
      <c r="F56" s="115"/>
      <c r="G56" s="85"/>
      <c r="H56" s="85"/>
      <c r="I56" s="116"/>
      <c r="J56" s="184"/>
      <c r="K56" s="115"/>
      <c r="L56" s="115"/>
      <c r="M56" s="115"/>
      <c r="N56" s="115"/>
      <c r="O56" s="115"/>
      <c r="P56" s="115"/>
      <c r="Q56" s="115"/>
      <c r="R56" s="115"/>
      <c r="S56" s="115"/>
      <c r="T56" s="115"/>
      <c r="U56" s="117"/>
      <c r="V56" s="115"/>
      <c r="W56" s="117"/>
      <c r="X56" s="115"/>
      <c r="Y56" s="115"/>
      <c r="Z56" s="115"/>
      <c r="AA56" s="115"/>
      <c r="AB56" s="115"/>
      <c r="AC56" s="115"/>
      <c r="AD56" s="120"/>
      <c r="AE56" s="186"/>
      <c r="AF56" s="90"/>
      <c r="AG56" s="186"/>
      <c r="AH56" s="90"/>
      <c r="AI56" s="186"/>
      <c r="AJ56" s="120"/>
      <c r="AK56" s="186"/>
      <c r="AL56" s="120"/>
      <c r="AM56" s="186"/>
      <c r="AN56" s="117"/>
      <c r="AO56" s="117"/>
      <c r="AP56" s="117"/>
      <c r="AQ56" s="117"/>
      <c r="AR56" s="117"/>
      <c r="AS56" s="98" t="str">
        <f aca="false">IF(A56="", "", IF(ROW()&gt;=3, ", ", "")&amp;"'"&amp;A56&amp;"': {megami: '"&amp;B56&amp;"'"&amp;IF(C56&lt;&gt;"",", anotherID: '"&amp;C56&amp;"', replace: '"&amp;D56&amp;"'","")&amp;", name: '"&amp;SUBSTITUTE(E56,"'","\'")&amp;"', nameEn: '"&amp;SUBSTITUTE(K56,"'","\'")&amp;"', nameZh: '"&amp;SUBSTITUTE(G56,"'","\'")&amp;"', nameZhG1: '"&amp;SUBSTITUTE(H56,"'","\'")&amp;"', nameKo: '"&amp;SUBSTITUTE(J56,"'","\'")&amp;"', ruby: '"&amp;F56&amp;"', rubyEn: '"&amp;L56&amp;IF(I56&lt;&gt;"", "', rubyZh: '"&amp;I56, "")&amp;"', baseType: '"&amp;VLOOKUP(M56,マスタ!$A$1:$B$99,2,0)&amp;"'"&amp;IF(N56="○",", extra: true","")&amp;IF(O56&lt;&gt;"",", extraFrom: '"&amp;O56&amp;"'","")&amp;IF(P56&lt;&gt;"",", exchangableTo: '"&amp;P56&amp;"'","")&amp;IF(Q56="○",", poison: true","")&amp;IF(R56&lt;&gt;"", ", type: '"&amp;VLOOKUP(R56,マスタ!$D$1:$E$99,2,0)&amp;"'", "")&amp;IF(S56&lt;&gt;"",", subType: '"&amp;VLOOKUP(S56,マスタ!$D$1:$E$99,2,0)&amp;"'","")&amp;""&amp;IF(T56&lt;&gt;"",", range: '"&amp;T56&amp;"'","")&amp;IF(V56&lt;&gt;"",", damage: '"&amp;V56&amp;"'","")&amp;IF(X56&lt;&gt;"",", capacity: '"&amp;X56&amp;"'","")&amp;IF(Y56&lt;&gt;"",", growth: "&amp;Y56&amp;"","")&amp;IF(Z56&lt;&gt;"",", cost: '"&amp;Z56&amp;"'","")&amp;", text: '"&amp;SUBSTITUTE(SUBSTITUTE(AD56, CHAR(13), ""),CHAR(10),"\n")&amp;IF(AE56&lt;&gt;"", "', textAdditional: '"&amp;SUBSTITUTE(SUBSTITUTE(AE56, CHAR(13), ""),CHAR(10),"\n"), "")&amp;"', textZh: '"&amp;SUBSTITUTE(SUBSTITUTE(SUBSTITUTE(AF56, CHAR(13), ""),CHAR(10),"\n"),"'","\'")&amp;"', textZhG1: '"&amp;SUBSTITUTE(SUBSTITUTE(SUBSTITUTE(AH56, CHAR(13), ""),CHAR(10),"\n"),"'","\'")&amp;IF(AG56&lt;&gt;"", "', textZhAdditional: '"&amp;SUBSTITUTE(SUBSTITUTE(AG56, CHAR(13), ""),CHAR(10),"\n"), "")&amp;IF(AI56&lt;&gt;"", "', textZhG1Additional: '"&amp;SUBSTITUTE(SUBSTITUTE(AI56, CHAR(13), ""),CHAR(10),"\n"), "")&amp;"', textKo: '"&amp;SUBSTITUTE(SUBSTITUTE(SUBSTITUTE(AJ56, CHAR(13), ""),CHAR(10),"\n"),"'","\'")&amp;IF(AK56&lt;&gt;"", "', textKoAdditional: '"&amp;SUBSTITUTE(SUBSTITUTE(AK56, CHAR(13), ""),CHAR(10),"\n"), "")&amp;"', textEn: '"&amp;SUBSTITUTE(SUBSTITUTE(SUBSTITUTE(AL56, CHAR(13), ""),CHAR(10),"\n"),"'","\'")&amp;IF(AM56&lt;&gt;"", "', textEnAdditional: '"&amp;SUBSTITUTE(SUBSTITUTE(AM56, CHAR(13), ""),CHAR(10),"\n"), "")&amp;"'"&amp;IF(AB56="○",", sealable: true","")&amp;IF(AC56="○",", removable: true","")&amp;"}")</f>
        <v/>
      </c>
      <c r="AT56" s="10" t="str">
        <f aca="false">IF($A56&lt;&gt;"", "    /** 《"&amp;$E56&amp;"》 */ export const "&amp;SUBSTITUTE(UPPER(IF(MID($A56, 3, 1)="-", RIGHT($A56,LEN($A56)-3), $A56)), "-", "_")&amp;": TCardId = '"&amp;$A56&amp;"';", "")</f>
        <v/>
      </c>
      <c r="AU56" s="11" t="str">
        <f aca="false">IF($A56&lt;&gt;"", "    | '"&amp;$A56&amp;"'", "")</f>
        <v/>
      </c>
    </row>
    <row r="57" customFormat="false" ht="13.5" hidden="false" customHeight="false" outlineLevel="0" collapsed="false">
      <c r="A57" s="115"/>
      <c r="B57" s="115"/>
      <c r="C57" s="115"/>
      <c r="D57" s="115"/>
      <c r="E57" s="115"/>
      <c r="F57" s="115"/>
      <c r="G57" s="85"/>
      <c r="H57" s="85"/>
      <c r="I57" s="116"/>
      <c r="J57" s="184"/>
      <c r="K57" s="115"/>
      <c r="L57" s="115"/>
      <c r="M57" s="115"/>
      <c r="N57" s="115"/>
      <c r="O57" s="115"/>
      <c r="P57" s="115"/>
      <c r="Q57" s="115"/>
      <c r="R57" s="115"/>
      <c r="S57" s="115"/>
      <c r="T57" s="115"/>
      <c r="U57" s="117"/>
      <c r="V57" s="115"/>
      <c r="W57" s="117"/>
      <c r="X57" s="115"/>
      <c r="Y57" s="115"/>
      <c r="Z57" s="115"/>
      <c r="AA57" s="115"/>
      <c r="AB57" s="115"/>
      <c r="AC57" s="115"/>
      <c r="AD57" s="120"/>
      <c r="AE57" s="120"/>
      <c r="AF57" s="90"/>
      <c r="AG57" s="120"/>
      <c r="AH57" s="90"/>
      <c r="AI57" s="120"/>
      <c r="AJ57" s="120"/>
      <c r="AK57" s="118"/>
      <c r="AL57" s="120"/>
      <c r="AM57" s="118"/>
      <c r="AN57" s="117"/>
      <c r="AO57" s="117"/>
      <c r="AP57" s="117"/>
      <c r="AQ57" s="117"/>
      <c r="AR57" s="117"/>
      <c r="AS57" s="98" t="str">
        <f aca="false">IF(A57="", "", IF(ROW()&gt;=3, ", ", "")&amp;"'"&amp;A57&amp;"': {megami: '"&amp;B57&amp;"'"&amp;IF(C57&lt;&gt;"",", anotherID: '"&amp;C57&amp;"', replace: '"&amp;D57&amp;"'","")&amp;", name: '"&amp;SUBSTITUTE(E57,"'","\'")&amp;"', nameEn: '"&amp;SUBSTITUTE(K57,"'","\'")&amp;"', nameZh: '"&amp;SUBSTITUTE(G57,"'","\'")&amp;"', nameZhG1: '"&amp;SUBSTITUTE(H57,"'","\'")&amp;"', nameKo: '"&amp;SUBSTITUTE(J57,"'","\'")&amp;"', ruby: '"&amp;F57&amp;"', rubyEn: '"&amp;L57&amp;IF(I57&lt;&gt;"", "', rubyZh: '"&amp;I57, "")&amp;"', baseType: '"&amp;VLOOKUP(M57,マスタ!$A$1:$B$99,2,0)&amp;"'"&amp;IF(N57="○",", extra: true","")&amp;IF(O57&lt;&gt;"",", extraFrom: '"&amp;O57&amp;"'","")&amp;IF(P57&lt;&gt;"",", exchangableTo: '"&amp;P57&amp;"'","")&amp;IF(Q57="○",", poison: true","")&amp;IF(R57&lt;&gt;"", ", type: '"&amp;VLOOKUP(R57,マスタ!$D$1:$E$99,2,0)&amp;"'", "")&amp;IF(S57&lt;&gt;"",", subType: '"&amp;VLOOKUP(S57,マスタ!$D$1:$E$99,2,0)&amp;"'","")&amp;""&amp;IF(T57&lt;&gt;"",", range: '"&amp;T57&amp;"'","")&amp;IF(V57&lt;&gt;"",", damage: '"&amp;V57&amp;"'","")&amp;IF(X57&lt;&gt;"",", capacity: '"&amp;X57&amp;"'","")&amp;IF(Y57&lt;&gt;"",", growth: "&amp;Y57&amp;"","")&amp;IF(Z57&lt;&gt;"",", cost: '"&amp;Z57&amp;"'","")&amp;", text: '"&amp;SUBSTITUTE(SUBSTITUTE(AD57, CHAR(13), ""),CHAR(10),"\n")&amp;IF(AE57&lt;&gt;"", "', textAdditional: '"&amp;SUBSTITUTE(SUBSTITUTE(AE57, CHAR(13), ""),CHAR(10),"\n"), "")&amp;"', textZh: '"&amp;SUBSTITUTE(SUBSTITUTE(SUBSTITUTE(AF57, CHAR(13), ""),CHAR(10),"\n"),"'","\'")&amp;"', textZhG1: '"&amp;SUBSTITUTE(SUBSTITUTE(SUBSTITUTE(AH57, CHAR(13), ""),CHAR(10),"\n"),"'","\'")&amp;IF(AG57&lt;&gt;"", "', textZhAdditional: '"&amp;SUBSTITUTE(SUBSTITUTE(AG57, CHAR(13), ""),CHAR(10),"\n"), "")&amp;IF(AI57&lt;&gt;"", "', textZhG1Additional: '"&amp;SUBSTITUTE(SUBSTITUTE(AI57, CHAR(13), ""),CHAR(10),"\n"), "")&amp;"', textKo: '"&amp;SUBSTITUTE(SUBSTITUTE(SUBSTITUTE(AJ57, CHAR(13), ""),CHAR(10),"\n"),"'","\'")&amp;IF(AK57&lt;&gt;"", "', textKoAdditional: '"&amp;SUBSTITUTE(SUBSTITUTE(AK57, CHAR(13), ""),CHAR(10),"\n"), "")&amp;"', textEn: '"&amp;SUBSTITUTE(SUBSTITUTE(SUBSTITUTE(AL57, CHAR(13), ""),CHAR(10),"\n"),"'","\'")&amp;IF(AM57&lt;&gt;"", "', textEnAdditional: '"&amp;SUBSTITUTE(SUBSTITUTE(AM57, CHAR(13), ""),CHAR(10),"\n"), "")&amp;"'"&amp;IF(AB57="○",", sealable: true","")&amp;IF(AC57="○",", removable: true","")&amp;"}")</f>
        <v/>
      </c>
      <c r="AT57" s="10" t="str">
        <f aca="false">IF($A57&lt;&gt;"", "    /** 《"&amp;$E57&amp;"》 */ export const "&amp;SUBSTITUTE(UPPER(IF(MID($A57, 3, 1)="-", RIGHT($A57,LEN($A57)-3), $A57)), "-", "_")&amp;": TCardId = '"&amp;$A57&amp;"';", "")</f>
        <v/>
      </c>
      <c r="AU57" s="11" t="str">
        <f aca="false">IF($A57&lt;&gt;"", "    | '"&amp;$A57&amp;"'", "")</f>
        <v/>
      </c>
    </row>
    <row r="58" customFormat="false" ht="13.5" hidden="false" customHeight="false" outlineLevel="0" collapsed="false">
      <c r="A58" s="115"/>
      <c r="B58" s="115"/>
      <c r="C58" s="115"/>
      <c r="D58" s="115"/>
      <c r="E58" s="115"/>
      <c r="F58" s="115"/>
      <c r="G58" s="85"/>
      <c r="H58" s="85"/>
      <c r="I58" s="116"/>
      <c r="J58" s="184"/>
      <c r="K58" s="115"/>
      <c r="L58" s="115"/>
      <c r="M58" s="115"/>
      <c r="N58" s="115"/>
      <c r="O58" s="115"/>
      <c r="P58" s="115"/>
      <c r="Q58" s="115"/>
      <c r="R58" s="115"/>
      <c r="S58" s="115"/>
      <c r="T58" s="115"/>
      <c r="U58" s="117"/>
      <c r="V58" s="115"/>
      <c r="W58" s="117"/>
      <c r="X58" s="115"/>
      <c r="Y58" s="115"/>
      <c r="Z58" s="115"/>
      <c r="AA58" s="115"/>
      <c r="AB58" s="115"/>
      <c r="AC58" s="115"/>
      <c r="AD58" s="120"/>
      <c r="AE58" s="120"/>
      <c r="AF58" s="90"/>
      <c r="AG58" s="120"/>
      <c r="AH58" s="90"/>
      <c r="AI58" s="120"/>
      <c r="AJ58" s="120"/>
      <c r="AK58" s="118"/>
      <c r="AL58" s="120"/>
      <c r="AM58" s="118"/>
      <c r="AN58" s="117"/>
      <c r="AO58" s="117"/>
      <c r="AP58" s="117"/>
      <c r="AQ58" s="117"/>
      <c r="AR58" s="117"/>
      <c r="AS58" s="98" t="str">
        <f aca="false">IF(A58="", "", IF(ROW()&gt;=3, ", ", "")&amp;"'"&amp;A58&amp;"': {megami: '"&amp;B58&amp;"'"&amp;IF(C58&lt;&gt;"",", anotherID: '"&amp;C58&amp;"', replace: '"&amp;D58&amp;"'","")&amp;", name: '"&amp;SUBSTITUTE(E58,"'","\'")&amp;"', nameEn: '"&amp;SUBSTITUTE(K58,"'","\'")&amp;"', nameZh: '"&amp;SUBSTITUTE(G58,"'","\'")&amp;"', nameZhG1: '"&amp;SUBSTITUTE(H58,"'","\'")&amp;"', nameKo: '"&amp;SUBSTITUTE(J58,"'","\'")&amp;"', ruby: '"&amp;F58&amp;"', rubyEn: '"&amp;L58&amp;IF(I58&lt;&gt;"", "', rubyZh: '"&amp;I58, "")&amp;"', baseType: '"&amp;VLOOKUP(M58,マスタ!$A$1:$B$99,2,0)&amp;"'"&amp;IF(N58="○",", extra: true","")&amp;IF(O58&lt;&gt;"",", extraFrom: '"&amp;O58&amp;"'","")&amp;IF(P58&lt;&gt;"",", exchangableTo: '"&amp;P58&amp;"'","")&amp;IF(Q58="○",", poison: true","")&amp;IF(R58&lt;&gt;"", ", type: '"&amp;VLOOKUP(R58,マスタ!$D$1:$E$99,2,0)&amp;"'", "")&amp;IF(S58&lt;&gt;"",", subType: '"&amp;VLOOKUP(S58,マスタ!$D$1:$E$99,2,0)&amp;"'","")&amp;""&amp;IF(T58&lt;&gt;"",", range: '"&amp;T58&amp;"'","")&amp;IF(V58&lt;&gt;"",", damage: '"&amp;V58&amp;"'","")&amp;IF(X58&lt;&gt;"",", capacity: '"&amp;X58&amp;"'","")&amp;IF(Y58&lt;&gt;"",", growth: "&amp;Y58&amp;"","")&amp;IF(Z58&lt;&gt;"",", cost: '"&amp;Z58&amp;"'","")&amp;", text: '"&amp;SUBSTITUTE(SUBSTITUTE(AD58, CHAR(13), ""),CHAR(10),"\n")&amp;IF(AE58&lt;&gt;"", "', textAdditional: '"&amp;SUBSTITUTE(SUBSTITUTE(AE58, CHAR(13), ""),CHAR(10),"\n"), "")&amp;"', textZh: '"&amp;SUBSTITUTE(SUBSTITUTE(SUBSTITUTE(AF58, CHAR(13), ""),CHAR(10),"\n"),"'","\'")&amp;"', textZhG1: '"&amp;SUBSTITUTE(SUBSTITUTE(SUBSTITUTE(AH58, CHAR(13), ""),CHAR(10),"\n"),"'","\'")&amp;IF(AG58&lt;&gt;"", "', textZhAdditional: '"&amp;SUBSTITUTE(SUBSTITUTE(AG58, CHAR(13), ""),CHAR(10),"\n"), "")&amp;IF(AI58&lt;&gt;"", "', textZhG1Additional: '"&amp;SUBSTITUTE(SUBSTITUTE(AI58, CHAR(13), ""),CHAR(10),"\n"), "")&amp;"', textKo: '"&amp;SUBSTITUTE(SUBSTITUTE(SUBSTITUTE(AJ58, CHAR(13), ""),CHAR(10),"\n"),"'","\'")&amp;IF(AK58&lt;&gt;"", "', textKoAdditional: '"&amp;SUBSTITUTE(SUBSTITUTE(AK58, CHAR(13), ""),CHAR(10),"\n"), "")&amp;"', textEn: '"&amp;SUBSTITUTE(SUBSTITUTE(SUBSTITUTE(AL58, CHAR(13), ""),CHAR(10),"\n"),"'","\'")&amp;IF(AM58&lt;&gt;"", "', textEnAdditional: '"&amp;SUBSTITUTE(SUBSTITUTE(AM58, CHAR(13), ""),CHAR(10),"\n"), "")&amp;"'"&amp;IF(AB58="○",", sealable: true","")&amp;IF(AC58="○",", removable: true","")&amp;"}")</f>
        <v/>
      </c>
      <c r="AT58" s="10" t="str">
        <f aca="false">IF($A58&lt;&gt;"", "    /** 《"&amp;$E58&amp;"》 */ export const "&amp;SUBSTITUTE(UPPER(IF(MID($A58, 3, 1)="-", RIGHT($A58,LEN($A58)-3), $A58)), "-", "_")&amp;": TCardId = '"&amp;$A58&amp;"';", "")</f>
        <v/>
      </c>
      <c r="AU58" s="11" t="str">
        <f aca="false">IF($A58&lt;&gt;"", "    | '"&amp;$A58&amp;"'", "")</f>
        <v/>
      </c>
    </row>
    <row r="59" customFormat="false" ht="13.5" hidden="false" customHeight="false" outlineLevel="0" collapsed="false">
      <c r="A59" s="115"/>
      <c r="B59" s="115"/>
      <c r="C59" s="115"/>
      <c r="D59" s="115"/>
      <c r="E59" s="115"/>
      <c r="F59" s="115"/>
      <c r="G59" s="85"/>
      <c r="H59" s="85"/>
      <c r="I59" s="116"/>
      <c r="J59" s="184"/>
      <c r="K59" s="115"/>
      <c r="L59" s="115"/>
      <c r="M59" s="115"/>
      <c r="N59" s="115"/>
      <c r="O59" s="115"/>
      <c r="P59" s="115"/>
      <c r="Q59" s="115"/>
      <c r="R59" s="115"/>
      <c r="S59" s="115"/>
      <c r="T59" s="115"/>
      <c r="U59" s="117"/>
      <c r="V59" s="115"/>
      <c r="W59" s="117"/>
      <c r="X59" s="115"/>
      <c r="Y59" s="115"/>
      <c r="Z59" s="115"/>
      <c r="AA59" s="115"/>
      <c r="AB59" s="115"/>
      <c r="AC59" s="115"/>
      <c r="AD59" s="120"/>
      <c r="AE59" s="120"/>
      <c r="AF59" s="90"/>
      <c r="AG59" s="120"/>
      <c r="AH59" s="90"/>
      <c r="AI59" s="120"/>
      <c r="AJ59" s="120"/>
      <c r="AK59" s="118"/>
      <c r="AL59" s="120"/>
      <c r="AM59" s="118"/>
      <c r="AN59" s="117"/>
      <c r="AO59" s="117"/>
      <c r="AP59" s="117"/>
      <c r="AQ59" s="117"/>
      <c r="AR59" s="117"/>
      <c r="AS59" s="98" t="str">
        <f aca="false">IF(A59="", "", IF(ROW()&gt;=3, ", ", "")&amp;"'"&amp;A59&amp;"': {megami: '"&amp;B59&amp;"'"&amp;IF(C59&lt;&gt;"",", anotherID: '"&amp;C59&amp;"', replace: '"&amp;D59&amp;"'","")&amp;", name: '"&amp;SUBSTITUTE(E59,"'","\'")&amp;"', nameEn: '"&amp;SUBSTITUTE(K59,"'","\'")&amp;"', nameZh: '"&amp;SUBSTITUTE(G59,"'","\'")&amp;"', nameZhG1: '"&amp;SUBSTITUTE(H59,"'","\'")&amp;"', nameKo: '"&amp;SUBSTITUTE(J59,"'","\'")&amp;"', ruby: '"&amp;F59&amp;"', rubyEn: '"&amp;L59&amp;IF(I59&lt;&gt;"", "', rubyZh: '"&amp;I59, "")&amp;"', baseType: '"&amp;VLOOKUP(M59,マスタ!$A$1:$B$99,2,0)&amp;"'"&amp;IF(N59="○",", extra: true","")&amp;IF(O59&lt;&gt;"",", extraFrom: '"&amp;O59&amp;"'","")&amp;IF(P59&lt;&gt;"",", exchangableTo: '"&amp;P59&amp;"'","")&amp;IF(Q59="○",", poison: true","")&amp;IF(R59&lt;&gt;"", ", type: '"&amp;VLOOKUP(R59,マスタ!$D$1:$E$99,2,0)&amp;"'", "")&amp;IF(S59&lt;&gt;"",", subType: '"&amp;VLOOKUP(S59,マスタ!$D$1:$E$99,2,0)&amp;"'","")&amp;""&amp;IF(T59&lt;&gt;"",", range: '"&amp;T59&amp;"'","")&amp;IF(V59&lt;&gt;"",", damage: '"&amp;V59&amp;"'","")&amp;IF(X59&lt;&gt;"",", capacity: '"&amp;X59&amp;"'","")&amp;IF(Y59&lt;&gt;"",", growth: "&amp;Y59&amp;"","")&amp;IF(Z59&lt;&gt;"",", cost: '"&amp;Z59&amp;"'","")&amp;", text: '"&amp;SUBSTITUTE(SUBSTITUTE(AD59, CHAR(13), ""),CHAR(10),"\n")&amp;IF(AE59&lt;&gt;"", "', textAdditional: '"&amp;SUBSTITUTE(SUBSTITUTE(AE59, CHAR(13), ""),CHAR(10),"\n"), "")&amp;"', textZh: '"&amp;SUBSTITUTE(SUBSTITUTE(SUBSTITUTE(AF59, CHAR(13), ""),CHAR(10),"\n"),"'","\'")&amp;"', textZhG1: '"&amp;SUBSTITUTE(SUBSTITUTE(SUBSTITUTE(AH59, CHAR(13), ""),CHAR(10),"\n"),"'","\'")&amp;IF(AG59&lt;&gt;"", "', textZhAdditional: '"&amp;SUBSTITUTE(SUBSTITUTE(AG59, CHAR(13), ""),CHAR(10),"\n"), "")&amp;IF(AI59&lt;&gt;"", "', textZhG1Additional: '"&amp;SUBSTITUTE(SUBSTITUTE(AI59, CHAR(13), ""),CHAR(10),"\n"), "")&amp;"', textKo: '"&amp;SUBSTITUTE(SUBSTITUTE(SUBSTITUTE(AJ59, CHAR(13), ""),CHAR(10),"\n"),"'","\'")&amp;IF(AK59&lt;&gt;"", "', textKoAdditional: '"&amp;SUBSTITUTE(SUBSTITUTE(AK59, CHAR(13), ""),CHAR(10),"\n"), "")&amp;"', textEn: '"&amp;SUBSTITUTE(SUBSTITUTE(SUBSTITUTE(AL59, CHAR(13), ""),CHAR(10),"\n"),"'","\'")&amp;IF(AM59&lt;&gt;"", "', textEnAdditional: '"&amp;SUBSTITUTE(SUBSTITUTE(AM59, CHAR(13), ""),CHAR(10),"\n"), "")&amp;"'"&amp;IF(AB59="○",", sealable: true","")&amp;IF(AC59="○",", removable: true","")&amp;"}")</f>
        <v/>
      </c>
      <c r="AT59" s="10" t="str">
        <f aca="false">IF($A59&lt;&gt;"", "    /** 《"&amp;$E59&amp;"》 */ export const "&amp;SUBSTITUTE(UPPER(IF(MID($A59, 3, 1)="-", RIGHT($A59,LEN($A59)-3), $A59)), "-", "_")&amp;": TCardId = '"&amp;$A59&amp;"';", "")</f>
        <v/>
      </c>
      <c r="AU59" s="11" t="str">
        <f aca="false">IF($A59&lt;&gt;"", "    | '"&amp;$A59&amp;"'", "")</f>
        <v/>
      </c>
    </row>
    <row r="60" customFormat="false" ht="13.5" hidden="false" customHeight="false" outlineLevel="0" collapsed="false">
      <c r="A60" s="115"/>
      <c r="B60" s="115"/>
      <c r="C60" s="115"/>
      <c r="D60" s="115"/>
      <c r="E60" s="115"/>
      <c r="F60" s="115"/>
      <c r="G60" s="85"/>
      <c r="H60" s="85"/>
      <c r="I60" s="116"/>
      <c r="J60" s="184"/>
      <c r="K60" s="115"/>
      <c r="L60" s="115"/>
      <c r="M60" s="115"/>
      <c r="N60" s="115"/>
      <c r="O60" s="115"/>
      <c r="P60" s="115"/>
      <c r="Q60" s="115"/>
      <c r="R60" s="115"/>
      <c r="S60" s="115"/>
      <c r="T60" s="115"/>
      <c r="U60" s="117"/>
      <c r="V60" s="115"/>
      <c r="W60" s="117"/>
      <c r="X60" s="115"/>
      <c r="Y60" s="115"/>
      <c r="Z60" s="115"/>
      <c r="AA60" s="115"/>
      <c r="AB60" s="115"/>
      <c r="AC60" s="115"/>
      <c r="AD60" s="120"/>
      <c r="AE60" s="120"/>
      <c r="AF60" s="90"/>
      <c r="AG60" s="120"/>
      <c r="AH60" s="90"/>
      <c r="AI60" s="120"/>
      <c r="AJ60" s="120"/>
      <c r="AK60" s="118"/>
      <c r="AL60" s="120"/>
      <c r="AM60" s="118"/>
      <c r="AN60" s="117"/>
      <c r="AO60" s="117"/>
      <c r="AP60" s="117"/>
      <c r="AQ60" s="117"/>
      <c r="AR60" s="117"/>
      <c r="AS60" s="98" t="str">
        <f aca="false">IF(A60="", "", IF(ROW()&gt;=3, ", ", "")&amp;"'"&amp;A60&amp;"': {megami: '"&amp;B60&amp;"'"&amp;IF(C60&lt;&gt;"",", anotherID: '"&amp;C60&amp;"', replace: '"&amp;D60&amp;"'","")&amp;", name: '"&amp;SUBSTITUTE(E60,"'","\'")&amp;"', nameEn: '"&amp;SUBSTITUTE(K60,"'","\'")&amp;"', nameZh: '"&amp;SUBSTITUTE(G60,"'","\'")&amp;"', nameZhG1: '"&amp;SUBSTITUTE(H60,"'","\'")&amp;"', nameKo: '"&amp;SUBSTITUTE(J60,"'","\'")&amp;"', ruby: '"&amp;F60&amp;"', rubyEn: '"&amp;L60&amp;IF(I60&lt;&gt;"", "', rubyZh: '"&amp;I60, "")&amp;"', baseType: '"&amp;VLOOKUP(M60,マスタ!$A$1:$B$99,2,0)&amp;"'"&amp;IF(N60="○",", extra: true","")&amp;IF(O60&lt;&gt;"",", extraFrom: '"&amp;O60&amp;"'","")&amp;IF(P60&lt;&gt;"",", exchangableTo: '"&amp;P60&amp;"'","")&amp;IF(Q60="○",", poison: true","")&amp;IF(R60&lt;&gt;"", ", type: '"&amp;VLOOKUP(R60,マスタ!$D$1:$E$99,2,0)&amp;"'", "")&amp;IF(S60&lt;&gt;"",", subType: '"&amp;VLOOKUP(S60,マスタ!$D$1:$E$99,2,0)&amp;"'","")&amp;""&amp;IF(T60&lt;&gt;"",", range: '"&amp;T60&amp;"'","")&amp;IF(V60&lt;&gt;"",", damage: '"&amp;V60&amp;"'","")&amp;IF(X60&lt;&gt;"",", capacity: '"&amp;X60&amp;"'","")&amp;IF(Y60&lt;&gt;"",", growth: "&amp;Y60&amp;"","")&amp;IF(Z60&lt;&gt;"",", cost: '"&amp;Z60&amp;"'","")&amp;", text: '"&amp;SUBSTITUTE(SUBSTITUTE(AD60, CHAR(13), ""),CHAR(10),"\n")&amp;IF(AE60&lt;&gt;"", "', textAdditional: '"&amp;SUBSTITUTE(SUBSTITUTE(AE60, CHAR(13), ""),CHAR(10),"\n"), "")&amp;"', textZh: '"&amp;SUBSTITUTE(SUBSTITUTE(SUBSTITUTE(AF60, CHAR(13), ""),CHAR(10),"\n"),"'","\'")&amp;"', textZhG1: '"&amp;SUBSTITUTE(SUBSTITUTE(SUBSTITUTE(AH60, CHAR(13), ""),CHAR(10),"\n"),"'","\'")&amp;IF(AG60&lt;&gt;"", "', textZhAdditional: '"&amp;SUBSTITUTE(SUBSTITUTE(AG60, CHAR(13), ""),CHAR(10),"\n"), "")&amp;IF(AI60&lt;&gt;"", "', textZhG1Additional: '"&amp;SUBSTITUTE(SUBSTITUTE(AI60, CHAR(13), ""),CHAR(10),"\n"), "")&amp;"', textKo: '"&amp;SUBSTITUTE(SUBSTITUTE(SUBSTITUTE(AJ60, CHAR(13), ""),CHAR(10),"\n"),"'","\'")&amp;IF(AK60&lt;&gt;"", "', textKoAdditional: '"&amp;SUBSTITUTE(SUBSTITUTE(AK60, CHAR(13), ""),CHAR(10),"\n"), "")&amp;"', textEn: '"&amp;SUBSTITUTE(SUBSTITUTE(SUBSTITUTE(AL60, CHAR(13), ""),CHAR(10),"\n"),"'","\'")&amp;IF(AM60&lt;&gt;"", "', textEnAdditional: '"&amp;SUBSTITUTE(SUBSTITUTE(AM60, CHAR(13), ""),CHAR(10),"\n"), "")&amp;"'"&amp;IF(AB60="○",", sealable: true","")&amp;IF(AC60="○",", removable: true","")&amp;"}")</f>
        <v/>
      </c>
      <c r="AT60" s="10" t="str">
        <f aca="false">IF($A60&lt;&gt;"", "    /** 《"&amp;$E60&amp;"》 */ export const "&amp;SUBSTITUTE(UPPER(IF(MID($A60, 3, 1)="-", RIGHT($A60,LEN($A60)-3), $A60)), "-", "_")&amp;": TCardId = '"&amp;$A60&amp;"';", "")</f>
        <v/>
      </c>
      <c r="AU60" s="11" t="str">
        <f aca="false">IF($A60&lt;&gt;"", "    | '"&amp;$A60&amp;"'", "")</f>
        <v/>
      </c>
    </row>
    <row r="61" customFormat="false" ht="13.5" hidden="false" customHeight="false" outlineLevel="0" collapsed="false">
      <c r="A61" s="115"/>
      <c r="B61" s="115"/>
      <c r="C61" s="115"/>
      <c r="D61" s="115"/>
      <c r="E61" s="115"/>
      <c r="F61" s="115"/>
      <c r="G61" s="85"/>
      <c r="H61" s="85"/>
      <c r="I61" s="116"/>
      <c r="J61" s="184"/>
      <c r="K61" s="115"/>
      <c r="L61" s="115"/>
      <c r="M61" s="115"/>
      <c r="N61" s="115"/>
      <c r="O61" s="115"/>
      <c r="P61" s="115"/>
      <c r="Q61" s="115"/>
      <c r="R61" s="115"/>
      <c r="S61" s="115"/>
      <c r="T61" s="115"/>
      <c r="U61" s="117"/>
      <c r="V61" s="115"/>
      <c r="W61" s="117"/>
      <c r="X61" s="115"/>
      <c r="Y61" s="115"/>
      <c r="Z61" s="115"/>
      <c r="AA61" s="115"/>
      <c r="AB61" s="115"/>
      <c r="AC61" s="115"/>
      <c r="AD61" s="120"/>
      <c r="AE61" s="120"/>
      <c r="AF61" s="90"/>
      <c r="AG61" s="120"/>
      <c r="AH61" s="90"/>
      <c r="AI61" s="120"/>
      <c r="AJ61" s="120"/>
      <c r="AK61" s="118"/>
      <c r="AL61" s="120"/>
      <c r="AM61" s="118"/>
      <c r="AN61" s="117"/>
      <c r="AO61" s="117"/>
      <c r="AP61" s="117"/>
      <c r="AQ61" s="117"/>
      <c r="AR61" s="117"/>
      <c r="AS61" s="98" t="str">
        <f aca="false">IF(A61="", "", IF(ROW()&gt;=3, ", ", "")&amp;"'"&amp;A61&amp;"': {megami: '"&amp;B61&amp;"'"&amp;IF(C61&lt;&gt;"",", anotherID: '"&amp;C61&amp;"', replace: '"&amp;D61&amp;"'","")&amp;", name: '"&amp;SUBSTITUTE(E61,"'","\'")&amp;"', nameEn: '"&amp;SUBSTITUTE(K61,"'","\'")&amp;"', nameZh: '"&amp;SUBSTITUTE(G61,"'","\'")&amp;"', nameZhG1: '"&amp;SUBSTITUTE(H61,"'","\'")&amp;"', nameKo: '"&amp;SUBSTITUTE(J61,"'","\'")&amp;"', ruby: '"&amp;F61&amp;"', rubyEn: '"&amp;L61&amp;IF(I61&lt;&gt;"", "', rubyZh: '"&amp;I61, "")&amp;"', baseType: '"&amp;VLOOKUP(M61,マスタ!$A$1:$B$99,2,0)&amp;"'"&amp;IF(N61="○",", extra: true","")&amp;IF(O61&lt;&gt;"",", extraFrom: '"&amp;O61&amp;"'","")&amp;IF(P61&lt;&gt;"",", exchangableTo: '"&amp;P61&amp;"'","")&amp;IF(Q61="○",", poison: true","")&amp;IF(R61&lt;&gt;"", ", type: '"&amp;VLOOKUP(R61,マスタ!$D$1:$E$99,2,0)&amp;"'", "")&amp;IF(S61&lt;&gt;"",", subType: '"&amp;VLOOKUP(S61,マスタ!$D$1:$E$99,2,0)&amp;"'","")&amp;""&amp;IF(T61&lt;&gt;"",", range: '"&amp;T61&amp;"'","")&amp;IF(V61&lt;&gt;"",", damage: '"&amp;V61&amp;"'","")&amp;IF(X61&lt;&gt;"",", capacity: '"&amp;X61&amp;"'","")&amp;IF(Y61&lt;&gt;"",", growth: "&amp;Y61&amp;"","")&amp;IF(Z61&lt;&gt;"",", cost: '"&amp;Z61&amp;"'","")&amp;", text: '"&amp;SUBSTITUTE(SUBSTITUTE(AD61, CHAR(13), ""),CHAR(10),"\n")&amp;IF(AE61&lt;&gt;"", "', textAdditional: '"&amp;SUBSTITUTE(SUBSTITUTE(AE61, CHAR(13), ""),CHAR(10),"\n"), "")&amp;"', textZh: '"&amp;SUBSTITUTE(SUBSTITUTE(SUBSTITUTE(AF61, CHAR(13), ""),CHAR(10),"\n"),"'","\'")&amp;"', textZhG1: '"&amp;SUBSTITUTE(SUBSTITUTE(SUBSTITUTE(AH61, CHAR(13), ""),CHAR(10),"\n"),"'","\'")&amp;IF(AG61&lt;&gt;"", "', textZhAdditional: '"&amp;SUBSTITUTE(SUBSTITUTE(AG61, CHAR(13), ""),CHAR(10),"\n"), "")&amp;IF(AI61&lt;&gt;"", "', textZhG1Additional: '"&amp;SUBSTITUTE(SUBSTITUTE(AI61, CHAR(13), ""),CHAR(10),"\n"), "")&amp;"', textKo: '"&amp;SUBSTITUTE(SUBSTITUTE(SUBSTITUTE(AJ61, CHAR(13), ""),CHAR(10),"\n"),"'","\'")&amp;IF(AK61&lt;&gt;"", "', textKoAdditional: '"&amp;SUBSTITUTE(SUBSTITUTE(AK61, CHAR(13), ""),CHAR(10),"\n"), "")&amp;"', textEn: '"&amp;SUBSTITUTE(SUBSTITUTE(SUBSTITUTE(AL61, CHAR(13), ""),CHAR(10),"\n"),"'","\'")&amp;IF(AM61&lt;&gt;"", "', textEnAdditional: '"&amp;SUBSTITUTE(SUBSTITUTE(AM61, CHAR(13), ""),CHAR(10),"\n"), "")&amp;"'"&amp;IF(AB61="○",", sealable: true","")&amp;IF(AC61="○",", removable: true","")&amp;"}")</f>
        <v/>
      </c>
      <c r="AT61" s="10" t="str">
        <f aca="false">IF($A61&lt;&gt;"", "    /** 《"&amp;$E61&amp;"》 */ export const "&amp;SUBSTITUTE(UPPER(IF(MID($A61, 3, 1)="-", RIGHT($A61,LEN($A61)-3), $A61)), "-", "_")&amp;": TCardId = '"&amp;$A61&amp;"';", "")</f>
        <v/>
      </c>
      <c r="AU61" s="11" t="str">
        <f aca="false">IF($A61&lt;&gt;"", "    | '"&amp;$A61&amp;"'", "")</f>
        <v/>
      </c>
    </row>
    <row r="62" customFormat="false" ht="60.75" hidden="false" customHeight="true" outlineLevel="0" collapsed="false">
      <c r="A62" s="115"/>
      <c r="B62" s="115"/>
      <c r="C62" s="115"/>
      <c r="D62" s="115"/>
      <c r="E62" s="115"/>
      <c r="F62" s="115"/>
      <c r="G62" s="85"/>
      <c r="H62" s="85"/>
      <c r="I62" s="116"/>
      <c r="J62" s="184"/>
      <c r="K62" s="115"/>
      <c r="L62" s="115"/>
      <c r="M62" s="115"/>
      <c r="N62" s="115"/>
      <c r="O62" s="115"/>
      <c r="P62" s="115"/>
      <c r="Q62" s="115"/>
      <c r="R62" s="115"/>
      <c r="S62" s="115"/>
      <c r="T62" s="115"/>
      <c r="U62" s="117"/>
      <c r="V62" s="115"/>
      <c r="W62" s="117"/>
      <c r="X62" s="115"/>
      <c r="Y62" s="115"/>
      <c r="Z62" s="115"/>
      <c r="AA62" s="115"/>
      <c r="AB62" s="115"/>
      <c r="AC62" s="115"/>
      <c r="AD62" s="120"/>
      <c r="AE62" s="186"/>
      <c r="AF62" s="90"/>
      <c r="AG62" s="186"/>
      <c r="AH62" s="90"/>
      <c r="AI62" s="186"/>
      <c r="AJ62" s="120"/>
      <c r="AK62" s="186"/>
      <c r="AL62" s="120"/>
      <c r="AM62" s="186"/>
      <c r="AN62" s="117"/>
      <c r="AO62" s="117"/>
      <c r="AP62" s="117"/>
      <c r="AQ62" s="117"/>
      <c r="AR62" s="117"/>
      <c r="AS62" s="98" t="str">
        <f aca="false">IF(A62="", "", IF(ROW()&gt;=3, ", ", "")&amp;"'"&amp;A62&amp;"': {megami: '"&amp;B62&amp;"'"&amp;IF(C62&lt;&gt;"",", anotherID: '"&amp;C62&amp;"', replace: '"&amp;D62&amp;"'","")&amp;", name: '"&amp;SUBSTITUTE(E62,"'","\'")&amp;"', nameEn: '"&amp;SUBSTITUTE(K62,"'","\'")&amp;"', nameZh: '"&amp;SUBSTITUTE(G62,"'","\'")&amp;"', nameZhG1: '"&amp;SUBSTITUTE(H62,"'","\'")&amp;"', nameKo: '"&amp;SUBSTITUTE(J62,"'","\'")&amp;"', ruby: '"&amp;F62&amp;"', rubyEn: '"&amp;L62&amp;IF(I62&lt;&gt;"", "', rubyZh: '"&amp;I62, "")&amp;"', baseType: '"&amp;VLOOKUP(M62,マスタ!$A$1:$B$99,2,0)&amp;"'"&amp;IF(N62="○",", extra: true","")&amp;IF(O62&lt;&gt;"",", extraFrom: '"&amp;O62&amp;"'","")&amp;IF(P62&lt;&gt;"",", exchangableTo: '"&amp;P62&amp;"'","")&amp;IF(Q62="○",", poison: true","")&amp;IF(R62&lt;&gt;"", ", type: '"&amp;VLOOKUP(R62,マスタ!$D$1:$E$99,2,0)&amp;"'", "")&amp;IF(S62&lt;&gt;"",", subType: '"&amp;VLOOKUP(S62,マスタ!$D$1:$E$99,2,0)&amp;"'","")&amp;""&amp;IF(T62&lt;&gt;"",", range: '"&amp;T62&amp;"'","")&amp;IF(V62&lt;&gt;"",", damage: '"&amp;V62&amp;"'","")&amp;IF(X62&lt;&gt;"",", capacity: '"&amp;X62&amp;"'","")&amp;IF(Y62&lt;&gt;"",", growth: "&amp;Y62&amp;"","")&amp;IF(Z62&lt;&gt;"",", cost: '"&amp;Z62&amp;"'","")&amp;", text: '"&amp;SUBSTITUTE(SUBSTITUTE(AD62, CHAR(13), ""),CHAR(10),"\n")&amp;IF(AE62&lt;&gt;"", "', textAdditional: '"&amp;SUBSTITUTE(SUBSTITUTE(AE62, CHAR(13), ""),CHAR(10),"\n"), "")&amp;"', textZh: '"&amp;SUBSTITUTE(SUBSTITUTE(SUBSTITUTE(AF62, CHAR(13), ""),CHAR(10),"\n"),"'","\'")&amp;"', textZhG1: '"&amp;SUBSTITUTE(SUBSTITUTE(SUBSTITUTE(AH62, CHAR(13), ""),CHAR(10),"\n"),"'","\'")&amp;IF(AG62&lt;&gt;"", "', textZhAdditional: '"&amp;SUBSTITUTE(SUBSTITUTE(AG62, CHAR(13), ""),CHAR(10),"\n"), "")&amp;IF(AI62&lt;&gt;"", "', textZhG1Additional: '"&amp;SUBSTITUTE(SUBSTITUTE(AI62, CHAR(13), ""),CHAR(10),"\n"), "")&amp;"', textKo: '"&amp;SUBSTITUTE(SUBSTITUTE(SUBSTITUTE(AJ62, CHAR(13), ""),CHAR(10),"\n"),"'","\'")&amp;IF(AK62&lt;&gt;"", "', textKoAdditional: '"&amp;SUBSTITUTE(SUBSTITUTE(AK62, CHAR(13), ""),CHAR(10),"\n"), "")&amp;"', textEn: '"&amp;SUBSTITUTE(SUBSTITUTE(SUBSTITUTE(AL62, CHAR(13), ""),CHAR(10),"\n"),"'","\'")&amp;IF(AM62&lt;&gt;"", "', textEnAdditional: '"&amp;SUBSTITUTE(SUBSTITUTE(AM62, CHAR(13), ""),CHAR(10),"\n"), "")&amp;"'"&amp;IF(AB62="○",", sealable: true","")&amp;IF(AC62="○",", removable: true","")&amp;"}")</f>
        <v/>
      </c>
      <c r="AT62" s="10" t="str">
        <f aca="false">IF($A62&lt;&gt;"", "    /** 《"&amp;$E62&amp;"》 */ export const "&amp;SUBSTITUTE(UPPER(IF(MID($A62, 3, 1)="-", RIGHT($A62,LEN($A62)-3), $A62)), "-", "_")&amp;": TCardId = '"&amp;$A62&amp;"';", "")</f>
        <v/>
      </c>
      <c r="AU62" s="11" t="str">
        <f aca="false">IF($A62&lt;&gt;"", "    | '"&amp;$A62&amp;"'", "")</f>
        <v/>
      </c>
    </row>
    <row r="63" customFormat="false" ht="13.5" hidden="false" customHeight="false" outlineLevel="0" collapsed="false">
      <c r="A63" s="115"/>
      <c r="B63" s="115"/>
      <c r="C63" s="115"/>
      <c r="D63" s="115"/>
      <c r="E63" s="115"/>
      <c r="F63" s="115"/>
      <c r="G63" s="85"/>
      <c r="H63" s="85"/>
      <c r="I63" s="116"/>
      <c r="J63" s="184"/>
      <c r="K63" s="115"/>
      <c r="L63" s="115"/>
      <c r="M63" s="115"/>
      <c r="N63" s="115"/>
      <c r="O63" s="115"/>
      <c r="P63" s="115"/>
      <c r="Q63" s="115"/>
      <c r="R63" s="115"/>
      <c r="S63" s="115"/>
      <c r="T63" s="115"/>
      <c r="U63" s="117"/>
      <c r="V63" s="115"/>
      <c r="W63" s="117"/>
      <c r="X63" s="115"/>
      <c r="Y63" s="115"/>
      <c r="Z63" s="115"/>
      <c r="AA63" s="115"/>
      <c r="AB63" s="115"/>
      <c r="AC63" s="115"/>
      <c r="AD63" s="120"/>
      <c r="AE63" s="120"/>
      <c r="AF63" s="90"/>
      <c r="AG63" s="118"/>
      <c r="AH63" s="90"/>
      <c r="AI63" s="118"/>
      <c r="AJ63" s="120"/>
      <c r="AK63" s="118"/>
      <c r="AL63" s="120"/>
      <c r="AM63" s="118"/>
      <c r="AN63" s="117"/>
      <c r="AO63" s="117"/>
      <c r="AP63" s="117"/>
      <c r="AQ63" s="117"/>
      <c r="AR63" s="117"/>
      <c r="AS63" s="98" t="str">
        <f aca="false">IF(A63="", "", IF(ROW()&gt;=3, ", ", "")&amp;"'"&amp;A63&amp;"': {megami: '"&amp;B63&amp;"'"&amp;IF(C63&lt;&gt;"",", anotherID: '"&amp;C63&amp;"', replace: '"&amp;D63&amp;"'","")&amp;", name: '"&amp;SUBSTITUTE(E63,"'","\'")&amp;"', nameEn: '"&amp;SUBSTITUTE(K63,"'","\'")&amp;"', nameZh: '"&amp;SUBSTITUTE(G63,"'","\'")&amp;"', nameZhG1: '"&amp;SUBSTITUTE(H63,"'","\'")&amp;"', nameKo: '"&amp;SUBSTITUTE(J63,"'","\'")&amp;"', ruby: '"&amp;F63&amp;"', rubyEn: '"&amp;L63&amp;IF(I63&lt;&gt;"", "', rubyZh: '"&amp;I63, "")&amp;"', baseType: '"&amp;VLOOKUP(M63,マスタ!$A$1:$B$99,2,0)&amp;"'"&amp;IF(N63="○",", extra: true","")&amp;IF(O63&lt;&gt;"",", extraFrom: '"&amp;O63&amp;"'","")&amp;IF(P63&lt;&gt;"",", exchangableTo: '"&amp;P63&amp;"'","")&amp;IF(Q63="○",", poison: true","")&amp;IF(R63&lt;&gt;"", ", type: '"&amp;VLOOKUP(R63,マスタ!$D$1:$E$99,2,0)&amp;"'", "")&amp;IF(S63&lt;&gt;"",", subType: '"&amp;VLOOKUP(S63,マスタ!$D$1:$E$99,2,0)&amp;"'","")&amp;""&amp;IF(T63&lt;&gt;"",", range: '"&amp;T63&amp;"'","")&amp;IF(V63&lt;&gt;"",", damage: '"&amp;V63&amp;"'","")&amp;IF(X63&lt;&gt;"",", capacity: '"&amp;X63&amp;"'","")&amp;IF(Y63&lt;&gt;"",", growth: "&amp;Y63&amp;"","")&amp;IF(Z63&lt;&gt;"",", cost: '"&amp;Z63&amp;"'","")&amp;", text: '"&amp;SUBSTITUTE(SUBSTITUTE(AD63, CHAR(13), ""),CHAR(10),"\n")&amp;IF(AE63&lt;&gt;"", "', textAdditional: '"&amp;SUBSTITUTE(SUBSTITUTE(AE63, CHAR(13), ""),CHAR(10),"\n"), "")&amp;"', textZh: '"&amp;SUBSTITUTE(SUBSTITUTE(SUBSTITUTE(AF63, CHAR(13), ""),CHAR(10),"\n"),"'","\'")&amp;"', textZhG1: '"&amp;SUBSTITUTE(SUBSTITUTE(SUBSTITUTE(AH63, CHAR(13), ""),CHAR(10),"\n"),"'","\'")&amp;IF(AG63&lt;&gt;"", "', textZhAdditional: '"&amp;SUBSTITUTE(SUBSTITUTE(AG63, CHAR(13), ""),CHAR(10),"\n"), "")&amp;IF(AI63&lt;&gt;"", "', textZhG1Additional: '"&amp;SUBSTITUTE(SUBSTITUTE(AI63, CHAR(13), ""),CHAR(10),"\n"), "")&amp;"', textKo: '"&amp;SUBSTITUTE(SUBSTITUTE(SUBSTITUTE(AJ63, CHAR(13), ""),CHAR(10),"\n"),"'","\'")&amp;IF(AK63&lt;&gt;"", "', textKoAdditional: '"&amp;SUBSTITUTE(SUBSTITUTE(AK63, CHAR(13), ""),CHAR(10),"\n"), "")&amp;"', textEn: '"&amp;SUBSTITUTE(SUBSTITUTE(SUBSTITUTE(AL63, CHAR(13), ""),CHAR(10),"\n"),"'","\'")&amp;IF(AM63&lt;&gt;"", "', textEnAdditional: '"&amp;SUBSTITUTE(SUBSTITUTE(AM63, CHAR(13), ""),CHAR(10),"\n"), "")&amp;"'"&amp;IF(AB63="○",", sealable: true","")&amp;IF(AC63="○",", removable: true","")&amp;"}")</f>
        <v/>
      </c>
      <c r="AT63" s="10" t="str">
        <f aca="false">IF($A63&lt;&gt;"", "    /** 《"&amp;$E63&amp;"》 */ export const "&amp;SUBSTITUTE(UPPER(IF(MID($A63, 3, 1)="-", RIGHT($A63,LEN($A63)-3), $A63)), "-", "_")&amp;": TCardId = '"&amp;$A63&amp;"';", "")</f>
        <v/>
      </c>
      <c r="AU63" s="11" t="str">
        <f aca="false">IF($A63&lt;&gt;"", "    | '"&amp;$A63&amp;"'", "")</f>
        <v/>
      </c>
    </row>
    <row r="64" customFormat="false" ht="13.5" hidden="false" customHeight="false" outlineLevel="0" collapsed="false">
      <c r="A64" s="115"/>
      <c r="B64" s="115"/>
      <c r="C64" s="115"/>
      <c r="D64" s="115"/>
      <c r="E64" s="115"/>
      <c r="F64" s="115"/>
      <c r="G64" s="85"/>
      <c r="H64" s="85"/>
      <c r="I64" s="116"/>
      <c r="J64" s="184"/>
      <c r="K64" s="115"/>
      <c r="L64" s="115"/>
      <c r="M64" s="115"/>
      <c r="N64" s="115"/>
      <c r="O64" s="115"/>
      <c r="P64" s="115"/>
      <c r="Q64" s="115"/>
      <c r="R64" s="115"/>
      <c r="S64" s="115"/>
      <c r="T64" s="115"/>
      <c r="U64" s="117"/>
      <c r="V64" s="115"/>
      <c r="W64" s="117"/>
      <c r="X64" s="115"/>
      <c r="Y64" s="115"/>
      <c r="Z64" s="115"/>
      <c r="AA64" s="115"/>
      <c r="AB64" s="115"/>
      <c r="AC64" s="115"/>
      <c r="AD64" s="120"/>
      <c r="AE64" s="120"/>
      <c r="AF64" s="90"/>
      <c r="AG64" s="118"/>
      <c r="AH64" s="90"/>
      <c r="AI64" s="118"/>
      <c r="AJ64" s="120"/>
      <c r="AK64" s="118"/>
      <c r="AL64" s="120"/>
      <c r="AM64" s="118"/>
      <c r="AN64" s="117"/>
      <c r="AO64" s="117"/>
      <c r="AP64" s="117"/>
      <c r="AQ64" s="117"/>
      <c r="AR64" s="117"/>
      <c r="AS64" s="98" t="str">
        <f aca="false">IF(A64="", "", IF(ROW()&gt;=3, ", ", "")&amp;"'"&amp;A64&amp;"': {megami: '"&amp;B64&amp;"'"&amp;IF(C64&lt;&gt;"",", anotherID: '"&amp;C64&amp;"', replace: '"&amp;D64&amp;"'","")&amp;", name: '"&amp;SUBSTITUTE(E64,"'","\'")&amp;"', nameEn: '"&amp;SUBSTITUTE(K64,"'","\'")&amp;"', nameZh: '"&amp;SUBSTITUTE(G64,"'","\'")&amp;"', nameZhG1: '"&amp;SUBSTITUTE(H64,"'","\'")&amp;"', nameKo: '"&amp;SUBSTITUTE(J64,"'","\'")&amp;"', ruby: '"&amp;F64&amp;"', rubyEn: '"&amp;L64&amp;IF(I64&lt;&gt;"", "', rubyZh: '"&amp;I64, "")&amp;"', baseType: '"&amp;VLOOKUP(M64,マスタ!$A$1:$B$99,2,0)&amp;"'"&amp;IF(N64="○",", extra: true","")&amp;IF(O64&lt;&gt;"",", extraFrom: '"&amp;O64&amp;"'","")&amp;IF(P64&lt;&gt;"",", exchangableTo: '"&amp;P64&amp;"'","")&amp;IF(Q64="○",", poison: true","")&amp;IF(R64&lt;&gt;"", ", type: '"&amp;VLOOKUP(R64,マスタ!$D$1:$E$99,2,0)&amp;"'", "")&amp;IF(S64&lt;&gt;"",", subType: '"&amp;VLOOKUP(S64,マスタ!$D$1:$E$99,2,0)&amp;"'","")&amp;""&amp;IF(T64&lt;&gt;"",", range: '"&amp;T64&amp;"'","")&amp;IF(V64&lt;&gt;"",", damage: '"&amp;V64&amp;"'","")&amp;IF(X64&lt;&gt;"",", capacity: '"&amp;X64&amp;"'","")&amp;IF(Y64&lt;&gt;"",", growth: "&amp;Y64&amp;"","")&amp;IF(Z64&lt;&gt;"",", cost: '"&amp;Z64&amp;"'","")&amp;", text: '"&amp;SUBSTITUTE(SUBSTITUTE(AD64, CHAR(13), ""),CHAR(10),"\n")&amp;IF(AE64&lt;&gt;"", "', textAdditional: '"&amp;SUBSTITUTE(SUBSTITUTE(AE64, CHAR(13), ""),CHAR(10),"\n"), "")&amp;"', textZh: '"&amp;SUBSTITUTE(SUBSTITUTE(SUBSTITUTE(AF64, CHAR(13), ""),CHAR(10),"\n"),"'","\'")&amp;"', textZhG1: '"&amp;SUBSTITUTE(SUBSTITUTE(SUBSTITUTE(AH64, CHAR(13), ""),CHAR(10),"\n"),"'","\'")&amp;IF(AG64&lt;&gt;"", "', textZhAdditional: '"&amp;SUBSTITUTE(SUBSTITUTE(AG64, CHAR(13), ""),CHAR(10),"\n"), "")&amp;IF(AI64&lt;&gt;"", "', textZhG1Additional: '"&amp;SUBSTITUTE(SUBSTITUTE(AI64, CHAR(13), ""),CHAR(10),"\n"), "")&amp;"', textKo: '"&amp;SUBSTITUTE(SUBSTITUTE(SUBSTITUTE(AJ64, CHAR(13), ""),CHAR(10),"\n"),"'","\'")&amp;IF(AK64&lt;&gt;"", "', textKoAdditional: '"&amp;SUBSTITUTE(SUBSTITUTE(AK64, CHAR(13), ""),CHAR(10),"\n"), "")&amp;"', textEn: '"&amp;SUBSTITUTE(SUBSTITUTE(SUBSTITUTE(AL64, CHAR(13), ""),CHAR(10),"\n"),"'","\'")&amp;IF(AM64&lt;&gt;"", "', textEnAdditional: '"&amp;SUBSTITUTE(SUBSTITUTE(AM64, CHAR(13), ""),CHAR(10),"\n"), "")&amp;"'"&amp;IF(AB64="○",", sealable: true","")&amp;IF(AC64="○",", removable: true","")&amp;"}")</f>
        <v/>
      </c>
      <c r="AT64" s="10" t="str">
        <f aca="false">IF($A64&lt;&gt;"", "    /** 《"&amp;$E64&amp;"》 */ export const "&amp;SUBSTITUTE(UPPER(IF(MID($A64, 3, 1)="-", RIGHT($A64,LEN($A64)-3), $A64)), "-", "_")&amp;": TCardId = '"&amp;$A64&amp;"';", "")</f>
        <v/>
      </c>
      <c r="AU64" s="11" t="str">
        <f aca="false">IF($A64&lt;&gt;"", "    | '"&amp;$A64&amp;"'", "")</f>
        <v/>
      </c>
    </row>
    <row r="65" customFormat="false" ht="13.5" hidden="false" customHeight="false" outlineLevel="0" collapsed="false">
      <c r="A65" s="115"/>
      <c r="B65" s="115"/>
      <c r="C65" s="115"/>
      <c r="D65" s="115"/>
      <c r="E65" s="115"/>
      <c r="F65" s="115"/>
      <c r="G65" s="85"/>
      <c r="H65" s="85"/>
      <c r="I65" s="116"/>
      <c r="J65" s="184"/>
      <c r="K65" s="115"/>
      <c r="L65" s="115"/>
      <c r="M65" s="115"/>
      <c r="N65" s="115"/>
      <c r="O65" s="115"/>
      <c r="P65" s="115"/>
      <c r="Q65" s="115"/>
      <c r="R65" s="115"/>
      <c r="S65" s="115"/>
      <c r="T65" s="115"/>
      <c r="U65" s="117"/>
      <c r="V65" s="115"/>
      <c r="W65" s="117"/>
      <c r="X65" s="115"/>
      <c r="Y65" s="115"/>
      <c r="Z65" s="115"/>
      <c r="AA65" s="115"/>
      <c r="AB65" s="115"/>
      <c r="AC65" s="115"/>
      <c r="AD65" s="120"/>
      <c r="AE65" s="120"/>
      <c r="AF65" s="90"/>
      <c r="AG65" s="118"/>
      <c r="AH65" s="90"/>
      <c r="AI65" s="118"/>
      <c r="AJ65" s="120"/>
      <c r="AK65" s="118"/>
      <c r="AL65" s="120"/>
      <c r="AM65" s="118"/>
      <c r="AN65" s="117"/>
      <c r="AO65" s="117"/>
      <c r="AP65" s="117"/>
      <c r="AQ65" s="117"/>
      <c r="AR65" s="117"/>
      <c r="AS65" s="98" t="str">
        <f aca="false">IF(A65="", "", IF(ROW()&gt;=3, ", ", "")&amp;"'"&amp;A65&amp;"': {megami: '"&amp;B65&amp;"'"&amp;IF(C65&lt;&gt;"",", anotherID: '"&amp;C65&amp;"', replace: '"&amp;D65&amp;"'","")&amp;", name: '"&amp;SUBSTITUTE(E65,"'","\'")&amp;"', nameEn: '"&amp;SUBSTITUTE(K65,"'","\'")&amp;"', nameZh: '"&amp;SUBSTITUTE(G65,"'","\'")&amp;"', nameZhG1: '"&amp;SUBSTITUTE(H65,"'","\'")&amp;"', nameKo: '"&amp;SUBSTITUTE(J65,"'","\'")&amp;"', ruby: '"&amp;F65&amp;"', rubyEn: '"&amp;L65&amp;IF(I65&lt;&gt;"", "', rubyZh: '"&amp;I65, "")&amp;"', baseType: '"&amp;VLOOKUP(M65,マスタ!$A$1:$B$99,2,0)&amp;"'"&amp;IF(N65="○",", extra: true","")&amp;IF(O65&lt;&gt;"",", extraFrom: '"&amp;O65&amp;"'","")&amp;IF(P65&lt;&gt;"",", exchangableTo: '"&amp;P65&amp;"'","")&amp;IF(Q65="○",", poison: true","")&amp;IF(R65&lt;&gt;"", ", type: '"&amp;VLOOKUP(R65,マスタ!$D$1:$E$99,2,0)&amp;"'", "")&amp;IF(S65&lt;&gt;"",", subType: '"&amp;VLOOKUP(S65,マスタ!$D$1:$E$99,2,0)&amp;"'","")&amp;""&amp;IF(T65&lt;&gt;"",", range: '"&amp;T65&amp;"'","")&amp;IF(V65&lt;&gt;"",", damage: '"&amp;V65&amp;"'","")&amp;IF(X65&lt;&gt;"",", capacity: '"&amp;X65&amp;"'","")&amp;IF(Y65&lt;&gt;"",", growth: "&amp;Y65&amp;"","")&amp;IF(Z65&lt;&gt;"",", cost: '"&amp;Z65&amp;"'","")&amp;", text: '"&amp;SUBSTITUTE(SUBSTITUTE(AD65, CHAR(13), ""),CHAR(10),"\n")&amp;IF(AE65&lt;&gt;"", "', textAdditional: '"&amp;SUBSTITUTE(SUBSTITUTE(AE65, CHAR(13), ""),CHAR(10),"\n"), "")&amp;"', textZh: '"&amp;SUBSTITUTE(SUBSTITUTE(SUBSTITUTE(AF65, CHAR(13), ""),CHAR(10),"\n"),"'","\'")&amp;"', textZhG1: '"&amp;SUBSTITUTE(SUBSTITUTE(SUBSTITUTE(AH65, CHAR(13), ""),CHAR(10),"\n"),"'","\'")&amp;IF(AG65&lt;&gt;"", "', textZhAdditional: '"&amp;SUBSTITUTE(SUBSTITUTE(AG65, CHAR(13), ""),CHAR(10),"\n"), "")&amp;IF(AI65&lt;&gt;"", "', textZhG1Additional: '"&amp;SUBSTITUTE(SUBSTITUTE(AI65, CHAR(13), ""),CHAR(10),"\n"), "")&amp;"', textKo: '"&amp;SUBSTITUTE(SUBSTITUTE(SUBSTITUTE(AJ65, CHAR(13), ""),CHAR(10),"\n"),"'","\'")&amp;IF(AK65&lt;&gt;"", "', textKoAdditional: '"&amp;SUBSTITUTE(SUBSTITUTE(AK65, CHAR(13), ""),CHAR(10),"\n"), "")&amp;"', textEn: '"&amp;SUBSTITUTE(SUBSTITUTE(SUBSTITUTE(AL65, CHAR(13), ""),CHAR(10),"\n"),"'","\'")&amp;IF(AM65&lt;&gt;"", "', textEnAdditional: '"&amp;SUBSTITUTE(SUBSTITUTE(AM65, CHAR(13), ""),CHAR(10),"\n"), "")&amp;"'"&amp;IF(AB65="○",", sealable: true","")&amp;IF(AC65="○",", removable: true","")&amp;"}")</f>
        <v/>
      </c>
      <c r="AT65" s="10" t="str">
        <f aca="false">IF($A65&lt;&gt;"", "    /** 《"&amp;$E65&amp;"》 */ export const "&amp;SUBSTITUTE(UPPER(IF(MID($A65, 3, 1)="-", RIGHT($A65,LEN($A65)-3), $A65)), "-", "_")&amp;": TCardId = '"&amp;$A65&amp;"';", "")</f>
        <v/>
      </c>
      <c r="AU65" s="11" t="str">
        <f aca="false">IF($A65&lt;&gt;"", "    | '"&amp;$A65&amp;"'", "")</f>
        <v/>
      </c>
    </row>
    <row r="66" customFormat="false" ht="13.5" hidden="false" customHeight="false" outlineLevel="0" collapsed="false">
      <c r="A66" s="115"/>
      <c r="B66" s="115"/>
      <c r="C66" s="115"/>
      <c r="D66" s="115"/>
      <c r="E66" s="115"/>
      <c r="F66" s="115"/>
      <c r="G66" s="85"/>
      <c r="H66" s="85"/>
      <c r="I66" s="116"/>
      <c r="J66" s="184"/>
      <c r="K66" s="115"/>
      <c r="L66" s="115"/>
      <c r="M66" s="115"/>
      <c r="N66" s="115"/>
      <c r="O66" s="115"/>
      <c r="P66" s="115"/>
      <c r="Q66" s="115"/>
      <c r="R66" s="115"/>
      <c r="S66" s="115"/>
      <c r="T66" s="115"/>
      <c r="U66" s="117"/>
      <c r="V66" s="115"/>
      <c r="W66" s="117"/>
      <c r="X66" s="115"/>
      <c r="Y66" s="115"/>
      <c r="Z66" s="115"/>
      <c r="AA66" s="115"/>
      <c r="AB66" s="115"/>
      <c r="AC66" s="115"/>
      <c r="AD66" s="120"/>
      <c r="AE66" s="120"/>
      <c r="AF66" s="90"/>
      <c r="AG66" s="118"/>
      <c r="AH66" s="90"/>
      <c r="AI66" s="118"/>
      <c r="AJ66" s="120"/>
      <c r="AK66" s="118"/>
      <c r="AL66" s="120"/>
      <c r="AM66" s="118"/>
      <c r="AN66" s="117"/>
      <c r="AO66" s="117"/>
      <c r="AP66" s="117"/>
      <c r="AQ66" s="117"/>
      <c r="AR66" s="117"/>
      <c r="AS66" s="98" t="str">
        <f aca="false">IF(A66="", "", IF(ROW()&gt;=3, ", ", "")&amp;"'"&amp;A66&amp;"': {megami: '"&amp;B66&amp;"'"&amp;IF(C66&lt;&gt;"",", anotherID: '"&amp;C66&amp;"', replace: '"&amp;D66&amp;"'","")&amp;", name: '"&amp;SUBSTITUTE(E66,"'","\'")&amp;"', nameEn: '"&amp;SUBSTITUTE(K66,"'","\'")&amp;"', nameZh: '"&amp;SUBSTITUTE(G66,"'","\'")&amp;"', nameZhG1: '"&amp;SUBSTITUTE(H66,"'","\'")&amp;"', nameKo: '"&amp;SUBSTITUTE(J66,"'","\'")&amp;"', ruby: '"&amp;F66&amp;"', rubyEn: '"&amp;L66&amp;IF(I66&lt;&gt;"", "', rubyZh: '"&amp;I66, "")&amp;"', baseType: '"&amp;VLOOKUP(M66,マスタ!$A$1:$B$99,2,0)&amp;"'"&amp;IF(N66="○",", extra: true","")&amp;IF(O66&lt;&gt;"",", extraFrom: '"&amp;O66&amp;"'","")&amp;IF(P66&lt;&gt;"",", exchangableTo: '"&amp;P66&amp;"'","")&amp;IF(Q66="○",", poison: true","")&amp;IF(R66&lt;&gt;"", ", type: '"&amp;VLOOKUP(R66,マスタ!$D$1:$E$99,2,0)&amp;"'", "")&amp;IF(S66&lt;&gt;"",", subType: '"&amp;VLOOKUP(S66,マスタ!$D$1:$E$99,2,0)&amp;"'","")&amp;""&amp;IF(T66&lt;&gt;"",", range: '"&amp;T66&amp;"'","")&amp;IF(V66&lt;&gt;"",", damage: '"&amp;V66&amp;"'","")&amp;IF(X66&lt;&gt;"",", capacity: '"&amp;X66&amp;"'","")&amp;IF(Y66&lt;&gt;"",", growth: "&amp;Y66&amp;"","")&amp;IF(Z66&lt;&gt;"",", cost: '"&amp;Z66&amp;"'","")&amp;", text: '"&amp;SUBSTITUTE(SUBSTITUTE(AD66, CHAR(13), ""),CHAR(10),"\n")&amp;IF(AE66&lt;&gt;"", "', textAdditional: '"&amp;SUBSTITUTE(SUBSTITUTE(AE66, CHAR(13), ""),CHAR(10),"\n"), "")&amp;"', textZh: '"&amp;SUBSTITUTE(SUBSTITUTE(SUBSTITUTE(AF66, CHAR(13), ""),CHAR(10),"\n"),"'","\'")&amp;"', textZhG1: '"&amp;SUBSTITUTE(SUBSTITUTE(SUBSTITUTE(AH66, CHAR(13), ""),CHAR(10),"\n"),"'","\'")&amp;IF(AG66&lt;&gt;"", "', textZhAdditional: '"&amp;SUBSTITUTE(SUBSTITUTE(AG66, CHAR(13), ""),CHAR(10),"\n"), "")&amp;IF(AI66&lt;&gt;"", "', textZhG1Additional: '"&amp;SUBSTITUTE(SUBSTITUTE(AI66, CHAR(13), ""),CHAR(10),"\n"), "")&amp;"', textKo: '"&amp;SUBSTITUTE(SUBSTITUTE(SUBSTITUTE(AJ66, CHAR(13), ""),CHAR(10),"\n"),"'","\'")&amp;IF(AK66&lt;&gt;"", "', textKoAdditional: '"&amp;SUBSTITUTE(SUBSTITUTE(AK66, CHAR(13), ""),CHAR(10),"\n"), "")&amp;"', textEn: '"&amp;SUBSTITUTE(SUBSTITUTE(SUBSTITUTE(AL66, CHAR(13), ""),CHAR(10),"\n"),"'","\'")&amp;IF(AM66&lt;&gt;"", "', textEnAdditional: '"&amp;SUBSTITUTE(SUBSTITUTE(AM66, CHAR(13), ""),CHAR(10),"\n"), "")&amp;"'"&amp;IF(AB66="○",", sealable: true","")&amp;IF(AC66="○",", removable: true","")&amp;"}")</f>
        <v/>
      </c>
      <c r="AT66" s="10" t="str">
        <f aca="false">IF($A66&lt;&gt;"", "    /** 《"&amp;$E66&amp;"》 */ export const "&amp;SUBSTITUTE(UPPER(IF(MID($A66, 3, 1)="-", RIGHT($A66,LEN($A66)-3), $A66)), "-", "_")&amp;": TCardId = '"&amp;$A66&amp;"';", "")</f>
        <v/>
      </c>
      <c r="AU66" s="11" t="str">
        <f aca="false">IF($A66&lt;&gt;"", "    | '"&amp;$A66&amp;"'", "")</f>
        <v/>
      </c>
    </row>
    <row r="67" customFormat="false" ht="13.5" hidden="false" customHeight="false" outlineLevel="0" collapsed="false">
      <c r="A67" s="115"/>
      <c r="B67" s="115"/>
      <c r="C67" s="115"/>
      <c r="D67" s="115"/>
      <c r="E67" s="115"/>
      <c r="F67" s="115"/>
      <c r="G67" s="85"/>
      <c r="H67" s="85"/>
      <c r="I67" s="116"/>
      <c r="J67" s="184"/>
      <c r="K67" s="115"/>
      <c r="L67" s="115"/>
      <c r="M67" s="115"/>
      <c r="N67" s="115"/>
      <c r="O67" s="115"/>
      <c r="P67" s="115"/>
      <c r="Q67" s="115"/>
      <c r="R67" s="115"/>
      <c r="S67" s="115"/>
      <c r="T67" s="115"/>
      <c r="U67" s="117"/>
      <c r="V67" s="115"/>
      <c r="W67" s="117"/>
      <c r="X67" s="115"/>
      <c r="Y67" s="115"/>
      <c r="Z67" s="115"/>
      <c r="AA67" s="115"/>
      <c r="AB67" s="115"/>
      <c r="AC67" s="115"/>
      <c r="AD67" s="120"/>
      <c r="AE67" s="120"/>
      <c r="AF67" s="90"/>
      <c r="AG67" s="118"/>
      <c r="AH67" s="90"/>
      <c r="AI67" s="118"/>
      <c r="AJ67" s="120"/>
      <c r="AK67" s="118"/>
      <c r="AL67" s="120"/>
      <c r="AM67" s="118"/>
      <c r="AN67" s="117"/>
      <c r="AO67" s="117"/>
      <c r="AP67" s="117"/>
      <c r="AQ67" s="117"/>
      <c r="AR67" s="117"/>
      <c r="AS67" s="98" t="str">
        <f aca="false">IF(A67="", "", IF(ROW()&gt;=3, ", ", "")&amp;"'"&amp;A67&amp;"': {megami: '"&amp;B67&amp;"'"&amp;IF(C67&lt;&gt;"",", anotherID: '"&amp;C67&amp;"', replace: '"&amp;D67&amp;"'","")&amp;", name: '"&amp;SUBSTITUTE(E67,"'","\'")&amp;"', nameEn: '"&amp;SUBSTITUTE(K67,"'","\'")&amp;"', nameZh: '"&amp;SUBSTITUTE(G67,"'","\'")&amp;"', nameZhG1: '"&amp;SUBSTITUTE(H67,"'","\'")&amp;"', nameKo: '"&amp;SUBSTITUTE(J67,"'","\'")&amp;"', ruby: '"&amp;F67&amp;"', rubyEn: '"&amp;L67&amp;IF(I67&lt;&gt;"", "', rubyZh: '"&amp;I67, "")&amp;"', baseType: '"&amp;VLOOKUP(M67,マスタ!$A$1:$B$99,2,0)&amp;"'"&amp;IF(N67="○",", extra: true","")&amp;IF(O67&lt;&gt;"",", extraFrom: '"&amp;O67&amp;"'","")&amp;IF(P67&lt;&gt;"",", exchangableTo: '"&amp;P67&amp;"'","")&amp;IF(Q67="○",", poison: true","")&amp;IF(R67&lt;&gt;"", ", type: '"&amp;VLOOKUP(R67,マスタ!$D$1:$E$99,2,0)&amp;"'", "")&amp;IF(S67&lt;&gt;"",", subType: '"&amp;VLOOKUP(S67,マスタ!$D$1:$E$99,2,0)&amp;"'","")&amp;""&amp;IF(T67&lt;&gt;"",", range: '"&amp;T67&amp;"'","")&amp;IF(V67&lt;&gt;"",", damage: '"&amp;V67&amp;"'","")&amp;IF(X67&lt;&gt;"",", capacity: '"&amp;X67&amp;"'","")&amp;IF(Y67&lt;&gt;"",", growth: "&amp;Y67&amp;"","")&amp;IF(Z67&lt;&gt;"",", cost: '"&amp;Z67&amp;"'","")&amp;", text: '"&amp;SUBSTITUTE(SUBSTITUTE(AD67, CHAR(13), ""),CHAR(10),"\n")&amp;IF(AE67&lt;&gt;"", "', textAdditional: '"&amp;SUBSTITUTE(SUBSTITUTE(AE67, CHAR(13), ""),CHAR(10),"\n"), "")&amp;"', textZh: '"&amp;SUBSTITUTE(SUBSTITUTE(SUBSTITUTE(AF67, CHAR(13), ""),CHAR(10),"\n"),"'","\'")&amp;"', textZhG1: '"&amp;SUBSTITUTE(SUBSTITUTE(SUBSTITUTE(AH67, CHAR(13), ""),CHAR(10),"\n"),"'","\'")&amp;IF(AG67&lt;&gt;"", "', textZhAdditional: '"&amp;SUBSTITUTE(SUBSTITUTE(AG67, CHAR(13), ""),CHAR(10),"\n"), "")&amp;IF(AI67&lt;&gt;"", "', textZhG1Additional: '"&amp;SUBSTITUTE(SUBSTITUTE(AI67, CHAR(13), ""),CHAR(10),"\n"), "")&amp;"', textKo: '"&amp;SUBSTITUTE(SUBSTITUTE(SUBSTITUTE(AJ67, CHAR(13), ""),CHAR(10),"\n"),"'","\'")&amp;IF(AK67&lt;&gt;"", "', textKoAdditional: '"&amp;SUBSTITUTE(SUBSTITUTE(AK67, CHAR(13), ""),CHAR(10),"\n"), "")&amp;"', textEn: '"&amp;SUBSTITUTE(SUBSTITUTE(SUBSTITUTE(AL67, CHAR(13), ""),CHAR(10),"\n"),"'","\'")&amp;IF(AM67&lt;&gt;"", "', textEnAdditional: '"&amp;SUBSTITUTE(SUBSTITUTE(AM67, CHAR(13), ""),CHAR(10),"\n"), "")&amp;"'"&amp;IF(AB67="○",", sealable: true","")&amp;IF(AC67="○",", removable: true","")&amp;"}")</f>
        <v/>
      </c>
      <c r="AT67" s="10" t="str">
        <f aca="false">IF($A67&lt;&gt;"", "    /** 《"&amp;$E67&amp;"》 */ export const "&amp;SUBSTITUTE(UPPER(IF(MID($A67, 3, 1)="-", RIGHT($A67,LEN($A67)-3), $A67)), "-", "_")&amp;": TCardId = '"&amp;$A67&amp;"';", "")</f>
        <v/>
      </c>
      <c r="AU67" s="11" t="str">
        <f aca="false">IF($A67&lt;&gt;"", "    | '"&amp;$A67&amp;"'", "")</f>
        <v/>
      </c>
    </row>
    <row r="68" customFormat="false" ht="13.5" hidden="false" customHeight="false" outlineLevel="0" collapsed="false">
      <c r="A68" s="115"/>
      <c r="B68" s="115"/>
      <c r="C68" s="115"/>
      <c r="D68" s="115"/>
      <c r="E68" s="115"/>
      <c r="F68" s="115"/>
      <c r="G68" s="85"/>
      <c r="H68" s="85"/>
      <c r="I68" s="116"/>
      <c r="J68" s="184"/>
      <c r="K68" s="115"/>
      <c r="L68" s="115"/>
      <c r="M68" s="115"/>
      <c r="N68" s="115"/>
      <c r="O68" s="115"/>
      <c r="P68" s="115"/>
      <c r="Q68" s="115"/>
      <c r="R68" s="115"/>
      <c r="S68" s="115"/>
      <c r="T68" s="115"/>
      <c r="U68" s="117"/>
      <c r="V68" s="115"/>
      <c r="W68" s="117"/>
      <c r="X68" s="115"/>
      <c r="Y68" s="115"/>
      <c r="Z68" s="115"/>
      <c r="AA68" s="115"/>
      <c r="AB68" s="115"/>
      <c r="AC68" s="115"/>
      <c r="AD68" s="120"/>
      <c r="AE68" s="120"/>
      <c r="AF68" s="90"/>
      <c r="AG68" s="118"/>
      <c r="AH68" s="90"/>
      <c r="AI68" s="118"/>
      <c r="AJ68" s="120"/>
      <c r="AK68" s="118"/>
      <c r="AL68" s="120"/>
      <c r="AM68" s="118"/>
      <c r="AN68" s="117"/>
      <c r="AO68" s="117"/>
      <c r="AP68" s="117"/>
      <c r="AQ68" s="117"/>
      <c r="AR68" s="117"/>
      <c r="AS68" s="98" t="str">
        <f aca="false">IF(A68="", "", IF(ROW()&gt;=3, ", ", "")&amp;"'"&amp;A68&amp;"': {megami: '"&amp;B68&amp;"'"&amp;IF(C68&lt;&gt;"",", anotherID: '"&amp;C68&amp;"', replace: '"&amp;D68&amp;"'","")&amp;", name: '"&amp;SUBSTITUTE(E68,"'","\'")&amp;"', nameEn: '"&amp;SUBSTITUTE(K68,"'","\'")&amp;"', nameZh: '"&amp;SUBSTITUTE(G68,"'","\'")&amp;"', nameZhG1: '"&amp;SUBSTITUTE(H68,"'","\'")&amp;"', nameKo: '"&amp;SUBSTITUTE(J68,"'","\'")&amp;"', ruby: '"&amp;F68&amp;"', rubyEn: '"&amp;L68&amp;IF(I68&lt;&gt;"", "', rubyZh: '"&amp;I68, "")&amp;"', baseType: '"&amp;VLOOKUP(M68,マスタ!$A$1:$B$99,2,0)&amp;"'"&amp;IF(N68="○",", extra: true","")&amp;IF(O68&lt;&gt;"",", extraFrom: '"&amp;O68&amp;"'","")&amp;IF(P68&lt;&gt;"",", exchangableTo: '"&amp;P68&amp;"'","")&amp;IF(Q68="○",", poison: true","")&amp;IF(R68&lt;&gt;"", ", type: '"&amp;VLOOKUP(R68,マスタ!$D$1:$E$99,2,0)&amp;"'", "")&amp;IF(S68&lt;&gt;"",", subType: '"&amp;VLOOKUP(S68,マスタ!$D$1:$E$99,2,0)&amp;"'","")&amp;""&amp;IF(T68&lt;&gt;"",", range: '"&amp;T68&amp;"'","")&amp;IF(V68&lt;&gt;"",", damage: '"&amp;V68&amp;"'","")&amp;IF(X68&lt;&gt;"",", capacity: '"&amp;X68&amp;"'","")&amp;IF(Y68&lt;&gt;"",", growth: "&amp;Y68&amp;"","")&amp;IF(Z68&lt;&gt;"",", cost: '"&amp;Z68&amp;"'","")&amp;", text: '"&amp;SUBSTITUTE(SUBSTITUTE(AD68, CHAR(13), ""),CHAR(10),"\n")&amp;IF(AE68&lt;&gt;"", "', textAdditional: '"&amp;SUBSTITUTE(SUBSTITUTE(AE68, CHAR(13), ""),CHAR(10),"\n"), "")&amp;"', textZh: '"&amp;SUBSTITUTE(SUBSTITUTE(SUBSTITUTE(AF68, CHAR(13), ""),CHAR(10),"\n"),"'","\'")&amp;"', textZhG1: '"&amp;SUBSTITUTE(SUBSTITUTE(SUBSTITUTE(AH68, CHAR(13), ""),CHAR(10),"\n"),"'","\'")&amp;IF(AG68&lt;&gt;"", "', textZhAdditional: '"&amp;SUBSTITUTE(SUBSTITUTE(AG68, CHAR(13), ""),CHAR(10),"\n"), "")&amp;IF(AI68&lt;&gt;"", "', textZhG1Additional: '"&amp;SUBSTITUTE(SUBSTITUTE(AI68, CHAR(13), ""),CHAR(10),"\n"), "")&amp;"', textKo: '"&amp;SUBSTITUTE(SUBSTITUTE(SUBSTITUTE(AJ68, CHAR(13), ""),CHAR(10),"\n"),"'","\'")&amp;IF(AK68&lt;&gt;"", "', textKoAdditional: '"&amp;SUBSTITUTE(SUBSTITUTE(AK68, CHAR(13), ""),CHAR(10),"\n"), "")&amp;"', textEn: '"&amp;SUBSTITUTE(SUBSTITUTE(SUBSTITUTE(AL68, CHAR(13), ""),CHAR(10),"\n"),"'","\'")&amp;IF(AM68&lt;&gt;"", "', textEnAdditional: '"&amp;SUBSTITUTE(SUBSTITUTE(AM68, CHAR(13), ""),CHAR(10),"\n"), "")&amp;"'"&amp;IF(AB68="○",", sealable: true","")&amp;IF(AC68="○",", removable: true","")&amp;"}")</f>
        <v/>
      </c>
      <c r="AT68" s="10" t="str">
        <f aca="false">IF($A68&lt;&gt;"", "    /** 《"&amp;$E68&amp;"》 */ export const "&amp;SUBSTITUTE(UPPER(IF(MID($A68, 3, 1)="-", RIGHT($A68,LEN($A68)-3), $A68)), "-", "_")&amp;": TCardId = '"&amp;$A68&amp;"';", "")</f>
        <v/>
      </c>
      <c r="AU68" s="11" t="str">
        <f aca="false">IF($A68&lt;&gt;"", "    | '"&amp;$A68&amp;"'", "")</f>
        <v/>
      </c>
    </row>
    <row r="69" customFormat="false" ht="13.5" hidden="false" customHeight="false" outlineLevel="0" collapsed="false">
      <c r="A69" s="115"/>
      <c r="B69" s="115"/>
      <c r="C69" s="115"/>
      <c r="D69" s="115"/>
      <c r="E69" s="115"/>
      <c r="F69" s="115"/>
      <c r="G69" s="85"/>
      <c r="H69" s="85"/>
      <c r="I69" s="116"/>
      <c r="J69" s="184"/>
      <c r="K69" s="115"/>
      <c r="L69" s="115"/>
      <c r="M69" s="115"/>
      <c r="N69" s="115"/>
      <c r="O69" s="115"/>
      <c r="P69" s="115"/>
      <c r="Q69" s="115"/>
      <c r="R69" s="115"/>
      <c r="S69" s="115"/>
      <c r="T69" s="115"/>
      <c r="U69" s="117"/>
      <c r="V69" s="115"/>
      <c r="W69" s="117"/>
      <c r="X69" s="115"/>
      <c r="Y69" s="115"/>
      <c r="Z69" s="115"/>
      <c r="AA69" s="115"/>
      <c r="AB69" s="115"/>
      <c r="AC69" s="115"/>
      <c r="AD69" s="120"/>
      <c r="AE69" s="120"/>
      <c r="AF69" s="90"/>
      <c r="AG69" s="118"/>
      <c r="AH69" s="90"/>
      <c r="AI69" s="118"/>
      <c r="AJ69" s="120"/>
      <c r="AK69" s="118"/>
      <c r="AL69" s="120"/>
      <c r="AM69" s="118"/>
      <c r="AN69" s="117"/>
      <c r="AO69" s="117"/>
      <c r="AP69" s="117"/>
      <c r="AQ69" s="117"/>
      <c r="AR69" s="117"/>
      <c r="AS69" s="98" t="str">
        <f aca="false">IF(A69="", "", IF(ROW()&gt;=3, ", ", "")&amp;"'"&amp;A69&amp;"': {megami: '"&amp;B69&amp;"'"&amp;IF(C69&lt;&gt;"",", anotherID: '"&amp;C69&amp;"', replace: '"&amp;D69&amp;"'","")&amp;", name: '"&amp;SUBSTITUTE(E69,"'","\'")&amp;"', nameEn: '"&amp;SUBSTITUTE(K69,"'","\'")&amp;"', nameZh: '"&amp;SUBSTITUTE(G69,"'","\'")&amp;"', nameZhG1: '"&amp;SUBSTITUTE(H69,"'","\'")&amp;"', nameKo: '"&amp;SUBSTITUTE(J69,"'","\'")&amp;"', ruby: '"&amp;F69&amp;"', rubyEn: '"&amp;L69&amp;IF(I69&lt;&gt;"", "', rubyZh: '"&amp;I69, "")&amp;"', baseType: '"&amp;VLOOKUP(M69,マスタ!$A$1:$B$99,2,0)&amp;"'"&amp;IF(N69="○",", extra: true","")&amp;IF(O69&lt;&gt;"",", extraFrom: '"&amp;O69&amp;"'","")&amp;IF(P69&lt;&gt;"",", exchangableTo: '"&amp;P69&amp;"'","")&amp;IF(Q69="○",", poison: true","")&amp;IF(R69&lt;&gt;"", ", type: '"&amp;VLOOKUP(R69,マスタ!$D$1:$E$99,2,0)&amp;"'", "")&amp;IF(S69&lt;&gt;"",", subType: '"&amp;VLOOKUP(S69,マスタ!$D$1:$E$99,2,0)&amp;"'","")&amp;""&amp;IF(T69&lt;&gt;"",", range: '"&amp;T69&amp;"'","")&amp;IF(V69&lt;&gt;"",", damage: '"&amp;V69&amp;"'","")&amp;IF(X69&lt;&gt;"",", capacity: '"&amp;X69&amp;"'","")&amp;IF(Y69&lt;&gt;"",", growth: "&amp;Y69&amp;"","")&amp;IF(Z69&lt;&gt;"",", cost: '"&amp;Z69&amp;"'","")&amp;", text: '"&amp;SUBSTITUTE(SUBSTITUTE(AD69, CHAR(13), ""),CHAR(10),"\n")&amp;IF(AE69&lt;&gt;"", "', textAdditional: '"&amp;SUBSTITUTE(SUBSTITUTE(AE69, CHAR(13), ""),CHAR(10),"\n"), "")&amp;"', textZh: '"&amp;SUBSTITUTE(SUBSTITUTE(SUBSTITUTE(AF69, CHAR(13), ""),CHAR(10),"\n"),"'","\'")&amp;"', textZhG1: '"&amp;SUBSTITUTE(SUBSTITUTE(SUBSTITUTE(AH69, CHAR(13), ""),CHAR(10),"\n"),"'","\'")&amp;IF(AG69&lt;&gt;"", "', textZhAdditional: '"&amp;SUBSTITUTE(SUBSTITUTE(AG69, CHAR(13), ""),CHAR(10),"\n"), "")&amp;IF(AI69&lt;&gt;"", "', textZhG1Additional: '"&amp;SUBSTITUTE(SUBSTITUTE(AI69, CHAR(13), ""),CHAR(10),"\n"), "")&amp;"', textKo: '"&amp;SUBSTITUTE(SUBSTITUTE(SUBSTITUTE(AJ69, CHAR(13), ""),CHAR(10),"\n"),"'","\'")&amp;IF(AK69&lt;&gt;"", "', textKoAdditional: '"&amp;SUBSTITUTE(SUBSTITUTE(AK69, CHAR(13), ""),CHAR(10),"\n"), "")&amp;"', textEn: '"&amp;SUBSTITUTE(SUBSTITUTE(SUBSTITUTE(AL69, CHAR(13), ""),CHAR(10),"\n"),"'","\'")&amp;IF(AM69&lt;&gt;"", "', textEnAdditional: '"&amp;SUBSTITUTE(SUBSTITUTE(AM69, CHAR(13), ""),CHAR(10),"\n"), "")&amp;"'"&amp;IF(AB69="○",", sealable: true","")&amp;IF(AC69="○",", removable: true","")&amp;"}")</f>
        <v/>
      </c>
      <c r="AT69" s="10" t="str">
        <f aca="false">IF($A69&lt;&gt;"", "    /** 《"&amp;$E69&amp;"》 */ export const "&amp;SUBSTITUTE(UPPER(IF(MID($A69, 3, 1)="-", RIGHT($A69,LEN($A69)-3), $A69)), "-", "_")&amp;": TCardId = '"&amp;$A69&amp;"';", "")</f>
        <v/>
      </c>
      <c r="AU69" s="11" t="str">
        <f aca="false">IF($A69&lt;&gt;"", "    | '"&amp;$A69&amp;"'", "")</f>
        <v/>
      </c>
    </row>
    <row r="70" customFormat="false" ht="13.5" hidden="false" customHeight="false" outlineLevel="0" collapsed="false">
      <c r="A70" s="115"/>
      <c r="B70" s="115"/>
      <c r="C70" s="115"/>
      <c r="D70" s="115"/>
      <c r="E70" s="115"/>
      <c r="F70" s="115"/>
      <c r="G70" s="85"/>
      <c r="H70" s="85"/>
      <c r="I70" s="116"/>
      <c r="J70" s="184"/>
      <c r="K70" s="115"/>
      <c r="L70" s="115"/>
      <c r="M70" s="115"/>
      <c r="N70" s="115"/>
      <c r="O70" s="115"/>
      <c r="P70" s="115"/>
      <c r="Q70" s="115"/>
      <c r="R70" s="115"/>
      <c r="S70" s="115"/>
      <c r="T70" s="115"/>
      <c r="U70" s="117"/>
      <c r="V70" s="115"/>
      <c r="W70" s="117"/>
      <c r="X70" s="115"/>
      <c r="Y70" s="115"/>
      <c r="Z70" s="115"/>
      <c r="AA70" s="115"/>
      <c r="AB70" s="115"/>
      <c r="AC70" s="115"/>
      <c r="AD70" s="120"/>
      <c r="AE70" s="120"/>
      <c r="AF70" s="90"/>
      <c r="AG70" s="118"/>
      <c r="AH70" s="90"/>
      <c r="AI70" s="118"/>
      <c r="AJ70" s="120"/>
      <c r="AK70" s="118"/>
      <c r="AL70" s="120"/>
      <c r="AM70" s="118"/>
      <c r="AN70" s="117"/>
      <c r="AO70" s="117"/>
      <c r="AP70" s="117"/>
      <c r="AQ70" s="117"/>
      <c r="AR70" s="117"/>
      <c r="AS70" s="98" t="str">
        <f aca="false">IF(A70="", "", IF(ROW()&gt;=3, ", ", "")&amp;"'"&amp;A70&amp;"': {megami: '"&amp;B70&amp;"'"&amp;IF(C70&lt;&gt;"",", anotherID: '"&amp;C70&amp;"', replace: '"&amp;D70&amp;"'","")&amp;", name: '"&amp;SUBSTITUTE(E70,"'","\'")&amp;"', nameEn: '"&amp;SUBSTITUTE(K70,"'","\'")&amp;"', nameZh: '"&amp;SUBSTITUTE(G70,"'","\'")&amp;"', nameZhG1: '"&amp;SUBSTITUTE(H70,"'","\'")&amp;"', nameKo: '"&amp;SUBSTITUTE(J70,"'","\'")&amp;"', ruby: '"&amp;F70&amp;"', rubyEn: '"&amp;L70&amp;IF(I70&lt;&gt;"", "', rubyZh: '"&amp;I70, "")&amp;"', baseType: '"&amp;VLOOKUP(M70,マスタ!$A$1:$B$99,2,0)&amp;"'"&amp;IF(N70="○",", extra: true","")&amp;IF(O70&lt;&gt;"",", extraFrom: '"&amp;O70&amp;"'","")&amp;IF(P70&lt;&gt;"",", exchangableTo: '"&amp;P70&amp;"'","")&amp;IF(Q70="○",", poison: true","")&amp;IF(R70&lt;&gt;"", ", type: '"&amp;VLOOKUP(R70,マスタ!$D$1:$E$99,2,0)&amp;"'", "")&amp;IF(S70&lt;&gt;"",", subType: '"&amp;VLOOKUP(S70,マスタ!$D$1:$E$99,2,0)&amp;"'","")&amp;""&amp;IF(T70&lt;&gt;"",", range: '"&amp;T70&amp;"'","")&amp;IF(V70&lt;&gt;"",", damage: '"&amp;V70&amp;"'","")&amp;IF(X70&lt;&gt;"",", capacity: '"&amp;X70&amp;"'","")&amp;IF(Y70&lt;&gt;"",", growth: "&amp;Y70&amp;"","")&amp;IF(Z70&lt;&gt;"",", cost: '"&amp;Z70&amp;"'","")&amp;", text: '"&amp;SUBSTITUTE(SUBSTITUTE(AD70, CHAR(13), ""),CHAR(10),"\n")&amp;IF(AE70&lt;&gt;"", "', textAdditional: '"&amp;SUBSTITUTE(SUBSTITUTE(AE70, CHAR(13), ""),CHAR(10),"\n"), "")&amp;"', textZh: '"&amp;SUBSTITUTE(SUBSTITUTE(SUBSTITUTE(AF70, CHAR(13), ""),CHAR(10),"\n"),"'","\'")&amp;"', textZhG1: '"&amp;SUBSTITUTE(SUBSTITUTE(SUBSTITUTE(AH70, CHAR(13), ""),CHAR(10),"\n"),"'","\'")&amp;IF(AG70&lt;&gt;"", "', textZhAdditional: '"&amp;SUBSTITUTE(SUBSTITUTE(AG70, CHAR(13), ""),CHAR(10),"\n"), "")&amp;IF(AI70&lt;&gt;"", "', textZhG1Additional: '"&amp;SUBSTITUTE(SUBSTITUTE(AI70, CHAR(13), ""),CHAR(10),"\n"), "")&amp;"', textKo: '"&amp;SUBSTITUTE(SUBSTITUTE(SUBSTITUTE(AJ70, CHAR(13), ""),CHAR(10),"\n"),"'","\'")&amp;IF(AK70&lt;&gt;"", "', textKoAdditional: '"&amp;SUBSTITUTE(SUBSTITUTE(AK70, CHAR(13), ""),CHAR(10),"\n"), "")&amp;"', textEn: '"&amp;SUBSTITUTE(SUBSTITUTE(SUBSTITUTE(AL70, CHAR(13), ""),CHAR(10),"\n"),"'","\'")&amp;IF(AM70&lt;&gt;"", "', textEnAdditional: '"&amp;SUBSTITUTE(SUBSTITUTE(AM70, CHAR(13), ""),CHAR(10),"\n"), "")&amp;"'"&amp;IF(AB70="○",", sealable: true","")&amp;IF(AC70="○",", removable: true","")&amp;"}")</f>
        <v/>
      </c>
      <c r="AT70" s="10" t="str">
        <f aca="false">IF($A70&lt;&gt;"", "    /** 《"&amp;$E70&amp;"》 */ export const "&amp;SUBSTITUTE(UPPER(IF(MID($A70, 3, 1)="-", RIGHT($A70,LEN($A70)-3), $A70)), "-", "_")&amp;": TCardId = '"&amp;$A70&amp;"';", "")</f>
        <v/>
      </c>
      <c r="AU70" s="11" t="str">
        <f aca="false">IF($A70&lt;&gt;"", "    | '"&amp;$A70&amp;"'", "")</f>
        <v/>
      </c>
    </row>
    <row r="71" customFormat="false" ht="13.5" hidden="false" customHeight="false" outlineLevel="0" collapsed="false">
      <c r="A71" s="115"/>
      <c r="B71" s="115"/>
      <c r="C71" s="115"/>
      <c r="D71" s="115"/>
      <c r="E71" s="115"/>
      <c r="F71" s="115"/>
      <c r="G71" s="85"/>
      <c r="H71" s="85"/>
      <c r="I71" s="116"/>
      <c r="J71" s="184"/>
      <c r="K71" s="115"/>
      <c r="L71" s="115"/>
      <c r="M71" s="115"/>
      <c r="N71" s="115"/>
      <c r="O71" s="115"/>
      <c r="P71" s="115"/>
      <c r="Q71" s="115"/>
      <c r="R71" s="115"/>
      <c r="S71" s="115"/>
      <c r="T71" s="115"/>
      <c r="U71" s="117"/>
      <c r="V71" s="115"/>
      <c r="W71" s="117"/>
      <c r="X71" s="115"/>
      <c r="Y71" s="115"/>
      <c r="Z71" s="115"/>
      <c r="AA71" s="115"/>
      <c r="AB71" s="115"/>
      <c r="AC71" s="115"/>
      <c r="AD71" s="120"/>
      <c r="AE71" s="120"/>
      <c r="AF71" s="90"/>
      <c r="AG71" s="118"/>
      <c r="AH71" s="90"/>
      <c r="AI71" s="118"/>
      <c r="AJ71" s="120"/>
      <c r="AK71" s="118"/>
      <c r="AL71" s="120"/>
      <c r="AM71" s="118"/>
      <c r="AN71" s="117"/>
      <c r="AO71" s="117"/>
      <c r="AP71" s="117"/>
      <c r="AQ71" s="117"/>
      <c r="AR71" s="117"/>
      <c r="AS71" s="98" t="str">
        <f aca="false">IF(A71="", "", IF(ROW()&gt;=3, ", ", "")&amp;"'"&amp;A71&amp;"': {megami: '"&amp;B71&amp;"'"&amp;IF(C71&lt;&gt;"",", anotherID: '"&amp;C71&amp;"', replace: '"&amp;D71&amp;"'","")&amp;", name: '"&amp;SUBSTITUTE(E71,"'","\'")&amp;"', nameEn: '"&amp;SUBSTITUTE(K71,"'","\'")&amp;"', nameZh: '"&amp;SUBSTITUTE(G71,"'","\'")&amp;"', nameZhG1: '"&amp;SUBSTITUTE(H71,"'","\'")&amp;"', nameKo: '"&amp;SUBSTITUTE(J71,"'","\'")&amp;"', ruby: '"&amp;F71&amp;"', rubyEn: '"&amp;L71&amp;IF(I71&lt;&gt;"", "', rubyZh: '"&amp;I71, "")&amp;"', baseType: '"&amp;VLOOKUP(M71,マスタ!$A$1:$B$99,2,0)&amp;"'"&amp;IF(N71="○",", extra: true","")&amp;IF(O71&lt;&gt;"",", extraFrom: '"&amp;O71&amp;"'","")&amp;IF(P71&lt;&gt;"",", exchangableTo: '"&amp;P71&amp;"'","")&amp;IF(Q71="○",", poison: true","")&amp;IF(R71&lt;&gt;"", ", type: '"&amp;VLOOKUP(R71,マスタ!$D$1:$E$99,2,0)&amp;"'", "")&amp;IF(S71&lt;&gt;"",", subType: '"&amp;VLOOKUP(S71,マスタ!$D$1:$E$99,2,0)&amp;"'","")&amp;""&amp;IF(T71&lt;&gt;"",", range: '"&amp;T71&amp;"'","")&amp;IF(V71&lt;&gt;"",", damage: '"&amp;V71&amp;"'","")&amp;IF(X71&lt;&gt;"",", capacity: '"&amp;X71&amp;"'","")&amp;IF(Y71&lt;&gt;"",", growth: "&amp;Y71&amp;"","")&amp;IF(Z71&lt;&gt;"",", cost: '"&amp;Z71&amp;"'","")&amp;", text: '"&amp;SUBSTITUTE(SUBSTITUTE(AD71, CHAR(13), ""),CHAR(10),"\n")&amp;IF(AE71&lt;&gt;"", "', textAdditional: '"&amp;SUBSTITUTE(SUBSTITUTE(AE71, CHAR(13), ""),CHAR(10),"\n"), "")&amp;"', textZh: '"&amp;SUBSTITUTE(SUBSTITUTE(SUBSTITUTE(AF71, CHAR(13), ""),CHAR(10),"\n"),"'","\'")&amp;"', textZhG1: '"&amp;SUBSTITUTE(SUBSTITUTE(SUBSTITUTE(AH71, CHAR(13), ""),CHAR(10),"\n"),"'","\'")&amp;IF(AG71&lt;&gt;"", "', textZhAdditional: '"&amp;SUBSTITUTE(SUBSTITUTE(AG71, CHAR(13), ""),CHAR(10),"\n"), "")&amp;IF(AI71&lt;&gt;"", "', textZhG1Additional: '"&amp;SUBSTITUTE(SUBSTITUTE(AI71, CHAR(13), ""),CHAR(10),"\n"), "")&amp;"', textKo: '"&amp;SUBSTITUTE(SUBSTITUTE(SUBSTITUTE(AJ71, CHAR(13), ""),CHAR(10),"\n"),"'","\'")&amp;IF(AK71&lt;&gt;"", "', textKoAdditional: '"&amp;SUBSTITUTE(SUBSTITUTE(AK71, CHAR(13), ""),CHAR(10),"\n"), "")&amp;"', textEn: '"&amp;SUBSTITUTE(SUBSTITUTE(SUBSTITUTE(AL71, CHAR(13), ""),CHAR(10),"\n"),"'","\'")&amp;IF(AM71&lt;&gt;"", "', textEnAdditional: '"&amp;SUBSTITUTE(SUBSTITUTE(AM71, CHAR(13), ""),CHAR(10),"\n"), "")&amp;"'"&amp;IF(AB71="○",", sealable: true","")&amp;IF(AC71="○",", removable: true","")&amp;"}")</f>
        <v/>
      </c>
      <c r="AT71" s="10" t="str">
        <f aca="false">IF($A71&lt;&gt;"", "    /** 《"&amp;$E71&amp;"》 */ export const "&amp;SUBSTITUTE(UPPER(IF(MID($A71, 3, 1)="-", RIGHT($A71,LEN($A71)-3), $A71)), "-", "_")&amp;": TCardId = '"&amp;$A71&amp;"';", "")</f>
        <v/>
      </c>
      <c r="AU71" s="11" t="str">
        <f aca="false">IF($A71&lt;&gt;"", "    | '"&amp;$A71&amp;"'", "")</f>
        <v/>
      </c>
    </row>
    <row r="72" customFormat="false" ht="13.5" hidden="false" customHeight="false" outlineLevel="0" collapsed="false">
      <c r="A72" s="115"/>
      <c r="B72" s="115"/>
      <c r="C72" s="115"/>
      <c r="D72" s="115"/>
      <c r="E72" s="115"/>
      <c r="F72" s="115"/>
      <c r="G72" s="85"/>
      <c r="H72" s="85"/>
      <c r="I72" s="116"/>
      <c r="J72" s="184"/>
      <c r="K72" s="115"/>
      <c r="L72" s="115"/>
      <c r="M72" s="115"/>
      <c r="N72" s="115"/>
      <c r="O72" s="115"/>
      <c r="P72" s="115"/>
      <c r="Q72" s="115"/>
      <c r="R72" s="115"/>
      <c r="S72" s="115"/>
      <c r="T72" s="115"/>
      <c r="U72" s="117"/>
      <c r="V72" s="115"/>
      <c r="W72" s="117"/>
      <c r="X72" s="115"/>
      <c r="Y72" s="115"/>
      <c r="Z72" s="115"/>
      <c r="AA72" s="115"/>
      <c r="AB72" s="115"/>
      <c r="AC72" s="115"/>
      <c r="AD72" s="120"/>
      <c r="AE72" s="120"/>
      <c r="AF72" s="90"/>
      <c r="AG72" s="118"/>
      <c r="AH72" s="90"/>
      <c r="AI72" s="118"/>
      <c r="AJ72" s="120"/>
      <c r="AK72" s="118"/>
      <c r="AL72" s="120"/>
      <c r="AM72" s="118"/>
      <c r="AN72" s="117"/>
      <c r="AO72" s="117"/>
      <c r="AP72" s="117"/>
      <c r="AQ72" s="117"/>
      <c r="AR72" s="117"/>
      <c r="AS72" s="98" t="str">
        <f aca="false">IF(A72="", "", IF(ROW()&gt;=3, ", ", "")&amp;"'"&amp;A72&amp;"': {megami: '"&amp;B72&amp;"'"&amp;IF(C72&lt;&gt;"",", anotherID: '"&amp;C72&amp;"', replace: '"&amp;D72&amp;"'","")&amp;", name: '"&amp;SUBSTITUTE(E72,"'","\'")&amp;"', nameEn: '"&amp;SUBSTITUTE(K72,"'","\'")&amp;"', nameZh: '"&amp;SUBSTITUTE(G72,"'","\'")&amp;"', nameZhG1: '"&amp;SUBSTITUTE(H72,"'","\'")&amp;"', nameKo: '"&amp;SUBSTITUTE(J72,"'","\'")&amp;"', ruby: '"&amp;F72&amp;"', rubyEn: '"&amp;L72&amp;IF(I72&lt;&gt;"", "', rubyZh: '"&amp;I72, "")&amp;"', baseType: '"&amp;VLOOKUP(M72,マスタ!$A$1:$B$99,2,0)&amp;"'"&amp;IF(N72="○",", extra: true","")&amp;IF(O72&lt;&gt;"",", extraFrom: '"&amp;O72&amp;"'","")&amp;IF(P72&lt;&gt;"",", exchangableTo: '"&amp;P72&amp;"'","")&amp;IF(Q72="○",", poison: true","")&amp;IF(R72&lt;&gt;"", ", type: '"&amp;VLOOKUP(R72,マスタ!$D$1:$E$99,2,0)&amp;"'", "")&amp;IF(S72&lt;&gt;"",", subType: '"&amp;VLOOKUP(S72,マスタ!$D$1:$E$99,2,0)&amp;"'","")&amp;""&amp;IF(T72&lt;&gt;"",", range: '"&amp;T72&amp;"'","")&amp;IF(V72&lt;&gt;"",", damage: '"&amp;V72&amp;"'","")&amp;IF(X72&lt;&gt;"",", capacity: '"&amp;X72&amp;"'","")&amp;IF(Y72&lt;&gt;"",", growth: "&amp;Y72&amp;"","")&amp;IF(Z72&lt;&gt;"",", cost: '"&amp;Z72&amp;"'","")&amp;", text: '"&amp;SUBSTITUTE(SUBSTITUTE(AD72, CHAR(13), ""),CHAR(10),"\n")&amp;IF(AE72&lt;&gt;"", "', textAdditional: '"&amp;SUBSTITUTE(SUBSTITUTE(AE72, CHAR(13), ""),CHAR(10),"\n"), "")&amp;"', textZh: '"&amp;SUBSTITUTE(SUBSTITUTE(SUBSTITUTE(AF72, CHAR(13), ""),CHAR(10),"\n"),"'","\'")&amp;"', textZhG1: '"&amp;SUBSTITUTE(SUBSTITUTE(SUBSTITUTE(AH72, CHAR(13), ""),CHAR(10),"\n"),"'","\'")&amp;IF(AG72&lt;&gt;"", "', textZhAdditional: '"&amp;SUBSTITUTE(SUBSTITUTE(AG72, CHAR(13), ""),CHAR(10),"\n"), "")&amp;IF(AI72&lt;&gt;"", "', textZhG1Additional: '"&amp;SUBSTITUTE(SUBSTITUTE(AI72, CHAR(13), ""),CHAR(10),"\n"), "")&amp;"', textKo: '"&amp;SUBSTITUTE(SUBSTITUTE(SUBSTITUTE(AJ72, CHAR(13), ""),CHAR(10),"\n"),"'","\'")&amp;IF(AK72&lt;&gt;"", "', textKoAdditional: '"&amp;SUBSTITUTE(SUBSTITUTE(AK72, CHAR(13), ""),CHAR(10),"\n"), "")&amp;"', textEn: '"&amp;SUBSTITUTE(SUBSTITUTE(SUBSTITUTE(AL72, CHAR(13), ""),CHAR(10),"\n"),"'","\'")&amp;IF(AM72&lt;&gt;"", "', textEnAdditional: '"&amp;SUBSTITUTE(SUBSTITUTE(AM72, CHAR(13), ""),CHAR(10),"\n"), "")&amp;"'"&amp;IF(AB72="○",", sealable: true","")&amp;IF(AC72="○",", removable: true","")&amp;"}")</f>
        <v/>
      </c>
      <c r="AT72" s="10" t="str">
        <f aca="false">IF($A72&lt;&gt;"", "    /** 《"&amp;$E72&amp;"》 */ export const "&amp;SUBSTITUTE(UPPER(IF(MID($A72, 3, 1)="-", RIGHT($A72,LEN($A72)-3), $A72)), "-", "_")&amp;": TCardId = '"&amp;$A72&amp;"';", "")</f>
        <v/>
      </c>
      <c r="AU72" s="11" t="str">
        <f aca="false">IF($A72&lt;&gt;"", "    | '"&amp;$A72&amp;"'", "")</f>
        <v/>
      </c>
    </row>
    <row r="73" customFormat="false" ht="13.5" hidden="false" customHeight="false" outlineLevel="0" collapsed="false">
      <c r="A73" s="115"/>
      <c r="B73" s="115"/>
      <c r="C73" s="115"/>
      <c r="D73" s="115"/>
      <c r="E73" s="115"/>
      <c r="F73" s="115"/>
      <c r="G73" s="85"/>
      <c r="H73" s="85"/>
      <c r="I73" s="116"/>
      <c r="J73" s="184"/>
      <c r="K73" s="115"/>
      <c r="L73" s="115"/>
      <c r="M73" s="115"/>
      <c r="N73" s="115"/>
      <c r="O73" s="115"/>
      <c r="P73" s="115"/>
      <c r="Q73" s="115"/>
      <c r="R73" s="115"/>
      <c r="S73" s="115"/>
      <c r="T73" s="115"/>
      <c r="U73" s="117"/>
      <c r="V73" s="115"/>
      <c r="W73" s="117"/>
      <c r="X73" s="115"/>
      <c r="Y73" s="115"/>
      <c r="Z73" s="115"/>
      <c r="AA73" s="115"/>
      <c r="AB73" s="115"/>
      <c r="AC73" s="115"/>
      <c r="AD73" s="120"/>
      <c r="AE73" s="120"/>
      <c r="AF73" s="90"/>
      <c r="AG73" s="118"/>
      <c r="AH73" s="90"/>
      <c r="AI73" s="118"/>
      <c r="AJ73" s="120"/>
      <c r="AK73" s="118"/>
      <c r="AL73" s="120"/>
      <c r="AM73" s="118"/>
      <c r="AN73" s="117"/>
      <c r="AO73" s="117"/>
      <c r="AP73" s="117"/>
      <c r="AQ73" s="117"/>
      <c r="AR73" s="117"/>
      <c r="AS73" s="98" t="str">
        <f aca="false">IF(A73="", "", IF(ROW()&gt;=3, ", ", "")&amp;"'"&amp;A73&amp;"': {megami: '"&amp;B73&amp;"'"&amp;IF(C73&lt;&gt;"",", anotherID: '"&amp;C73&amp;"', replace: '"&amp;D73&amp;"'","")&amp;", name: '"&amp;SUBSTITUTE(E73,"'","\'")&amp;"', nameEn: '"&amp;SUBSTITUTE(K73,"'","\'")&amp;"', nameZh: '"&amp;SUBSTITUTE(G73,"'","\'")&amp;"', nameZhG1: '"&amp;SUBSTITUTE(H73,"'","\'")&amp;"', nameKo: '"&amp;SUBSTITUTE(J73,"'","\'")&amp;"', ruby: '"&amp;F73&amp;"', rubyEn: '"&amp;L73&amp;IF(I73&lt;&gt;"", "', rubyZh: '"&amp;I73, "")&amp;"', baseType: '"&amp;VLOOKUP(M73,マスタ!$A$1:$B$99,2,0)&amp;"'"&amp;IF(N73="○",", extra: true","")&amp;IF(O73&lt;&gt;"",", extraFrom: '"&amp;O73&amp;"'","")&amp;IF(P73&lt;&gt;"",", exchangableTo: '"&amp;P73&amp;"'","")&amp;IF(Q73="○",", poison: true","")&amp;IF(R73&lt;&gt;"", ", type: '"&amp;VLOOKUP(R73,マスタ!$D$1:$E$99,2,0)&amp;"'", "")&amp;IF(S73&lt;&gt;"",", subType: '"&amp;VLOOKUP(S73,マスタ!$D$1:$E$99,2,0)&amp;"'","")&amp;""&amp;IF(T73&lt;&gt;"",", range: '"&amp;T73&amp;"'","")&amp;IF(V73&lt;&gt;"",", damage: '"&amp;V73&amp;"'","")&amp;IF(X73&lt;&gt;"",", capacity: '"&amp;X73&amp;"'","")&amp;IF(Y73&lt;&gt;"",", growth: "&amp;Y73&amp;"","")&amp;IF(Z73&lt;&gt;"",", cost: '"&amp;Z73&amp;"'","")&amp;", text: '"&amp;SUBSTITUTE(SUBSTITUTE(AD73, CHAR(13), ""),CHAR(10),"\n")&amp;IF(AE73&lt;&gt;"", "', textAdditional: '"&amp;SUBSTITUTE(SUBSTITUTE(AE73, CHAR(13), ""),CHAR(10),"\n"), "")&amp;"', textZh: '"&amp;SUBSTITUTE(SUBSTITUTE(SUBSTITUTE(AF73, CHAR(13), ""),CHAR(10),"\n"),"'","\'")&amp;"', textZhG1: '"&amp;SUBSTITUTE(SUBSTITUTE(SUBSTITUTE(AH73, CHAR(13), ""),CHAR(10),"\n"),"'","\'")&amp;IF(AG73&lt;&gt;"", "', textZhAdditional: '"&amp;SUBSTITUTE(SUBSTITUTE(AG73, CHAR(13), ""),CHAR(10),"\n"), "")&amp;IF(AI73&lt;&gt;"", "', textZhG1Additional: '"&amp;SUBSTITUTE(SUBSTITUTE(AI73, CHAR(13), ""),CHAR(10),"\n"), "")&amp;"', textKo: '"&amp;SUBSTITUTE(SUBSTITUTE(SUBSTITUTE(AJ73, CHAR(13), ""),CHAR(10),"\n"),"'","\'")&amp;IF(AK73&lt;&gt;"", "', textKoAdditional: '"&amp;SUBSTITUTE(SUBSTITUTE(AK73, CHAR(13), ""),CHAR(10),"\n"), "")&amp;"', textEn: '"&amp;SUBSTITUTE(SUBSTITUTE(SUBSTITUTE(AL73, CHAR(13), ""),CHAR(10),"\n"),"'","\'")&amp;IF(AM73&lt;&gt;"", "', textEnAdditional: '"&amp;SUBSTITUTE(SUBSTITUTE(AM73, CHAR(13), ""),CHAR(10),"\n"), "")&amp;"'"&amp;IF(AB73="○",", sealable: true","")&amp;IF(AC73="○",", removable: true","")&amp;"}")</f>
        <v/>
      </c>
      <c r="AT73" s="10" t="str">
        <f aca="false">IF($A73&lt;&gt;"", "    /** 《"&amp;$E73&amp;"》 */ export const "&amp;SUBSTITUTE(UPPER(IF(MID($A73, 3, 1)="-", RIGHT($A73,LEN($A73)-3), $A73)), "-", "_")&amp;": TCardId = '"&amp;$A73&amp;"';", "")</f>
        <v/>
      </c>
      <c r="AU73" s="11" t="str">
        <f aca="false">IF($A73&lt;&gt;"", "    | '"&amp;$A73&amp;"'", "")</f>
        <v/>
      </c>
    </row>
    <row r="74" customFormat="false" ht="13.5" hidden="false" customHeight="false" outlineLevel="0" collapsed="false">
      <c r="A74" s="115"/>
      <c r="B74" s="115"/>
      <c r="C74" s="115"/>
      <c r="D74" s="115"/>
      <c r="E74" s="115"/>
      <c r="F74" s="115"/>
      <c r="G74" s="85"/>
      <c r="H74" s="85"/>
      <c r="I74" s="116"/>
      <c r="J74" s="184"/>
      <c r="K74" s="115"/>
      <c r="L74" s="115"/>
      <c r="M74" s="115"/>
      <c r="N74" s="115"/>
      <c r="O74" s="115"/>
      <c r="P74" s="115"/>
      <c r="Q74" s="115"/>
      <c r="R74" s="115"/>
      <c r="S74" s="115"/>
      <c r="T74" s="115"/>
      <c r="U74" s="117"/>
      <c r="V74" s="115"/>
      <c r="W74" s="117"/>
      <c r="X74" s="115"/>
      <c r="Y74" s="115"/>
      <c r="Z74" s="115"/>
      <c r="AA74" s="115"/>
      <c r="AB74" s="115"/>
      <c r="AC74" s="115"/>
      <c r="AD74" s="120"/>
      <c r="AE74" s="120"/>
      <c r="AF74" s="90"/>
      <c r="AG74" s="118"/>
      <c r="AH74" s="90"/>
      <c r="AI74" s="118"/>
      <c r="AJ74" s="120"/>
      <c r="AK74" s="118"/>
      <c r="AL74" s="120"/>
      <c r="AM74" s="118"/>
      <c r="AN74" s="117"/>
      <c r="AO74" s="117"/>
      <c r="AP74" s="117"/>
      <c r="AQ74" s="117"/>
      <c r="AR74" s="117"/>
      <c r="AS74" s="98" t="str">
        <f aca="false">IF(A74="", "", IF(ROW()&gt;=3, ", ", "")&amp;"'"&amp;A74&amp;"': {megami: '"&amp;B74&amp;"'"&amp;IF(C74&lt;&gt;"",", anotherID: '"&amp;C74&amp;"', replace: '"&amp;D74&amp;"'","")&amp;", name: '"&amp;SUBSTITUTE(E74,"'","\'")&amp;"', nameEn: '"&amp;SUBSTITUTE(K74,"'","\'")&amp;"', nameZh: '"&amp;SUBSTITUTE(G74,"'","\'")&amp;"', nameZhG1: '"&amp;SUBSTITUTE(H74,"'","\'")&amp;"', nameKo: '"&amp;SUBSTITUTE(J74,"'","\'")&amp;"', ruby: '"&amp;F74&amp;"', rubyEn: '"&amp;L74&amp;IF(I74&lt;&gt;"", "', rubyZh: '"&amp;I74, "")&amp;"', baseType: '"&amp;VLOOKUP(M74,マスタ!$A$1:$B$99,2,0)&amp;"'"&amp;IF(N74="○",", extra: true","")&amp;IF(O74&lt;&gt;"",", extraFrom: '"&amp;O74&amp;"'","")&amp;IF(P74&lt;&gt;"",", exchangableTo: '"&amp;P74&amp;"'","")&amp;IF(Q74="○",", poison: true","")&amp;IF(R74&lt;&gt;"", ", type: '"&amp;VLOOKUP(R74,マスタ!$D$1:$E$99,2,0)&amp;"'", "")&amp;IF(S74&lt;&gt;"",", subType: '"&amp;VLOOKUP(S74,マスタ!$D$1:$E$99,2,0)&amp;"'","")&amp;""&amp;IF(T74&lt;&gt;"",", range: '"&amp;T74&amp;"'","")&amp;IF(V74&lt;&gt;"",", damage: '"&amp;V74&amp;"'","")&amp;IF(X74&lt;&gt;"",", capacity: '"&amp;X74&amp;"'","")&amp;IF(Y74&lt;&gt;"",", growth: "&amp;Y74&amp;"","")&amp;IF(Z74&lt;&gt;"",", cost: '"&amp;Z74&amp;"'","")&amp;", text: '"&amp;SUBSTITUTE(SUBSTITUTE(AD74, CHAR(13), ""),CHAR(10),"\n")&amp;IF(AE74&lt;&gt;"", "', textAdditional: '"&amp;SUBSTITUTE(SUBSTITUTE(AE74, CHAR(13), ""),CHAR(10),"\n"), "")&amp;"', textZh: '"&amp;SUBSTITUTE(SUBSTITUTE(SUBSTITUTE(AF74, CHAR(13), ""),CHAR(10),"\n"),"'","\'")&amp;"', textZhG1: '"&amp;SUBSTITUTE(SUBSTITUTE(SUBSTITUTE(AH74, CHAR(13), ""),CHAR(10),"\n"),"'","\'")&amp;IF(AG74&lt;&gt;"", "', textZhAdditional: '"&amp;SUBSTITUTE(SUBSTITUTE(AG74, CHAR(13), ""),CHAR(10),"\n"), "")&amp;IF(AI74&lt;&gt;"", "', textZhG1Additional: '"&amp;SUBSTITUTE(SUBSTITUTE(AI74, CHAR(13), ""),CHAR(10),"\n"), "")&amp;"', textKo: '"&amp;SUBSTITUTE(SUBSTITUTE(SUBSTITUTE(AJ74, CHAR(13), ""),CHAR(10),"\n"),"'","\'")&amp;IF(AK74&lt;&gt;"", "', textKoAdditional: '"&amp;SUBSTITUTE(SUBSTITUTE(AK74, CHAR(13), ""),CHAR(10),"\n"), "")&amp;"', textEn: '"&amp;SUBSTITUTE(SUBSTITUTE(SUBSTITUTE(AL74, CHAR(13), ""),CHAR(10),"\n"),"'","\'")&amp;IF(AM74&lt;&gt;"", "', textEnAdditional: '"&amp;SUBSTITUTE(SUBSTITUTE(AM74, CHAR(13), ""),CHAR(10),"\n"), "")&amp;"'"&amp;IF(AB74="○",", sealable: true","")&amp;IF(AC74="○",", removable: true","")&amp;"}")</f>
        <v/>
      </c>
      <c r="AT74" s="10" t="str">
        <f aca="false">IF($A74&lt;&gt;"", "    /** 《"&amp;$E74&amp;"》 */ export const "&amp;SUBSTITUTE(UPPER(IF(MID($A74, 3, 1)="-", RIGHT($A74,LEN($A74)-3), $A74)), "-", "_")&amp;": TCardId = '"&amp;$A74&amp;"';", "")</f>
        <v/>
      </c>
      <c r="AU74" s="11" t="str">
        <f aca="false">IF($A74&lt;&gt;"", "    | '"&amp;$A74&amp;"'", "")</f>
        <v/>
      </c>
    </row>
    <row r="75" customFormat="false" ht="13.5" hidden="false" customHeight="false" outlineLevel="0" collapsed="false">
      <c r="I75" s="162"/>
    </row>
    <row r="76" customFormat="false" ht="13.5" hidden="false" customHeight="false" outlineLevel="0" collapsed="false">
      <c r="I76" s="162"/>
    </row>
    <row r="77" customFormat="false" ht="13.5" hidden="false" customHeight="false" outlineLevel="0" collapsed="false">
      <c r="I77" s="162"/>
    </row>
    <row r="78" customFormat="false" ht="13.5" hidden="false" customHeight="false" outlineLevel="0" collapsed="false">
      <c r="I78" s="162"/>
    </row>
    <row r="79" customFormat="false" ht="13.5" hidden="false" customHeight="false" outlineLevel="0" collapsed="false">
      <c r="I79" s="162"/>
    </row>
    <row r="80" customFormat="false" ht="13.5" hidden="false" customHeight="false" outlineLevel="0" collapsed="false">
      <c r="I80" s="162"/>
    </row>
    <row r="81" customFormat="false" ht="13.5" hidden="false" customHeight="false" outlineLevel="0" collapsed="false">
      <c r="I81" s="162"/>
    </row>
    <row r="82" customFormat="false" ht="13.5" hidden="false" customHeight="false" outlineLevel="0" collapsed="false">
      <c r="I82" s="162"/>
    </row>
    <row r="83" customFormat="false" ht="13.5" hidden="false" customHeight="false" outlineLevel="0" collapsed="false">
      <c r="I83" s="162"/>
    </row>
    <row r="84" customFormat="false" ht="13.5" hidden="false" customHeight="false" outlineLevel="0" collapsed="false">
      <c r="I84" s="162"/>
    </row>
    <row r="85" customFormat="false" ht="13.5" hidden="false" customHeight="false" outlineLevel="0" collapsed="false">
      <c r="I85" s="162"/>
    </row>
    <row r="86" customFormat="false" ht="13.5" hidden="false" customHeight="false" outlineLevel="0" collapsed="false">
      <c r="I86" s="162"/>
    </row>
    <row r="87" customFormat="false" ht="13.5" hidden="false" customHeight="false" outlineLevel="0" collapsed="false">
      <c r="I87" s="162"/>
    </row>
    <row r="88" customFormat="false" ht="13.5" hidden="false" customHeight="false" outlineLevel="0" collapsed="false">
      <c r="I88" s="162"/>
    </row>
    <row r="89" customFormat="false" ht="13.5" hidden="false" customHeight="false" outlineLevel="0" collapsed="false">
      <c r="I89" s="162"/>
    </row>
    <row r="90" customFormat="false" ht="13.5" hidden="false" customHeight="false" outlineLevel="0" collapsed="false">
      <c r="I90" s="162"/>
    </row>
    <row r="91" customFormat="false" ht="13.5" hidden="false" customHeight="false" outlineLevel="0" collapsed="false">
      <c r="I91" s="162"/>
    </row>
    <row r="92" customFormat="false" ht="13.5" hidden="false" customHeight="false" outlineLevel="0" collapsed="false">
      <c r="I92" s="162"/>
    </row>
    <row r="93" customFormat="false" ht="13.5" hidden="false" customHeight="false" outlineLevel="0" collapsed="false">
      <c r="I93" s="162"/>
    </row>
    <row r="94" customFormat="false" ht="13.5" hidden="false" customHeight="false" outlineLevel="0" collapsed="false">
      <c r="I94" s="162"/>
    </row>
    <row r="95" customFormat="false" ht="13.5" hidden="false" customHeight="false" outlineLevel="0" collapsed="false">
      <c r="I95" s="162"/>
    </row>
    <row r="96" customFormat="false" ht="13.5" hidden="false" customHeight="false" outlineLevel="0" collapsed="false">
      <c r="I96" s="162"/>
    </row>
    <row r="97" customFormat="false" ht="13.5" hidden="false" customHeight="false" outlineLevel="0" collapsed="false">
      <c r="I97" s="162"/>
    </row>
    <row r="98" customFormat="false" ht="13.5" hidden="false" customHeight="false" outlineLevel="0" collapsed="false">
      <c r="I98" s="162"/>
    </row>
    <row r="99" customFormat="false" ht="13.5" hidden="false" customHeight="false" outlineLevel="0" collapsed="false">
      <c r="I99" s="162"/>
    </row>
    <row r="100" customFormat="false" ht="13.5" hidden="false" customHeight="false" outlineLevel="0" collapsed="false">
      <c r="I100" s="162"/>
    </row>
    <row r="101" customFormat="false" ht="13.5" hidden="false" customHeight="false" outlineLevel="0" collapsed="false">
      <c r="I101" s="162"/>
    </row>
    <row r="102" customFormat="false" ht="13.5" hidden="false" customHeight="false" outlineLevel="0" collapsed="false">
      <c r="I102" s="162"/>
    </row>
    <row r="103" customFormat="false" ht="13.5" hidden="false" customHeight="false" outlineLevel="0" collapsed="false">
      <c r="I103" s="162"/>
    </row>
    <row r="104" customFormat="false" ht="13.5" hidden="false" customHeight="false" outlineLevel="0" collapsed="false">
      <c r="I104" s="162"/>
    </row>
    <row r="105" customFormat="false" ht="13.5" hidden="false" customHeight="false" outlineLevel="0" collapsed="false">
      <c r="I105" s="162"/>
    </row>
    <row r="106" customFormat="false" ht="13.5" hidden="false" customHeight="false" outlineLevel="0" collapsed="false">
      <c r="I106" s="162"/>
    </row>
    <row r="107" customFormat="false" ht="13.5" hidden="false" customHeight="false" outlineLevel="0" collapsed="false">
      <c r="I107" s="162"/>
    </row>
    <row r="108" customFormat="false" ht="13.5" hidden="false" customHeight="false" outlineLevel="0" collapsed="false">
      <c r="I108" s="162"/>
    </row>
    <row r="109" customFormat="false" ht="13.5" hidden="false" customHeight="false" outlineLevel="0" collapsed="false">
      <c r="I109" s="162"/>
    </row>
    <row r="110" customFormat="false" ht="13.5" hidden="false" customHeight="false" outlineLevel="0" collapsed="false">
      <c r="I110" s="162"/>
    </row>
    <row r="111" customFormat="false" ht="13.5" hidden="false" customHeight="false" outlineLevel="0" collapsed="false">
      <c r="I111" s="162"/>
    </row>
    <row r="112" customFormat="false" ht="13.5" hidden="false" customHeight="false" outlineLevel="0" collapsed="false">
      <c r="I112" s="162"/>
    </row>
    <row r="113" customFormat="false" ht="13.5" hidden="false" customHeight="false" outlineLevel="0" collapsed="false">
      <c r="I113" s="162"/>
    </row>
    <row r="114" customFormat="false" ht="13.5" hidden="false" customHeight="false" outlineLevel="0" collapsed="false">
      <c r="I114" s="162"/>
    </row>
    <row r="115" customFormat="false" ht="13.5" hidden="false" customHeight="false" outlineLevel="0" collapsed="false">
      <c r="I115" s="162"/>
    </row>
    <row r="116" customFormat="false" ht="13.5" hidden="false" customHeight="false" outlineLevel="0" collapsed="false">
      <c r="I116" s="162"/>
    </row>
    <row r="117" customFormat="false" ht="13.5" hidden="false" customHeight="false" outlineLevel="0" collapsed="false">
      <c r="I117" s="162"/>
    </row>
    <row r="118" customFormat="false" ht="13.5" hidden="false" customHeight="false" outlineLevel="0" collapsed="false">
      <c r="I118" s="162"/>
    </row>
    <row r="119" customFormat="false" ht="13.5" hidden="false" customHeight="false" outlineLevel="0" collapsed="false">
      <c r="I119" s="162"/>
    </row>
    <row r="120" customFormat="false" ht="13.5" hidden="false" customHeight="false" outlineLevel="0" collapsed="false">
      <c r="I120" s="162"/>
    </row>
    <row r="121" customFormat="false" ht="13.5" hidden="false" customHeight="false" outlineLevel="0" collapsed="false">
      <c r="I121" s="162"/>
    </row>
    <row r="122" customFormat="false" ht="13.5" hidden="false" customHeight="false" outlineLevel="0" collapsed="false">
      <c r="I122" s="162"/>
    </row>
    <row r="123" customFormat="false" ht="13.5" hidden="false" customHeight="false" outlineLevel="0" collapsed="false">
      <c r="I123" s="162"/>
    </row>
    <row r="124" customFormat="false" ht="13.5" hidden="false" customHeight="false" outlineLevel="0" collapsed="false">
      <c r="I124" s="162"/>
    </row>
    <row r="125" customFormat="false" ht="13.5" hidden="false" customHeight="false" outlineLevel="0" collapsed="false">
      <c r="I125" s="162"/>
    </row>
    <row r="126" customFormat="false" ht="13.5" hidden="false" customHeight="false" outlineLevel="0" collapsed="false">
      <c r="I126" s="162"/>
    </row>
    <row r="127" customFormat="false" ht="13.5" hidden="false" customHeight="false" outlineLevel="0" collapsed="false">
      <c r="I127" s="162"/>
    </row>
    <row r="128" customFormat="false" ht="13.5" hidden="false" customHeight="false" outlineLevel="0" collapsed="false">
      <c r="I128" s="162"/>
    </row>
    <row r="129" customFormat="false" ht="13.5" hidden="false" customHeight="false" outlineLevel="0" collapsed="false">
      <c r="I129" s="162"/>
    </row>
    <row r="130" customFormat="false" ht="13.5" hidden="false" customHeight="false" outlineLevel="0" collapsed="false">
      <c r="I130" s="162"/>
    </row>
    <row r="131" customFormat="false" ht="13.5" hidden="false" customHeight="false" outlineLevel="0" collapsed="false">
      <c r="I131" s="162"/>
    </row>
    <row r="132" customFormat="false" ht="13.5" hidden="false" customHeight="false" outlineLevel="0" collapsed="false">
      <c r="I132" s="162"/>
    </row>
    <row r="133" customFormat="false" ht="13.5" hidden="false" customHeight="false" outlineLevel="0" collapsed="false">
      <c r="I133" s="162"/>
    </row>
    <row r="134" customFormat="false" ht="13.5" hidden="false" customHeight="false" outlineLevel="0" collapsed="false">
      <c r="I134" s="162"/>
    </row>
    <row r="135" customFormat="false" ht="13.5" hidden="false" customHeight="false" outlineLevel="0" collapsed="false">
      <c r="I135" s="162"/>
    </row>
    <row r="136" customFormat="false" ht="13.5" hidden="false" customHeight="false" outlineLevel="0" collapsed="false">
      <c r="I136" s="162"/>
    </row>
    <row r="137" customFormat="false" ht="13.5" hidden="false" customHeight="false" outlineLevel="0" collapsed="false">
      <c r="I137" s="162"/>
    </row>
    <row r="138" customFormat="false" ht="13.5" hidden="false" customHeight="false" outlineLevel="0" collapsed="false">
      <c r="I138" s="162"/>
    </row>
    <row r="139" customFormat="false" ht="13.5" hidden="false" customHeight="false" outlineLevel="0" collapsed="false">
      <c r="I139" s="162"/>
    </row>
    <row r="140" customFormat="false" ht="13.5" hidden="false" customHeight="false" outlineLevel="0" collapsed="false">
      <c r="I140" s="162"/>
    </row>
    <row r="141" customFormat="false" ht="13.5" hidden="false" customHeight="false" outlineLevel="0" collapsed="false">
      <c r="I141" s="162"/>
    </row>
    <row r="142" customFormat="false" ht="13.5" hidden="false" customHeight="false" outlineLevel="0" collapsed="false">
      <c r="I142" s="162"/>
    </row>
    <row r="143" customFormat="false" ht="13.5" hidden="false" customHeight="false" outlineLevel="0" collapsed="false">
      <c r="I143" s="162"/>
    </row>
    <row r="144" customFormat="false" ht="13.5" hidden="false" customHeight="false" outlineLevel="0" collapsed="false">
      <c r="I144" s="162"/>
    </row>
    <row r="145" customFormat="false" ht="13.5" hidden="false" customHeight="false" outlineLevel="0" collapsed="false">
      <c r="I145" s="162"/>
    </row>
    <row r="146" customFormat="false" ht="13.5" hidden="false" customHeight="false" outlineLevel="0" collapsed="false">
      <c r="I146" s="162"/>
    </row>
    <row r="147" customFormat="false" ht="13.5" hidden="false" customHeight="false" outlineLevel="0" collapsed="false">
      <c r="I147" s="162"/>
    </row>
    <row r="148" customFormat="false" ht="13.5" hidden="false" customHeight="false" outlineLevel="0" collapsed="false">
      <c r="I148" s="162"/>
    </row>
    <row r="149" customFormat="false" ht="13.5" hidden="false" customHeight="false" outlineLevel="0" collapsed="false">
      <c r="I149" s="162"/>
    </row>
    <row r="150" customFormat="false" ht="13.5" hidden="false" customHeight="false" outlineLevel="0" collapsed="false">
      <c r="I150" s="162"/>
    </row>
    <row r="151" customFormat="false" ht="13.5" hidden="false" customHeight="false" outlineLevel="0" collapsed="false">
      <c r="I151" s="162"/>
    </row>
    <row r="152" customFormat="false" ht="13.5" hidden="false" customHeight="false" outlineLevel="0" collapsed="false">
      <c r="I152" s="162"/>
    </row>
    <row r="153" customFormat="false" ht="13.5" hidden="false" customHeight="false" outlineLevel="0" collapsed="false">
      <c r="I153" s="162"/>
    </row>
    <row r="154" customFormat="false" ht="13.5" hidden="false" customHeight="false" outlineLevel="0" collapsed="false">
      <c r="I154" s="162"/>
    </row>
    <row r="155" customFormat="false" ht="13.5" hidden="false" customHeight="false" outlineLevel="0" collapsed="false">
      <c r="I155" s="162"/>
    </row>
    <row r="156" customFormat="false" ht="13.5" hidden="false" customHeight="false" outlineLevel="0" collapsed="false">
      <c r="I156" s="162"/>
    </row>
    <row r="157" customFormat="false" ht="13.5" hidden="false" customHeight="false" outlineLevel="0" collapsed="false">
      <c r="I157" s="162"/>
    </row>
    <row r="158" customFormat="false" ht="13.5" hidden="false" customHeight="false" outlineLevel="0" collapsed="false">
      <c r="I158" s="162"/>
    </row>
    <row r="159" customFormat="false" ht="13.5" hidden="false" customHeight="false" outlineLevel="0" collapsed="false">
      <c r="I159" s="162"/>
    </row>
    <row r="160" customFormat="false" ht="13.5" hidden="false" customHeight="false" outlineLevel="0" collapsed="false">
      <c r="I160" s="162"/>
    </row>
    <row r="161" customFormat="false" ht="13.5" hidden="false" customHeight="false" outlineLevel="0" collapsed="false">
      <c r="I161" s="162"/>
    </row>
    <row r="162" customFormat="false" ht="13.5" hidden="false" customHeight="false" outlineLevel="0" collapsed="false">
      <c r="I162" s="162"/>
    </row>
    <row r="163" customFormat="false" ht="13.5" hidden="false" customHeight="false" outlineLevel="0" collapsed="false">
      <c r="I163" s="162"/>
    </row>
    <row r="164" customFormat="false" ht="13.5" hidden="false" customHeight="false" outlineLevel="0" collapsed="false">
      <c r="I164" s="162"/>
    </row>
    <row r="165" customFormat="false" ht="13.5" hidden="false" customHeight="false" outlineLevel="0" collapsed="false">
      <c r="I165" s="162"/>
    </row>
    <row r="166" customFormat="false" ht="13.5" hidden="false" customHeight="false" outlineLevel="0" collapsed="false">
      <c r="I166" s="162"/>
    </row>
    <row r="167" customFormat="false" ht="13.5" hidden="false" customHeight="false" outlineLevel="0" collapsed="false">
      <c r="I167" s="162"/>
    </row>
    <row r="168" customFormat="false" ht="13.5" hidden="false" customHeight="false" outlineLevel="0" collapsed="false">
      <c r="I168" s="162"/>
    </row>
    <row r="169" customFormat="false" ht="13.5" hidden="false" customHeight="false" outlineLevel="0" collapsed="false">
      <c r="I169" s="162"/>
    </row>
    <row r="170" customFormat="false" ht="13.5" hidden="false" customHeight="false" outlineLevel="0" collapsed="false">
      <c r="I170" s="162"/>
    </row>
    <row r="171" customFormat="false" ht="13.5" hidden="false" customHeight="false" outlineLevel="0" collapsed="false">
      <c r="I171" s="162"/>
    </row>
    <row r="172" customFormat="false" ht="13.5" hidden="false" customHeight="false" outlineLevel="0" collapsed="false">
      <c r="I172" s="162"/>
    </row>
    <row r="173" customFormat="false" ht="13.5" hidden="false" customHeight="false" outlineLevel="0" collapsed="false">
      <c r="I173" s="162"/>
    </row>
    <row r="174" customFormat="false" ht="13.5" hidden="false" customHeight="false" outlineLevel="0" collapsed="false">
      <c r="I174" s="162"/>
    </row>
    <row r="175" customFormat="false" ht="13.5" hidden="false" customHeight="false" outlineLevel="0" collapsed="false">
      <c r="I175" s="162"/>
    </row>
    <row r="176" customFormat="false" ht="13.5" hidden="false" customHeight="false" outlineLevel="0" collapsed="false">
      <c r="I176" s="162"/>
    </row>
    <row r="177" customFormat="false" ht="13.5" hidden="false" customHeight="false" outlineLevel="0" collapsed="false">
      <c r="I177" s="162"/>
    </row>
    <row r="178" customFormat="false" ht="13.5" hidden="false" customHeight="false" outlineLevel="0" collapsed="false">
      <c r="I178" s="162"/>
    </row>
    <row r="179" customFormat="false" ht="13.5" hidden="false" customHeight="false" outlineLevel="0" collapsed="false">
      <c r="I179" s="162"/>
    </row>
    <row r="180" customFormat="false" ht="13.5" hidden="false" customHeight="false" outlineLevel="0" collapsed="false">
      <c r="I180" s="162"/>
    </row>
    <row r="181" customFormat="false" ht="13.5" hidden="false" customHeight="false" outlineLevel="0" collapsed="false">
      <c r="I181" s="162"/>
    </row>
    <row r="182" customFormat="false" ht="13.5" hidden="false" customHeight="false" outlineLevel="0" collapsed="false">
      <c r="I182" s="162"/>
    </row>
    <row r="183" customFormat="false" ht="13.5" hidden="false" customHeight="false" outlineLevel="0" collapsed="false">
      <c r="I183" s="162"/>
    </row>
    <row r="184" customFormat="false" ht="13.5" hidden="false" customHeight="false" outlineLevel="0" collapsed="false">
      <c r="I184" s="162"/>
    </row>
    <row r="185" customFormat="false" ht="13.5" hidden="false" customHeight="false" outlineLevel="0" collapsed="false">
      <c r="I185" s="162"/>
    </row>
    <row r="186" customFormat="false" ht="13.5" hidden="false" customHeight="false" outlineLevel="0" collapsed="false">
      <c r="I186" s="162"/>
    </row>
    <row r="187" customFormat="false" ht="13.5" hidden="false" customHeight="false" outlineLevel="0" collapsed="false">
      <c r="I187" s="162"/>
    </row>
    <row r="188" customFormat="false" ht="13.5" hidden="false" customHeight="false" outlineLevel="0" collapsed="false">
      <c r="I188" s="162"/>
    </row>
    <row r="189" customFormat="false" ht="13.5" hidden="false" customHeight="false" outlineLevel="0" collapsed="false">
      <c r="I189" s="162"/>
    </row>
    <row r="190" customFormat="false" ht="13.5" hidden="false" customHeight="false" outlineLevel="0" collapsed="false">
      <c r="I190" s="162"/>
    </row>
    <row r="191" customFormat="false" ht="13.5" hidden="false" customHeight="false" outlineLevel="0" collapsed="false">
      <c r="I191" s="162"/>
    </row>
    <row r="192" customFormat="false" ht="13.5" hidden="false" customHeight="false" outlineLevel="0" collapsed="false">
      <c r="I192" s="162"/>
    </row>
    <row r="193" customFormat="false" ht="13.5" hidden="false" customHeight="false" outlineLevel="0" collapsed="false">
      <c r="I193" s="162"/>
    </row>
    <row r="194" customFormat="false" ht="13.5" hidden="false" customHeight="false" outlineLevel="0" collapsed="false">
      <c r="I194" s="162"/>
    </row>
    <row r="195" customFormat="false" ht="13.5" hidden="false" customHeight="false" outlineLevel="0" collapsed="false">
      <c r="I195" s="162"/>
    </row>
    <row r="196" customFormat="false" ht="13.5" hidden="false" customHeight="false" outlineLevel="0" collapsed="false">
      <c r="I196" s="162"/>
    </row>
    <row r="197" customFormat="false" ht="13.5" hidden="false" customHeight="false" outlineLevel="0" collapsed="false">
      <c r="I197" s="162"/>
    </row>
    <row r="198" customFormat="false" ht="13.5" hidden="false" customHeight="false" outlineLevel="0" collapsed="false">
      <c r="I198" s="162"/>
    </row>
    <row r="199" customFormat="false" ht="13.5" hidden="false" customHeight="false" outlineLevel="0" collapsed="false">
      <c r="I199" s="162"/>
    </row>
    <row r="200" customFormat="false" ht="13.5" hidden="false" customHeight="false" outlineLevel="0" collapsed="false">
      <c r="I200" s="162"/>
    </row>
    <row r="201" customFormat="false" ht="13.5" hidden="false" customHeight="false" outlineLevel="0" collapsed="false">
      <c r="I201" s="162"/>
    </row>
    <row r="202" customFormat="false" ht="13.5" hidden="false" customHeight="false" outlineLevel="0" collapsed="false">
      <c r="I202" s="162"/>
    </row>
    <row r="203" customFormat="false" ht="13.5" hidden="false" customHeight="false" outlineLevel="0" collapsed="false">
      <c r="I203" s="162"/>
    </row>
    <row r="204" customFormat="false" ht="13.5" hidden="false" customHeight="false" outlineLevel="0" collapsed="false">
      <c r="I204" s="162"/>
    </row>
    <row r="205" customFormat="false" ht="13.5" hidden="false" customHeight="false" outlineLevel="0" collapsed="false">
      <c r="I205" s="162"/>
    </row>
    <row r="206" customFormat="false" ht="13.5" hidden="false" customHeight="false" outlineLevel="0" collapsed="false">
      <c r="I206" s="162"/>
    </row>
    <row r="207" customFormat="false" ht="13.5" hidden="false" customHeight="false" outlineLevel="0" collapsed="false">
      <c r="I207" s="162"/>
    </row>
    <row r="208" customFormat="false" ht="13.5" hidden="false" customHeight="false" outlineLevel="0" collapsed="false">
      <c r="I208" s="162"/>
    </row>
    <row r="209" customFormat="false" ht="13.5" hidden="false" customHeight="false" outlineLevel="0" collapsed="false">
      <c r="I209" s="162"/>
    </row>
    <row r="210" customFormat="false" ht="13.5" hidden="false" customHeight="false" outlineLevel="0" collapsed="false">
      <c r="I210" s="162"/>
    </row>
    <row r="211" customFormat="false" ht="13.5" hidden="false" customHeight="false" outlineLevel="0" collapsed="false">
      <c r="I211" s="162"/>
    </row>
    <row r="212" customFormat="false" ht="13.5" hidden="false" customHeight="false" outlineLevel="0" collapsed="false">
      <c r="I212" s="162"/>
    </row>
    <row r="213" customFormat="false" ht="13.5" hidden="false" customHeight="false" outlineLevel="0" collapsed="false">
      <c r="I213" s="162"/>
    </row>
    <row r="214" customFormat="false" ht="13.5" hidden="false" customHeight="false" outlineLevel="0" collapsed="false">
      <c r="I214" s="162"/>
    </row>
    <row r="215" customFormat="false" ht="13.5" hidden="false" customHeight="false" outlineLevel="0" collapsed="false">
      <c r="I215" s="162"/>
    </row>
    <row r="216" customFormat="false" ht="13.5" hidden="false" customHeight="false" outlineLevel="0" collapsed="false">
      <c r="I216" s="162"/>
    </row>
    <row r="217" customFormat="false" ht="13.5" hidden="false" customHeight="false" outlineLevel="0" collapsed="false">
      <c r="I217" s="162"/>
    </row>
    <row r="218" customFormat="false" ht="13.5" hidden="false" customHeight="false" outlineLevel="0" collapsed="false">
      <c r="I218" s="162"/>
    </row>
    <row r="219" customFormat="false" ht="13.5" hidden="false" customHeight="false" outlineLevel="0" collapsed="false">
      <c r="I219" s="162"/>
    </row>
    <row r="220" customFormat="false" ht="13.5" hidden="false" customHeight="false" outlineLevel="0" collapsed="false">
      <c r="I220" s="162"/>
    </row>
    <row r="221" customFormat="false" ht="13.5" hidden="false" customHeight="false" outlineLevel="0" collapsed="false">
      <c r="I221" s="162"/>
    </row>
    <row r="222" customFormat="false" ht="13.5" hidden="false" customHeight="false" outlineLevel="0" collapsed="false">
      <c r="I222" s="162"/>
    </row>
    <row r="223" customFormat="false" ht="13.5" hidden="false" customHeight="false" outlineLevel="0" collapsed="false">
      <c r="I223" s="162"/>
    </row>
    <row r="224" customFormat="false" ht="13.5" hidden="false" customHeight="false" outlineLevel="0" collapsed="false">
      <c r="I224" s="162"/>
    </row>
    <row r="225" customFormat="false" ht="13.5" hidden="false" customHeight="false" outlineLevel="0" collapsed="false">
      <c r="I225" s="162"/>
    </row>
    <row r="226" customFormat="false" ht="13.5" hidden="false" customHeight="false" outlineLevel="0" collapsed="false">
      <c r="I226" s="162"/>
    </row>
    <row r="227" customFormat="false" ht="13.5" hidden="false" customHeight="false" outlineLevel="0" collapsed="false">
      <c r="I227" s="162"/>
    </row>
    <row r="228" customFormat="false" ht="13.5" hidden="false" customHeight="false" outlineLevel="0" collapsed="false">
      <c r="I228" s="162"/>
    </row>
    <row r="229" customFormat="false" ht="13.5" hidden="false" customHeight="false" outlineLevel="0" collapsed="false">
      <c r="I229" s="162"/>
    </row>
    <row r="230" customFormat="false" ht="13.5" hidden="false" customHeight="false" outlineLevel="0" collapsed="false">
      <c r="I230" s="162"/>
    </row>
    <row r="231" customFormat="false" ht="13.5" hidden="false" customHeight="false" outlineLevel="0" collapsed="false">
      <c r="I231" s="162"/>
    </row>
    <row r="232" customFormat="false" ht="13.5" hidden="false" customHeight="false" outlineLevel="0" collapsed="false">
      <c r="I232" s="162"/>
    </row>
    <row r="233" customFormat="false" ht="13.5" hidden="false" customHeight="false" outlineLevel="0" collapsed="false">
      <c r="I233" s="162"/>
    </row>
    <row r="234" customFormat="false" ht="13.5" hidden="false" customHeight="false" outlineLevel="0" collapsed="false">
      <c r="I234" s="162"/>
    </row>
    <row r="235" customFormat="false" ht="13.5" hidden="false" customHeight="false" outlineLevel="0" collapsed="false">
      <c r="I235" s="162"/>
    </row>
    <row r="236" customFormat="false" ht="13.5" hidden="false" customHeight="false" outlineLevel="0" collapsed="false">
      <c r="I236" s="162"/>
    </row>
    <row r="237" customFormat="false" ht="13.5" hidden="false" customHeight="false" outlineLevel="0" collapsed="false">
      <c r="I237" s="162"/>
    </row>
    <row r="238" customFormat="false" ht="13.5" hidden="false" customHeight="false" outlineLevel="0" collapsed="false">
      <c r="I238" s="162"/>
    </row>
    <row r="239" customFormat="false" ht="13.5" hidden="false" customHeight="false" outlineLevel="0" collapsed="false">
      <c r="I239" s="162"/>
    </row>
    <row r="240" customFormat="false" ht="13.5" hidden="false" customHeight="false" outlineLevel="0" collapsed="false">
      <c r="I240" s="162"/>
    </row>
    <row r="241" customFormat="false" ht="13.5" hidden="false" customHeight="false" outlineLevel="0" collapsed="false">
      <c r="I241" s="162"/>
    </row>
    <row r="242" customFormat="false" ht="13.5" hidden="false" customHeight="false" outlineLevel="0" collapsed="false">
      <c r="I242" s="162"/>
    </row>
    <row r="243" customFormat="false" ht="13.5" hidden="false" customHeight="false" outlineLevel="0" collapsed="false">
      <c r="I243" s="162"/>
    </row>
    <row r="244" customFormat="false" ht="13.5" hidden="false" customHeight="false" outlineLevel="0" collapsed="false">
      <c r="I244" s="162"/>
    </row>
    <row r="245" customFormat="false" ht="13.5" hidden="false" customHeight="false" outlineLevel="0" collapsed="false">
      <c r="I245" s="162"/>
    </row>
    <row r="246" customFormat="false" ht="13.5" hidden="false" customHeight="false" outlineLevel="0" collapsed="false">
      <c r="I246" s="162"/>
    </row>
    <row r="247" customFormat="false" ht="13.5" hidden="false" customHeight="false" outlineLevel="0" collapsed="false">
      <c r="I247" s="162"/>
    </row>
    <row r="248" customFormat="false" ht="13.5" hidden="false" customHeight="false" outlineLevel="0" collapsed="false">
      <c r="I248" s="162"/>
    </row>
    <row r="249" customFormat="false" ht="13.5" hidden="false" customHeight="false" outlineLevel="0" collapsed="false">
      <c r="I249" s="162"/>
    </row>
    <row r="250" customFormat="false" ht="13.5" hidden="false" customHeight="false" outlineLevel="0" collapsed="false">
      <c r="I250" s="162"/>
    </row>
    <row r="251" customFormat="false" ht="13.5" hidden="false" customHeight="false" outlineLevel="0" collapsed="false">
      <c r="I251" s="162"/>
    </row>
    <row r="252" customFormat="false" ht="13.5" hidden="false" customHeight="false" outlineLevel="0" collapsed="false">
      <c r="I252" s="162"/>
    </row>
    <row r="253" customFormat="false" ht="13.5" hidden="false" customHeight="false" outlineLevel="0" collapsed="false">
      <c r="I253" s="162"/>
    </row>
    <row r="254" customFormat="false" ht="13.5" hidden="false" customHeight="false" outlineLevel="0" collapsed="false">
      <c r="I254" s="162"/>
    </row>
    <row r="255" customFormat="false" ht="13.5" hidden="false" customHeight="false" outlineLevel="0" collapsed="false">
      <c r="I255" s="162"/>
    </row>
    <row r="256" customFormat="false" ht="13.5" hidden="false" customHeight="false" outlineLevel="0" collapsed="false">
      <c r="I256" s="162"/>
    </row>
    <row r="257" customFormat="false" ht="13.5" hidden="false" customHeight="false" outlineLevel="0" collapsed="false">
      <c r="I257" s="162"/>
    </row>
    <row r="258" customFormat="false" ht="13.5" hidden="false" customHeight="false" outlineLevel="0" collapsed="false">
      <c r="I258" s="162"/>
    </row>
    <row r="259" customFormat="false" ht="13.5" hidden="false" customHeight="false" outlineLevel="0" collapsed="false">
      <c r="I259" s="162"/>
    </row>
    <row r="260" customFormat="false" ht="13.5" hidden="false" customHeight="false" outlineLevel="0" collapsed="false">
      <c r="I260" s="162"/>
    </row>
    <row r="261" customFormat="false" ht="13.5" hidden="false" customHeight="false" outlineLevel="0" collapsed="false">
      <c r="I261" s="162"/>
    </row>
    <row r="262" customFormat="false" ht="13.5" hidden="false" customHeight="false" outlineLevel="0" collapsed="false">
      <c r="I262" s="162"/>
    </row>
    <row r="263" customFormat="false" ht="13.5" hidden="false" customHeight="false" outlineLevel="0" collapsed="false">
      <c r="I263" s="162"/>
    </row>
    <row r="264" customFormat="false" ht="13.5" hidden="false" customHeight="false" outlineLevel="0" collapsed="false">
      <c r="I264" s="162"/>
    </row>
    <row r="265" customFormat="false" ht="13.5" hidden="false" customHeight="false" outlineLevel="0" collapsed="false">
      <c r="I265" s="162"/>
    </row>
    <row r="266" customFormat="false" ht="13.5" hidden="false" customHeight="false" outlineLevel="0" collapsed="false">
      <c r="I266" s="162"/>
    </row>
    <row r="267" customFormat="false" ht="13.5" hidden="false" customHeight="false" outlineLevel="0" collapsed="false">
      <c r="I267" s="162"/>
    </row>
    <row r="268" customFormat="false" ht="13.5" hidden="false" customHeight="false" outlineLevel="0" collapsed="false">
      <c r="I268" s="162"/>
    </row>
    <row r="269" customFormat="false" ht="13.5" hidden="false" customHeight="false" outlineLevel="0" collapsed="false">
      <c r="I269" s="162"/>
    </row>
    <row r="270" customFormat="false" ht="13.5" hidden="false" customHeight="false" outlineLevel="0" collapsed="false">
      <c r="I270" s="162"/>
    </row>
    <row r="271" customFormat="false" ht="13.5" hidden="false" customHeight="false" outlineLevel="0" collapsed="false">
      <c r="I271" s="162"/>
    </row>
    <row r="272" customFormat="false" ht="13.5" hidden="false" customHeight="false" outlineLevel="0" collapsed="false">
      <c r="I272" s="162"/>
    </row>
    <row r="273" customFormat="false" ht="13.5" hidden="false" customHeight="false" outlineLevel="0" collapsed="false">
      <c r="I273" s="162"/>
    </row>
    <row r="274" customFormat="false" ht="13.5" hidden="false" customHeight="false" outlineLevel="0" collapsed="false">
      <c r="I274" s="162"/>
    </row>
    <row r="275" customFormat="false" ht="13.5" hidden="false" customHeight="false" outlineLevel="0" collapsed="false">
      <c r="I275" s="162"/>
    </row>
    <row r="276" customFormat="false" ht="13.5" hidden="false" customHeight="false" outlineLevel="0" collapsed="false">
      <c r="I276" s="162"/>
    </row>
    <row r="277" customFormat="false" ht="13.5" hidden="false" customHeight="false" outlineLevel="0" collapsed="false">
      <c r="I277" s="162"/>
    </row>
    <row r="278" customFormat="false" ht="13.5" hidden="false" customHeight="false" outlineLevel="0" collapsed="false">
      <c r="I278" s="162"/>
    </row>
    <row r="279" customFormat="false" ht="13.5" hidden="false" customHeight="false" outlineLevel="0" collapsed="false">
      <c r="I279" s="162"/>
    </row>
    <row r="280" customFormat="false" ht="13.5" hidden="false" customHeight="false" outlineLevel="0" collapsed="false">
      <c r="I280" s="162"/>
    </row>
    <row r="281" customFormat="false" ht="13.5" hidden="false" customHeight="false" outlineLevel="0" collapsed="false">
      <c r="I281" s="162"/>
    </row>
    <row r="282" customFormat="false" ht="13.5" hidden="false" customHeight="false" outlineLevel="0" collapsed="false">
      <c r="I282" s="162"/>
    </row>
    <row r="283" customFormat="false" ht="13.5" hidden="false" customHeight="false" outlineLevel="0" collapsed="false">
      <c r="I283" s="162"/>
    </row>
    <row r="284" customFormat="false" ht="13.5" hidden="false" customHeight="false" outlineLevel="0" collapsed="false">
      <c r="I284" s="162"/>
    </row>
    <row r="285" customFormat="false" ht="13.5" hidden="false" customHeight="false" outlineLevel="0" collapsed="false">
      <c r="I285" s="162"/>
    </row>
    <row r="286" customFormat="false" ht="13.5" hidden="false" customHeight="false" outlineLevel="0" collapsed="false">
      <c r="I286" s="162"/>
    </row>
    <row r="287" customFormat="false" ht="13.5" hidden="false" customHeight="false" outlineLevel="0" collapsed="false">
      <c r="I287" s="162"/>
    </row>
    <row r="288" customFormat="false" ht="13.5" hidden="false" customHeight="false" outlineLevel="0" collapsed="false">
      <c r="I288" s="162"/>
    </row>
    <row r="289" customFormat="false" ht="13.5" hidden="false" customHeight="false" outlineLevel="0" collapsed="false">
      <c r="I289" s="162"/>
    </row>
    <row r="290" customFormat="false" ht="13.5" hidden="false" customHeight="false" outlineLevel="0" collapsed="false">
      <c r="I290" s="162"/>
    </row>
    <row r="291" customFormat="false" ht="13.5" hidden="false" customHeight="false" outlineLevel="0" collapsed="false">
      <c r="I291" s="162"/>
    </row>
    <row r="292" customFormat="false" ht="13.5" hidden="false" customHeight="false" outlineLevel="0" collapsed="false">
      <c r="I292" s="162"/>
    </row>
    <row r="293" customFormat="false" ht="13.5" hidden="false" customHeight="false" outlineLevel="0" collapsed="false">
      <c r="I293" s="162"/>
    </row>
    <row r="294" customFormat="false" ht="13.5" hidden="false" customHeight="false" outlineLevel="0" collapsed="false">
      <c r="I294" s="162"/>
    </row>
    <row r="295" customFormat="false" ht="13.5" hidden="false" customHeight="false" outlineLevel="0" collapsed="false">
      <c r="I295" s="162"/>
    </row>
    <row r="296" customFormat="false" ht="13.5" hidden="false" customHeight="false" outlineLevel="0" collapsed="false">
      <c r="I296" s="162"/>
    </row>
    <row r="297" customFormat="false" ht="13.5" hidden="false" customHeight="false" outlineLevel="0" collapsed="false">
      <c r="I297" s="162"/>
    </row>
    <row r="298" customFormat="false" ht="13.5" hidden="false" customHeight="false" outlineLevel="0" collapsed="false">
      <c r="I298" s="162"/>
    </row>
    <row r="299" customFormat="false" ht="13.5" hidden="false" customHeight="false" outlineLevel="0" collapsed="false">
      <c r="I299" s="162"/>
    </row>
    <row r="300" customFormat="false" ht="13.5" hidden="false" customHeight="false" outlineLevel="0" collapsed="false">
      <c r="I300" s="162"/>
    </row>
    <row r="301" customFormat="false" ht="13.5" hidden="false" customHeight="false" outlineLevel="0" collapsed="false">
      <c r="I301" s="162"/>
    </row>
    <row r="302" customFormat="false" ht="13.5" hidden="false" customHeight="false" outlineLevel="0" collapsed="false">
      <c r="I302" s="162"/>
    </row>
    <row r="303" customFormat="false" ht="13.5" hidden="false" customHeight="false" outlineLevel="0" collapsed="false">
      <c r="I303" s="162"/>
    </row>
    <row r="304" customFormat="false" ht="13.5" hidden="false" customHeight="false" outlineLevel="0" collapsed="false">
      <c r="I304" s="162"/>
    </row>
    <row r="305" customFormat="false" ht="13.5" hidden="false" customHeight="false" outlineLevel="0" collapsed="false">
      <c r="I305" s="162"/>
    </row>
    <row r="306" customFormat="false" ht="13.5" hidden="false" customHeight="false" outlineLevel="0" collapsed="false">
      <c r="I306" s="162"/>
    </row>
    <row r="307" customFormat="false" ht="13.5" hidden="false" customHeight="false" outlineLevel="0" collapsed="false">
      <c r="I307" s="162"/>
    </row>
    <row r="308" customFormat="false" ht="13.5" hidden="false" customHeight="false" outlineLevel="0" collapsed="false">
      <c r="I308" s="162"/>
    </row>
    <row r="309" customFormat="false" ht="13.5" hidden="false" customHeight="false" outlineLevel="0" collapsed="false">
      <c r="I309" s="162"/>
    </row>
    <row r="310" customFormat="false" ht="13.5" hidden="false" customHeight="false" outlineLevel="0" collapsed="false">
      <c r="I310" s="162"/>
    </row>
    <row r="311" customFormat="false" ht="13.5" hidden="false" customHeight="false" outlineLevel="0" collapsed="false">
      <c r="I311" s="162"/>
    </row>
    <row r="312" customFormat="false" ht="13.5" hidden="false" customHeight="false" outlineLevel="0" collapsed="false">
      <c r="I312" s="162"/>
    </row>
    <row r="313" customFormat="false" ht="13.5" hidden="false" customHeight="false" outlineLevel="0" collapsed="false">
      <c r="I313" s="162"/>
    </row>
    <row r="314" customFormat="false" ht="13.5" hidden="false" customHeight="false" outlineLevel="0" collapsed="false">
      <c r="I314" s="162"/>
    </row>
    <row r="315" customFormat="false" ht="13.5" hidden="false" customHeight="false" outlineLevel="0" collapsed="false">
      <c r="I315" s="162"/>
    </row>
    <row r="316" customFormat="false" ht="13.5" hidden="false" customHeight="false" outlineLevel="0" collapsed="false">
      <c r="I316" s="162"/>
    </row>
    <row r="317" customFormat="false" ht="13.5" hidden="false" customHeight="false" outlineLevel="0" collapsed="false">
      <c r="I317" s="162"/>
    </row>
    <row r="318" customFormat="false" ht="13.5" hidden="false" customHeight="false" outlineLevel="0" collapsed="false">
      <c r="I318" s="162"/>
    </row>
    <row r="319" customFormat="false" ht="13.5" hidden="false" customHeight="false" outlineLevel="0" collapsed="false">
      <c r="I319" s="162"/>
    </row>
    <row r="320" customFormat="false" ht="13.5" hidden="false" customHeight="false" outlineLevel="0" collapsed="false">
      <c r="I320" s="162"/>
    </row>
    <row r="321" customFormat="false" ht="13.5" hidden="false" customHeight="false" outlineLevel="0" collapsed="false">
      <c r="I321" s="162"/>
    </row>
    <row r="322" customFormat="false" ht="13.5" hidden="false" customHeight="false" outlineLevel="0" collapsed="false">
      <c r="I322" s="162"/>
    </row>
    <row r="323" customFormat="false" ht="13.5" hidden="false" customHeight="false" outlineLevel="0" collapsed="false">
      <c r="I323" s="162"/>
    </row>
    <row r="324" customFormat="false" ht="13.5" hidden="false" customHeight="false" outlineLevel="0" collapsed="false">
      <c r="I324" s="162"/>
    </row>
    <row r="325" customFormat="false" ht="13.5" hidden="false" customHeight="false" outlineLevel="0" collapsed="false">
      <c r="I325" s="162"/>
    </row>
    <row r="326" customFormat="false" ht="13.5" hidden="false" customHeight="false" outlineLevel="0" collapsed="false">
      <c r="I326" s="162"/>
    </row>
    <row r="327" customFormat="false" ht="13.5" hidden="false" customHeight="false" outlineLevel="0" collapsed="false">
      <c r="I327" s="162"/>
    </row>
    <row r="328" customFormat="false" ht="13.5" hidden="false" customHeight="false" outlineLevel="0" collapsed="false">
      <c r="I328" s="162"/>
    </row>
    <row r="329" customFormat="false" ht="13.5" hidden="false" customHeight="false" outlineLevel="0" collapsed="false">
      <c r="I329" s="162"/>
    </row>
    <row r="330" customFormat="false" ht="13.5" hidden="false" customHeight="false" outlineLevel="0" collapsed="false">
      <c r="I330" s="162"/>
    </row>
    <row r="331" customFormat="false" ht="13.5" hidden="false" customHeight="false" outlineLevel="0" collapsed="false">
      <c r="I331" s="162"/>
    </row>
    <row r="332" customFormat="false" ht="13.5" hidden="false" customHeight="false" outlineLevel="0" collapsed="false">
      <c r="I332" s="162"/>
    </row>
    <row r="333" customFormat="false" ht="13.5" hidden="false" customHeight="false" outlineLevel="0" collapsed="false">
      <c r="I333" s="162"/>
    </row>
    <row r="334" customFormat="false" ht="13.5" hidden="false" customHeight="false" outlineLevel="0" collapsed="false">
      <c r="I334" s="162"/>
    </row>
    <row r="335" customFormat="false" ht="13.5" hidden="false" customHeight="false" outlineLevel="0" collapsed="false">
      <c r="I335" s="162"/>
    </row>
    <row r="336" customFormat="false" ht="13.5" hidden="false" customHeight="false" outlineLevel="0" collapsed="false">
      <c r="I336" s="162"/>
    </row>
    <row r="337" customFormat="false" ht="13.5" hidden="false" customHeight="false" outlineLevel="0" collapsed="false">
      <c r="I337" s="162"/>
    </row>
    <row r="338" customFormat="false" ht="13.5" hidden="false" customHeight="false" outlineLevel="0" collapsed="false">
      <c r="I338" s="162"/>
    </row>
    <row r="339" customFormat="false" ht="13.5" hidden="false" customHeight="false" outlineLevel="0" collapsed="false">
      <c r="I339" s="162"/>
    </row>
    <row r="340" customFormat="false" ht="13.5" hidden="false" customHeight="false" outlineLevel="0" collapsed="false">
      <c r="I340" s="162"/>
    </row>
    <row r="341" customFormat="false" ht="13.5" hidden="false" customHeight="false" outlineLevel="0" collapsed="false">
      <c r="I341" s="162"/>
    </row>
    <row r="342" customFormat="false" ht="13.5" hidden="false" customHeight="false" outlineLevel="0" collapsed="false">
      <c r="I342" s="162"/>
    </row>
    <row r="343" customFormat="false" ht="13.5" hidden="false" customHeight="false" outlineLevel="0" collapsed="false">
      <c r="I343" s="162"/>
    </row>
    <row r="344" customFormat="false" ht="13.5" hidden="false" customHeight="false" outlineLevel="0" collapsed="false">
      <c r="I344" s="162"/>
    </row>
    <row r="345" customFormat="false" ht="13.5" hidden="false" customHeight="false" outlineLevel="0" collapsed="false">
      <c r="I345" s="162"/>
    </row>
    <row r="346" customFormat="false" ht="13.5" hidden="false" customHeight="false" outlineLevel="0" collapsed="false">
      <c r="I346" s="162"/>
    </row>
    <row r="347" customFormat="false" ht="13.5" hidden="false" customHeight="false" outlineLevel="0" collapsed="false">
      <c r="I347" s="162"/>
    </row>
    <row r="348" customFormat="false" ht="13.5" hidden="false" customHeight="false" outlineLevel="0" collapsed="false">
      <c r="I348" s="162"/>
    </row>
    <row r="349" customFormat="false" ht="13.5" hidden="false" customHeight="false" outlineLevel="0" collapsed="false">
      <c r="I349" s="162"/>
    </row>
    <row r="350" customFormat="false" ht="13.5" hidden="false" customHeight="false" outlineLevel="0" collapsed="false">
      <c r="I350" s="162"/>
    </row>
    <row r="351" customFormat="false" ht="13.5" hidden="false" customHeight="false" outlineLevel="0" collapsed="false">
      <c r="I351" s="162"/>
    </row>
    <row r="352" customFormat="false" ht="13.5" hidden="false" customHeight="false" outlineLevel="0" collapsed="false">
      <c r="I352" s="162"/>
    </row>
    <row r="353" customFormat="false" ht="13.5" hidden="false" customHeight="false" outlineLevel="0" collapsed="false">
      <c r="I353" s="162"/>
    </row>
    <row r="354" customFormat="false" ht="13.5" hidden="false" customHeight="false" outlineLevel="0" collapsed="false">
      <c r="I354" s="162"/>
    </row>
    <row r="355" customFormat="false" ht="13.5" hidden="false" customHeight="false" outlineLevel="0" collapsed="false">
      <c r="I355" s="162"/>
    </row>
    <row r="356" customFormat="false" ht="13.5" hidden="false" customHeight="false" outlineLevel="0" collapsed="false">
      <c r="I356" s="162"/>
    </row>
    <row r="357" customFormat="false" ht="13.5" hidden="false" customHeight="false" outlineLevel="0" collapsed="false">
      <c r="I357" s="162"/>
    </row>
    <row r="358" customFormat="false" ht="13.5" hidden="false" customHeight="false" outlineLevel="0" collapsed="false">
      <c r="I358" s="162"/>
    </row>
    <row r="359" customFormat="false" ht="13.5" hidden="false" customHeight="false" outlineLevel="0" collapsed="false">
      <c r="I359" s="162"/>
    </row>
    <row r="360" customFormat="false" ht="13.5" hidden="false" customHeight="false" outlineLevel="0" collapsed="false">
      <c r="I360" s="162"/>
    </row>
    <row r="361" customFormat="false" ht="13.5" hidden="false" customHeight="false" outlineLevel="0" collapsed="false">
      <c r="I361" s="162"/>
    </row>
    <row r="362" customFormat="false" ht="13.5" hidden="false" customHeight="false" outlineLevel="0" collapsed="false">
      <c r="I362" s="162"/>
    </row>
    <row r="363" customFormat="false" ht="13.5" hidden="false" customHeight="false" outlineLevel="0" collapsed="false">
      <c r="I363" s="162"/>
    </row>
    <row r="364" customFormat="false" ht="13.5" hidden="false" customHeight="false" outlineLevel="0" collapsed="false">
      <c r="I364" s="162"/>
    </row>
    <row r="365" customFormat="false" ht="13.5" hidden="false" customHeight="false" outlineLevel="0" collapsed="false">
      <c r="I365" s="162"/>
    </row>
    <row r="366" customFormat="false" ht="13.5" hidden="false" customHeight="false" outlineLevel="0" collapsed="false">
      <c r="I366" s="162"/>
    </row>
    <row r="367" customFormat="false" ht="13.5" hidden="false" customHeight="false" outlineLevel="0" collapsed="false">
      <c r="I367" s="162"/>
    </row>
    <row r="368" customFormat="false" ht="13.5" hidden="false" customHeight="false" outlineLevel="0" collapsed="false">
      <c r="I368" s="162"/>
    </row>
    <row r="369" customFormat="false" ht="13.5" hidden="false" customHeight="false" outlineLevel="0" collapsed="false">
      <c r="I369" s="162"/>
    </row>
    <row r="370" customFormat="false" ht="13.5" hidden="false" customHeight="false" outlineLevel="0" collapsed="false">
      <c r="I370" s="162"/>
    </row>
    <row r="371" customFormat="false" ht="13.5" hidden="false" customHeight="false" outlineLevel="0" collapsed="false">
      <c r="I371" s="162"/>
    </row>
    <row r="372" customFormat="false" ht="13.5" hidden="false" customHeight="false" outlineLevel="0" collapsed="false">
      <c r="I372" s="162"/>
    </row>
    <row r="373" customFormat="false" ht="13.5" hidden="false" customHeight="false" outlineLevel="0" collapsed="false">
      <c r="I373" s="162"/>
    </row>
    <row r="374" customFormat="false" ht="13.5" hidden="false" customHeight="false" outlineLevel="0" collapsed="false">
      <c r="I374" s="162"/>
    </row>
    <row r="375" customFormat="false" ht="13.5" hidden="false" customHeight="false" outlineLevel="0" collapsed="false">
      <c r="I375" s="162"/>
    </row>
    <row r="376" customFormat="false" ht="13.5" hidden="false" customHeight="false" outlineLevel="0" collapsed="false">
      <c r="I376" s="162"/>
    </row>
    <row r="377" customFormat="false" ht="13.5" hidden="false" customHeight="false" outlineLevel="0" collapsed="false">
      <c r="I377" s="162"/>
    </row>
    <row r="378" customFormat="false" ht="13.5" hidden="false" customHeight="false" outlineLevel="0" collapsed="false">
      <c r="I378" s="162"/>
    </row>
    <row r="379" customFormat="false" ht="13.5" hidden="false" customHeight="false" outlineLevel="0" collapsed="false">
      <c r="I379" s="162"/>
    </row>
    <row r="380" customFormat="false" ht="13.5" hidden="false" customHeight="false" outlineLevel="0" collapsed="false">
      <c r="I380" s="162"/>
    </row>
    <row r="381" customFormat="false" ht="13.5" hidden="false" customHeight="false" outlineLevel="0" collapsed="false">
      <c r="I381" s="162"/>
    </row>
    <row r="382" customFormat="false" ht="13.5" hidden="false" customHeight="false" outlineLevel="0" collapsed="false">
      <c r="I382" s="162"/>
    </row>
    <row r="383" customFormat="false" ht="13.5" hidden="false" customHeight="false" outlineLevel="0" collapsed="false">
      <c r="I383" s="162"/>
    </row>
    <row r="384" customFormat="false" ht="13.5" hidden="false" customHeight="false" outlineLevel="0" collapsed="false">
      <c r="I384" s="162"/>
    </row>
    <row r="385" customFormat="false" ht="13.5" hidden="false" customHeight="false" outlineLevel="0" collapsed="false">
      <c r="I385" s="162"/>
    </row>
    <row r="386" customFormat="false" ht="13.5" hidden="false" customHeight="false" outlineLevel="0" collapsed="false">
      <c r="I386" s="162"/>
    </row>
    <row r="387" customFormat="false" ht="13.5" hidden="false" customHeight="false" outlineLevel="0" collapsed="false">
      <c r="I387" s="162"/>
    </row>
    <row r="388" customFormat="false" ht="13.5" hidden="false" customHeight="false" outlineLevel="0" collapsed="false">
      <c r="I388" s="162"/>
    </row>
    <row r="389" customFormat="false" ht="13.5" hidden="false" customHeight="false" outlineLevel="0" collapsed="false">
      <c r="I389" s="162"/>
    </row>
    <row r="390" customFormat="false" ht="13.5" hidden="false" customHeight="false" outlineLevel="0" collapsed="false">
      <c r="I390" s="162"/>
    </row>
    <row r="391" customFormat="false" ht="13.5" hidden="false" customHeight="false" outlineLevel="0" collapsed="false">
      <c r="I391" s="162"/>
    </row>
    <row r="392" customFormat="false" ht="13.5" hidden="false" customHeight="false" outlineLevel="0" collapsed="false">
      <c r="I392" s="162"/>
    </row>
    <row r="393" customFormat="false" ht="13.5" hidden="false" customHeight="false" outlineLevel="0" collapsed="false">
      <c r="I393" s="162"/>
    </row>
    <row r="394" customFormat="false" ht="13.5" hidden="false" customHeight="false" outlineLevel="0" collapsed="false">
      <c r="I394" s="162"/>
    </row>
    <row r="395" customFormat="false" ht="13.5" hidden="false" customHeight="false" outlineLevel="0" collapsed="false">
      <c r="I395" s="162"/>
    </row>
    <row r="396" customFormat="false" ht="13.5" hidden="false" customHeight="false" outlineLevel="0" collapsed="false">
      <c r="I396" s="162"/>
    </row>
    <row r="397" customFormat="false" ht="13.5" hidden="false" customHeight="false" outlineLevel="0" collapsed="false">
      <c r="I397" s="162"/>
    </row>
    <row r="398" customFormat="false" ht="13.5" hidden="false" customHeight="false" outlineLevel="0" collapsed="false">
      <c r="I398" s="162"/>
    </row>
    <row r="399" customFormat="false" ht="13.5" hidden="false" customHeight="false" outlineLevel="0" collapsed="false">
      <c r="I399" s="162"/>
    </row>
    <row r="400" customFormat="false" ht="13.5" hidden="false" customHeight="false" outlineLevel="0" collapsed="false">
      <c r="I400" s="162"/>
    </row>
    <row r="401" customFormat="false" ht="13.5" hidden="false" customHeight="false" outlineLevel="0" collapsed="false">
      <c r="I401" s="162"/>
    </row>
    <row r="402" customFormat="false" ht="13.5" hidden="false" customHeight="false" outlineLevel="0" collapsed="false">
      <c r="I402" s="162"/>
    </row>
    <row r="403" customFormat="false" ht="13.5" hidden="false" customHeight="false" outlineLevel="0" collapsed="false">
      <c r="I403" s="162"/>
    </row>
    <row r="404" customFormat="false" ht="13.5" hidden="false" customHeight="false" outlineLevel="0" collapsed="false">
      <c r="I404" s="162"/>
    </row>
    <row r="405" customFormat="false" ht="13.5" hidden="false" customHeight="false" outlineLevel="0" collapsed="false">
      <c r="I405" s="162"/>
    </row>
    <row r="406" customFormat="false" ht="13.5" hidden="false" customHeight="false" outlineLevel="0" collapsed="false">
      <c r="I406" s="162"/>
    </row>
    <row r="407" customFormat="false" ht="13.5" hidden="false" customHeight="false" outlineLevel="0" collapsed="false">
      <c r="I407" s="162"/>
    </row>
    <row r="408" customFormat="false" ht="13.5" hidden="false" customHeight="false" outlineLevel="0" collapsed="false">
      <c r="I408" s="162"/>
    </row>
    <row r="409" customFormat="false" ht="13.5" hidden="false" customHeight="false" outlineLevel="0" collapsed="false">
      <c r="I409" s="162"/>
    </row>
    <row r="410" customFormat="false" ht="13.5" hidden="false" customHeight="false" outlineLevel="0" collapsed="false">
      <c r="I410" s="162"/>
    </row>
    <row r="411" customFormat="false" ht="13.5" hidden="false" customHeight="false" outlineLevel="0" collapsed="false">
      <c r="I411" s="162"/>
    </row>
    <row r="412" customFormat="false" ht="13.5" hidden="false" customHeight="false" outlineLevel="0" collapsed="false">
      <c r="I412" s="162"/>
    </row>
    <row r="413" customFormat="false" ht="13.5" hidden="false" customHeight="false" outlineLevel="0" collapsed="false">
      <c r="I413" s="162"/>
    </row>
    <row r="414" customFormat="false" ht="13.5" hidden="false" customHeight="false" outlineLevel="0" collapsed="false">
      <c r="I414" s="162"/>
    </row>
    <row r="415" customFormat="false" ht="13.5" hidden="false" customHeight="false" outlineLevel="0" collapsed="false">
      <c r="I415" s="162"/>
    </row>
    <row r="416" customFormat="false" ht="13.5" hidden="false" customHeight="false" outlineLevel="0" collapsed="false">
      <c r="I416" s="162"/>
    </row>
    <row r="417" customFormat="false" ht="13.5" hidden="false" customHeight="false" outlineLevel="0" collapsed="false">
      <c r="I417" s="162"/>
    </row>
    <row r="418" customFormat="false" ht="13.5" hidden="false" customHeight="false" outlineLevel="0" collapsed="false">
      <c r="I418" s="162"/>
    </row>
    <row r="419" customFormat="false" ht="13.5" hidden="false" customHeight="false" outlineLevel="0" collapsed="false">
      <c r="I419" s="162"/>
    </row>
    <row r="420" customFormat="false" ht="13.5" hidden="false" customHeight="false" outlineLevel="0" collapsed="false">
      <c r="I420" s="162"/>
    </row>
    <row r="421" customFormat="false" ht="13.5" hidden="false" customHeight="false" outlineLevel="0" collapsed="false">
      <c r="I421" s="162"/>
    </row>
    <row r="422" customFormat="false" ht="13.5" hidden="false" customHeight="false" outlineLevel="0" collapsed="false">
      <c r="I422" s="162"/>
    </row>
    <row r="423" customFormat="false" ht="13.5" hidden="false" customHeight="false" outlineLevel="0" collapsed="false">
      <c r="I423" s="162"/>
    </row>
    <row r="424" customFormat="false" ht="13.5" hidden="false" customHeight="false" outlineLevel="0" collapsed="false">
      <c r="I424" s="162"/>
    </row>
    <row r="425" customFormat="false" ht="13.5" hidden="false" customHeight="false" outlineLevel="0" collapsed="false">
      <c r="I425" s="162"/>
    </row>
    <row r="426" customFormat="false" ht="13.5" hidden="false" customHeight="false" outlineLevel="0" collapsed="false">
      <c r="I426" s="162"/>
    </row>
    <row r="427" customFormat="false" ht="13.5" hidden="false" customHeight="false" outlineLevel="0" collapsed="false">
      <c r="I427" s="162"/>
    </row>
    <row r="428" customFormat="false" ht="13.5" hidden="false" customHeight="false" outlineLevel="0" collapsed="false">
      <c r="I428" s="162"/>
    </row>
    <row r="429" customFormat="false" ht="13.5" hidden="false" customHeight="false" outlineLevel="0" collapsed="false">
      <c r="I429" s="162"/>
    </row>
    <row r="430" customFormat="false" ht="13.5" hidden="false" customHeight="false" outlineLevel="0" collapsed="false">
      <c r="I430" s="162"/>
    </row>
    <row r="431" customFormat="false" ht="13.5" hidden="false" customHeight="false" outlineLevel="0" collapsed="false">
      <c r="I431" s="162"/>
    </row>
    <row r="432" customFormat="false" ht="13.5" hidden="false" customHeight="false" outlineLevel="0" collapsed="false">
      <c r="I432" s="162"/>
    </row>
    <row r="433" customFormat="false" ht="13.5" hidden="false" customHeight="false" outlineLevel="0" collapsed="false">
      <c r="I433" s="162"/>
    </row>
    <row r="434" customFormat="false" ht="13.5" hidden="false" customHeight="false" outlineLevel="0" collapsed="false">
      <c r="I434" s="162"/>
    </row>
    <row r="435" customFormat="false" ht="13.5" hidden="false" customHeight="false" outlineLevel="0" collapsed="false">
      <c r="I435" s="162"/>
    </row>
    <row r="436" customFormat="false" ht="13.5" hidden="false" customHeight="false" outlineLevel="0" collapsed="false">
      <c r="I436" s="162"/>
    </row>
    <row r="437" customFormat="false" ht="13.5" hidden="false" customHeight="false" outlineLevel="0" collapsed="false">
      <c r="I437" s="162"/>
    </row>
    <row r="438" customFormat="false" ht="13.5" hidden="false" customHeight="false" outlineLevel="0" collapsed="false">
      <c r="I438" s="162"/>
    </row>
    <row r="439" customFormat="false" ht="13.5" hidden="false" customHeight="false" outlineLevel="0" collapsed="false">
      <c r="I439" s="162"/>
    </row>
    <row r="440" customFormat="false" ht="13.5" hidden="false" customHeight="false" outlineLevel="0" collapsed="false">
      <c r="I440" s="162"/>
    </row>
    <row r="441" customFormat="false" ht="13.5" hidden="false" customHeight="false" outlineLevel="0" collapsed="false">
      <c r="I441" s="162"/>
    </row>
    <row r="442" customFormat="false" ht="13.5" hidden="false" customHeight="false" outlineLevel="0" collapsed="false">
      <c r="I442" s="162"/>
    </row>
    <row r="443" customFormat="false" ht="13.5" hidden="false" customHeight="false" outlineLevel="0" collapsed="false">
      <c r="I443" s="162"/>
    </row>
    <row r="444" customFormat="false" ht="13.5" hidden="false" customHeight="false" outlineLevel="0" collapsed="false">
      <c r="I444" s="162"/>
    </row>
    <row r="445" customFormat="false" ht="13.5" hidden="false" customHeight="false" outlineLevel="0" collapsed="false">
      <c r="I445" s="162"/>
    </row>
    <row r="446" customFormat="false" ht="13.5" hidden="false" customHeight="false" outlineLevel="0" collapsed="false">
      <c r="I446" s="162"/>
    </row>
    <row r="447" customFormat="false" ht="13.5" hidden="false" customHeight="false" outlineLevel="0" collapsed="false">
      <c r="I447" s="162"/>
    </row>
    <row r="448" customFormat="false" ht="13.5" hidden="false" customHeight="false" outlineLevel="0" collapsed="false">
      <c r="I448" s="162"/>
    </row>
    <row r="449" customFormat="false" ht="13.5" hidden="false" customHeight="false" outlineLevel="0" collapsed="false">
      <c r="I449" s="162"/>
    </row>
    <row r="450" customFormat="false" ht="13.5" hidden="false" customHeight="false" outlineLevel="0" collapsed="false">
      <c r="I450" s="162"/>
    </row>
    <row r="451" customFormat="false" ht="13.5" hidden="false" customHeight="false" outlineLevel="0" collapsed="false">
      <c r="I451" s="162"/>
    </row>
    <row r="452" customFormat="false" ht="13.5" hidden="false" customHeight="false" outlineLevel="0" collapsed="false">
      <c r="I452" s="162"/>
    </row>
    <row r="453" customFormat="false" ht="13.5" hidden="false" customHeight="false" outlineLevel="0" collapsed="false">
      <c r="I453" s="162"/>
    </row>
    <row r="454" customFormat="false" ht="13.5" hidden="false" customHeight="false" outlineLevel="0" collapsed="false">
      <c r="I454" s="162"/>
    </row>
    <row r="455" customFormat="false" ht="13.5" hidden="false" customHeight="false" outlineLevel="0" collapsed="false">
      <c r="I455" s="162"/>
    </row>
    <row r="456" customFormat="false" ht="13.5" hidden="false" customHeight="false" outlineLevel="0" collapsed="false">
      <c r="I456" s="162"/>
    </row>
    <row r="457" customFormat="false" ht="13.5" hidden="false" customHeight="false" outlineLevel="0" collapsed="false">
      <c r="I457" s="162"/>
    </row>
    <row r="458" customFormat="false" ht="13.5" hidden="false" customHeight="false" outlineLevel="0" collapsed="false">
      <c r="I458" s="162"/>
    </row>
    <row r="459" customFormat="false" ht="13.5" hidden="false" customHeight="false" outlineLevel="0" collapsed="false">
      <c r="I459" s="162"/>
    </row>
    <row r="460" customFormat="false" ht="13.5" hidden="false" customHeight="false" outlineLevel="0" collapsed="false">
      <c r="I460" s="162"/>
    </row>
    <row r="461" customFormat="false" ht="13.5" hidden="false" customHeight="false" outlineLevel="0" collapsed="false">
      <c r="I461" s="162"/>
    </row>
    <row r="462" customFormat="false" ht="13.5" hidden="false" customHeight="false" outlineLevel="0" collapsed="false">
      <c r="I462" s="162"/>
    </row>
    <row r="463" customFormat="false" ht="13.5" hidden="false" customHeight="false" outlineLevel="0" collapsed="false">
      <c r="I463" s="162"/>
    </row>
    <row r="464" customFormat="false" ht="13.5" hidden="false" customHeight="false" outlineLevel="0" collapsed="false">
      <c r="I464" s="162"/>
    </row>
    <row r="465" customFormat="false" ht="13.5" hidden="false" customHeight="false" outlineLevel="0" collapsed="false">
      <c r="I465" s="162"/>
    </row>
    <row r="466" customFormat="false" ht="13.5" hidden="false" customHeight="false" outlineLevel="0" collapsed="false">
      <c r="I466" s="162"/>
    </row>
    <row r="467" customFormat="false" ht="13.5" hidden="false" customHeight="false" outlineLevel="0" collapsed="false">
      <c r="I467" s="162"/>
    </row>
    <row r="468" customFormat="false" ht="13.5" hidden="false" customHeight="false" outlineLevel="0" collapsed="false">
      <c r="I468" s="162"/>
    </row>
    <row r="469" customFormat="false" ht="13.5" hidden="false" customHeight="false" outlineLevel="0" collapsed="false">
      <c r="I469" s="162"/>
    </row>
    <row r="470" customFormat="false" ht="13.5" hidden="false" customHeight="false" outlineLevel="0" collapsed="false">
      <c r="I470" s="162"/>
    </row>
    <row r="471" customFormat="false" ht="13.5" hidden="false" customHeight="false" outlineLevel="0" collapsed="false">
      <c r="I471" s="162"/>
    </row>
    <row r="472" customFormat="false" ht="13.5" hidden="false" customHeight="false" outlineLevel="0" collapsed="false">
      <c r="I472" s="162"/>
    </row>
    <row r="473" customFormat="false" ht="13.5" hidden="false" customHeight="false" outlineLevel="0" collapsed="false">
      <c r="I473" s="162"/>
    </row>
    <row r="474" customFormat="false" ht="13.5" hidden="false" customHeight="false" outlineLevel="0" collapsed="false">
      <c r="I474" s="162"/>
    </row>
    <row r="475" customFormat="false" ht="13.5" hidden="false" customHeight="false" outlineLevel="0" collapsed="false">
      <c r="I475" s="162"/>
    </row>
    <row r="476" customFormat="false" ht="13.5" hidden="false" customHeight="false" outlineLevel="0" collapsed="false">
      <c r="I476" s="162"/>
    </row>
    <row r="477" customFormat="false" ht="13.5" hidden="false" customHeight="false" outlineLevel="0" collapsed="false">
      <c r="I477" s="162"/>
    </row>
    <row r="478" customFormat="false" ht="13.5" hidden="false" customHeight="false" outlineLevel="0" collapsed="false">
      <c r="I478" s="162"/>
    </row>
    <row r="479" customFormat="false" ht="13.5" hidden="false" customHeight="false" outlineLevel="0" collapsed="false">
      <c r="I479" s="162"/>
    </row>
    <row r="480" customFormat="false" ht="13.5" hidden="false" customHeight="false" outlineLevel="0" collapsed="false">
      <c r="I480" s="162"/>
    </row>
    <row r="481" customFormat="false" ht="13.5" hidden="false" customHeight="false" outlineLevel="0" collapsed="false">
      <c r="I481" s="162"/>
    </row>
    <row r="482" customFormat="false" ht="13.5" hidden="false" customHeight="false" outlineLevel="0" collapsed="false">
      <c r="I482" s="162"/>
    </row>
    <row r="483" customFormat="false" ht="13.5" hidden="false" customHeight="false" outlineLevel="0" collapsed="false">
      <c r="I483" s="162"/>
    </row>
    <row r="484" customFormat="false" ht="13.5" hidden="false" customHeight="false" outlineLevel="0" collapsed="false">
      <c r="I484" s="162"/>
    </row>
    <row r="485" customFormat="false" ht="13.5" hidden="false" customHeight="false" outlineLevel="0" collapsed="false">
      <c r="I485" s="162"/>
    </row>
    <row r="486" customFormat="false" ht="13.5" hidden="false" customHeight="false" outlineLevel="0" collapsed="false">
      <c r="I486" s="162"/>
    </row>
    <row r="487" customFormat="false" ht="13.5" hidden="false" customHeight="false" outlineLevel="0" collapsed="false">
      <c r="I487" s="162"/>
    </row>
    <row r="488" customFormat="false" ht="13.5" hidden="false" customHeight="false" outlineLevel="0" collapsed="false">
      <c r="I488" s="162"/>
    </row>
    <row r="489" customFormat="false" ht="13.5" hidden="false" customHeight="false" outlineLevel="0" collapsed="false">
      <c r="I489" s="162"/>
    </row>
    <row r="490" customFormat="false" ht="13.5" hidden="false" customHeight="false" outlineLevel="0" collapsed="false">
      <c r="I490" s="162"/>
    </row>
    <row r="491" customFormat="false" ht="13.5" hidden="false" customHeight="false" outlineLevel="0" collapsed="false">
      <c r="I491" s="162"/>
    </row>
    <row r="492" customFormat="false" ht="13.5" hidden="false" customHeight="false" outlineLevel="0" collapsed="false">
      <c r="I492" s="162"/>
    </row>
    <row r="493" customFormat="false" ht="13.5" hidden="false" customHeight="false" outlineLevel="0" collapsed="false">
      <c r="I493" s="162"/>
    </row>
    <row r="494" customFormat="false" ht="13.5" hidden="false" customHeight="false" outlineLevel="0" collapsed="false">
      <c r="I494" s="162"/>
    </row>
    <row r="495" customFormat="false" ht="13.5" hidden="false" customHeight="false" outlineLevel="0" collapsed="false">
      <c r="I495" s="162"/>
    </row>
    <row r="496" customFormat="false" ht="13.5" hidden="false" customHeight="false" outlineLevel="0" collapsed="false">
      <c r="I496" s="162"/>
    </row>
    <row r="497" customFormat="false" ht="13.5" hidden="false" customHeight="false" outlineLevel="0" collapsed="false">
      <c r="I497" s="162"/>
    </row>
    <row r="498" customFormat="false" ht="13.5" hidden="false" customHeight="false" outlineLevel="0" collapsed="false">
      <c r="I498" s="162"/>
    </row>
    <row r="499" customFormat="false" ht="13.5" hidden="false" customHeight="false" outlineLevel="0" collapsed="false">
      <c r="I499" s="162"/>
    </row>
    <row r="500" customFormat="false" ht="13.5" hidden="false" customHeight="false" outlineLevel="0" collapsed="false">
      <c r="I500" s="162"/>
    </row>
    <row r="501" customFormat="false" ht="13.5" hidden="false" customHeight="false" outlineLevel="0" collapsed="false">
      <c r="I501" s="162"/>
    </row>
    <row r="502" customFormat="false" ht="13.5" hidden="false" customHeight="false" outlineLevel="0" collapsed="false">
      <c r="I502" s="162"/>
    </row>
    <row r="503" customFormat="false" ht="13.5" hidden="false" customHeight="false" outlineLevel="0" collapsed="false">
      <c r="I503" s="162"/>
    </row>
    <row r="504" customFormat="false" ht="13.5" hidden="false" customHeight="false" outlineLevel="0" collapsed="false">
      <c r="I504" s="162"/>
    </row>
    <row r="505" customFormat="false" ht="13.5" hidden="false" customHeight="false" outlineLevel="0" collapsed="false">
      <c r="I505" s="162"/>
    </row>
    <row r="506" customFormat="false" ht="13.5" hidden="false" customHeight="false" outlineLevel="0" collapsed="false">
      <c r="I506" s="162"/>
    </row>
    <row r="507" customFormat="false" ht="13.5" hidden="false" customHeight="false" outlineLevel="0" collapsed="false">
      <c r="I507" s="162"/>
    </row>
    <row r="508" customFormat="false" ht="13.5" hidden="false" customHeight="false" outlineLevel="0" collapsed="false">
      <c r="I508" s="162"/>
    </row>
    <row r="509" customFormat="false" ht="13.5" hidden="false" customHeight="false" outlineLevel="0" collapsed="false">
      <c r="I509" s="162"/>
    </row>
    <row r="510" customFormat="false" ht="13.5" hidden="false" customHeight="false" outlineLevel="0" collapsed="false">
      <c r="I510" s="162"/>
    </row>
    <row r="511" customFormat="false" ht="13.5" hidden="false" customHeight="false" outlineLevel="0" collapsed="false">
      <c r="I511" s="162"/>
    </row>
    <row r="512" customFormat="false" ht="13.5" hidden="false" customHeight="false" outlineLevel="0" collapsed="false">
      <c r="I512" s="162"/>
    </row>
    <row r="513" customFormat="false" ht="13.5" hidden="false" customHeight="false" outlineLevel="0" collapsed="false">
      <c r="I513" s="162"/>
    </row>
    <row r="514" customFormat="false" ht="13.5" hidden="false" customHeight="false" outlineLevel="0" collapsed="false">
      <c r="I514" s="162"/>
    </row>
    <row r="515" customFormat="false" ht="13.5" hidden="false" customHeight="false" outlineLevel="0" collapsed="false">
      <c r="I515" s="162"/>
    </row>
    <row r="516" customFormat="false" ht="13.5" hidden="false" customHeight="false" outlineLevel="0" collapsed="false">
      <c r="I516" s="162"/>
    </row>
    <row r="517" customFormat="false" ht="13.5" hidden="false" customHeight="false" outlineLevel="0" collapsed="false">
      <c r="I517" s="162"/>
    </row>
    <row r="518" customFormat="false" ht="13.5" hidden="false" customHeight="false" outlineLevel="0" collapsed="false">
      <c r="I518" s="162"/>
    </row>
    <row r="519" customFormat="false" ht="13.5" hidden="false" customHeight="false" outlineLevel="0" collapsed="false">
      <c r="I519" s="162"/>
    </row>
    <row r="520" customFormat="false" ht="13.5" hidden="false" customHeight="false" outlineLevel="0" collapsed="false">
      <c r="I520" s="162"/>
    </row>
    <row r="521" customFormat="false" ht="13.5" hidden="false" customHeight="false" outlineLevel="0" collapsed="false">
      <c r="I521" s="162"/>
    </row>
    <row r="522" customFormat="false" ht="13.5" hidden="false" customHeight="false" outlineLevel="0" collapsed="false">
      <c r="I522" s="162"/>
    </row>
    <row r="523" customFormat="false" ht="13.5" hidden="false" customHeight="false" outlineLevel="0" collapsed="false">
      <c r="I523" s="162"/>
    </row>
    <row r="524" customFormat="false" ht="13.5" hidden="false" customHeight="false" outlineLevel="0" collapsed="false">
      <c r="I524" s="162"/>
    </row>
    <row r="525" customFormat="false" ht="13.5" hidden="false" customHeight="false" outlineLevel="0" collapsed="false">
      <c r="I525" s="162"/>
    </row>
    <row r="526" customFormat="false" ht="13.5" hidden="false" customHeight="false" outlineLevel="0" collapsed="false">
      <c r="I526" s="162"/>
    </row>
    <row r="527" customFormat="false" ht="13.5" hidden="false" customHeight="false" outlineLevel="0" collapsed="false">
      <c r="I527" s="162"/>
    </row>
    <row r="528" customFormat="false" ht="13.5" hidden="false" customHeight="false" outlineLevel="0" collapsed="false">
      <c r="I528" s="162"/>
    </row>
    <row r="529" customFormat="false" ht="13.5" hidden="false" customHeight="false" outlineLevel="0" collapsed="false">
      <c r="I529" s="162"/>
    </row>
    <row r="530" customFormat="false" ht="13.5" hidden="false" customHeight="false" outlineLevel="0" collapsed="false">
      <c r="I530" s="162"/>
    </row>
    <row r="531" customFormat="false" ht="13.5" hidden="false" customHeight="false" outlineLevel="0" collapsed="false">
      <c r="I531" s="162"/>
    </row>
    <row r="532" customFormat="false" ht="13.5" hidden="false" customHeight="false" outlineLevel="0" collapsed="false">
      <c r="I532" s="162"/>
    </row>
    <row r="533" customFormat="false" ht="13.5" hidden="false" customHeight="false" outlineLevel="0" collapsed="false">
      <c r="I533" s="162"/>
    </row>
    <row r="534" customFormat="false" ht="13.5" hidden="false" customHeight="false" outlineLevel="0" collapsed="false">
      <c r="I534" s="162"/>
    </row>
    <row r="535" customFormat="false" ht="13.5" hidden="false" customHeight="false" outlineLevel="0" collapsed="false">
      <c r="I535" s="162"/>
    </row>
    <row r="536" customFormat="false" ht="13.5" hidden="false" customHeight="false" outlineLevel="0" collapsed="false">
      <c r="I536" s="162"/>
    </row>
    <row r="537" customFormat="false" ht="13.5" hidden="false" customHeight="false" outlineLevel="0" collapsed="false">
      <c r="I537" s="162"/>
    </row>
    <row r="538" customFormat="false" ht="13.5" hidden="false" customHeight="false" outlineLevel="0" collapsed="false">
      <c r="I538" s="162"/>
    </row>
    <row r="539" customFormat="false" ht="13.5" hidden="false" customHeight="false" outlineLevel="0" collapsed="false">
      <c r="I539" s="162"/>
    </row>
    <row r="540" customFormat="false" ht="13.5" hidden="false" customHeight="false" outlineLevel="0" collapsed="false">
      <c r="I540" s="162"/>
    </row>
    <row r="541" customFormat="false" ht="13.5" hidden="false" customHeight="false" outlineLevel="0" collapsed="false">
      <c r="I541" s="162"/>
    </row>
    <row r="542" customFormat="false" ht="13.5" hidden="false" customHeight="false" outlineLevel="0" collapsed="false">
      <c r="I542" s="162"/>
    </row>
    <row r="543" customFormat="false" ht="13.5" hidden="false" customHeight="false" outlineLevel="0" collapsed="false">
      <c r="I543" s="162"/>
    </row>
    <row r="544" customFormat="false" ht="13.5" hidden="false" customHeight="false" outlineLevel="0" collapsed="false">
      <c r="I544" s="162"/>
    </row>
    <row r="545" customFormat="false" ht="13.5" hidden="false" customHeight="false" outlineLevel="0" collapsed="false">
      <c r="I545" s="162"/>
    </row>
    <row r="546" customFormat="false" ht="13.5" hidden="false" customHeight="false" outlineLevel="0" collapsed="false">
      <c r="I546" s="162"/>
    </row>
    <row r="547" customFormat="false" ht="13.5" hidden="false" customHeight="false" outlineLevel="0" collapsed="false">
      <c r="I547" s="162"/>
    </row>
    <row r="548" customFormat="false" ht="13.5" hidden="false" customHeight="false" outlineLevel="0" collapsed="false">
      <c r="I548" s="162"/>
    </row>
    <row r="549" customFormat="false" ht="13.5" hidden="false" customHeight="false" outlineLevel="0" collapsed="false">
      <c r="I549" s="162"/>
    </row>
    <row r="550" customFormat="false" ht="13.5" hidden="false" customHeight="false" outlineLevel="0" collapsed="false">
      <c r="I550" s="162"/>
    </row>
    <row r="551" customFormat="false" ht="13.5" hidden="false" customHeight="false" outlineLevel="0" collapsed="false">
      <c r="I551" s="162"/>
    </row>
    <row r="552" customFormat="false" ht="13.5" hidden="false" customHeight="false" outlineLevel="0" collapsed="false">
      <c r="I552" s="162"/>
    </row>
    <row r="553" customFormat="false" ht="13.5" hidden="false" customHeight="false" outlineLevel="0" collapsed="false">
      <c r="I553" s="162"/>
    </row>
    <row r="554" customFormat="false" ht="13.5" hidden="false" customHeight="false" outlineLevel="0" collapsed="false">
      <c r="I554" s="162"/>
    </row>
    <row r="555" customFormat="false" ht="13.5" hidden="false" customHeight="false" outlineLevel="0" collapsed="false">
      <c r="I555" s="162"/>
    </row>
    <row r="556" customFormat="false" ht="13.5" hidden="false" customHeight="false" outlineLevel="0" collapsed="false">
      <c r="I556" s="162"/>
    </row>
    <row r="557" customFormat="false" ht="13.5" hidden="false" customHeight="false" outlineLevel="0" collapsed="false">
      <c r="I557" s="162"/>
    </row>
    <row r="558" customFormat="false" ht="13.5" hidden="false" customHeight="false" outlineLevel="0" collapsed="false">
      <c r="I558" s="162"/>
    </row>
    <row r="559" customFormat="false" ht="13.5" hidden="false" customHeight="false" outlineLevel="0" collapsed="false">
      <c r="I559" s="162"/>
    </row>
    <row r="560" customFormat="false" ht="13.5" hidden="false" customHeight="false" outlineLevel="0" collapsed="false">
      <c r="I560" s="162"/>
    </row>
    <row r="561" customFormat="false" ht="13.5" hidden="false" customHeight="false" outlineLevel="0" collapsed="false">
      <c r="I561" s="162"/>
    </row>
    <row r="562" customFormat="false" ht="13.5" hidden="false" customHeight="false" outlineLevel="0" collapsed="false">
      <c r="I562" s="162"/>
    </row>
    <row r="563" customFormat="false" ht="13.5" hidden="false" customHeight="false" outlineLevel="0" collapsed="false">
      <c r="I563" s="162"/>
    </row>
    <row r="564" customFormat="false" ht="13.5" hidden="false" customHeight="false" outlineLevel="0" collapsed="false">
      <c r="I564" s="162"/>
    </row>
    <row r="565" customFormat="false" ht="13.5" hidden="false" customHeight="false" outlineLevel="0" collapsed="false">
      <c r="I565" s="162"/>
    </row>
    <row r="566" customFormat="false" ht="13.5" hidden="false" customHeight="false" outlineLevel="0" collapsed="false">
      <c r="I566" s="162"/>
    </row>
    <row r="567" customFormat="false" ht="13.5" hidden="false" customHeight="false" outlineLevel="0" collapsed="false">
      <c r="I567" s="162"/>
    </row>
    <row r="568" customFormat="false" ht="13.5" hidden="false" customHeight="false" outlineLevel="0" collapsed="false">
      <c r="I568" s="162"/>
    </row>
    <row r="569" customFormat="false" ht="13.5" hidden="false" customHeight="false" outlineLevel="0" collapsed="false">
      <c r="I569" s="162"/>
    </row>
    <row r="570" customFormat="false" ht="13.5" hidden="false" customHeight="false" outlineLevel="0" collapsed="false">
      <c r="I570" s="162"/>
    </row>
    <row r="571" customFormat="false" ht="13.5" hidden="false" customHeight="false" outlineLevel="0" collapsed="false">
      <c r="I571" s="162"/>
    </row>
    <row r="572" customFormat="false" ht="13.5" hidden="false" customHeight="false" outlineLevel="0" collapsed="false">
      <c r="I572" s="162"/>
    </row>
    <row r="573" customFormat="false" ht="13.5" hidden="false" customHeight="false" outlineLevel="0" collapsed="false">
      <c r="I573" s="162"/>
    </row>
    <row r="574" customFormat="false" ht="13.5" hidden="false" customHeight="false" outlineLevel="0" collapsed="false">
      <c r="I574" s="162"/>
    </row>
    <row r="575" customFormat="false" ht="13.5" hidden="false" customHeight="false" outlineLevel="0" collapsed="false">
      <c r="I575" s="162"/>
    </row>
    <row r="576" customFormat="false" ht="13.5" hidden="false" customHeight="false" outlineLevel="0" collapsed="false">
      <c r="I576" s="162"/>
    </row>
    <row r="577" customFormat="false" ht="13.5" hidden="false" customHeight="false" outlineLevel="0" collapsed="false">
      <c r="I577" s="162"/>
    </row>
    <row r="578" customFormat="false" ht="13.5" hidden="false" customHeight="false" outlineLevel="0" collapsed="false">
      <c r="I578" s="162"/>
    </row>
    <row r="579" customFormat="false" ht="13.5" hidden="false" customHeight="false" outlineLevel="0" collapsed="false">
      <c r="I579" s="162"/>
    </row>
    <row r="580" customFormat="false" ht="13.5" hidden="false" customHeight="false" outlineLevel="0" collapsed="false">
      <c r="I580" s="162"/>
    </row>
    <row r="581" customFormat="false" ht="13.5" hidden="false" customHeight="false" outlineLevel="0" collapsed="false">
      <c r="I581" s="162"/>
    </row>
    <row r="582" customFormat="false" ht="13.5" hidden="false" customHeight="false" outlineLevel="0" collapsed="false">
      <c r="I582" s="162"/>
    </row>
    <row r="583" customFormat="false" ht="13.5" hidden="false" customHeight="false" outlineLevel="0" collapsed="false">
      <c r="I583" s="162"/>
    </row>
    <row r="584" customFormat="false" ht="13.5" hidden="false" customHeight="false" outlineLevel="0" collapsed="false">
      <c r="I584" s="162"/>
    </row>
    <row r="585" customFormat="false" ht="13.5" hidden="false" customHeight="false" outlineLevel="0" collapsed="false">
      <c r="I585" s="162"/>
    </row>
    <row r="586" customFormat="false" ht="13.5" hidden="false" customHeight="false" outlineLevel="0" collapsed="false">
      <c r="I586" s="162"/>
    </row>
    <row r="587" customFormat="false" ht="13.5" hidden="false" customHeight="false" outlineLevel="0" collapsed="false">
      <c r="I587" s="162"/>
    </row>
    <row r="588" customFormat="false" ht="13.5" hidden="false" customHeight="false" outlineLevel="0" collapsed="false">
      <c r="I588" s="162"/>
    </row>
    <row r="589" customFormat="false" ht="13.5" hidden="false" customHeight="false" outlineLevel="0" collapsed="false">
      <c r="I589" s="162"/>
    </row>
    <row r="590" customFormat="false" ht="13.5" hidden="false" customHeight="false" outlineLevel="0" collapsed="false">
      <c r="I590" s="162"/>
    </row>
    <row r="591" customFormat="false" ht="13.5" hidden="false" customHeight="false" outlineLevel="0" collapsed="false">
      <c r="I591" s="162"/>
    </row>
    <row r="592" customFormat="false" ht="13.5" hidden="false" customHeight="false" outlineLevel="0" collapsed="false">
      <c r="I592" s="162"/>
    </row>
    <row r="593" customFormat="false" ht="13.5" hidden="false" customHeight="false" outlineLevel="0" collapsed="false">
      <c r="I593" s="162"/>
    </row>
    <row r="594" customFormat="false" ht="13.5" hidden="false" customHeight="false" outlineLevel="0" collapsed="false">
      <c r="I594" s="162"/>
    </row>
    <row r="595" customFormat="false" ht="13.5" hidden="false" customHeight="false" outlineLevel="0" collapsed="false">
      <c r="I595" s="162"/>
    </row>
    <row r="596" customFormat="false" ht="13.5" hidden="false" customHeight="false" outlineLevel="0" collapsed="false">
      <c r="I596" s="162"/>
    </row>
    <row r="597" customFormat="false" ht="13.5" hidden="false" customHeight="false" outlineLevel="0" collapsed="false">
      <c r="I597" s="162"/>
    </row>
    <row r="598" customFormat="false" ht="13.5" hidden="false" customHeight="false" outlineLevel="0" collapsed="false">
      <c r="I598" s="162"/>
    </row>
    <row r="599" customFormat="false" ht="13.5" hidden="false" customHeight="false" outlineLevel="0" collapsed="false">
      <c r="I599" s="162"/>
    </row>
    <row r="600" customFormat="false" ht="13.5" hidden="false" customHeight="false" outlineLevel="0" collapsed="false">
      <c r="I600" s="162"/>
    </row>
    <row r="601" customFormat="false" ht="13.5" hidden="false" customHeight="false" outlineLevel="0" collapsed="false">
      <c r="I601" s="162"/>
    </row>
    <row r="602" customFormat="false" ht="13.5" hidden="false" customHeight="false" outlineLevel="0" collapsed="false">
      <c r="I602" s="162"/>
    </row>
    <row r="603" customFormat="false" ht="13.5" hidden="false" customHeight="false" outlineLevel="0" collapsed="false">
      <c r="I603" s="162"/>
    </row>
    <row r="604" customFormat="false" ht="13.5" hidden="false" customHeight="false" outlineLevel="0" collapsed="false">
      <c r="I604" s="162"/>
    </row>
    <row r="605" customFormat="false" ht="13.5" hidden="false" customHeight="false" outlineLevel="0" collapsed="false">
      <c r="I605" s="162"/>
    </row>
    <row r="606" customFormat="false" ht="13.5" hidden="false" customHeight="false" outlineLevel="0" collapsed="false">
      <c r="I606" s="162"/>
    </row>
    <row r="607" customFormat="false" ht="13.5" hidden="false" customHeight="false" outlineLevel="0" collapsed="false">
      <c r="I607" s="162"/>
    </row>
    <row r="608" customFormat="false" ht="13.5" hidden="false" customHeight="false" outlineLevel="0" collapsed="false">
      <c r="I608" s="162"/>
    </row>
    <row r="609" customFormat="false" ht="13.5" hidden="false" customHeight="false" outlineLevel="0" collapsed="false">
      <c r="I609" s="162"/>
    </row>
    <row r="610" customFormat="false" ht="13.5" hidden="false" customHeight="false" outlineLevel="0" collapsed="false">
      <c r="I610" s="162"/>
    </row>
    <row r="611" customFormat="false" ht="13.5" hidden="false" customHeight="false" outlineLevel="0" collapsed="false">
      <c r="I611" s="162"/>
    </row>
    <row r="612" customFormat="false" ht="13.5" hidden="false" customHeight="false" outlineLevel="0" collapsed="false">
      <c r="I612" s="162"/>
    </row>
    <row r="613" customFormat="false" ht="13.5" hidden="false" customHeight="false" outlineLevel="0" collapsed="false">
      <c r="I613" s="162"/>
    </row>
    <row r="614" customFormat="false" ht="13.5" hidden="false" customHeight="false" outlineLevel="0" collapsed="false">
      <c r="I614" s="162"/>
    </row>
    <row r="615" customFormat="false" ht="13.5" hidden="false" customHeight="false" outlineLevel="0" collapsed="false">
      <c r="I615" s="162"/>
    </row>
    <row r="616" customFormat="false" ht="13.5" hidden="false" customHeight="false" outlineLevel="0" collapsed="false">
      <c r="I616" s="162"/>
    </row>
    <row r="617" customFormat="false" ht="13.5" hidden="false" customHeight="false" outlineLevel="0" collapsed="false">
      <c r="I617" s="162"/>
    </row>
    <row r="618" customFormat="false" ht="13.5" hidden="false" customHeight="false" outlineLevel="0" collapsed="false">
      <c r="I618" s="162"/>
    </row>
    <row r="619" customFormat="false" ht="13.5" hidden="false" customHeight="false" outlineLevel="0" collapsed="false">
      <c r="I619" s="162"/>
    </row>
    <row r="620" customFormat="false" ht="13.5" hidden="false" customHeight="false" outlineLevel="0" collapsed="false">
      <c r="I620" s="162"/>
    </row>
    <row r="621" customFormat="false" ht="13.5" hidden="false" customHeight="false" outlineLevel="0" collapsed="false">
      <c r="I621" s="162"/>
    </row>
    <row r="622" customFormat="false" ht="13.5" hidden="false" customHeight="false" outlineLevel="0" collapsed="false">
      <c r="I622" s="162"/>
    </row>
    <row r="623" customFormat="false" ht="13.5" hidden="false" customHeight="false" outlineLevel="0" collapsed="false">
      <c r="I623" s="162"/>
    </row>
    <row r="624" customFormat="false" ht="13.5" hidden="false" customHeight="false" outlineLevel="0" collapsed="false">
      <c r="I624" s="162"/>
    </row>
    <row r="625" customFormat="false" ht="13.5" hidden="false" customHeight="false" outlineLevel="0" collapsed="false">
      <c r="I625" s="162"/>
    </row>
    <row r="626" customFormat="false" ht="13.5" hidden="false" customHeight="false" outlineLevel="0" collapsed="false">
      <c r="I626" s="162"/>
    </row>
    <row r="627" customFormat="false" ht="13.5" hidden="false" customHeight="false" outlineLevel="0" collapsed="false">
      <c r="I627" s="162"/>
    </row>
    <row r="628" customFormat="false" ht="13.5" hidden="false" customHeight="false" outlineLevel="0" collapsed="false">
      <c r="I628" s="162"/>
    </row>
    <row r="629" customFormat="false" ht="13.5" hidden="false" customHeight="false" outlineLevel="0" collapsed="false">
      <c r="I629" s="162"/>
    </row>
    <row r="630" customFormat="false" ht="13.5" hidden="false" customHeight="false" outlineLevel="0" collapsed="false">
      <c r="I630" s="162"/>
    </row>
    <row r="631" customFormat="false" ht="13.5" hidden="false" customHeight="false" outlineLevel="0" collapsed="false">
      <c r="I631" s="162"/>
    </row>
    <row r="632" customFormat="false" ht="13.5" hidden="false" customHeight="false" outlineLevel="0" collapsed="false">
      <c r="I632" s="162"/>
    </row>
    <row r="633" customFormat="false" ht="13.5" hidden="false" customHeight="false" outlineLevel="0" collapsed="false">
      <c r="I633" s="162"/>
    </row>
    <row r="634" customFormat="false" ht="13.5" hidden="false" customHeight="false" outlineLevel="0" collapsed="false">
      <c r="I634" s="162"/>
    </row>
    <row r="635" customFormat="false" ht="13.5" hidden="false" customHeight="false" outlineLevel="0" collapsed="false">
      <c r="I635" s="162"/>
    </row>
    <row r="636" customFormat="false" ht="13.5" hidden="false" customHeight="false" outlineLevel="0" collapsed="false">
      <c r="I636" s="162"/>
    </row>
    <row r="637" customFormat="false" ht="13.5" hidden="false" customHeight="false" outlineLevel="0" collapsed="false">
      <c r="I637" s="162"/>
    </row>
    <row r="638" customFormat="false" ht="13.5" hidden="false" customHeight="false" outlineLevel="0" collapsed="false">
      <c r="I638" s="162"/>
    </row>
    <row r="639" customFormat="false" ht="13.5" hidden="false" customHeight="false" outlineLevel="0" collapsed="false">
      <c r="I639" s="162"/>
    </row>
    <row r="640" customFormat="false" ht="13.5" hidden="false" customHeight="false" outlineLevel="0" collapsed="false">
      <c r="I640" s="162"/>
    </row>
    <row r="641" customFormat="false" ht="13.5" hidden="false" customHeight="false" outlineLevel="0" collapsed="false">
      <c r="I641" s="162"/>
    </row>
    <row r="642" customFormat="false" ht="13.5" hidden="false" customHeight="false" outlineLevel="0" collapsed="false">
      <c r="I642" s="162"/>
    </row>
    <row r="643" customFormat="false" ht="13.5" hidden="false" customHeight="false" outlineLevel="0" collapsed="false">
      <c r="I643" s="162"/>
    </row>
    <row r="644" customFormat="false" ht="13.5" hidden="false" customHeight="false" outlineLevel="0" collapsed="false">
      <c r="I644" s="162"/>
    </row>
    <row r="645" customFormat="false" ht="13.5" hidden="false" customHeight="false" outlineLevel="0" collapsed="false">
      <c r="I645" s="162"/>
    </row>
    <row r="646" customFormat="false" ht="13.5" hidden="false" customHeight="false" outlineLevel="0" collapsed="false">
      <c r="I646" s="162"/>
    </row>
    <row r="647" customFormat="false" ht="13.5" hidden="false" customHeight="false" outlineLevel="0" collapsed="false">
      <c r="I647" s="162"/>
    </row>
    <row r="648" customFormat="false" ht="13.5" hidden="false" customHeight="false" outlineLevel="0" collapsed="false">
      <c r="I648" s="162"/>
    </row>
    <row r="649" customFormat="false" ht="13.5" hidden="false" customHeight="false" outlineLevel="0" collapsed="false">
      <c r="I649" s="162"/>
    </row>
    <row r="650" customFormat="false" ht="13.5" hidden="false" customHeight="false" outlineLevel="0" collapsed="false">
      <c r="I650" s="162"/>
    </row>
    <row r="651" customFormat="false" ht="13.5" hidden="false" customHeight="false" outlineLevel="0" collapsed="false">
      <c r="I651" s="162"/>
    </row>
    <row r="652" customFormat="false" ht="13.5" hidden="false" customHeight="false" outlineLevel="0" collapsed="false">
      <c r="I652" s="162"/>
    </row>
    <row r="653" customFormat="false" ht="13.5" hidden="false" customHeight="false" outlineLevel="0" collapsed="false">
      <c r="I653" s="162"/>
    </row>
    <row r="654" customFormat="false" ht="13.5" hidden="false" customHeight="false" outlineLevel="0" collapsed="false">
      <c r="I654" s="162"/>
    </row>
    <row r="655" customFormat="false" ht="13.5" hidden="false" customHeight="false" outlineLevel="0" collapsed="false">
      <c r="I655" s="162"/>
    </row>
    <row r="656" customFormat="false" ht="13.5" hidden="false" customHeight="false" outlineLevel="0" collapsed="false">
      <c r="I656" s="162"/>
    </row>
    <row r="657" customFormat="false" ht="13.5" hidden="false" customHeight="false" outlineLevel="0" collapsed="false">
      <c r="I657" s="162"/>
    </row>
    <row r="658" customFormat="false" ht="13.5" hidden="false" customHeight="false" outlineLevel="0" collapsed="false">
      <c r="I658" s="162"/>
    </row>
    <row r="659" customFormat="false" ht="13.5" hidden="false" customHeight="false" outlineLevel="0" collapsed="false">
      <c r="I659" s="162"/>
    </row>
    <row r="660" customFormat="false" ht="13.5" hidden="false" customHeight="false" outlineLevel="0" collapsed="false">
      <c r="I660" s="162"/>
    </row>
    <row r="661" customFormat="false" ht="13.5" hidden="false" customHeight="false" outlineLevel="0" collapsed="false">
      <c r="I661" s="162"/>
    </row>
    <row r="662" customFormat="false" ht="13.5" hidden="false" customHeight="false" outlineLevel="0" collapsed="false">
      <c r="I662" s="162"/>
    </row>
    <row r="663" customFormat="false" ht="13.5" hidden="false" customHeight="false" outlineLevel="0" collapsed="false">
      <c r="I663" s="162"/>
    </row>
    <row r="664" customFormat="false" ht="13.5" hidden="false" customHeight="false" outlineLevel="0" collapsed="false">
      <c r="I664" s="162"/>
    </row>
    <row r="665" customFormat="false" ht="13.5" hidden="false" customHeight="false" outlineLevel="0" collapsed="false">
      <c r="I665" s="162"/>
    </row>
    <row r="666" customFormat="false" ht="13.5" hidden="false" customHeight="false" outlineLevel="0" collapsed="false">
      <c r="I666" s="162"/>
    </row>
    <row r="667" customFormat="false" ht="13.5" hidden="false" customHeight="false" outlineLevel="0" collapsed="false">
      <c r="I667" s="162"/>
    </row>
    <row r="668" customFormat="false" ht="13.5" hidden="false" customHeight="false" outlineLevel="0" collapsed="false">
      <c r="I668" s="162"/>
    </row>
    <row r="669" customFormat="false" ht="13.5" hidden="false" customHeight="false" outlineLevel="0" collapsed="false">
      <c r="I669" s="162"/>
    </row>
    <row r="670" customFormat="false" ht="13.5" hidden="false" customHeight="false" outlineLevel="0" collapsed="false">
      <c r="I670" s="162"/>
    </row>
    <row r="671" customFormat="false" ht="13.5" hidden="false" customHeight="false" outlineLevel="0" collapsed="false">
      <c r="I671" s="162"/>
    </row>
    <row r="672" customFormat="false" ht="13.5" hidden="false" customHeight="false" outlineLevel="0" collapsed="false">
      <c r="I672" s="162"/>
    </row>
    <row r="673" customFormat="false" ht="13.5" hidden="false" customHeight="false" outlineLevel="0" collapsed="false">
      <c r="I673" s="162"/>
    </row>
    <row r="674" customFormat="false" ht="13.5" hidden="false" customHeight="false" outlineLevel="0" collapsed="false">
      <c r="I674" s="162"/>
    </row>
    <row r="675" customFormat="false" ht="13.5" hidden="false" customHeight="false" outlineLevel="0" collapsed="false">
      <c r="I675" s="162"/>
    </row>
    <row r="676" customFormat="false" ht="13.5" hidden="false" customHeight="false" outlineLevel="0" collapsed="false">
      <c r="I676" s="162"/>
    </row>
    <row r="677" customFormat="false" ht="13.5" hidden="false" customHeight="false" outlineLevel="0" collapsed="false">
      <c r="I677" s="162"/>
    </row>
    <row r="678" customFormat="false" ht="13.5" hidden="false" customHeight="false" outlineLevel="0" collapsed="false">
      <c r="I678" s="162"/>
    </row>
    <row r="679" customFormat="false" ht="13.5" hidden="false" customHeight="false" outlineLevel="0" collapsed="false">
      <c r="I679" s="162"/>
    </row>
    <row r="680" customFormat="false" ht="13.5" hidden="false" customHeight="false" outlineLevel="0" collapsed="false">
      <c r="I680" s="162"/>
    </row>
    <row r="681" customFormat="false" ht="13.5" hidden="false" customHeight="false" outlineLevel="0" collapsed="false">
      <c r="I681" s="162"/>
    </row>
    <row r="682" customFormat="false" ht="13.5" hidden="false" customHeight="false" outlineLevel="0" collapsed="false">
      <c r="I682" s="162"/>
    </row>
    <row r="683" customFormat="false" ht="13.5" hidden="false" customHeight="false" outlineLevel="0" collapsed="false">
      <c r="I683" s="162"/>
    </row>
    <row r="684" customFormat="false" ht="13.5" hidden="false" customHeight="false" outlineLevel="0" collapsed="false">
      <c r="I684" s="162"/>
    </row>
    <row r="685" customFormat="false" ht="13.5" hidden="false" customHeight="false" outlineLevel="0" collapsed="false">
      <c r="I685" s="162"/>
    </row>
    <row r="686" customFormat="false" ht="13.5" hidden="false" customHeight="false" outlineLevel="0" collapsed="false">
      <c r="I686" s="162"/>
    </row>
    <row r="687" customFormat="false" ht="13.5" hidden="false" customHeight="false" outlineLevel="0" collapsed="false">
      <c r="I687" s="162"/>
    </row>
    <row r="688" customFormat="false" ht="13.5" hidden="false" customHeight="false" outlineLevel="0" collapsed="false">
      <c r="I688" s="162"/>
    </row>
    <row r="689" customFormat="false" ht="13.5" hidden="false" customHeight="false" outlineLevel="0" collapsed="false">
      <c r="I689" s="162"/>
    </row>
    <row r="690" customFormat="false" ht="13.5" hidden="false" customHeight="false" outlineLevel="0" collapsed="false">
      <c r="I690" s="162"/>
    </row>
    <row r="691" customFormat="false" ht="13.5" hidden="false" customHeight="false" outlineLevel="0" collapsed="false">
      <c r="I691" s="162"/>
    </row>
    <row r="692" customFormat="false" ht="13.5" hidden="false" customHeight="false" outlineLevel="0" collapsed="false">
      <c r="I692" s="162"/>
    </row>
    <row r="693" customFormat="false" ht="13.5" hidden="false" customHeight="false" outlineLevel="0" collapsed="false">
      <c r="I693" s="162"/>
    </row>
    <row r="694" customFormat="false" ht="13.5" hidden="false" customHeight="false" outlineLevel="0" collapsed="false">
      <c r="I694" s="162"/>
    </row>
    <row r="695" customFormat="false" ht="13.5" hidden="false" customHeight="false" outlineLevel="0" collapsed="false">
      <c r="I695" s="162"/>
    </row>
    <row r="696" customFormat="false" ht="13.5" hidden="false" customHeight="false" outlineLevel="0" collapsed="false">
      <c r="I696" s="162"/>
    </row>
    <row r="697" customFormat="false" ht="13.5" hidden="false" customHeight="false" outlineLevel="0" collapsed="false">
      <c r="I697" s="162"/>
    </row>
    <row r="698" customFormat="false" ht="13.5" hidden="false" customHeight="false" outlineLevel="0" collapsed="false">
      <c r="I698" s="162"/>
    </row>
    <row r="699" customFormat="false" ht="13.5" hidden="false" customHeight="false" outlineLevel="0" collapsed="false">
      <c r="I699" s="162"/>
    </row>
    <row r="700" customFormat="false" ht="13.5" hidden="false" customHeight="false" outlineLevel="0" collapsed="false">
      <c r="I700" s="162"/>
    </row>
    <row r="701" customFormat="false" ht="13.5" hidden="false" customHeight="false" outlineLevel="0" collapsed="false">
      <c r="I701" s="162"/>
    </row>
    <row r="702" customFormat="false" ht="13.5" hidden="false" customHeight="false" outlineLevel="0" collapsed="false">
      <c r="I702" s="162"/>
    </row>
    <row r="703" customFormat="false" ht="13.5" hidden="false" customHeight="false" outlineLevel="0" collapsed="false">
      <c r="I703" s="162"/>
    </row>
    <row r="704" customFormat="false" ht="13.5" hidden="false" customHeight="false" outlineLevel="0" collapsed="false">
      <c r="I704" s="162"/>
    </row>
    <row r="705" customFormat="false" ht="13.5" hidden="false" customHeight="false" outlineLevel="0" collapsed="false">
      <c r="I705" s="162"/>
    </row>
    <row r="706" customFormat="false" ht="13.5" hidden="false" customHeight="false" outlineLevel="0" collapsed="false">
      <c r="I706" s="162"/>
    </row>
    <row r="707" customFormat="false" ht="13.5" hidden="false" customHeight="false" outlineLevel="0" collapsed="false">
      <c r="I707" s="162"/>
    </row>
    <row r="708" customFormat="false" ht="13.5" hidden="false" customHeight="false" outlineLevel="0" collapsed="false">
      <c r="I708" s="162"/>
    </row>
    <row r="709" customFormat="false" ht="13.5" hidden="false" customHeight="false" outlineLevel="0" collapsed="false">
      <c r="I709" s="162"/>
    </row>
    <row r="710" customFormat="false" ht="13.5" hidden="false" customHeight="false" outlineLevel="0" collapsed="false">
      <c r="I710" s="162"/>
    </row>
    <row r="711" customFormat="false" ht="13.5" hidden="false" customHeight="false" outlineLevel="0" collapsed="false">
      <c r="I711" s="162"/>
    </row>
    <row r="712" customFormat="false" ht="13.5" hidden="false" customHeight="false" outlineLevel="0" collapsed="false">
      <c r="I712" s="162"/>
    </row>
    <row r="713" customFormat="false" ht="13.5" hidden="false" customHeight="false" outlineLevel="0" collapsed="false">
      <c r="I713" s="162"/>
    </row>
    <row r="714" customFormat="false" ht="13.5" hidden="false" customHeight="false" outlineLevel="0" collapsed="false">
      <c r="I714" s="162"/>
    </row>
    <row r="715" customFormat="false" ht="13.5" hidden="false" customHeight="false" outlineLevel="0" collapsed="false">
      <c r="I715" s="162"/>
    </row>
    <row r="716" customFormat="false" ht="13.5" hidden="false" customHeight="false" outlineLevel="0" collapsed="false">
      <c r="I716" s="162"/>
    </row>
    <row r="717" customFormat="false" ht="13.5" hidden="false" customHeight="false" outlineLevel="0" collapsed="false">
      <c r="I717" s="162"/>
    </row>
    <row r="718" customFormat="false" ht="13.5" hidden="false" customHeight="false" outlineLevel="0" collapsed="false">
      <c r="I718" s="162"/>
    </row>
    <row r="719" customFormat="false" ht="13.5" hidden="false" customHeight="false" outlineLevel="0" collapsed="false">
      <c r="I719" s="162"/>
    </row>
    <row r="720" customFormat="false" ht="13.5" hidden="false" customHeight="false" outlineLevel="0" collapsed="false">
      <c r="I720" s="162"/>
    </row>
    <row r="721" customFormat="false" ht="13.5" hidden="false" customHeight="false" outlineLevel="0" collapsed="false">
      <c r="I721" s="162"/>
    </row>
    <row r="722" customFormat="false" ht="13.5" hidden="false" customHeight="false" outlineLevel="0" collapsed="false">
      <c r="I722" s="162"/>
    </row>
    <row r="723" customFormat="false" ht="13.5" hidden="false" customHeight="false" outlineLevel="0" collapsed="false">
      <c r="I723" s="162"/>
    </row>
    <row r="724" customFormat="false" ht="13.5" hidden="false" customHeight="false" outlineLevel="0" collapsed="false">
      <c r="I724" s="162"/>
    </row>
    <row r="725" customFormat="false" ht="13.5" hidden="false" customHeight="false" outlineLevel="0" collapsed="false">
      <c r="I725" s="162"/>
    </row>
    <row r="726" customFormat="false" ht="13.5" hidden="false" customHeight="false" outlineLevel="0" collapsed="false">
      <c r="I726" s="162"/>
    </row>
    <row r="727" customFormat="false" ht="13.5" hidden="false" customHeight="false" outlineLevel="0" collapsed="false">
      <c r="I727" s="162"/>
    </row>
    <row r="728" customFormat="false" ht="13.5" hidden="false" customHeight="false" outlineLevel="0" collapsed="false">
      <c r="I728" s="162"/>
    </row>
    <row r="729" customFormat="false" ht="13.5" hidden="false" customHeight="false" outlineLevel="0" collapsed="false">
      <c r="I729" s="162"/>
    </row>
    <row r="730" customFormat="false" ht="13.5" hidden="false" customHeight="false" outlineLevel="0" collapsed="false">
      <c r="I730" s="162"/>
    </row>
    <row r="731" customFormat="false" ht="13.5" hidden="false" customHeight="false" outlineLevel="0" collapsed="false">
      <c r="I731" s="162"/>
    </row>
    <row r="732" customFormat="false" ht="13.5" hidden="false" customHeight="false" outlineLevel="0" collapsed="false">
      <c r="I732" s="162"/>
    </row>
    <row r="733" customFormat="false" ht="13.5" hidden="false" customHeight="false" outlineLevel="0" collapsed="false">
      <c r="I733" s="162"/>
    </row>
    <row r="734" customFormat="false" ht="13.5" hidden="false" customHeight="false" outlineLevel="0" collapsed="false">
      <c r="I734" s="162"/>
    </row>
    <row r="735" customFormat="false" ht="13.5" hidden="false" customHeight="false" outlineLevel="0" collapsed="false">
      <c r="I735" s="162"/>
    </row>
    <row r="736" customFormat="false" ht="13.5" hidden="false" customHeight="false" outlineLevel="0" collapsed="false">
      <c r="I736" s="162"/>
    </row>
    <row r="737" customFormat="false" ht="13.5" hidden="false" customHeight="false" outlineLevel="0" collapsed="false">
      <c r="I737" s="162"/>
    </row>
    <row r="738" customFormat="false" ht="13.5" hidden="false" customHeight="false" outlineLevel="0" collapsed="false">
      <c r="I738" s="162"/>
    </row>
    <row r="739" customFormat="false" ht="13.5" hidden="false" customHeight="false" outlineLevel="0" collapsed="false">
      <c r="I739" s="162"/>
    </row>
    <row r="740" customFormat="false" ht="13.5" hidden="false" customHeight="false" outlineLevel="0" collapsed="false">
      <c r="I740" s="162"/>
    </row>
    <row r="741" customFormat="false" ht="13.5" hidden="false" customHeight="false" outlineLevel="0" collapsed="false">
      <c r="I741" s="162"/>
    </row>
    <row r="742" customFormat="false" ht="13.5" hidden="false" customHeight="false" outlineLevel="0" collapsed="false">
      <c r="I742" s="162"/>
    </row>
    <row r="743" customFormat="false" ht="13.5" hidden="false" customHeight="false" outlineLevel="0" collapsed="false">
      <c r="I743" s="162"/>
    </row>
    <row r="744" customFormat="false" ht="13.5" hidden="false" customHeight="false" outlineLevel="0" collapsed="false">
      <c r="I744" s="162"/>
    </row>
    <row r="745" customFormat="false" ht="13.5" hidden="false" customHeight="false" outlineLevel="0" collapsed="false">
      <c r="I745" s="162"/>
    </row>
    <row r="746" customFormat="false" ht="13.5" hidden="false" customHeight="false" outlineLevel="0" collapsed="false">
      <c r="I746" s="162"/>
    </row>
    <row r="747" customFormat="false" ht="13.5" hidden="false" customHeight="false" outlineLevel="0" collapsed="false">
      <c r="I747" s="162"/>
    </row>
    <row r="748" customFormat="false" ht="13.5" hidden="false" customHeight="false" outlineLevel="0" collapsed="false">
      <c r="I748" s="162"/>
    </row>
    <row r="749" customFormat="false" ht="13.5" hidden="false" customHeight="false" outlineLevel="0" collapsed="false">
      <c r="I749" s="162"/>
    </row>
    <row r="750" customFormat="false" ht="13.5" hidden="false" customHeight="false" outlineLevel="0" collapsed="false">
      <c r="I750" s="162"/>
    </row>
    <row r="751" customFormat="false" ht="13.5" hidden="false" customHeight="false" outlineLevel="0" collapsed="false">
      <c r="I751" s="162"/>
    </row>
    <row r="752" customFormat="false" ht="13.5" hidden="false" customHeight="false" outlineLevel="0" collapsed="false">
      <c r="I752" s="162"/>
    </row>
    <row r="753" customFormat="false" ht="13.5" hidden="false" customHeight="false" outlineLevel="0" collapsed="false">
      <c r="I753" s="162"/>
    </row>
    <row r="754" customFormat="false" ht="13.5" hidden="false" customHeight="false" outlineLevel="0" collapsed="false">
      <c r="I754" s="162"/>
    </row>
    <row r="755" customFormat="false" ht="13.5" hidden="false" customHeight="false" outlineLevel="0" collapsed="false">
      <c r="I755" s="162"/>
    </row>
    <row r="756" customFormat="false" ht="13.5" hidden="false" customHeight="false" outlineLevel="0" collapsed="false">
      <c r="I756" s="162"/>
    </row>
    <row r="757" customFormat="false" ht="13.5" hidden="false" customHeight="false" outlineLevel="0" collapsed="false">
      <c r="I757" s="162"/>
    </row>
    <row r="758" customFormat="false" ht="13.5" hidden="false" customHeight="false" outlineLevel="0" collapsed="false">
      <c r="I758" s="162"/>
    </row>
    <row r="759" customFormat="false" ht="13.5" hidden="false" customHeight="false" outlineLevel="0" collapsed="false">
      <c r="I759" s="162"/>
    </row>
    <row r="760" customFormat="false" ht="13.5" hidden="false" customHeight="false" outlineLevel="0" collapsed="false">
      <c r="I760" s="162"/>
    </row>
    <row r="761" customFormat="false" ht="13.5" hidden="false" customHeight="false" outlineLevel="0" collapsed="false">
      <c r="I761" s="162"/>
    </row>
    <row r="762" customFormat="false" ht="13.5" hidden="false" customHeight="false" outlineLevel="0" collapsed="false">
      <c r="I762" s="162"/>
    </row>
    <row r="763" customFormat="false" ht="13.5" hidden="false" customHeight="false" outlineLevel="0" collapsed="false">
      <c r="I763" s="162"/>
    </row>
    <row r="764" customFormat="false" ht="13.5" hidden="false" customHeight="false" outlineLevel="0" collapsed="false">
      <c r="I764" s="162"/>
    </row>
    <row r="765" customFormat="false" ht="13.5" hidden="false" customHeight="false" outlineLevel="0" collapsed="false">
      <c r="I765" s="162"/>
    </row>
    <row r="766" customFormat="false" ht="13.5" hidden="false" customHeight="false" outlineLevel="0" collapsed="false">
      <c r="I766" s="162"/>
    </row>
    <row r="767" customFormat="false" ht="13.5" hidden="false" customHeight="false" outlineLevel="0" collapsed="false">
      <c r="I767" s="162"/>
    </row>
    <row r="768" customFormat="false" ht="13.5" hidden="false" customHeight="false" outlineLevel="0" collapsed="false">
      <c r="I768" s="162"/>
    </row>
    <row r="769" customFormat="false" ht="13.5" hidden="false" customHeight="false" outlineLevel="0" collapsed="false">
      <c r="I769" s="162"/>
    </row>
    <row r="770" customFormat="false" ht="13.5" hidden="false" customHeight="false" outlineLevel="0" collapsed="false">
      <c r="I770" s="162"/>
    </row>
    <row r="771" customFormat="false" ht="13.5" hidden="false" customHeight="false" outlineLevel="0" collapsed="false">
      <c r="I771" s="162"/>
    </row>
    <row r="772" customFormat="false" ht="13.5" hidden="false" customHeight="false" outlineLevel="0" collapsed="false">
      <c r="I772" s="162"/>
    </row>
    <row r="773" customFormat="false" ht="13.5" hidden="false" customHeight="false" outlineLevel="0" collapsed="false">
      <c r="I773" s="162"/>
    </row>
    <row r="774" customFormat="false" ht="13.5" hidden="false" customHeight="false" outlineLevel="0" collapsed="false">
      <c r="I774" s="162"/>
    </row>
    <row r="775" customFormat="false" ht="13.5" hidden="false" customHeight="false" outlineLevel="0" collapsed="false">
      <c r="I775" s="162"/>
    </row>
    <row r="776" customFormat="false" ht="13.5" hidden="false" customHeight="false" outlineLevel="0" collapsed="false">
      <c r="I776" s="162"/>
    </row>
    <row r="777" customFormat="false" ht="13.5" hidden="false" customHeight="false" outlineLevel="0" collapsed="false">
      <c r="I777" s="162"/>
    </row>
    <row r="778" customFormat="false" ht="13.5" hidden="false" customHeight="false" outlineLevel="0" collapsed="false">
      <c r="I778" s="162"/>
    </row>
    <row r="779" customFormat="false" ht="13.5" hidden="false" customHeight="false" outlineLevel="0" collapsed="false">
      <c r="I779" s="162"/>
    </row>
    <row r="780" customFormat="false" ht="13.5" hidden="false" customHeight="false" outlineLevel="0" collapsed="false">
      <c r="I780" s="162"/>
    </row>
    <row r="781" customFormat="false" ht="13.5" hidden="false" customHeight="false" outlineLevel="0" collapsed="false">
      <c r="I781" s="162"/>
    </row>
    <row r="782" customFormat="false" ht="13.5" hidden="false" customHeight="false" outlineLevel="0" collapsed="false">
      <c r="I782" s="162"/>
    </row>
    <row r="783" customFormat="false" ht="13.5" hidden="false" customHeight="false" outlineLevel="0" collapsed="false">
      <c r="I783" s="162"/>
    </row>
    <row r="784" customFormat="false" ht="13.5" hidden="false" customHeight="false" outlineLevel="0" collapsed="false">
      <c r="I784" s="162"/>
    </row>
    <row r="785" customFormat="false" ht="13.5" hidden="false" customHeight="false" outlineLevel="0" collapsed="false">
      <c r="I785" s="162"/>
    </row>
    <row r="786" customFormat="false" ht="13.5" hidden="false" customHeight="false" outlineLevel="0" collapsed="false">
      <c r="I786" s="162"/>
    </row>
    <row r="787" customFormat="false" ht="13.5" hidden="false" customHeight="false" outlineLevel="0" collapsed="false">
      <c r="I787" s="162"/>
    </row>
    <row r="788" customFormat="false" ht="13.5" hidden="false" customHeight="false" outlineLevel="0" collapsed="false">
      <c r="I788" s="162"/>
    </row>
    <row r="789" customFormat="false" ht="13.5" hidden="false" customHeight="false" outlineLevel="0" collapsed="false">
      <c r="I789" s="162"/>
    </row>
    <row r="790" customFormat="false" ht="13.5" hidden="false" customHeight="false" outlineLevel="0" collapsed="false">
      <c r="I790" s="162"/>
    </row>
    <row r="791" customFormat="false" ht="13.5" hidden="false" customHeight="false" outlineLevel="0" collapsed="false">
      <c r="I791" s="162"/>
    </row>
    <row r="792" customFormat="false" ht="13.5" hidden="false" customHeight="false" outlineLevel="0" collapsed="false">
      <c r="I792" s="162"/>
    </row>
    <row r="793" customFormat="false" ht="13.5" hidden="false" customHeight="false" outlineLevel="0" collapsed="false">
      <c r="I793" s="162"/>
    </row>
    <row r="794" customFormat="false" ht="13.5" hidden="false" customHeight="false" outlineLevel="0" collapsed="false">
      <c r="I794" s="162"/>
    </row>
    <row r="795" customFormat="false" ht="13.5" hidden="false" customHeight="false" outlineLevel="0" collapsed="false">
      <c r="I795" s="162"/>
    </row>
    <row r="796" customFormat="false" ht="13.5" hidden="false" customHeight="false" outlineLevel="0" collapsed="false">
      <c r="I796" s="162"/>
    </row>
    <row r="797" customFormat="false" ht="13.5" hidden="false" customHeight="false" outlineLevel="0" collapsed="false">
      <c r="I797" s="162"/>
    </row>
    <row r="798" customFormat="false" ht="13.5" hidden="false" customHeight="false" outlineLevel="0" collapsed="false">
      <c r="I798" s="162"/>
    </row>
    <row r="799" customFormat="false" ht="13.5" hidden="false" customHeight="false" outlineLevel="0" collapsed="false">
      <c r="I799" s="162"/>
    </row>
    <row r="800" customFormat="false" ht="13.5" hidden="false" customHeight="false" outlineLevel="0" collapsed="false">
      <c r="I800" s="162"/>
    </row>
    <row r="801" customFormat="false" ht="13.5" hidden="false" customHeight="false" outlineLevel="0" collapsed="false">
      <c r="I801" s="162"/>
    </row>
    <row r="802" customFormat="false" ht="13.5" hidden="false" customHeight="false" outlineLevel="0" collapsed="false">
      <c r="I802" s="162"/>
    </row>
    <row r="803" customFormat="false" ht="13.5" hidden="false" customHeight="false" outlineLevel="0" collapsed="false">
      <c r="I803" s="162"/>
    </row>
    <row r="804" customFormat="false" ht="13.5" hidden="false" customHeight="false" outlineLevel="0" collapsed="false">
      <c r="I804" s="162"/>
    </row>
    <row r="805" customFormat="false" ht="13.5" hidden="false" customHeight="false" outlineLevel="0" collapsed="false">
      <c r="I805" s="162"/>
    </row>
    <row r="806" customFormat="false" ht="13.5" hidden="false" customHeight="false" outlineLevel="0" collapsed="false">
      <c r="I806" s="162"/>
    </row>
    <row r="807" customFormat="false" ht="13.5" hidden="false" customHeight="false" outlineLevel="0" collapsed="false">
      <c r="I807" s="162"/>
    </row>
    <row r="808" customFormat="false" ht="13.5" hidden="false" customHeight="false" outlineLevel="0" collapsed="false">
      <c r="I808" s="162"/>
    </row>
    <row r="809" customFormat="false" ht="13.5" hidden="false" customHeight="false" outlineLevel="0" collapsed="false">
      <c r="I809" s="162"/>
    </row>
    <row r="810" customFormat="false" ht="13.5" hidden="false" customHeight="false" outlineLevel="0" collapsed="false">
      <c r="I810" s="162"/>
    </row>
    <row r="811" customFormat="false" ht="13.5" hidden="false" customHeight="false" outlineLevel="0" collapsed="false">
      <c r="I811" s="162"/>
    </row>
    <row r="812" customFormat="false" ht="13.5" hidden="false" customHeight="false" outlineLevel="0" collapsed="false">
      <c r="I812" s="162"/>
    </row>
    <row r="813" customFormat="false" ht="13.5" hidden="false" customHeight="false" outlineLevel="0" collapsed="false">
      <c r="I813" s="162"/>
    </row>
    <row r="814" customFormat="false" ht="13.5" hidden="false" customHeight="false" outlineLevel="0" collapsed="false">
      <c r="I814" s="162"/>
    </row>
    <row r="815" customFormat="false" ht="13.5" hidden="false" customHeight="false" outlineLevel="0" collapsed="false">
      <c r="I815" s="162"/>
    </row>
    <row r="816" customFormat="false" ht="13.5" hidden="false" customHeight="false" outlineLevel="0" collapsed="false">
      <c r="I816" s="162"/>
    </row>
    <row r="817" customFormat="false" ht="13.5" hidden="false" customHeight="false" outlineLevel="0" collapsed="false">
      <c r="I817" s="162"/>
    </row>
    <row r="818" customFormat="false" ht="13.5" hidden="false" customHeight="false" outlineLevel="0" collapsed="false">
      <c r="I818" s="162"/>
    </row>
    <row r="819" customFormat="false" ht="13.5" hidden="false" customHeight="false" outlineLevel="0" collapsed="false">
      <c r="I819" s="162"/>
    </row>
    <row r="820" customFormat="false" ht="13.5" hidden="false" customHeight="false" outlineLevel="0" collapsed="false">
      <c r="I820" s="162"/>
    </row>
    <row r="821" customFormat="false" ht="13.5" hidden="false" customHeight="false" outlineLevel="0" collapsed="false">
      <c r="I821" s="162"/>
    </row>
    <row r="822" customFormat="false" ht="13.5" hidden="false" customHeight="false" outlineLevel="0" collapsed="false">
      <c r="I822" s="162"/>
    </row>
    <row r="823" customFormat="false" ht="13.5" hidden="false" customHeight="false" outlineLevel="0" collapsed="false">
      <c r="I823" s="162"/>
    </row>
    <row r="824" customFormat="false" ht="13.5" hidden="false" customHeight="false" outlineLevel="0" collapsed="false">
      <c r="I824" s="162"/>
    </row>
    <row r="825" customFormat="false" ht="13.5" hidden="false" customHeight="false" outlineLevel="0" collapsed="false">
      <c r="I825" s="162"/>
    </row>
    <row r="826" customFormat="false" ht="13.5" hidden="false" customHeight="false" outlineLevel="0" collapsed="false">
      <c r="I826" s="162"/>
    </row>
    <row r="827" customFormat="false" ht="13.5" hidden="false" customHeight="false" outlineLevel="0" collapsed="false">
      <c r="I827" s="162"/>
    </row>
    <row r="828" customFormat="false" ht="13.5" hidden="false" customHeight="false" outlineLevel="0" collapsed="false">
      <c r="I828" s="162"/>
    </row>
    <row r="829" customFormat="false" ht="13.5" hidden="false" customHeight="false" outlineLevel="0" collapsed="false">
      <c r="I829" s="162"/>
    </row>
    <row r="830" customFormat="false" ht="13.5" hidden="false" customHeight="false" outlineLevel="0" collapsed="false">
      <c r="I830" s="162"/>
    </row>
    <row r="831" customFormat="false" ht="13.5" hidden="false" customHeight="false" outlineLevel="0" collapsed="false">
      <c r="I831" s="162"/>
    </row>
    <row r="832" customFormat="false" ht="13.5" hidden="false" customHeight="false" outlineLevel="0" collapsed="false">
      <c r="I832" s="162"/>
    </row>
    <row r="833" customFormat="false" ht="13.5" hidden="false" customHeight="false" outlineLevel="0" collapsed="false">
      <c r="I833" s="162"/>
    </row>
    <row r="834" customFormat="false" ht="13.5" hidden="false" customHeight="false" outlineLevel="0" collapsed="false">
      <c r="I834" s="162"/>
    </row>
    <row r="835" customFormat="false" ht="13.5" hidden="false" customHeight="false" outlineLevel="0" collapsed="false">
      <c r="I835" s="162"/>
    </row>
    <row r="836" customFormat="false" ht="13.5" hidden="false" customHeight="false" outlineLevel="0" collapsed="false">
      <c r="I836" s="162"/>
    </row>
    <row r="837" customFormat="false" ht="13.5" hidden="false" customHeight="false" outlineLevel="0" collapsed="false">
      <c r="I837" s="162"/>
    </row>
    <row r="838" customFormat="false" ht="13.5" hidden="false" customHeight="false" outlineLevel="0" collapsed="false">
      <c r="I838" s="162"/>
    </row>
    <row r="839" customFormat="false" ht="13.5" hidden="false" customHeight="false" outlineLevel="0" collapsed="false">
      <c r="I839" s="162"/>
    </row>
    <row r="840" customFormat="false" ht="13.5" hidden="false" customHeight="false" outlineLevel="0" collapsed="false">
      <c r="I840" s="162"/>
    </row>
    <row r="841" customFormat="false" ht="13.5" hidden="false" customHeight="false" outlineLevel="0" collapsed="false">
      <c r="I841" s="162"/>
    </row>
    <row r="842" customFormat="false" ht="13.5" hidden="false" customHeight="false" outlineLevel="0" collapsed="false">
      <c r="I842" s="162"/>
    </row>
    <row r="843" customFormat="false" ht="13.5" hidden="false" customHeight="false" outlineLevel="0" collapsed="false">
      <c r="I843" s="162"/>
    </row>
    <row r="844" customFormat="false" ht="13.5" hidden="false" customHeight="false" outlineLevel="0" collapsed="false">
      <c r="I844" s="162"/>
    </row>
    <row r="845" customFormat="false" ht="13.5" hidden="false" customHeight="false" outlineLevel="0" collapsed="false">
      <c r="I845" s="162"/>
    </row>
    <row r="846" customFormat="false" ht="13.5" hidden="false" customHeight="false" outlineLevel="0" collapsed="false">
      <c r="I846" s="162"/>
    </row>
    <row r="847" customFormat="false" ht="13.5" hidden="false" customHeight="false" outlineLevel="0" collapsed="false">
      <c r="I847" s="162"/>
    </row>
    <row r="848" customFormat="false" ht="13.5" hidden="false" customHeight="false" outlineLevel="0" collapsed="false">
      <c r="I848" s="162"/>
    </row>
    <row r="849" customFormat="false" ht="13.5" hidden="false" customHeight="false" outlineLevel="0" collapsed="false">
      <c r="I849" s="162"/>
    </row>
    <row r="850" customFormat="false" ht="13.5" hidden="false" customHeight="false" outlineLevel="0" collapsed="false">
      <c r="I850" s="162"/>
    </row>
    <row r="851" customFormat="false" ht="13.5" hidden="false" customHeight="false" outlineLevel="0" collapsed="false">
      <c r="I851" s="162"/>
    </row>
    <row r="852" customFormat="false" ht="13.5" hidden="false" customHeight="false" outlineLevel="0" collapsed="false">
      <c r="I852" s="162"/>
    </row>
    <row r="853" customFormat="false" ht="13.5" hidden="false" customHeight="false" outlineLevel="0" collapsed="false">
      <c r="I853" s="162"/>
    </row>
    <row r="854" customFormat="false" ht="13.5" hidden="false" customHeight="false" outlineLevel="0" collapsed="false">
      <c r="I854" s="162"/>
    </row>
    <row r="855" customFormat="false" ht="13.5" hidden="false" customHeight="false" outlineLevel="0" collapsed="false">
      <c r="I855" s="162"/>
    </row>
    <row r="856" customFormat="false" ht="13.5" hidden="false" customHeight="false" outlineLevel="0" collapsed="false">
      <c r="I856" s="162"/>
    </row>
    <row r="857" customFormat="false" ht="13.5" hidden="false" customHeight="false" outlineLevel="0" collapsed="false">
      <c r="I857" s="162"/>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7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9" activePane="bottomRight" state="frozen"/>
      <selection pane="topLeft" activeCell="A1" activeCellId="0" sqref="A1"/>
      <selection pane="topRight" activeCell="B1" activeCellId="0" sqref="B1"/>
      <selection pane="bottomLeft" activeCell="A9" activeCellId="0" sqref="A9"/>
      <selection pane="bottomRight" activeCell="AN11" activeCellId="0" sqref="AN11"/>
    </sheetView>
  </sheetViews>
  <sheetFormatPr defaultColWidth="8.546875" defaultRowHeight="13.5" customHeight="false" zeroHeight="false" outlineLevelRow="0" outlineLevelCol="0"/>
  <cols>
    <col collapsed="false" customWidth="true" hidden="false" outlineLevel="0" max="1" min="1" style="114" width="19.38"/>
    <col collapsed="false" customWidth="true" hidden="false" outlineLevel="0" max="2" min="2" style="114" width="6.88"/>
    <col collapsed="false" customWidth="true" hidden="false" outlineLevel="0" max="3" min="3" style="114" width="9"/>
    <col collapsed="false" customWidth="true" hidden="false" outlineLevel="0" max="4" min="4" style="114" width="23.88"/>
    <col collapsed="false" customWidth="true" hidden="false" outlineLevel="0" max="5" min="5" style="114" width="16.77"/>
    <col collapsed="false" customWidth="true" hidden="false" outlineLevel="0" max="8" min="6" style="114" width="16.38"/>
    <col collapsed="false" customWidth="true" hidden="false" outlineLevel="0" max="9" min="9" style="114" width="15.77"/>
    <col collapsed="false" customWidth="true" hidden="false" outlineLevel="0" max="10" min="10" style="114" width="16.38"/>
    <col collapsed="false" customWidth="true" hidden="false" outlineLevel="0" max="11" min="11" style="114" width="43.12"/>
    <col collapsed="false" customWidth="true" hidden="false" outlineLevel="0" max="12" min="12" style="114" width="16.38"/>
    <col collapsed="false" customWidth="true" hidden="false" outlineLevel="0" max="13" min="13" style="114" width="6.88"/>
    <col collapsed="false" customWidth="true" hidden="false" outlineLevel="0" max="14" min="14" style="114" width="4.87"/>
    <col collapsed="false" customWidth="true" hidden="false" outlineLevel="0" max="15" min="15" style="114" width="22.75"/>
    <col collapsed="false" customWidth="true" hidden="false" outlineLevel="0" max="16" min="16" style="114" width="14.27"/>
    <col collapsed="false" customWidth="true" hidden="false" outlineLevel="0" max="17" min="17" style="114" width="3.87"/>
    <col collapsed="false" customWidth="true" hidden="false" outlineLevel="0" max="19" min="18" style="114" width="6.88"/>
    <col collapsed="false" customWidth="true" hidden="false" outlineLevel="0" max="23" min="20" style="114" width="9.76"/>
    <col collapsed="false" customWidth="true" hidden="false" outlineLevel="0" max="29" min="24" style="114" width="6.88"/>
    <col collapsed="false" customWidth="true" hidden="false" outlineLevel="0" max="30" min="30" style="114" width="57.37"/>
    <col collapsed="false" customWidth="true" hidden="false" outlineLevel="0" max="31" min="31" style="114" width="24.75"/>
    <col collapsed="false" customWidth="true" hidden="false" outlineLevel="0" max="32" min="32" style="114" width="45.5"/>
    <col collapsed="false" customWidth="true" hidden="false" outlineLevel="0" max="33" min="33" style="114" width="15.62"/>
    <col collapsed="false" customWidth="true" hidden="false" outlineLevel="0" max="34" min="34" style="114" width="45.5"/>
    <col collapsed="false" customWidth="true" hidden="false" outlineLevel="0" max="35" min="35" style="114" width="19.88"/>
    <col collapsed="false" customWidth="true" hidden="false" outlineLevel="0" max="36" min="36" style="114" width="45.5"/>
    <col collapsed="false" customWidth="true" hidden="false" outlineLevel="0" max="37" min="37" style="114" width="15.62"/>
    <col collapsed="false" customWidth="true" hidden="false" outlineLevel="0" max="38" min="38" style="114" width="42.88"/>
    <col collapsed="false" customWidth="true" hidden="false" outlineLevel="0" max="39" min="39" style="114" width="15.62"/>
    <col collapsed="false" customWidth="true" hidden="false" outlineLevel="0" max="40" min="40" style="114" width="106.25"/>
    <col collapsed="false" customWidth="true" hidden="false" outlineLevel="0" max="44" min="41" style="114" width="18.77"/>
    <col collapsed="false" customWidth="true" hidden="false" outlineLevel="0" max="45" min="45" style="114" width="109.25"/>
    <col collapsed="false" customWidth="true" hidden="false" outlineLevel="0" max="46" min="46" style="114" width="63"/>
    <col collapsed="false" customWidth="true" hidden="false" outlineLevel="0" max="47" min="47" style="114" width="30.75"/>
    <col collapsed="false" customWidth="true" hidden="false" outlineLevel="0" max="1025" min="48" style="114" width="12.62"/>
  </cols>
  <sheetData>
    <row r="1" customFormat="false" ht="13.5" hidden="false" customHeight="false" outlineLevel="0" collapsed="false">
      <c r="A1" s="115" t="s">
        <v>0</v>
      </c>
      <c r="B1" s="115" t="s">
        <v>1</v>
      </c>
      <c r="C1" s="115" t="s">
        <v>2</v>
      </c>
      <c r="D1" s="115" t="s">
        <v>3</v>
      </c>
      <c r="E1" s="115" t="s">
        <v>4</v>
      </c>
      <c r="F1" s="115" t="s">
        <v>5</v>
      </c>
      <c r="G1" s="115" t="s">
        <v>6</v>
      </c>
      <c r="H1" s="115" t="s">
        <v>7</v>
      </c>
      <c r="I1" s="116" t="s">
        <v>8</v>
      </c>
      <c r="J1" s="115" t="s">
        <v>9</v>
      </c>
      <c r="K1" s="115" t="s">
        <v>10</v>
      </c>
      <c r="L1" s="115" t="s">
        <v>11</v>
      </c>
      <c r="M1" s="115" t="s">
        <v>12</v>
      </c>
      <c r="N1" s="115" t="s">
        <v>13</v>
      </c>
      <c r="O1" s="115" t="s">
        <v>14</v>
      </c>
      <c r="P1" s="115" t="s">
        <v>15</v>
      </c>
      <c r="Q1" s="115" t="s">
        <v>16</v>
      </c>
      <c r="R1" s="115" t="s">
        <v>17</v>
      </c>
      <c r="S1" s="115" t="s">
        <v>18</v>
      </c>
      <c r="T1" s="115" t="s">
        <v>19</v>
      </c>
      <c r="U1" s="117" t="s">
        <v>20</v>
      </c>
      <c r="V1" s="115" t="s">
        <v>21</v>
      </c>
      <c r="W1" s="117" t="s">
        <v>20</v>
      </c>
      <c r="X1" s="115" t="s">
        <v>22</v>
      </c>
      <c r="Y1" s="115" t="s">
        <v>3232</v>
      </c>
      <c r="Z1" s="115" t="s">
        <v>23</v>
      </c>
      <c r="AA1" s="115" t="s">
        <v>3874</v>
      </c>
      <c r="AB1" s="115" t="s">
        <v>24</v>
      </c>
      <c r="AC1" s="115" t="s">
        <v>25</v>
      </c>
      <c r="AD1" s="115" t="s">
        <v>26</v>
      </c>
      <c r="AE1" s="115" t="s">
        <v>27</v>
      </c>
      <c r="AF1" s="115" t="s">
        <v>28</v>
      </c>
      <c r="AG1" s="115" t="s">
        <v>29</v>
      </c>
      <c r="AH1" s="115" t="s">
        <v>30</v>
      </c>
      <c r="AI1" s="115" t="s">
        <v>3233</v>
      </c>
      <c r="AJ1" s="118" t="s">
        <v>31</v>
      </c>
      <c r="AK1" s="115" t="s">
        <v>3234</v>
      </c>
      <c r="AL1" s="115" t="s">
        <v>32</v>
      </c>
      <c r="AM1" s="115" t="s">
        <v>3235</v>
      </c>
      <c r="AN1" s="115" t="s">
        <v>20</v>
      </c>
      <c r="AO1" s="115" t="s">
        <v>33</v>
      </c>
      <c r="AP1" s="115" t="s">
        <v>34</v>
      </c>
      <c r="AQ1" s="115" t="s">
        <v>35</v>
      </c>
      <c r="AR1" s="115" t="s">
        <v>36</v>
      </c>
      <c r="AS1" s="119"/>
    </row>
    <row r="2" customFormat="false" ht="82" hidden="false" customHeight="false" outlineLevel="0" collapsed="false">
      <c r="A2" s="85" t="s">
        <v>2326</v>
      </c>
      <c r="B2" s="85" t="s">
        <v>210</v>
      </c>
      <c r="C2" s="85" t="s">
        <v>2314</v>
      </c>
      <c r="D2" s="85" t="s">
        <v>298</v>
      </c>
      <c r="E2" s="85" t="s">
        <v>2327</v>
      </c>
      <c r="F2" s="85" t="s">
        <v>2328</v>
      </c>
      <c r="G2" s="85" t="s">
        <v>2329</v>
      </c>
      <c r="H2" s="85" t="s">
        <v>2329</v>
      </c>
      <c r="I2" s="221"/>
      <c r="J2" s="222" t="s">
        <v>2330</v>
      </c>
      <c r="K2" s="164" t="s">
        <v>2331</v>
      </c>
      <c r="L2" s="85"/>
      <c r="M2" s="85" t="s">
        <v>44</v>
      </c>
      <c r="N2" s="85"/>
      <c r="O2" s="85"/>
      <c r="P2" s="85"/>
      <c r="Q2" s="85"/>
      <c r="R2" s="85" t="s">
        <v>120</v>
      </c>
      <c r="S2" s="85"/>
      <c r="T2" s="85"/>
      <c r="U2" s="89"/>
      <c r="V2" s="85"/>
      <c r="W2" s="89"/>
      <c r="X2" s="85" t="s">
        <v>54</v>
      </c>
      <c r="Y2" s="85"/>
      <c r="Z2" s="90"/>
      <c r="AA2" s="90"/>
      <c r="AB2" s="90"/>
      <c r="AC2" s="90"/>
      <c r="AD2" s="90" t="s">
        <v>4382</v>
      </c>
      <c r="AE2" s="90"/>
      <c r="AF2" s="223" t="s">
        <v>4383</v>
      </c>
      <c r="AG2" s="90"/>
      <c r="AH2" s="223" t="s">
        <v>4384</v>
      </c>
      <c r="AI2" s="224"/>
      <c r="AJ2" s="225" t="s">
        <v>4385</v>
      </c>
      <c r="AK2" s="90"/>
      <c r="AL2" s="226" t="s">
        <v>4386</v>
      </c>
      <c r="AM2" s="227"/>
      <c r="AN2" s="89"/>
      <c r="AO2" s="89"/>
      <c r="AP2" s="11" t="str">
        <f aca="false">IF($A2&lt;&gt;"", "    | '"&amp;$A2&amp;"'", "")</f>
        <v>    | '02-saine-A2-n-7'</v>
      </c>
      <c r="AS2" s="98" t="str">
        <f aca="false">IF(A2="", "", IF(ROW()&gt;=3, ", ", "")&amp;"'"&amp;A2&amp;"':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'"&amp;VLOOKUP(S2,マスタ!$D$1:$E$99,2,0)&amp;"'","")&amp;""&amp;IF(T2&lt;&gt;"",", range: '"&amp;T2&amp;"'","")&amp;IF(V2&lt;&gt;"",", damage: '"&amp;V2&amp;"'","")&amp;IF(X2&lt;&gt;"",", capacity: '"&amp;X2&amp;"'","")&amp;IF(Y2&lt;&gt;"",", growth: "&amp;Y2&amp;"","")&amp;IF(Z2&lt;&gt;"",", cost: '"&amp;Z2&amp;"'","")&amp;", text: '"&amp;SUBSTITUTE(SUBSTITUTE(AD2, CHAR(13), ""),CHAR(10),"\n")&amp;IF(AE2&lt;&gt;"", "', textAdditional: '"&amp;SUBSTITUTE(SUBSTITUTE(AE2, CHAR(13), ""),CHAR(10),"\n"), "")&amp;"', textZh: '"&amp;SUBSTITUTE(SUBSTITUTE(SUBSTITUTE(AF2, CHAR(13), ""),CHAR(10),"\n"),"'","\'")&amp;"', textZhG1: '"&amp;SUBSTITUTE(SUBSTITUTE(SUBSTITUTE(AH2, CHAR(13), ""),CHAR(10),"\n"),"'","\'")&amp;IF(AG2&lt;&gt;"", "', textZhAdditional: '"&amp;SUBSTITUTE(SUBSTITUTE(AG2, CHAR(13), ""),CHAR(10),"\n"), "")&amp;IF(AI2&lt;&gt;"", "', textZhG1Additional: '"&amp;SUBSTITUTE(SUBSTITUTE(AI2, CHAR(13), ""),CHAR(10),"\n"), "")&amp;"', textKo: '"&amp;SUBSTITUTE(SUBSTITUTE(SUBSTITUTE(AJ2, CHAR(13), ""),CHAR(10),"\n"),"'","\'")&amp;IF(AK2&lt;&gt;"", "', textKoAdditional: '"&amp;SUBSTITUTE(SUBSTITUTE(AK2, CHAR(13), ""),CHAR(10),"\n"), "")&amp;"', textEn: '"&amp;SUBSTITUTE(SUBSTITUTE(SUBSTITUTE(AL2, CHAR(13), ""),CHAR(10),"\n"),"'","\'")&amp;IF(AM2&lt;&gt;"", "', textEnAdditional: '"&amp;SUBSTITUTE(SUBSTITUTE(AM2, CHAR(13), ""),CHAR(10),"\n"), "")&amp;"'"&amp;IF(AB2="○",", sealable: true","")&amp;IF(AC2="○",", removable: true","")&amp;IF(AA2="○",", lie: true","")&amp;"}")</f>
        <v>'02-saine-A2-n-7': {megami: 'saine', anotherID: 'A2', replace: '02-saine-o-n-7', name: '遺響壁', nameEn: 'Reverberant Wall', nameZh: '遗响壁', nameZhG1: '遗响壁', nameKo: '유향벽', ruby: 'いきょうへき', rubyEn: '', baseType: 'normal', type: 'enhance', capacity: '2', text: '【展開中】あなたへのダメージを解决するに際し、このカードの上に置かれた桜花結晶をあなたのオーラにあるかのように扱う。\n【破棄時】八相-あなたのオーラが1以下かつ現在のターンがあなたのターンならば、攻撃『適正距離0-5、0/0、【攻撃後】相手のオーラに2ダメージを与え、このターンにあなたが次に行う《攻撃》は+0/+1となる』を行う。', textZh: '【展开中】对你造成的伤害结算时，此牌上的樱花结晶视为在自装中。 \n【破弃时】八相～若自装中樱花结晶数仅1个或更少，且当前为你的回合，则进行一次“攻击距离0-5、伤害0/0、【攻击后】给与敌装2点伤害，本回合你的下一次《攻击》得+0/+1”的攻击。', textZhG1: '【展开中】当妳结算对装伤害时，此牌上的樱花结晶视为在自装中。\n【破弃时】八相～若当前为妳的回合，且自装中的樱花结晶的数目小于等于1，则进行一次“攻击距离0-5 伤害0/0 【攻击后】对敌装造成2点伤害，本回合内妳进行的下一次《攻击》获得+0/+1。”的攻击。', textKo: '【전개중】당신이 받는 데미지를 해결할 때, 이 카드 위에 놓인 벛꽃결정을 당신의 오라에 있는 것처럼 취급한다.\n【파기시】팔상 - 당신의 오라가 1 이하면서 현재 턴이 당신의 턴이라면, 공격『적정거리0-5、0/0, 【공격후】 상대의 오라에 2 데미지를 주고, 이번 턴에 당신이 수행하는 다음번 《공격》은 +0/+1 된다.』을 수행한다.', textEn: 'Ongoing: Treat Sakura tokens on this card as if they were on your Aura whenever you are dealt damage.\n\nDisenchant: Idea - If it\'s currently your turn and you have 1 or fewer Sakura tokens on your Aura, you attack with "Range: 0-5, Damage: 0/0, After Attack: Deal 2 damage to your opponent\'s Aura, and the next attack you make this turn gets +0/+1."'}</v>
      </c>
      <c r="AT2" s="10" t="str">
        <f aca="false">IF($A2&lt;&gt;"", "    /** 《"&amp;$E2&amp;"》 */ export const "&amp;SUBSTITUTE(UPPER(IF(MID($A2, 3, 1)="-", RIGHT($A2,LEN($A2)-3), $A2)), "-", "_")&amp;": TCardId = '"&amp;$A2&amp;"';", "")</f>
        <v>    /** 《遺響壁》 */ export const SAINE_A2_N_7: TCardId = '02-saine-A2-n-7';</v>
      </c>
      <c r="AU2" s="11" t="str">
        <f aca="false">IF($A2&lt;&gt;"", "    | '"&amp;$A2&amp;"'", "")</f>
        <v>    | '02-saine-A2-n-7'</v>
      </c>
    </row>
    <row r="3" customFormat="false" ht="74.5" hidden="false" customHeight="false" outlineLevel="0" collapsed="false">
      <c r="A3" s="85" t="s">
        <v>1121</v>
      </c>
      <c r="B3" s="85" t="s">
        <v>1049</v>
      </c>
      <c r="C3" s="85"/>
      <c r="D3" s="85"/>
      <c r="E3" s="85" t="s">
        <v>1122</v>
      </c>
      <c r="F3" s="85" t="s">
        <v>1123</v>
      </c>
      <c r="G3" s="221" t="s">
        <v>1124</v>
      </c>
      <c r="H3" s="228" t="s">
        <v>1124</v>
      </c>
      <c r="I3" s="221"/>
      <c r="J3" s="228" t="s">
        <v>1125</v>
      </c>
      <c r="K3" s="164" t="s">
        <v>1126</v>
      </c>
      <c r="L3" s="85"/>
      <c r="M3" s="85" t="s">
        <v>44</v>
      </c>
      <c r="N3" s="85"/>
      <c r="O3" s="85"/>
      <c r="P3" s="85"/>
      <c r="Q3" s="85"/>
      <c r="R3" s="85" t="s">
        <v>120</v>
      </c>
      <c r="S3" s="85"/>
      <c r="T3" s="85"/>
      <c r="U3" s="89"/>
      <c r="V3" s="85"/>
      <c r="W3" s="89"/>
      <c r="X3" s="85" t="s">
        <v>54</v>
      </c>
      <c r="Y3" s="85"/>
      <c r="Z3" s="85"/>
      <c r="AA3" s="85"/>
      <c r="AB3" s="90"/>
      <c r="AC3" s="90"/>
      <c r="AD3" s="90" t="s">
        <v>4387</v>
      </c>
      <c r="AE3" s="90"/>
      <c r="AF3" s="223" t="s">
        <v>4388</v>
      </c>
      <c r="AG3" s="90"/>
      <c r="AH3" s="229" t="s">
        <v>4389</v>
      </c>
      <c r="AI3" s="97"/>
      <c r="AJ3" s="97" t="s">
        <v>4390</v>
      </c>
      <c r="AK3" s="230"/>
      <c r="AL3" s="182" t="s">
        <v>4391</v>
      </c>
      <c r="AM3" s="230"/>
      <c r="AN3" s="89"/>
      <c r="AO3" s="89"/>
      <c r="AP3" s="11" t="str">
        <f aca="false">IF($A3&lt;&gt;"", "    | '"&amp;$A3&amp;"'", "")</f>
        <v>    | '08-hagane-o-n-7'</v>
      </c>
      <c r="AS3" s="98" t="str">
        <f aca="false">IF(A3="", "", IF(ROW()&gt;=3, ", ", "")&amp;"'"&amp;A3&amp;"':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'"&amp;SUBSTITUTE(SUBSTITUTE(AD3, CHAR(13), ""),CHAR(10),"\n")&amp;IF(AE3&lt;&gt;"", "', textAdditional: '"&amp;SUBSTITUTE(SUBSTITUTE(AE3, CHAR(13), ""),CHAR(10),"\n"), "")&amp;"', textZh: '"&amp;SUBSTITUTE(SUBSTITUTE(SUBSTITUTE(AF3, CHAR(13), ""),CHAR(10),"\n"),"'","\'")&amp;"', textZhG1: '"&amp;SUBSTITUTE(SUBSTITUTE(SUBSTITUTE(AH3, CHAR(13), ""),CHAR(10),"\n"),"'","\'")&amp;IF(AG3&lt;&gt;"", "', textZhAdditional: '"&amp;SUBSTITUTE(SUBSTITUTE(AG3, CHAR(13), ""),CHAR(10),"\n"), "")&amp;IF(AI3&lt;&gt;"", "', textZhG1Additional: '"&amp;SUBSTITUTE(SUBSTITUTE(AI3, CHAR(13), ""),CHAR(10),"\n"), "")&amp;"', textKo: '"&amp;SUBSTITUTE(SUBSTITUTE(SUBSTITUTE(AJ3, CHAR(13), ""),CHAR(10),"\n"),"'","\'")&amp;IF(AK3&lt;&gt;"", "', textKoAdditional: '"&amp;SUBSTITUTE(SUBSTITUTE(AK3, CHAR(13), ""),CHAR(10),"\n"), "")&amp;"', textEn: '"&amp;SUBSTITUTE(SUBSTITUTE(SUBSTITUTE(AL3, CHAR(13), ""),CHAR(10),"\n"),"'","\'")&amp;IF(AM3&lt;&gt;"", "', textEnAdditional: '"&amp;SUBSTITUTE(SUBSTITUTE(AM3, CHAR(13), ""),CHAR(10),"\n"), "")&amp;"'"&amp;IF(AB3="○",", sealable: true","")&amp;IF(AC3="○",", removable: true","")&amp;IF(AA3="○",", lie: true","")&amp;"}")</f>
        <v>, '08-hagane-o-n-7': {megami: 'hagane', name: '引力場', nameEn: 'Gravity Well', nameZh: '引力场', nameZhG1: '引力场', nameKo: '인력장', ruby: 'いんりょくば', rubyEn: '', baseType: 'normal', type: 'enhance', capacity: '2', text: '全力化：【常時】このカードの持つ矢印（→）で動く桜花結晶は1つ多くなる。\n\n【展開時】間合→自オーラ：1 \n【展開中】達人の間合は1小さくなる。', textZh: '全力化：【常时】这张卡的箭头（→）移动的樱花结晶数增多1个。 \n\n【展开时】距→1→自装 \n【展开中】达人距离的值减小1。', textZhG1: '全力化：【常时】因此牌上的箭头效果移动的樱花结晶的数目增大1。\n\n【展开时】距（1）→自装\n【展开中】达人距离减小1。', textKo: '_x005F_x0001_전력화 - 【상시】이 카드가 가지는 화살표 효과로 움직이는 벛꽃결정의 숫자가 1만큼 증가한다.\n【전개시】간격→오라(자신) : 1\n【전개중】달인의 간격이 1 감소한다.', textEn: 'All-Out - Forced: This card\'s arrow effect moves one additional Sakura token.\n\nInitialize:\nDistance (1)→ Your Aura\n\nOngoing: Decrease the size of the Mastery Zone by 1.'}</v>
      </c>
      <c r="AT3" s="10" t="str">
        <f aca="false">IF($A3&lt;&gt;"", "    /** 《"&amp;$E3&amp;"》 */ export const "&amp;SUBSTITUTE(UPPER(IF(MID($A3, 3, 1)="-", RIGHT($A3,LEN($A3)-3), $A3)), "-", "_")&amp;": TCardId = '"&amp;$A3&amp;"';", "")</f>
        <v>    /** 《引力場》 */ export const HAGANE_O_N_7: TCardId = '08-hagane-o-n-7';</v>
      </c>
      <c r="AU3" s="11" t="str">
        <f aca="false">IF($A3&lt;&gt;"", "    | '"&amp;$A3&amp;"'", "")</f>
        <v>    | '08-hagane-o-n-7'</v>
      </c>
    </row>
    <row r="4" customFormat="false" ht="138" hidden="false" customHeight="false" outlineLevel="0" collapsed="false">
      <c r="A4" s="85" t="s">
        <v>1392</v>
      </c>
      <c r="B4" s="85" t="s">
        <v>1345</v>
      </c>
      <c r="C4" s="85"/>
      <c r="D4" s="85"/>
      <c r="E4" s="85" t="s">
        <v>1393</v>
      </c>
      <c r="F4" s="85"/>
      <c r="G4" s="221" t="s">
        <v>1394</v>
      </c>
      <c r="H4" s="228" t="s">
        <v>1395</v>
      </c>
      <c r="I4" s="221" t="s">
        <v>1396</v>
      </c>
      <c r="J4" s="228" t="s">
        <v>4392</v>
      </c>
      <c r="K4" s="164" t="s">
        <v>1398</v>
      </c>
      <c r="L4" s="85"/>
      <c r="M4" s="85" t="s">
        <v>44</v>
      </c>
      <c r="N4" s="85"/>
      <c r="O4" s="85"/>
      <c r="P4" s="85"/>
      <c r="Q4" s="85"/>
      <c r="R4" s="85" t="s">
        <v>107</v>
      </c>
      <c r="S4" s="85" t="s">
        <v>92</v>
      </c>
      <c r="T4" s="85"/>
      <c r="U4" s="89"/>
      <c r="V4" s="85"/>
      <c r="W4" s="89"/>
      <c r="X4" s="85"/>
      <c r="Y4" s="85"/>
      <c r="Z4" s="85"/>
      <c r="AA4" s="85"/>
      <c r="AB4" s="90"/>
      <c r="AC4" s="90"/>
      <c r="AD4" s="90" t="s">
        <v>4393</v>
      </c>
      <c r="AE4" s="90"/>
      <c r="AF4" s="223" t="s">
        <v>4394</v>
      </c>
      <c r="AG4" s="90"/>
      <c r="AH4" s="223" t="s">
        <v>4395</v>
      </c>
      <c r="AI4" s="231"/>
      <c r="AJ4" s="232" t="s">
        <v>4396</v>
      </c>
      <c r="AK4" s="183"/>
      <c r="AL4" s="233" t="s">
        <v>4397</v>
      </c>
      <c r="AM4" s="234"/>
      <c r="AN4" s="89"/>
      <c r="AO4" s="89"/>
      <c r="AP4" s="11" t="str">
        <f aca="false">IF($A4&lt;&gt;"", "    | '"&amp;$A4&amp;"'", "")</f>
        <v>    | '10-kururu-o-n-5'</v>
      </c>
      <c r="AS4" s="98" t="str">
        <f aca="false">IF(A4="", "", IF(ROW()&gt;=3, ", ", "")&amp;"'"&amp;A4&amp;"':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'"&amp;SUBSTITUTE(SUBSTITUTE(AD4, CHAR(13), ""),CHAR(10),"\n")&amp;IF(AE4&lt;&gt;"", "', textAdditional: '"&amp;SUBSTITUTE(SUBSTITUTE(AE4, CHAR(13), ""),CHAR(10),"\n"), "")&amp;"', textZh: '"&amp;SUBSTITUTE(SUBSTITUTE(SUBSTITUTE(AF4, CHAR(13), ""),CHAR(10),"\n"),"'","\'")&amp;"', textZhG1: '"&amp;SUBSTITUTE(SUBSTITUTE(SUBSTITUTE(AH4, CHAR(13), ""),CHAR(10),"\n"),"'","\'")&amp;IF(AG4&lt;&gt;"", "', textZhAdditional: '"&amp;SUBSTITUTE(SUBSTITUTE(AG4, CHAR(13), ""),CHAR(10),"\n"), "")&amp;IF(AI4&lt;&gt;"", "', textZhG1Additional: '"&amp;SUBSTITUTE(SUBSTITUTE(AI4, CHAR(13), ""),CHAR(10),"\n"), "")&amp;"', textKo: '"&amp;SUBSTITUTE(SUBSTITUTE(SUBSTITUTE(AJ4, CHAR(13), ""),CHAR(10),"\n"),"'","\'")&amp;IF(AK4&lt;&gt;"", "', textKoAdditional: '"&amp;SUBSTITUTE(SUBSTITUTE(AK4, CHAR(13), ""),CHAR(10),"\n"), "")&amp;"', textEn: '"&amp;SUBSTITUTE(SUBSTITUTE(SUBSTITUTE(AL4, CHAR(13), ""),CHAR(10),"\n"),"'","\'")&amp;IF(AM4&lt;&gt;"", "', textEnAdditional: '"&amp;SUBSTITUTE(SUBSTITUTE(AM4, CHAR(13), ""),CHAR(10),"\n"), "")&amp;"'"&amp;IF(AB4="○",", sealable: true","")&amp;IF(AC4="○",", removable: true","")&amp;IF(AA4="○",", lie: true","")&amp;"}")</f>
        <v>, '10-kururu-o-n-5': {megami: 'kururu', name: 'りげいなー', nameEn: 'Regainah', nameZh: '重振装置', nameZhG1: '回嗖利用', nameKo: '리게이너', ruby: '', rubyEn: '', rubyZh: 'Regainer', baseType: 'normal', type: 'action', subType: 'fullpower', text: '----\n&lt;付対&gt; 捨て札、伏せ札、切札のいずれかから未使用でも《全力》でもない他のメガミのカードを1枚選んでもよい。そのカードをコストを支払わずに使用する。その際、適正距離の全ての値、どちらかのダメージ、納のいずれかを1増減させてもよい。\n----\n【常時】このカードは伏せ札から手札にあるかのように通常の方法で使用できる。', textZh: '---- \n&lt;付对&gt; 可以从弃牌、盖牌、王牌之中选1张既非未使用的也非《全力》的其他女神的牌，使用之且不需支付其费用。这个时候，可以从所有攻击距离的值、对装或者对命的伤害量、纳的数额里选一个增减1。 \n---- \n【常时】此牌作为盖牌时可以视为如同手牌一样被正常使用。', textZhG1: '---- \n&lt;付对&gt; 妳可以从弃牌、盖牌或已使用的王牌中选择并使用1张其他女神的非《全力》牌，而无需支付其费用。此时妳可以从该牌的攻击距离中含有的所有值、对装伤害、对命伤害或纳中选择一项，所选择的所有值增大或减小1。AF4\n---- \n【常时】妳可以从盖牌区由主要阶段的规则效果使用此牌。', textKo: '----\n &lt;부대&gt; 버림패, 덮은패, 비장패 중에서 미사용 상태도 《전력》도 아닌 다른 여신의 카드를 1장 선택할 수 있다.\n당신은 그 카드를 비용을 지불하지 않고 사용한다. 이 때, 모든 적정거리 수치 / 오라 대미지 / 라이프 대미지 / 봉납치 중 하나를 선택하여 그 수치를 1만큼 증가하거나 감소시킬 수 있다.\n ----\n【상시】이 카드는 덮임패에 있어도 당신의 손패에 있는 것처럼 통상 방법으로 사용할 수 있다.', textEn: 'Mechanism (ENH REA) - You may choose 1 non-Throughout, non-Kururu card from among your discard pile, played pile, and Devoted Special cards. Play it, ignoring costs. If you play a card this way, you may choose one of the following and increase or decrease it by 1: each of its Range values; either of its Damage values; or its Charge.\n\n----------\n\nForced: You may play this card from discard pile as if it were in your hand if you are doing so by standard timing rules.'}</v>
      </c>
      <c r="AT4" s="10" t="str">
        <f aca="false">IF($A4&lt;&gt;"", "    /** 《"&amp;$E4&amp;"》 */ export const "&amp;SUBSTITUTE(UPPER(IF(MID($A4, 3, 1)="-", RIGHT($A4,LEN($A4)-3), $A4)), "-", "_")&amp;": TCardId = '"&amp;$A4&amp;"';", "")</f>
        <v>    /** 《りげいなー》 */ export const KURURU_O_N_5: TCardId = '10-kururu-o-n-5';</v>
      </c>
      <c r="AU4" s="11" t="str">
        <f aca="false">IF($A4&lt;&gt;"", "    | '"&amp;$A4&amp;"'", "")</f>
        <v>    | '10-kururu-o-n-5'</v>
      </c>
    </row>
    <row r="5" customFormat="false" ht="46" hidden="false" customHeight="false" outlineLevel="0" collapsed="false">
      <c r="A5" s="85" t="s">
        <v>1751</v>
      </c>
      <c r="B5" s="85" t="s">
        <v>1752</v>
      </c>
      <c r="C5" s="85"/>
      <c r="D5" s="85"/>
      <c r="E5" s="85" t="s">
        <v>1753</v>
      </c>
      <c r="F5" s="85" t="s">
        <v>1754</v>
      </c>
      <c r="G5" s="221" t="s">
        <v>1755</v>
      </c>
      <c r="H5" s="228" t="s">
        <v>1755</v>
      </c>
      <c r="I5" s="221"/>
      <c r="J5" s="228" t="s">
        <v>4398</v>
      </c>
      <c r="K5" s="164" t="s">
        <v>1757</v>
      </c>
      <c r="L5" s="85"/>
      <c r="M5" s="85" t="s">
        <v>44</v>
      </c>
      <c r="N5" s="85"/>
      <c r="O5" s="85"/>
      <c r="P5" s="85"/>
      <c r="Q5" s="85"/>
      <c r="R5" s="85" t="s">
        <v>45</v>
      </c>
      <c r="S5" s="85"/>
      <c r="T5" s="85" t="s">
        <v>4399</v>
      </c>
      <c r="U5" s="89"/>
      <c r="V5" s="91" t="s">
        <v>68</v>
      </c>
      <c r="W5" s="89"/>
      <c r="X5" s="85"/>
      <c r="Y5" s="85"/>
      <c r="Z5" s="85"/>
      <c r="AA5" s="85"/>
      <c r="AB5" s="90"/>
      <c r="AC5" s="90"/>
      <c r="AD5" s="90" t="s">
        <v>4400</v>
      </c>
      <c r="AE5" s="90"/>
      <c r="AF5" s="223" t="s">
        <v>4401</v>
      </c>
      <c r="AG5" s="90"/>
      <c r="AH5" s="235" t="s">
        <v>4402</v>
      </c>
      <c r="AI5" s="236"/>
      <c r="AJ5" s="97" t="s">
        <v>4403</v>
      </c>
      <c r="AK5" s="183"/>
      <c r="AL5" s="237" t="s">
        <v>4404</v>
      </c>
      <c r="AM5" s="224"/>
      <c r="AN5" s="89"/>
      <c r="AO5" s="89"/>
      <c r="AP5" s="11" t="str">
        <f aca="false">IF($A5&lt;&gt;"", "    | '"&amp;$A5&amp;"'", "")</f>
        <v>    | '13-utsuro-o-n-1'</v>
      </c>
      <c r="AS5" s="98" t="str">
        <f aca="false">IF(A5="", "", IF(ROW()&gt;=3, ", ", "")&amp;"'"&amp;A5&amp;"':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'"&amp;SUBSTITUTE(SUBSTITUTE(AD5, CHAR(13), ""),CHAR(10),"\n")&amp;IF(AE5&lt;&gt;"", "', textAdditional: '"&amp;SUBSTITUTE(SUBSTITUTE(AE5, CHAR(13), ""),CHAR(10),"\n"), "")&amp;"', textZh: '"&amp;SUBSTITUTE(SUBSTITUTE(SUBSTITUTE(AF5, CHAR(13), ""),CHAR(10),"\n"),"'","\'")&amp;"', textZhG1: '"&amp;SUBSTITUTE(SUBSTITUTE(SUBSTITUTE(AH5, CHAR(13), ""),CHAR(10),"\n"),"'","\'")&amp;IF(AG5&lt;&gt;"", "', textZhAdditional: '"&amp;SUBSTITUTE(SUBSTITUTE(AG5, CHAR(13), ""),CHAR(10),"\n"), "")&amp;IF(AI5&lt;&gt;"", "', textZhG1Additional: '"&amp;SUBSTITUTE(SUBSTITUTE(AI5, CHAR(13), ""),CHAR(10),"\n"), "")&amp;"', textKo: '"&amp;SUBSTITUTE(SUBSTITUTE(SUBSTITUTE(AJ5, CHAR(13), ""),CHAR(10),"\n"),"'","\'")&amp;IF(AK5&lt;&gt;"", "', textKoAdditional: '"&amp;SUBSTITUTE(SUBSTITUTE(AK5, CHAR(13), ""),CHAR(10),"\n"), "")&amp;"', textEn: '"&amp;SUBSTITUTE(SUBSTITUTE(SUBSTITUTE(AL5, CHAR(13), ""),CHAR(10),"\n"),"'","\'")&amp;IF(AM5&lt;&gt;"", "', textEnAdditional: '"&amp;SUBSTITUTE(SUBSTITUTE(AM5, CHAR(13), ""),CHAR(10),"\n"), "")&amp;"'"&amp;IF(AB5="○",", sealable: true","")&amp;IF(AC5="○",", removable: true","")&amp;IF(AA5="○",", lie: true","")&amp;"}")</f>
        <v>, '13-utsuro-o-n-1': {megami: 'utsuro', name: '円月', nameEn: 'Full Moon', nameZh: '圆月', nameZhG1: '圆月', nameKo: '만월', ruby: 'えんげつ', rubyEn: '', baseType: 'normal', type: 'attack', range: '5-7', damage: '2/2', text: '【常時】灰塵-ダストが12以上ならば、この《攻撃》は距離拡大（近1）を得て、そのオーラへのダメージは「-」になる。', textZh: '【常时】灰尘～若虚中的樱花结晶数大于等于12，则此《攻击》获得距离扩大(近1)，对装伤害改为「-」。', textZhG1: '【常时】灰尘～若虚中的樱花结晶的数目大于等于12，则此《攻击》获得距离扩大（近1），且对装伤害变为“-”。', textKo: '_x005F_x0001_\n【상시】회진 - 더스트가 12 이상이라면 이 《공격》은 거리확대(근1)을 얻고, 오라로의 데미지는 [ - ]이 된다.', textEn: 'Forced: Ashen - If there are 12 or more Sakura tokens on Shadow, increase this attack\'s Range by 1 in the close direction, and its Damage to Aura becomes "-".'}</v>
      </c>
      <c r="AT5" s="10" t="str">
        <f aca="false">IF($A5&lt;&gt;"", "    /** 《"&amp;$E5&amp;"》 */ export const "&amp;SUBSTITUTE(UPPER(IF(MID($A5, 3, 1)="-", RIGHT($A5,LEN($A5)-3), $A5)), "-", "_")&amp;": TCardId = '"&amp;$A5&amp;"';", "")</f>
        <v>    /** 《円月》 */ export const UTSURO_O_N_1: TCardId = '13-utsuro-o-n-1';</v>
      </c>
      <c r="AU5" s="11" t="str">
        <f aca="false">IF($A5&lt;&gt;"", "    | '"&amp;$A5&amp;"'", "")</f>
        <v>    | '13-utsuro-o-n-1'</v>
      </c>
    </row>
    <row r="6" customFormat="false" ht="64" hidden="false" customHeight="false" outlineLevel="0" collapsed="false">
      <c r="A6" s="85" t="s">
        <v>2084</v>
      </c>
      <c r="B6" s="85" t="s">
        <v>2085</v>
      </c>
      <c r="C6" s="85"/>
      <c r="D6" s="85"/>
      <c r="E6" s="85" t="s">
        <v>2086</v>
      </c>
      <c r="F6" s="85" t="s">
        <v>2087</v>
      </c>
      <c r="G6" s="221" t="s">
        <v>2088</v>
      </c>
      <c r="H6" s="86" t="s">
        <v>2088</v>
      </c>
      <c r="I6" s="85"/>
      <c r="J6" s="222" t="s">
        <v>2089</v>
      </c>
      <c r="K6" s="164" t="s">
        <v>2090</v>
      </c>
      <c r="L6" s="85"/>
      <c r="M6" s="85" t="s">
        <v>44</v>
      </c>
      <c r="N6" s="85"/>
      <c r="O6" s="85"/>
      <c r="P6" s="85" t="s">
        <v>2091</v>
      </c>
      <c r="Q6" s="85"/>
      <c r="R6" s="110" t="s">
        <v>45</v>
      </c>
      <c r="S6" s="110"/>
      <c r="T6" s="110" t="s">
        <v>1514</v>
      </c>
      <c r="U6" s="89"/>
      <c r="V6" s="85" t="s">
        <v>237</v>
      </c>
      <c r="W6" s="89"/>
      <c r="X6" s="85"/>
      <c r="Y6" s="85"/>
      <c r="Z6" s="85"/>
      <c r="AA6" s="85"/>
      <c r="AB6" s="90"/>
      <c r="AC6" s="90"/>
      <c r="AD6" s="90" t="s">
        <v>2092</v>
      </c>
      <c r="AE6" s="90"/>
      <c r="AF6" s="224" t="s">
        <v>2093</v>
      </c>
      <c r="AG6" s="90"/>
      <c r="AH6" s="238" t="s">
        <v>2094</v>
      </c>
      <c r="AI6" s="238"/>
      <c r="AJ6" s="90" t="s">
        <v>2095</v>
      </c>
      <c r="AK6" s="90"/>
      <c r="AL6" s="107" t="s">
        <v>2096</v>
      </c>
      <c r="AM6" s="224"/>
      <c r="AN6" s="89"/>
      <c r="AO6" s="89"/>
      <c r="AP6" s="11" t="str">
        <f aca="false">IF($A6&lt;&gt;"", "    | '"&amp;$A6&amp;"'", "")</f>
        <v>    | '14-honoka-o-n-1'</v>
      </c>
      <c r="AS6" s="98" t="str">
        <f aca="false">IF(A6="", "", IF(ROW()&gt;=3, ", ", "")&amp;"'"&amp;A6&amp;"':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'"&amp;SUBSTITUTE(SUBSTITUTE(AD6, CHAR(13), ""),CHAR(10),"\n")&amp;IF(AE6&lt;&gt;"", "', textAdditional: '"&amp;SUBSTITUTE(SUBSTITUTE(AE6, CHAR(13), ""),CHAR(10),"\n"), "")&amp;"', textZh: '"&amp;SUBSTITUTE(SUBSTITUTE(SUBSTITUTE(AF6, CHAR(13), ""),CHAR(10),"\n"),"'","\'")&amp;"', textZhG1: '"&amp;SUBSTITUTE(SUBSTITUTE(SUBSTITUTE(AH6, CHAR(13), ""),CHAR(10),"\n"),"'","\'")&amp;IF(AG6&lt;&gt;"", "', textZhAdditional: '"&amp;SUBSTITUTE(SUBSTITUTE(AG6, CHAR(13), ""),CHAR(10),"\n"), "")&amp;IF(AI6&lt;&gt;"", "', textZhG1Additional: '"&amp;SUBSTITUTE(SUBSTITUTE(AI6, CHAR(13), ""),CHAR(10),"\n"), "")&amp;"', textKo: '"&amp;SUBSTITUTE(SUBSTITUTE(SUBSTITUTE(AJ6, CHAR(13), ""),CHAR(10),"\n"),"'","\'")&amp;IF(AK6&lt;&gt;"", "', textKoAdditional: '"&amp;SUBSTITUTE(SUBSTITUTE(AK6, CHAR(13), ""),CHAR(10),"\n"), "")&amp;"', textEn: '"&amp;SUBSTITUTE(SUBSTITUTE(SUBSTITUTE(AL6, CHAR(13), ""),CHAR(10),"\n"),"'","\'")&amp;IF(AM6&lt;&gt;"", "', textEnAdditional: '"&amp;SUBSTITUTE(SUBSTITUTE(AM6, CHAR(13), ""),CHAR(10),"\n"), "")&amp;"'"&amp;IF(AB6="○",", sealable: true","")&amp;IF(AC6="○",", removable: true","")&amp;IF(AA6="○",", lie: true","")&amp;"}")</f>
        <v>, '14-honoka-o-n-1': {megami: 'honoka', name: '精霊式', nameEn: 'Spirit Rite', nameZh: '精灵式', nameZhG1: '精灵式', nameKo: '정령식', ruby: 'せいれいしき', rubyEn: '', baseType: 'normal', exchangableTo: '14-honoka-o-n-1-ex1', type: 'attack', range: '2-8', damage: '1/1', text: '対応不可 \n【攻撃後】開花-この「精霊式」を追加札の「守護霊式」と交換してもよい。そうした場合、その「守護霊式」を山札の底に置いてもよい。', textZh: '不可被对应\n【攻击后】开花～你可以将这张『精灵式』与追加牌区的『守护灵式』交换。若如此做，则你可以将『守护灵式』置于你的牌库底。', textZhG1: '不可被对应\n【攻击后】开花-将此牌与追加牌『守护灵式』交换。若如此做，则你可以将『守护灵式』置于你的牌库底。', textKo: '대응불가 \n【공격후】개화-이 「정령식」을 추가패의 「수호령식」과 교환해도 좋다. 그럴 경우, 그 「수호령식」을 패산 밑에 두어도 좋다.', textEn: 'No Reactions\n\nAfter Attack: Bloom - You may exchange this card with your set aside "Guardian Spirit Rite". If you do, you may put that card on the bottom of your deck.'}</v>
      </c>
      <c r="AT6" s="10" t="str">
        <f aca="false">IF($A6&lt;&gt;"", "    /** 《"&amp;$E6&amp;"》 */ export const "&amp;SUBSTITUTE(UPPER(IF(MID($A6, 3, 1)="-", RIGHT($A6,LEN($A6)-3), $A6)), "-", "_")&amp;": TCardId = '"&amp;$A6&amp;"';", "")</f>
        <v>    /** 《精霊式》 */ export const HONOKA_O_N_1: TCardId = '14-honoka-o-n-1';</v>
      </c>
      <c r="AU6" s="11" t="str">
        <f aca="false">IF($A6&lt;&gt;"", "    | '"&amp;$A6&amp;"'", "")</f>
        <v>    | '14-honoka-o-n-1'</v>
      </c>
    </row>
    <row r="7" customFormat="false" ht="88" hidden="false" customHeight="false" outlineLevel="0" collapsed="false">
      <c r="A7" s="85" t="s">
        <v>2102</v>
      </c>
      <c r="B7" s="85" t="s">
        <v>2085</v>
      </c>
      <c r="C7" s="85"/>
      <c r="D7" s="85"/>
      <c r="E7" s="85" t="s">
        <v>2108</v>
      </c>
      <c r="F7" s="85" t="s">
        <v>2109</v>
      </c>
      <c r="G7" s="221" t="s">
        <v>2110</v>
      </c>
      <c r="H7" s="86" t="s">
        <v>2110</v>
      </c>
      <c r="I7" s="85"/>
      <c r="J7" s="222" t="s">
        <v>2111</v>
      </c>
      <c r="K7" s="164" t="s">
        <v>2112</v>
      </c>
      <c r="L7" s="85"/>
      <c r="M7" s="85" t="s">
        <v>44</v>
      </c>
      <c r="N7" s="85" t="s">
        <v>996</v>
      </c>
      <c r="O7" s="85" t="s">
        <v>2091</v>
      </c>
      <c r="P7" s="85" t="s">
        <v>2113</v>
      </c>
      <c r="Q7" s="85"/>
      <c r="R7" s="110" t="s">
        <v>45</v>
      </c>
      <c r="S7" s="110"/>
      <c r="T7" s="110" t="s">
        <v>180</v>
      </c>
      <c r="U7" s="89"/>
      <c r="V7" s="85" t="s">
        <v>405</v>
      </c>
      <c r="W7" s="89"/>
      <c r="X7" s="85"/>
      <c r="Y7" s="85"/>
      <c r="Z7" s="85"/>
      <c r="AA7" s="85"/>
      <c r="AB7" s="90"/>
      <c r="AC7" s="90"/>
      <c r="AD7" s="215" t="s">
        <v>4405</v>
      </c>
      <c r="AE7" s="90"/>
      <c r="AF7" s="223" t="s">
        <v>4406</v>
      </c>
      <c r="AG7" s="90"/>
      <c r="AH7" s="239" t="s">
        <v>4407</v>
      </c>
      <c r="AI7" s="90"/>
      <c r="AJ7" s="90" t="s">
        <v>4408</v>
      </c>
      <c r="AK7" s="90"/>
      <c r="AL7" s="177" t="s">
        <v>4409</v>
      </c>
      <c r="AM7" s="224"/>
      <c r="AN7" s="89"/>
      <c r="AO7" s="89"/>
      <c r="AP7" s="11" t="str">
        <f aca="false">IF($A7&lt;&gt;"", "    | '"&amp;$A7&amp;"'", "")</f>
        <v>    | '14-honoka-o-n-1-ex2'</v>
      </c>
      <c r="AS7" s="98" t="str">
        <f aca="false">IF(A7="", "", IF(ROW()&gt;=3, ", ", "")&amp;"'"&amp;A7&amp;"':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'"&amp;SUBSTITUTE(SUBSTITUTE(AD7, CHAR(13), ""),CHAR(10),"\n")&amp;IF(AE7&lt;&gt;"", "', textAdditional: '"&amp;SUBSTITUTE(SUBSTITUTE(AE7, CHAR(13), ""),CHAR(10),"\n"), "")&amp;"', textZh: '"&amp;SUBSTITUTE(SUBSTITUTE(SUBSTITUTE(AF7, CHAR(13), ""),CHAR(10),"\n"),"'","\'")&amp;"', textZhG1: '"&amp;SUBSTITUTE(SUBSTITUTE(SUBSTITUTE(AH7, CHAR(13), ""),CHAR(10),"\n"),"'","\'")&amp;IF(AG7&lt;&gt;"", "', textZhAdditional: '"&amp;SUBSTITUTE(SUBSTITUTE(AG7, CHAR(13), ""),CHAR(10),"\n"), "")&amp;IF(AI7&lt;&gt;"", "', textZhG1Additional: '"&amp;SUBSTITUTE(SUBSTITUTE(AI7, CHAR(13), ""),CHAR(10),"\n"), "")&amp;"', textKo: '"&amp;SUBSTITUTE(SUBSTITUTE(SUBSTITUTE(AJ7, CHAR(13), ""),CHAR(10),"\n"),"'","\'")&amp;IF(AK7&lt;&gt;"", "', textKoAdditional: '"&amp;SUBSTITUTE(SUBSTITUTE(AK7, CHAR(13), ""),CHAR(10),"\n"), "")&amp;"', textEn: '"&amp;SUBSTITUTE(SUBSTITUTE(SUBSTITUTE(AL7, CHAR(13), ""),CHAR(10),"\n"),"'","\'")&amp;IF(AM7&lt;&gt;"", "', textEnAdditional: '"&amp;SUBSTITUTE(SUBSTITUTE(AM7, CHAR(13), ""),CHAR(10),"\n"), "")&amp;"'"&amp;IF(AB7="○",", sealable: true","")&amp;IF(AC7="○",", removable: true","")&amp;IF(AA7="○",", lie: true","")&amp;"}")</f>
        <v>, '14-honoka-o-n-1-ex2': {megami: 'honoka', name: '突撃霊式', nameEn: 'Destructive Spirit Rite', nameZh: '突击灵式', nameZhG1: '突击灵式', nameKo: '돌격령식', ruby: 'とつげきれいしき', rubyEn: '', baseType: 'normal', extra: true, extraFrom: '14-honoka-o-n-1-ex1', exchangableTo: '14-honoka-o-n-1-ex3', type: 'attack', range: '5', damage: '3/2', text: '対応不可 \n【攻撃後】ダスト→自ライフ：1\n【攻撃後】開花-この「突撃霊式」を追加札の「神霊ヲウカ」と交換してもよい。そうした場合、その「神霊ヲウカ」を山札の底に置いてもよい。', textZh: '不可被对应 \n【攻击后】虚→1→自命 \n【攻击后】开花～你可以将这张『突击灵式』与追加牌区的『神灵樱华』交换。若如此做，则你可以将『神灵樱华』置于你的牌库底。', textZhG1: '不可被对应\n【攻击后】虚（1）→自命\n【攻击后】开花～妳可以将这张『突击灵式』与追加牌区中的『神灵奥华』交换。若如此做，则妳可以将『神灵奥华』置于妳的牌库底。', textKo: '대응불가\n【공격후】더스트→라이프(자신) : 1\n【공격후】개화 - 이 『돌격령식』을 추가패의\n『신령 오우카』와 교환할 수 있다.\n그렇게 하면, 교환한 『신령 오우카』를 패산 맨 밑에 놓을 수 있다.', textEn: 'No Reactions\n\nAfter Attack: Shadow (1)→ Your Life\n\nAfter Attack: Bloom - You may exchange this card with your set aside "Divine Spirit: Ouka". If you do, you may put that card on the bottom of your deck.'}</v>
      </c>
      <c r="AT7" s="10" t="str">
        <f aca="false">IF($A7&lt;&gt;"", "    /** 《"&amp;$E7&amp;"》 */ export const "&amp;SUBSTITUTE(UPPER(IF(MID($A7, 3, 1)="-", RIGHT($A7,LEN($A7)-3), $A7)), "-", "_")&amp;": TCardId = '"&amp;$A7&amp;"';", "")</f>
        <v>    /** 《突撃霊式》 */ export const HONOKA_O_N_1_EX2: TCardId = '14-honoka-o-n-1-ex2';</v>
      </c>
      <c r="AU7" s="11" t="str">
        <f aca="false">IF($A7&lt;&gt;"", "    | '"&amp;$A7&amp;"'", "")</f>
        <v>    | '14-honoka-o-n-1-ex2'</v>
      </c>
    </row>
    <row r="8" customFormat="false" ht="78" hidden="false" customHeight="false" outlineLevel="0" collapsed="false">
      <c r="A8" s="85" t="s">
        <v>2469</v>
      </c>
      <c r="B8" s="85" t="s">
        <v>2427</v>
      </c>
      <c r="C8" s="85"/>
      <c r="D8" s="85"/>
      <c r="E8" s="85" t="s">
        <v>2470</v>
      </c>
      <c r="F8" s="85" t="s">
        <v>2471</v>
      </c>
      <c r="G8" s="85" t="s">
        <v>2472</v>
      </c>
      <c r="H8" s="85" t="s">
        <v>2472</v>
      </c>
      <c r="I8" s="221"/>
      <c r="J8" s="176" t="s">
        <v>2473</v>
      </c>
      <c r="K8" s="164" t="s">
        <v>2474</v>
      </c>
      <c r="L8" s="85"/>
      <c r="M8" s="85" t="s">
        <v>44</v>
      </c>
      <c r="N8" s="85"/>
      <c r="O8" s="85"/>
      <c r="P8" s="85"/>
      <c r="Q8" s="85"/>
      <c r="R8" s="85" t="s">
        <v>107</v>
      </c>
      <c r="S8" s="85" t="s">
        <v>133</v>
      </c>
      <c r="T8" s="85"/>
      <c r="U8" s="89"/>
      <c r="V8" s="85"/>
      <c r="W8" s="89"/>
      <c r="X8" s="85"/>
      <c r="Y8" s="85"/>
      <c r="Z8" s="85"/>
      <c r="AA8" s="85"/>
      <c r="AB8" s="90"/>
      <c r="AC8" s="90"/>
      <c r="AD8" s="90" t="s">
        <v>4410</v>
      </c>
      <c r="AE8" s="90"/>
      <c r="AF8" s="223" t="s">
        <v>4411</v>
      </c>
      <c r="AG8" s="90"/>
      <c r="AH8" s="240" t="s">
        <v>4412</v>
      </c>
      <c r="AI8" s="224"/>
      <c r="AJ8" s="90" t="s">
        <v>4413</v>
      </c>
      <c r="AK8" s="90"/>
      <c r="AL8" s="99" t="s">
        <v>4414</v>
      </c>
      <c r="AM8" s="224"/>
      <c r="AN8" s="89"/>
      <c r="AO8" s="89"/>
      <c r="AP8" s="11" t="str">
        <f aca="false">IF($A8&lt;&gt;"", "    | '"&amp;$A8&amp;"'", "")</f>
        <v>    | '15-korunu-o-n-5'</v>
      </c>
      <c r="AS8" s="98" t="str">
        <f aca="false">IF(A8="", "", IF(ROW()&gt;=3, ", ", "")&amp;"'"&amp;A8&amp;"':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'"&amp;SUBSTITUTE(SUBSTITUTE(AD8, CHAR(13), ""),CHAR(10),"\n")&amp;IF(AE8&lt;&gt;"", "', textAdditional: '"&amp;SUBSTITUTE(SUBSTITUTE(AE8, CHAR(13), ""),CHAR(10),"\n"), "")&amp;"', textZh: '"&amp;SUBSTITUTE(SUBSTITUTE(SUBSTITUTE(AF8, CHAR(13), ""),CHAR(10),"\n"),"'","\'")&amp;"', textZhG1: '"&amp;SUBSTITUTE(SUBSTITUTE(SUBSTITUTE(AH8, CHAR(13), ""),CHAR(10),"\n"),"'","\'")&amp;IF(AG8&lt;&gt;"", "', textZhAdditional: '"&amp;SUBSTITUTE(SUBSTITUTE(AG8, CHAR(13), ""),CHAR(10),"\n"), "")&amp;IF(AI8&lt;&gt;"", "', textZhG1Additional: '"&amp;SUBSTITUTE(SUBSTITUTE(AI8, CHAR(13), ""),CHAR(10),"\n"), "")&amp;"', textKo: '"&amp;SUBSTITUTE(SUBSTITUTE(SUBSTITUTE(AJ8, CHAR(13), ""),CHAR(10),"\n"),"'","\'")&amp;IF(AK8&lt;&gt;"", "', textKoAdditional: '"&amp;SUBSTITUTE(SUBSTITUTE(AK8, CHAR(13), ""),CHAR(10),"\n"), "")&amp;"', textEn: '"&amp;SUBSTITUTE(SUBSTITUTE(SUBSTITUTE(AL8, CHAR(13), ""),CHAR(10),"\n"),"'","\'")&amp;IF(AM8&lt;&gt;"", "', textEnAdditional: '"&amp;SUBSTITUTE(SUBSTITUTE(AM8, CHAR(13), ""),CHAR(10),"\n"), "")&amp;"'"&amp;IF(AB8="○",", sealable: true","")&amp;IF(AC8="○",", removable: true","")&amp;IF(AA8="○",", lie: true","")&amp;"}")</f>
        <v>, '15-korunu-o-n-5': {megami: 'korunu', name: '絶対零度', nameEn: 'Absolute Zero', nameZh: '绝对零度', nameZhG1: '绝对零度', nameKo: '절대영도', ruby: 'ぜったいれいど', rubyEn: '', baseType: 'normal', type: 'action', subType: 'reaction', text: '全力化：攻撃『適正距離2-5、1/2』を行い、相手はオーラの空きがなくなるまで凍結する。\n\n基本動作《纏い》を1回行う。相手が3つ以上凍結しているならばさらにもう1回行う。', textZh: '全力化：进行一次“攻击距离0-5、伤害1/2”的攻击，冻结对手直至敌装中没有空位为止。 \n\n进行1次基本动作《装附》，对手有至少3个冻结的话再进行一次。', textZhG1: '全力化：进行一次“攻击距离2-5 伤害1/2”的攻击。冻结对手，直至敌装中没有空位为止。\n\n执行1次基本动作《装附》。若敌装中有至少3个冻结指示物，则再执行1次基本动作《装附》。', textKo: '전력화: 공격 『적정거리2-5、1/2』를 수행하고, 상대의 오라의 빈 칸이 없어질 때까지 동결시킨다.\n\n기본행동 《휘감기》를 1회 수행한다. 상대가 3개 이상 동결되었다면 추가로 한번 더 수행한다.', textEn: 'All-Out - You attack with "Range: 2-5, Damage: 1/2". Then, Freeze your opponent until their Aura is full.\n\nPerform a Recover basic action. If your opponent has 3 or more Ice counters, repeat this effect an additional time.'}</v>
      </c>
      <c r="AT8" s="10" t="str">
        <f aca="false">IF($A8&lt;&gt;"", "    /** 《"&amp;$E8&amp;"》 */ export const "&amp;SUBSTITUTE(UPPER(IF(MID($A8, 3, 1)="-", RIGHT($A8,LEN($A8)-3), $A8)), "-", "_")&amp;": TCardId = '"&amp;$A8&amp;"';", "")</f>
        <v>    /** 《絶対零度》 */ export const KORUNU_O_N_5: TCardId = '15-korunu-o-n-5';</v>
      </c>
      <c r="AU8" s="11" t="str">
        <f aca="false">IF($A8&lt;&gt;"", "    | '"&amp;$A8&amp;"'", "")</f>
        <v>    | '15-korunu-o-n-5'</v>
      </c>
    </row>
    <row r="9" customFormat="false" ht="101" hidden="false" customHeight="false" outlineLevel="0" collapsed="false">
      <c r="A9" s="85" t="s">
        <v>3887</v>
      </c>
      <c r="B9" s="85" t="s">
        <v>2541</v>
      </c>
      <c r="C9" s="85" t="s">
        <v>49</v>
      </c>
      <c r="D9" s="85" t="s">
        <v>2654</v>
      </c>
      <c r="E9" s="85" t="s">
        <v>3888</v>
      </c>
      <c r="F9" s="85" t="s">
        <v>3889</v>
      </c>
      <c r="G9" s="221" t="s">
        <v>3890</v>
      </c>
      <c r="H9" s="228" t="s">
        <v>3890</v>
      </c>
      <c r="I9" s="221"/>
      <c r="J9" s="228" t="s">
        <v>4415</v>
      </c>
      <c r="K9" s="241" t="s">
        <v>3892</v>
      </c>
      <c r="L9" s="85"/>
      <c r="M9" s="85" t="s">
        <v>157</v>
      </c>
      <c r="N9" s="85"/>
      <c r="O9" s="85"/>
      <c r="P9" s="85"/>
      <c r="Q9" s="85"/>
      <c r="R9" s="85" t="s">
        <v>45</v>
      </c>
      <c r="S9" s="85"/>
      <c r="T9" s="85" t="s">
        <v>4416</v>
      </c>
      <c r="U9" s="89"/>
      <c r="V9" s="85" t="s">
        <v>3373</v>
      </c>
      <c r="W9" s="89"/>
      <c r="X9" s="85"/>
      <c r="Y9" s="85"/>
      <c r="Z9" s="85" t="s">
        <v>282</v>
      </c>
      <c r="AA9" s="85"/>
      <c r="AB9" s="90"/>
      <c r="AC9" s="90"/>
      <c r="AD9" s="90" t="s">
        <v>4417</v>
      </c>
      <c r="AE9" s="90"/>
      <c r="AF9" s="223" t="s">
        <v>4418</v>
      </c>
      <c r="AG9" s="90"/>
      <c r="AH9" s="229" t="s">
        <v>4419</v>
      </c>
      <c r="AI9" s="90"/>
      <c r="AJ9" s="97" t="s">
        <v>4420</v>
      </c>
      <c r="AK9" s="90"/>
      <c r="AL9" s="242" t="s">
        <v>4421</v>
      </c>
      <c r="AM9" s="90"/>
      <c r="AN9" s="89"/>
      <c r="AO9" s="89"/>
      <c r="AP9" s="11" t="str">
        <f aca="false">IF($A9&lt;&gt;"", "    | '"&amp;$A9&amp;"'", "")</f>
        <v>    | '16-yatsuha-A1-s-4'</v>
      </c>
      <c r="AS9" s="98" t="str">
        <f aca="false">IF(A9="", "", IF(ROW()&gt;=3, ", ", "")&amp;"'"&amp;A9&amp;"':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'"&amp;SUBSTITUTE(SUBSTITUTE(AD9, CHAR(13), ""),CHAR(10),"\n")&amp;IF(AE9&lt;&gt;"", "', textAdditional: '"&amp;SUBSTITUTE(SUBSTITUTE(AE9, CHAR(13), ""),CHAR(10),"\n"), "")&amp;"', textZh: '"&amp;SUBSTITUTE(SUBSTITUTE(SUBSTITUTE(AF9, CHAR(13), ""),CHAR(10),"\n"),"'","\'")&amp;"', textZhG1: '"&amp;SUBSTITUTE(SUBSTITUTE(SUBSTITUTE(AH9, CHAR(13), ""),CHAR(10),"\n"),"'","\'")&amp;IF(AG9&lt;&gt;"", "', textZhAdditional: '"&amp;SUBSTITUTE(SUBSTITUTE(AG9, CHAR(13), ""),CHAR(10),"\n"), "")&amp;IF(AI9&lt;&gt;"", "', textZhG1Additional: '"&amp;SUBSTITUTE(SUBSTITUTE(AI9, CHAR(13), ""),CHAR(10),"\n"), "")&amp;"', textKo: '"&amp;SUBSTITUTE(SUBSTITUTE(SUBSTITUTE(AJ9, CHAR(13), ""),CHAR(10),"\n"),"'","\'")&amp;IF(AK9&lt;&gt;"", "', textKoAdditional: '"&amp;SUBSTITUTE(SUBSTITUTE(AK9, CHAR(13), ""),CHAR(10),"\n"), "")&amp;"', textEn: '"&amp;SUBSTITUTE(SUBSTITUTE(SUBSTITUTE(AL9, CHAR(13), ""),CHAR(10),"\n"),"'","\'")&amp;IF(AM9&lt;&gt;"", "', textEnAdditional: '"&amp;SUBSTITUTE(SUBSTITUTE(AM9, CHAR(13), ""),CHAR(10),"\n"), "")&amp;"'"&amp;IF(AB9="○",", sealable: true","")&amp;IF(AC9="○",", removable: true","")&amp;IF(AA9="○",", lie: true","")&amp;"}")</f>
        <v>, '16-yatsuha-A1-s-4': {megami: 'yatsuha', anotherID: 'A1', replace: '16-yatsuha-o-s-4', name: '八葉鏡の徒桜', nameEn: 'Naughtbloom of the Eight Mirrors', nameZh: '八叶镜的徒樱', nameZhG1: '八叶镜的徒樱', nameKo: '야츠하거울의 허무의 벚꽃', ruby: 'やつはかがみのあだざくら', rubyEn: '', baseType: 'special', type: 'attack', range: '0-8', damage: '1/0', cost: '1', text: '終端　対応不可\n【攻撃後/使用済】攻撃後とあなたが山札を再構成する直前に、あなたの捨て札または手札にあるヤツハのカード1枚を公開し、完全態にしてもよい。\n（例えば手札の「星の爪」を公開したなら追加札の「星辰の鉤爪」と交換され、手札に加わる）', textZh: '终端　不可被对应 \n【攻击后/已使用】如果你要重铸牌库，则在之前你可以公开你弃牌或者手牌中的一张八叶的牌并将其变为完全态。 \n（例如将手牌中的『星之爪』公开的话就和追加牌区的『星辰之钩爪』作交换并加入手牌。）', textZhG1: '终端 不可被对应\n【攻击后/已使用】攻击后或每当妳将要重铸牌库时，妳可以从弃牌或手牌中选择1张八叶的牌，展示该牌，然后将其变为完全态。\n（例如，若妳展示了手牌中的『星之爪』，则将其与追加牌区中的『星尘之利爪』交换，并加入手牌。）', textKo: '_x005F_x0001_\n종단, 대응불가\n【공격후/사용됨】공격후와 당신이 패산의 재구성을 수행하기 직전에, 당신의 버림패나 손패의 야츠하의 카드 1장을 공개한 뒤 완전태로 바꿀 수 있다.\n(예를 들어 손패의 별의 손톱을 공개했다면, 추가패의 성신의 갈퀴손과 교환하여 손패로 추가한다.)', textEn: 'Terminal No Reactions\n\nAfter Attack/Devoted: After this attack, and immediately before reshuffling your deck, you may reveal a Yatsuha card from your hand or played pile and Perfect it. (For example, if you reveal "Astral Claw" from your hand, exchange it for your set aside "Celestial Talon" and add it your hand.)'}</v>
      </c>
      <c r="AT9" s="10" t="str">
        <f aca="false">IF($A9&lt;&gt;"", "    /** 《"&amp;$E9&amp;"》 */ export const "&amp;SUBSTITUTE(UPPER(IF(MID($A9, 3, 1)="-", RIGHT($A9,LEN($A9)-3), $A9)), "-", "_")&amp;": TCardId = '"&amp;$A9&amp;"';", "")</f>
        <v>    /** 《八葉鏡の徒桜》 */ export const YATSUHA_A1_S_4: TCardId = '16-yatsuha-A1-s-4';</v>
      </c>
      <c r="AU9" s="11" t="str">
        <f aca="false">IF($A9&lt;&gt;"", "    | '"&amp;$A9&amp;"'", "")</f>
        <v>    | '16-yatsuha-A1-s-4'</v>
      </c>
    </row>
    <row r="10" customFormat="false" ht="42" hidden="false" customHeight="false" outlineLevel="0" collapsed="false">
      <c r="A10" s="115" t="s">
        <v>2984</v>
      </c>
      <c r="B10" s="115" t="s">
        <v>2942</v>
      </c>
      <c r="C10" s="115"/>
      <c r="D10" s="115"/>
      <c r="E10" s="115" t="s">
        <v>2985</v>
      </c>
      <c r="F10" s="115" t="s">
        <v>2986</v>
      </c>
      <c r="G10" s="115" t="s">
        <v>2987</v>
      </c>
      <c r="H10" s="115" t="s">
        <v>2988</v>
      </c>
      <c r="I10" s="116"/>
      <c r="J10" s="243" t="s">
        <v>2989</v>
      </c>
      <c r="K10" s="130" t="s">
        <v>2990</v>
      </c>
      <c r="L10" s="115"/>
      <c r="M10" s="115" t="s">
        <v>44</v>
      </c>
      <c r="N10" s="115"/>
      <c r="O10" s="115"/>
      <c r="P10" s="115"/>
      <c r="Q10" s="115"/>
      <c r="R10" s="115" t="s">
        <v>107</v>
      </c>
      <c r="S10" s="115" t="s">
        <v>92</v>
      </c>
      <c r="T10" s="85"/>
      <c r="U10" s="89"/>
      <c r="V10" s="85"/>
      <c r="W10" s="89"/>
      <c r="X10" s="85"/>
      <c r="Y10" s="85"/>
      <c r="Z10" s="85"/>
      <c r="AA10" s="85"/>
      <c r="AB10" s="90"/>
      <c r="AC10" s="90"/>
      <c r="AD10" s="120" t="s">
        <v>4422</v>
      </c>
      <c r="AE10" s="120"/>
      <c r="AF10" s="244" t="s">
        <v>4423</v>
      </c>
      <c r="AG10" s="118"/>
      <c r="AH10" s="245" t="s">
        <v>4424</v>
      </c>
      <c r="AI10" s="121"/>
      <c r="AJ10" s="118" t="s">
        <v>4425</v>
      </c>
      <c r="AK10" s="118"/>
      <c r="AL10" s="182" t="s">
        <v>4426</v>
      </c>
      <c r="AM10" s="182"/>
      <c r="AN10" s="89"/>
      <c r="AO10" s="89"/>
      <c r="AP10" s="11" t="str">
        <f aca="false">IF($A10&lt;&gt;"", "    | '"&amp;$A10&amp;"'", "")</f>
        <v>    | '17-hatsumi-o-n-5'</v>
      </c>
      <c r="AS10" s="98" t="str">
        <f aca="false">IF(A10="", "", IF(ROW()&gt;=3, ", ", "")&amp;"'"&amp;A10&amp;"':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'"&amp;SUBSTITUTE(SUBSTITUTE(AD10, CHAR(13), ""),CHAR(10),"\n")&amp;IF(AE10&lt;&gt;"", "', textAdditional: '"&amp;SUBSTITUTE(SUBSTITUTE(AE10, CHAR(13), ""),CHAR(10),"\n"), "")&amp;"', textZh: '"&amp;SUBSTITUTE(SUBSTITUTE(SUBSTITUTE(AF10, CHAR(13), ""),CHAR(10),"\n"),"'","\'")&amp;"', textZhG1: '"&amp;SUBSTITUTE(SUBSTITUTE(SUBSTITUTE(AH10, CHAR(13), ""),CHAR(10),"\n"),"'","\'")&amp;IF(AG10&lt;&gt;"", "', textZhAdditional: '"&amp;SUBSTITUTE(SUBSTITUTE(AG10, CHAR(13), ""),CHAR(10),"\n"), "")&amp;IF(AI10&lt;&gt;"", "', textZhG1Additional: '"&amp;SUBSTITUTE(SUBSTITUTE(AI10, CHAR(13), ""),CHAR(10),"\n"), "")&amp;"', textKo: '"&amp;SUBSTITUTE(SUBSTITUTE(SUBSTITUTE(AJ10, CHAR(13), ""),CHAR(10),"\n"),"'","\'")&amp;IF(AK10&lt;&gt;"", "', textKoAdditional: '"&amp;SUBSTITUTE(SUBSTITUTE(AK10, CHAR(13), ""),CHAR(10),"\n"), "")&amp;"', textEn: '"&amp;SUBSTITUTE(SUBSTITUTE(SUBSTITUTE(AL10, CHAR(13), ""),CHAR(10),"\n"),"'","\'")&amp;IF(AM10&lt;&gt;"", "', textEnAdditional: '"&amp;SUBSTITUTE(SUBSTITUTE(AM10, CHAR(13), ""),CHAR(10),"\n"), "")&amp;"'"&amp;IF(AB10="○",", sealable: true","")&amp;IF(AC10="○",", removable: true","")&amp;IF(AA10="○",", lie: true","")&amp;"}")</f>
        <v>, '17-hatsumi-o-n-5': {megami: 'hatsumi', name: '準備万端', nameEn: 'Batten Down', nameZh: '万事俱备', nameZhG1: '准备万全', nameKo: '준비만전', ruby: 'じゅんびばんたん', rubyEn: '', baseType: 'normal', type: 'action', subType: 'fullpower', text: 'ダスト→自オーラ：3\nカードを1枚引いてもよい。\n逆風ならばこのターンの間、手札の上限が1増加する。', textZh: '虚→3→自装 \n你可以抓1张牌。 \n若逆风，则在这个回合你的手牌上限+1。', textZhG1: '虚（3）→自装\n妳可以抓1张牌。\n若妳处于逆风状态，则本回合内妳的手牌上限增大1。', textKo: '더스트→오라(자신) : 3\n카드를 한 장 뽑을 수 있다.\n역풍이라면 이 턴 중 손패의 상한이 1만큼 증가한다.', textEn: 'Shadow (3)→ Your Aura\n\nYou may draw a card. If there is a headwind, your maximum hand size is increased by 1 this turn.'}</v>
      </c>
      <c r="AT10" s="10" t="str">
        <f aca="false">IF($A10&lt;&gt;"", "    /** 《"&amp;$E10&amp;"》 */ export const "&amp;SUBSTITUTE(UPPER(IF(MID($A10, 3, 1)="-", RIGHT($A10,LEN($A10)-3), $A10)), "-", "_")&amp;": TCardId = '"&amp;$A10&amp;"';", "")</f>
        <v>    /** 《準備万端》 */ export const HATSUMI_O_N_5: TCardId = '17-hatsumi-o-n-5';</v>
      </c>
      <c r="AU10" s="11" t="str">
        <f aca="false">IF($A10&lt;&gt;"", "    | '"&amp;$A10&amp;"'", "")</f>
        <v>    | '17-hatsumi-o-n-5'</v>
      </c>
    </row>
    <row r="11" customFormat="false" ht="92" hidden="false" customHeight="false" outlineLevel="0" collapsed="false">
      <c r="A11" s="115" t="s">
        <v>3165</v>
      </c>
      <c r="B11" s="115" t="s">
        <v>3068</v>
      </c>
      <c r="C11" s="115"/>
      <c r="D11" s="115"/>
      <c r="E11" s="115" t="s">
        <v>3166</v>
      </c>
      <c r="F11" s="115" t="s">
        <v>3167</v>
      </c>
      <c r="G11" s="115" t="s">
        <v>3168</v>
      </c>
      <c r="H11" s="115" t="s">
        <v>3168</v>
      </c>
      <c r="I11" s="116"/>
      <c r="J11" s="115" t="s">
        <v>4427</v>
      </c>
      <c r="K11" s="119" t="s">
        <v>3170</v>
      </c>
      <c r="L11" s="115"/>
      <c r="M11" s="115" t="s">
        <v>157</v>
      </c>
      <c r="N11" s="115"/>
      <c r="O11" s="115"/>
      <c r="P11" s="115"/>
      <c r="Q11" s="115"/>
      <c r="R11" s="115" t="s">
        <v>107</v>
      </c>
      <c r="S11" s="115"/>
      <c r="T11" s="115"/>
      <c r="U11" s="117"/>
      <c r="V11" s="115"/>
      <c r="W11" s="117"/>
      <c r="X11" s="115"/>
      <c r="Y11" s="115"/>
      <c r="Z11" s="115" t="s">
        <v>67</v>
      </c>
      <c r="AA11" s="85"/>
      <c r="AB11" s="90"/>
      <c r="AC11" s="90"/>
      <c r="AD11" s="246" t="s">
        <v>4428</v>
      </c>
      <c r="AE11" s="120"/>
      <c r="AF11" s="247" t="s">
        <v>4429</v>
      </c>
      <c r="AG11" s="118"/>
      <c r="AH11" s="245" t="s">
        <v>4430</v>
      </c>
      <c r="AI11" s="121"/>
      <c r="AJ11" s="118" t="s">
        <v>4431</v>
      </c>
      <c r="AK11" s="118"/>
      <c r="AL11" s="182" t="s">
        <v>4432</v>
      </c>
      <c r="AM11" s="224"/>
      <c r="AN11" s="89"/>
      <c r="AO11" s="89"/>
      <c r="AP11" s="11" t="str">
        <f aca="false">IF($A11&lt;&gt;"", "    | '"&amp;$A11&amp;"'", "")</f>
        <v>    | '18-mizuki-o-s-3'</v>
      </c>
      <c r="AS11" s="98" t="str">
        <f aca="false">IF(A11="", "", IF(ROW()&gt;=3, ", ", "")&amp;"'"&amp;A11&amp;"':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growth: "&amp;Y11&amp;"","")&amp;IF(Z11&lt;&gt;"",", cost: '"&amp;Z11&amp;"'","")&amp;", text: '"&amp;SUBSTITUTE(SUBSTITUTE(AD11, CHAR(13), ""),CHAR(10),"\n")&amp;IF(AE11&lt;&gt;"", "', textAdditional: '"&amp;SUBSTITUTE(SUBSTITUTE(AE11, CHAR(13), ""),CHAR(10),"\n"), "")&amp;"', textZh: '"&amp;SUBSTITUTE(SUBSTITUTE(SUBSTITUTE(AF11, CHAR(13), ""),CHAR(10),"\n"),"'","\'")&amp;"', textZhG1: '"&amp;SUBSTITUTE(SUBSTITUTE(SUBSTITUTE(AH11, CHAR(13), ""),CHAR(10),"\n"),"'","\'")&amp;IF(AG11&lt;&gt;"", "', textZhAdditional: '"&amp;SUBSTITUTE(SUBSTITUTE(AG11, CHAR(13), ""),CHAR(10),"\n"), "")&amp;IF(AI11&lt;&gt;"", "', textZhG1Additional: '"&amp;SUBSTITUTE(SUBSTITUTE(AI11, CHAR(13), ""),CHAR(10),"\n"), "")&amp;"', textKo: '"&amp;SUBSTITUTE(SUBSTITUTE(SUBSTITUTE(AJ11, CHAR(13), ""),CHAR(10),"\n"),"'","\'")&amp;IF(AK11&lt;&gt;"", "', textKoAdditional: '"&amp;SUBSTITUTE(SUBSTITUTE(AK11, CHAR(13), ""),CHAR(10),"\n"), "")&amp;"', textEn: '"&amp;SUBSTITUTE(SUBSTITUTE(SUBSTITUTE(AL11, CHAR(13), ""),CHAR(10),"\n"),"'","\'")&amp;IF(AM11&lt;&gt;"", "', textEnAdditional: '"&amp;SUBSTITUTE(SUBSTITUTE(AM11, CHAR(13), ""),CHAR(10),"\n"), "")&amp;"'"&amp;IF(AB11="○",", sealable: true","")&amp;IF(AC11="○",", removable: true","")&amp;IF(AA11="○",", lie: true","")&amp;"}")</f>
        <v>, '18-mizuki-o-s-3': {megami: 'mizuki', name: '大手楯無門', nameEn: 'Ōte Gate "Tatenashi"', nameZh: '大手楯无门', nameZhG1: '大手楯无门', nameKo: '대수순무문', ruby: 'おおてたてなしもん', rubyEn: '', baseType: 'special', type: 'action', cost: '3', text: '終端\n追加札の「闘神」と手札のカード1枚を選び、それらを兵舎に徴兵済で置く。徴兵を1回行う。\n【使用済】あなたが兵舎から使用した《攻撃》カードによる《攻撃》は+1/+0となる。あなたが兵舎から使用した《対応》カードは終端を失う。', textZh: '终端 \n将你的1张手牌和追加牌处的『斗神』以已征兵的状态置入兵营。进行1次征兵。 \n【已使用】你从兵营使用的《攻击》牌的《攻击》得+1/+0，从兵营使用的《对应》牌失去终端。', textZhG1: '【常时】不动～若本回合内当前距离的值没有发生过变化，则此《攻击》获得+0/+1。\n【攻击后】将此牌置入追加牌区。\n（此牌视为菰珠的牌）', textKo: '종단\n추가패의 [투신]과 손패의 카드 한 장을 선택하여 그것들을 병영의 징병됨에 놓는다.\n징병을 1회 수행한다.\n【사용됨】당신이 병영에서 사용한 《공격》카드에 의한 《공격》은 +1/+0을 얻는다.\n당신이 병영에서 사용한 《대응》카드는 종단을 잃는다.', textEn: 'Terminal\n\nPut your set aside "Divinity of War" and a card from your hand into your Barracks, conscripted. Conscript a Unit.\n\nDevoted: Attack cards you play from your Barracks gain +1/+0. Reaction cards you play from your Barracks lose Terminal.'}</v>
      </c>
      <c r="AT11" s="10" t="str">
        <f aca="false">IF($A11&lt;&gt;"", "    /** 《"&amp;$E11&amp;"》 */ export const "&amp;SUBSTITUTE(UPPER(IF(MID($A11, 3, 1)="-", RIGHT($A11,LEN($A11)-3), $A11)), "-", "_")&amp;": TCardId = '"&amp;$A11&amp;"';", "")</f>
        <v>    /** 《大手楯無門》 */ export const MIZUKI_O_S_3: TCardId = '18-mizuki-o-s-3';</v>
      </c>
      <c r="AU11" s="11" t="str">
        <f aca="false">IF($A11&lt;&gt;"", "    | '"&amp;$A11&amp;"'", "")</f>
        <v>    | '18-mizuki-o-s-3'</v>
      </c>
    </row>
    <row r="12" customFormat="false" ht="62" hidden="false" customHeight="false" outlineLevel="0" collapsed="false">
      <c r="A12" s="115" t="s">
        <v>3591</v>
      </c>
      <c r="B12" s="115" t="s">
        <v>3580</v>
      </c>
      <c r="C12" s="115"/>
      <c r="D12" s="115"/>
      <c r="E12" s="115" t="s">
        <v>3592</v>
      </c>
      <c r="F12" s="115" t="s">
        <v>3593</v>
      </c>
      <c r="G12" s="85" t="s">
        <v>3594</v>
      </c>
      <c r="H12" s="85" t="s">
        <v>3592</v>
      </c>
      <c r="I12" s="116"/>
      <c r="J12" s="184" t="s">
        <v>3595</v>
      </c>
      <c r="K12" s="115" t="s">
        <v>3596</v>
      </c>
      <c r="L12" s="115"/>
      <c r="M12" s="115" t="s">
        <v>44</v>
      </c>
      <c r="N12" s="115"/>
      <c r="O12" s="115"/>
      <c r="P12" s="115"/>
      <c r="Q12" s="115"/>
      <c r="R12" s="115" t="s">
        <v>45</v>
      </c>
      <c r="S12" s="115"/>
      <c r="T12" s="115" t="s">
        <v>1514</v>
      </c>
      <c r="U12" s="117"/>
      <c r="V12" s="115" t="s">
        <v>885</v>
      </c>
      <c r="W12" s="89"/>
      <c r="X12" s="85"/>
      <c r="Y12" s="85"/>
      <c r="Z12" s="85"/>
      <c r="AA12" s="85"/>
      <c r="AB12" s="90"/>
      <c r="AC12" s="90"/>
      <c r="AD12" s="120" t="s">
        <v>4433</v>
      </c>
      <c r="AE12" s="120"/>
      <c r="AF12" s="225" t="s">
        <v>4434</v>
      </c>
      <c r="AG12" s="118"/>
      <c r="AH12" s="197" t="s">
        <v>4435</v>
      </c>
      <c r="AI12" s="118"/>
      <c r="AJ12" s="120" t="s">
        <v>4436</v>
      </c>
      <c r="AK12" s="118"/>
      <c r="AL12" s="120" t="s">
        <v>4437</v>
      </c>
      <c r="AM12" s="118"/>
      <c r="AN12" s="89"/>
      <c r="AO12" s="89"/>
      <c r="AP12" s="11" t="str">
        <f aca="false">IF($A12&lt;&gt;"", "    | '"&amp;$A12&amp;"'", "")</f>
        <v>    | '20-kanawe-o-n-2'</v>
      </c>
      <c r="AS12" s="98" t="str">
        <f aca="false">IF(A12="", "", IF(ROW()&gt;=3, ", ", "")&amp;"'"&amp;A12&amp;"':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growth: "&amp;Y12&amp;"","")&amp;IF(Z12&lt;&gt;"",", cost: '"&amp;Z12&amp;"'","")&amp;", text: '"&amp;SUBSTITUTE(SUBSTITUTE(AD12, CHAR(13), ""),CHAR(10),"\n")&amp;IF(AE12&lt;&gt;"", "', textAdditional: '"&amp;SUBSTITUTE(SUBSTITUTE(AE12, CHAR(13), ""),CHAR(10),"\n"), "")&amp;"', textZh: '"&amp;SUBSTITUTE(SUBSTITUTE(SUBSTITUTE(AF12, CHAR(13), ""),CHAR(10),"\n"),"'","\'")&amp;"', textZhG1: '"&amp;SUBSTITUTE(SUBSTITUTE(SUBSTITUTE(AH12, CHAR(13), ""),CHAR(10),"\n"),"'","\'")&amp;IF(AG12&lt;&gt;"", "', textZhAdditional: '"&amp;SUBSTITUTE(SUBSTITUTE(AG12, CHAR(13), ""),CHAR(10),"\n"), "")&amp;IF(AI12&lt;&gt;"", "', textZhG1Additional: '"&amp;SUBSTITUTE(SUBSTITUTE(AI12, CHAR(13), ""),CHAR(10),"\n"), "")&amp;"', textKo: '"&amp;SUBSTITUTE(SUBSTITUTE(SUBSTITUTE(AJ12, CHAR(13), ""),CHAR(10),"\n"),"'","\'")&amp;IF(AK12&lt;&gt;"", "', textKoAdditional: '"&amp;SUBSTITUTE(SUBSTITUTE(AK12, CHAR(13), ""),CHAR(10),"\n"), "")&amp;"', textEn: '"&amp;SUBSTITUTE(SUBSTITUTE(SUBSTITUTE(AL12, CHAR(13), ""),CHAR(10),"\n"),"'","\'")&amp;IF(AM12&lt;&gt;"", "', textEnAdditional: '"&amp;SUBSTITUTE(SUBSTITUTE(AM12, CHAR(13), ""),CHAR(10),"\n"), "")&amp;"'"&amp;IF(AB12="○",", sealable: true","")&amp;IF(AC12="○",", removable: true","")&amp;IF(AA12="○",", lie: true","")&amp;"}")</f>
        <v>, '20-kanawe-o-n-2': {megami: 'kanawe', name: '脚本化', nameEn: 'Composition', nameZh: '剧本化', nameZhG1: '脚本化', nameKo: '각본화', ruby: 'きゃくほんか', rubyEn: '', baseType: 'normal', type: 'attack', range: '2-8', damage: '0/0', text: '【攻撃後】追加札から構想カードを1枚準備してもよい。\n【常時】あなたの終了フェイズにこのカードを捨て札から山札の底に置いてもよい。そうした場合、相手は集中力を1得る。', textZh: '【攻击后】你可以从追加牌区的构想牌中准备1张构想。 \n【常时】在你的结束阶段你可以将此牌从弃牌放到牌库底。若如此做，对手获得1集中力。', textZhG1: '【攻击后】妳可以从追加区准备1张构想牌。\n【常时】妳的结束阶段开始时，若此牌位于弃牌区，则妳可以将其置于牌库底。若如此做，则对手获得1点集中力。', textKo: '【공격후】추가패에서 구상 카드를 1장 준비해도 좋다.\n【상시】당신의 종료 페이즈에 이 카드가 버림패에 있다면 패산의 아래에 두어도 좋다. 그렇게 했다면, 상대는 집중력 1을 얻는다.', textEn: 'After Attack: You may prepare one of your set aside Plot cards.\n\nForced: At the end of your turn, you may move this card from your played pile to the bottom of your deck. If you do, your opponent gains 1 Vigor.'}</v>
      </c>
      <c r="AT12" s="10" t="str">
        <f aca="false">IF($A12&lt;&gt;"", "    /** 《"&amp;$E12&amp;"》 */ export const "&amp;SUBSTITUTE(UPPER(IF(MID($A12, 3, 1)="-", RIGHT($A12,LEN($A12)-3), $A12)), "-", "_")&amp;": TCardId = '"&amp;$A12&amp;"';", "")</f>
        <v>    /** 《脚本化》 */ export const KANAWE_O_N_2: TCardId = '20-kanawe-o-n-2';</v>
      </c>
      <c r="AU12" s="11" t="str">
        <f aca="false">IF($A12&lt;&gt;"", "    | '"&amp;$A12&amp;"'", "")</f>
        <v>    | '20-kanawe-o-n-2'</v>
      </c>
    </row>
    <row r="13" customFormat="false" ht="99" hidden="false" customHeight="false" outlineLevel="0" collapsed="false">
      <c r="A13" s="85" t="s">
        <v>4111</v>
      </c>
      <c r="B13" s="85" t="s">
        <v>4078</v>
      </c>
      <c r="C13" s="85"/>
      <c r="D13" s="85"/>
      <c r="E13" s="85" t="s">
        <v>4112</v>
      </c>
      <c r="F13" s="85" t="s">
        <v>4113</v>
      </c>
      <c r="G13" s="221" t="s">
        <v>4114</v>
      </c>
      <c r="H13" s="228" t="s">
        <v>4115</v>
      </c>
      <c r="I13" s="221"/>
      <c r="J13" s="228" t="s">
        <v>4116</v>
      </c>
      <c r="K13" s="241" t="s">
        <v>4117</v>
      </c>
      <c r="L13" s="85"/>
      <c r="M13" s="85" t="s">
        <v>44</v>
      </c>
      <c r="N13" s="85"/>
      <c r="O13" s="85"/>
      <c r="P13" s="85"/>
      <c r="Q13" s="85"/>
      <c r="R13" s="85" t="s">
        <v>45</v>
      </c>
      <c r="S13" s="85" t="s">
        <v>133</v>
      </c>
      <c r="T13" s="85" t="s">
        <v>202</v>
      </c>
      <c r="U13" s="89"/>
      <c r="V13" s="85" t="s">
        <v>237</v>
      </c>
      <c r="W13" s="89"/>
      <c r="X13" s="85"/>
      <c r="Y13" s="85"/>
      <c r="Z13" s="85"/>
      <c r="AA13" s="85"/>
      <c r="AB13" s="90"/>
      <c r="AC13" s="90"/>
      <c r="AD13" s="215" t="s">
        <v>4438</v>
      </c>
      <c r="AE13" s="90"/>
      <c r="AF13" s="223" t="s">
        <v>4439</v>
      </c>
      <c r="AG13" s="90"/>
      <c r="AH13" s="223" t="s">
        <v>4440</v>
      </c>
      <c r="AI13" s="90"/>
      <c r="AJ13" s="97" t="s">
        <v>4441</v>
      </c>
      <c r="AK13" s="90"/>
      <c r="AL13" s="242" t="s">
        <v>4442</v>
      </c>
      <c r="AM13" s="224"/>
      <c r="AN13" s="89"/>
      <c r="AO13" s="89"/>
      <c r="AP13" s="11" t="str">
        <f aca="false">IF($A13&lt;&gt;"", "    | '"&amp;$A13&amp;"'", "")</f>
        <v>    | '21-kamuwi-o-n-4'</v>
      </c>
      <c r="AS13" s="98" t="str">
        <f aca="false">IF(A13="", "", IF(ROW()&gt;=3, ", ", "")&amp;"'"&amp;A13&amp;"':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growth: "&amp;Y13&amp;"","")&amp;IF(Z13&lt;&gt;"",", cost: '"&amp;Z13&amp;"'","")&amp;", text: '"&amp;SUBSTITUTE(SUBSTITUTE(AD13, CHAR(13), ""),CHAR(10),"\n")&amp;IF(AE13&lt;&gt;"", "', textAdditional: '"&amp;SUBSTITUTE(SUBSTITUTE(AE13, CHAR(13), ""),CHAR(10),"\n"), "")&amp;"', textZh: '"&amp;SUBSTITUTE(SUBSTITUTE(SUBSTITUTE(AF13, CHAR(13), ""),CHAR(10),"\n"),"'","\'")&amp;"', textZhG1: '"&amp;SUBSTITUTE(SUBSTITUTE(SUBSTITUTE(AH13, CHAR(13), ""),CHAR(10),"\n"),"'","\'")&amp;IF(AG13&lt;&gt;"", "', textZhAdditional: '"&amp;SUBSTITUTE(SUBSTITUTE(AG13, CHAR(13), ""),CHAR(10),"\n"), "")&amp;IF(AI13&lt;&gt;"", "', textZhG1Additional: '"&amp;SUBSTITUTE(SUBSTITUTE(AI13, CHAR(13), ""),CHAR(10),"\n"), "")&amp;"', textKo: '"&amp;SUBSTITUTE(SUBSTITUTE(SUBSTITUTE(AJ13, CHAR(13), ""),CHAR(10),"\n"),"'","\'")&amp;IF(AK13&lt;&gt;"", "', textKoAdditional: '"&amp;SUBSTITUTE(SUBSTITUTE(AK13, CHAR(13), ""),CHAR(10),"\n"), "")&amp;"', textEn: '"&amp;SUBSTITUTE(SUBSTITUTE(SUBSTITUTE(AL13, CHAR(13), ""),CHAR(10),"\n"),"'","\'")&amp;IF(AM13&lt;&gt;"", "', textEnAdditional: '"&amp;SUBSTITUTE(SUBSTITUTE(AM13, CHAR(13), ""),CHAR(10),"\n"), "")&amp;"'"&amp;IF(AB13="○",", sealable: true","")&amp;IF(AC13="○",", removable: true","")&amp;IF(AA13="○",", lie: true","")&amp;"}")</f>
        <v>, '21-kamuwi-o-n-4': {megami: 'kamuwi', name: '斬り払い', nameEn: 'Sever', nameZh: '斩除', nameZhG1: '格杀', nameKo: '베어내기', ruby: 'きりはらい', rubyEn: '', baseType: 'normal', type: 'attack', subType: 'reaction', range: '1-4', damage: '1/1', text: '【常時】このカードは対応でしか使用できない。\n----\n(+2) 【攻撃後】対応した《攻撃》のダメージを打ち消す。その《攻撃》が《全力》または切札であるなら禁忌ゲージを2上げる。', textZh: '【常时】此牌只能作为对应使用。 \n---- \n(+2) 【攻击后】打消被对应的《攻击》的伤害。该《攻击》为《全力》或者王牌的话，禁忌槽上升2。', textZhG1: '【常时】仅当进行对应时可以使用此牌。 \n---- \n(+2) 【攻击后】打消被对应的《攻击》的伤害。若该《攻击》为王牌或具《全力》副类别，则禁忌槽的值增加2。', textKo: '【상시】이 카드는 대응으로만 사용할 수 있다.\n(+2): 【공격후】대응한 《공격》의 대미지를 무효화한다.\n그 《공격》이 《전력》 또는 비장패라면, 금기 게이지를 2 추가한다.', textEn: 'Forced: This card cannot be played except as a Reaction to an attack.\n\n----------\n\n(+2): After Attack: Cancel the damage of the attack you played this card as a Reaction to. If that attack was Special or Throughout, increase your Taboo gauge by 2.'}</v>
      </c>
      <c r="AT13" s="10" t="str">
        <f aca="false">IF($A13&lt;&gt;"", "    /** 《"&amp;$E13&amp;"》 */ export const "&amp;SUBSTITUTE(UPPER(IF(MID($A13, 3, 1)="-", RIGHT($A13,LEN($A13)-3), $A13)), "-", "_")&amp;": TCardId = '"&amp;$A13&amp;"';", "")</f>
        <v>    /** 《斬り払い》 */ export const KAMUWI_O_N_4: TCardId = '21-kamuwi-o-n-4';</v>
      </c>
      <c r="AU13" s="11" t="str">
        <f aca="false">IF($A13&lt;&gt;"", "    | '"&amp;$A13&amp;"'", "")</f>
        <v>    | '21-kamuwi-o-n-4'</v>
      </c>
    </row>
    <row r="14" customFormat="false" ht="77" hidden="false" customHeight="false" outlineLevel="0" collapsed="false">
      <c r="A14" s="85" t="s">
        <v>4156</v>
      </c>
      <c r="B14" s="85" t="s">
        <v>4078</v>
      </c>
      <c r="C14" s="85"/>
      <c r="D14" s="85"/>
      <c r="E14" s="85" t="s">
        <v>4157</v>
      </c>
      <c r="F14" s="85" t="s">
        <v>4158</v>
      </c>
      <c r="G14" s="221" t="s">
        <v>4157</v>
      </c>
      <c r="H14" s="228" t="s">
        <v>4157</v>
      </c>
      <c r="I14" s="221"/>
      <c r="J14" s="228" t="s">
        <v>4159</v>
      </c>
      <c r="K14" s="241" t="s">
        <v>4160</v>
      </c>
      <c r="L14" s="85"/>
      <c r="M14" s="85" t="s">
        <v>157</v>
      </c>
      <c r="N14" s="85"/>
      <c r="O14" s="85"/>
      <c r="P14" s="85"/>
      <c r="Q14" s="85"/>
      <c r="R14" s="85" t="s">
        <v>107</v>
      </c>
      <c r="S14" s="85"/>
      <c r="T14" s="85"/>
      <c r="U14" s="89"/>
      <c r="V14" s="85"/>
      <c r="W14" s="89"/>
      <c r="X14" s="85"/>
      <c r="Y14" s="85"/>
      <c r="Z14" s="85" t="s">
        <v>180</v>
      </c>
      <c r="AA14" s="85"/>
      <c r="AB14" s="90"/>
      <c r="AC14" s="90"/>
      <c r="AD14" s="215" t="s">
        <v>4443</v>
      </c>
      <c r="AE14" s="90"/>
      <c r="AF14" s="223" t="s">
        <v>4444</v>
      </c>
      <c r="AG14" s="90"/>
      <c r="AH14" s="223" t="s">
        <v>4445</v>
      </c>
      <c r="AI14" s="90"/>
      <c r="AJ14" s="97" t="s">
        <v>4446</v>
      </c>
      <c r="AK14" s="90"/>
      <c r="AL14" s="242" t="s">
        <v>4447</v>
      </c>
      <c r="AM14" s="224"/>
      <c r="AN14" s="89"/>
      <c r="AO14" s="89"/>
      <c r="AP14" s="11" t="str">
        <f aca="false">IF($A14&lt;&gt;"", "    | '"&amp;$A14&amp;"'", "")</f>
        <v>    | '21-kamuwi-o-s-1'</v>
      </c>
      <c r="AS14" s="98" t="str">
        <f aca="false">IF(A14="", "", IF(ROW()&gt;=3, ", ", "")&amp;"'"&amp;A14&amp;"':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growth: "&amp;Y14&amp;"","")&amp;IF(Z14&lt;&gt;"",", cost: '"&amp;Z14&amp;"'","")&amp;", text: '"&amp;SUBSTITUTE(SUBSTITUTE(AD14, CHAR(13), ""),CHAR(10),"\n")&amp;IF(AE14&lt;&gt;"", "', textAdditional: '"&amp;SUBSTITUTE(SUBSTITUTE(AE14, CHAR(13), ""),CHAR(10),"\n"), "")&amp;"', textZh: '"&amp;SUBSTITUTE(SUBSTITUTE(SUBSTITUTE(AF14, CHAR(13), ""),CHAR(10),"\n"),"'","\'")&amp;"', textZhG1: '"&amp;SUBSTITUTE(SUBSTITUTE(SUBSTITUTE(AH14, CHAR(13), ""),CHAR(10),"\n"),"'","\'")&amp;IF(AG14&lt;&gt;"", "', textZhAdditional: '"&amp;SUBSTITUTE(SUBSTITUTE(AG14, CHAR(13), ""),CHAR(10),"\n"), "")&amp;IF(AI14&lt;&gt;"", "', textZhG1Additional: '"&amp;SUBSTITUTE(SUBSTITUTE(AI14, CHAR(13), ""),CHAR(10),"\n"), "")&amp;"', textKo: '"&amp;SUBSTITUTE(SUBSTITUTE(SUBSTITUTE(AJ14, CHAR(13), ""),CHAR(10),"\n"),"'","\'")&amp;IF(AK14&lt;&gt;"", "', textKoAdditional: '"&amp;SUBSTITUTE(SUBSTITUTE(AK14, CHAR(13), ""),CHAR(10),"\n"), "")&amp;"', textEn: '"&amp;SUBSTITUTE(SUBSTITUTE(SUBSTITUTE(AL14, CHAR(13), ""),CHAR(10),"\n"),"'","\'")&amp;IF(AM14&lt;&gt;"", "', textEnAdditional: '"&amp;SUBSTITUTE(SUBSTITUTE(AM14, CHAR(13), ""),CHAR(10),"\n"), "")&amp;"'"&amp;IF(AB14="○",", sealable: true","")&amp;IF(AC14="○",", removable: true","")&amp;IF(AA14="○",", lie: true","")&amp;"}")</f>
        <v>, '21-kamuwi-o-s-1': {megami: 'kamuwi', name: '灯', nameEn: 'Kindle', nameZh: '灯', nameZhG1: '灯', nameKo: '등불', ruby: 'ともしび', rubyEn: '', baseType: 'special', type: 'action', cost: '5', text: '(+3) あなたのフレアにある桜花結晶全てをダストに送り、あなたのライフに1ダメージを与える。\n追加札から「暁」を未使用で得る。', textZh: '(+3) 将自气的樱花结晶全部移至虚，并给予自命1点伤害。 \n从追加牌区以未使用的状态获得『晓』。', textZhG1: '(+3) 将自气中的所有樱花结晶移至虚，对自命造成1点伤害。将『晓』从追加牌区以未使用状态加入王牌。', textKo: '(+3) 당신의 플레어가 1 이하가 될 때 까지 벛꽃결정을 더스트로 보낸 후, 당신의 라이프에 1 대미지를 준다.\n추가패에서 "새벽"을 미사용 상태로 얻는다.', textEn: '(+3): Move all Sakura tokens on your Flare to Shadow. Deal 1 damage to your Life.\n\nAdd your set aside "Daybreak" to your Special cards, face-down.\n\n----------'}</v>
      </c>
      <c r="AT14" s="10" t="str">
        <f aca="false">IF($A14&lt;&gt;"", "    /** 《"&amp;$E14&amp;"》 */ export const "&amp;SUBSTITUTE(UPPER(IF(MID($A14, 3, 1)="-", RIGHT($A14,LEN($A14)-3), $A14)), "-", "_")&amp;": TCardId = '"&amp;$A14&amp;"';", "")</f>
        <v>    /** 《灯》 */ export const KAMUWI_O_S_1: TCardId = '21-kamuwi-o-s-1';</v>
      </c>
      <c r="AU14" s="11" t="str">
        <f aca="false">IF($A14&lt;&gt;"", "    | '"&amp;$A14&amp;"'", "")</f>
        <v>    | '21-kamuwi-o-s-1'</v>
      </c>
    </row>
    <row r="15" customFormat="false" ht="88" hidden="false" customHeight="false" outlineLevel="0" collapsed="false">
      <c r="A15" s="85" t="s">
        <v>4178</v>
      </c>
      <c r="B15" s="85" t="s">
        <v>4078</v>
      </c>
      <c r="C15" s="85"/>
      <c r="D15" s="85"/>
      <c r="E15" s="85" t="s">
        <v>4179</v>
      </c>
      <c r="F15" s="85" t="s">
        <v>4180</v>
      </c>
      <c r="G15" s="221" t="s">
        <v>4179</v>
      </c>
      <c r="H15" s="228" t="s">
        <v>4179</v>
      </c>
      <c r="I15" s="221"/>
      <c r="J15" s="228" t="s">
        <v>4448</v>
      </c>
      <c r="K15" s="241" t="s">
        <v>4182</v>
      </c>
      <c r="L15" s="85"/>
      <c r="M15" s="85" t="s">
        <v>157</v>
      </c>
      <c r="N15" s="85"/>
      <c r="O15" s="85"/>
      <c r="P15" s="85"/>
      <c r="Q15" s="85"/>
      <c r="R15" s="85" t="s">
        <v>120</v>
      </c>
      <c r="S15" s="85"/>
      <c r="T15" s="85"/>
      <c r="U15" s="89"/>
      <c r="V15" s="85"/>
      <c r="W15" s="89"/>
      <c r="X15" s="85" t="s">
        <v>146</v>
      </c>
      <c r="Y15" s="85"/>
      <c r="Z15" s="85" t="s">
        <v>67</v>
      </c>
      <c r="AA15" s="85"/>
      <c r="AB15" s="90"/>
      <c r="AC15" s="90"/>
      <c r="AD15" s="90" t="s">
        <v>4449</v>
      </c>
      <c r="AE15" s="90"/>
      <c r="AF15" s="223" t="s">
        <v>4450</v>
      </c>
      <c r="AG15" s="90"/>
      <c r="AH15" s="223" t="s">
        <v>4451</v>
      </c>
      <c r="AI15" s="90"/>
      <c r="AJ15" s="97" t="s">
        <v>4452</v>
      </c>
      <c r="AK15" s="90"/>
      <c r="AL15" s="242" t="s">
        <v>4453</v>
      </c>
      <c r="AM15" s="224"/>
      <c r="AN15" s="89"/>
      <c r="AO15" s="89"/>
      <c r="AP15" s="11" t="str">
        <f aca="false">IF($A15&lt;&gt;"", "    | '"&amp;$A15&amp;"'", "")</f>
        <v>    | '21-kamuwi-o-s-2'</v>
      </c>
      <c r="AS15" s="98" t="str">
        <f aca="false">IF(A15="", "", IF(ROW()&gt;=3, ", ", "")&amp;"'"&amp;A15&amp;"':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growth: "&amp;Y15&amp;"","")&amp;IF(Z15&lt;&gt;"",", cost: '"&amp;Z15&amp;"'","")&amp;", text: '"&amp;SUBSTITUTE(SUBSTITUTE(AD15, CHAR(13), ""),CHAR(10),"\n")&amp;IF(AE15&lt;&gt;"", "', textAdditional: '"&amp;SUBSTITUTE(SUBSTITUTE(AE15, CHAR(13), ""),CHAR(10),"\n"), "")&amp;"', textZh: '"&amp;SUBSTITUTE(SUBSTITUTE(SUBSTITUTE(AF15, CHAR(13), ""),CHAR(10),"\n"),"'","\'")&amp;"', textZhG1: '"&amp;SUBSTITUTE(SUBSTITUTE(SUBSTITUTE(AH15, CHAR(13), ""),CHAR(10),"\n"),"'","\'")&amp;IF(AG15&lt;&gt;"", "', textZhAdditional: '"&amp;SUBSTITUTE(SUBSTITUTE(AG15, CHAR(13), ""),CHAR(10),"\n"), "")&amp;IF(AI15&lt;&gt;"", "', textZhG1Additional: '"&amp;SUBSTITUTE(SUBSTITUTE(AI15, CHAR(13), ""),CHAR(10),"\n"), "")&amp;"', textKo: '"&amp;SUBSTITUTE(SUBSTITUTE(SUBSTITUTE(AJ15, CHAR(13), ""),CHAR(10),"\n"),"'","\'")&amp;IF(AK15&lt;&gt;"", "', textKoAdditional: '"&amp;SUBSTITUTE(SUBSTITUTE(AK15, CHAR(13), ""),CHAR(10),"\n"), "")&amp;"', textEn: '"&amp;SUBSTITUTE(SUBSTITUTE(SUBSTITUTE(AL15, CHAR(13), ""),CHAR(10),"\n"),"'","\'")&amp;IF(AM15&lt;&gt;"", "', textEnAdditional: '"&amp;SUBSTITUTE(SUBSTITUTE(AM15, CHAR(13), ""),CHAR(10),"\n"), "")&amp;"'"&amp;IF(AB15="○",", sealable: true","")&amp;IF(AC15="○",", removable: true","")&amp;IF(AA15="○",", lie: true","")&amp;"}")</f>
        <v>, '21-kamuwi-o-s-2': {megami: 'kamuwi', name: '阡', nameEn: 'Gravewalk', nameZh: '阡', nameZhG1: '阡', nameKo: '무덤길', ruby: 'はかみち', rubyEn: '', baseType: 'special', type: 'enhance', capacity: '4', cost: '3', text: '(+2) 【展開時】攻撃『適正距離3-4、3/3、対応不可（通常札）』を行い、あなたのライフに1ダメージを与える。\n----\n【常時】このカードの上に桜花結晶が置かれているならば、あなたは勝利できない。', textZh: '(+2) 【展开时】进行一次“攻击距离3-4、伤害3/3、不可被对应（通常牌）”的攻击，并给予自命1点伤害。 \n---- \n【常时】此牌上有樱花结晶放置时，你无法胜利。', textZhG1: '(+2) 【展开时】进行一次“攻击距离3-4 伤害3/3 不可被对应（通常牌）”的攻击，对自命造成1点伤害。\n---- \n【常时】若此牌上置有樱花结晶，则妳不能因敌命中樱花结晶的数目降至0或叙述为“妳赢得本局游戏”的牌的效果而赢得本局游戏。', textKo: '(+2) 【전개시】공격 『적정거리3-4、3/3, 대응불가(통상패)』를 수행한 뒤, 당신의 라이프에 1 대미지를 받는다.\n----\n【상시】이 카드 위에 벚꽃결정이 올려져 있다면, 당신은 승리할 수 없다.', textEn: '(+2): Initialize: You attack with "Range: 3-4, Damage: 3/3, No Reactions (Normal)". Deal 1 damage to your Life.\n\n----------\n\nForced: As long as there are Sakura tokens on this card, you cannot win the game.'}</v>
      </c>
      <c r="AT15" s="10" t="str">
        <f aca="false">IF($A15&lt;&gt;"", "    /** 《"&amp;$E15&amp;"》 */ export const "&amp;SUBSTITUTE(UPPER(IF(MID($A15, 3, 1)="-", RIGHT($A15,LEN($A15)-3), $A15)), "-", "_")&amp;": TCardId = '"&amp;$A15&amp;"';", "")</f>
        <v>    /** 《阡》 */ export const KAMUWI_O_S_2: TCardId = '21-kamuwi-o-s-2';</v>
      </c>
      <c r="AU15" s="11" t="str">
        <f aca="false">IF($A15&lt;&gt;"", "    | '"&amp;$A15&amp;"'", "")</f>
        <v>    | '21-kamuwi-o-s-2'</v>
      </c>
    </row>
    <row r="16" customFormat="false" ht="13.5" hidden="false" customHeight="false" outlineLevel="0" collapsed="false">
      <c r="A16" s="85"/>
      <c r="B16" s="85"/>
      <c r="C16" s="85"/>
      <c r="D16" s="85"/>
      <c r="E16" s="85"/>
      <c r="F16" s="85"/>
      <c r="G16" s="85"/>
      <c r="H16" s="85"/>
      <c r="I16" s="221"/>
      <c r="J16" s="222"/>
      <c r="K16" s="248"/>
      <c r="L16" s="85"/>
      <c r="M16" s="85"/>
      <c r="N16" s="85"/>
      <c r="O16" s="85"/>
      <c r="P16" s="85"/>
      <c r="Q16" s="85"/>
      <c r="R16" s="85"/>
      <c r="S16" s="85"/>
      <c r="T16" s="85"/>
      <c r="U16" s="89"/>
      <c r="V16" s="85"/>
      <c r="W16" s="89"/>
      <c r="X16" s="85"/>
      <c r="Y16" s="85"/>
      <c r="Z16" s="85"/>
      <c r="AA16" s="85"/>
      <c r="AB16" s="90"/>
      <c r="AC16" s="90"/>
      <c r="AD16" s="90"/>
      <c r="AE16" s="90"/>
      <c r="AF16" s="224"/>
      <c r="AG16" s="90"/>
      <c r="AH16" s="224"/>
      <c r="AI16" s="90"/>
      <c r="AJ16" s="224"/>
      <c r="AK16" s="224"/>
      <c r="AL16" s="224"/>
      <c r="AM16" s="224"/>
      <c r="AN16" s="89"/>
      <c r="AO16" s="89"/>
      <c r="AP16" s="11" t="str">
        <f aca="false">IF($A16&lt;&gt;"", "    | '"&amp;$A16&amp;"'", "")</f>
        <v/>
      </c>
      <c r="AS16" s="98" t="str">
        <f aca="false">IF(A16="", "", IF(ROW()&gt;=3, ", ", "")&amp;"'"&amp;A16&amp;"':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growth: "&amp;Y16&amp;"","")&amp;IF(Z16&lt;&gt;"",", cost: '"&amp;Z16&amp;"'","")&amp;", text: '"&amp;SUBSTITUTE(SUBSTITUTE(AD16, CHAR(13), ""),CHAR(10),"\n")&amp;IF(AE16&lt;&gt;"", "', textAdditional: '"&amp;SUBSTITUTE(SUBSTITUTE(AE16, CHAR(13), ""),CHAR(10),"\n"), "")&amp;"', textZh: '"&amp;SUBSTITUTE(SUBSTITUTE(SUBSTITUTE(AF16, CHAR(13), ""),CHAR(10),"\n"),"'","\'")&amp;"', textZhG1: '"&amp;SUBSTITUTE(SUBSTITUTE(SUBSTITUTE(AH16, CHAR(13), ""),CHAR(10),"\n"),"'","\'")&amp;IF(AG16&lt;&gt;"", "', textZhAdditional: '"&amp;SUBSTITUTE(SUBSTITUTE(AG16, CHAR(13), ""),CHAR(10),"\n"), "")&amp;IF(AI16&lt;&gt;"", "', textZhG1Additional: '"&amp;SUBSTITUTE(SUBSTITUTE(AI16, CHAR(13), ""),CHAR(10),"\n"), "")&amp;"', textKo: '"&amp;SUBSTITUTE(SUBSTITUTE(SUBSTITUTE(AJ16, CHAR(13), ""),CHAR(10),"\n"),"'","\'")&amp;IF(AK16&lt;&gt;"", "', textKoAdditional: '"&amp;SUBSTITUTE(SUBSTITUTE(AK16, CHAR(13), ""),CHAR(10),"\n"), "")&amp;"', textEn: '"&amp;SUBSTITUTE(SUBSTITUTE(SUBSTITUTE(AL16, CHAR(13), ""),CHAR(10),"\n"),"'","\'")&amp;IF(AM16&lt;&gt;"", "', textEnAdditional: '"&amp;SUBSTITUTE(SUBSTITUTE(AM16, CHAR(13), ""),CHAR(10),"\n"), "")&amp;"'"&amp;IF(AB16="○",", sealable: true","")&amp;IF(AC16="○",", removable: true","")&amp;IF(AA16="○",", lie: true","")&amp;"}")</f>
        <v/>
      </c>
      <c r="AT16" s="10" t="str">
        <f aca="false">IF($A16&lt;&gt;"", "    /** 《"&amp;$E16&amp;"》 */ export const "&amp;SUBSTITUTE(UPPER(IF(MID($A16, 3, 1)="-", RIGHT($A16,LEN($A16)-3), $A16)), "-", "_")&amp;": TCardId = '"&amp;$A16&amp;"';", "")</f>
        <v/>
      </c>
      <c r="AU16" s="11" t="str">
        <f aca="false">IF($A16&lt;&gt;"", "    | '"&amp;$A16&amp;"'", "")</f>
        <v/>
      </c>
    </row>
    <row r="17" customFormat="false" ht="42" hidden="false" customHeight="false" outlineLevel="0" collapsed="false">
      <c r="A17" s="85" t="s">
        <v>4454</v>
      </c>
      <c r="B17" s="115" t="s">
        <v>38</v>
      </c>
      <c r="C17" s="115" t="s">
        <v>2314</v>
      </c>
      <c r="D17" s="85" t="s">
        <v>74</v>
      </c>
      <c r="E17" s="115" t="s">
        <v>4455</v>
      </c>
      <c r="F17" s="115" t="s">
        <v>4456</v>
      </c>
      <c r="G17" s="85" t="s">
        <v>4457</v>
      </c>
      <c r="H17" s="249" t="s">
        <v>4458</v>
      </c>
      <c r="I17" s="116"/>
      <c r="J17" s="184" t="s">
        <v>4459</v>
      </c>
      <c r="K17" s="115" t="s">
        <v>4460</v>
      </c>
      <c r="L17" s="115"/>
      <c r="M17" s="115" t="s">
        <v>44</v>
      </c>
      <c r="N17" s="115"/>
      <c r="O17" s="115"/>
      <c r="P17" s="115"/>
      <c r="Q17" s="115"/>
      <c r="R17" s="115" t="s">
        <v>45</v>
      </c>
      <c r="S17" s="115"/>
      <c r="T17" s="115" t="s">
        <v>823</v>
      </c>
      <c r="U17" s="250"/>
      <c r="V17" s="115" t="s">
        <v>4461</v>
      </c>
      <c r="W17" s="250"/>
      <c r="X17" s="115"/>
      <c r="Y17" s="115"/>
      <c r="Z17" s="115"/>
      <c r="AA17" s="115"/>
      <c r="AB17" s="115"/>
      <c r="AC17" s="115"/>
      <c r="AD17" s="120" t="s">
        <v>4462</v>
      </c>
      <c r="AE17" s="120"/>
      <c r="AF17" s="185" t="s">
        <v>4463</v>
      </c>
      <c r="AG17" s="118"/>
      <c r="AH17" s="90" t="s">
        <v>4464</v>
      </c>
      <c r="AI17" s="118"/>
      <c r="AJ17" s="120" t="s">
        <v>4465</v>
      </c>
      <c r="AK17" s="118"/>
      <c r="AL17" s="120" t="s">
        <v>4466</v>
      </c>
      <c r="AM17" s="90"/>
      <c r="AN17" s="117"/>
      <c r="AO17" s="117"/>
      <c r="AP17" s="117"/>
      <c r="AQ17" s="117"/>
      <c r="AR17" s="117"/>
      <c r="AS17" s="98" t="str">
        <f aca="false">IF(A17="", "", IF(ROW()&gt;=3, ", ", "")&amp;"'"&amp;A17&amp;"':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'"&amp;SUBSTITUTE(SUBSTITUTE(AD17, CHAR(13), ""),CHAR(10),"\n")&amp;IF(AE17&lt;&gt;"", "', textAdditional: '"&amp;SUBSTITUTE(SUBSTITUTE(AE17, CHAR(13), ""),CHAR(10),"\n"), "")&amp;"', textZh: '"&amp;SUBSTITUTE(SUBSTITUTE(SUBSTITUTE(AF17, CHAR(13), ""),CHAR(10),"\n"),"'","\'")&amp;"', textZhG1: '"&amp;SUBSTITUTE(SUBSTITUTE(SUBSTITUTE(AH17, CHAR(13), ""),CHAR(10),"\n"),"'","\'")&amp;IF(AG17&lt;&gt;"", "', textZhAdditional: '"&amp;SUBSTITUTE(SUBSTITUTE(AG17, CHAR(13), ""),CHAR(10),"\n"), "")&amp;IF(AI17&lt;&gt;"", "', textZhG1Additional: '"&amp;SUBSTITUTE(SUBSTITUTE(AI17, CHAR(13), ""),CHAR(10),"\n"), "")&amp;"', textKo: '"&amp;SUBSTITUTE(SUBSTITUTE(SUBSTITUTE(AJ17, CHAR(13), ""),CHAR(10),"\n"),"'","\'")&amp;IF(AK17&lt;&gt;"", "', textKoAdditional: '"&amp;SUBSTITUTE(SUBSTITUTE(AK17, CHAR(13), ""),CHAR(10),"\n"), "")&amp;"', textEn: '"&amp;SUBSTITUTE(SUBSTITUTE(SUBSTITUTE(AL17, CHAR(13), ""),CHAR(10),"\n"),"'","\'")&amp;IF(AM17&lt;&gt;"", "', textEnAdditional: '"&amp;SUBSTITUTE(SUBSTITUTE(AM17, CHAR(13), ""),CHAR(10),"\n"), "")&amp;"'"&amp;IF(AB17="○",", sealable: true","")&amp;IF(AC17="○",", removable: true","")&amp;IF(AA17="○",", lie: true","")&amp;"}")</f>
        <v>, '01-yurina-A2-n-3': {megami: 'yurina', anotherID: 'A2', replace: '01-yurina-o-n-3', name: '問答', nameEn: 'Appeal', nameZh: '问答', nameZhG1: '问与答', nameKo: '문답', ruby: 'もんどう', rubyEn: '', baseType: 'normal', type: 'attack', range: '2-5', damage: '3/0', text: '【攻撃後】相手がライフへのダメージを選んだならば、相手の山札の上から3枚を伏せ札にして、あなたは基本動作を1回行い、相手は同じ基本動作を可能ならば行う。', textZh: '【攻击后】若对手选择由装承受此次伤害，则盖伏对手牌库顶的3张牌，你进行1次基本动作，对手如果可以的话则进行相同的基本动作。', textZhG1: '【攻击后】若对手选择由命承受此次伤害，则盖伏对手牌库顶的3张牌，执行1次基本动作，然后若对手能够执行该基本动作，则对手也如此做。', textKo: '【공격후】상대가 라이프로의 데미지를 선택했다면, 상대의 패산 위의 3장을 덮은 패로 만든 뒤, 당신은 기본동작을 1회 수행하고 상대도 동일한 기본동작을 가능하면 수행한다.', textEn: 'After Attack: If your opponent chose to take damage to Life, put the top 3 cards of their deck into their discard pile, and you perform a basic action. Your opponent must also perform that basic action, if able.'}</v>
      </c>
      <c r="AT17" s="10" t="str">
        <f aca="false">IF($A17&lt;&gt;"", "    /** 《"&amp;$E17&amp;"》 */ export const "&amp;SUBSTITUTE(UPPER(IF(MID($A17, 3, 1)="-", RIGHT($A17,LEN($A17)-3), $A17)), "-", "_")&amp;": TCardId = '"&amp;$A17&amp;"';", "")</f>
        <v>    /** 《問答》 */ export const YURINA_A2_N_3: TCardId = '01-yurina-A2-n-3';</v>
      </c>
      <c r="AU17" s="11" t="str">
        <f aca="false">IF($A17&lt;&gt;"", "    | '"&amp;$A17&amp;"'", "")</f>
        <v>    | '01-yurina-A2-n-3'</v>
      </c>
    </row>
    <row r="18" customFormat="false" ht="72" hidden="false" customHeight="false" outlineLevel="0" collapsed="false">
      <c r="A18" s="85" t="s">
        <v>4467</v>
      </c>
      <c r="B18" s="115" t="s">
        <v>38</v>
      </c>
      <c r="C18" s="115" t="s">
        <v>2314</v>
      </c>
      <c r="D18" s="85" t="s">
        <v>140</v>
      </c>
      <c r="E18" s="115" t="s">
        <v>4468</v>
      </c>
      <c r="F18" s="115" t="s">
        <v>4469</v>
      </c>
      <c r="G18" s="85" t="s">
        <v>4468</v>
      </c>
      <c r="H18" s="85" t="s">
        <v>4470</v>
      </c>
      <c r="I18" s="116"/>
      <c r="J18" s="184" t="s">
        <v>4471</v>
      </c>
      <c r="K18" s="115" t="s">
        <v>4472</v>
      </c>
      <c r="L18" s="115"/>
      <c r="M18" s="115" t="s">
        <v>44</v>
      </c>
      <c r="N18" s="115"/>
      <c r="O18" s="115"/>
      <c r="P18" s="115"/>
      <c r="Q18" s="115"/>
      <c r="R18" s="115" t="s">
        <v>120</v>
      </c>
      <c r="S18" s="115"/>
      <c r="T18" s="115"/>
      <c r="U18" s="250"/>
      <c r="V18" s="115"/>
      <c r="W18" s="250"/>
      <c r="X18" s="115" t="s">
        <v>67</v>
      </c>
      <c r="Y18" s="115"/>
      <c r="Z18" s="115"/>
      <c r="AA18" s="115"/>
      <c r="AB18" s="115"/>
      <c r="AC18" s="115"/>
      <c r="AD18" s="120" t="s">
        <v>4473</v>
      </c>
      <c r="AE18" s="120"/>
      <c r="AF18" s="185" t="s">
        <v>4474</v>
      </c>
      <c r="AG18" s="118"/>
      <c r="AH18" s="90" t="s">
        <v>4475</v>
      </c>
      <c r="AI18" s="118"/>
      <c r="AJ18" s="120" t="s">
        <v>4476</v>
      </c>
      <c r="AK18" s="118"/>
      <c r="AL18" s="120" t="s">
        <v>4477</v>
      </c>
      <c r="AM18" s="90"/>
      <c r="AN18" s="117"/>
      <c r="AO18" s="117"/>
      <c r="AP18" s="117"/>
      <c r="AQ18" s="117"/>
      <c r="AR18" s="117"/>
      <c r="AS18" s="98" t="str">
        <f aca="false">IF(A18="", "", IF(ROW()&gt;=3, ", ", "")&amp;"'"&amp;A18&amp;"':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'"&amp;SUBSTITUTE(SUBSTITUTE(AD18, CHAR(13), ""),CHAR(10),"\n")&amp;IF(AE18&lt;&gt;"", "', textAdditional: '"&amp;SUBSTITUTE(SUBSTITUTE(AE18, CHAR(13), ""),CHAR(10),"\n"), "")&amp;"', textZh: '"&amp;SUBSTITUTE(SUBSTITUTE(SUBSTITUTE(AF18, CHAR(13), ""),CHAR(10),"\n"),"'","\'")&amp;"', textZhG1: '"&amp;SUBSTITUTE(SUBSTITUTE(SUBSTITUTE(AH18, CHAR(13), ""),CHAR(10),"\n"),"'","\'")&amp;IF(AG18&lt;&gt;"", "', textZhAdditional: '"&amp;SUBSTITUTE(SUBSTITUTE(AG18, CHAR(13), ""),CHAR(10),"\n"), "")&amp;IF(AI18&lt;&gt;"", "', textZhG1Additional: '"&amp;SUBSTITUTE(SUBSTITUTE(AI18, CHAR(13), ""),CHAR(10),"\n"), "")&amp;"', textKo: '"&amp;SUBSTITUTE(SUBSTITUTE(SUBSTITUTE(AJ18, CHAR(13), ""),CHAR(10),"\n"),"'","\'")&amp;IF(AK18&lt;&gt;"", "', textKoAdditional: '"&amp;SUBSTITUTE(SUBSTITUTE(AK18, CHAR(13), ""),CHAR(10),"\n"), "")&amp;"', textEn: '"&amp;SUBSTITUTE(SUBSTITUTE(SUBSTITUTE(AL18, CHAR(13), ""),CHAR(10),"\n"),"'","\'")&amp;IF(AM18&lt;&gt;"", "', textEnAdditional: '"&amp;SUBSTITUTE(SUBSTITUTE(AM18, CHAR(13), ""),CHAR(10),"\n"), "")&amp;"'"&amp;IF(AB18="○",", sealable: true","")&amp;IF(AC18="○",", removable: true","")&amp;IF(AA18="○",", lie: true","")&amp;"}")</f>
        <v>, '01-yurina-A2-n-7': {megami: 'yurina', anotherID: 'A2', replace: '01-yurina-o-n-7', name: '阿吽', nameEn: 'Harmony', nameZh: '阿吽', nameZhG1: '始与终', nameKo: '아훔', ruby: 'あうん', rubyEn: '', baseType: 'normal', type: 'enhance', capacity: '3', text: '【展開中】各ターンで《攻撃》のダメージまたは基本動作で初めて相手のオーラが変化した時、その《攻撃》や基本動作の解決後にあなたは以下のいずれかを行ってもよい。\n・基本動作《纏い》を行う。その後、基本動作《宿し》を行ってもよい。\n・攻撃『適正距離3-5、2/1』を行う。', textZh: '【展开中】各个回合中，由于《攻击》的伤害或者基本动作，导致敌装第一次变化时，那个《攻击》或者基本动作结算后你可以选择以下一项执行：\n●进行基本动作《装附》。然后可以再进行基本动作《聚气》。\n●进行一次“攻击距离3-5、伤害2/1”的攻击。', textZhG1: '【展开中】每回合内，每当敌装中的樱花结晶数目首次因《攻击》伤害或基本动作的效果而变化时，该《攻击》或基本动作结算完毕后，妳可以选择一项。\n1.执行一次基本动作《装附》。妳可以执行一次基本动作《聚气》。\n2.进行一次“攻击距离3-5 伤害2/1”的攻击。', textKo: '【전개중】각 턴에 《공격》의 데미지 또는 기본동작으로 처음으로 상대 오라의 수치가 변화하였다면, 그 《공격》이나 기본동작의 해결 후 당신은 다음 중 하나를 골라 수행할 수 있다.\n・기본동작 《휘감기》를 수행한다. 그 후 기본동작 《품기》를 수행할 수 있다.\n・공격『적정거리3-5、2/1』을 수행한다.', textEn: 'Ongoing: The first time each turn your opponent\'s Aura changes due to a basic action or damage from an attack, after that basic action or attack resolves, you may choose one:\n・Perform a Recover basic action. Then, you may perform a Focus basic action.\n・You attack with "Range: 3-5, Damage: 2/1".'}</v>
      </c>
      <c r="AT18" s="10" t="str">
        <f aca="false">IF($A18&lt;&gt;"", "    /** 《"&amp;$E18&amp;"》 */ export const "&amp;SUBSTITUTE(UPPER(IF(MID($A18, 3, 1)="-", RIGHT($A18,LEN($A18)-3), $A18)), "-", "_")&amp;": TCardId = '"&amp;$A18&amp;"';", "")</f>
        <v>    /** 《阿吽》 */ export const YURINA_A2_N_7: TCardId = '01-yurina-A2-n-7';</v>
      </c>
      <c r="AU18" s="11" t="str">
        <f aca="false">IF($A18&lt;&gt;"", "    | '"&amp;$A18&amp;"'", "")</f>
        <v>    | '01-yurina-A2-n-7'</v>
      </c>
    </row>
    <row r="19" customFormat="false" ht="92" hidden="false" customHeight="false" outlineLevel="0" collapsed="false">
      <c r="A19" s="85" t="s">
        <v>4478</v>
      </c>
      <c r="B19" s="115" t="s">
        <v>38</v>
      </c>
      <c r="C19" s="115" t="s">
        <v>2314</v>
      </c>
      <c r="D19" s="85" t="s">
        <v>152</v>
      </c>
      <c r="E19" s="115" t="s">
        <v>4479</v>
      </c>
      <c r="F19" s="115" t="s">
        <v>4480</v>
      </c>
      <c r="G19" s="85" t="s">
        <v>4479</v>
      </c>
      <c r="H19" s="85" t="s">
        <v>4479</v>
      </c>
      <c r="I19" s="116"/>
      <c r="J19" s="184" t="s">
        <v>4481</v>
      </c>
      <c r="K19" s="115" t="s">
        <v>4482</v>
      </c>
      <c r="L19" s="115"/>
      <c r="M19" s="115" t="s">
        <v>157</v>
      </c>
      <c r="N19" s="115"/>
      <c r="O19" s="115"/>
      <c r="P19" s="115"/>
      <c r="Q19" s="115"/>
      <c r="R19" s="115" t="s">
        <v>45</v>
      </c>
      <c r="S19" s="115" t="s">
        <v>92</v>
      </c>
      <c r="T19" s="115" t="s">
        <v>2376</v>
      </c>
      <c r="U19" s="250"/>
      <c r="V19" s="115" t="s">
        <v>1617</v>
      </c>
      <c r="W19" s="250"/>
      <c r="X19" s="115"/>
      <c r="Y19" s="115"/>
      <c r="Z19" s="115" t="s">
        <v>2421</v>
      </c>
      <c r="AA19" s="115"/>
      <c r="AB19" s="115"/>
      <c r="AC19" s="115"/>
      <c r="AD19" s="120" t="s">
        <v>4483</v>
      </c>
      <c r="AE19" s="120"/>
      <c r="AF19" s="185" t="s">
        <v>4484</v>
      </c>
      <c r="AG19" s="118"/>
      <c r="AH19" s="90" t="s">
        <v>4485</v>
      </c>
      <c r="AI19" s="118"/>
      <c r="AJ19" s="120" t="s">
        <v>4486</v>
      </c>
      <c r="AK19" s="118"/>
      <c r="AL19" s="120" t="s">
        <v>4487</v>
      </c>
      <c r="AM19" s="90"/>
      <c r="AN19" s="117"/>
      <c r="AO19" s="117"/>
      <c r="AP19" s="117"/>
      <c r="AQ19" s="117"/>
      <c r="AR19" s="117"/>
      <c r="AS19" s="98" t="str">
        <f aca="false">IF(A19="", "", IF(ROW()&gt;=3, ", ", "")&amp;"'"&amp;A19&amp;"':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'"&amp;SUBSTITUTE(SUBSTITUTE(AD19, CHAR(13), ""),CHAR(10),"\n")&amp;IF(AE19&lt;&gt;"", "', textAdditional: '"&amp;SUBSTITUTE(SUBSTITUTE(AE19, CHAR(13), ""),CHAR(10),"\n"), "")&amp;"', textZh: '"&amp;SUBSTITUTE(SUBSTITUTE(SUBSTITUTE(AF19, CHAR(13), ""),CHAR(10),"\n"),"'","\'")&amp;"', textZhG1: '"&amp;SUBSTITUTE(SUBSTITUTE(SUBSTITUTE(AH19, CHAR(13), ""),CHAR(10),"\n"),"'","\'")&amp;IF(AG19&lt;&gt;"", "', textZhAdditional: '"&amp;SUBSTITUTE(SUBSTITUTE(AG19, CHAR(13), ""),CHAR(10),"\n"), "")&amp;IF(AI19&lt;&gt;"", "', textZhG1Additional: '"&amp;SUBSTITUTE(SUBSTITUTE(AI19, CHAR(13), ""),CHAR(10),"\n"), "")&amp;"', textKo: '"&amp;SUBSTITUTE(SUBSTITUTE(SUBSTITUTE(AJ19, CHAR(13), ""),CHAR(10),"\n"),"'","\'")&amp;IF(AK19&lt;&gt;"", "', textKoAdditional: '"&amp;SUBSTITUTE(SUBSTITUTE(AK19, CHAR(13), ""),CHAR(10),"\n"), "")&amp;"', textEn: '"&amp;SUBSTITUTE(SUBSTITUTE(SUBSTITUTE(AL19, CHAR(13), ""),CHAR(10),"\n"),"'","\'")&amp;IF(AM19&lt;&gt;"", "', textEnAdditional: '"&amp;SUBSTITUTE(SUBSTITUTE(AM19, CHAR(13), ""),CHAR(10),"\n"), "")&amp;"'"&amp;IF(AB19="○",", sealable: true","")&amp;IF(AC19="○",", removable: true","")&amp;IF(AA19="○",", lie: true","")&amp;"}")</f>
        <v>, '01-yurina-A2-s-1': {megami: 'yurina', anotherID: 'A2', replace: '01-yurina-o-s-1', name: '神座渡', nameEn: 'Kamukura Legacy', nameZh: '神座渡', nameZhG1: '神座渡', nameKo: '신좌를 건네다', ruby: 'かむくらわたし', rubyEn: '', baseType: 'special', type: 'attack', subType: 'fullpower', range: '0-5', damage: 'X/2', cost: 'X', text: '対応不可\n【常時】Xはこのカードのコストを支払う際のあなたのフレアに等しい。\n【攻撃後】基本動作《纏い》か《宿し》を合計X回まで行う。あなたの使用済の切札をX枚まで選び、それらを未使用に戻す。このターンの間、手札の上限がX増加する。', textZh: '不可被对应\n【常时】X等于此牌支付费用时自气的数量。\n【攻击后】进行基本动作《装附》或《聚气》合计X次，选择X张已使用的王牌变回未使用。这个回合，你的手牌上限+X。', textZhG1: '不可被对应\n【常时】X等于支付此牌费用时自气中的樱花结晶的数目。 （修正王牌费用的效果于此效果之后结算）\n【攻击后】以任意顺序执行至多X次基本动作《装附》或基本动作《聚气》。选择至多X张妳的已使用状态的王牌，将其变为未使用状态。本回合内，妳的手牌上限增大X。', textKo: '대응불가\n【상시】X는 이 카드의 코스트를 지불할 때의 당신의 플레어와 같다.\n【공격후】기본동작 《휘감기》 또는 《품기》를 총 X회까지 수행한다.\n당신의 사용됨 상태의 비장패를 X장까지 선택하여 그것을 미사용 상태로 되돌린다.\n이 턴 동안 당신의 손패 최대치가 X만큼 증가한다.', textEn: 'No Reactions\n\nForced: X is equal to the number of Sakura tokens on your Flare as you pay this card\'s cost.\n\nAfter Attack: Perform up to X total Recover or Focus basic actions. Choose up to X of your Devoted Special cards and turn them face-down. Your maximum hand size is increased by X this turn.'}</v>
      </c>
      <c r="AT19" s="10" t="str">
        <f aca="false">IF($A19&lt;&gt;"", "    /** 《"&amp;$E19&amp;"》 */ export const "&amp;SUBSTITUTE(UPPER(IF(MID($A19, 3, 1)="-", RIGHT($A19,LEN($A19)-3), $A19)), "-", "_")&amp;": TCardId = '"&amp;$A19&amp;"';", "")</f>
        <v>    /** 《神座渡》 */ export const YURINA_A2_S_1: TCardId = '01-yurina-A2-s-1';</v>
      </c>
      <c r="AU19" s="11" t="str">
        <f aca="false">IF($A19&lt;&gt;"", "    | '"&amp;$A19&amp;"'", "")</f>
        <v>    | '01-yurina-A2-s-1'</v>
      </c>
    </row>
    <row r="20" customFormat="false" ht="82" hidden="false" customHeight="false" outlineLevel="0" collapsed="false">
      <c r="A20" s="85" t="s">
        <v>4488</v>
      </c>
      <c r="B20" s="115" t="s">
        <v>2541</v>
      </c>
      <c r="C20" s="115" t="s">
        <v>4489</v>
      </c>
      <c r="D20" s="85" t="s">
        <v>2611</v>
      </c>
      <c r="E20" s="115" t="s">
        <v>4490</v>
      </c>
      <c r="F20" s="115" t="s">
        <v>4491</v>
      </c>
      <c r="G20" s="85" t="s">
        <v>4492</v>
      </c>
      <c r="H20" s="85" t="s">
        <v>4493</v>
      </c>
      <c r="I20" s="116"/>
      <c r="J20" s="184" t="s">
        <v>4494</v>
      </c>
      <c r="K20" s="115" t="s">
        <v>4495</v>
      </c>
      <c r="L20" s="115"/>
      <c r="M20" s="115" t="s">
        <v>44</v>
      </c>
      <c r="N20" s="115"/>
      <c r="O20" s="115"/>
      <c r="P20" s="85"/>
      <c r="Q20" s="115"/>
      <c r="R20" s="115" t="s">
        <v>120</v>
      </c>
      <c r="S20" s="115"/>
      <c r="T20" s="115"/>
      <c r="U20" s="250"/>
      <c r="V20" s="115"/>
      <c r="W20" s="250"/>
      <c r="X20" s="115" t="s">
        <v>282</v>
      </c>
      <c r="Y20" s="115"/>
      <c r="Z20" s="115"/>
      <c r="AA20" s="115"/>
      <c r="AB20" s="115"/>
      <c r="AC20" s="115" t="s">
        <v>996</v>
      </c>
      <c r="AD20" s="120" t="s">
        <v>4496</v>
      </c>
      <c r="AE20" s="120"/>
      <c r="AF20" s="185" t="s">
        <v>4497</v>
      </c>
      <c r="AG20" s="118"/>
      <c r="AH20" s="90" t="s">
        <v>4498</v>
      </c>
      <c r="AI20" s="118"/>
      <c r="AJ20" s="120" t="s">
        <v>4499</v>
      </c>
      <c r="AK20" s="118"/>
      <c r="AL20" s="120" t="s">
        <v>4500</v>
      </c>
      <c r="AM20" s="90"/>
      <c r="AN20" s="117"/>
      <c r="AO20" s="117"/>
      <c r="AP20" s="117"/>
      <c r="AQ20" s="117"/>
      <c r="AR20" s="117"/>
      <c r="AS20" s="98" t="str">
        <f aca="false">IF(A20="", "", IF(ROW()&gt;=3, ", ", "")&amp;"'"&amp;A20&amp;"':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'"&amp;VLOOKUP(S20,マスタ!$D$1:$E$99,2,0)&amp;"'","")&amp;""&amp;IF(T20&lt;&gt;"",", range: '"&amp;T20&amp;"'","")&amp;IF(V20&lt;&gt;"",", damage: '"&amp;V20&amp;"'","")&amp;IF(X20&lt;&gt;"",", capacity: '"&amp;X20&amp;"'","")&amp;IF(Y20&lt;&gt;"",", growth: "&amp;Y20&amp;"","")&amp;IF(Z20&lt;&gt;"",", cost: '"&amp;Z20&amp;"'","")&amp;", text: '"&amp;SUBSTITUTE(SUBSTITUTE(AD20, CHAR(13), ""),CHAR(10),"\n")&amp;IF(AE20&lt;&gt;"", "', textAdditional: '"&amp;SUBSTITUTE(SUBSTITUTE(AE20, CHAR(13), ""),CHAR(10),"\n"), "")&amp;"', textZh: '"&amp;SUBSTITUTE(SUBSTITUTE(SUBSTITUTE(AF20, CHAR(13), ""),CHAR(10),"\n"),"'","\'")&amp;"', textZhG1: '"&amp;SUBSTITUTE(SUBSTITUTE(SUBSTITUTE(AH20, CHAR(13), ""),CHAR(10),"\n"),"'","\'")&amp;IF(AG20&lt;&gt;"", "', textZhAdditional: '"&amp;SUBSTITUTE(SUBSTITUTE(AG20, CHAR(13), ""),CHAR(10),"\n"), "")&amp;IF(AI20&lt;&gt;"", "', textZhG1Additional: '"&amp;SUBSTITUTE(SUBSTITUTE(AI20, CHAR(13), ""),CHAR(10),"\n"), "")&amp;"', textKo: '"&amp;SUBSTITUTE(SUBSTITUTE(SUBSTITUTE(AJ20, CHAR(13), ""),CHAR(10),"\n"),"'","\'")&amp;IF(AK20&lt;&gt;"", "', textKoAdditional: '"&amp;SUBSTITUTE(SUBSTITUTE(AK20, CHAR(13), ""),CHAR(10),"\n"), "")&amp;"', textEn: '"&amp;SUBSTITUTE(SUBSTITUTE(SUBSTITUTE(AL20, CHAR(13), ""),CHAR(10),"\n"),"'","\'")&amp;IF(AM20&lt;&gt;"", "', textEnAdditional: '"&amp;SUBSTITUTE(SUBSTITUTE(AM20, CHAR(13), ""),CHAR(10),"\n"), "")&amp;"'"&amp;IF(AB20="○",", sealable: true","")&amp;IF(AC20="○",", removable: true","")&amp;IF(AA20="○",", lie: true","")&amp;"}")</f>
        <v>, '16-yatsuha-AA1-n-7': {megami: 'yatsuha', anotherID: 'AA1', replace: '16-yatsuha-o-n-7', name: '見知らぬ世界', nameEn: 'A World Unknown', nameZh: '未知的世界', nameZhG1: '万叶仍未识', nameKo: '본 적 없는 세계', ruby: 'みしらぬせかい', rubyEn: '', baseType: 'normal', type: 'enhance', capacity: '1', text: '【常時】このカードがあなたがこのゲームで初めて使用するカードならば、使用するに際し、ゲーム外から桜花結晶を納めてもよい。\n【破棄時】あなたは基本動作《前進》を2回行う。その後、このカードを取り除き、追加札から「色づく世界」を未使用で得る。', textZh: '【常时】此牌为你在游戏中使用的第一张牌的话，使用时，可以改为从游戏外放置樱花结晶到此牌上（而不是从自装或虚）。\n【破弃时】你进行两次基本动作《前进》。之后，将此牌移出游戏，从追加牌区以未使用的状态获得「多彩的世界」。', textZhG1: '【常时】若此牌是妳本局游戏中使用的第一张牌，则妳可以选择游戏外的樱花结晶作为此牌的纳。\n【破弃时】进行2次基本动作《前进》。然后将此牌移出游戏，将『千芳犹增色』从追加牌区以未使用状态加入王牌。', textKo: '【상시】이 카드가 당신이 이 게임에서 가장 처음으로 사용하는 카드라면, 사용할 때 게임 밖에서 벛꽃결정을 가져와 봉납해도 된다.\n【파기시】당신은 기본동작 《전진》을 2회 수행한다.\n그 후, 이 카드를 게임에서 제외하고, 추가패에서 「색 입는 세계」를 미사용으로 얻는다.', textEn: 'Forced: If this is the first card you play this game, you may use Sakura tokens from outside the game for its Charge.\n\nDisenchant: Perform two Forward Movement basic actions. Remove this card from the game, and add your set aside "A World of Hope" to your Special cards, face-down.', removable: true}</v>
      </c>
      <c r="AT20" s="10" t="str">
        <f aca="false">IF($A20&lt;&gt;"", "    /** 《"&amp;$E20&amp;"》 */ export const "&amp;SUBSTITUTE(UPPER(IF(MID($A20, 3, 1)="-", RIGHT($A20,LEN($A20)-3), $A20)), "-", "_")&amp;": TCardId = '"&amp;$A20&amp;"';", "")</f>
        <v>    /** 《見知らぬ世界》 */ export const YATSUHA_AA1_N_7: TCardId = '16-yatsuha-AA1-n-7';</v>
      </c>
      <c r="AU20" s="11" t="str">
        <f aca="false">IF($A20&lt;&gt;"", "    | '"&amp;$A20&amp;"'", "")</f>
        <v>    | '16-yatsuha-AA1-n-7'</v>
      </c>
    </row>
    <row r="21" customFormat="false" ht="96.5" hidden="false" customHeight="false" outlineLevel="0" collapsed="false">
      <c r="A21" s="85" t="s">
        <v>4501</v>
      </c>
      <c r="B21" s="115" t="s">
        <v>2541</v>
      </c>
      <c r="C21" s="115" t="s">
        <v>4489</v>
      </c>
      <c r="D21" s="115"/>
      <c r="E21" s="115" t="s">
        <v>4502</v>
      </c>
      <c r="F21" s="115" t="s">
        <v>4503</v>
      </c>
      <c r="G21" s="85" t="s">
        <v>4504</v>
      </c>
      <c r="H21" s="85" t="s">
        <v>4505</v>
      </c>
      <c r="I21" s="116"/>
      <c r="J21" s="184" t="s">
        <v>4506</v>
      </c>
      <c r="K21" s="115" t="s">
        <v>4507</v>
      </c>
      <c r="L21" s="115"/>
      <c r="M21" s="115" t="s">
        <v>157</v>
      </c>
      <c r="N21" s="115" t="s">
        <v>996</v>
      </c>
      <c r="O21" s="85" t="s">
        <v>4488</v>
      </c>
      <c r="P21" s="85"/>
      <c r="Q21" s="115"/>
      <c r="R21" s="115" t="s">
        <v>107</v>
      </c>
      <c r="S21" s="115"/>
      <c r="T21" s="115"/>
      <c r="U21" s="250"/>
      <c r="V21" s="115"/>
      <c r="W21" s="250"/>
      <c r="X21" s="115"/>
      <c r="Y21" s="115"/>
      <c r="Z21" s="115" t="s">
        <v>54</v>
      </c>
      <c r="AA21" s="115"/>
      <c r="AB21" s="115"/>
      <c r="AC21" s="115"/>
      <c r="AD21" s="120" t="s">
        <v>4508</v>
      </c>
      <c r="AE21" s="186" t="s">
        <v>4509</v>
      </c>
      <c r="AF21" s="185" t="s">
        <v>4510</v>
      </c>
      <c r="AG21" s="186" t="s">
        <v>4511</v>
      </c>
      <c r="AH21" s="90" t="s">
        <v>4512</v>
      </c>
      <c r="AI21" s="186" t="s">
        <v>4513</v>
      </c>
      <c r="AJ21" s="120" t="s">
        <v>4514</v>
      </c>
      <c r="AK21" s="118" t="s">
        <v>4515</v>
      </c>
      <c r="AL21" s="120" t="s">
        <v>4516</v>
      </c>
      <c r="AM21" s="90" t="s">
        <v>4517</v>
      </c>
      <c r="AN21" s="117"/>
      <c r="AO21" s="117"/>
      <c r="AP21" s="117"/>
      <c r="AQ21" s="117"/>
      <c r="AR21" s="117"/>
      <c r="AS21" s="98" t="str">
        <f aca="false">IF(A21="", "", IF(ROW()&gt;=3, ", ", "")&amp;"'"&amp;A21&amp;"':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growth: "&amp;Y21&amp;"","")&amp;IF(Z21&lt;&gt;"",", cost: '"&amp;Z21&amp;"'","")&amp;", text: '"&amp;SUBSTITUTE(SUBSTITUTE(AD21, CHAR(13), ""),CHAR(10),"\n")&amp;IF(AE21&lt;&gt;"", "', textAdditional: '"&amp;SUBSTITUTE(SUBSTITUTE(AE21, CHAR(13), ""),CHAR(10),"\n"), "")&amp;"', textZh: '"&amp;SUBSTITUTE(SUBSTITUTE(SUBSTITUTE(AF21, CHAR(13), ""),CHAR(10),"\n"),"'","\'")&amp;"', textZhG1: '"&amp;SUBSTITUTE(SUBSTITUTE(SUBSTITUTE(AH21, CHAR(13), ""),CHAR(10),"\n"),"'","\'")&amp;IF(AG21&lt;&gt;"", "', textZhAdditional: '"&amp;SUBSTITUTE(SUBSTITUTE(AG21, CHAR(13), ""),CHAR(10),"\n"), "")&amp;IF(AI21&lt;&gt;"", "', textZhG1Additional: '"&amp;SUBSTITUTE(SUBSTITUTE(AI21, CHAR(13), ""),CHAR(10),"\n"), "")&amp;"', textKo: '"&amp;SUBSTITUTE(SUBSTITUTE(SUBSTITUTE(AJ21, CHAR(13), ""),CHAR(10),"\n"),"'","\'")&amp;IF(AK21&lt;&gt;"", "', textKoAdditional: '"&amp;SUBSTITUTE(SUBSTITUTE(AK21, CHAR(13), ""),CHAR(10),"\n"), "")&amp;"', textEn: '"&amp;SUBSTITUTE(SUBSTITUTE(SUBSTITUTE(AL21, CHAR(13), ""),CHAR(10),"\n"),"'","\'")&amp;IF(AM21&lt;&gt;"", "', textEnAdditional: '"&amp;SUBSTITUTE(SUBSTITUTE(AM21, CHAR(13), ""),CHAR(10),"\n"), "")&amp;"'"&amp;IF(AB21="○",", sealable: true","")&amp;IF(AC21="○",", removable: true","")&amp;IF(AA21="○",", lie: true","")&amp;"}")</f>
        <v>, '16-yatsuha-AA1-n-7-ex1': {megami: 'yatsuha', anotherID: 'AA1', replace: '', name: '色づく世界', nameEn: 'A World of Hope', nameZh: '多彩的世界', nameZhG1: '千芳犹增色', nameKo: '색 입는 세계', ruby: 'いろづくせかい', rubyEn: '', baseType: 'special', extra: true, extraFrom: '16-yatsuha-AA1-n-7', type: 'action', cost: '2', text: '桜降る代の旅路に任意の始点から出発する。\n【使用済】各ターンの開始フェイズの開始時に所在地の効果を解決し、桜花結晶を次の位置へと時計回りに動かす。始点の効果を2回目に解決するならば、代わりに家路の効果を解決する。', textAdditional: '（表向きの状態で右クリックすることで効果を発動可能。以降は、画面上の「旅路」ボタンから旅路を進めることができる）', textZh: '从散樱的旅路的任意起点出发。\n【已使用】各回合的准备阶段开始时结算所在地的效果，将樱花结晶顺时针移动到下个位置。在将要再次结算起点的效果的时候，改为结算归路的效果。', textZhG1: '从任意起点出发，开始散樱代的旅途。 （仅寄宿了自我八叶的玩家可以开始旅途，每局游戏中每名玩家仅能开始旅途一次）\n【已使用】每回合的准备阶段开始时，结算所在地的效果，然后将樱花结晶沿顺时针方向移至下一个地点。当将要第2次结算出发地的效果时，不结算出发地的效果，而改为结算归途的效果。', textZhAdditional: '（面朝上的状态下右键可以发动效果。之后，可以用画面上的「旅路」按钮来进行推进旅路的操作）', textZhG1Additional: '（在正面朝上的状态下，可以通过右键激活效果。之后，您可以从屏幕上的“旅程”按钮继续旅程。）', textKo: '벛꽃 내리는 시대의 여로의 임의의 지점에서 출발한다.\n【사용됨】각 턴의 개시 페이즈의 시작에 소재지의 효과를 해결 후, 벛꽃결정을 다음 위치에 시계방향으로 이동시킨다.\n출발점의 효과를 2번째 해결하려 한다면, 그 대신 귀로의 효과를 해결한다.', textKoAdditional: '(앞면 표시의 상태에서 우클릭으로 효과 발동 가능. 이후 화면에서 「여로」버튼으로 여로를 진행시킬 수 있다)', textEn: 'Begin your Journey at the starting location of your choice.\n\nDevoted: At the beginning of each turn, resolve the effect of your current location, then move your Sakura token one location clockwise. If you would resolve your starting location\'s effect for the second time, instead resolve Homecoming.', textEnAdditional: '(To begin your Journey, right-click on this card. From then on, you can use the added "Journey" button to progress your Journey.)'}</v>
      </c>
      <c r="AT21" s="10" t="str">
        <f aca="false">IF($A21&lt;&gt;"", "    /** 《"&amp;$E21&amp;"》 */ export const "&amp;SUBSTITUTE(UPPER(IF(MID($A21, 3, 1)="-", RIGHT($A21,LEN($A21)-3), $A21)), "-", "_")&amp;": TCardId = '"&amp;$A21&amp;"';", "")</f>
        <v>    /** 《色づく世界》 */ export const YATSUHA_AA1_N_7_EX1: TCardId = '16-yatsuha-AA1-n-7-ex1';</v>
      </c>
      <c r="AU21" s="11" t="str">
        <f aca="false">IF($A21&lt;&gt;"", "    | '"&amp;$A21&amp;"'", "")</f>
        <v>    | '16-yatsuha-AA1-n-7-ex1'</v>
      </c>
    </row>
    <row r="22" customFormat="false" ht="122" hidden="false" customHeight="false" outlineLevel="0" collapsed="false">
      <c r="A22" s="85" t="s">
        <v>4518</v>
      </c>
      <c r="B22" s="115" t="s">
        <v>2541</v>
      </c>
      <c r="C22" s="115" t="s">
        <v>4489</v>
      </c>
      <c r="D22" s="115"/>
      <c r="E22" s="115" t="s">
        <v>4519</v>
      </c>
      <c r="F22" s="115" t="s">
        <v>4520</v>
      </c>
      <c r="G22" s="85" t="s">
        <v>4521</v>
      </c>
      <c r="H22" s="85" t="s">
        <v>4522</v>
      </c>
      <c r="I22" s="116"/>
      <c r="J22" s="184" t="s">
        <v>4523</v>
      </c>
      <c r="K22" s="115" t="s">
        <v>4524</v>
      </c>
      <c r="L22" s="115"/>
      <c r="M22" s="115" t="s">
        <v>157</v>
      </c>
      <c r="N22" s="115" t="s">
        <v>996</v>
      </c>
      <c r="O22" s="85" t="s">
        <v>4501</v>
      </c>
      <c r="P22" s="115"/>
      <c r="Q22" s="115"/>
      <c r="R22" s="115" t="s">
        <v>107</v>
      </c>
      <c r="S22" s="115"/>
      <c r="T22" s="115"/>
      <c r="U22" s="250"/>
      <c r="V22" s="115"/>
      <c r="W22" s="250"/>
      <c r="X22" s="115"/>
      <c r="Y22" s="115"/>
      <c r="Z22" s="115" t="s">
        <v>473</v>
      </c>
      <c r="AA22" s="115"/>
      <c r="AB22" s="115"/>
      <c r="AC22" s="115"/>
      <c r="AD22" s="120" t="s">
        <v>4525</v>
      </c>
      <c r="AE22" s="120"/>
      <c r="AF22" s="185" t="s">
        <v>4526</v>
      </c>
      <c r="AG22" s="118"/>
      <c r="AH22" s="90" t="s">
        <v>4527</v>
      </c>
      <c r="AI22" s="118"/>
      <c r="AJ22" s="120" t="s">
        <v>4528</v>
      </c>
      <c r="AK22" s="118"/>
      <c r="AL22" s="120" t="s">
        <v>4529</v>
      </c>
      <c r="AM22" s="90"/>
      <c r="AN22" s="117"/>
      <c r="AO22" s="117"/>
      <c r="AP22" s="117"/>
      <c r="AQ22" s="117"/>
      <c r="AR22" s="117"/>
      <c r="AS22" s="98" t="str">
        <f aca="false">IF(A22="", "", IF(ROW()&gt;=3, ", ", "")&amp;"'"&amp;A22&amp;"':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growth: "&amp;Y22&amp;"","")&amp;IF(Z22&lt;&gt;"",", cost: '"&amp;Z22&amp;"'","")&amp;", text: '"&amp;SUBSTITUTE(SUBSTITUTE(AD22, CHAR(13), ""),CHAR(10),"\n")&amp;IF(AE22&lt;&gt;"", "', textAdditional: '"&amp;SUBSTITUTE(SUBSTITUTE(AE22, CHAR(13), ""),CHAR(10),"\n"), "")&amp;"', textZh: '"&amp;SUBSTITUTE(SUBSTITUTE(SUBSTITUTE(AF22, CHAR(13), ""),CHAR(10),"\n"),"'","\'")&amp;"', textZhG1: '"&amp;SUBSTITUTE(SUBSTITUTE(SUBSTITUTE(AH22, CHAR(13), ""),CHAR(10),"\n"),"'","\'")&amp;IF(AG22&lt;&gt;"", "', textZhAdditional: '"&amp;SUBSTITUTE(SUBSTITUTE(AG22, CHAR(13), ""),CHAR(10),"\n"), "")&amp;IF(AI22&lt;&gt;"", "', textZhG1Additional: '"&amp;SUBSTITUTE(SUBSTITUTE(AI22, CHAR(13), ""),CHAR(10),"\n"), "")&amp;"', textKo: '"&amp;SUBSTITUTE(SUBSTITUTE(SUBSTITUTE(AJ22, CHAR(13), ""),CHAR(10),"\n"),"'","\'")&amp;IF(AK22&lt;&gt;"", "', textKoAdditional: '"&amp;SUBSTITUTE(SUBSTITUTE(AK22, CHAR(13), ""),CHAR(10),"\n"), "")&amp;"', textEn: '"&amp;SUBSTITUTE(SUBSTITUTE(SUBSTITUTE(AL22, CHAR(13), ""),CHAR(10),"\n"),"'","\'")&amp;IF(AM22&lt;&gt;"", "', textEnAdditional: '"&amp;SUBSTITUTE(SUBSTITUTE(AM22, CHAR(13), ""),CHAR(10),"\n"), "")&amp;"'"&amp;IF(AB22="○",", sealable: true","")&amp;IF(AC22="○",", removable: true","")&amp;IF(AA22="○",", lie: true","")&amp;"}")</f>
        <v>, '16-yatsuha-AA1-n-7-ex2': {megami: 'yatsuha', anotherID: 'AA1', replace: '', name: '彼女にとっての桜降る代', nameEn: 'Her Ideology', nameZh: '对她而言的散樱', nameZhG1: '此目所及之散樱代', nameKo: '그녀에게 있어 벚꽃 내리는 시대', ruby: 'かのじょにとってのさくらふるよ', rubyEn: '', baseType: 'special', extra: true, extraFrom: '16-yatsuha-AA1-n-7-ex1', type: 'action', cost: '0', text: '思い出からカードを1枚選び、それを手札に戻す。\n【使用済】あなたがカードを引くならば、代わりに思い出のカードを選んで手札に戻してもよい。\n【使用済】あなたが山札の再構成によりダメージを受けるならば、代わりに思い出のカードを1枚選んで公開し、それを取り除いてもよい。\n（思い出から戻るカードは公開し完全態とできる）', textZh: '从回忆里选择1张牌，将其移回手牌。\n【已使用】当你将要抽一张牌时，可以改为从回忆里选择一张牌移回手牌。\n【已使用】当你将因重铸牌库而受到伤害时，可以改为选回忆中的1张牌公开并将其移出游戏。\n（从回忆中返回的牌可以公开并变为完全态）', textZhG1: '从回忆区中选择1张牌置入手牌。\n【已使用】每当妳将要抓牌时，妳可以选择不抓牌，而改为从回忆区中选择等量的牌置入手牌。\n【已使用】每当妳将要因重铸牌库受到命伤时，妳可以选择不受到此次命伤，而改为从回忆区中选择并展示1张牌，然后将该牌移出游戏。\n（若八叶的未变为完全态的牌将从回忆区置入手牌，则妳可以选择将该牌变为完全态后置入手牌）', textKo: '_x005F_x0001_추억에서 카드 한장을 골라 손패에 추가한다.\n【사용됨】당신이 카드를 뽑을 때, 대신 추억의 카드를 골라 손패에 추가할 수 있다\n(추억에서 되돌리는 카드는 공개하여 완전태로 바꿀 수 있다)\n【사용됨】당신이 패산의 재구성을 하여 대미지를 입으려 할 때, 대신 추억의 카드 한장을 골라 공개한 뒤, 그것을 게임에서 제외할 수 있다.', textEn: 'Choose a card in your Memory and return it to your hand.\n\nDevoted: If you would draw a card, you may instead return a card from your Memory to your hand.\n\nDevoted: If you would take damage from reshuffling your deck, you may instead choose a card in your Memory, reveal it, and remove it from the game.\n\n(You may Perfect a card returning from your Memory by revealing it.)'}</v>
      </c>
      <c r="AT22" s="10" t="str">
        <f aca="false">IF($A22&lt;&gt;"", "    /** 《"&amp;$E22&amp;"》 */ export const "&amp;SUBSTITUTE(UPPER(IF(MID($A22, 3, 1)="-", RIGHT($A22,LEN($A22)-3), $A22)), "-", "_")&amp;": TCardId = '"&amp;$A22&amp;"';", "")</f>
        <v>    /** 《彼女にとっての桜降る代》 */ export const YATSUHA_AA1_N_7_EX2: TCardId = '16-yatsuha-AA1-n-7-ex2';</v>
      </c>
      <c r="AU22" s="11" t="str">
        <f aca="false">IF($A22&lt;&gt;"", "    | '"&amp;$A22&amp;"'", "")</f>
        <v>    | '16-yatsuha-AA1-n-7-ex2'</v>
      </c>
    </row>
    <row r="23" customFormat="false" ht="102" hidden="false" customHeight="false" outlineLevel="0" collapsed="false">
      <c r="A23" s="85" t="s">
        <v>4530</v>
      </c>
      <c r="B23" s="115" t="s">
        <v>2541</v>
      </c>
      <c r="C23" s="115" t="s">
        <v>4489</v>
      </c>
      <c r="D23" s="85" t="s">
        <v>3887</v>
      </c>
      <c r="E23" s="115" t="s">
        <v>4531</v>
      </c>
      <c r="F23" s="115" t="s">
        <v>4532</v>
      </c>
      <c r="G23" s="85" t="s">
        <v>4533</v>
      </c>
      <c r="H23" s="85" t="s">
        <v>4534</v>
      </c>
      <c r="I23" s="116"/>
      <c r="J23" s="184" t="s">
        <v>4535</v>
      </c>
      <c r="K23" s="115" t="s">
        <v>4536</v>
      </c>
      <c r="L23" s="115"/>
      <c r="M23" s="115" t="s">
        <v>157</v>
      </c>
      <c r="N23" s="115"/>
      <c r="O23" s="115"/>
      <c r="P23" s="115"/>
      <c r="Q23" s="115"/>
      <c r="R23" s="115" t="s">
        <v>107</v>
      </c>
      <c r="S23" s="115"/>
      <c r="T23" s="115"/>
      <c r="U23" s="250"/>
      <c r="V23" s="115"/>
      <c r="W23" s="250"/>
      <c r="X23" s="115"/>
      <c r="Y23" s="115"/>
      <c r="Z23" s="115" t="s">
        <v>146</v>
      </c>
      <c r="AA23" s="115"/>
      <c r="AB23" s="115"/>
      <c r="AC23" s="115" t="s">
        <v>996</v>
      </c>
      <c r="AD23" s="120" t="s">
        <v>4537</v>
      </c>
      <c r="AE23" s="120"/>
      <c r="AF23" s="185" t="s">
        <v>4538</v>
      </c>
      <c r="AG23" s="118"/>
      <c r="AH23" s="90" t="s">
        <v>4539</v>
      </c>
      <c r="AI23" s="118"/>
      <c r="AJ23" s="120" t="s">
        <v>4540</v>
      </c>
      <c r="AK23" s="118"/>
      <c r="AL23" s="120" t="s">
        <v>4541</v>
      </c>
      <c r="AM23" s="90"/>
      <c r="AN23" s="117"/>
      <c r="AO23" s="117"/>
      <c r="AP23" s="117"/>
      <c r="AQ23" s="117"/>
      <c r="AR23" s="117"/>
      <c r="AS23" s="98" t="str">
        <f aca="false">IF(A23="", "", IF(ROW()&gt;=3, ", ", "")&amp;"'"&amp;A23&amp;"':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growth: "&amp;Y23&amp;"","")&amp;IF(Z23&lt;&gt;"",", cost: '"&amp;Z23&amp;"'","")&amp;", text: '"&amp;SUBSTITUTE(SUBSTITUTE(AD23, CHAR(13), ""),CHAR(10),"\n")&amp;IF(AE23&lt;&gt;"", "', textAdditional: '"&amp;SUBSTITUTE(SUBSTITUTE(AE23, CHAR(13), ""),CHAR(10),"\n"), "")&amp;"', textZh: '"&amp;SUBSTITUTE(SUBSTITUTE(SUBSTITUTE(AF23, CHAR(13), ""),CHAR(10),"\n"),"'","\'")&amp;"', textZhG1: '"&amp;SUBSTITUTE(SUBSTITUTE(SUBSTITUTE(AH23, CHAR(13), ""),CHAR(10),"\n"),"'","\'")&amp;IF(AG23&lt;&gt;"", "', textZhAdditional: '"&amp;SUBSTITUTE(SUBSTITUTE(AG23, CHAR(13), ""),CHAR(10),"\n"), "")&amp;IF(AI23&lt;&gt;"", "', textZhG1Additional: '"&amp;SUBSTITUTE(SUBSTITUTE(AI23, CHAR(13), ""),CHAR(10),"\n"), "")&amp;"', textKo: '"&amp;SUBSTITUTE(SUBSTITUTE(SUBSTITUTE(AJ23, CHAR(13), ""),CHAR(10),"\n"),"'","\'")&amp;IF(AK23&lt;&gt;"", "', textKoAdditional: '"&amp;SUBSTITUTE(SUBSTITUTE(AK23, CHAR(13), ""),CHAR(10),"\n"), "")&amp;"', textEn: '"&amp;SUBSTITUTE(SUBSTITUTE(SUBSTITUTE(AL23, CHAR(13), ""),CHAR(10),"\n"),"'","\'")&amp;IF(AM23&lt;&gt;"", "', textEnAdditional: '"&amp;SUBSTITUTE(SUBSTITUTE(AM23, CHAR(13), ""),CHAR(10),"\n"), "")&amp;"'"&amp;IF(AB23="○",", sealable: true","")&amp;IF(AC23="○",", removable: true","")&amp;IF(AA23="○",", lie: true","")&amp;"}")</f>
        <v>, '16-yatsuha-AA1-s-4': {megami: 'yatsuha', anotherID: 'AA1', replace: '16-yatsuha-A1-s-4', name: '彼女にとっての自我と決意', nameEn: 'Her Identity', nameZh: '对她而言的自我与决意', nameZhG1: '此心所念之神与魂', nameKo: '그녀에게 있어 자아와 결의', ruby: 'かのじょにとってのじがとけつい', rubyEn: '', baseType: 'special', type: 'action', cost: '4', text: '捨て札、伏せ札、手札のいずれかからヤツハのカードを1枚公開し、そのカードを完全態にしてもよい。その後、そのカードを山札の上に置いてもよい。\n【使用済】あなたはある《攻撃》に対応を行う代わりにこのカードを取り除き、手札から他のメガミのカード1枚を捨て札にしてもよい。そうした場合、その《攻撃》を打ち消す。\n（対応不可を持つ《攻撃》にも行える）', textZh: '可以从弃牌、盖牌、手牌里公开1张八叶的牌，将其变为完全态。那之后，可以将该牌置于牌库顶。\n【已使用】你可以代替你对一个《攻击》进行对应，改为将此牌移出游戏并弃1张其他女神的牌，若如此做，打消那个《攻击》。\n（即使该《攻击》不可被对应也可以如此做）', textZhG1: '妳可以从弃牌、盖牌或手牌中选择1张八叶的牌。展示该牌，然后将其变为完全态。妳可以将该牌置于牌库顶。\n【已使用】每当结算对妳进行的《攻击》时，妳可以选择不使用牌来对应该《攻击》，而改为将此牌移出游戏，并弃1张其他女神的牌。若如此做，则打消被对应的《攻击》。\n（对于具不可被对应关键字的《攻击》也可以如此做，但对于对应使用的《攻击》牌生成的攻击不能如此做）', textKo: '버림패, 덮임패, 손패 중에서 야츠하의 카드를 한 장 공개한 뒤, 그 카드를 완전태로 만들 수 있다.\n그 후, 그 카드를 패산의 위에 놓을 수 있다.\n【사용됨】 당신이 어떤 《공격》에 대응하려 할 때, 이 카드를 게임에서 제외하고, 손패에서 다른 여신의 카드 1장을 버림패로 만들 수 있다.\n그렇게 했다면, 그 《공격》을 무효화한다.\n(대응불가를 가지는 《공격》에도 사용 가능하다)', textEn: 'You may choose a Yatsuha card in your hand, discard pile, or played pile, reveal it, and Perfect it. Then, you may put that card on the top of your deck.\n\nDevoted: Instead of making a Reaction to an attack, you may remove this card from the game and put a non-Yatsuha Megami card from your hand to your played pile. If you do, cancel that attack.\n(You may do this even with attacks that have No Reactions.)', removable: true}</v>
      </c>
      <c r="AT23" s="10" t="str">
        <f aca="false">IF($A23&lt;&gt;"", "    /** 《"&amp;$E23&amp;"》 */ export const "&amp;SUBSTITUTE(UPPER(IF(MID($A23, 3, 1)="-", RIGHT($A23,LEN($A23)-3), $A23)), "-", "_")&amp;": TCardId = '"&amp;$A23&amp;"';", "")</f>
        <v>    /** 《彼女にとっての自我と決意》 */ export const YATSUHA_AA1_S_4: TCardId = '16-yatsuha-AA1-s-4';</v>
      </c>
      <c r="AU23" s="11" t="str">
        <f aca="false">IF($A23&lt;&gt;"", "    | '"&amp;$A23&amp;"'", "")</f>
        <v>    | '16-yatsuha-AA1-s-4'</v>
      </c>
    </row>
    <row r="24" customFormat="false" ht="13.5" hidden="false" customHeight="false" outlineLevel="0" collapsed="false">
      <c r="I24" s="162"/>
    </row>
    <row r="25" customFormat="false" ht="13.5" hidden="false" customHeight="false" outlineLevel="0" collapsed="false">
      <c r="I25" s="162"/>
    </row>
    <row r="26" customFormat="false" ht="13.5" hidden="false" customHeight="false" outlineLevel="0" collapsed="false">
      <c r="I26" s="162"/>
    </row>
    <row r="27" customFormat="false" ht="13.5" hidden="false" customHeight="false" outlineLevel="0" collapsed="false">
      <c r="I27" s="162"/>
    </row>
    <row r="28" customFormat="false" ht="13.5" hidden="false" customHeight="false" outlineLevel="0" collapsed="false">
      <c r="I28" s="162"/>
    </row>
    <row r="29" customFormat="false" ht="13.5" hidden="false" customHeight="false" outlineLevel="0" collapsed="false">
      <c r="I29" s="162"/>
    </row>
    <row r="30" customFormat="false" ht="13.5" hidden="false" customHeight="false" outlineLevel="0" collapsed="false">
      <c r="I30" s="162"/>
    </row>
    <row r="31" customFormat="false" ht="13.5" hidden="false" customHeight="false" outlineLevel="0" collapsed="false">
      <c r="I31" s="162"/>
    </row>
    <row r="32" customFormat="false" ht="13.5" hidden="false" customHeight="false" outlineLevel="0" collapsed="false">
      <c r="I32" s="162"/>
    </row>
    <row r="33" customFormat="false" ht="13.5" hidden="false" customHeight="false" outlineLevel="0" collapsed="false">
      <c r="I33" s="162"/>
    </row>
    <row r="34" customFormat="false" ht="13.5" hidden="false" customHeight="false" outlineLevel="0" collapsed="false">
      <c r="I34" s="162"/>
    </row>
    <row r="35" customFormat="false" ht="13.5" hidden="false" customHeight="false" outlineLevel="0" collapsed="false">
      <c r="I35" s="162"/>
    </row>
    <row r="36" customFormat="false" ht="13.5" hidden="false" customHeight="false" outlineLevel="0" collapsed="false">
      <c r="I36" s="162"/>
    </row>
    <row r="37" customFormat="false" ht="13.5" hidden="false" customHeight="false" outlineLevel="0" collapsed="false">
      <c r="I37" s="162"/>
    </row>
    <row r="38" customFormat="false" ht="13.5" hidden="false" customHeight="false" outlineLevel="0" collapsed="false">
      <c r="I38" s="162"/>
    </row>
    <row r="39" customFormat="false" ht="13.5" hidden="false" customHeight="false" outlineLevel="0" collapsed="false">
      <c r="I39" s="162"/>
    </row>
    <row r="40" customFormat="false" ht="13.5" hidden="false" customHeight="false" outlineLevel="0" collapsed="false">
      <c r="I40" s="162"/>
    </row>
    <row r="41" customFormat="false" ht="13.5" hidden="false" customHeight="false" outlineLevel="0" collapsed="false">
      <c r="I41" s="162"/>
    </row>
    <row r="42" customFormat="false" ht="13.5" hidden="false" customHeight="false" outlineLevel="0" collapsed="false">
      <c r="I42" s="162"/>
    </row>
    <row r="43" customFormat="false" ht="13.5" hidden="false" customHeight="false" outlineLevel="0" collapsed="false">
      <c r="I43" s="162"/>
    </row>
    <row r="44" customFormat="false" ht="13.5" hidden="false" customHeight="false" outlineLevel="0" collapsed="false">
      <c r="I44" s="162"/>
    </row>
    <row r="45" customFormat="false" ht="13.5" hidden="false" customHeight="false" outlineLevel="0" collapsed="false">
      <c r="I45" s="162"/>
    </row>
    <row r="46" customFormat="false" ht="13.5" hidden="false" customHeight="false" outlineLevel="0" collapsed="false">
      <c r="I46" s="162"/>
    </row>
    <row r="47" customFormat="false" ht="13.5" hidden="false" customHeight="false" outlineLevel="0" collapsed="false">
      <c r="I47" s="162"/>
    </row>
    <row r="48" customFormat="false" ht="13.5" hidden="false" customHeight="false" outlineLevel="0" collapsed="false">
      <c r="I48" s="162"/>
    </row>
    <row r="49" customFormat="false" ht="13.5" hidden="false" customHeight="false" outlineLevel="0" collapsed="false">
      <c r="I49" s="162"/>
    </row>
    <row r="50" customFormat="false" ht="13.5" hidden="false" customHeight="false" outlineLevel="0" collapsed="false">
      <c r="I50" s="162"/>
    </row>
    <row r="51" customFormat="false" ht="13.5" hidden="false" customHeight="false" outlineLevel="0" collapsed="false">
      <c r="I51" s="162"/>
    </row>
    <row r="52" customFormat="false" ht="13.5" hidden="false" customHeight="false" outlineLevel="0" collapsed="false">
      <c r="I52" s="162"/>
    </row>
    <row r="53" customFormat="false" ht="13.5" hidden="false" customHeight="false" outlineLevel="0" collapsed="false">
      <c r="I53" s="162"/>
    </row>
    <row r="54" customFormat="false" ht="13.5" hidden="false" customHeight="false" outlineLevel="0" collapsed="false">
      <c r="I54" s="162"/>
    </row>
    <row r="55" customFormat="false" ht="13.5" hidden="false" customHeight="false" outlineLevel="0" collapsed="false">
      <c r="I55" s="162"/>
    </row>
    <row r="56" customFormat="false" ht="13.5" hidden="false" customHeight="false" outlineLevel="0" collapsed="false">
      <c r="I56" s="162"/>
    </row>
    <row r="57" customFormat="false" ht="13.5" hidden="false" customHeight="false" outlineLevel="0" collapsed="false">
      <c r="I57" s="162"/>
    </row>
    <row r="58" customFormat="false" ht="13.5" hidden="false" customHeight="false" outlineLevel="0" collapsed="false">
      <c r="I58" s="162"/>
    </row>
    <row r="59" customFormat="false" ht="13.5" hidden="false" customHeight="false" outlineLevel="0" collapsed="false">
      <c r="I59" s="162"/>
    </row>
    <row r="60" customFormat="false" ht="13.5" hidden="false" customHeight="false" outlineLevel="0" collapsed="false">
      <c r="I60" s="162"/>
    </row>
    <row r="61" customFormat="false" ht="13.5" hidden="false" customHeight="false" outlineLevel="0" collapsed="false">
      <c r="I61" s="162"/>
    </row>
    <row r="62" customFormat="false" ht="13.5" hidden="false" customHeight="false" outlineLevel="0" collapsed="false">
      <c r="I62" s="162"/>
    </row>
    <row r="63" customFormat="false" ht="13.5" hidden="false" customHeight="false" outlineLevel="0" collapsed="false">
      <c r="I63" s="162"/>
    </row>
    <row r="64" customFormat="false" ht="13.5" hidden="false" customHeight="false" outlineLevel="0" collapsed="false">
      <c r="I64" s="162"/>
    </row>
    <row r="65" customFormat="false" ht="13.5" hidden="false" customHeight="false" outlineLevel="0" collapsed="false">
      <c r="I65" s="162"/>
    </row>
    <row r="66" customFormat="false" ht="13.5" hidden="false" customHeight="false" outlineLevel="0" collapsed="false">
      <c r="I66" s="162"/>
    </row>
    <row r="67" customFormat="false" ht="13.5" hidden="false" customHeight="false" outlineLevel="0" collapsed="false">
      <c r="I67" s="162"/>
    </row>
    <row r="68" customFormat="false" ht="13.5" hidden="false" customHeight="false" outlineLevel="0" collapsed="false">
      <c r="I68" s="162"/>
    </row>
    <row r="69" customFormat="false" ht="13.5" hidden="false" customHeight="false" outlineLevel="0" collapsed="false">
      <c r="I69" s="162"/>
    </row>
    <row r="70" customFormat="false" ht="13.5" hidden="false" customHeight="false" outlineLevel="0" collapsed="false">
      <c r="I70" s="162"/>
    </row>
    <row r="71" customFormat="false" ht="13.5" hidden="false" customHeight="false" outlineLevel="0" collapsed="false">
      <c r="I71" s="162"/>
    </row>
    <row r="72" customFormat="false" ht="13.5" hidden="false" customHeight="false" outlineLevel="0" collapsed="false">
      <c r="I72" s="162"/>
    </row>
    <row r="73" customFormat="false" ht="13.5" hidden="false" customHeight="false" outlineLevel="0" collapsed="false">
      <c r="I73" s="162"/>
    </row>
    <row r="74" customFormat="false" ht="13.5" hidden="false" customHeight="false" outlineLevel="0" collapsed="false">
      <c r="I74" s="162"/>
    </row>
    <row r="75" customFormat="false" ht="13.5" hidden="false" customHeight="false" outlineLevel="0" collapsed="false">
      <c r="I75" s="162"/>
    </row>
    <row r="76" customFormat="false" ht="13.5" hidden="false" customHeight="false" outlineLevel="0" collapsed="false">
      <c r="I76" s="162"/>
    </row>
    <row r="77" customFormat="false" ht="13.5" hidden="false" customHeight="false" outlineLevel="0" collapsed="false">
      <c r="I77" s="162"/>
    </row>
    <row r="78" customFormat="false" ht="13.5" hidden="false" customHeight="false" outlineLevel="0" collapsed="false">
      <c r="I78" s="162"/>
    </row>
    <row r="79" customFormat="false" ht="13.5" hidden="false" customHeight="false" outlineLevel="0" collapsed="false">
      <c r="I79" s="162"/>
    </row>
    <row r="80" customFormat="false" ht="13.5" hidden="false" customHeight="false" outlineLevel="0" collapsed="false">
      <c r="I80" s="162"/>
    </row>
    <row r="81" customFormat="false" ht="13.5" hidden="false" customHeight="false" outlineLevel="0" collapsed="false">
      <c r="I81" s="162"/>
    </row>
    <row r="82" customFormat="false" ht="13.5" hidden="false" customHeight="false" outlineLevel="0" collapsed="false">
      <c r="I82" s="162"/>
    </row>
    <row r="83" customFormat="false" ht="13.5" hidden="false" customHeight="false" outlineLevel="0" collapsed="false">
      <c r="I83" s="162"/>
    </row>
    <row r="84" customFormat="false" ht="13.5" hidden="false" customHeight="false" outlineLevel="0" collapsed="false">
      <c r="I84" s="162"/>
    </row>
    <row r="85" customFormat="false" ht="13.5" hidden="false" customHeight="false" outlineLevel="0" collapsed="false">
      <c r="I85" s="162"/>
    </row>
    <row r="86" customFormat="false" ht="13.5" hidden="false" customHeight="false" outlineLevel="0" collapsed="false">
      <c r="I86" s="162"/>
    </row>
    <row r="87" customFormat="false" ht="13.5" hidden="false" customHeight="false" outlineLevel="0" collapsed="false">
      <c r="I87" s="162"/>
    </row>
    <row r="88" customFormat="false" ht="13.5" hidden="false" customHeight="false" outlineLevel="0" collapsed="false">
      <c r="I88" s="162"/>
    </row>
    <row r="89" customFormat="false" ht="13.5" hidden="false" customHeight="false" outlineLevel="0" collapsed="false">
      <c r="I89" s="162"/>
    </row>
    <row r="90" customFormat="false" ht="13.5" hidden="false" customHeight="false" outlineLevel="0" collapsed="false">
      <c r="I90" s="162"/>
    </row>
    <row r="91" customFormat="false" ht="13.5" hidden="false" customHeight="false" outlineLevel="0" collapsed="false">
      <c r="I91" s="162"/>
    </row>
    <row r="92" customFormat="false" ht="13.5" hidden="false" customHeight="false" outlineLevel="0" collapsed="false">
      <c r="I92" s="162"/>
    </row>
    <row r="93" customFormat="false" ht="13.5" hidden="false" customHeight="false" outlineLevel="0" collapsed="false">
      <c r="I93" s="162"/>
    </row>
    <row r="94" customFormat="false" ht="13.5" hidden="false" customHeight="false" outlineLevel="0" collapsed="false">
      <c r="I94" s="162"/>
    </row>
    <row r="95" customFormat="false" ht="13.5" hidden="false" customHeight="false" outlineLevel="0" collapsed="false">
      <c r="I95" s="162"/>
    </row>
    <row r="96" customFormat="false" ht="13.5" hidden="false" customHeight="false" outlineLevel="0" collapsed="false">
      <c r="I96" s="162"/>
    </row>
    <row r="97" customFormat="false" ht="13.5" hidden="false" customHeight="false" outlineLevel="0" collapsed="false">
      <c r="I97" s="162"/>
    </row>
    <row r="98" customFormat="false" ht="13.5" hidden="false" customHeight="false" outlineLevel="0" collapsed="false">
      <c r="I98" s="162"/>
    </row>
    <row r="99" customFormat="false" ht="13.5" hidden="false" customHeight="false" outlineLevel="0" collapsed="false">
      <c r="I99" s="162"/>
    </row>
    <row r="100" customFormat="false" ht="13.5" hidden="false" customHeight="false" outlineLevel="0" collapsed="false">
      <c r="I100" s="162"/>
    </row>
    <row r="101" customFormat="false" ht="13.5" hidden="false" customHeight="false" outlineLevel="0" collapsed="false">
      <c r="I101" s="162"/>
    </row>
    <row r="102" customFormat="false" ht="13.5" hidden="false" customHeight="false" outlineLevel="0" collapsed="false">
      <c r="I102" s="162"/>
    </row>
    <row r="103" customFormat="false" ht="13.5" hidden="false" customHeight="false" outlineLevel="0" collapsed="false">
      <c r="I103" s="162"/>
    </row>
    <row r="104" customFormat="false" ht="13.5" hidden="false" customHeight="false" outlineLevel="0" collapsed="false">
      <c r="I104" s="162"/>
    </row>
    <row r="105" customFormat="false" ht="13.5" hidden="false" customHeight="false" outlineLevel="0" collapsed="false">
      <c r="I105" s="162"/>
    </row>
    <row r="106" customFormat="false" ht="13.5" hidden="false" customHeight="false" outlineLevel="0" collapsed="false">
      <c r="I106" s="162"/>
    </row>
    <row r="107" customFormat="false" ht="13.5" hidden="false" customHeight="false" outlineLevel="0" collapsed="false">
      <c r="I107" s="162"/>
    </row>
    <row r="108" customFormat="false" ht="13.5" hidden="false" customHeight="false" outlineLevel="0" collapsed="false">
      <c r="I108" s="162"/>
    </row>
    <row r="109" customFormat="false" ht="13.5" hidden="false" customHeight="false" outlineLevel="0" collapsed="false">
      <c r="I109" s="162"/>
    </row>
    <row r="110" customFormat="false" ht="13.5" hidden="false" customHeight="false" outlineLevel="0" collapsed="false">
      <c r="I110" s="162"/>
    </row>
    <row r="111" customFormat="false" ht="13.5" hidden="false" customHeight="false" outlineLevel="0" collapsed="false">
      <c r="I111" s="162"/>
    </row>
    <row r="112" customFormat="false" ht="13.5" hidden="false" customHeight="false" outlineLevel="0" collapsed="false">
      <c r="I112" s="162"/>
    </row>
    <row r="113" customFormat="false" ht="13.5" hidden="false" customHeight="false" outlineLevel="0" collapsed="false">
      <c r="I113" s="162"/>
    </row>
    <row r="114" customFormat="false" ht="13.5" hidden="false" customHeight="false" outlineLevel="0" collapsed="false">
      <c r="I114" s="162"/>
    </row>
    <row r="115" customFormat="false" ht="13.5" hidden="false" customHeight="false" outlineLevel="0" collapsed="false">
      <c r="I115" s="162"/>
    </row>
    <row r="116" customFormat="false" ht="13.5" hidden="false" customHeight="false" outlineLevel="0" collapsed="false">
      <c r="I116" s="162"/>
    </row>
    <row r="117" customFormat="false" ht="13.5" hidden="false" customHeight="false" outlineLevel="0" collapsed="false">
      <c r="I117" s="162"/>
    </row>
    <row r="118" customFormat="false" ht="13.5" hidden="false" customHeight="false" outlineLevel="0" collapsed="false">
      <c r="I118" s="162"/>
    </row>
    <row r="119" customFormat="false" ht="13.5" hidden="false" customHeight="false" outlineLevel="0" collapsed="false">
      <c r="I119" s="162"/>
    </row>
    <row r="120" customFormat="false" ht="13.5" hidden="false" customHeight="false" outlineLevel="0" collapsed="false">
      <c r="I120" s="162"/>
    </row>
    <row r="121" customFormat="false" ht="13.5" hidden="false" customHeight="false" outlineLevel="0" collapsed="false">
      <c r="I121" s="162"/>
    </row>
    <row r="122" customFormat="false" ht="13.5" hidden="false" customHeight="false" outlineLevel="0" collapsed="false">
      <c r="I122" s="162"/>
    </row>
    <row r="123" customFormat="false" ht="13.5" hidden="false" customHeight="false" outlineLevel="0" collapsed="false">
      <c r="I123" s="162"/>
    </row>
    <row r="124" customFormat="false" ht="13.5" hidden="false" customHeight="false" outlineLevel="0" collapsed="false">
      <c r="I124" s="162"/>
    </row>
    <row r="125" customFormat="false" ht="13.5" hidden="false" customHeight="false" outlineLevel="0" collapsed="false">
      <c r="I125" s="162"/>
    </row>
    <row r="126" customFormat="false" ht="13.5" hidden="false" customHeight="false" outlineLevel="0" collapsed="false">
      <c r="I126" s="162"/>
    </row>
    <row r="127" customFormat="false" ht="13.5" hidden="false" customHeight="false" outlineLevel="0" collapsed="false">
      <c r="I127" s="162"/>
    </row>
    <row r="128" customFormat="false" ht="13.5" hidden="false" customHeight="false" outlineLevel="0" collapsed="false">
      <c r="I128" s="162"/>
    </row>
    <row r="129" customFormat="false" ht="13.5" hidden="false" customHeight="false" outlineLevel="0" collapsed="false">
      <c r="I129" s="162"/>
    </row>
    <row r="130" customFormat="false" ht="13.5" hidden="false" customHeight="false" outlineLevel="0" collapsed="false">
      <c r="I130" s="162"/>
    </row>
    <row r="131" customFormat="false" ht="13.5" hidden="false" customHeight="false" outlineLevel="0" collapsed="false">
      <c r="I131" s="162"/>
    </row>
    <row r="132" customFormat="false" ht="13.5" hidden="false" customHeight="false" outlineLevel="0" collapsed="false">
      <c r="I132" s="162"/>
    </row>
    <row r="133" customFormat="false" ht="13.5" hidden="false" customHeight="false" outlineLevel="0" collapsed="false">
      <c r="I133" s="162"/>
    </row>
    <row r="134" customFormat="false" ht="13.5" hidden="false" customHeight="false" outlineLevel="0" collapsed="false">
      <c r="I134" s="162"/>
    </row>
    <row r="135" customFormat="false" ht="13.5" hidden="false" customHeight="false" outlineLevel="0" collapsed="false">
      <c r="I135" s="162"/>
    </row>
    <row r="136" customFormat="false" ht="13.5" hidden="false" customHeight="false" outlineLevel="0" collapsed="false">
      <c r="I136" s="162"/>
    </row>
    <row r="137" customFormat="false" ht="13.5" hidden="false" customHeight="false" outlineLevel="0" collapsed="false">
      <c r="I137" s="162"/>
    </row>
    <row r="138" customFormat="false" ht="13.5" hidden="false" customHeight="false" outlineLevel="0" collapsed="false">
      <c r="I138" s="162"/>
    </row>
    <row r="139" customFormat="false" ht="13.5" hidden="false" customHeight="false" outlineLevel="0" collapsed="false">
      <c r="I139" s="162"/>
    </row>
    <row r="140" customFormat="false" ht="13.5" hidden="false" customHeight="false" outlineLevel="0" collapsed="false">
      <c r="I140" s="162"/>
    </row>
    <row r="141" customFormat="false" ht="13.5" hidden="false" customHeight="false" outlineLevel="0" collapsed="false">
      <c r="I141" s="162"/>
    </row>
    <row r="142" customFormat="false" ht="13.5" hidden="false" customHeight="false" outlineLevel="0" collapsed="false">
      <c r="I142" s="162"/>
    </row>
    <row r="143" customFormat="false" ht="13.5" hidden="false" customHeight="false" outlineLevel="0" collapsed="false">
      <c r="I143" s="162"/>
    </row>
    <row r="144" customFormat="false" ht="13.5" hidden="false" customHeight="false" outlineLevel="0" collapsed="false">
      <c r="I144" s="162"/>
    </row>
    <row r="145" customFormat="false" ht="13.5" hidden="false" customHeight="false" outlineLevel="0" collapsed="false">
      <c r="I145" s="162"/>
    </row>
    <row r="146" customFormat="false" ht="13.5" hidden="false" customHeight="false" outlineLevel="0" collapsed="false">
      <c r="I146" s="162"/>
    </row>
    <row r="147" customFormat="false" ht="13.5" hidden="false" customHeight="false" outlineLevel="0" collapsed="false">
      <c r="I147" s="162"/>
    </row>
    <row r="148" customFormat="false" ht="13.5" hidden="false" customHeight="false" outlineLevel="0" collapsed="false">
      <c r="I148" s="162"/>
    </row>
    <row r="149" customFormat="false" ht="13.5" hidden="false" customHeight="false" outlineLevel="0" collapsed="false">
      <c r="I149" s="162"/>
    </row>
    <row r="150" customFormat="false" ht="13.5" hidden="false" customHeight="false" outlineLevel="0" collapsed="false">
      <c r="I150" s="162"/>
    </row>
    <row r="151" customFormat="false" ht="13.5" hidden="false" customHeight="false" outlineLevel="0" collapsed="false">
      <c r="I151" s="162"/>
    </row>
    <row r="152" customFormat="false" ht="13.5" hidden="false" customHeight="false" outlineLevel="0" collapsed="false">
      <c r="I152" s="162"/>
    </row>
    <row r="153" customFormat="false" ht="13.5" hidden="false" customHeight="false" outlineLevel="0" collapsed="false">
      <c r="I153" s="162"/>
    </row>
    <row r="154" customFormat="false" ht="13.5" hidden="false" customHeight="false" outlineLevel="0" collapsed="false">
      <c r="I154" s="162"/>
    </row>
    <row r="155" customFormat="false" ht="13.5" hidden="false" customHeight="false" outlineLevel="0" collapsed="false">
      <c r="I155" s="162"/>
    </row>
    <row r="156" customFormat="false" ht="13.5" hidden="false" customHeight="false" outlineLevel="0" collapsed="false">
      <c r="I156" s="162"/>
    </row>
    <row r="157" customFormat="false" ht="13.5" hidden="false" customHeight="false" outlineLevel="0" collapsed="false">
      <c r="I157" s="162"/>
    </row>
    <row r="158" customFormat="false" ht="13.5" hidden="false" customHeight="false" outlineLevel="0" collapsed="false">
      <c r="I158" s="162"/>
    </row>
    <row r="159" customFormat="false" ht="13.5" hidden="false" customHeight="false" outlineLevel="0" collapsed="false">
      <c r="I159" s="162"/>
    </row>
    <row r="160" customFormat="false" ht="13.5" hidden="false" customHeight="false" outlineLevel="0" collapsed="false">
      <c r="I160" s="162"/>
    </row>
    <row r="161" customFormat="false" ht="13.5" hidden="false" customHeight="false" outlineLevel="0" collapsed="false">
      <c r="I161" s="162"/>
    </row>
    <row r="162" customFormat="false" ht="13.5" hidden="false" customHeight="false" outlineLevel="0" collapsed="false">
      <c r="I162" s="162"/>
    </row>
    <row r="163" customFormat="false" ht="13.5" hidden="false" customHeight="false" outlineLevel="0" collapsed="false">
      <c r="I163" s="162"/>
    </row>
    <row r="164" customFormat="false" ht="13.5" hidden="false" customHeight="false" outlineLevel="0" collapsed="false">
      <c r="I164" s="162"/>
    </row>
    <row r="165" customFormat="false" ht="13.5" hidden="false" customHeight="false" outlineLevel="0" collapsed="false">
      <c r="I165" s="162"/>
    </row>
    <row r="166" customFormat="false" ht="13.5" hidden="false" customHeight="false" outlineLevel="0" collapsed="false">
      <c r="I166" s="162"/>
    </row>
    <row r="167" customFormat="false" ht="13.5" hidden="false" customHeight="false" outlineLevel="0" collapsed="false">
      <c r="I167" s="162"/>
    </row>
    <row r="168" customFormat="false" ht="13.5" hidden="false" customHeight="false" outlineLevel="0" collapsed="false">
      <c r="I168" s="162"/>
    </row>
    <row r="169" customFormat="false" ht="13.5" hidden="false" customHeight="false" outlineLevel="0" collapsed="false">
      <c r="I169" s="162"/>
    </row>
    <row r="170" customFormat="false" ht="13.5" hidden="false" customHeight="false" outlineLevel="0" collapsed="false">
      <c r="I170" s="162"/>
    </row>
    <row r="171" customFormat="false" ht="13.5" hidden="false" customHeight="false" outlineLevel="0" collapsed="false">
      <c r="I171" s="162"/>
    </row>
    <row r="172" customFormat="false" ht="13.5" hidden="false" customHeight="false" outlineLevel="0" collapsed="false">
      <c r="I172" s="162"/>
    </row>
    <row r="173" customFormat="false" ht="13.5" hidden="false" customHeight="false" outlineLevel="0" collapsed="false">
      <c r="I173" s="162"/>
    </row>
    <row r="174" customFormat="false" ht="13.5" hidden="false" customHeight="false" outlineLevel="0" collapsed="false">
      <c r="I174" s="162"/>
    </row>
    <row r="175" customFormat="false" ht="13.5" hidden="false" customHeight="false" outlineLevel="0" collapsed="false">
      <c r="I175" s="162"/>
    </row>
    <row r="176" customFormat="false" ht="13.5" hidden="false" customHeight="false" outlineLevel="0" collapsed="false">
      <c r="I176" s="162"/>
    </row>
    <row r="177" customFormat="false" ht="13.5" hidden="false" customHeight="false" outlineLevel="0" collapsed="false">
      <c r="I177" s="162"/>
    </row>
    <row r="178" customFormat="false" ht="13.5" hidden="false" customHeight="false" outlineLevel="0" collapsed="false">
      <c r="I178" s="162"/>
    </row>
    <row r="179" customFormat="false" ht="13.5" hidden="false" customHeight="false" outlineLevel="0" collapsed="false">
      <c r="I179" s="162"/>
    </row>
    <row r="180" customFormat="false" ht="13.5" hidden="false" customHeight="false" outlineLevel="0" collapsed="false">
      <c r="I180" s="162"/>
    </row>
    <row r="181" customFormat="false" ht="13.5" hidden="false" customHeight="false" outlineLevel="0" collapsed="false">
      <c r="I181" s="162"/>
    </row>
    <row r="182" customFormat="false" ht="13.5" hidden="false" customHeight="false" outlineLevel="0" collapsed="false">
      <c r="I182" s="162"/>
    </row>
    <row r="183" customFormat="false" ht="13.5" hidden="false" customHeight="false" outlineLevel="0" collapsed="false">
      <c r="I183" s="162"/>
    </row>
    <row r="184" customFormat="false" ht="13.5" hidden="false" customHeight="false" outlineLevel="0" collapsed="false">
      <c r="I184" s="162"/>
    </row>
    <row r="185" customFormat="false" ht="13.5" hidden="false" customHeight="false" outlineLevel="0" collapsed="false">
      <c r="I185" s="162"/>
    </row>
    <row r="186" customFormat="false" ht="13.5" hidden="false" customHeight="false" outlineLevel="0" collapsed="false">
      <c r="I186" s="162"/>
    </row>
    <row r="187" customFormat="false" ht="13.5" hidden="false" customHeight="false" outlineLevel="0" collapsed="false">
      <c r="I187" s="162"/>
    </row>
    <row r="188" customFormat="false" ht="13.5" hidden="false" customHeight="false" outlineLevel="0" collapsed="false">
      <c r="I188" s="162"/>
    </row>
    <row r="189" customFormat="false" ht="13.5" hidden="false" customHeight="false" outlineLevel="0" collapsed="false">
      <c r="I189" s="162"/>
    </row>
    <row r="190" customFormat="false" ht="13.5" hidden="false" customHeight="false" outlineLevel="0" collapsed="false">
      <c r="I190" s="162"/>
    </row>
    <row r="191" customFormat="false" ht="13.5" hidden="false" customHeight="false" outlineLevel="0" collapsed="false">
      <c r="I191" s="162"/>
    </row>
    <row r="192" customFormat="false" ht="13.5" hidden="false" customHeight="false" outlineLevel="0" collapsed="false">
      <c r="I192" s="162"/>
    </row>
    <row r="193" customFormat="false" ht="13.5" hidden="false" customHeight="false" outlineLevel="0" collapsed="false">
      <c r="I193" s="162"/>
    </row>
    <row r="194" customFormat="false" ht="13.5" hidden="false" customHeight="false" outlineLevel="0" collapsed="false">
      <c r="I194" s="162"/>
    </row>
    <row r="195" customFormat="false" ht="13.5" hidden="false" customHeight="false" outlineLevel="0" collapsed="false">
      <c r="I195" s="162"/>
    </row>
    <row r="196" customFormat="false" ht="13.5" hidden="false" customHeight="false" outlineLevel="0" collapsed="false">
      <c r="I196" s="162"/>
    </row>
    <row r="197" customFormat="false" ht="13.5" hidden="false" customHeight="false" outlineLevel="0" collapsed="false">
      <c r="I197" s="162"/>
    </row>
    <row r="198" customFormat="false" ht="13.5" hidden="false" customHeight="false" outlineLevel="0" collapsed="false">
      <c r="I198" s="162"/>
    </row>
    <row r="199" customFormat="false" ht="13.5" hidden="false" customHeight="false" outlineLevel="0" collapsed="false">
      <c r="I199" s="162"/>
    </row>
    <row r="200" customFormat="false" ht="13.5" hidden="false" customHeight="false" outlineLevel="0" collapsed="false">
      <c r="I200" s="162"/>
    </row>
    <row r="201" customFormat="false" ht="13.5" hidden="false" customHeight="false" outlineLevel="0" collapsed="false">
      <c r="I201" s="162"/>
    </row>
    <row r="202" customFormat="false" ht="13.5" hidden="false" customHeight="false" outlineLevel="0" collapsed="false">
      <c r="I202" s="162"/>
    </row>
    <row r="203" customFormat="false" ht="13.5" hidden="false" customHeight="false" outlineLevel="0" collapsed="false">
      <c r="I203" s="162"/>
    </row>
    <row r="204" customFormat="false" ht="13.5" hidden="false" customHeight="false" outlineLevel="0" collapsed="false">
      <c r="I204" s="162"/>
    </row>
    <row r="205" customFormat="false" ht="13.5" hidden="false" customHeight="false" outlineLevel="0" collapsed="false">
      <c r="I205" s="162"/>
    </row>
    <row r="206" customFormat="false" ht="13.5" hidden="false" customHeight="false" outlineLevel="0" collapsed="false">
      <c r="I206" s="162"/>
    </row>
    <row r="207" customFormat="false" ht="13.5" hidden="false" customHeight="false" outlineLevel="0" collapsed="false">
      <c r="I207" s="162"/>
    </row>
    <row r="208" customFormat="false" ht="13.5" hidden="false" customHeight="false" outlineLevel="0" collapsed="false">
      <c r="I208" s="162"/>
    </row>
    <row r="209" customFormat="false" ht="13.5" hidden="false" customHeight="false" outlineLevel="0" collapsed="false">
      <c r="I209" s="162"/>
    </row>
    <row r="210" customFormat="false" ht="13.5" hidden="false" customHeight="false" outlineLevel="0" collapsed="false">
      <c r="I210" s="162"/>
    </row>
    <row r="211" customFormat="false" ht="13.5" hidden="false" customHeight="false" outlineLevel="0" collapsed="false">
      <c r="I211" s="162"/>
    </row>
    <row r="212" customFormat="false" ht="13.5" hidden="false" customHeight="false" outlineLevel="0" collapsed="false">
      <c r="I212" s="162"/>
    </row>
    <row r="213" customFormat="false" ht="13.5" hidden="false" customHeight="false" outlineLevel="0" collapsed="false">
      <c r="I213" s="162"/>
    </row>
    <row r="214" customFormat="false" ht="13.5" hidden="false" customHeight="false" outlineLevel="0" collapsed="false">
      <c r="I214" s="162"/>
    </row>
    <row r="215" customFormat="false" ht="13.5" hidden="false" customHeight="false" outlineLevel="0" collapsed="false">
      <c r="I215" s="162"/>
    </row>
    <row r="216" customFormat="false" ht="13.5" hidden="false" customHeight="false" outlineLevel="0" collapsed="false">
      <c r="I216" s="162"/>
    </row>
    <row r="217" customFormat="false" ht="13.5" hidden="false" customHeight="false" outlineLevel="0" collapsed="false">
      <c r="I217" s="162"/>
    </row>
    <row r="218" customFormat="false" ht="13.5" hidden="false" customHeight="false" outlineLevel="0" collapsed="false">
      <c r="I218" s="162"/>
    </row>
    <row r="219" customFormat="false" ht="13.5" hidden="false" customHeight="false" outlineLevel="0" collapsed="false">
      <c r="I219" s="162"/>
    </row>
    <row r="220" customFormat="false" ht="13.5" hidden="false" customHeight="false" outlineLevel="0" collapsed="false">
      <c r="I220" s="162"/>
    </row>
    <row r="221" customFormat="false" ht="13.5" hidden="false" customHeight="false" outlineLevel="0" collapsed="false">
      <c r="I221" s="162"/>
    </row>
    <row r="222" customFormat="false" ht="13.5" hidden="false" customHeight="false" outlineLevel="0" collapsed="false">
      <c r="I222" s="162"/>
    </row>
    <row r="223" customFormat="false" ht="13.5" hidden="false" customHeight="false" outlineLevel="0" collapsed="false">
      <c r="I223" s="162"/>
    </row>
    <row r="224" customFormat="false" ht="13.5" hidden="false" customHeight="false" outlineLevel="0" collapsed="false">
      <c r="I224" s="162"/>
    </row>
    <row r="225" customFormat="false" ht="13.5" hidden="false" customHeight="false" outlineLevel="0" collapsed="false">
      <c r="I225" s="162"/>
    </row>
    <row r="226" customFormat="false" ht="13.5" hidden="false" customHeight="false" outlineLevel="0" collapsed="false">
      <c r="I226" s="162"/>
    </row>
    <row r="227" customFormat="false" ht="13.5" hidden="false" customHeight="false" outlineLevel="0" collapsed="false">
      <c r="I227" s="162"/>
    </row>
    <row r="228" customFormat="false" ht="13.5" hidden="false" customHeight="false" outlineLevel="0" collapsed="false">
      <c r="I228" s="162"/>
    </row>
    <row r="229" customFormat="false" ht="13.5" hidden="false" customHeight="false" outlineLevel="0" collapsed="false">
      <c r="I229" s="162"/>
    </row>
    <row r="230" customFormat="false" ht="13.5" hidden="false" customHeight="false" outlineLevel="0" collapsed="false">
      <c r="I230" s="162"/>
    </row>
    <row r="231" customFormat="false" ht="13.5" hidden="false" customHeight="false" outlineLevel="0" collapsed="false">
      <c r="I231" s="162"/>
    </row>
    <row r="232" customFormat="false" ht="13.5" hidden="false" customHeight="false" outlineLevel="0" collapsed="false">
      <c r="I232" s="162"/>
    </row>
    <row r="233" customFormat="false" ht="13.5" hidden="false" customHeight="false" outlineLevel="0" collapsed="false">
      <c r="I233" s="162"/>
    </row>
    <row r="234" customFormat="false" ht="13.5" hidden="false" customHeight="false" outlineLevel="0" collapsed="false">
      <c r="I234" s="162"/>
    </row>
    <row r="235" customFormat="false" ht="13.5" hidden="false" customHeight="false" outlineLevel="0" collapsed="false">
      <c r="I235" s="162"/>
    </row>
    <row r="236" customFormat="false" ht="13.5" hidden="false" customHeight="false" outlineLevel="0" collapsed="false">
      <c r="I236" s="162"/>
    </row>
    <row r="237" customFormat="false" ht="13.5" hidden="false" customHeight="false" outlineLevel="0" collapsed="false">
      <c r="I237" s="162"/>
    </row>
    <row r="238" customFormat="false" ht="13.5" hidden="false" customHeight="false" outlineLevel="0" collapsed="false">
      <c r="I238" s="162"/>
    </row>
    <row r="239" customFormat="false" ht="13.5" hidden="false" customHeight="false" outlineLevel="0" collapsed="false">
      <c r="I239" s="162"/>
    </row>
    <row r="240" customFormat="false" ht="13.5" hidden="false" customHeight="false" outlineLevel="0" collapsed="false">
      <c r="I240" s="162"/>
    </row>
    <row r="241" customFormat="false" ht="13.5" hidden="false" customHeight="false" outlineLevel="0" collapsed="false">
      <c r="I241" s="162"/>
    </row>
    <row r="242" customFormat="false" ht="13.5" hidden="false" customHeight="false" outlineLevel="0" collapsed="false">
      <c r="I242" s="162"/>
    </row>
    <row r="243" customFormat="false" ht="13.5" hidden="false" customHeight="false" outlineLevel="0" collapsed="false">
      <c r="I243" s="162"/>
    </row>
    <row r="244" customFormat="false" ht="13.5" hidden="false" customHeight="false" outlineLevel="0" collapsed="false">
      <c r="I244" s="162"/>
    </row>
    <row r="245" customFormat="false" ht="13.5" hidden="false" customHeight="false" outlineLevel="0" collapsed="false">
      <c r="I245" s="162"/>
    </row>
    <row r="246" customFormat="false" ht="13.5" hidden="false" customHeight="false" outlineLevel="0" collapsed="false">
      <c r="I246" s="162"/>
    </row>
    <row r="247" customFormat="false" ht="13.5" hidden="false" customHeight="false" outlineLevel="0" collapsed="false">
      <c r="I247" s="162"/>
    </row>
    <row r="248" customFormat="false" ht="13.5" hidden="false" customHeight="false" outlineLevel="0" collapsed="false">
      <c r="I248" s="162"/>
    </row>
    <row r="249" customFormat="false" ht="13.5" hidden="false" customHeight="false" outlineLevel="0" collapsed="false">
      <c r="I249" s="162"/>
    </row>
    <row r="250" customFormat="false" ht="13.5" hidden="false" customHeight="false" outlineLevel="0" collapsed="false">
      <c r="I250" s="162"/>
    </row>
    <row r="251" customFormat="false" ht="13.5" hidden="false" customHeight="false" outlineLevel="0" collapsed="false">
      <c r="I251" s="162"/>
    </row>
    <row r="252" customFormat="false" ht="13.5" hidden="false" customHeight="false" outlineLevel="0" collapsed="false">
      <c r="I252" s="162"/>
    </row>
    <row r="253" customFormat="false" ht="13.5" hidden="false" customHeight="false" outlineLevel="0" collapsed="false">
      <c r="I253" s="162"/>
    </row>
    <row r="254" customFormat="false" ht="13.5" hidden="false" customHeight="false" outlineLevel="0" collapsed="false">
      <c r="I254" s="162"/>
    </row>
    <row r="255" customFormat="false" ht="13.5" hidden="false" customHeight="false" outlineLevel="0" collapsed="false">
      <c r="I255" s="162"/>
    </row>
    <row r="256" customFormat="false" ht="13.5" hidden="false" customHeight="false" outlineLevel="0" collapsed="false">
      <c r="I256" s="162"/>
    </row>
    <row r="257" customFormat="false" ht="13.5" hidden="false" customHeight="false" outlineLevel="0" collapsed="false">
      <c r="I257" s="162"/>
    </row>
    <row r="258" customFormat="false" ht="13.5" hidden="false" customHeight="false" outlineLevel="0" collapsed="false">
      <c r="I258" s="162"/>
    </row>
    <row r="259" customFormat="false" ht="13.5" hidden="false" customHeight="false" outlineLevel="0" collapsed="false">
      <c r="I259" s="162"/>
    </row>
    <row r="260" customFormat="false" ht="13.5" hidden="false" customHeight="false" outlineLevel="0" collapsed="false">
      <c r="I260" s="162"/>
    </row>
    <row r="261" customFormat="false" ht="13.5" hidden="false" customHeight="false" outlineLevel="0" collapsed="false">
      <c r="I261" s="162"/>
    </row>
    <row r="262" customFormat="false" ht="13.5" hidden="false" customHeight="false" outlineLevel="0" collapsed="false">
      <c r="I262" s="162"/>
    </row>
    <row r="263" customFormat="false" ht="13.5" hidden="false" customHeight="false" outlineLevel="0" collapsed="false">
      <c r="I263" s="162"/>
    </row>
    <row r="264" customFormat="false" ht="13.5" hidden="false" customHeight="false" outlineLevel="0" collapsed="false">
      <c r="I264" s="162"/>
    </row>
    <row r="265" customFormat="false" ht="13.5" hidden="false" customHeight="false" outlineLevel="0" collapsed="false">
      <c r="I265" s="162"/>
    </row>
    <row r="266" customFormat="false" ht="13.5" hidden="false" customHeight="false" outlineLevel="0" collapsed="false">
      <c r="I266" s="162"/>
    </row>
    <row r="267" customFormat="false" ht="13.5" hidden="false" customHeight="false" outlineLevel="0" collapsed="false">
      <c r="I267" s="162"/>
    </row>
    <row r="268" customFormat="false" ht="13.5" hidden="false" customHeight="false" outlineLevel="0" collapsed="false">
      <c r="I268" s="162"/>
    </row>
    <row r="269" customFormat="false" ht="13.5" hidden="false" customHeight="false" outlineLevel="0" collapsed="false">
      <c r="I269" s="162"/>
    </row>
    <row r="270" customFormat="false" ht="13.5" hidden="false" customHeight="false" outlineLevel="0" collapsed="false">
      <c r="I270" s="162"/>
    </row>
    <row r="271" customFormat="false" ht="13.5" hidden="false" customHeight="false" outlineLevel="0" collapsed="false">
      <c r="I271" s="162"/>
    </row>
    <row r="272" customFormat="false" ht="13.5" hidden="false" customHeight="false" outlineLevel="0" collapsed="false">
      <c r="I272" s="162"/>
    </row>
    <row r="273" customFormat="false" ht="13.5" hidden="false" customHeight="false" outlineLevel="0" collapsed="false">
      <c r="I273" s="162"/>
    </row>
    <row r="274" customFormat="false" ht="13.5" hidden="false" customHeight="false" outlineLevel="0" collapsed="false">
      <c r="I274" s="162"/>
    </row>
    <row r="275" customFormat="false" ht="13.5" hidden="false" customHeight="false" outlineLevel="0" collapsed="false">
      <c r="I275" s="162"/>
    </row>
    <row r="276" customFormat="false" ht="13.5" hidden="false" customHeight="false" outlineLevel="0" collapsed="false">
      <c r="I276" s="162"/>
    </row>
    <row r="277" customFormat="false" ht="13.5" hidden="false" customHeight="false" outlineLevel="0" collapsed="false">
      <c r="I277" s="162"/>
    </row>
    <row r="278" customFormat="false" ht="13.5" hidden="false" customHeight="false" outlineLevel="0" collapsed="false">
      <c r="I278" s="162"/>
    </row>
    <row r="279" customFormat="false" ht="13.5" hidden="false" customHeight="false" outlineLevel="0" collapsed="false">
      <c r="I279" s="162"/>
    </row>
    <row r="280" customFormat="false" ht="13.5" hidden="false" customHeight="false" outlineLevel="0" collapsed="false">
      <c r="I280" s="162"/>
    </row>
    <row r="281" customFormat="false" ht="13.5" hidden="false" customHeight="false" outlineLevel="0" collapsed="false">
      <c r="I281" s="162"/>
    </row>
    <row r="282" customFormat="false" ht="13.5" hidden="false" customHeight="false" outlineLevel="0" collapsed="false">
      <c r="I282" s="162"/>
    </row>
    <row r="283" customFormat="false" ht="13.5" hidden="false" customHeight="false" outlineLevel="0" collapsed="false">
      <c r="I283" s="162"/>
    </row>
    <row r="284" customFormat="false" ht="13.5" hidden="false" customHeight="false" outlineLevel="0" collapsed="false">
      <c r="I284" s="162"/>
    </row>
    <row r="285" customFormat="false" ht="13.5" hidden="false" customHeight="false" outlineLevel="0" collapsed="false">
      <c r="I285" s="162"/>
    </row>
    <row r="286" customFormat="false" ht="13.5" hidden="false" customHeight="false" outlineLevel="0" collapsed="false">
      <c r="I286" s="162"/>
    </row>
    <row r="287" customFormat="false" ht="13.5" hidden="false" customHeight="false" outlineLevel="0" collapsed="false">
      <c r="I287" s="162"/>
    </row>
    <row r="288" customFormat="false" ht="13.5" hidden="false" customHeight="false" outlineLevel="0" collapsed="false">
      <c r="I288" s="162"/>
    </row>
    <row r="289" customFormat="false" ht="13.5" hidden="false" customHeight="false" outlineLevel="0" collapsed="false">
      <c r="I289" s="162"/>
    </row>
    <row r="290" customFormat="false" ht="13.5" hidden="false" customHeight="false" outlineLevel="0" collapsed="false">
      <c r="I290" s="162"/>
    </row>
    <row r="291" customFormat="false" ht="13.5" hidden="false" customHeight="false" outlineLevel="0" collapsed="false">
      <c r="I291" s="162"/>
    </row>
    <row r="292" customFormat="false" ht="13.5" hidden="false" customHeight="false" outlineLevel="0" collapsed="false">
      <c r="I292" s="162"/>
    </row>
    <row r="293" customFormat="false" ht="13.5" hidden="false" customHeight="false" outlineLevel="0" collapsed="false">
      <c r="I293" s="162"/>
    </row>
    <row r="294" customFormat="false" ht="13.5" hidden="false" customHeight="false" outlineLevel="0" collapsed="false">
      <c r="I294" s="162"/>
    </row>
    <row r="295" customFormat="false" ht="13.5" hidden="false" customHeight="false" outlineLevel="0" collapsed="false">
      <c r="I295" s="162"/>
    </row>
    <row r="296" customFormat="false" ht="13.5" hidden="false" customHeight="false" outlineLevel="0" collapsed="false">
      <c r="I296" s="162"/>
    </row>
    <row r="297" customFormat="false" ht="13.5" hidden="false" customHeight="false" outlineLevel="0" collapsed="false">
      <c r="I297" s="162"/>
    </row>
    <row r="298" customFormat="false" ht="13.5" hidden="false" customHeight="false" outlineLevel="0" collapsed="false">
      <c r="I298" s="162"/>
    </row>
    <row r="299" customFormat="false" ht="13.5" hidden="false" customHeight="false" outlineLevel="0" collapsed="false">
      <c r="I299" s="162"/>
    </row>
    <row r="300" customFormat="false" ht="13.5" hidden="false" customHeight="false" outlineLevel="0" collapsed="false">
      <c r="I300" s="162"/>
    </row>
    <row r="301" customFormat="false" ht="13.5" hidden="false" customHeight="false" outlineLevel="0" collapsed="false">
      <c r="I301" s="162"/>
    </row>
    <row r="302" customFormat="false" ht="13.5" hidden="false" customHeight="false" outlineLevel="0" collapsed="false">
      <c r="I302" s="162"/>
    </row>
    <row r="303" customFormat="false" ht="13.5" hidden="false" customHeight="false" outlineLevel="0" collapsed="false">
      <c r="I303" s="162"/>
    </row>
    <row r="304" customFormat="false" ht="13.5" hidden="false" customHeight="false" outlineLevel="0" collapsed="false">
      <c r="I304" s="162"/>
    </row>
    <row r="305" customFormat="false" ht="13.5" hidden="false" customHeight="false" outlineLevel="0" collapsed="false">
      <c r="I305" s="162"/>
    </row>
    <row r="306" customFormat="false" ht="13.5" hidden="false" customHeight="false" outlineLevel="0" collapsed="false">
      <c r="I306" s="162"/>
    </row>
    <row r="307" customFormat="false" ht="13.5" hidden="false" customHeight="false" outlineLevel="0" collapsed="false">
      <c r="I307" s="162"/>
    </row>
    <row r="308" customFormat="false" ht="13.5" hidden="false" customHeight="false" outlineLevel="0" collapsed="false">
      <c r="I308" s="162"/>
    </row>
    <row r="309" customFormat="false" ht="13.5" hidden="false" customHeight="false" outlineLevel="0" collapsed="false">
      <c r="I309" s="162"/>
    </row>
    <row r="310" customFormat="false" ht="13.5" hidden="false" customHeight="false" outlineLevel="0" collapsed="false">
      <c r="I310" s="162"/>
    </row>
    <row r="311" customFormat="false" ht="13.5" hidden="false" customHeight="false" outlineLevel="0" collapsed="false">
      <c r="I311" s="162"/>
    </row>
    <row r="312" customFormat="false" ht="13.5" hidden="false" customHeight="false" outlineLevel="0" collapsed="false">
      <c r="I312" s="162"/>
    </row>
    <row r="313" customFormat="false" ht="13.5" hidden="false" customHeight="false" outlineLevel="0" collapsed="false">
      <c r="I313" s="162"/>
    </row>
    <row r="314" customFormat="false" ht="13.5" hidden="false" customHeight="false" outlineLevel="0" collapsed="false">
      <c r="I314" s="162"/>
    </row>
    <row r="315" customFormat="false" ht="13.5" hidden="false" customHeight="false" outlineLevel="0" collapsed="false">
      <c r="I315" s="162"/>
    </row>
    <row r="316" customFormat="false" ht="13.5" hidden="false" customHeight="false" outlineLevel="0" collapsed="false">
      <c r="I316" s="162"/>
    </row>
    <row r="317" customFormat="false" ht="13.5" hidden="false" customHeight="false" outlineLevel="0" collapsed="false">
      <c r="I317" s="162"/>
    </row>
    <row r="318" customFormat="false" ht="13.5" hidden="false" customHeight="false" outlineLevel="0" collapsed="false">
      <c r="I318" s="162"/>
    </row>
    <row r="319" customFormat="false" ht="13.5" hidden="false" customHeight="false" outlineLevel="0" collapsed="false">
      <c r="I319" s="162"/>
    </row>
    <row r="320" customFormat="false" ht="13.5" hidden="false" customHeight="false" outlineLevel="0" collapsed="false">
      <c r="I320" s="162"/>
    </row>
    <row r="321" customFormat="false" ht="13.5" hidden="false" customHeight="false" outlineLevel="0" collapsed="false">
      <c r="I321" s="162"/>
    </row>
    <row r="322" customFormat="false" ht="13.5" hidden="false" customHeight="false" outlineLevel="0" collapsed="false">
      <c r="I322" s="162"/>
    </row>
    <row r="323" customFormat="false" ht="13.5" hidden="false" customHeight="false" outlineLevel="0" collapsed="false">
      <c r="I323" s="162"/>
    </row>
    <row r="324" customFormat="false" ht="13.5" hidden="false" customHeight="false" outlineLevel="0" collapsed="false">
      <c r="I324" s="162"/>
    </row>
    <row r="325" customFormat="false" ht="13.5" hidden="false" customHeight="false" outlineLevel="0" collapsed="false">
      <c r="I325" s="162"/>
    </row>
    <row r="326" customFormat="false" ht="13.5" hidden="false" customHeight="false" outlineLevel="0" collapsed="false">
      <c r="I326" s="162"/>
    </row>
    <row r="327" customFormat="false" ht="13.5" hidden="false" customHeight="false" outlineLevel="0" collapsed="false">
      <c r="I327" s="162"/>
    </row>
    <row r="328" customFormat="false" ht="13.5" hidden="false" customHeight="false" outlineLevel="0" collapsed="false">
      <c r="I328" s="162"/>
    </row>
    <row r="329" customFormat="false" ht="13.5" hidden="false" customHeight="false" outlineLevel="0" collapsed="false">
      <c r="I329" s="162"/>
    </row>
    <row r="330" customFormat="false" ht="13.5" hidden="false" customHeight="false" outlineLevel="0" collapsed="false">
      <c r="I330" s="162"/>
    </row>
    <row r="331" customFormat="false" ht="13.5" hidden="false" customHeight="false" outlineLevel="0" collapsed="false">
      <c r="I331" s="162"/>
    </row>
    <row r="332" customFormat="false" ht="13.5" hidden="false" customHeight="false" outlineLevel="0" collapsed="false">
      <c r="I332" s="162"/>
    </row>
    <row r="333" customFormat="false" ht="13.5" hidden="false" customHeight="false" outlineLevel="0" collapsed="false">
      <c r="I333" s="162"/>
    </row>
    <row r="334" customFormat="false" ht="13.5" hidden="false" customHeight="false" outlineLevel="0" collapsed="false">
      <c r="I334" s="162"/>
    </row>
    <row r="335" customFormat="false" ht="13.5" hidden="false" customHeight="false" outlineLevel="0" collapsed="false">
      <c r="I335" s="162"/>
    </row>
    <row r="336" customFormat="false" ht="13.5" hidden="false" customHeight="false" outlineLevel="0" collapsed="false">
      <c r="I336" s="162"/>
    </row>
    <row r="337" customFormat="false" ht="13.5" hidden="false" customHeight="false" outlineLevel="0" collapsed="false">
      <c r="I337" s="162"/>
    </row>
    <row r="338" customFormat="false" ht="13.5" hidden="false" customHeight="false" outlineLevel="0" collapsed="false">
      <c r="I338" s="162"/>
    </row>
    <row r="339" customFormat="false" ht="13.5" hidden="false" customHeight="false" outlineLevel="0" collapsed="false">
      <c r="I339" s="162"/>
    </row>
    <row r="340" customFormat="false" ht="13.5" hidden="false" customHeight="false" outlineLevel="0" collapsed="false">
      <c r="I340" s="162"/>
    </row>
    <row r="341" customFormat="false" ht="13.5" hidden="false" customHeight="false" outlineLevel="0" collapsed="false">
      <c r="I341" s="162"/>
    </row>
    <row r="342" customFormat="false" ht="13.5" hidden="false" customHeight="false" outlineLevel="0" collapsed="false">
      <c r="I342" s="162"/>
    </row>
    <row r="343" customFormat="false" ht="13.5" hidden="false" customHeight="false" outlineLevel="0" collapsed="false">
      <c r="I343" s="162"/>
    </row>
    <row r="344" customFormat="false" ht="13.5" hidden="false" customHeight="false" outlineLevel="0" collapsed="false">
      <c r="I344" s="162"/>
    </row>
    <row r="345" customFormat="false" ht="13.5" hidden="false" customHeight="false" outlineLevel="0" collapsed="false">
      <c r="I345" s="162"/>
    </row>
    <row r="346" customFormat="false" ht="13.5" hidden="false" customHeight="false" outlineLevel="0" collapsed="false">
      <c r="I346" s="162"/>
    </row>
    <row r="347" customFormat="false" ht="13.5" hidden="false" customHeight="false" outlineLevel="0" collapsed="false">
      <c r="I347" s="162"/>
    </row>
    <row r="348" customFormat="false" ht="13.5" hidden="false" customHeight="false" outlineLevel="0" collapsed="false">
      <c r="I348" s="162"/>
    </row>
    <row r="349" customFormat="false" ht="13.5" hidden="false" customHeight="false" outlineLevel="0" collapsed="false">
      <c r="I349" s="162"/>
    </row>
    <row r="350" customFormat="false" ht="13.5" hidden="false" customHeight="false" outlineLevel="0" collapsed="false">
      <c r="I350" s="162"/>
    </row>
    <row r="351" customFormat="false" ht="13.5" hidden="false" customHeight="false" outlineLevel="0" collapsed="false">
      <c r="I351" s="162"/>
    </row>
    <row r="352" customFormat="false" ht="13.5" hidden="false" customHeight="false" outlineLevel="0" collapsed="false">
      <c r="I352" s="162"/>
    </row>
    <row r="353" customFormat="false" ht="13.5" hidden="false" customHeight="false" outlineLevel="0" collapsed="false">
      <c r="I353" s="162"/>
    </row>
    <row r="354" customFormat="false" ht="13.5" hidden="false" customHeight="false" outlineLevel="0" collapsed="false">
      <c r="I354" s="162"/>
    </row>
    <row r="355" customFormat="false" ht="13.5" hidden="false" customHeight="false" outlineLevel="0" collapsed="false">
      <c r="I355" s="162"/>
    </row>
    <row r="356" customFormat="false" ht="13.5" hidden="false" customHeight="false" outlineLevel="0" collapsed="false">
      <c r="I356" s="162"/>
    </row>
    <row r="357" customFormat="false" ht="13.5" hidden="false" customHeight="false" outlineLevel="0" collapsed="false">
      <c r="I357" s="162"/>
    </row>
    <row r="358" customFormat="false" ht="13.5" hidden="false" customHeight="false" outlineLevel="0" collapsed="false">
      <c r="I358" s="162"/>
    </row>
    <row r="359" customFormat="false" ht="13.5" hidden="false" customHeight="false" outlineLevel="0" collapsed="false">
      <c r="I359" s="162"/>
    </row>
    <row r="360" customFormat="false" ht="13.5" hidden="false" customHeight="false" outlineLevel="0" collapsed="false">
      <c r="I360" s="162"/>
    </row>
    <row r="361" customFormat="false" ht="13.5" hidden="false" customHeight="false" outlineLevel="0" collapsed="false">
      <c r="I361" s="162"/>
    </row>
    <row r="362" customFormat="false" ht="13.5" hidden="false" customHeight="false" outlineLevel="0" collapsed="false">
      <c r="I362" s="162"/>
    </row>
    <row r="363" customFormat="false" ht="13.5" hidden="false" customHeight="false" outlineLevel="0" collapsed="false">
      <c r="I363" s="162"/>
    </row>
    <row r="364" customFormat="false" ht="13.5" hidden="false" customHeight="false" outlineLevel="0" collapsed="false">
      <c r="I364" s="162"/>
    </row>
    <row r="365" customFormat="false" ht="13.5" hidden="false" customHeight="false" outlineLevel="0" collapsed="false">
      <c r="I365" s="162"/>
    </row>
    <row r="366" customFormat="false" ht="13.5" hidden="false" customHeight="false" outlineLevel="0" collapsed="false">
      <c r="I366" s="162"/>
    </row>
    <row r="367" customFormat="false" ht="13.5" hidden="false" customHeight="false" outlineLevel="0" collapsed="false">
      <c r="I367" s="162"/>
    </row>
    <row r="368" customFormat="false" ht="13.5" hidden="false" customHeight="false" outlineLevel="0" collapsed="false">
      <c r="I368" s="162"/>
    </row>
    <row r="369" customFormat="false" ht="13.5" hidden="false" customHeight="false" outlineLevel="0" collapsed="false">
      <c r="I369" s="162"/>
    </row>
    <row r="370" customFormat="false" ht="13.5" hidden="false" customHeight="false" outlineLevel="0" collapsed="false">
      <c r="I370" s="162"/>
    </row>
    <row r="371" customFormat="false" ht="13.5" hidden="false" customHeight="false" outlineLevel="0" collapsed="false">
      <c r="I371" s="162"/>
    </row>
    <row r="372" customFormat="false" ht="13.5" hidden="false" customHeight="false" outlineLevel="0" collapsed="false">
      <c r="I372" s="162"/>
    </row>
    <row r="373" customFormat="false" ht="13.5" hidden="false" customHeight="false" outlineLevel="0" collapsed="false">
      <c r="I373" s="162"/>
    </row>
    <row r="374" customFormat="false" ht="13.5" hidden="false" customHeight="false" outlineLevel="0" collapsed="false">
      <c r="I374" s="162"/>
    </row>
    <row r="375" customFormat="false" ht="13.5" hidden="false" customHeight="false" outlineLevel="0" collapsed="false">
      <c r="I375" s="162"/>
    </row>
    <row r="376" customFormat="false" ht="13.5" hidden="false" customHeight="false" outlineLevel="0" collapsed="false">
      <c r="I376" s="162"/>
    </row>
    <row r="377" customFormat="false" ht="13.5" hidden="false" customHeight="false" outlineLevel="0" collapsed="false">
      <c r="I377" s="162"/>
    </row>
    <row r="378" customFormat="false" ht="13.5" hidden="false" customHeight="false" outlineLevel="0" collapsed="false">
      <c r="I378" s="162"/>
    </row>
    <row r="379" customFormat="false" ht="13.5" hidden="false" customHeight="false" outlineLevel="0" collapsed="false">
      <c r="I379" s="162"/>
    </row>
    <row r="380" customFormat="false" ht="13.5" hidden="false" customHeight="false" outlineLevel="0" collapsed="false">
      <c r="I380" s="162"/>
    </row>
    <row r="381" customFormat="false" ht="13.5" hidden="false" customHeight="false" outlineLevel="0" collapsed="false">
      <c r="I381" s="162"/>
    </row>
    <row r="382" customFormat="false" ht="13.5" hidden="false" customHeight="false" outlineLevel="0" collapsed="false">
      <c r="I382" s="162"/>
    </row>
    <row r="383" customFormat="false" ht="13.5" hidden="false" customHeight="false" outlineLevel="0" collapsed="false">
      <c r="I383" s="162"/>
    </row>
    <row r="384" customFormat="false" ht="13.5" hidden="false" customHeight="false" outlineLevel="0" collapsed="false">
      <c r="I384" s="162"/>
    </row>
    <row r="385" customFormat="false" ht="13.5" hidden="false" customHeight="false" outlineLevel="0" collapsed="false">
      <c r="I385" s="162"/>
    </row>
    <row r="386" customFormat="false" ht="13.5" hidden="false" customHeight="false" outlineLevel="0" collapsed="false">
      <c r="I386" s="162"/>
    </row>
    <row r="387" customFormat="false" ht="13.5" hidden="false" customHeight="false" outlineLevel="0" collapsed="false">
      <c r="I387" s="162"/>
    </row>
    <row r="388" customFormat="false" ht="13.5" hidden="false" customHeight="false" outlineLevel="0" collapsed="false">
      <c r="I388" s="162"/>
    </row>
    <row r="389" customFormat="false" ht="13.5" hidden="false" customHeight="false" outlineLevel="0" collapsed="false">
      <c r="I389" s="162"/>
    </row>
    <row r="390" customFormat="false" ht="13.5" hidden="false" customHeight="false" outlineLevel="0" collapsed="false">
      <c r="I390" s="162"/>
    </row>
    <row r="391" customFormat="false" ht="13.5" hidden="false" customHeight="false" outlineLevel="0" collapsed="false">
      <c r="I391" s="162"/>
    </row>
    <row r="392" customFormat="false" ht="13.5" hidden="false" customHeight="false" outlineLevel="0" collapsed="false">
      <c r="I392" s="162"/>
    </row>
    <row r="393" customFormat="false" ht="13.5" hidden="false" customHeight="false" outlineLevel="0" collapsed="false">
      <c r="I393" s="162"/>
    </row>
    <row r="394" customFormat="false" ht="13.5" hidden="false" customHeight="false" outlineLevel="0" collapsed="false">
      <c r="I394" s="162"/>
    </row>
    <row r="395" customFormat="false" ht="13.5" hidden="false" customHeight="false" outlineLevel="0" collapsed="false">
      <c r="I395" s="162"/>
    </row>
    <row r="396" customFormat="false" ht="13.5" hidden="false" customHeight="false" outlineLevel="0" collapsed="false">
      <c r="I396" s="162"/>
    </row>
    <row r="397" customFormat="false" ht="13.5" hidden="false" customHeight="false" outlineLevel="0" collapsed="false">
      <c r="I397" s="162"/>
    </row>
    <row r="398" customFormat="false" ht="13.5" hidden="false" customHeight="false" outlineLevel="0" collapsed="false">
      <c r="I398" s="162"/>
    </row>
    <row r="399" customFormat="false" ht="13.5" hidden="false" customHeight="false" outlineLevel="0" collapsed="false">
      <c r="I399" s="162"/>
    </row>
    <row r="400" customFormat="false" ht="13.5" hidden="false" customHeight="false" outlineLevel="0" collapsed="false">
      <c r="I400" s="162"/>
    </row>
    <row r="401" customFormat="false" ht="13.5" hidden="false" customHeight="false" outlineLevel="0" collapsed="false">
      <c r="I401" s="162"/>
    </row>
    <row r="402" customFormat="false" ht="13.5" hidden="false" customHeight="false" outlineLevel="0" collapsed="false">
      <c r="I402" s="162"/>
    </row>
    <row r="403" customFormat="false" ht="13.5" hidden="false" customHeight="false" outlineLevel="0" collapsed="false">
      <c r="I403" s="162"/>
    </row>
    <row r="404" customFormat="false" ht="13.5" hidden="false" customHeight="false" outlineLevel="0" collapsed="false">
      <c r="I404" s="162"/>
    </row>
    <row r="405" customFormat="false" ht="13.5" hidden="false" customHeight="false" outlineLevel="0" collapsed="false">
      <c r="I405" s="162"/>
    </row>
    <row r="406" customFormat="false" ht="13.5" hidden="false" customHeight="false" outlineLevel="0" collapsed="false">
      <c r="I406" s="162"/>
    </row>
    <row r="407" customFormat="false" ht="13.5" hidden="false" customHeight="false" outlineLevel="0" collapsed="false">
      <c r="I407" s="162"/>
    </row>
    <row r="408" customFormat="false" ht="13.5" hidden="false" customHeight="false" outlineLevel="0" collapsed="false">
      <c r="I408" s="162"/>
    </row>
    <row r="409" customFormat="false" ht="13.5" hidden="false" customHeight="false" outlineLevel="0" collapsed="false">
      <c r="I409" s="162"/>
    </row>
    <row r="410" customFormat="false" ht="13.5" hidden="false" customHeight="false" outlineLevel="0" collapsed="false">
      <c r="I410" s="162"/>
    </row>
    <row r="411" customFormat="false" ht="13.5" hidden="false" customHeight="false" outlineLevel="0" collapsed="false">
      <c r="I411" s="162"/>
    </row>
    <row r="412" customFormat="false" ht="13.5" hidden="false" customHeight="false" outlineLevel="0" collapsed="false">
      <c r="I412" s="162"/>
    </row>
    <row r="413" customFormat="false" ht="13.5" hidden="false" customHeight="false" outlineLevel="0" collapsed="false">
      <c r="I413" s="162"/>
    </row>
    <row r="414" customFormat="false" ht="13.5" hidden="false" customHeight="false" outlineLevel="0" collapsed="false">
      <c r="I414" s="162"/>
    </row>
    <row r="415" customFormat="false" ht="13.5" hidden="false" customHeight="false" outlineLevel="0" collapsed="false">
      <c r="I415" s="162"/>
    </row>
    <row r="416" customFormat="false" ht="13.5" hidden="false" customHeight="false" outlineLevel="0" collapsed="false">
      <c r="I416" s="162"/>
    </row>
    <row r="417" customFormat="false" ht="13.5" hidden="false" customHeight="false" outlineLevel="0" collapsed="false">
      <c r="I417" s="162"/>
    </row>
    <row r="418" customFormat="false" ht="13.5" hidden="false" customHeight="false" outlineLevel="0" collapsed="false">
      <c r="I418" s="162"/>
    </row>
    <row r="419" customFormat="false" ht="13.5" hidden="false" customHeight="false" outlineLevel="0" collapsed="false">
      <c r="I419" s="162"/>
    </row>
    <row r="420" customFormat="false" ht="13.5" hidden="false" customHeight="false" outlineLevel="0" collapsed="false">
      <c r="I420" s="162"/>
    </row>
    <row r="421" customFormat="false" ht="13.5" hidden="false" customHeight="false" outlineLevel="0" collapsed="false">
      <c r="I421" s="162"/>
    </row>
    <row r="422" customFormat="false" ht="13.5" hidden="false" customHeight="false" outlineLevel="0" collapsed="false">
      <c r="I422" s="162"/>
    </row>
    <row r="423" customFormat="false" ht="13.5" hidden="false" customHeight="false" outlineLevel="0" collapsed="false">
      <c r="I423" s="162"/>
    </row>
    <row r="424" customFormat="false" ht="13.5" hidden="false" customHeight="false" outlineLevel="0" collapsed="false">
      <c r="I424" s="162"/>
    </row>
    <row r="425" customFormat="false" ht="13.5" hidden="false" customHeight="false" outlineLevel="0" collapsed="false">
      <c r="I425" s="162"/>
    </row>
    <row r="426" customFormat="false" ht="13.5" hidden="false" customHeight="false" outlineLevel="0" collapsed="false">
      <c r="I426" s="162"/>
    </row>
    <row r="427" customFormat="false" ht="13.5" hidden="false" customHeight="false" outlineLevel="0" collapsed="false">
      <c r="I427" s="162"/>
    </row>
    <row r="428" customFormat="false" ht="13.5" hidden="false" customHeight="false" outlineLevel="0" collapsed="false">
      <c r="I428" s="162"/>
    </row>
    <row r="429" customFormat="false" ht="13.5" hidden="false" customHeight="false" outlineLevel="0" collapsed="false">
      <c r="I429" s="162"/>
    </row>
    <row r="430" customFormat="false" ht="13.5" hidden="false" customHeight="false" outlineLevel="0" collapsed="false">
      <c r="I430" s="162"/>
    </row>
    <row r="431" customFormat="false" ht="13.5" hidden="false" customHeight="false" outlineLevel="0" collapsed="false">
      <c r="I431" s="162"/>
    </row>
    <row r="432" customFormat="false" ht="13.5" hidden="false" customHeight="false" outlineLevel="0" collapsed="false">
      <c r="I432" s="162"/>
    </row>
    <row r="433" customFormat="false" ht="13.5" hidden="false" customHeight="false" outlineLevel="0" collapsed="false">
      <c r="I433" s="162"/>
    </row>
    <row r="434" customFormat="false" ht="13.5" hidden="false" customHeight="false" outlineLevel="0" collapsed="false">
      <c r="I434" s="162"/>
    </row>
    <row r="435" customFormat="false" ht="13.5" hidden="false" customHeight="false" outlineLevel="0" collapsed="false">
      <c r="I435" s="162"/>
    </row>
    <row r="436" customFormat="false" ht="13.5" hidden="false" customHeight="false" outlineLevel="0" collapsed="false">
      <c r="I436" s="162"/>
    </row>
    <row r="437" customFormat="false" ht="13.5" hidden="false" customHeight="false" outlineLevel="0" collapsed="false">
      <c r="I437" s="162"/>
    </row>
    <row r="438" customFormat="false" ht="13.5" hidden="false" customHeight="false" outlineLevel="0" collapsed="false">
      <c r="I438" s="162"/>
    </row>
    <row r="439" customFormat="false" ht="13.5" hidden="false" customHeight="false" outlineLevel="0" collapsed="false">
      <c r="I439" s="162"/>
    </row>
    <row r="440" customFormat="false" ht="13.5" hidden="false" customHeight="false" outlineLevel="0" collapsed="false">
      <c r="I440" s="162"/>
    </row>
    <row r="441" customFormat="false" ht="13.5" hidden="false" customHeight="false" outlineLevel="0" collapsed="false">
      <c r="I441" s="162"/>
    </row>
    <row r="442" customFormat="false" ht="13.5" hidden="false" customHeight="false" outlineLevel="0" collapsed="false">
      <c r="I442" s="162"/>
    </row>
    <row r="443" customFormat="false" ht="13.5" hidden="false" customHeight="false" outlineLevel="0" collapsed="false">
      <c r="I443" s="162"/>
    </row>
    <row r="444" customFormat="false" ht="13.5" hidden="false" customHeight="false" outlineLevel="0" collapsed="false">
      <c r="I444" s="162"/>
    </row>
    <row r="445" customFormat="false" ht="13.5" hidden="false" customHeight="false" outlineLevel="0" collapsed="false">
      <c r="I445" s="162"/>
    </row>
    <row r="446" customFormat="false" ht="13.5" hidden="false" customHeight="false" outlineLevel="0" collapsed="false">
      <c r="I446" s="162"/>
    </row>
    <row r="447" customFormat="false" ht="13.5" hidden="false" customHeight="false" outlineLevel="0" collapsed="false">
      <c r="I447" s="162"/>
    </row>
    <row r="448" customFormat="false" ht="13.5" hidden="false" customHeight="false" outlineLevel="0" collapsed="false">
      <c r="I448" s="162"/>
    </row>
    <row r="449" customFormat="false" ht="13.5" hidden="false" customHeight="false" outlineLevel="0" collapsed="false">
      <c r="I449" s="162"/>
    </row>
    <row r="450" customFormat="false" ht="13.5" hidden="false" customHeight="false" outlineLevel="0" collapsed="false">
      <c r="I450" s="162"/>
    </row>
    <row r="451" customFormat="false" ht="13.5" hidden="false" customHeight="false" outlineLevel="0" collapsed="false">
      <c r="I451" s="162"/>
    </row>
    <row r="452" customFormat="false" ht="13.5" hidden="false" customHeight="false" outlineLevel="0" collapsed="false">
      <c r="I452" s="162"/>
    </row>
    <row r="453" customFormat="false" ht="13.5" hidden="false" customHeight="false" outlineLevel="0" collapsed="false">
      <c r="I453" s="162"/>
    </row>
    <row r="454" customFormat="false" ht="13.5" hidden="false" customHeight="false" outlineLevel="0" collapsed="false">
      <c r="I454" s="162"/>
    </row>
    <row r="455" customFormat="false" ht="13.5" hidden="false" customHeight="false" outlineLevel="0" collapsed="false">
      <c r="I455" s="162"/>
    </row>
    <row r="456" customFormat="false" ht="13.5" hidden="false" customHeight="false" outlineLevel="0" collapsed="false">
      <c r="I456" s="162"/>
    </row>
    <row r="457" customFormat="false" ht="13.5" hidden="false" customHeight="false" outlineLevel="0" collapsed="false">
      <c r="I457" s="162"/>
    </row>
    <row r="458" customFormat="false" ht="13.5" hidden="false" customHeight="false" outlineLevel="0" collapsed="false">
      <c r="I458" s="162"/>
    </row>
    <row r="459" customFormat="false" ht="13.5" hidden="false" customHeight="false" outlineLevel="0" collapsed="false">
      <c r="I459" s="162"/>
    </row>
    <row r="460" customFormat="false" ht="13.5" hidden="false" customHeight="false" outlineLevel="0" collapsed="false">
      <c r="I460" s="162"/>
    </row>
    <row r="461" customFormat="false" ht="13.5" hidden="false" customHeight="false" outlineLevel="0" collapsed="false">
      <c r="I461" s="162"/>
    </row>
    <row r="462" customFormat="false" ht="13.5" hidden="false" customHeight="false" outlineLevel="0" collapsed="false">
      <c r="I462" s="162"/>
    </row>
    <row r="463" customFormat="false" ht="13.5" hidden="false" customHeight="false" outlineLevel="0" collapsed="false">
      <c r="I463" s="162"/>
    </row>
    <row r="464" customFormat="false" ht="13.5" hidden="false" customHeight="false" outlineLevel="0" collapsed="false">
      <c r="I464" s="162"/>
    </row>
    <row r="465" customFormat="false" ht="13.5" hidden="false" customHeight="false" outlineLevel="0" collapsed="false">
      <c r="I465" s="162"/>
    </row>
    <row r="466" customFormat="false" ht="13.5" hidden="false" customHeight="false" outlineLevel="0" collapsed="false">
      <c r="I466" s="162"/>
    </row>
    <row r="467" customFormat="false" ht="13.5" hidden="false" customHeight="false" outlineLevel="0" collapsed="false">
      <c r="I467" s="162"/>
    </row>
    <row r="468" customFormat="false" ht="13.5" hidden="false" customHeight="false" outlineLevel="0" collapsed="false">
      <c r="I468" s="162"/>
    </row>
    <row r="469" customFormat="false" ht="13.5" hidden="false" customHeight="false" outlineLevel="0" collapsed="false">
      <c r="I469" s="162"/>
    </row>
    <row r="470" customFormat="false" ht="13.5" hidden="false" customHeight="false" outlineLevel="0" collapsed="false">
      <c r="I470" s="162"/>
    </row>
    <row r="471" customFormat="false" ht="13.5" hidden="false" customHeight="false" outlineLevel="0" collapsed="false">
      <c r="I471" s="162"/>
    </row>
    <row r="472" customFormat="false" ht="13.5" hidden="false" customHeight="false" outlineLevel="0" collapsed="false">
      <c r="I472" s="162"/>
    </row>
    <row r="473" customFormat="false" ht="13.5" hidden="false" customHeight="false" outlineLevel="0" collapsed="false">
      <c r="I473" s="162"/>
    </row>
    <row r="474" customFormat="false" ht="13.5" hidden="false" customHeight="false" outlineLevel="0" collapsed="false">
      <c r="I474" s="162"/>
    </row>
    <row r="475" customFormat="false" ht="13.5" hidden="false" customHeight="false" outlineLevel="0" collapsed="false">
      <c r="I475" s="162"/>
    </row>
    <row r="476" customFormat="false" ht="13.5" hidden="false" customHeight="false" outlineLevel="0" collapsed="false">
      <c r="I476" s="162"/>
    </row>
    <row r="477" customFormat="false" ht="13.5" hidden="false" customHeight="false" outlineLevel="0" collapsed="false">
      <c r="I477" s="162"/>
    </row>
    <row r="478" customFormat="false" ht="13.5" hidden="false" customHeight="false" outlineLevel="0" collapsed="false">
      <c r="I478" s="162"/>
    </row>
    <row r="479" customFormat="false" ht="13.5" hidden="false" customHeight="false" outlineLevel="0" collapsed="false">
      <c r="I479" s="162"/>
    </row>
    <row r="480" customFormat="false" ht="13.5" hidden="false" customHeight="false" outlineLevel="0" collapsed="false">
      <c r="I480" s="162"/>
    </row>
    <row r="481" customFormat="false" ht="13.5" hidden="false" customHeight="false" outlineLevel="0" collapsed="false">
      <c r="I481" s="162"/>
    </row>
    <row r="482" customFormat="false" ht="13.5" hidden="false" customHeight="false" outlineLevel="0" collapsed="false">
      <c r="I482" s="162"/>
    </row>
    <row r="483" customFormat="false" ht="13.5" hidden="false" customHeight="false" outlineLevel="0" collapsed="false">
      <c r="I483" s="162"/>
    </row>
    <row r="484" customFormat="false" ht="13.5" hidden="false" customHeight="false" outlineLevel="0" collapsed="false">
      <c r="I484" s="162"/>
    </row>
    <row r="485" customFormat="false" ht="13.5" hidden="false" customHeight="false" outlineLevel="0" collapsed="false">
      <c r="I485" s="162"/>
    </row>
    <row r="486" customFormat="false" ht="13.5" hidden="false" customHeight="false" outlineLevel="0" collapsed="false">
      <c r="I486" s="162"/>
    </row>
    <row r="487" customFormat="false" ht="13.5" hidden="false" customHeight="false" outlineLevel="0" collapsed="false">
      <c r="I487" s="162"/>
    </row>
    <row r="488" customFormat="false" ht="13.5" hidden="false" customHeight="false" outlineLevel="0" collapsed="false">
      <c r="I488" s="162"/>
    </row>
    <row r="489" customFormat="false" ht="13.5" hidden="false" customHeight="false" outlineLevel="0" collapsed="false">
      <c r="I489" s="162"/>
    </row>
    <row r="490" customFormat="false" ht="13.5" hidden="false" customHeight="false" outlineLevel="0" collapsed="false">
      <c r="I490" s="162"/>
    </row>
    <row r="491" customFormat="false" ht="13.5" hidden="false" customHeight="false" outlineLevel="0" collapsed="false">
      <c r="I491" s="162"/>
    </row>
    <row r="492" customFormat="false" ht="13.5" hidden="false" customHeight="false" outlineLevel="0" collapsed="false">
      <c r="I492" s="162"/>
    </row>
    <row r="493" customFormat="false" ht="13.5" hidden="false" customHeight="false" outlineLevel="0" collapsed="false">
      <c r="I493" s="162"/>
    </row>
    <row r="494" customFormat="false" ht="13.5" hidden="false" customHeight="false" outlineLevel="0" collapsed="false">
      <c r="I494" s="162"/>
    </row>
    <row r="495" customFormat="false" ht="13.5" hidden="false" customHeight="false" outlineLevel="0" collapsed="false">
      <c r="I495" s="162"/>
    </row>
    <row r="496" customFormat="false" ht="13.5" hidden="false" customHeight="false" outlineLevel="0" collapsed="false">
      <c r="I496" s="162"/>
    </row>
    <row r="497" customFormat="false" ht="13.5" hidden="false" customHeight="false" outlineLevel="0" collapsed="false">
      <c r="I497" s="162"/>
    </row>
    <row r="498" customFormat="false" ht="13.5" hidden="false" customHeight="false" outlineLevel="0" collapsed="false">
      <c r="I498" s="162"/>
    </row>
    <row r="499" customFormat="false" ht="13.5" hidden="false" customHeight="false" outlineLevel="0" collapsed="false">
      <c r="I499" s="162"/>
    </row>
    <row r="500" customFormat="false" ht="13.5" hidden="false" customHeight="false" outlineLevel="0" collapsed="false">
      <c r="I500" s="162"/>
    </row>
    <row r="501" customFormat="false" ht="13.5" hidden="false" customHeight="false" outlineLevel="0" collapsed="false">
      <c r="I501" s="162"/>
    </row>
    <row r="502" customFormat="false" ht="13.5" hidden="false" customHeight="false" outlineLevel="0" collapsed="false">
      <c r="I502" s="162"/>
    </row>
    <row r="503" customFormat="false" ht="13.5" hidden="false" customHeight="false" outlineLevel="0" collapsed="false">
      <c r="I503" s="162"/>
    </row>
    <row r="504" customFormat="false" ht="13.5" hidden="false" customHeight="false" outlineLevel="0" collapsed="false">
      <c r="I504" s="162"/>
    </row>
    <row r="505" customFormat="false" ht="13.5" hidden="false" customHeight="false" outlineLevel="0" collapsed="false">
      <c r="I505" s="162"/>
    </row>
    <row r="506" customFormat="false" ht="13.5" hidden="false" customHeight="false" outlineLevel="0" collapsed="false">
      <c r="I506" s="162"/>
    </row>
    <row r="507" customFormat="false" ht="13.5" hidden="false" customHeight="false" outlineLevel="0" collapsed="false">
      <c r="I507" s="162"/>
    </row>
    <row r="508" customFormat="false" ht="13.5" hidden="false" customHeight="false" outlineLevel="0" collapsed="false">
      <c r="I508" s="162"/>
    </row>
    <row r="509" customFormat="false" ht="13.5" hidden="false" customHeight="false" outlineLevel="0" collapsed="false">
      <c r="I509" s="162"/>
    </row>
    <row r="510" customFormat="false" ht="13.5" hidden="false" customHeight="false" outlineLevel="0" collapsed="false">
      <c r="I510" s="162"/>
    </row>
    <row r="511" customFormat="false" ht="13.5" hidden="false" customHeight="false" outlineLevel="0" collapsed="false">
      <c r="I511" s="162"/>
    </row>
    <row r="512" customFormat="false" ht="13.5" hidden="false" customHeight="false" outlineLevel="0" collapsed="false">
      <c r="I512" s="162"/>
    </row>
    <row r="513" customFormat="false" ht="13.5" hidden="false" customHeight="false" outlineLevel="0" collapsed="false">
      <c r="I513" s="162"/>
    </row>
    <row r="514" customFormat="false" ht="13.5" hidden="false" customHeight="false" outlineLevel="0" collapsed="false">
      <c r="I514" s="162"/>
    </row>
    <row r="515" customFormat="false" ht="13.5" hidden="false" customHeight="false" outlineLevel="0" collapsed="false">
      <c r="I515" s="162"/>
    </row>
    <row r="516" customFormat="false" ht="13.5" hidden="false" customHeight="false" outlineLevel="0" collapsed="false">
      <c r="I516" s="162"/>
    </row>
    <row r="517" customFormat="false" ht="13.5" hidden="false" customHeight="false" outlineLevel="0" collapsed="false">
      <c r="I517" s="162"/>
    </row>
    <row r="518" customFormat="false" ht="13.5" hidden="false" customHeight="false" outlineLevel="0" collapsed="false">
      <c r="I518" s="162"/>
    </row>
    <row r="519" customFormat="false" ht="13.5" hidden="false" customHeight="false" outlineLevel="0" collapsed="false">
      <c r="I519" s="162"/>
    </row>
    <row r="520" customFormat="false" ht="13.5" hidden="false" customHeight="false" outlineLevel="0" collapsed="false">
      <c r="I520" s="162"/>
    </row>
    <row r="521" customFormat="false" ht="13.5" hidden="false" customHeight="false" outlineLevel="0" collapsed="false">
      <c r="I521" s="162"/>
    </row>
    <row r="522" customFormat="false" ht="13.5" hidden="false" customHeight="false" outlineLevel="0" collapsed="false">
      <c r="I522" s="162"/>
    </row>
    <row r="523" customFormat="false" ht="13.5" hidden="false" customHeight="false" outlineLevel="0" collapsed="false">
      <c r="I523" s="162"/>
    </row>
    <row r="524" customFormat="false" ht="13.5" hidden="false" customHeight="false" outlineLevel="0" collapsed="false">
      <c r="I524" s="162"/>
    </row>
    <row r="525" customFormat="false" ht="13.5" hidden="false" customHeight="false" outlineLevel="0" collapsed="false">
      <c r="I525" s="162"/>
    </row>
    <row r="526" customFormat="false" ht="13.5" hidden="false" customHeight="false" outlineLevel="0" collapsed="false">
      <c r="I526" s="162"/>
    </row>
    <row r="527" customFormat="false" ht="13.5" hidden="false" customHeight="false" outlineLevel="0" collapsed="false">
      <c r="I527" s="162"/>
    </row>
    <row r="528" customFormat="false" ht="13.5" hidden="false" customHeight="false" outlineLevel="0" collapsed="false">
      <c r="I528" s="162"/>
    </row>
    <row r="529" customFormat="false" ht="13.5" hidden="false" customHeight="false" outlineLevel="0" collapsed="false">
      <c r="I529" s="162"/>
    </row>
    <row r="530" customFormat="false" ht="13.5" hidden="false" customHeight="false" outlineLevel="0" collapsed="false">
      <c r="I530" s="162"/>
    </row>
    <row r="531" customFormat="false" ht="13.5" hidden="false" customHeight="false" outlineLevel="0" collapsed="false">
      <c r="I531" s="162"/>
    </row>
    <row r="532" customFormat="false" ht="13.5" hidden="false" customHeight="false" outlineLevel="0" collapsed="false">
      <c r="I532" s="162"/>
    </row>
    <row r="533" customFormat="false" ht="13.5" hidden="false" customHeight="false" outlineLevel="0" collapsed="false">
      <c r="I533" s="162"/>
    </row>
    <row r="534" customFormat="false" ht="13.5" hidden="false" customHeight="false" outlineLevel="0" collapsed="false">
      <c r="I534" s="162"/>
    </row>
    <row r="535" customFormat="false" ht="13.5" hidden="false" customHeight="false" outlineLevel="0" collapsed="false">
      <c r="I535" s="162"/>
    </row>
    <row r="536" customFormat="false" ht="13.5" hidden="false" customHeight="false" outlineLevel="0" collapsed="false">
      <c r="I536" s="162"/>
    </row>
    <row r="537" customFormat="false" ht="13.5" hidden="false" customHeight="false" outlineLevel="0" collapsed="false">
      <c r="I537" s="162"/>
    </row>
    <row r="538" customFormat="false" ht="13.5" hidden="false" customHeight="false" outlineLevel="0" collapsed="false">
      <c r="I538" s="162"/>
    </row>
    <row r="539" customFormat="false" ht="13.5" hidden="false" customHeight="false" outlineLevel="0" collapsed="false">
      <c r="I539" s="162"/>
    </row>
    <row r="540" customFormat="false" ht="13.5" hidden="false" customHeight="false" outlineLevel="0" collapsed="false">
      <c r="I540" s="162"/>
    </row>
    <row r="541" customFormat="false" ht="13.5" hidden="false" customHeight="false" outlineLevel="0" collapsed="false">
      <c r="I541" s="162"/>
    </row>
    <row r="542" customFormat="false" ht="13.5" hidden="false" customHeight="false" outlineLevel="0" collapsed="false">
      <c r="I542" s="162"/>
    </row>
    <row r="543" customFormat="false" ht="13.5" hidden="false" customHeight="false" outlineLevel="0" collapsed="false">
      <c r="I543" s="162"/>
    </row>
    <row r="544" customFormat="false" ht="13.5" hidden="false" customHeight="false" outlineLevel="0" collapsed="false">
      <c r="I544" s="162"/>
    </row>
    <row r="545" customFormat="false" ht="13.5" hidden="false" customHeight="false" outlineLevel="0" collapsed="false">
      <c r="I545" s="162"/>
    </row>
    <row r="546" customFormat="false" ht="13.5" hidden="false" customHeight="false" outlineLevel="0" collapsed="false">
      <c r="I546" s="162"/>
    </row>
    <row r="547" customFormat="false" ht="13.5" hidden="false" customHeight="false" outlineLevel="0" collapsed="false">
      <c r="I547" s="162"/>
    </row>
    <row r="548" customFormat="false" ht="13.5" hidden="false" customHeight="false" outlineLevel="0" collapsed="false">
      <c r="I548" s="162"/>
    </row>
    <row r="549" customFormat="false" ht="13.5" hidden="false" customHeight="false" outlineLevel="0" collapsed="false">
      <c r="I549" s="162"/>
    </row>
    <row r="550" customFormat="false" ht="13.5" hidden="false" customHeight="false" outlineLevel="0" collapsed="false">
      <c r="I550" s="162"/>
    </row>
    <row r="551" customFormat="false" ht="13.5" hidden="false" customHeight="false" outlineLevel="0" collapsed="false">
      <c r="I551" s="162"/>
    </row>
    <row r="552" customFormat="false" ht="13.5" hidden="false" customHeight="false" outlineLevel="0" collapsed="false">
      <c r="I552" s="162"/>
    </row>
    <row r="553" customFormat="false" ht="13.5" hidden="false" customHeight="false" outlineLevel="0" collapsed="false">
      <c r="I553" s="162"/>
    </row>
    <row r="554" customFormat="false" ht="13.5" hidden="false" customHeight="false" outlineLevel="0" collapsed="false">
      <c r="I554" s="162"/>
    </row>
    <row r="555" customFormat="false" ht="13.5" hidden="false" customHeight="false" outlineLevel="0" collapsed="false">
      <c r="I555" s="162"/>
    </row>
    <row r="556" customFormat="false" ht="13.5" hidden="false" customHeight="false" outlineLevel="0" collapsed="false">
      <c r="I556" s="162"/>
    </row>
    <row r="557" customFormat="false" ht="13.5" hidden="false" customHeight="false" outlineLevel="0" collapsed="false">
      <c r="I557" s="162"/>
    </row>
    <row r="558" customFormat="false" ht="13.5" hidden="false" customHeight="false" outlineLevel="0" collapsed="false">
      <c r="I558" s="162"/>
    </row>
    <row r="559" customFormat="false" ht="13.5" hidden="false" customHeight="false" outlineLevel="0" collapsed="false">
      <c r="I559" s="162"/>
    </row>
    <row r="560" customFormat="false" ht="13.5" hidden="false" customHeight="false" outlineLevel="0" collapsed="false">
      <c r="I560" s="162"/>
    </row>
    <row r="561" customFormat="false" ht="13.5" hidden="false" customHeight="false" outlineLevel="0" collapsed="false">
      <c r="I561" s="162"/>
    </row>
    <row r="562" customFormat="false" ht="13.5" hidden="false" customHeight="false" outlineLevel="0" collapsed="false">
      <c r="I562" s="162"/>
    </row>
    <row r="563" customFormat="false" ht="13.5" hidden="false" customHeight="false" outlineLevel="0" collapsed="false">
      <c r="I563" s="162"/>
    </row>
    <row r="564" customFormat="false" ht="13.5" hidden="false" customHeight="false" outlineLevel="0" collapsed="false">
      <c r="I564" s="162"/>
    </row>
    <row r="565" customFormat="false" ht="13.5" hidden="false" customHeight="false" outlineLevel="0" collapsed="false">
      <c r="I565" s="162"/>
    </row>
    <row r="566" customFormat="false" ht="13.5" hidden="false" customHeight="false" outlineLevel="0" collapsed="false">
      <c r="I566" s="162"/>
    </row>
    <row r="567" customFormat="false" ht="13.5" hidden="false" customHeight="false" outlineLevel="0" collapsed="false">
      <c r="I567" s="162"/>
    </row>
    <row r="568" customFormat="false" ht="13.5" hidden="false" customHeight="false" outlineLevel="0" collapsed="false">
      <c r="I568" s="162"/>
    </row>
    <row r="569" customFormat="false" ht="13.5" hidden="false" customHeight="false" outlineLevel="0" collapsed="false">
      <c r="I569" s="162"/>
    </row>
    <row r="570" customFormat="false" ht="13.5" hidden="false" customHeight="false" outlineLevel="0" collapsed="false">
      <c r="I570" s="162"/>
    </row>
    <row r="571" customFormat="false" ht="13.5" hidden="false" customHeight="false" outlineLevel="0" collapsed="false">
      <c r="I571" s="162"/>
    </row>
    <row r="572" customFormat="false" ht="13.5" hidden="false" customHeight="false" outlineLevel="0" collapsed="false">
      <c r="I572" s="162"/>
    </row>
    <row r="573" customFormat="false" ht="13.5" hidden="false" customHeight="false" outlineLevel="0" collapsed="false">
      <c r="I573" s="162"/>
    </row>
    <row r="574" customFormat="false" ht="13.5" hidden="false" customHeight="false" outlineLevel="0" collapsed="false">
      <c r="I574" s="162"/>
    </row>
    <row r="575" customFormat="false" ht="13.5" hidden="false" customHeight="false" outlineLevel="0" collapsed="false">
      <c r="I575" s="162"/>
    </row>
    <row r="576" customFormat="false" ht="13.5" hidden="false" customHeight="false" outlineLevel="0" collapsed="false">
      <c r="I576" s="162"/>
    </row>
    <row r="577" customFormat="false" ht="13.5" hidden="false" customHeight="false" outlineLevel="0" collapsed="false">
      <c r="I577" s="162"/>
    </row>
    <row r="578" customFormat="false" ht="13.5" hidden="false" customHeight="false" outlineLevel="0" collapsed="false">
      <c r="I578" s="162"/>
    </row>
    <row r="579" customFormat="false" ht="13.5" hidden="false" customHeight="false" outlineLevel="0" collapsed="false">
      <c r="I579" s="162"/>
    </row>
    <row r="580" customFormat="false" ht="13.5" hidden="false" customHeight="false" outlineLevel="0" collapsed="false">
      <c r="I580" s="162"/>
    </row>
    <row r="581" customFormat="false" ht="13.5" hidden="false" customHeight="false" outlineLevel="0" collapsed="false">
      <c r="I581" s="162"/>
    </row>
    <row r="582" customFormat="false" ht="13.5" hidden="false" customHeight="false" outlineLevel="0" collapsed="false">
      <c r="I582" s="162"/>
    </row>
    <row r="583" customFormat="false" ht="13.5" hidden="false" customHeight="false" outlineLevel="0" collapsed="false">
      <c r="I583" s="162"/>
    </row>
    <row r="584" customFormat="false" ht="13.5" hidden="false" customHeight="false" outlineLevel="0" collapsed="false">
      <c r="I584" s="162"/>
    </row>
    <row r="585" customFormat="false" ht="13.5" hidden="false" customHeight="false" outlineLevel="0" collapsed="false">
      <c r="I585" s="162"/>
    </row>
    <row r="586" customFormat="false" ht="13.5" hidden="false" customHeight="false" outlineLevel="0" collapsed="false">
      <c r="I586" s="162"/>
    </row>
    <row r="587" customFormat="false" ht="13.5" hidden="false" customHeight="false" outlineLevel="0" collapsed="false">
      <c r="I587" s="162"/>
    </row>
    <row r="588" customFormat="false" ht="13.5" hidden="false" customHeight="false" outlineLevel="0" collapsed="false">
      <c r="I588" s="162"/>
    </row>
    <row r="589" customFormat="false" ht="13.5" hidden="false" customHeight="false" outlineLevel="0" collapsed="false">
      <c r="I589" s="162"/>
    </row>
    <row r="590" customFormat="false" ht="13.5" hidden="false" customHeight="false" outlineLevel="0" collapsed="false">
      <c r="I590" s="162"/>
    </row>
    <row r="591" customFormat="false" ht="13.5" hidden="false" customHeight="false" outlineLevel="0" collapsed="false">
      <c r="I591" s="162"/>
    </row>
    <row r="592" customFormat="false" ht="13.5" hidden="false" customHeight="false" outlineLevel="0" collapsed="false">
      <c r="I592" s="162"/>
    </row>
    <row r="593" customFormat="false" ht="13.5" hidden="false" customHeight="false" outlineLevel="0" collapsed="false">
      <c r="I593" s="162"/>
    </row>
    <row r="594" customFormat="false" ht="13.5" hidden="false" customHeight="false" outlineLevel="0" collapsed="false">
      <c r="I594" s="162"/>
    </row>
    <row r="595" customFormat="false" ht="13.5" hidden="false" customHeight="false" outlineLevel="0" collapsed="false">
      <c r="I595" s="162"/>
    </row>
    <row r="596" customFormat="false" ht="13.5" hidden="false" customHeight="false" outlineLevel="0" collapsed="false">
      <c r="I596" s="162"/>
    </row>
    <row r="597" customFormat="false" ht="13.5" hidden="false" customHeight="false" outlineLevel="0" collapsed="false">
      <c r="I597" s="162"/>
    </row>
    <row r="598" customFormat="false" ht="13.5" hidden="false" customHeight="false" outlineLevel="0" collapsed="false">
      <c r="I598" s="162"/>
    </row>
    <row r="599" customFormat="false" ht="13.5" hidden="false" customHeight="false" outlineLevel="0" collapsed="false">
      <c r="I599" s="162"/>
    </row>
    <row r="600" customFormat="false" ht="13.5" hidden="false" customHeight="false" outlineLevel="0" collapsed="false">
      <c r="I600" s="162"/>
    </row>
    <row r="601" customFormat="false" ht="13.5" hidden="false" customHeight="false" outlineLevel="0" collapsed="false">
      <c r="I601" s="162"/>
    </row>
    <row r="602" customFormat="false" ht="13.5" hidden="false" customHeight="false" outlineLevel="0" collapsed="false">
      <c r="I602" s="162"/>
    </row>
    <row r="603" customFormat="false" ht="13.5" hidden="false" customHeight="false" outlineLevel="0" collapsed="false">
      <c r="I603" s="162"/>
    </row>
    <row r="604" customFormat="false" ht="13.5" hidden="false" customHeight="false" outlineLevel="0" collapsed="false">
      <c r="I604" s="162"/>
    </row>
    <row r="605" customFormat="false" ht="13.5" hidden="false" customHeight="false" outlineLevel="0" collapsed="false">
      <c r="I605" s="162"/>
    </row>
    <row r="606" customFormat="false" ht="13.5" hidden="false" customHeight="false" outlineLevel="0" collapsed="false">
      <c r="I606" s="162"/>
    </row>
    <row r="607" customFormat="false" ht="13.5" hidden="false" customHeight="false" outlineLevel="0" collapsed="false">
      <c r="I607" s="162"/>
    </row>
    <row r="608" customFormat="false" ht="13.5" hidden="false" customHeight="false" outlineLevel="0" collapsed="false">
      <c r="I608" s="162"/>
    </row>
    <row r="609" customFormat="false" ht="13.5" hidden="false" customHeight="false" outlineLevel="0" collapsed="false">
      <c r="I609" s="162"/>
    </row>
    <row r="610" customFormat="false" ht="13.5" hidden="false" customHeight="false" outlineLevel="0" collapsed="false">
      <c r="I610" s="162"/>
    </row>
    <row r="611" customFormat="false" ht="13.5" hidden="false" customHeight="false" outlineLevel="0" collapsed="false">
      <c r="I611" s="162"/>
    </row>
    <row r="612" customFormat="false" ht="13.5" hidden="false" customHeight="false" outlineLevel="0" collapsed="false">
      <c r="I612" s="162"/>
    </row>
    <row r="613" customFormat="false" ht="13.5" hidden="false" customHeight="false" outlineLevel="0" collapsed="false">
      <c r="I613" s="162"/>
    </row>
    <row r="614" customFormat="false" ht="13.5" hidden="false" customHeight="false" outlineLevel="0" collapsed="false">
      <c r="I614" s="162"/>
    </row>
    <row r="615" customFormat="false" ht="13.5" hidden="false" customHeight="false" outlineLevel="0" collapsed="false">
      <c r="I615" s="162"/>
    </row>
    <row r="616" customFormat="false" ht="13.5" hidden="false" customHeight="false" outlineLevel="0" collapsed="false">
      <c r="I616" s="162"/>
    </row>
    <row r="617" customFormat="false" ht="13.5" hidden="false" customHeight="false" outlineLevel="0" collapsed="false">
      <c r="I617" s="162"/>
    </row>
    <row r="618" customFormat="false" ht="13.5" hidden="false" customHeight="false" outlineLevel="0" collapsed="false">
      <c r="I618" s="162"/>
    </row>
    <row r="619" customFormat="false" ht="13.5" hidden="false" customHeight="false" outlineLevel="0" collapsed="false">
      <c r="I619" s="162"/>
    </row>
    <row r="620" customFormat="false" ht="13.5" hidden="false" customHeight="false" outlineLevel="0" collapsed="false">
      <c r="I620" s="162"/>
    </row>
    <row r="621" customFormat="false" ht="13.5" hidden="false" customHeight="false" outlineLevel="0" collapsed="false">
      <c r="I621" s="162"/>
    </row>
    <row r="622" customFormat="false" ht="13.5" hidden="false" customHeight="false" outlineLevel="0" collapsed="false">
      <c r="I622" s="162"/>
    </row>
    <row r="623" customFormat="false" ht="13.5" hidden="false" customHeight="false" outlineLevel="0" collapsed="false">
      <c r="I623" s="162"/>
    </row>
    <row r="624" customFormat="false" ht="13.5" hidden="false" customHeight="false" outlineLevel="0" collapsed="false">
      <c r="I624" s="162"/>
    </row>
    <row r="625" customFormat="false" ht="13.5" hidden="false" customHeight="false" outlineLevel="0" collapsed="false">
      <c r="I625" s="162"/>
    </row>
    <row r="626" customFormat="false" ht="13.5" hidden="false" customHeight="false" outlineLevel="0" collapsed="false">
      <c r="I626" s="162"/>
    </row>
    <row r="627" customFormat="false" ht="13.5" hidden="false" customHeight="false" outlineLevel="0" collapsed="false">
      <c r="I627" s="162"/>
    </row>
    <row r="628" customFormat="false" ht="13.5" hidden="false" customHeight="false" outlineLevel="0" collapsed="false">
      <c r="I628" s="162"/>
    </row>
    <row r="629" customFormat="false" ht="13.5" hidden="false" customHeight="false" outlineLevel="0" collapsed="false">
      <c r="I629" s="162"/>
    </row>
    <row r="630" customFormat="false" ht="13.5" hidden="false" customHeight="false" outlineLevel="0" collapsed="false">
      <c r="I630" s="162"/>
    </row>
    <row r="631" customFormat="false" ht="13.5" hidden="false" customHeight="false" outlineLevel="0" collapsed="false">
      <c r="I631" s="162"/>
    </row>
    <row r="632" customFormat="false" ht="13.5" hidden="false" customHeight="false" outlineLevel="0" collapsed="false">
      <c r="I632" s="162"/>
    </row>
    <row r="633" customFormat="false" ht="13.5" hidden="false" customHeight="false" outlineLevel="0" collapsed="false">
      <c r="I633" s="162"/>
    </row>
    <row r="634" customFormat="false" ht="13.5" hidden="false" customHeight="false" outlineLevel="0" collapsed="false">
      <c r="I634" s="162"/>
    </row>
    <row r="635" customFormat="false" ht="13.5" hidden="false" customHeight="false" outlineLevel="0" collapsed="false">
      <c r="I635" s="162"/>
    </row>
    <row r="636" customFormat="false" ht="13.5" hidden="false" customHeight="false" outlineLevel="0" collapsed="false">
      <c r="I636" s="162"/>
    </row>
    <row r="637" customFormat="false" ht="13.5" hidden="false" customHeight="false" outlineLevel="0" collapsed="false">
      <c r="I637" s="162"/>
    </row>
    <row r="638" customFormat="false" ht="13.5" hidden="false" customHeight="false" outlineLevel="0" collapsed="false">
      <c r="I638" s="162"/>
    </row>
    <row r="639" customFormat="false" ht="13.5" hidden="false" customHeight="false" outlineLevel="0" collapsed="false">
      <c r="I639" s="162"/>
    </row>
    <row r="640" customFormat="false" ht="13.5" hidden="false" customHeight="false" outlineLevel="0" collapsed="false">
      <c r="I640" s="162"/>
    </row>
    <row r="641" customFormat="false" ht="13.5" hidden="false" customHeight="false" outlineLevel="0" collapsed="false">
      <c r="I641" s="162"/>
    </row>
    <row r="642" customFormat="false" ht="13.5" hidden="false" customHeight="false" outlineLevel="0" collapsed="false">
      <c r="I642" s="162"/>
    </row>
    <row r="643" customFormat="false" ht="13.5" hidden="false" customHeight="false" outlineLevel="0" collapsed="false">
      <c r="I643" s="162"/>
    </row>
    <row r="644" customFormat="false" ht="13.5" hidden="false" customHeight="false" outlineLevel="0" collapsed="false">
      <c r="I644" s="162"/>
    </row>
    <row r="645" customFormat="false" ht="13.5" hidden="false" customHeight="false" outlineLevel="0" collapsed="false">
      <c r="I645" s="162"/>
    </row>
    <row r="646" customFormat="false" ht="13.5" hidden="false" customHeight="false" outlineLevel="0" collapsed="false">
      <c r="I646" s="162"/>
    </row>
    <row r="647" customFormat="false" ht="13.5" hidden="false" customHeight="false" outlineLevel="0" collapsed="false">
      <c r="I647" s="162"/>
    </row>
    <row r="648" customFormat="false" ht="13.5" hidden="false" customHeight="false" outlineLevel="0" collapsed="false">
      <c r="I648" s="162"/>
    </row>
    <row r="649" customFormat="false" ht="13.5" hidden="false" customHeight="false" outlineLevel="0" collapsed="false">
      <c r="I649" s="162"/>
    </row>
    <row r="650" customFormat="false" ht="13.5" hidden="false" customHeight="false" outlineLevel="0" collapsed="false">
      <c r="I650" s="162"/>
    </row>
    <row r="651" customFormat="false" ht="13.5" hidden="false" customHeight="false" outlineLevel="0" collapsed="false">
      <c r="I651" s="162"/>
    </row>
    <row r="652" customFormat="false" ht="13.5" hidden="false" customHeight="false" outlineLevel="0" collapsed="false">
      <c r="I652" s="162"/>
    </row>
    <row r="653" customFormat="false" ht="13.5" hidden="false" customHeight="false" outlineLevel="0" collapsed="false">
      <c r="I653" s="162"/>
    </row>
    <row r="654" customFormat="false" ht="13.5" hidden="false" customHeight="false" outlineLevel="0" collapsed="false">
      <c r="I654" s="162"/>
    </row>
    <row r="655" customFormat="false" ht="13.5" hidden="false" customHeight="false" outlineLevel="0" collapsed="false">
      <c r="I655" s="162"/>
    </row>
    <row r="656" customFormat="false" ht="13.5" hidden="false" customHeight="false" outlineLevel="0" collapsed="false">
      <c r="I656" s="162"/>
    </row>
    <row r="657" customFormat="false" ht="13.5" hidden="false" customHeight="false" outlineLevel="0" collapsed="false">
      <c r="I657" s="162"/>
    </row>
    <row r="658" customFormat="false" ht="13.5" hidden="false" customHeight="false" outlineLevel="0" collapsed="false">
      <c r="I658" s="162"/>
    </row>
    <row r="659" customFormat="false" ht="13.5" hidden="false" customHeight="false" outlineLevel="0" collapsed="false">
      <c r="I659" s="162"/>
    </row>
    <row r="660" customFormat="false" ht="13.5" hidden="false" customHeight="false" outlineLevel="0" collapsed="false">
      <c r="I660" s="162"/>
    </row>
    <row r="661" customFormat="false" ht="13.5" hidden="false" customHeight="false" outlineLevel="0" collapsed="false">
      <c r="I661" s="162"/>
    </row>
    <row r="662" customFormat="false" ht="13.5" hidden="false" customHeight="false" outlineLevel="0" collapsed="false">
      <c r="I662" s="162"/>
    </row>
    <row r="663" customFormat="false" ht="13.5" hidden="false" customHeight="false" outlineLevel="0" collapsed="false">
      <c r="I663" s="162"/>
    </row>
    <row r="664" customFormat="false" ht="13.5" hidden="false" customHeight="false" outlineLevel="0" collapsed="false">
      <c r="I664" s="162"/>
    </row>
    <row r="665" customFormat="false" ht="13.5" hidden="false" customHeight="false" outlineLevel="0" collapsed="false">
      <c r="I665" s="162"/>
    </row>
    <row r="666" customFormat="false" ht="13.5" hidden="false" customHeight="false" outlineLevel="0" collapsed="false">
      <c r="I666" s="162"/>
    </row>
    <row r="667" customFormat="false" ht="13.5" hidden="false" customHeight="false" outlineLevel="0" collapsed="false">
      <c r="I667" s="162"/>
    </row>
    <row r="668" customFormat="false" ht="13.5" hidden="false" customHeight="false" outlineLevel="0" collapsed="false">
      <c r="I668" s="162"/>
    </row>
    <row r="669" customFormat="false" ht="13.5" hidden="false" customHeight="false" outlineLevel="0" collapsed="false">
      <c r="I669" s="162"/>
    </row>
    <row r="670" customFormat="false" ht="13.5" hidden="false" customHeight="false" outlineLevel="0" collapsed="false">
      <c r="I670" s="162"/>
    </row>
    <row r="671" customFormat="false" ht="13.5" hidden="false" customHeight="false" outlineLevel="0" collapsed="false">
      <c r="I671" s="162"/>
    </row>
    <row r="672" customFormat="false" ht="13.5" hidden="false" customHeight="false" outlineLevel="0" collapsed="false">
      <c r="I672" s="162"/>
    </row>
    <row r="673" customFormat="false" ht="13.5" hidden="false" customHeight="false" outlineLevel="0" collapsed="false">
      <c r="I673" s="162"/>
    </row>
    <row r="674" customFormat="false" ht="13.5" hidden="false" customHeight="false" outlineLevel="0" collapsed="false">
      <c r="I674" s="162"/>
    </row>
    <row r="675" customFormat="false" ht="13.5" hidden="false" customHeight="false" outlineLevel="0" collapsed="false">
      <c r="I675" s="162"/>
    </row>
    <row r="676" customFormat="false" ht="13.5" hidden="false" customHeight="false" outlineLevel="0" collapsed="false">
      <c r="I676" s="162"/>
    </row>
    <row r="677" customFormat="false" ht="13.5" hidden="false" customHeight="false" outlineLevel="0" collapsed="false">
      <c r="I677" s="162"/>
    </row>
    <row r="678" customFormat="false" ht="13.5" hidden="false" customHeight="false" outlineLevel="0" collapsed="false">
      <c r="I678" s="162"/>
    </row>
    <row r="679" customFormat="false" ht="13.5" hidden="false" customHeight="false" outlineLevel="0" collapsed="false">
      <c r="I679" s="162"/>
    </row>
    <row r="680" customFormat="false" ht="13.5" hidden="false" customHeight="false" outlineLevel="0" collapsed="false">
      <c r="I680" s="162"/>
    </row>
    <row r="681" customFormat="false" ht="13.5" hidden="false" customHeight="false" outlineLevel="0" collapsed="false">
      <c r="I681" s="162"/>
    </row>
    <row r="682" customFormat="false" ht="13.5" hidden="false" customHeight="false" outlineLevel="0" collapsed="false">
      <c r="I682" s="162"/>
    </row>
    <row r="683" customFormat="false" ht="13.5" hidden="false" customHeight="false" outlineLevel="0" collapsed="false">
      <c r="I683" s="162"/>
    </row>
    <row r="684" customFormat="false" ht="13.5" hidden="false" customHeight="false" outlineLevel="0" collapsed="false">
      <c r="I684" s="162"/>
    </row>
    <row r="685" customFormat="false" ht="13.5" hidden="false" customHeight="false" outlineLevel="0" collapsed="false">
      <c r="I685" s="162"/>
    </row>
    <row r="686" customFormat="false" ht="13.5" hidden="false" customHeight="false" outlineLevel="0" collapsed="false">
      <c r="I686" s="162"/>
    </row>
    <row r="687" customFormat="false" ht="13.5" hidden="false" customHeight="false" outlineLevel="0" collapsed="false">
      <c r="I687" s="162"/>
    </row>
    <row r="688" customFormat="false" ht="13.5" hidden="false" customHeight="false" outlineLevel="0" collapsed="false">
      <c r="I688" s="162"/>
    </row>
    <row r="689" customFormat="false" ht="13.5" hidden="false" customHeight="false" outlineLevel="0" collapsed="false">
      <c r="I689" s="162"/>
    </row>
    <row r="690" customFormat="false" ht="13.5" hidden="false" customHeight="false" outlineLevel="0" collapsed="false">
      <c r="I690" s="162"/>
    </row>
    <row r="691" customFormat="false" ht="13.5" hidden="false" customHeight="false" outlineLevel="0" collapsed="false">
      <c r="I691" s="162"/>
    </row>
    <row r="692" customFormat="false" ht="13.5" hidden="false" customHeight="false" outlineLevel="0" collapsed="false">
      <c r="I692" s="162"/>
    </row>
    <row r="693" customFormat="false" ht="13.5" hidden="false" customHeight="false" outlineLevel="0" collapsed="false">
      <c r="I693" s="162"/>
    </row>
    <row r="694" customFormat="false" ht="13.5" hidden="false" customHeight="false" outlineLevel="0" collapsed="false">
      <c r="I694" s="162"/>
    </row>
    <row r="695" customFormat="false" ht="13.5" hidden="false" customHeight="false" outlineLevel="0" collapsed="false">
      <c r="I695" s="162"/>
    </row>
    <row r="696" customFormat="false" ht="13.5" hidden="false" customHeight="false" outlineLevel="0" collapsed="false">
      <c r="I696" s="162"/>
    </row>
    <row r="697" customFormat="false" ht="13.5" hidden="false" customHeight="false" outlineLevel="0" collapsed="false">
      <c r="I697" s="162"/>
    </row>
    <row r="698" customFormat="false" ht="13.5" hidden="false" customHeight="false" outlineLevel="0" collapsed="false">
      <c r="I698" s="162"/>
    </row>
    <row r="699" customFormat="false" ht="13.5" hidden="false" customHeight="false" outlineLevel="0" collapsed="false">
      <c r="I699" s="162"/>
    </row>
    <row r="700" customFormat="false" ht="13.5" hidden="false" customHeight="false" outlineLevel="0" collapsed="false">
      <c r="I700" s="162"/>
    </row>
    <row r="701" customFormat="false" ht="13.5" hidden="false" customHeight="false" outlineLevel="0" collapsed="false">
      <c r="I701" s="162"/>
    </row>
    <row r="702" customFormat="false" ht="13.5" hidden="false" customHeight="false" outlineLevel="0" collapsed="false">
      <c r="I702" s="162"/>
    </row>
    <row r="703" customFormat="false" ht="13.5" hidden="false" customHeight="false" outlineLevel="0" collapsed="false">
      <c r="I703" s="162"/>
    </row>
    <row r="704" customFormat="false" ht="13.5" hidden="false" customHeight="false" outlineLevel="0" collapsed="false">
      <c r="I704" s="162"/>
    </row>
    <row r="705" customFormat="false" ht="13.5" hidden="false" customHeight="false" outlineLevel="0" collapsed="false">
      <c r="I705" s="162"/>
    </row>
    <row r="706" customFormat="false" ht="13.5" hidden="false" customHeight="false" outlineLevel="0" collapsed="false">
      <c r="I706" s="162"/>
    </row>
    <row r="707" customFormat="false" ht="13.5" hidden="false" customHeight="false" outlineLevel="0" collapsed="false">
      <c r="I707" s="162"/>
    </row>
    <row r="708" customFormat="false" ht="13.5" hidden="false" customHeight="false" outlineLevel="0" collapsed="false">
      <c r="I708" s="162"/>
    </row>
    <row r="709" customFormat="false" ht="13.5" hidden="false" customHeight="false" outlineLevel="0" collapsed="false">
      <c r="I709" s="162"/>
    </row>
    <row r="710" customFormat="false" ht="13.5" hidden="false" customHeight="false" outlineLevel="0" collapsed="false">
      <c r="I710" s="162"/>
    </row>
    <row r="711" customFormat="false" ht="13.5" hidden="false" customHeight="false" outlineLevel="0" collapsed="false">
      <c r="I711" s="162"/>
    </row>
    <row r="712" customFormat="false" ht="13.5" hidden="false" customHeight="false" outlineLevel="0" collapsed="false">
      <c r="I712" s="162"/>
    </row>
    <row r="713" customFormat="false" ht="13.5" hidden="false" customHeight="false" outlineLevel="0" collapsed="false">
      <c r="I713" s="162"/>
    </row>
    <row r="714" customFormat="false" ht="13.5" hidden="false" customHeight="false" outlineLevel="0" collapsed="false">
      <c r="I714" s="162"/>
    </row>
    <row r="715" customFormat="false" ht="13.5" hidden="false" customHeight="false" outlineLevel="0" collapsed="false">
      <c r="I715" s="162"/>
    </row>
    <row r="716" customFormat="false" ht="13.5" hidden="false" customHeight="false" outlineLevel="0" collapsed="false">
      <c r="I716" s="162"/>
    </row>
    <row r="717" customFormat="false" ht="13.5" hidden="false" customHeight="false" outlineLevel="0" collapsed="false">
      <c r="I717" s="162"/>
    </row>
    <row r="718" customFormat="false" ht="13.5" hidden="false" customHeight="false" outlineLevel="0" collapsed="false">
      <c r="I718" s="162"/>
    </row>
    <row r="719" customFormat="false" ht="13.5" hidden="false" customHeight="false" outlineLevel="0" collapsed="false">
      <c r="I719" s="162"/>
    </row>
    <row r="720" customFormat="false" ht="13.5" hidden="false" customHeight="false" outlineLevel="0" collapsed="false">
      <c r="I720" s="162"/>
    </row>
    <row r="721" customFormat="false" ht="13.5" hidden="false" customHeight="false" outlineLevel="0" collapsed="false">
      <c r="I721" s="162"/>
    </row>
    <row r="722" customFormat="false" ht="13.5" hidden="false" customHeight="false" outlineLevel="0" collapsed="false">
      <c r="I722" s="162"/>
    </row>
    <row r="723" customFormat="false" ht="13.5" hidden="false" customHeight="false" outlineLevel="0" collapsed="false">
      <c r="I723" s="162"/>
    </row>
    <row r="724" customFormat="false" ht="13.5" hidden="false" customHeight="false" outlineLevel="0" collapsed="false">
      <c r="I724" s="162"/>
    </row>
    <row r="725" customFormat="false" ht="13.5" hidden="false" customHeight="false" outlineLevel="0" collapsed="false">
      <c r="I725" s="162"/>
    </row>
    <row r="726" customFormat="false" ht="13.5" hidden="false" customHeight="false" outlineLevel="0" collapsed="false">
      <c r="I726" s="162"/>
    </row>
    <row r="727" customFormat="false" ht="13.5" hidden="false" customHeight="false" outlineLevel="0" collapsed="false">
      <c r="I727" s="162"/>
    </row>
    <row r="728" customFormat="false" ht="13.5" hidden="false" customHeight="false" outlineLevel="0" collapsed="false">
      <c r="I728" s="162"/>
    </row>
    <row r="729" customFormat="false" ht="13.5" hidden="false" customHeight="false" outlineLevel="0" collapsed="false">
      <c r="I729" s="162"/>
    </row>
    <row r="730" customFormat="false" ht="13.5" hidden="false" customHeight="false" outlineLevel="0" collapsed="false">
      <c r="I730" s="162"/>
    </row>
    <row r="731" customFormat="false" ht="13.5" hidden="false" customHeight="false" outlineLevel="0" collapsed="false">
      <c r="I731" s="162"/>
    </row>
    <row r="732" customFormat="false" ht="13.5" hidden="false" customHeight="false" outlineLevel="0" collapsed="false">
      <c r="I732" s="162"/>
    </row>
    <row r="733" customFormat="false" ht="13.5" hidden="false" customHeight="false" outlineLevel="0" collapsed="false">
      <c r="I733" s="162"/>
    </row>
    <row r="734" customFormat="false" ht="13.5" hidden="false" customHeight="false" outlineLevel="0" collapsed="false">
      <c r="I734" s="162"/>
    </row>
    <row r="735" customFormat="false" ht="13.5" hidden="false" customHeight="false" outlineLevel="0" collapsed="false">
      <c r="I735" s="162"/>
    </row>
    <row r="736" customFormat="false" ht="13.5" hidden="false" customHeight="false" outlineLevel="0" collapsed="false">
      <c r="I736" s="162"/>
    </row>
    <row r="737" customFormat="false" ht="13.5" hidden="false" customHeight="false" outlineLevel="0" collapsed="false">
      <c r="I737" s="162"/>
    </row>
    <row r="738" customFormat="false" ht="13.5" hidden="false" customHeight="false" outlineLevel="0" collapsed="false">
      <c r="I738" s="162"/>
    </row>
    <row r="739" customFormat="false" ht="13.5" hidden="false" customHeight="false" outlineLevel="0" collapsed="false">
      <c r="I739" s="162"/>
    </row>
    <row r="740" customFormat="false" ht="13.5" hidden="false" customHeight="false" outlineLevel="0" collapsed="false">
      <c r="I740" s="162"/>
    </row>
    <row r="741" customFormat="false" ht="13.5" hidden="false" customHeight="false" outlineLevel="0" collapsed="false">
      <c r="I741" s="162"/>
    </row>
    <row r="742" customFormat="false" ht="13.5" hidden="false" customHeight="false" outlineLevel="0" collapsed="false">
      <c r="I742" s="162"/>
    </row>
    <row r="743" customFormat="false" ht="13.5" hidden="false" customHeight="false" outlineLevel="0" collapsed="false">
      <c r="I743" s="162"/>
    </row>
    <row r="744" customFormat="false" ht="13.5" hidden="false" customHeight="false" outlineLevel="0" collapsed="false">
      <c r="I744" s="162"/>
    </row>
    <row r="745" customFormat="false" ht="13.5" hidden="false" customHeight="false" outlineLevel="0" collapsed="false">
      <c r="I745" s="162"/>
    </row>
    <row r="746" customFormat="false" ht="13.5" hidden="false" customHeight="false" outlineLevel="0" collapsed="false">
      <c r="I746" s="162"/>
    </row>
    <row r="747" customFormat="false" ht="13.5" hidden="false" customHeight="false" outlineLevel="0" collapsed="false">
      <c r="I747" s="162"/>
    </row>
    <row r="748" customFormat="false" ht="13.5" hidden="false" customHeight="false" outlineLevel="0" collapsed="false">
      <c r="I748" s="162"/>
    </row>
    <row r="749" customFormat="false" ht="13.5" hidden="false" customHeight="false" outlineLevel="0" collapsed="false">
      <c r="I749" s="162"/>
    </row>
    <row r="750" customFormat="false" ht="13.5" hidden="false" customHeight="false" outlineLevel="0" collapsed="false">
      <c r="I750" s="162"/>
    </row>
    <row r="751" customFormat="false" ht="13.5" hidden="false" customHeight="false" outlineLevel="0" collapsed="false">
      <c r="I751" s="162"/>
    </row>
    <row r="752" customFormat="false" ht="13.5" hidden="false" customHeight="false" outlineLevel="0" collapsed="false">
      <c r="I752" s="162"/>
    </row>
    <row r="753" customFormat="false" ht="13.5" hidden="false" customHeight="false" outlineLevel="0" collapsed="false">
      <c r="I753" s="162"/>
    </row>
    <row r="754" customFormat="false" ht="13.5" hidden="false" customHeight="false" outlineLevel="0" collapsed="false">
      <c r="I754" s="162"/>
    </row>
    <row r="755" customFormat="false" ht="13.5" hidden="false" customHeight="false" outlineLevel="0" collapsed="false">
      <c r="I755" s="162"/>
    </row>
    <row r="756" customFormat="false" ht="13.5" hidden="false" customHeight="false" outlineLevel="0" collapsed="false">
      <c r="I756" s="162"/>
    </row>
    <row r="757" customFormat="false" ht="13.5" hidden="false" customHeight="false" outlineLevel="0" collapsed="false">
      <c r="I757" s="162"/>
    </row>
    <row r="758" customFormat="false" ht="13.5" hidden="false" customHeight="false" outlineLevel="0" collapsed="false">
      <c r="I758" s="162"/>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8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AK15" activePane="bottomRight" state="frozen"/>
      <selection pane="topLeft" activeCell="A1" activeCellId="0" sqref="A1"/>
      <selection pane="topRight" activeCell="AK1" activeCellId="0" sqref="AK1"/>
      <selection pane="bottomLeft" activeCell="A15" activeCellId="0" sqref="A15"/>
      <selection pane="bottomRight" activeCell="AG9" activeCellId="0" sqref="AG9"/>
    </sheetView>
  </sheetViews>
  <sheetFormatPr defaultColWidth="8.546875" defaultRowHeight="13.5" customHeight="false" zeroHeight="false" outlineLevelRow="0" outlineLevelCol="0"/>
  <cols>
    <col collapsed="false" customWidth="true" hidden="false" outlineLevel="0" max="1" min="1" style="114" width="19.39"/>
    <col collapsed="false" customWidth="true" hidden="false" outlineLevel="0" max="2" min="2" style="114" width="6.88"/>
    <col collapsed="false" customWidth="true" hidden="false" outlineLevel="0" max="3" min="3" style="114" width="9"/>
    <col collapsed="false" customWidth="true" hidden="false" outlineLevel="0" max="4" min="4" style="114" width="23.89"/>
    <col collapsed="false" customWidth="true" hidden="false" outlineLevel="0" max="5" min="5" style="114" width="16.77"/>
    <col collapsed="false" customWidth="true" hidden="false" outlineLevel="0" max="8" min="6" style="114" width="16.39"/>
    <col collapsed="false" customWidth="true" hidden="false" outlineLevel="0" max="9" min="9" style="114" width="15.77"/>
    <col collapsed="false" customWidth="true" hidden="false" outlineLevel="0" max="10" min="10" style="114" width="16.39"/>
    <col collapsed="false" customWidth="true" hidden="false" outlineLevel="0" max="11" min="11" style="114" width="43.11"/>
    <col collapsed="false" customWidth="true" hidden="false" outlineLevel="0" max="12" min="12" style="114" width="16.39"/>
    <col collapsed="false" customWidth="true" hidden="false" outlineLevel="0" max="13" min="13" style="114" width="6.88"/>
    <col collapsed="false" customWidth="true" hidden="false" outlineLevel="0" max="14" min="14" style="114" width="4.87"/>
    <col collapsed="false" customWidth="true" hidden="false" outlineLevel="0" max="15" min="15" style="114" width="18.12"/>
    <col collapsed="false" customWidth="true" hidden="false" outlineLevel="0" max="16" min="16" style="114" width="14.27"/>
    <col collapsed="false" customWidth="true" hidden="false" outlineLevel="0" max="17" min="17" style="114" width="3.87"/>
    <col collapsed="false" customWidth="true" hidden="false" outlineLevel="0" max="19" min="18" style="114" width="6.88"/>
    <col collapsed="false" customWidth="true" hidden="false" outlineLevel="0" max="23" min="20" style="114" width="9.76"/>
    <col collapsed="false" customWidth="true" hidden="false" outlineLevel="0" max="30" min="24" style="114" width="6.88"/>
    <col collapsed="false" customWidth="true" hidden="false" outlineLevel="0" max="31" min="31" style="114" width="57.37"/>
    <col collapsed="false" customWidth="true" hidden="false" outlineLevel="0" max="32" min="32" style="114" width="24.75"/>
    <col collapsed="false" customWidth="true" hidden="false" outlineLevel="0" max="33" min="33" style="114" width="45.5"/>
    <col collapsed="false" customWidth="true" hidden="false" outlineLevel="0" max="34" min="34" style="114" width="15.62"/>
    <col collapsed="false" customWidth="true" hidden="false" outlineLevel="0" max="35" min="35" style="114" width="45.5"/>
    <col collapsed="false" customWidth="true" hidden="false" outlineLevel="0" max="36" min="36" style="114" width="15.62"/>
    <col collapsed="false" customWidth="true" hidden="false" outlineLevel="0" max="37" min="37" style="114" width="45.5"/>
    <col collapsed="false" customWidth="true" hidden="false" outlineLevel="0" max="38" min="38" style="114" width="15.62"/>
    <col collapsed="false" customWidth="true" hidden="false" outlineLevel="0" max="39" min="39" style="114" width="42.88"/>
    <col collapsed="false" customWidth="true" hidden="false" outlineLevel="0" max="40" min="40" style="114" width="15.62"/>
    <col collapsed="false" customWidth="true" hidden="false" outlineLevel="0" max="41" min="41" style="114" width="106.25"/>
    <col collapsed="false" customWidth="true" hidden="false" outlineLevel="0" max="45" min="42" style="114" width="18.77"/>
    <col collapsed="false" customWidth="true" hidden="false" outlineLevel="0" max="46" min="46" style="114" width="109.25"/>
    <col collapsed="false" customWidth="true" hidden="false" outlineLevel="0" max="47" min="47" style="114" width="63"/>
    <col collapsed="false" customWidth="true" hidden="false" outlineLevel="0" max="48" min="48" style="114" width="30.75"/>
    <col collapsed="false" customWidth="true" hidden="false" outlineLevel="0" max="1025" min="49" style="114" width="12.62"/>
  </cols>
  <sheetData>
    <row r="1" customFormat="false" ht="13.5" hidden="false" customHeight="false" outlineLevel="0" collapsed="false">
      <c r="A1" s="115" t="s">
        <v>0</v>
      </c>
      <c r="B1" s="115" t="s">
        <v>1</v>
      </c>
      <c r="C1" s="115" t="s">
        <v>2</v>
      </c>
      <c r="D1" s="115" t="s">
        <v>3</v>
      </c>
      <c r="E1" s="115" t="s">
        <v>4</v>
      </c>
      <c r="F1" s="115" t="s">
        <v>5</v>
      </c>
      <c r="G1" s="115" t="s">
        <v>6</v>
      </c>
      <c r="H1" s="115" t="s">
        <v>7</v>
      </c>
      <c r="I1" s="116" t="s">
        <v>8</v>
      </c>
      <c r="J1" s="115" t="s">
        <v>9</v>
      </c>
      <c r="K1" s="115" t="s">
        <v>10</v>
      </c>
      <c r="L1" s="115" t="s">
        <v>11</v>
      </c>
      <c r="M1" s="115" t="s">
        <v>12</v>
      </c>
      <c r="N1" s="115" t="s">
        <v>13</v>
      </c>
      <c r="O1" s="115" t="s">
        <v>14</v>
      </c>
      <c r="P1" s="115" t="s">
        <v>15</v>
      </c>
      <c r="Q1" s="115" t="s">
        <v>16</v>
      </c>
      <c r="R1" s="115" t="s">
        <v>17</v>
      </c>
      <c r="S1" s="115" t="s">
        <v>18</v>
      </c>
      <c r="T1" s="115" t="s">
        <v>19</v>
      </c>
      <c r="U1" s="117" t="s">
        <v>20</v>
      </c>
      <c r="V1" s="115" t="s">
        <v>21</v>
      </c>
      <c r="W1" s="117" t="s">
        <v>20</v>
      </c>
      <c r="X1" s="115" t="s">
        <v>22</v>
      </c>
      <c r="Y1" s="115" t="s">
        <v>3232</v>
      </c>
      <c r="Z1" s="115" t="s">
        <v>23</v>
      </c>
      <c r="AA1" s="115" t="s">
        <v>3874</v>
      </c>
      <c r="AB1" s="115" t="s">
        <v>24</v>
      </c>
      <c r="AC1" s="115" t="s">
        <v>25</v>
      </c>
      <c r="AD1" s="115" t="s">
        <v>4542</v>
      </c>
      <c r="AE1" s="115" t="s">
        <v>26</v>
      </c>
      <c r="AF1" s="115" t="s">
        <v>27</v>
      </c>
      <c r="AG1" s="115" t="s">
        <v>28</v>
      </c>
      <c r="AH1" s="115" t="s">
        <v>29</v>
      </c>
      <c r="AI1" s="115" t="s">
        <v>30</v>
      </c>
      <c r="AJ1" s="115" t="s">
        <v>3233</v>
      </c>
      <c r="AK1" s="118" t="s">
        <v>31</v>
      </c>
      <c r="AL1" s="115" t="s">
        <v>3234</v>
      </c>
      <c r="AM1" s="115" t="s">
        <v>32</v>
      </c>
      <c r="AN1" s="115" t="s">
        <v>3235</v>
      </c>
      <c r="AO1" s="115" t="s">
        <v>20</v>
      </c>
      <c r="AP1" s="115" t="s">
        <v>33</v>
      </c>
      <c r="AQ1" s="115" t="s">
        <v>34</v>
      </c>
      <c r="AR1" s="115" t="s">
        <v>35</v>
      </c>
      <c r="AS1" s="115" t="s">
        <v>36</v>
      </c>
      <c r="AT1" s="119"/>
    </row>
    <row r="2" s="86" customFormat="true" ht="42" hidden="false" customHeight="false" outlineLevel="0" collapsed="false">
      <c r="A2" s="2" t="s">
        <v>879</v>
      </c>
      <c r="B2" s="2" t="s">
        <v>796</v>
      </c>
      <c r="C2" s="2"/>
      <c r="D2" s="2"/>
      <c r="E2" s="2" t="s">
        <v>880</v>
      </c>
      <c r="F2" s="2"/>
      <c r="G2" s="251" t="s">
        <v>881</v>
      </c>
      <c r="H2" s="252" t="s">
        <v>881</v>
      </c>
      <c r="I2" s="251"/>
      <c r="J2" s="252" t="s">
        <v>882</v>
      </c>
      <c r="K2" s="25" t="s">
        <v>883</v>
      </c>
      <c r="L2" s="2"/>
      <c r="M2" s="2" t="s">
        <v>157</v>
      </c>
      <c r="N2" s="2"/>
      <c r="O2" s="2"/>
      <c r="P2" s="2"/>
      <c r="Q2" s="2"/>
      <c r="R2" s="2" t="s">
        <v>45</v>
      </c>
      <c r="S2" s="2"/>
      <c r="T2" s="2" t="s">
        <v>2018</v>
      </c>
      <c r="U2" s="38" t="s">
        <v>479</v>
      </c>
      <c r="V2" s="2" t="s">
        <v>47</v>
      </c>
      <c r="W2" s="38" t="s">
        <v>885</v>
      </c>
      <c r="X2" s="2"/>
      <c r="Y2" s="2" t="s">
        <v>54</v>
      </c>
      <c r="Z2" s="2"/>
      <c r="AA2" s="2"/>
      <c r="AB2" s="4"/>
      <c r="AC2" s="4"/>
      <c r="AD2" s="44"/>
      <c r="AE2" s="4" t="s">
        <v>4543</v>
      </c>
      <c r="AF2" s="45"/>
      <c r="AG2" s="4" t="s">
        <v>4544</v>
      </c>
      <c r="AH2" s="39"/>
      <c r="AI2" s="4" t="s">
        <v>4544</v>
      </c>
      <c r="AJ2" s="4"/>
      <c r="AK2" s="4" t="s">
        <v>4545</v>
      </c>
      <c r="AL2" s="4"/>
      <c r="AM2" s="4" t="s">
        <v>4546</v>
      </c>
      <c r="AN2" s="4"/>
      <c r="AO2" s="4" t="s">
        <v>887</v>
      </c>
      <c r="AP2" s="4" t="s">
        <v>888</v>
      </c>
      <c r="AQ2" s="4" t="s">
        <v>889</v>
      </c>
      <c r="AR2" s="4" t="s">
        <v>890</v>
      </c>
      <c r="AS2" s="4" t="s">
        <v>891</v>
      </c>
      <c r="AT2" s="98" t="str">
        <f aca="false">IF( A2 = "", "", "'" &amp; A2 &amp; "': {megami: '" &amp; B2 &amp; "'" &amp; IF( C2 &lt;&gt; "", ", anotherID: '" &amp; C2 &amp; "', replace: '" &amp; D2 &amp; "'", "" ) &amp; ", name: '" &amp; SUBSTITUTE( E2, "'", "\'" ) &amp; "', nameEn: '" &amp; SUBSTITUTE( K2, "'", "\'" ) &amp; "', nameZh: '" &amp; SUBSTITUTE( G2, "'", "\'" ) &amp; "', nameZhG1: '" &amp; SUBSTITUTE( H2, "'", "\'" )&amp; "', nameKo: '" &amp; SUBSTITUTE( J2, "'", "\'" ) &amp; "', ruby: '" &amp; F2 &amp; "', rubyEn: '" &amp; L2 &amp; "', baseType: '" &amp; VLOOKUP( M2, [1]マスタ!$A$1:$B$99, 2, 0 ) &amp; "'" &amp; IF( N2 = "○", ", extra: true", "" ) &amp; IF( O2 &lt;&gt; "", ", extraFrom: '" &amp; O2 &amp; "'", "" ) &amp; IF( P2 &lt;&gt; "", ", exchangabaleTo: '" &amp; P2 &amp; "'", "" ) &amp; IF( Q2 = "○", ", poison: true", "" ) &amp;IF(R2&lt;&gt;"", ", type: '"&amp;VLOOKUP(R2,[1]マスタ!$D$1:$E$99,2,0)&amp;"'", "")&amp;IF(S2&lt;&gt;"",", subType: '"&amp;VLOOKUP(S2,[1]マスタ!$D$1:$E$99,2,0)&amp;"'","") &amp; IF( T2 &lt;&gt; "", ", range: '" &amp; T2 &amp; "'" &amp; IF( U2 &lt;&gt; "", ", rangeOpened: '" &amp; U2 &amp; "'", "" ), "" ) &amp; IF( V2 &lt;&gt; "", ", damage: '" &amp; V2 &amp; "'" &amp; IF( OR( W2 &lt;&gt; "", AI2 &lt;&gt; "" ), ", damageOpened: '" &amp; W2 &amp; "'", "" ), "" ) &amp; IF( X2 &lt;&gt; "", ", capacity: '" &amp; X2 &amp; "'", "" ) &amp; IF( Y2 &lt;&gt; "", ", cost: '" &amp; Y2 &amp; "'", "" ) &amp; ", text: '" &amp; SUBSTITUTE( SUBSTITUTE( AE2, CHAR( 13 ), "" ), CHAR( 10 ), "\n" ) &amp; "', textZh: '" &amp; SUBSTITUTE( SUBSTITUTE( SUBSTITUTE( AG2, CHAR( 13 ), "" ), CHAR( 10 ), "\n" ), "'", "\'" ) &amp; "', textZhG1: '" &amp; SUBSTITUTE( SUBSTITUTE( SUBSTITUTE( AI2, CHAR( 13 ), "" ), CHAR( 10 ), "\n" ), "'", "\'" )&amp; "', textKo: '" &amp; SUBSTITUTE( SUBSTITUTE( SUBSTITUTE( AK2, CHAR( 13 ), "" ), CHAR( 10 ), "\n" ), "'", "\'" ) &amp; "', textEn: '" &amp; SUBSTITUTE( SUBSTITUTE( SUBSTITUTE( AM2, CHAR( 13 ), "" ), CHAR( 10 ), "\n" ), "'", "\'" ) &amp; "'" &amp; IF( OR( W2 &lt;&gt; "", AI2 &lt;&gt; "" ), ", textOpened: '" &amp; SUBSTITUTE( SUBSTITUTE( SUBSTITUTE( AO2, CHAR( 13 ), "" ), CHAR( 10 ), "\n" ), "'", "\'" ) &amp; "', textOpenedZh: '" &amp; SUBSTITUTE( SUBSTITUTE( SUBSTITUTE( AP2, CHAR( 13 ), "" ), CHAR( 10 ), "\n" ), "'", "\'" )  &amp; "', textOpenedZhG1: '" &amp; SUBSTITUTE( SUBSTITUTE( SUBSTITUTE( AQ2, CHAR( 13 ), "" ), CHAR( 10 ), "\n" ), "'", "\'" ) &amp; "', textOpenedKo: '" &amp; SUBSTITUTE( SUBSTITUTE( SUBSTITUTE( AR2, CHAR( 13 ), "" ), CHAR( 10 ), "\n" ), "'", "\'" ) &amp; "', textOpenedEn: '" &amp; SUBSTITUTE( SUBSTITUTE( SUBSTITUTE( AS2, CHAR( 13 ), "" ), CHAR( 10 ), "\n" ), "'", "\'" ) &amp; "'", "" ) &amp; IF( Z2 = "○", ", sealable: true", "" ) &amp; IF( AA2 = "○", ", removable: true", "" ) &amp; "}," )</f>
        <v>'06-yukihi-o-s-1': {megami: 'yukihi', name: 'はらりゆき', nameEn: 'Gentle Snow', nameZh: '纷扬如雪', nameZhG1: '纷扬如雪', nameKo: '흩날리는 눈꽃', ruby: '', rubyEn: '', baseType: '', type: '', range: '3-6', rangeOpened: '0-2', damage: '3/1', damageOpened: '0/0', cost: '2', text: '【攻撃後】あなたは集中力を1得る。', textZh: '【攻击后】你获得1点集中力。', textZhG1: '【攻击后】你获得1点集中力。', textKo: '【공격후】당신은 집중력을 1 얻는다.', textEn: 'After Attack: Gain 1 Vigor.', textOpened: '----\n【即再起】あなたが傘の開閉を行う。 ', textOpenedZh: '----\n【即再起】进行一次伞的开合操作。', textOpenedZhG1: '无 \n----\n【即再起】进行伞的开合操作', textOpenedKo: '----\n【즉재기】당신이 우산의 개폐를 행한다.', textOpenedEn: '----\nImmediate Resurgence: You open or close your umbrella.'},</v>
      </c>
      <c r="AU2" s="10" t="str">
        <f aca="false">IF($A2&lt;&gt;"", "    /** 《"&amp;$E2&amp;"》 */ export const "&amp;SUBSTITUTE(UPPER(IF(MID($A2, 3, 1)="-", RIGHT($A2,LEN($A2)-3), $A2)), "-", "_")&amp;": TCardId = '"&amp;$A2&amp;"';", "")</f>
        <v>    /** 《はらりゆき》 */ export const YUKIHI_O_S_1: TCardId = '06-yukihi-o-s-1';</v>
      </c>
      <c r="AV2" s="11" t="str">
        <f aca="false">IF($A2&lt;&gt;"", "    | '"&amp;$A2&amp;"'", "")</f>
        <v>    | '06-yukihi-o-s-1'</v>
      </c>
    </row>
    <row r="3" s="86" customFormat="true" ht="72" hidden="false" customHeight="false" outlineLevel="0" collapsed="false">
      <c r="A3" s="2" t="s">
        <v>1109</v>
      </c>
      <c r="B3" s="2" t="s">
        <v>1049</v>
      </c>
      <c r="C3" s="2"/>
      <c r="D3" s="2"/>
      <c r="E3" s="2" t="s">
        <v>1110</v>
      </c>
      <c r="F3" s="2" t="s">
        <v>1111</v>
      </c>
      <c r="G3" s="251" t="s">
        <v>1112</v>
      </c>
      <c r="H3" s="252" t="s">
        <v>1113</v>
      </c>
      <c r="I3" s="251"/>
      <c r="J3" s="252" t="s">
        <v>1114</v>
      </c>
      <c r="K3" s="25" t="s">
        <v>1115</v>
      </c>
      <c r="L3" s="2"/>
      <c r="M3" s="2" t="s">
        <v>44</v>
      </c>
      <c r="N3" s="2"/>
      <c r="O3" s="2"/>
      <c r="P3" s="2"/>
      <c r="Q3" s="2"/>
      <c r="R3" s="2" t="s">
        <v>107</v>
      </c>
      <c r="S3" s="2"/>
      <c r="T3" s="2"/>
      <c r="U3" s="3"/>
      <c r="V3" s="2"/>
      <c r="W3" s="3"/>
      <c r="X3" s="2"/>
      <c r="Y3" s="2"/>
      <c r="Z3" s="2"/>
      <c r="AA3" s="2"/>
      <c r="AB3" s="4"/>
      <c r="AC3" s="4"/>
      <c r="AD3" s="44"/>
      <c r="AE3" s="4" t="s">
        <v>4547</v>
      </c>
      <c r="AF3" s="4"/>
      <c r="AG3" s="253" t="s">
        <v>4548</v>
      </c>
      <c r="AH3" s="4"/>
      <c r="AI3" s="254"/>
      <c r="AJ3" s="14"/>
      <c r="AK3" s="255" t="s">
        <v>4549</v>
      </c>
      <c r="AM3" s="256" t="s">
        <v>4550</v>
      </c>
      <c r="AN3" s="4"/>
      <c r="AO3" s="89"/>
      <c r="AP3" s="89"/>
      <c r="AQ3" s="89"/>
      <c r="AR3" s="89"/>
      <c r="AS3" s="89"/>
      <c r="AT3" s="98" t="str">
        <f aca="false">IF(A3="", "","'"&amp;A3&amp;"':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'"&amp;SUBSTITUTE(SUBSTITUTE(AE3, CHAR(13), ""),CHAR(10),"\n")&amp;IF(AF3&lt;&gt;"", "', textAdditional: '"&amp;SUBSTITUTE(SUBSTITUTE(AF3, CHAR(13), ""),CHAR(10),"\n"), "")&amp;"', textZh: '"&amp;SUBSTITUTE(SUBSTITUTE(SUBSTITUTE(AG3, CHAR(13), ""),CHAR(10),"\n"),"'","\'")&amp;"', textZhG1: '"&amp;SUBSTITUTE(SUBSTITUTE(SUBSTITUTE(AI3, CHAR(13), ""),CHAR(10),"\n"),"'","\'")&amp;IF(AH3&lt;&gt;"", "', textZhAdditional: '"&amp;SUBSTITUTE(SUBSTITUTE(AH3, CHAR(13), ""),CHAR(10),"\n"), "")&amp;IF(AJ3&lt;&gt;"", "', textZhG1Additional: '"&amp;SUBSTITUTE(SUBSTITUTE(AJ3, CHAR(13), ""),CHAR(10),"\n"), "")&amp;"', textKo: '"&amp;SUBSTITUTE(SUBSTITUTE(SUBSTITUTE(AK3, CHAR(13), ""),CHAR(10),"\n"),"'","\'")&amp;IF(AL3&lt;&gt;"", "', textKoAdditional: '"&amp;SUBSTITUTE(SUBSTITUTE(AL3, CHAR(13), ""),CHAR(10),"\n"), "")&amp;"', textEn: '"&amp;SUBSTITUTE(SUBSTITUTE(SUBSTITUTE(AM3, CHAR(13), ""),CHAR(10),"\n"),"'","\'")&amp;IF(AN3&lt;&gt;"", "', textEnAdditional: '"&amp;SUBSTITUTE(SUBSTITUTE(AN3, CHAR(13), ""),CHAR(10),"\n"), "")&amp;"'"&amp;IF(AB3="○",", sealable: true","")&amp;IF(AC3="○",", removable: true","")&amp;IF(AA3="○",", lie: true","")&amp;IF(AD3="○",", investable: true","")&amp;"},")</f>
        <v>'08-hagane-o-n-6': {megami: 'hagane', name: '鐘鳴らし', nameEn: 'Sound the Bell', nameZh: '钟鸣响', nameZhG1: '大鸣钟', nameKo: '종 울리기', ruby: 'かねならし', rubyEn: '', baseType: 'normal', type: 'action', text: '遠心 \n以下から１つを選ぶ。このターンにあなたが次に行う《攻撃》にそれを与える。\n・+2/+1\n・対応不可と距離拡大（遠1）', textZh: '远心 \n选择一项，本回合内，你的下一次《攻击》得所选效果：\n●+2/+1\n●不可被对应且距离扩大（远1）', textZhG1: '', textKo: '원심\n아래에서 1가지를 선택한다. 이번 턴에 당신이 수행하는 다음번 《공격》은 그것을 얻는다.\n・+2/+1\n・대응불가와 거리확대(원1)', textEn: 'Centrifuge\n\nChoose one. Your next attack this turn gains the chosen effect:\n・+2/+1\n・No Reactions and increase its Range in the distant direction by 1.'},</v>
      </c>
      <c r="AU3" s="10" t="str">
        <f aca="false">IF($A3&lt;&gt;"", "    /** 《"&amp;$E3&amp;"》 */ export const "&amp;SUBSTITUTE(UPPER(IF(MID($A3, 3, 1)="-", RIGHT($A3,LEN($A3)-3), $A3)), "-", "_")&amp;": TCardId = '"&amp;$A3&amp;"';", "")</f>
        <v>    /** 《鐘鳴らし》 */ export const HAGANE_O_N_6: TCardId = '08-hagane-o-n-6';</v>
      </c>
      <c r="AV3" s="11" t="str">
        <f aca="false">IF($A3&lt;&gt;"", "    | '"&amp;$A3&amp;"'", "")</f>
        <v>    | '08-hagane-o-n-6'</v>
      </c>
    </row>
    <row r="4" s="86" customFormat="true" ht="92" hidden="false" customHeight="false" outlineLevel="0" collapsed="false">
      <c r="A4" s="85" t="s">
        <v>3887</v>
      </c>
      <c r="B4" s="85" t="s">
        <v>2541</v>
      </c>
      <c r="C4" s="85" t="s">
        <v>49</v>
      </c>
      <c r="D4" s="85" t="s">
        <v>2654</v>
      </c>
      <c r="E4" s="85" t="s">
        <v>3888</v>
      </c>
      <c r="F4" s="85" t="s">
        <v>3889</v>
      </c>
      <c r="G4" s="221" t="s">
        <v>3890</v>
      </c>
      <c r="H4" s="228" t="s">
        <v>3890</v>
      </c>
      <c r="I4" s="221"/>
      <c r="J4" s="228" t="s">
        <v>4415</v>
      </c>
      <c r="K4" s="241" t="s">
        <v>3892</v>
      </c>
      <c r="L4" s="85"/>
      <c r="M4" s="85" t="s">
        <v>157</v>
      </c>
      <c r="N4" s="85"/>
      <c r="O4" s="85"/>
      <c r="P4" s="85"/>
      <c r="Q4" s="85"/>
      <c r="R4" s="85" t="s">
        <v>107</v>
      </c>
      <c r="S4" s="85"/>
      <c r="T4" s="85"/>
      <c r="U4" s="89"/>
      <c r="V4" s="85"/>
      <c r="W4" s="89"/>
      <c r="X4" s="85"/>
      <c r="Y4" s="85"/>
      <c r="Z4" s="85" t="s">
        <v>282</v>
      </c>
      <c r="AA4" s="85"/>
      <c r="AB4" s="90"/>
      <c r="AC4" s="90"/>
      <c r="AE4" s="90" t="s">
        <v>4551</v>
      </c>
      <c r="AF4" s="90"/>
      <c r="AG4" s="253" t="s">
        <v>4552</v>
      </c>
      <c r="AH4" s="4"/>
      <c r="AI4" s="254"/>
      <c r="AJ4" s="14"/>
      <c r="AK4" s="255" t="s">
        <v>4553</v>
      </c>
      <c r="AM4" s="256" t="s">
        <v>4554</v>
      </c>
      <c r="AN4" s="4"/>
      <c r="AO4" s="89"/>
      <c r="AP4" s="89"/>
      <c r="AQ4" s="89"/>
      <c r="AR4" s="89"/>
      <c r="AS4" s="89"/>
      <c r="AT4" s="98" t="str">
        <f aca="false">IF(A4="", "","'"&amp;A4&amp;"':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'"&amp;SUBSTITUTE(SUBSTITUTE(AE4, CHAR(13), ""),CHAR(10),"\n")&amp;IF(AF4&lt;&gt;"", "', textAdditional: '"&amp;SUBSTITUTE(SUBSTITUTE(AF4, CHAR(13), ""),CHAR(10),"\n"), "")&amp;"', textZh: '"&amp;SUBSTITUTE(SUBSTITUTE(SUBSTITUTE(AG4, CHAR(13), ""),CHAR(10),"\n"),"'","\'")&amp;"', textZhG1: '"&amp;SUBSTITUTE(SUBSTITUTE(SUBSTITUTE(AI4, CHAR(13), ""),CHAR(10),"\n"),"'","\'")&amp;IF(AH4&lt;&gt;"", "', textZhAdditional: '"&amp;SUBSTITUTE(SUBSTITUTE(AH4, CHAR(13), ""),CHAR(10),"\n"), "")&amp;IF(AJ4&lt;&gt;"", "', textZhG1Additional: '"&amp;SUBSTITUTE(SUBSTITUTE(AJ4, CHAR(13), ""),CHAR(10),"\n"), "")&amp;"', textKo: '"&amp;SUBSTITUTE(SUBSTITUTE(SUBSTITUTE(AK4, CHAR(13), ""),CHAR(10),"\n"),"'","\'")&amp;IF(AL4&lt;&gt;"", "', textKoAdditional: '"&amp;SUBSTITUTE(SUBSTITUTE(AL4, CHAR(13), ""),CHAR(10),"\n"), "")&amp;"', textEn: '"&amp;SUBSTITUTE(SUBSTITUTE(SUBSTITUTE(AM4, CHAR(13), ""),CHAR(10),"\n"),"'","\'")&amp;IF(AN4&lt;&gt;"", "', textEnAdditional: '"&amp;SUBSTITUTE(SUBSTITUTE(AN4, CHAR(13), ""),CHAR(10),"\n"), "")&amp;"'"&amp;IF(AB4="○",", sealable: true","")&amp;IF(AC4="○",", removable: true","")&amp;IF(AA4="○",", lie: true","")&amp;IF(AD4="○",", investable: true","")&amp;"},")</f>
        <v>'16-yatsuha-A1-s-4': {megami: 'yatsuha', anotherID: 'A1', replace: '16-yatsuha-o-s-4', name: '八葉鏡の徒桜', nameEn: 'Naughtbloom of the Eight Mirrors', nameZh: '八叶镜的徒樱', nameZhG1: '八叶镜的徒樱', nameKo: '야츠하거울의 허무의 벚꽃', ruby: 'やつはかがみのあだざくら', rubyEn: '', baseType: 'special', type: 'action', cost: '1', text: '終端　間合制限（0-7）\n【使用時/使用済】使用時とあなたが山札を再構成する直前に、あなたの捨て札または手札にあるヤツハのカード1枚を公開し、完全態にしてもよい。そうした場合、あなたは畏縮する。\n（例えば手札の「星の爪」を公開したなら追加札の「星辰の鉤爪」と交換され、手札に加わる）', textZh: '终端　距离限制（0-7） \n【使用时/已使用】使用时和你要重铸牌库之前，你可以公开你弃牌或者手牌中的一张八叶的牌并将其变为完全态。若如此做，令你畏缩。 \n（例如将手牌中的『星之爪』公开的话就和追加牌区的『星辰之钩爪』作交换并加入手牌。）', textZhG1: '', textKo: '종단 간격제한(0-7)\n【사용시/사용됨】사용시와 당신이 패산을 재구성하기 직전에, 당신의 버림패 또는 손패에 있는 야츠하의 카드를 1장 공개하고, 완전태로 만들어도 된다. 그렇게 했다면, 당신은 위축된다.\n(「별의 손톱」이라면, 「성신의 갈퀴손」을 동일한 영역에 교환한다.)', textEn: 'Terminal    Range Restriction (0-7)\n\nPlayed/Devoted: When this card resolves, and immediately before reshuffling your deck, you may reveal a Yatsuha card from your hand or played pile and Perfect it. If you do, flinch yourself. (For example, if you reveal "Astral Claw" from your hand, exchange it for your set aside "Celestial Talon" and add it your hand.)'},</v>
      </c>
      <c r="AU4" s="10" t="str">
        <f aca="false">IF($A4&lt;&gt;"", "    /** 《"&amp;$E4&amp;"》 */ export const "&amp;SUBSTITUTE(UPPER(IF(MID($A4, 3, 1)="-", RIGHT($A4,LEN($A4)-3), $A4)), "-", "_")&amp;": TCardId = '"&amp;$A4&amp;"';", "")</f>
        <v>    /** 《八葉鏡の徒桜》 */ export const YATSUHA_A1_S_4: TCardId = '16-yatsuha-A1-s-4';</v>
      </c>
      <c r="AV4" s="11" t="str">
        <f aca="false">IF($A4&lt;&gt;"", "    | '"&amp;$A4&amp;"'", "")</f>
        <v>    | '16-yatsuha-A1-s-4'</v>
      </c>
    </row>
    <row r="5" s="86" customFormat="true" ht="112" hidden="false" customHeight="false" outlineLevel="0" collapsed="false">
      <c r="A5" s="64" t="s">
        <v>3008</v>
      </c>
      <c r="B5" s="64" t="s">
        <v>2942</v>
      </c>
      <c r="C5" s="64"/>
      <c r="D5" s="64"/>
      <c r="E5" s="64" t="s">
        <v>3009</v>
      </c>
      <c r="F5" s="64" t="s">
        <v>3010</v>
      </c>
      <c r="G5" s="64" t="s">
        <v>3011</v>
      </c>
      <c r="H5" s="64" t="s">
        <v>3012</v>
      </c>
      <c r="I5" s="132"/>
      <c r="J5" s="64" t="s">
        <v>3013</v>
      </c>
      <c r="K5" s="157" t="s">
        <v>3014</v>
      </c>
      <c r="L5" s="64"/>
      <c r="M5" s="64" t="s">
        <v>44</v>
      </c>
      <c r="N5" s="64"/>
      <c r="O5" s="64"/>
      <c r="P5" s="64"/>
      <c r="Q5" s="64"/>
      <c r="R5" s="64" t="s">
        <v>120</v>
      </c>
      <c r="S5" s="64"/>
      <c r="T5" s="64"/>
      <c r="U5" s="142"/>
      <c r="V5" s="64"/>
      <c r="W5" s="142"/>
      <c r="X5" s="64" t="s">
        <v>282</v>
      </c>
      <c r="Y5" s="64"/>
      <c r="Z5" s="64"/>
      <c r="AA5" s="64"/>
      <c r="AE5" s="136" t="s">
        <v>4555</v>
      </c>
      <c r="AF5" s="136"/>
      <c r="AG5" s="253" t="s">
        <v>4556</v>
      </c>
      <c r="AH5" s="4"/>
      <c r="AI5" s="254"/>
      <c r="AJ5" s="14"/>
      <c r="AK5" s="255" t="s">
        <v>4557</v>
      </c>
      <c r="AM5" s="256" t="s">
        <v>4558</v>
      </c>
      <c r="AN5" s="4"/>
      <c r="AO5" s="89"/>
      <c r="AP5" s="89"/>
      <c r="AQ5" s="89"/>
      <c r="AR5" s="89"/>
      <c r="AS5" s="89"/>
      <c r="AT5" s="98" t="str">
        <f aca="false">IF(A5="", "","'"&amp;A5&amp;"':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'"&amp;SUBSTITUTE(SUBSTITUTE(AE5, CHAR(13), ""),CHAR(10),"\n")&amp;IF(AF5&lt;&gt;"", "', textAdditional: '"&amp;SUBSTITUTE(SUBSTITUTE(AF5, CHAR(13), ""),CHAR(10),"\n"), "")&amp;"', textZh: '"&amp;SUBSTITUTE(SUBSTITUTE(SUBSTITUTE(AG5, CHAR(13), ""),CHAR(10),"\n"),"'","\'")&amp;"', textZhG1: '"&amp;SUBSTITUTE(SUBSTITUTE(SUBSTITUTE(AI5, CHAR(13), ""),CHAR(10),"\n"),"'","\'")&amp;IF(AH5&lt;&gt;"", "', textZhAdditional: '"&amp;SUBSTITUTE(SUBSTITUTE(AH5, CHAR(13), ""),CHAR(10),"\n"), "")&amp;IF(AJ5&lt;&gt;"", "', textZhG1Additional: '"&amp;SUBSTITUTE(SUBSTITUTE(AJ5, CHAR(13), ""),CHAR(10),"\n"), "")&amp;"', textKo: '"&amp;SUBSTITUTE(SUBSTITUTE(SUBSTITUTE(AK5, CHAR(13), ""),CHAR(10),"\n"),"'","\'")&amp;IF(AL5&lt;&gt;"", "', textKoAdditional: '"&amp;SUBSTITUTE(SUBSTITUTE(AL5, CHAR(13), ""),CHAR(10),"\n"), "")&amp;"', textEn: '"&amp;SUBSTITUTE(SUBSTITUTE(SUBSTITUTE(AM5, CHAR(13), ""),CHAR(10),"\n"),"'","\'")&amp;IF(AN5&lt;&gt;"", "', textEnAdditional: '"&amp;SUBSTITUTE(SUBSTITUTE(AN5, CHAR(13), ""),CHAR(10),"\n"), "")&amp;"'"&amp;IF(AB5="○",", sealable: true","")&amp;IF(AC5="○",", removable: true","")&amp;IF(AA5="○",", lie: true","")&amp;IF(AD5="○",", investable: true","")&amp;"},")</f>
        <v>'17-hatsumi-o-n-7': {megami: 'hatsumi', name: '波呼び', nameEn: 'Wavecall', nameZh: '唤浪', nameZhG1: '唤潮', nameKo: '파도 부르기', ruby: 'なみよび', rubyEn: '', baseType: 'normal', type: 'enhance', capacity: '1', text: '【展開中】あなたのターンかつ順風である場合のみ、このカードの上の桜花結晶は移動する。\n【展開中/破棄時】あなたの開始フェイズの開始時と破棄時に伏せ札を1枚選び、山札の上に置いてもよい。\n【破棄時】基本動作を1回まで行い、攻撃『適正距離2-7、1/-』を行う。', textZh: '【展开中】仅在你的回合中且为顺风时，才可以移动此牌上的樱花结晶。\n【展开中/破弃时】在你的准备阶段开始时和此牌破弃时，你可以选盖牌里的一张牌置于牌库顶。\n【破弃时】进行最多一次基本动作，进行一次“攻击距离2-7 伤害1/-”的攻击。', textZhG1: '', textKo: '【전개중】 당신의 턴이고 또한 순풍일 때만, 이 카드 위에 놓인 벛꽃결정이 이동한다.\n【전개중/파기시】 당신의 개시 페이즈 시작과 파기시에 덮음패 1장을 골라서 당신의 패산 위에 놓아도 된다.\n【파기시】 기본행동을 1회까지 수행한 다음, 공격 『적정거리 2-7, 1/-』을 수행한다.', textEn: 'Ongoing: Sakura tokens cannot leave this card unless it\'s your turn and there is a tailwind.\n\nOngoing/Disenchant: At the beginning of your turn and when this card Disenchants, you may choose a card in your discard pile and put it on top of your deck.\n\nDisenchant: You may perform a basic action. Then, you attack with "Range: 2-7, Damage: 1/-".'},</v>
      </c>
      <c r="AU5" s="10" t="str">
        <f aca="false">IF($A5&lt;&gt;"", "    /** 《"&amp;$E5&amp;"》 */ export const "&amp;SUBSTITUTE(UPPER(IF(MID($A5, 3, 1)="-", RIGHT($A5,LEN($A5)-3), $A5)), "-", "_")&amp;": TCardId = '"&amp;$A5&amp;"';", "")</f>
        <v>    /** 《波呼び》 */ export const HATSUMI_O_N_7: TCardId = '17-hatsumi-o-n-7';</v>
      </c>
      <c r="AV5" s="11" t="str">
        <f aca="false">IF($A5&lt;&gt;"", "    | '"&amp;$A5&amp;"'", "")</f>
        <v>    | '17-hatsumi-o-n-7'</v>
      </c>
    </row>
    <row r="6" s="86" customFormat="true" ht="112" hidden="false" customHeight="false" outlineLevel="0" collapsed="false">
      <c r="A6" s="115" t="s">
        <v>3544</v>
      </c>
      <c r="B6" s="115" t="s">
        <v>3451</v>
      </c>
      <c r="C6" s="115"/>
      <c r="D6" s="115"/>
      <c r="E6" s="115" t="s">
        <v>3545</v>
      </c>
      <c r="F6" s="115" t="s">
        <v>3546</v>
      </c>
      <c r="G6" s="85" t="s">
        <v>3547</v>
      </c>
      <c r="H6" s="85" t="s">
        <v>3547</v>
      </c>
      <c r="I6" s="116"/>
      <c r="J6" s="184" t="s">
        <v>3548</v>
      </c>
      <c r="K6" s="115" t="s">
        <v>3549</v>
      </c>
      <c r="L6" s="115"/>
      <c r="M6" s="115" t="s">
        <v>157</v>
      </c>
      <c r="N6" s="115"/>
      <c r="O6" s="115"/>
      <c r="P6" s="115"/>
      <c r="Q6" s="115"/>
      <c r="R6" s="115" t="s">
        <v>120</v>
      </c>
      <c r="S6" s="115" t="s">
        <v>133</v>
      </c>
      <c r="T6" s="115"/>
      <c r="U6" s="117"/>
      <c r="V6" s="115"/>
      <c r="W6" s="117"/>
      <c r="X6" s="115" t="s">
        <v>54</v>
      </c>
      <c r="Y6" s="115" t="s">
        <v>282</v>
      </c>
      <c r="Z6" s="115" t="s">
        <v>67</v>
      </c>
      <c r="AA6" s="115"/>
      <c r="AB6" s="115"/>
      <c r="AE6" s="120" t="s">
        <v>4559</v>
      </c>
      <c r="AF6" s="120"/>
      <c r="AG6" s="253" t="s">
        <v>4560</v>
      </c>
      <c r="AH6" s="4"/>
      <c r="AI6" s="254"/>
      <c r="AJ6" s="14"/>
      <c r="AK6" s="255" t="s">
        <v>4561</v>
      </c>
      <c r="AM6" s="256" t="s">
        <v>4562</v>
      </c>
      <c r="AN6" s="4"/>
      <c r="AO6" s="89"/>
      <c r="AP6" s="89"/>
      <c r="AQ6" s="89"/>
      <c r="AR6" s="89"/>
      <c r="AS6" s="89"/>
      <c r="AT6" s="98" t="str">
        <f aca="false">IF(A6="", "","'"&amp;A6&amp;"':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'"&amp;SUBSTITUTE(SUBSTITUTE(AE6, CHAR(13), ""),CHAR(10),"\n")&amp;IF(AF6&lt;&gt;"", "', textAdditional: '"&amp;SUBSTITUTE(SUBSTITUTE(AF6, CHAR(13), ""),CHAR(10),"\n"), "")&amp;"', textZh: '"&amp;SUBSTITUTE(SUBSTITUTE(SUBSTITUTE(AG6, CHAR(13), ""),CHAR(10),"\n"),"'","\'")&amp;"', textZhG1: '"&amp;SUBSTITUTE(SUBSTITUTE(SUBSTITUTE(AI6, CHAR(13), ""),CHAR(10),"\n"),"'","\'")&amp;IF(AH6&lt;&gt;"", "', textZhAdditional: '"&amp;SUBSTITUTE(SUBSTITUTE(AH6, CHAR(13), ""),CHAR(10),"\n"), "")&amp;IF(AJ6&lt;&gt;"", "', textZhG1Additional: '"&amp;SUBSTITUTE(SUBSTITUTE(AJ6, CHAR(13), ""),CHAR(10),"\n"), "")&amp;"', textKo: '"&amp;SUBSTITUTE(SUBSTITUTE(SUBSTITUTE(AK6, CHAR(13), ""),CHAR(10),"\n"),"'","\'")&amp;IF(AL6&lt;&gt;"", "', textKoAdditional: '"&amp;SUBSTITUTE(SUBSTITUTE(AL6, CHAR(13), ""),CHAR(10),"\n"), "")&amp;"', textEn: '"&amp;SUBSTITUTE(SUBSTITUTE(SUBSTITUTE(AM6, CHAR(13), ""),CHAR(10),"\n"),"'","\'")&amp;IF(AN6&lt;&gt;"", "', textEnAdditional: '"&amp;SUBSTITUTE(SUBSTITUTE(AN6, CHAR(13), ""),CHAR(10),"\n"), "")&amp;"'"&amp;IF(AB6="○",", sealable: true","")&amp;IF(AC6="○",", removable: true","")&amp;IF(AA6="○",", lie: true","")&amp;IF(AD6="○",", investable: true","")&amp;"},")</f>
        <v>'19-megumi-o-s-2': {megami: 'megumi', name: '可能性の枝', nameEn: 'Branch of Possibility', nameZh: '可能性之枝', nameZhG1: '可能性之枝', nameKo: '가능성의 가지', ruby: 'かのうせいのえだ', rubyEn: '', baseType: 'special', type: 'enhance', subType: 'reaction', capacity: '2', growth: 1, cost: '3', text: '生育1\n【常時】Xは《付与》カードの上にあるあなたの種結晶の個数の合計に等しい。\n【展開時】対応した《攻撃》は-X/+0となる。\n【展開中】相手の開始フェイズの開始時に攻撃『1-5、0/1、【常時】この攻撃は+X/+0となる』を行う。', textZh: '生育1\n【常时】X等于你的展开中的《付于》牌上的你的种子结晶的数目。\n【展开时】被对应的《攻击》得-X/+0。\n【展开中】对手的准备阶段开始时，进行一次“攻击距离1-5 伤害0/1 【常时】此攻击得+X/+0”的攻击。', textZhG1: '', textKo: '생육 1\n【상시】 X는 《부여》 카드 위에 있는 당신의 씨앗결정 수의 합계와 같다.\n【전개시】 대응한 《공격》은 -X/+0 된다.\n【전개중】 상대의 개시 페이즈 시작에 공격 『적정거리 1-5, 0/1, 【상시】이 공격은 +X/+0 된다.』을 수행한다.', textEn: 'Growth 1\n\nForced: X is equal to the number of your Seed tokens on Enhancements in play.\n\nInitialize: The attack this card was played as a Reaction to gets -X/+0.\n\nOngoing: At the beginning of your opponent\'s turn, you attack with "Range: 1-5, Damage: 0/1, Forced: This attack gains +X/+0."'},</v>
      </c>
      <c r="AU6" s="10" t="str">
        <f aca="false">IF($A6&lt;&gt;"", "    /** 《"&amp;$E6&amp;"》 */ export const "&amp;SUBSTITUTE(UPPER(IF(MID($A6, 3, 1)="-", RIGHT($A6,LEN($A6)-3), $A6)), "-", "_")&amp;": TCardId = '"&amp;$A6&amp;"';", "")</f>
        <v>    /** 《可能性の枝》 */ export const MEGUMI_O_S_2: TCardId = '19-megumi-o-s-2';</v>
      </c>
      <c r="AV6" s="11" t="str">
        <f aca="false">IF($A6&lt;&gt;"", "    | '"&amp;$A6&amp;"'", "")</f>
        <v>    | '19-megumi-o-s-2'</v>
      </c>
    </row>
    <row r="7" s="86" customFormat="true" ht="13.5" hidden="false" customHeight="false" outlineLevel="0" collapsed="false">
      <c r="A7" s="85"/>
      <c r="B7" s="85"/>
      <c r="C7" s="85"/>
      <c r="D7" s="85"/>
      <c r="E7" s="85"/>
      <c r="F7" s="85"/>
      <c r="G7" s="221"/>
      <c r="H7" s="228"/>
      <c r="I7" s="221"/>
      <c r="J7" s="228"/>
      <c r="K7" s="257"/>
      <c r="L7" s="85"/>
      <c r="M7" s="85"/>
      <c r="N7" s="85"/>
      <c r="O7" s="85"/>
      <c r="P7" s="85"/>
      <c r="Q7" s="85"/>
      <c r="R7" s="85"/>
      <c r="S7" s="85"/>
      <c r="T7" s="85"/>
      <c r="U7" s="89"/>
      <c r="V7" s="85"/>
      <c r="W7" s="89"/>
      <c r="X7" s="85"/>
      <c r="Y7" s="85"/>
      <c r="Z7" s="85"/>
      <c r="AA7" s="85"/>
      <c r="AB7" s="85"/>
      <c r="AC7" s="85"/>
      <c r="AD7" s="85"/>
      <c r="AE7" s="258"/>
      <c r="AF7" s="90"/>
      <c r="AG7" s="224"/>
      <c r="AH7" s="90"/>
      <c r="AI7" s="259"/>
      <c r="AJ7" s="90"/>
      <c r="AK7" s="97"/>
      <c r="AL7" s="90"/>
      <c r="AM7" s="260"/>
      <c r="AN7" s="4"/>
      <c r="AO7" s="89"/>
      <c r="AP7" s="89"/>
      <c r="AQ7" s="89"/>
      <c r="AR7" s="89"/>
      <c r="AS7" s="89"/>
      <c r="AT7" s="98" t="str">
        <f aca="false">IF(A7="", "","'"&amp;A7&amp;"':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'"&amp;SUBSTITUTE(SUBSTITUTE(AE7, CHAR(13), ""),CHAR(10),"\n")&amp;IF(AF7&lt;&gt;"", "', textAdditional: '"&amp;SUBSTITUTE(SUBSTITUTE(AF7, CHAR(13), ""),CHAR(10),"\n"), "")&amp;"', textZh: '"&amp;SUBSTITUTE(SUBSTITUTE(SUBSTITUTE(AG7, CHAR(13), ""),CHAR(10),"\n"),"'","\'")&amp;"', textZhG1: '"&amp;SUBSTITUTE(SUBSTITUTE(SUBSTITUTE(AI7, CHAR(13), ""),CHAR(10),"\n"),"'","\'")&amp;IF(AH7&lt;&gt;"", "', textZhAdditional: '"&amp;SUBSTITUTE(SUBSTITUTE(AH7, CHAR(13), ""),CHAR(10),"\n"), "")&amp;IF(AJ7&lt;&gt;"", "', textZhG1Additional: '"&amp;SUBSTITUTE(SUBSTITUTE(AJ7, CHAR(13), ""),CHAR(10),"\n"), "")&amp;"', textKo: '"&amp;SUBSTITUTE(SUBSTITUTE(SUBSTITUTE(AK7, CHAR(13), ""),CHAR(10),"\n"),"'","\'")&amp;IF(AL7&lt;&gt;"", "', textKoAdditional: '"&amp;SUBSTITUTE(SUBSTITUTE(AL7, CHAR(13), ""),CHAR(10),"\n"), "")&amp;"', textEn: '"&amp;SUBSTITUTE(SUBSTITUTE(SUBSTITUTE(AM7, CHAR(13), ""),CHAR(10),"\n"),"'","\'")&amp;IF(AN7&lt;&gt;"", "', textEnAdditional: '"&amp;SUBSTITUTE(SUBSTITUTE(AN7, CHAR(13), ""),CHAR(10),"\n"), "")&amp;"'"&amp;IF(AB7="○",", sealable: true","")&amp;IF(AC7="○",", removable: true","")&amp;IF(AA7="○",", lie: true","")&amp;IF(AD7="○",", investable: true","")&amp;"},")</f>
        <v/>
      </c>
      <c r="AU7" s="10" t="str">
        <f aca="false">IF($A7&lt;&gt;"", "    /** 《"&amp;$E7&amp;"》 */ export const "&amp;SUBSTITUTE(UPPER(IF(MID($A7, 3, 1)="-", RIGHT($A7,LEN($A7)-3), $A7)), "-", "_")&amp;": TCardId = '"&amp;$A7&amp;"';", "")</f>
        <v/>
      </c>
      <c r="AV7" s="11" t="str">
        <f aca="false">IF($A7&lt;&gt;"", "    | '"&amp;$A7&amp;"'", "")</f>
        <v/>
      </c>
    </row>
    <row r="8" s="86" customFormat="true" ht="46" hidden="false" customHeight="false" outlineLevel="0" collapsed="false">
      <c r="A8" s="85" t="s">
        <v>4563</v>
      </c>
      <c r="B8" s="85" t="s">
        <v>4564</v>
      </c>
      <c r="C8" s="85"/>
      <c r="D8" s="85"/>
      <c r="E8" s="85" t="s">
        <v>4565</v>
      </c>
      <c r="F8" s="85" t="s">
        <v>4566</v>
      </c>
      <c r="G8" s="261" t="s">
        <v>4567</v>
      </c>
      <c r="H8" s="262"/>
      <c r="I8" s="221"/>
      <c r="J8" s="262" t="s">
        <v>4568</v>
      </c>
      <c r="K8" s="263" t="s">
        <v>4569</v>
      </c>
      <c r="L8" s="85"/>
      <c r="M8" s="85" t="s">
        <v>44</v>
      </c>
      <c r="N8" s="85"/>
      <c r="O8" s="85"/>
      <c r="P8" s="85"/>
      <c r="Q8" s="85"/>
      <c r="R8" s="85" t="s">
        <v>45</v>
      </c>
      <c r="S8" s="85"/>
      <c r="T8" s="85" t="s">
        <v>4570</v>
      </c>
      <c r="U8" s="89"/>
      <c r="V8" s="85" t="s">
        <v>3373</v>
      </c>
      <c r="W8" s="89"/>
      <c r="X8" s="85"/>
      <c r="Y8" s="85"/>
      <c r="Z8" s="85"/>
      <c r="AA8" s="85"/>
      <c r="AB8" s="85"/>
      <c r="AC8" s="85"/>
      <c r="AD8" s="85"/>
      <c r="AE8" s="258" t="s">
        <v>4571</v>
      </c>
      <c r="AF8" s="90"/>
      <c r="AG8" s="240" t="s">
        <v>4572</v>
      </c>
      <c r="AH8" s="90"/>
      <c r="AI8" s="259"/>
      <c r="AJ8" s="90"/>
      <c r="AK8" s="264" t="s">
        <v>4573</v>
      </c>
      <c r="AL8" s="90"/>
      <c r="AM8" s="263" t="s">
        <v>4574</v>
      </c>
      <c r="AN8" s="4"/>
      <c r="AO8" s="89"/>
      <c r="AP8" s="89"/>
      <c r="AQ8" s="89"/>
      <c r="AR8" s="89"/>
      <c r="AS8" s="89"/>
      <c r="AT8" s="98" t="str">
        <f aca="false">IF(A8="", "","'"&amp;A8&amp;"':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'"&amp;SUBSTITUTE(SUBSTITUTE(AE8, CHAR(13), ""),CHAR(10),"\n")&amp;IF(AF8&lt;&gt;"", "', textAdditional: '"&amp;SUBSTITUTE(SUBSTITUTE(AF8, CHAR(13), ""),CHAR(10),"\n"), "")&amp;"', textZh: '"&amp;SUBSTITUTE(SUBSTITUTE(SUBSTITUTE(AG8, CHAR(13), ""),CHAR(10),"\n"),"'","\'")&amp;"', textZhG1: '"&amp;SUBSTITUTE(SUBSTITUTE(SUBSTITUTE(AI8, CHAR(13), ""),CHAR(10),"\n"),"'","\'")&amp;IF(AH8&lt;&gt;"", "', textZhAdditional: '"&amp;SUBSTITUTE(SUBSTITUTE(AH8, CHAR(13), ""),CHAR(10),"\n"), "")&amp;IF(AJ8&lt;&gt;"", "', textZhG1Additional: '"&amp;SUBSTITUTE(SUBSTITUTE(AJ8, CHAR(13), ""),CHAR(10),"\n"), "")&amp;"', textKo: '"&amp;SUBSTITUTE(SUBSTITUTE(SUBSTITUTE(AK8, CHAR(13), ""),CHAR(10),"\n"),"'","\'")&amp;IF(AL8&lt;&gt;"", "', textKoAdditional: '"&amp;SUBSTITUTE(SUBSTITUTE(AL8, CHAR(13), ""),CHAR(10),"\n"), "")&amp;"', textEn: '"&amp;SUBSTITUTE(SUBSTITUTE(SUBSTITUTE(AM8, CHAR(13), ""),CHAR(10),"\n"),"'","\'")&amp;IF(AN8&lt;&gt;"", "', textEnAdditional: '"&amp;SUBSTITUTE(SUBSTITUTE(AN8, CHAR(13), ""),CHAR(10),"\n"), "")&amp;"'"&amp;IF(AB8="○",", sealable: true","")&amp;IF(AC8="○",", removable: true","")&amp;IF(AA8="○",", lie: true","")&amp;IF(AD8="○",", investable: true","")&amp;"},")</f>
        <v>'23-akina-o-n-1': {megami: 'akina', name: '算盤玉', nameEn: 'Abacus Beads', nameZh: '算珠', nameZhG1: '', nameKo: '주판알', ruby: 'そろばんだま', rubyEn: '', baseType: 'normal', type: 'attack', range: '1-6', damage: '1/0', text: '【攻撃後】以下から1つを選ぶ。\n・あなたは集中力を１得る。\n・回収を行う。\n・自フレア⇔自フロー：1', textZh: '【攻击后】选择一项：\n●你获得1点集中力。\n●进行回收。\n●自气←1→自流', textZhG1: '', textKo: '【공격후】 아래에서 1가지를 선택한다.\n・당신은 집중력을 1 얻는다.\n・회수를 수행한다.\n・플레어(자신)↔플로우(자신):1', textEn: 'After Attack: Choose one:\n・Gain 1 Vigor.\n・Divest.\n・Your Flare (1)↔ Your Flow'},</v>
      </c>
      <c r="AU8" s="10" t="str">
        <f aca="false">IF($A8&lt;&gt;"", "    /** 《"&amp;$E8&amp;"》 */ export const "&amp;SUBSTITUTE(UPPER(IF(MID($A8, 3, 1)="-", RIGHT($A8,LEN($A8)-3), $A8)), "-", "_")&amp;": TCardId = '"&amp;$A8&amp;"';", "")</f>
        <v>    /** 《算盤玉》 */ export const AKINA_O_N_1: TCardId = '23-akina-o-n-1';</v>
      </c>
      <c r="AV8" s="11" t="str">
        <f aca="false">IF($A8&lt;&gt;"", "    | '"&amp;$A8&amp;"'", "")</f>
        <v>    | '23-akina-o-n-1'</v>
      </c>
    </row>
    <row r="9" s="86" customFormat="true" ht="46" hidden="false" customHeight="false" outlineLevel="0" collapsed="false">
      <c r="A9" s="85" t="s">
        <v>4575</v>
      </c>
      <c r="B9" s="85" t="s">
        <v>4564</v>
      </c>
      <c r="C9" s="85"/>
      <c r="D9" s="85"/>
      <c r="E9" s="85" t="s">
        <v>4576</v>
      </c>
      <c r="F9" s="85" t="s">
        <v>4577</v>
      </c>
      <c r="G9" s="261" t="s">
        <v>4578</v>
      </c>
      <c r="H9" s="262"/>
      <c r="I9" s="221"/>
      <c r="J9" s="262" t="s">
        <v>4579</v>
      </c>
      <c r="K9" s="263" t="s">
        <v>4580</v>
      </c>
      <c r="L9" s="85"/>
      <c r="M9" s="85" t="s">
        <v>44</v>
      </c>
      <c r="N9" s="85"/>
      <c r="O9" s="85"/>
      <c r="P9" s="85"/>
      <c r="Q9" s="85"/>
      <c r="R9" s="85" t="s">
        <v>45</v>
      </c>
      <c r="S9" s="85"/>
      <c r="T9" s="85" t="s">
        <v>217</v>
      </c>
      <c r="U9" s="89"/>
      <c r="V9" s="85" t="s">
        <v>1783</v>
      </c>
      <c r="W9" s="89"/>
      <c r="X9" s="85"/>
      <c r="Y9" s="85"/>
      <c r="Z9" s="85"/>
      <c r="AA9" s="85"/>
      <c r="AB9" s="85"/>
      <c r="AC9" s="85"/>
      <c r="AD9" s="85" t="s">
        <v>996</v>
      </c>
      <c r="AE9" s="258" t="s">
        <v>4581</v>
      </c>
      <c r="AF9" s="90"/>
      <c r="AG9" s="240" t="s">
        <v>4582</v>
      </c>
      <c r="AH9" s="90"/>
      <c r="AI9" s="259"/>
      <c r="AJ9" s="90"/>
      <c r="AK9" s="264" t="s">
        <v>4583</v>
      </c>
      <c r="AL9" s="90"/>
      <c r="AM9" s="263" t="s">
        <v>4584</v>
      </c>
      <c r="AN9" s="4"/>
      <c r="AO9" s="89"/>
      <c r="AP9" s="89"/>
      <c r="AQ9" s="89"/>
      <c r="AR9" s="89"/>
      <c r="AS9" s="89"/>
      <c r="AT9" s="98" t="str">
        <f aca="false">IF(A9="", "","'"&amp;A9&amp;"':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'"&amp;SUBSTITUTE(SUBSTITUTE(AE9, CHAR(13), ""),CHAR(10),"\n")&amp;IF(AF9&lt;&gt;"", "', textAdditional: '"&amp;SUBSTITUTE(SUBSTITUTE(AF9, CHAR(13), ""),CHAR(10),"\n"), "")&amp;"', textZh: '"&amp;SUBSTITUTE(SUBSTITUTE(SUBSTITUTE(AG9, CHAR(13), ""),CHAR(10),"\n"),"'","\'")&amp;"', textZhG1: '"&amp;SUBSTITUTE(SUBSTITUTE(SUBSTITUTE(AI9, CHAR(13), ""),CHAR(10),"\n"),"'","\'")&amp;IF(AH9&lt;&gt;"", "', textZhAdditional: '"&amp;SUBSTITUTE(SUBSTITUTE(AH9, CHAR(13), ""),CHAR(10),"\n"), "")&amp;IF(AJ9&lt;&gt;"", "', textZhG1Additional: '"&amp;SUBSTITUTE(SUBSTITUTE(AJ9, CHAR(13), ""),CHAR(10),"\n"), "")&amp;"', textKo: '"&amp;SUBSTITUTE(SUBSTITUTE(SUBSTITUTE(AK9, CHAR(13), ""),CHAR(10),"\n"),"'","\'")&amp;IF(AL9&lt;&gt;"", "', textKoAdditional: '"&amp;SUBSTITUTE(SUBSTITUTE(AL9, CHAR(13), ""),CHAR(10),"\n"), "")&amp;"', textEn: '"&amp;SUBSTITUTE(SUBSTITUTE(SUBSTITUTE(AM9, CHAR(13), ""),CHAR(10),"\n"),"'","\'")&amp;IF(AN9&lt;&gt;"", "', textEnAdditional: '"&amp;SUBSTITUTE(SUBSTITUTE(AN9, CHAR(13), ""),CHAR(10),"\n"), "")&amp;"'"&amp;IF(AB9="○",", sealable: true","")&amp;IF(AC9="○",", removable: true","")&amp;IF(AA9="○",", lie: true","")&amp;IF(AD9="○",", investable: true","")&amp;"},")</f>
        <v>'23-akina-o-n-2': {megami: 'akina', name: '恫喝', nameEn: 'Browbeat', nameZh: '恫吓', nameZhG1: '', nameKo: '공갈', ruby: 'どうかつ', rubyEn: '', baseType: 'normal', type: 'attack', range: '4-5', damage: '-/0', text: '投資券\n【常時】あなたの資本が相手の資本より大きいならば、この《攻撃》は+0/+1となる。', textZh: '投资券\n【常时】你的资本比对手的资本更多的话，此攻击得+0/+1。', textZhG1: '', textKo: ' 투자권\n【상시】 당신의 자본이 상대의 자본보다 크다면, 이 《공격》은 +0/+1 된다.', textEn: 'Investment\n\nForced: If you have more funds than your opponent, this attack gains +0/+1.', investable: true},</v>
      </c>
      <c r="AU9" s="10" t="str">
        <f aca="false">IF($A9&lt;&gt;"", "    /** 《"&amp;$E9&amp;"》 */ export const "&amp;SUBSTITUTE(UPPER(IF(MID($A9, 3, 1)="-", RIGHT($A9,LEN($A9)-3), $A9)), "-", "_")&amp;": TCardId = '"&amp;$A9&amp;"';", "")</f>
        <v>    /** 《恫喝》 */ export const AKINA_O_N_2: TCardId = '23-akina-o-n-2';</v>
      </c>
      <c r="AV9" s="11" t="str">
        <f aca="false">IF($A9&lt;&gt;"", "    | '"&amp;$A9&amp;"'", "")</f>
        <v>    | '23-akina-o-n-2'</v>
      </c>
    </row>
    <row r="10" s="86" customFormat="true" ht="101" hidden="false" customHeight="false" outlineLevel="0" collapsed="false">
      <c r="A10" s="85" t="s">
        <v>4585</v>
      </c>
      <c r="B10" s="85" t="s">
        <v>4564</v>
      </c>
      <c r="C10" s="85"/>
      <c r="D10" s="85"/>
      <c r="E10" s="85" t="s">
        <v>4586</v>
      </c>
      <c r="F10" s="85" t="s">
        <v>4587</v>
      </c>
      <c r="G10" s="261" t="s">
        <v>4586</v>
      </c>
      <c r="H10" s="262"/>
      <c r="I10" s="221"/>
      <c r="J10" s="262" t="s">
        <v>4588</v>
      </c>
      <c r="K10" s="263" t="s">
        <v>4589</v>
      </c>
      <c r="L10" s="85"/>
      <c r="M10" s="85" t="s">
        <v>44</v>
      </c>
      <c r="N10" s="85"/>
      <c r="O10" s="85"/>
      <c r="P10" s="85"/>
      <c r="Q10" s="85"/>
      <c r="R10" s="85" t="s">
        <v>45</v>
      </c>
      <c r="S10" s="85"/>
      <c r="T10" s="85" t="s">
        <v>362</v>
      </c>
      <c r="U10" s="89"/>
      <c r="V10" s="85" t="s">
        <v>2019</v>
      </c>
      <c r="W10" s="89"/>
      <c r="X10" s="85"/>
      <c r="Y10" s="85"/>
      <c r="Z10" s="85"/>
      <c r="AA10" s="85"/>
      <c r="AB10" s="85"/>
      <c r="AC10" s="85"/>
      <c r="AD10" s="85"/>
      <c r="AE10" s="258" t="s">
        <v>4590</v>
      </c>
      <c r="AF10" s="90"/>
      <c r="AG10" s="240" t="s">
        <v>4591</v>
      </c>
      <c r="AH10" s="90"/>
      <c r="AI10" s="259"/>
      <c r="AJ10" s="90"/>
      <c r="AK10" s="264" t="s">
        <v>4592</v>
      </c>
      <c r="AL10" s="90"/>
      <c r="AM10" s="263" t="s">
        <v>4593</v>
      </c>
      <c r="AN10" s="4"/>
      <c r="AO10" s="89"/>
      <c r="AP10" s="89"/>
      <c r="AQ10" s="89"/>
      <c r="AR10" s="89"/>
      <c r="AS10" s="89"/>
      <c r="AT10" s="98" t="str">
        <f aca="false">IF(A10="", "","'"&amp;A10&amp;"':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'"&amp;SUBSTITUTE(SUBSTITUTE(AE10, CHAR(13), ""),CHAR(10),"\n")&amp;IF(AF10&lt;&gt;"", "', textAdditional: '"&amp;SUBSTITUTE(SUBSTITUTE(AF10, CHAR(13), ""),CHAR(10),"\n"), "")&amp;"', textZh: '"&amp;SUBSTITUTE(SUBSTITUTE(SUBSTITUTE(AG10, CHAR(13), ""),CHAR(10),"\n"),"'","\'")&amp;"', textZhG1: '"&amp;SUBSTITUTE(SUBSTITUTE(SUBSTITUTE(AI10, CHAR(13), ""),CHAR(10),"\n"),"'","\'")&amp;IF(AH10&lt;&gt;"", "', textZhAdditional: '"&amp;SUBSTITUTE(SUBSTITUTE(AH10, CHAR(13), ""),CHAR(10),"\n"), "")&amp;IF(AJ10&lt;&gt;"", "', textZhG1Additional: '"&amp;SUBSTITUTE(SUBSTITUTE(AJ10, CHAR(13), ""),CHAR(10),"\n"), "")&amp;"', textKo: '"&amp;SUBSTITUTE(SUBSTITUTE(SUBSTITUTE(AK10, CHAR(13), ""),CHAR(10),"\n"),"'","\'")&amp;IF(AL10&lt;&gt;"", "', textKoAdditional: '"&amp;SUBSTITUTE(SUBSTITUTE(AL10, CHAR(13), ""),CHAR(10),"\n"), "")&amp;"', textEn: '"&amp;SUBSTITUTE(SUBSTITUTE(SUBSTITUTE(AM10, CHAR(13), ""),CHAR(10),"\n"),"'","\'")&amp;IF(AN10&lt;&gt;"", "', textEnAdditional: '"&amp;SUBSTITUTE(SUBSTITUTE(AN10, CHAR(13), ""),CHAR(10),"\n"), "")&amp;"'"&amp;IF(AB10="○",", sealable: true","")&amp;IF(AC10="○",", removable: true","")&amp;IF(AA10="○",", lie: true","")&amp;IF(AD10="○",", investable: true","")&amp;"},")</f>
        <v>'23-akina-o-n-3': {megami: 'akina', name: '交易', nameEn: 'Barter', nameZh: '交易', nameZhG1: '', nameKo: '교역', ruby: 'こうえき', rubyEn: '', baseType: 'normal', type: 'attack', range: '1-5', damage: '2/0', text: '終端\n【攻撃後】あなたの資本が相手の資本より3以上大きいならば、捨て札にある他のメガミのカード１枚までを選び、手札に戻す。\n【攻撃後】あなたの資本が相手の資本より大きいならば、基本動作を1回行ってもよい。', textZh: '终端\n【攻击后】你的资本比对手的资本多3或更多的话，选弃牌中的最多1张其他女神的牌，并将其移回手牌。\n【攻击后】你的资本比对手的资本更多的话，你可以进行一次基本动作。', textZhG1: '', textKo: '종단\n【공격후】 당신의 자본이 상대의 자본보다 3 이상 크다면, 버림패에 있는 다른 여신의 카드를 1장까지 선택하고, 손패로 되돌린다.\n【공격후】 당신의 자본이 상대의 자본보다 크다면, 기본동작을 1번까지 수행해도 된다.', textEn: 'Terminal\n\nAfter Attack: If you have at least 3 more funds than your opponent, choose up to 1 card from a non-Akina Megami in your played pile and put it in your hand.\n\nAfter Attack: If you have more funds than your opponent, you may perform a basic action.'},</v>
      </c>
      <c r="AU10" s="10" t="str">
        <f aca="false">IF($A10&lt;&gt;"", "    /** 《"&amp;$E10&amp;"》 */ export const "&amp;SUBSTITUTE(UPPER(IF(MID($A10, 3, 1)="-", RIGHT($A10,LEN($A10)-3), $A10)), "-", "_")&amp;": TCardId = '"&amp;$A10&amp;"';", "")</f>
        <v>    /** 《交易》 */ export const AKINA_O_N_3: TCardId = '23-akina-o-n-3';</v>
      </c>
      <c r="AV10" s="11" t="str">
        <f aca="false">IF($A10&lt;&gt;"", "    | '"&amp;$A10&amp;"'", "")</f>
        <v>    | '23-akina-o-n-3'</v>
      </c>
    </row>
    <row r="11" s="86" customFormat="true" ht="35" hidden="false" customHeight="false" outlineLevel="0" collapsed="false">
      <c r="A11" s="85" t="s">
        <v>4594</v>
      </c>
      <c r="B11" s="85" t="s">
        <v>4564</v>
      </c>
      <c r="C11" s="85"/>
      <c r="D11" s="85"/>
      <c r="E11" s="85" t="s">
        <v>4595</v>
      </c>
      <c r="F11" s="85" t="s">
        <v>4596</v>
      </c>
      <c r="G11" s="261" t="s">
        <v>4597</v>
      </c>
      <c r="H11" s="262"/>
      <c r="I11" s="221"/>
      <c r="J11" s="262" t="s">
        <v>4598</v>
      </c>
      <c r="K11" s="263" t="s">
        <v>4599</v>
      </c>
      <c r="L11" s="85"/>
      <c r="M11" s="85" t="s">
        <v>44</v>
      </c>
      <c r="N11" s="85"/>
      <c r="O11" s="85"/>
      <c r="P11" s="85"/>
      <c r="Q11" s="85"/>
      <c r="R11" s="85" t="s">
        <v>107</v>
      </c>
      <c r="S11" s="85"/>
      <c r="T11" s="85"/>
      <c r="U11" s="89"/>
      <c r="V11" s="85"/>
      <c r="W11" s="89"/>
      <c r="X11" s="85"/>
      <c r="Y11" s="85"/>
      <c r="Z11" s="85"/>
      <c r="AA11" s="85"/>
      <c r="AB11" s="85"/>
      <c r="AC11" s="85"/>
      <c r="AD11" s="85"/>
      <c r="AE11" s="258" t="s">
        <v>4600</v>
      </c>
      <c r="AF11" s="90"/>
      <c r="AG11" s="240" t="s">
        <v>4601</v>
      </c>
      <c r="AH11" s="90"/>
      <c r="AI11" s="259"/>
      <c r="AJ11" s="90"/>
      <c r="AK11" s="264" t="s">
        <v>4602</v>
      </c>
      <c r="AL11" s="90"/>
      <c r="AM11" s="263" t="s">
        <v>4603</v>
      </c>
      <c r="AN11" s="4"/>
      <c r="AO11" s="89"/>
      <c r="AP11" s="89"/>
      <c r="AQ11" s="89"/>
      <c r="AR11" s="89"/>
      <c r="AS11" s="89"/>
      <c r="AT11" s="98" t="str">
        <f aca="false">IF(A11="", "","'"&amp;A11&amp;"':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growth: "&amp;Y11&amp;"","")&amp;IF(Z11&lt;&gt;"",", cost: '"&amp;Z11&amp;"'","")&amp;", text: '"&amp;SUBSTITUTE(SUBSTITUTE(AE11, CHAR(13), ""),CHAR(10),"\n")&amp;IF(AF11&lt;&gt;"", "', textAdditional: '"&amp;SUBSTITUTE(SUBSTITUTE(AF11, CHAR(13), ""),CHAR(10),"\n"), "")&amp;"', textZh: '"&amp;SUBSTITUTE(SUBSTITUTE(SUBSTITUTE(AG11, CHAR(13), ""),CHAR(10),"\n"),"'","\'")&amp;"', textZhG1: '"&amp;SUBSTITUTE(SUBSTITUTE(SUBSTITUTE(AI11, CHAR(13), ""),CHAR(10),"\n"),"'","\'")&amp;IF(AH11&lt;&gt;"", "', textZhAdditional: '"&amp;SUBSTITUTE(SUBSTITUTE(AH11, CHAR(13), ""),CHAR(10),"\n"), "")&amp;IF(AJ11&lt;&gt;"", "', textZhG1Additional: '"&amp;SUBSTITUTE(SUBSTITUTE(AJ11, CHAR(13), ""),CHAR(10),"\n"), "")&amp;"', textKo: '"&amp;SUBSTITUTE(SUBSTITUTE(SUBSTITUTE(AK11, CHAR(13), ""),CHAR(10),"\n"),"'","\'")&amp;IF(AL11&lt;&gt;"", "', textKoAdditional: '"&amp;SUBSTITUTE(SUBSTITUTE(AL11, CHAR(13), ""),CHAR(10),"\n"), "")&amp;"', textEn: '"&amp;SUBSTITUTE(SUBSTITUTE(SUBSTITUTE(AM11, CHAR(13), ""),CHAR(10),"\n"),"'","\'")&amp;IF(AN11&lt;&gt;"", "', textEnAdditional: '"&amp;SUBSTITUTE(SUBSTITUTE(AN11, CHAR(13), ""),CHAR(10),"\n"), "")&amp;"'"&amp;IF(AB11="○",", sealable: true","")&amp;IF(AC11="○",", removable: true","")&amp;IF(AA11="○",", lie: true","")&amp;IF(AD11="○",", investable: true","")&amp;"},")</f>
        <v>'23-akina-o-n-4': {megami: 'akina', name: '投機', nameEn: 'Speculate', nameZh: '投机', nameZhG1: '', nameKo: '투기', ruby: 'とうき', rubyEn: '', baseType: 'normal', type: 'action', text: '以下から1つを選ぶ。\n・自オーラ→自フロー：2\n・ダスト→自オーラ：2', textZh: '选择一项：\n●自装→2→自流\n●虚→2→自装', textZhG1: '', textKo: '아래에서 1가지를 선택한다.\n・오라(자신)→플로우(자신):2\n・더스트→오라(자신):2', textEn: 'Choose one:\n・Your Aura (2)→ Your Flow\n・Shadow (2)→ Your Aura'},</v>
      </c>
      <c r="AU11" s="10" t="str">
        <f aca="false">IF($A11&lt;&gt;"", "    /** 《"&amp;$E11&amp;"》 */ export const "&amp;SUBSTITUTE(UPPER(IF(MID($A11, 3, 1)="-", RIGHT($A11,LEN($A11)-3), $A11)), "-", "_")&amp;": TCardId = '"&amp;$A11&amp;"';", "")</f>
        <v>    /** 《投機》 */ export const AKINA_O_N_4: TCardId = '23-akina-o-n-4';</v>
      </c>
      <c r="AV11" s="11" t="str">
        <f aca="false">IF($A11&lt;&gt;"", "    | '"&amp;$A11&amp;"'", "")</f>
        <v>    | '23-akina-o-n-4'</v>
      </c>
    </row>
    <row r="12" s="86" customFormat="true" ht="46" hidden="false" customHeight="false" outlineLevel="0" collapsed="false">
      <c r="A12" s="85" t="s">
        <v>4604</v>
      </c>
      <c r="B12" s="85" t="s">
        <v>4564</v>
      </c>
      <c r="C12" s="85"/>
      <c r="D12" s="85"/>
      <c r="E12" s="85" t="s">
        <v>4605</v>
      </c>
      <c r="F12" s="85" t="s">
        <v>4606</v>
      </c>
      <c r="G12" s="261" t="s">
        <v>4605</v>
      </c>
      <c r="H12" s="262"/>
      <c r="I12" s="221"/>
      <c r="J12" s="262" t="s">
        <v>4607</v>
      </c>
      <c r="K12" s="263" t="s">
        <v>4608</v>
      </c>
      <c r="L12" s="85"/>
      <c r="M12" s="85" t="s">
        <v>44</v>
      </c>
      <c r="N12" s="85"/>
      <c r="O12" s="85"/>
      <c r="P12" s="85"/>
      <c r="Q12" s="85"/>
      <c r="R12" s="85" t="s">
        <v>107</v>
      </c>
      <c r="S12" s="85" t="s">
        <v>133</v>
      </c>
      <c r="T12" s="85"/>
      <c r="U12" s="89"/>
      <c r="V12" s="85"/>
      <c r="W12" s="89"/>
      <c r="X12" s="85"/>
      <c r="Y12" s="85"/>
      <c r="Z12" s="85"/>
      <c r="AA12" s="85"/>
      <c r="AB12" s="85"/>
      <c r="AC12" s="85"/>
      <c r="AD12" s="85"/>
      <c r="AE12" s="265" t="s">
        <v>4609</v>
      </c>
      <c r="AF12" s="90"/>
      <c r="AG12" s="240" t="s">
        <v>4610</v>
      </c>
      <c r="AH12" s="90"/>
      <c r="AI12" s="259"/>
      <c r="AJ12" s="90"/>
      <c r="AK12" s="264" t="s">
        <v>4611</v>
      </c>
      <c r="AL12" s="90"/>
      <c r="AM12" s="263" t="s">
        <v>4612</v>
      </c>
      <c r="AN12" s="4"/>
      <c r="AO12" s="89"/>
      <c r="AP12" s="89"/>
      <c r="AQ12" s="89"/>
      <c r="AR12" s="89"/>
      <c r="AS12" s="89"/>
      <c r="AT12" s="98" t="str">
        <f aca="false">IF(A12="", "","'"&amp;A12&amp;"':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growth: "&amp;Y12&amp;"","")&amp;IF(Z12&lt;&gt;"",", cost: '"&amp;Z12&amp;"'","")&amp;", text: '"&amp;SUBSTITUTE(SUBSTITUTE(AE12, CHAR(13), ""),CHAR(10),"\n")&amp;IF(AF12&lt;&gt;"", "', textAdditional: '"&amp;SUBSTITUTE(SUBSTITUTE(AF12, CHAR(13), ""),CHAR(10),"\n"), "")&amp;"', textZh: '"&amp;SUBSTITUTE(SUBSTITUTE(SUBSTITUTE(AG12, CHAR(13), ""),CHAR(10),"\n"),"'","\'")&amp;"', textZhG1: '"&amp;SUBSTITUTE(SUBSTITUTE(SUBSTITUTE(AI12, CHAR(13), ""),CHAR(10),"\n"),"'","\'")&amp;IF(AH12&lt;&gt;"", "', textZhAdditional: '"&amp;SUBSTITUTE(SUBSTITUTE(AH12, CHAR(13), ""),CHAR(10),"\n"), "")&amp;IF(AJ12&lt;&gt;"", "', textZhG1Additional: '"&amp;SUBSTITUTE(SUBSTITUTE(AJ12, CHAR(13), ""),CHAR(10),"\n"), "")&amp;"', textKo: '"&amp;SUBSTITUTE(SUBSTITUTE(SUBSTITUTE(AK12, CHAR(13), ""),CHAR(10),"\n"),"'","\'")&amp;IF(AL12&lt;&gt;"", "', textKoAdditional: '"&amp;SUBSTITUTE(SUBSTITUTE(AL12, CHAR(13), ""),CHAR(10),"\n"), "")&amp;"', textEn: '"&amp;SUBSTITUTE(SUBSTITUTE(SUBSTITUTE(AM12, CHAR(13), ""),CHAR(10),"\n"),"'","\'")&amp;IF(AN12&lt;&gt;"", "', textEnAdditional: '"&amp;SUBSTITUTE(SUBSTITUTE(AN12, CHAR(13), ""),CHAR(10),"\n"), "")&amp;"'"&amp;IF(AB12="○",", sealable: true","")&amp;IF(AC12="○",", removable: true","")&amp;IF(AA12="○",", lie: true","")&amp;IF(AD12="○",", investable: true","")&amp;"},")</f>
        <v>'23-akina-o-n-5': {megami: 'akina', name: '算法', nameEn: 'Calculate', nameZh: '算法', nameZhG1: '', nameKo: '산법', ruby: 'さんぽう', rubyEn: '', baseType: 'normal', type: 'action', subType: 'reaction', text: 'あなたは集中力を1得る。\nこのターン中、《攻撃》は全ての適正距離が1減少する。\n（例えば3-4は2-3となる）', textZh: '你获得1点集中力。\n这个回合中，《攻击》的所有攻击距离减少1。\n（例如攻击距离3-4的攻击会变成2-3的攻击）', textZhG1: '', textKo: '당신은 집중력을 1 얻는다.\n이번 턴 동안, 《공격》은 모든 적정거리가 1 감소한다.\n(예를 들어 3-4는 2-3이 된다)', textEn: 'Gain 1 Vigor.\nFor the rest of the turn, all Range values of attacks are reduced by 1.\n(For example, a Range of 3-4 becomes 2-3.)'},</v>
      </c>
      <c r="AU12" s="10" t="str">
        <f aca="false">IF($A12&lt;&gt;"", "    /** 《"&amp;$E12&amp;"》 */ export const "&amp;SUBSTITUTE(UPPER(IF(MID($A12, 3, 1)="-", RIGHT($A12,LEN($A12)-3), $A12)), "-", "_")&amp;": TCardId = '"&amp;$A12&amp;"';", "")</f>
        <v>    /** 《算法》 */ export const AKINA_O_N_5: TCardId = '23-akina-o-n-5';</v>
      </c>
      <c r="AV12" s="11" t="str">
        <f aca="false">IF($A12&lt;&gt;"", "    | '"&amp;$A12&amp;"'", "")</f>
        <v>    | '23-akina-o-n-5'</v>
      </c>
    </row>
    <row r="13" s="86" customFormat="true" ht="57" hidden="false" customHeight="false" outlineLevel="0" collapsed="false">
      <c r="A13" s="85" t="s">
        <v>4613</v>
      </c>
      <c r="B13" s="85" t="s">
        <v>4564</v>
      </c>
      <c r="C13" s="85"/>
      <c r="D13" s="85"/>
      <c r="E13" s="85" t="s">
        <v>4614</v>
      </c>
      <c r="F13" s="85" t="s">
        <v>4615</v>
      </c>
      <c r="G13" s="261" t="s">
        <v>4616</v>
      </c>
      <c r="H13" s="262"/>
      <c r="I13" s="221"/>
      <c r="J13" s="262" t="s">
        <v>4617</v>
      </c>
      <c r="K13" s="263" t="s">
        <v>4618</v>
      </c>
      <c r="L13" s="85"/>
      <c r="M13" s="85" t="s">
        <v>44</v>
      </c>
      <c r="N13" s="85"/>
      <c r="O13" s="85"/>
      <c r="P13" s="85"/>
      <c r="Q13" s="85"/>
      <c r="R13" s="85" t="s">
        <v>120</v>
      </c>
      <c r="S13" s="85"/>
      <c r="T13" s="85"/>
      <c r="U13" s="89"/>
      <c r="V13" s="85"/>
      <c r="W13" s="89"/>
      <c r="X13" s="85" t="n">
        <v>2</v>
      </c>
      <c r="Y13" s="85"/>
      <c r="Z13" s="85"/>
      <c r="AA13" s="85"/>
      <c r="AB13" s="85"/>
      <c r="AC13" s="85"/>
      <c r="AD13" s="85"/>
      <c r="AE13" s="258" t="s">
        <v>4619</v>
      </c>
      <c r="AF13" s="90"/>
      <c r="AG13" s="240" t="s">
        <v>4620</v>
      </c>
      <c r="AH13" s="90"/>
      <c r="AI13" s="259"/>
      <c r="AJ13" s="90"/>
      <c r="AK13" s="264" t="s">
        <v>4621</v>
      </c>
      <c r="AL13" s="90"/>
      <c r="AM13" s="263" t="s">
        <v>4622</v>
      </c>
      <c r="AN13" s="4"/>
      <c r="AO13" s="89"/>
      <c r="AP13" s="89"/>
      <c r="AQ13" s="89"/>
      <c r="AR13" s="89"/>
      <c r="AS13" s="89"/>
      <c r="AT13" s="98" t="str">
        <f aca="false">IF(A13="", "","'"&amp;A13&amp;"':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growth: "&amp;Y13&amp;"","")&amp;IF(Z13&lt;&gt;"",", cost: '"&amp;Z13&amp;"'","")&amp;", text: '"&amp;SUBSTITUTE(SUBSTITUTE(AE13, CHAR(13), ""),CHAR(10),"\n")&amp;IF(AF13&lt;&gt;"", "', textAdditional: '"&amp;SUBSTITUTE(SUBSTITUTE(AF13, CHAR(13), ""),CHAR(10),"\n"), "")&amp;"', textZh: '"&amp;SUBSTITUTE(SUBSTITUTE(SUBSTITUTE(AG13, CHAR(13), ""),CHAR(10),"\n"),"'","\'")&amp;"', textZhG1: '"&amp;SUBSTITUTE(SUBSTITUTE(SUBSTITUTE(AI13, CHAR(13), ""),CHAR(10),"\n"),"'","\'")&amp;IF(AH13&lt;&gt;"", "', textZhAdditional: '"&amp;SUBSTITUTE(SUBSTITUTE(AH13, CHAR(13), ""),CHAR(10),"\n"), "")&amp;IF(AJ13&lt;&gt;"", "', textZhG1Additional: '"&amp;SUBSTITUTE(SUBSTITUTE(AJ13, CHAR(13), ""),CHAR(10),"\n"), "")&amp;"', textKo: '"&amp;SUBSTITUTE(SUBSTITUTE(SUBSTITUTE(AK13, CHAR(13), ""),CHAR(10),"\n"),"'","\'")&amp;IF(AL13&lt;&gt;"", "', textKoAdditional: '"&amp;SUBSTITUTE(SUBSTITUTE(AL13, CHAR(13), ""),CHAR(10),"\n"), "")&amp;"', textEn: '"&amp;SUBSTITUTE(SUBSTITUTE(SUBSTITUTE(AM13, CHAR(13), ""),CHAR(10),"\n"),"'","\'")&amp;IF(AN13&lt;&gt;"", "', textEnAdditional: '"&amp;SUBSTITUTE(SUBSTITUTE(AN13, CHAR(13), ""),CHAR(10),"\n"), "")&amp;"'"&amp;IF(AB13="○",", sealable: true","")&amp;IF(AC13="○",", removable: true","")&amp;IF(AA13="○",", lie: true","")&amp;IF(AD13="○",", investable: true","")&amp;"},")</f>
        <v>'23-akina-o-n-6': {megami: 'akina', name: '盤狂わせ', nameEn: 'Contingency', nameZh: '不意算盘', nameZhG1: '', nameKo: '이변', ruby: 'ばんくるわせ', rubyEn: '', baseType: 'normal', type: 'enhance', capacity: '2', text: '間合制限（0-3）\n【展開時】相フレア→間合：2\n【破棄時】間合→相フレア：1', textZh: '距离限制（0-3）\n【展开时】敌气→2→距\n【破弃时】距→1→敌气', textZhG1: '', textKo: '간격제한(0-3)\n【전개시】 플레어(상대)→간격:2\n【파기시】 간격→플레어(상대):1', textEn: 'Range Restriction (0-3)\n\nInitialize: Opponent\'s Flare (2)→ Distance\n\nDisenchant: Distance (1)→ Opponent\'s Flare'},</v>
      </c>
      <c r="AU13" s="10" t="str">
        <f aca="false">IF($A13&lt;&gt;"", "    /** 《"&amp;$E13&amp;"》 */ export const "&amp;SUBSTITUTE(UPPER(IF(MID($A13, 3, 1)="-", RIGHT($A13,LEN($A13)-3), $A13)), "-", "_")&amp;": TCardId = '"&amp;$A13&amp;"';", "")</f>
        <v>    /** 《盤狂わせ》 */ export const AKINA_O_N_6: TCardId = '23-akina-o-n-6';</v>
      </c>
      <c r="AV13" s="11" t="str">
        <f aca="false">IF($A13&lt;&gt;"", "    | '"&amp;$A13&amp;"'", "")</f>
        <v>    | '23-akina-o-n-6'</v>
      </c>
    </row>
    <row r="14" s="86" customFormat="true" ht="68" hidden="false" customHeight="false" outlineLevel="0" collapsed="false">
      <c r="A14" s="85" t="s">
        <v>4623</v>
      </c>
      <c r="B14" s="85" t="s">
        <v>4564</v>
      </c>
      <c r="C14" s="85"/>
      <c r="D14" s="85"/>
      <c r="E14" s="85" t="s">
        <v>4624</v>
      </c>
      <c r="F14" s="85" t="s">
        <v>4625</v>
      </c>
      <c r="G14" s="261" t="s">
        <v>4624</v>
      </c>
      <c r="H14" s="262"/>
      <c r="I14" s="221"/>
      <c r="J14" s="262" t="s">
        <v>4626</v>
      </c>
      <c r="K14" s="263" t="s">
        <v>4627</v>
      </c>
      <c r="L14" s="85"/>
      <c r="M14" s="85" t="s">
        <v>44</v>
      </c>
      <c r="N14" s="85"/>
      <c r="O14" s="85"/>
      <c r="P14" s="85"/>
      <c r="Q14" s="85"/>
      <c r="R14" s="85" t="s">
        <v>120</v>
      </c>
      <c r="S14" s="85" t="s">
        <v>92</v>
      </c>
      <c r="T14" s="85"/>
      <c r="U14" s="89"/>
      <c r="V14" s="85"/>
      <c r="W14" s="89"/>
      <c r="X14" s="85" t="n">
        <v>2</v>
      </c>
      <c r="Y14" s="85"/>
      <c r="Z14" s="85"/>
      <c r="AA14" s="85"/>
      <c r="AB14" s="85"/>
      <c r="AC14" s="85"/>
      <c r="AD14" s="85" t="s">
        <v>996</v>
      </c>
      <c r="AE14" s="258" t="s">
        <v>4628</v>
      </c>
      <c r="AF14" s="90"/>
      <c r="AG14" s="240" t="s">
        <v>4629</v>
      </c>
      <c r="AH14" s="90"/>
      <c r="AI14" s="259"/>
      <c r="AJ14" s="90"/>
      <c r="AK14" s="264" t="s">
        <v>4630</v>
      </c>
      <c r="AL14" s="90"/>
      <c r="AM14" s="263" t="s">
        <v>4631</v>
      </c>
      <c r="AN14" s="4"/>
      <c r="AO14" s="89"/>
      <c r="AP14" s="89"/>
      <c r="AQ14" s="89"/>
      <c r="AR14" s="89"/>
      <c r="AS14" s="89"/>
      <c r="AT14" s="98" t="str">
        <f aca="false">IF(A14="", "","'"&amp;A14&amp;"':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growth: "&amp;Y14&amp;"","")&amp;IF(Z14&lt;&gt;"",", cost: '"&amp;Z14&amp;"'","")&amp;", text: '"&amp;SUBSTITUTE(SUBSTITUTE(AE14, CHAR(13), ""),CHAR(10),"\n")&amp;IF(AF14&lt;&gt;"", "', textAdditional: '"&amp;SUBSTITUTE(SUBSTITUTE(AF14, CHAR(13), ""),CHAR(10),"\n"), "")&amp;"', textZh: '"&amp;SUBSTITUTE(SUBSTITUTE(SUBSTITUTE(AG14, CHAR(13), ""),CHAR(10),"\n"),"'","\'")&amp;"', textZhG1: '"&amp;SUBSTITUTE(SUBSTITUTE(SUBSTITUTE(AI14, CHAR(13), ""),CHAR(10),"\n"),"'","\'")&amp;IF(AH14&lt;&gt;"", "', textZhAdditional: '"&amp;SUBSTITUTE(SUBSTITUTE(AH14, CHAR(13), ""),CHAR(10),"\n"), "")&amp;IF(AJ14&lt;&gt;"", "', textZhG1Additional: '"&amp;SUBSTITUTE(SUBSTITUTE(AJ14, CHAR(13), ""),CHAR(10),"\n"), "")&amp;"', textKo: '"&amp;SUBSTITUTE(SUBSTITUTE(SUBSTITUTE(AK14, CHAR(13), ""),CHAR(10),"\n"),"'","\'")&amp;IF(AL14&lt;&gt;"", "', textKoAdditional: '"&amp;SUBSTITUTE(SUBSTITUTE(AL14, CHAR(13), ""),CHAR(10),"\n"), "")&amp;"', textEn: '"&amp;SUBSTITUTE(SUBSTITUTE(SUBSTITUTE(AM14, CHAR(13), ""),CHAR(10),"\n"),"'","\'")&amp;IF(AN14&lt;&gt;"", "', textEnAdditional: '"&amp;SUBSTITUTE(SUBSTITUTE(AN14, CHAR(13), ""),CHAR(10),"\n"), "")&amp;"'"&amp;IF(AB14="○",", sealable: true","")&amp;IF(AC14="○",", removable: true","")&amp;IF(AA14="○",", lie: true","")&amp;IF(AD14="○",", investable: true","")&amp;"},")</f>
        <v>'23-akina-o-n-7': {megami: 'akina', name: '直接金融', nameEn: 'Direct Financing', nameZh: '直接金融', nameZhG1: '', nameKo: '직접금융', ruby: 'ちょくせつきんゆう', rubyEn: '', baseType: 'normal', type: 'enhance', subType: 'fullpower', capacity: '2', text: '投資券\n【展開時】相オーラ→自オーラ：2\n【破棄時】攻撃『適正距離2-5、1/0』を行ってもよい。', textZh: '投资券\n【展开时】敌装→2→自装\n【破弃时】你可以进行一次“攻击距离2-5 伤害1/0”的攻击。', textZhG1: '', textKo: '투자권\n【전개시】 오라(상대)→오라(자신):2\n【파기시】 공격 『적정거리 2-5, 1/0』을 수행해도 된다.', textEn: 'Investment\n\nInitialize: Opponent\'s Aura (2)→ Your Aura\n\nDisenchant: You may attack with "Range: 2-5, Damage: 1/0".', investable: true},</v>
      </c>
      <c r="AU14" s="10" t="str">
        <f aca="false">IF($A14&lt;&gt;"", "    /** 《"&amp;$E14&amp;"》 */ export const "&amp;SUBSTITUTE(UPPER(IF(MID($A14, 3, 1)="-", RIGHT($A14,LEN($A14)-3), $A14)), "-", "_")&amp;": TCardId = '"&amp;$A14&amp;"';", "")</f>
        <v>    /** 《直接金融》 */ export const AKINA_O_N_7: TCardId = '23-akina-o-n-7';</v>
      </c>
      <c r="AV14" s="11" t="str">
        <f aca="false">IF($A14&lt;&gt;"", "    | '"&amp;$A14&amp;"'", "")</f>
        <v>    | '23-akina-o-n-7'</v>
      </c>
    </row>
    <row r="15" s="86" customFormat="true" ht="78" hidden="false" customHeight="false" outlineLevel="0" collapsed="false">
      <c r="A15" s="85" t="s">
        <v>4632</v>
      </c>
      <c r="B15" s="85" t="s">
        <v>4564</v>
      </c>
      <c r="C15" s="85"/>
      <c r="D15" s="85"/>
      <c r="E15" s="85" t="s">
        <v>4633</v>
      </c>
      <c r="F15" s="85" t="s">
        <v>4634</v>
      </c>
      <c r="G15" s="261" t="s">
        <v>4635</v>
      </c>
      <c r="H15" s="262"/>
      <c r="I15" s="221" t="s">
        <v>4636</v>
      </c>
      <c r="J15" s="262" t="s">
        <v>4637</v>
      </c>
      <c r="K15" s="263" t="s">
        <v>4638</v>
      </c>
      <c r="L15" s="85"/>
      <c r="M15" s="85" t="s">
        <v>157</v>
      </c>
      <c r="N15" s="85"/>
      <c r="O15" s="85"/>
      <c r="P15" s="85"/>
      <c r="Q15" s="85"/>
      <c r="R15" s="85" t="s">
        <v>107</v>
      </c>
      <c r="S15" s="85"/>
      <c r="T15" s="85"/>
      <c r="U15" s="89"/>
      <c r="V15" s="85"/>
      <c r="W15" s="89"/>
      <c r="X15" s="85"/>
      <c r="Y15" s="85"/>
      <c r="Z15" s="85" t="s">
        <v>4639</v>
      </c>
      <c r="AA15" s="85"/>
      <c r="AB15" s="85"/>
      <c r="AC15" s="85"/>
      <c r="AD15" s="85"/>
      <c r="AE15" s="258" t="s">
        <v>4640</v>
      </c>
      <c r="AF15" s="90"/>
      <c r="AG15" s="240" t="s">
        <v>4641</v>
      </c>
      <c r="AH15" s="90"/>
      <c r="AI15" s="259"/>
      <c r="AJ15" s="90"/>
      <c r="AK15" s="264" t="s">
        <v>4642</v>
      </c>
      <c r="AL15" s="90"/>
      <c r="AM15" s="263" t="s">
        <v>4643</v>
      </c>
      <c r="AN15" s="4"/>
      <c r="AO15" s="89"/>
      <c r="AP15" s="89"/>
      <c r="AQ15" s="89"/>
      <c r="AR15" s="89"/>
      <c r="AS15" s="89"/>
      <c r="AT15" s="98" t="str">
        <f aca="false">IF(A15="", "","'"&amp;A15&amp;"':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growth: "&amp;Y15&amp;"","")&amp;IF(Z15&lt;&gt;"",", cost: '"&amp;Z15&amp;"'","")&amp;", text: '"&amp;SUBSTITUTE(SUBSTITUTE(AE15, CHAR(13), ""),CHAR(10),"\n")&amp;IF(AF15&lt;&gt;"", "', textAdditional: '"&amp;SUBSTITUTE(SUBSTITUTE(AF15, CHAR(13), ""),CHAR(10),"\n"), "")&amp;"', textZh: '"&amp;SUBSTITUTE(SUBSTITUTE(SUBSTITUTE(AG15, CHAR(13), ""),CHAR(10),"\n"),"'","\'")&amp;"', textZhG1: '"&amp;SUBSTITUTE(SUBSTITUTE(SUBSTITUTE(AI15, CHAR(13), ""),CHAR(10),"\n"),"'","\'")&amp;IF(AH15&lt;&gt;"", "', textZhAdditional: '"&amp;SUBSTITUTE(SUBSTITUTE(AH15, CHAR(13), ""),CHAR(10),"\n"), "")&amp;IF(AJ15&lt;&gt;"", "', textZhG1Additional: '"&amp;SUBSTITUTE(SUBSTITUTE(AJ15, CHAR(13), ""),CHAR(10),"\n"), "")&amp;"', textKo: '"&amp;SUBSTITUTE(SUBSTITUTE(SUBSTITUTE(AK15, CHAR(13), ""),CHAR(10),"\n"),"'","\'")&amp;IF(AL15&lt;&gt;"", "', textKoAdditional: '"&amp;SUBSTITUTE(SUBSTITUTE(AL15, CHAR(13), ""),CHAR(10),"\n"), "")&amp;"', textEn: '"&amp;SUBSTITUTE(SUBSTITUTE(SUBSTITUTE(AM15, CHAR(13), ""),CHAR(10),"\n"),"'","\'")&amp;IF(AN15&lt;&gt;"", "', textEnAdditional: '"&amp;SUBSTITUTE(SUBSTITUTE(AN15, CHAR(13), ""),CHAR(10),"\n"), "")&amp;"'"&amp;IF(AB15="○",", sealable: true","")&amp;IF(AC15="○",", removable: true","")&amp;IF(AA15="○",", lie: true","")&amp;IF(AD15="○",", investable: true","")&amp;"},")</f>
        <v>'23-akina-o-s-1': {megami: 'akina', name: '開方冥式切取法', nameEn: 'Hostile Takeover', nameZh: '开方冥式切取法', nameZhG1: '', nameKo: '개방명식절취법', ruby: 'かいほうめいしききりとりほう', rubyEn: '', rubyZh: '催债', baseType: 'special', type: 'action', cost: '時価', text: '攻撃『適正距離0-10　-/1、【常時】この《攻撃》が対応されたならば、この攻撃は打ち消される。【常時】この《攻撃》のダメージは変化しない』を行う。その後、あなたの資本が相手の資本より大きいならばこのカードを使用する。\n（消費は支払い、それは時価以外で変化しない）', textZh: '进行一次“攻击距离0-10 伤害-/1\n【常时】此《攻击》被对应了的话，此攻击被打消。\n【常时】此《攻击》的伤害不会被改变”\n的攻击。那之后，你的资本比对手的资本更多的话，就再次使用此牌。\n（需要支付费用，且费用不受时价以外的变化影响）', textZhG1: '', textKo: '공격 『적정거리 0-10, -/1, 【상시】 이 《공격》이 대응되었다면, 이 《공격》은 무효화된다. 【상시】 이 《공격》의 데미지는 변하지 않는다』를 수행한다. 그 후, 당신의 자본이 상대의 자본보다 크다면 이 카드를 사용한다.\n(소모값은 지불하며, 시가 이외의 효과로 변화하지 않는다.)', textEn: 'You attack with "Range: 0-10, Damage: -/1, Forced: If a Reaction is made to this attack, cancel this attack., Forced: This attack\'s Damage cannot be modified." Then, if you have more funds than your opponent, play this card (again, paying its cost).'},</v>
      </c>
      <c r="AU15" s="10" t="str">
        <f aca="false">IF($A15&lt;&gt;"", "    /** 《"&amp;$E15&amp;"》 */ export const "&amp;SUBSTITUTE(UPPER(IF(MID($A15, 3, 1)="-", RIGHT($A15,LEN($A15)-3), $A15)), "-", "_")&amp;": TCardId = '"&amp;$A15&amp;"';", "")</f>
        <v>    /** 《開方冥式切取法》 */ export const AKINA_O_S_1: TCardId = '23-akina-o-s-1';</v>
      </c>
      <c r="AV15" s="11" t="str">
        <f aca="false">IF($A15&lt;&gt;"", "    | '"&amp;$A15&amp;"'", "")</f>
        <v>    | '23-akina-o-s-1'</v>
      </c>
    </row>
    <row r="16" s="86" customFormat="true" ht="46" hidden="false" customHeight="false" outlineLevel="0" collapsed="false">
      <c r="A16" s="85" t="s">
        <v>4644</v>
      </c>
      <c r="B16" s="85" t="s">
        <v>4564</v>
      </c>
      <c r="C16" s="85"/>
      <c r="D16" s="85"/>
      <c r="E16" s="85" t="s">
        <v>4645</v>
      </c>
      <c r="F16" s="85" t="s">
        <v>4646</v>
      </c>
      <c r="G16" s="261" t="s">
        <v>4647</v>
      </c>
      <c r="H16" s="262"/>
      <c r="I16" s="221" t="s">
        <v>4648</v>
      </c>
      <c r="J16" s="262" t="s">
        <v>4649</v>
      </c>
      <c r="K16" s="263" t="s">
        <v>4650</v>
      </c>
      <c r="L16" s="85"/>
      <c r="M16" s="85" t="s">
        <v>157</v>
      </c>
      <c r="N16" s="85"/>
      <c r="O16" s="85"/>
      <c r="P16" s="85"/>
      <c r="Q16" s="85"/>
      <c r="R16" s="85" t="s">
        <v>45</v>
      </c>
      <c r="S16" s="85" t="s">
        <v>133</v>
      </c>
      <c r="T16" s="85" t="s">
        <v>166</v>
      </c>
      <c r="U16" s="89"/>
      <c r="V16" s="85" t="s">
        <v>2019</v>
      </c>
      <c r="W16" s="89"/>
      <c r="X16" s="85"/>
      <c r="Y16" s="85"/>
      <c r="Z16" s="85" t="n">
        <v>0</v>
      </c>
      <c r="AA16" s="85"/>
      <c r="AB16" s="85"/>
      <c r="AC16" s="85"/>
      <c r="AD16" s="85"/>
      <c r="AE16" s="258" t="s">
        <v>4651</v>
      </c>
      <c r="AF16" s="90"/>
      <c r="AG16" s="240" t="s">
        <v>4652</v>
      </c>
      <c r="AH16" s="90"/>
      <c r="AI16" s="259"/>
      <c r="AJ16" s="90"/>
      <c r="AK16" s="264" t="s">
        <v>4653</v>
      </c>
      <c r="AL16" s="90"/>
      <c r="AM16" s="263" t="s">
        <v>4654</v>
      </c>
      <c r="AN16" s="4"/>
      <c r="AO16" s="89"/>
      <c r="AP16" s="89"/>
      <c r="AQ16" s="89"/>
      <c r="AR16" s="89"/>
      <c r="AS16" s="89"/>
      <c r="AT16" s="98" t="str">
        <f aca="false">IF(A16="", "","'"&amp;A16&amp;"':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growth: "&amp;Y16&amp;"","")&amp;IF(Z16&lt;&gt;"",", cost: '"&amp;Z16&amp;"'","")&amp;", text: '"&amp;SUBSTITUTE(SUBSTITUTE(AE16, CHAR(13), ""),CHAR(10),"\n")&amp;IF(AF16&lt;&gt;"", "', textAdditional: '"&amp;SUBSTITUTE(SUBSTITUTE(AF16, CHAR(13), ""),CHAR(10),"\n"), "")&amp;"', textZh: '"&amp;SUBSTITUTE(SUBSTITUTE(SUBSTITUTE(AG16, CHAR(13), ""),CHAR(10),"\n"),"'","\'")&amp;"', textZhG1: '"&amp;SUBSTITUTE(SUBSTITUTE(SUBSTITUTE(AI16, CHAR(13), ""),CHAR(10),"\n"),"'","\'")&amp;IF(AH16&lt;&gt;"", "', textZhAdditional: '"&amp;SUBSTITUTE(SUBSTITUTE(AH16, CHAR(13), ""),CHAR(10),"\n"), "")&amp;IF(AJ16&lt;&gt;"", "', textZhG1Additional: '"&amp;SUBSTITUTE(SUBSTITUTE(AJ16, CHAR(13), ""),CHAR(10),"\n"), "")&amp;"', textKo: '"&amp;SUBSTITUTE(SUBSTITUTE(SUBSTITUTE(AK16, CHAR(13), ""),CHAR(10),"\n"),"'","\'")&amp;IF(AL16&lt;&gt;"", "', textKoAdditional: '"&amp;SUBSTITUTE(SUBSTITUTE(AL16, CHAR(13), ""),CHAR(10),"\n"), "")&amp;"', textEn: '"&amp;SUBSTITUTE(SUBSTITUTE(SUBSTITUTE(AM16, CHAR(13), ""),CHAR(10),"\n"),"'","\'")&amp;IF(AN16&lt;&gt;"", "', textEnAdditional: '"&amp;SUBSTITUTE(SUBSTITUTE(AN16, CHAR(13), ""),CHAR(10),"\n"), "")&amp;"'"&amp;IF(AB16="○",", sealable: true","")&amp;IF(AC16="○",", removable: true","")&amp;IF(AA16="○",", lie: true","")&amp;IF(AD16="○",", investable: true","")&amp;"},")</f>
        <v>'23-akina-o-s-2': {megami: 'akina', name: '大衍算顆手打表', nameEn: 'Count Surfeit', nameZh: '大衍算颗手打表', nameZhG1: '', nameKo: '대연산과수타표', ruby: 'だいえんさんかてうちひょう', rubyEn: '', rubyZh: '和解', baseType: 'special', type: 'attack', subType: 'reaction', range: '0-10', damage: '2/0', cost: '0', text: '【攻撃後】自フレア→自オーラ：1\n自フロー→自オーラ：1\n自ライフ→自オーラ：1', textZh: '【攻击后】自气→1→自装\n自流→1→自装\n自命→1→自装', textZhG1: '', textKo: '【공격후】 플레어(자신)→오라(자신):1\n플로우(자신)→오라(자신):1\n라이프(자신)→오라(자신):1', textEn: 'After Attack:\nYour Flare (1)→ Your Aura\nYour Flow (1)→ Your Aura\nYour Life (1)→ Your Aura'},</v>
      </c>
      <c r="AU16" s="10" t="str">
        <f aca="false">IF($A16&lt;&gt;"", "    /** 《"&amp;$E16&amp;"》 */ export const "&amp;SUBSTITUTE(UPPER(IF(MID($A16, 3, 1)="-", RIGHT($A16,LEN($A16)-3), $A16)), "-", "_")&amp;": TCardId = '"&amp;$A16&amp;"';", "")</f>
        <v>    /** 《大衍算顆手打表》 */ export const AKINA_O_S_2: TCardId = '23-akina-o-s-2';</v>
      </c>
      <c r="AV16" s="11" t="str">
        <f aca="false">IF($A16&lt;&gt;"", "    | '"&amp;$A16&amp;"'", "")</f>
        <v>    | '23-akina-o-s-2'</v>
      </c>
    </row>
    <row r="17" s="86" customFormat="true" ht="123.5" hidden="false" customHeight="false" outlineLevel="0" collapsed="false">
      <c r="A17" s="85" t="s">
        <v>4655</v>
      </c>
      <c r="B17" s="85" t="s">
        <v>4564</v>
      </c>
      <c r="C17" s="85"/>
      <c r="D17" s="85"/>
      <c r="E17" s="85" t="s">
        <v>4656</v>
      </c>
      <c r="F17" s="85" t="s">
        <v>4657</v>
      </c>
      <c r="G17" s="261" t="s">
        <v>4658</v>
      </c>
      <c r="H17" s="262"/>
      <c r="I17" s="221" t="s">
        <v>4659</v>
      </c>
      <c r="J17" s="262" t="s">
        <v>4660</v>
      </c>
      <c r="K17" s="263" t="s">
        <v>4661</v>
      </c>
      <c r="L17" s="85"/>
      <c r="M17" s="85" t="s">
        <v>157</v>
      </c>
      <c r="N17" s="85"/>
      <c r="O17" s="85"/>
      <c r="P17" s="85"/>
      <c r="Q17" s="85"/>
      <c r="R17" s="85" t="s">
        <v>120</v>
      </c>
      <c r="S17" s="85"/>
      <c r="T17" s="85"/>
      <c r="U17" s="89"/>
      <c r="V17" s="85"/>
      <c r="W17" s="89"/>
      <c r="X17" s="85" t="s">
        <v>282</v>
      </c>
      <c r="Y17" s="85"/>
      <c r="Z17" s="85" t="n">
        <v>1</v>
      </c>
      <c r="AA17" s="85"/>
      <c r="AB17" s="85"/>
      <c r="AC17" s="85" t="s">
        <v>996</v>
      </c>
      <c r="AD17" s="85"/>
      <c r="AE17" s="258" t="s">
        <v>4662</v>
      </c>
      <c r="AF17" s="90"/>
      <c r="AG17" s="240" t="s">
        <v>4663</v>
      </c>
      <c r="AH17" s="90"/>
      <c r="AI17" s="259"/>
      <c r="AJ17" s="90"/>
      <c r="AK17" s="264" t="s">
        <v>4664</v>
      </c>
      <c r="AL17" s="90"/>
      <c r="AM17" s="263" t="s">
        <v>4665</v>
      </c>
      <c r="AN17" s="4"/>
      <c r="AO17" s="89"/>
      <c r="AP17" s="89"/>
      <c r="AQ17" s="89"/>
      <c r="AR17" s="89"/>
      <c r="AS17" s="89"/>
      <c r="AT17" s="98" t="str">
        <f aca="false">IF(A17="", "","'"&amp;A17&amp;"':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'"&amp;SUBSTITUTE(SUBSTITUTE(AE17, CHAR(13), ""),CHAR(10),"\n")&amp;IF(AF17&lt;&gt;"", "', textAdditional: '"&amp;SUBSTITUTE(SUBSTITUTE(AF17, CHAR(13), ""),CHAR(10),"\n"), "")&amp;"', textZh: '"&amp;SUBSTITUTE(SUBSTITUTE(SUBSTITUTE(AG17, CHAR(13), ""),CHAR(10),"\n"),"'","\'")&amp;"', textZhG1: '"&amp;SUBSTITUTE(SUBSTITUTE(SUBSTITUTE(AI17, CHAR(13), ""),CHAR(10),"\n"),"'","\'")&amp;IF(AH17&lt;&gt;"", "', textZhAdditional: '"&amp;SUBSTITUTE(SUBSTITUTE(AH17, CHAR(13), ""),CHAR(10),"\n"), "")&amp;IF(AJ17&lt;&gt;"", "', textZhG1Additional: '"&amp;SUBSTITUTE(SUBSTITUTE(AJ17, CHAR(13), ""),CHAR(10),"\n"), "")&amp;"', textKo: '"&amp;SUBSTITUTE(SUBSTITUTE(SUBSTITUTE(AK17, CHAR(13), ""),CHAR(10),"\n"),"'","\'")&amp;IF(AL17&lt;&gt;"", "', textKoAdditional: '"&amp;SUBSTITUTE(SUBSTITUTE(AL17, CHAR(13), ""),CHAR(10),"\n"), "")&amp;"', textEn: '"&amp;SUBSTITUTE(SUBSTITUTE(SUBSTITUTE(AM17, CHAR(13), ""),CHAR(10),"\n"),"'","\'")&amp;IF(AN17&lt;&gt;"", "', textEnAdditional: '"&amp;SUBSTITUTE(SUBSTITUTE(AN17, CHAR(13), ""),CHAR(10),"\n"), "")&amp;"'"&amp;IF(AB17="○",", sealable: true","")&amp;IF(AC17="○",", removable: true","")&amp;IF(AA17="○",", lie: true","")&amp;IF(AD17="○",", investable: true","")&amp;"},")</f>
        <v>'23-akina-o-s-3': {megami: 'akina', name: '衰垜逐肘守料術', nameEn: 'Protection Money', nameZh: '衰垛逐肘守料术', nameZhG1: '', nameKo: '쇠타축주수료술', ruby: 'すいだちくちゅうもりりょうじゅつ', rubyEn: '', rubyZh: '收租', baseType: 'special', type: 'enhance', capacity: '1', cost: '1', text: '【展開時】あなたのライフからフレアへと桜花結晶を4つ移動させる。\n【展開中】このカードの効果以外でこの付与札の上の桜花結晶は移動しない。\n【展開中】あなたのライフが0の時にあなたが敗北するならば、代わりにあなたのフレアからライフへと桜花結晶を4つ移動させる。その後、この付与札の上の桜花結晶を全てダストに送り、このカードを取り除く。', textZh: '【展开时】从自命之中将4个樱花结晶移至自气。\n【展开中】除此卡的效果外，此付于牌上的樱花结晶不能被移动。\n【展开中】当你因命为0而落败时，改为从自气之中将4个樱花结晶移至自命。那之后，将此付与牌上的樱花结晶全部移至虚，将此卡移出游戏。', textZhG1: '', textKo: ' 【전개시】 당신의 라이프로부터 플레어로 벛꽃결정을 4개 이동시킨다.\n【전개중】 이 카드의 효과 이외의 방법으로 이 부여패 위에 놓인 벛꽃결정은 이동하지 않는다.\n【전개중】 당신의 라이프가 0이 되어 당신이 패배하려 할 때, 대신 당신의 플레어로부터 라이프로 벛꽃결정을 4개 이동시킨다. 그 후, 이 부여패 위의 벛꽃결정을 모두 더스트로 이동시키고,\n이 카드를 게임에서 제외한다.', textEn: 'Initialize: Move 4 Sakura tokens from your Life to your Flare.\n\nOngoing: Sakura tokens cannot leave this card except by this card\'s effects.\n\nOngoing: If you would lose the game when your Life is 0, instead move 4 Sakura tokens from your Flare to your Life, move all Sakura tokens from this card to Shadow, and remove this card from the game.', removable: true},</v>
      </c>
      <c r="AU17" s="10" t="str">
        <f aca="false">IF($A17&lt;&gt;"", "    /** 《"&amp;$E17&amp;"》 */ export const "&amp;SUBSTITUTE(UPPER(IF(MID($A17, 3, 1)="-", RIGHT($A17,LEN($A17)-3), $A17)), "-", "_")&amp;": TCardId = '"&amp;$A17&amp;"';", "")</f>
        <v>    /** 《衰垜逐肘守料術》 */ export const AKINA_O_S_3: TCardId = '23-akina-o-s-3';</v>
      </c>
      <c r="AV17" s="11" t="str">
        <f aca="false">IF($A17&lt;&gt;"", "    | '"&amp;$A17&amp;"'", "")</f>
        <v>    | '23-akina-o-s-3'</v>
      </c>
    </row>
    <row r="18" s="86" customFormat="true" ht="90" hidden="false" customHeight="false" outlineLevel="0" collapsed="false">
      <c r="A18" s="85" t="s">
        <v>4666</v>
      </c>
      <c r="B18" s="85" t="s">
        <v>4564</v>
      </c>
      <c r="C18" s="85"/>
      <c r="D18" s="85"/>
      <c r="E18" s="85" t="s">
        <v>4667</v>
      </c>
      <c r="F18" s="85" t="s">
        <v>4668</v>
      </c>
      <c r="G18" s="261" t="s">
        <v>4669</v>
      </c>
      <c r="H18" s="262"/>
      <c r="I18" s="221"/>
      <c r="J18" s="262" t="s">
        <v>4670</v>
      </c>
      <c r="K18" s="263" t="s">
        <v>4671</v>
      </c>
      <c r="L18" s="85"/>
      <c r="M18" s="85" t="s">
        <v>157</v>
      </c>
      <c r="N18" s="85"/>
      <c r="O18" s="85"/>
      <c r="P18" s="85"/>
      <c r="Q18" s="85"/>
      <c r="R18" s="85" t="s">
        <v>107</v>
      </c>
      <c r="S18" s="85"/>
      <c r="T18" s="85"/>
      <c r="U18" s="89"/>
      <c r="V18" s="85"/>
      <c r="W18" s="89"/>
      <c r="X18" s="85"/>
      <c r="Y18" s="85"/>
      <c r="Z18" s="85" t="s">
        <v>4639</v>
      </c>
      <c r="AA18" s="85"/>
      <c r="AB18" s="85"/>
      <c r="AC18" s="85" t="s">
        <v>996</v>
      </c>
      <c r="AD18" s="85" t="s">
        <v>996</v>
      </c>
      <c r="AE18" s="258" t="s">
        <v>4672</v>
      </c>
      <c r="AF18" s="90"/>
      <c r="AG18" s="240" t="s">
        <v>4673</v>
      </c>
      <c r="AH18" s="90"/>
      <c r="AI18" s="259"/>
      <c r="AJ18" s="90"/>
      <c r="AK18" s="264" t="s">
        <v>4674</v>
      </c>
      <c r="AL18" s="90"/>
      <c r="AM18" s="263" t="s">
        <v>4675</v>
      </c>
      <c r="AN18" s="4"/>
      <c r="AO18" s="89"/>
      <c r="AP18" s="89"/>
      <c r="AQ18" s="89"/>
      <c r="AR18" s="89"/>
      <c r="AS18" s="89"/>
      <c r="AT18" s="98" t="str">
        <f aca="false">IF(A18="", "","'"&amp;A18&amp;"':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'"&amp;SUBSTITUTE(SUBSTITUTE(AE18, CHAR(13), ""),CHAR(10),"\n")&amp;IF(AF18&lt;&gt;"", "', textAdditional: '"&amp;SUBSTITUTE(SUBSTITUTE(AF18, CHAR(13), ""),CHAR(10),"\n"), "")&amp;"', textZh: '"&amp;SUBSTITUTE(SUBSTITUTE(SUBSTITUTE(AG18, CHAR(13), ""),CHAR(10),"\n"),"'","\'")&amp;"', textZhG1: '"&amp;SUBSTITUTE(SUBSTITUTE(SUBSTITUTE(AI18, CHAR(13), ""),CHAR(10),"\n"),"'","\'")&amp;IF(AH18&lt;&gt;"", "', textZhAdditional: '"&amp;SUBSTITUTE(SUBSTITUTE(AH18, CHAR(13), ""),CHAR(10),"\n"), "")&amp;IF(AJ18&lt;&gt;"", "', textZhG1Additional: '"&amp;SUBSTITUTE(SUBSTITUTE(AJ18, CHAR(13), ""),CHAR(10),"\n"), "")&amp;"', textKo: '"&amp;SUBSTITUTE(SUBSTITUTE(SUBSTITUTE(AK18, CHAR(13), ""),CHAR(10),"\n"),"'","\'")&amp;IF(AL18&lt;&gt;"", "', textKoAdditional: '"&amp;SUBSTITUTE(SUBSTITUTE(AL18, CHAR(13), ""),CHAR(10),"\n"), "")&amp;"', textEn: '"&amp;SUBSTITUTE(SUBSTITUTE(SUBSTITUTE(AM18, CHAR(13), ""),CHAR(10),"\n"),"'","\'")&amp;IF(AN18&lt;&gt;"", "', textEnAdditional: '"&amp;SUBSTITUTE(SUBSTITUTE(AN18, CHAR(13), ""),CHAR(10),"\n"), "")&amp;"'"&amp;IF(AB18="○",", sealable: true","")&amp;IF(AC18="○",", removable: true","")&amp;IF(AA18="○",", lie: true","")&amp;IF(AD18="○",", investable: true","")&amp;"},")</f>
        <v>'23-akina-o-s-4': {megami: 'akina', name: '源上安岐那の御明算', nameEn: 'Akina\'s Revelatory Audit', nameZh: '源上安歧那的妙算', nameZhG1: '', nameKo: '미나카미 아키나의 정확한 계산', ruby: 'みなかみあきなのごめいさん', rubyEn: '', baseType: 'special', type: 'action', cost: '時価', text: '間合制限（0-7）　投資券\n回収を行ってもよい。そうした場合、基本動作《纏い》を2回まで行い、このカードを取り除く。\n【使用済】あなたの開始フェイズの開始時に基本動作《宿し》を1回行ってもよい。', textZh: '距离限制（0-7） 投资券\n可以进行回收。若如此做，进行最多2次基本动作《装附》，将此卡移出游戏。\n【已使用】你的准备阶段开始时，可以进行一次基本动作《聚气》。', textZhG1: '', textKo: ' 간격제한(0-7) 투자권\n회수를 수행해도 된다. 그렇게 한 경우, 기본동작 《휘감기》를 2회까지 수행한 후, 이 카드를 게임에서 제외한다.\n【사용됨】 당신의 개시 페이즈 시작에 기본동작 《품기》를 1번 수행해도 된다.', textEn: 'Range Restriction (0-7) Investment\n\nYou may Divest. If you do, perform up to 2 Recover basic actions and remove this card from the game.\n\nDevoted: At the beginning of your turn, you may perform a Focus basic action.', removable: true, investable: true},</v>
      </c>
      <c r="AU18" s="10" t="str">
        <f aca="false">IF($A18&lt;&gt;"", "    /** 《"&amp;$E18&amp;"》 */ export const "&amp;SUBSTITUTE(UPPER(IF(MID($A18, 3, 1)="-", RIGHT($A18,LEN($A18)-3), $A18)), "-", "_")&amp;": TCardId = '"&amp;$A18&amp;"';", "")</f>
        <v>    /** 《源上安岐那の御明算》 */ export const AKINA_O_S_4: TCardId = '23-akina-o-s-4';</v>
      </c>
      <c r="AV18" s="11" t="str">
        <f aca="false">IF($A18&lt;&gt;"", "    | '"&amp;$A18&amp;"'", "")</f>
        <v>    | '23-akina-o-s-4'</v>
      </c>
    </row>
    <row r="19" s="86" customFormat="true" ht="13.5" hidden="false" customHeight="false" outlineLevel="0" collapsed="false">
      <c r="A19" s="85" t="s">
        <v>4676</v>
      </c>
      <c r="B19" s="85" t="s">
        <v>4677</v>
      </c>
      <c r="C19" s="85"/>
      <c r="D19" s="85"/>
      <c r="E19" s="85" t="s">
        <v>4678</v>
      </c>
      <c r="F19" s="85" t="s">
        <v>4679</v>
      </c>
      <c r="G19" s="261" t="s">
        <v>4680</v>
      </c>
      <c r="H19" s="262"/>
      <c r="I19" s="221"/>
      <c r="J19" s="262" t="s">
        <v>4681</v>
      </c>
      <c r="K19" s="263" t="s">
        <v>4682</v>
      </c>
      <c r="L19" s="85"/>
      <c r="M19" s="85" t="s">
        <v>44</v>
      </c>
      <c r="N19" s="85"/>
      <c r="O19" s="85"/>
      <c r="P19" s="85"/>
      <c r="Q19" s="85"/>
      <c r="R19" s="85" t="s">
        <v>45</v>
      </c>
      <c r="S19" s="85"/>
      <c r="T19" s="85" t="s">
        <v>1884</v>
      </c>
      <c r="U19" s="89"/>
      <c r="V19" s="85" t="s">
        <v>47</v>
      </c>
      <c r="W19" s="89"/>
      <c r="X19" s="85"/>
      <c r="Y19" s="85"/>
      <c r="Z19" s="85"/>
      <c r="AA19" s="85"/>
      <c r="AB19" s="85"/>
      <c r="AC19" s="85"/>
      <c r="AD19" s="85"/>
      <c r="AE19" s="258"/>
      <c r="AF19" s="90"/>
      <c r="AG19" s="224"/>
      <c r="AH19" s="90"/>
      <c r="AI19" s="259"/>
      <c r="AJ19" s="90"/>
      <c r="AK19" s="97"/>
      <c r="AL19" s="90"/>
      <c r="AM19" s="266"/>
      <c r="AN19" s="4"/>
      <c r="AO19" s="89"/>
      <c r="AP19" s="89"/>
      <c r="AQ19" s="89"/>
      <c r="AR19" s="89"/>
      <c r="AS19" s="89"/>
      <c r="AT19" s="98" t="str">
        <f aca="false">IF(A19="", "","'"&amp;A19&amp;"':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'"&amp;SUBSTITUTE(SUBSTITUTE(AE19, CHAR(13), ""),CHAR(10),"\n")&amp;IF(AF19&lt;&gt;"", "', textAdditional: '"&amp;SUBSTITUTE(SUBSTITUTE(AF19, CHAR(13), ""),CHAR(10),"\n"), "")&amp;"', textZh: '"&amp;SUBSTITUTE(SUBSTITUTE(SUBSTITUTE(AG19, CHAR(13), ""),CHAR(10),"\n"),"'","\'")&amp;"', textZhG1: '"&amp;SUBSTITUTE(SUBSTITUTE(SUBSTITUTE(AI19, CHAR(13), ""),CHAR(10),"\n"),"'","\'")&amp;IF(AH19&lt;&gt;"", "', textZhAdditional: '"&amp;SUBSTITUTE(SUBSTITUTE(AH19, CHAR(13), ""),CHAR(10),"\n"), "")&amp;IF(AJ19&lt;&gt;"", "', textZhG1Additional: '"&amp;SUBSTITUTE(SUBSTITUTE(AJ19, CHAR(13), ""),CHAR(10),"\n"), "")&amp;"', textKo: '"&amp;SUBSTITUTE(SUBSTITUTE(SUBSTITUTE(AK19, CHAR(13), ""),CHAR(10),"\n"),"'","\'")&amp;IF(AL19&lt;&gt;"", "', textKoAdditional: '"&amp;SUBSTITUTE(SUBSTITUTE(AL19, CHAR(13), ""),CHAR(10),"\n"), "")&amp;"', textEn: '"&amp;SUBSTITUTE(SUBSTITUTE(SUBSTITUTE(AM19, CHAR(13), ""),CHAR(10),"\n"),"'","\'")&amp;IF(AN19&lt;&gt;"", "', textEnAdditional: '"&amp;SUBSTITUTE(SUBSTITUTE(AN19, CHAR(13), ""),CHAR(10),"\n"), "")&amp;"'"&amp;IF(AB19="○",", sealable: true","")&amp;IF(AC19="○",", removable: true","")&amp;IF(AA19="○",", lie: true","")&amp;IF(AD19="○",", investable: true","")&amp;"},")</f>
        <v>'24-shisui-o-n-1': {megami: 'shisui', name: '鋸斬り', nameEn: 'Hack', nameZh: '锯斩', nameZhG1: '', nameKo: '톱날 베기', ruby: 'のこぎり', rubyEn: '', baseType: 'normal', type: 'attack', range: '2-3', damage: '3/1', text: '', textZh: '', textZhG1: '', textKo: '', textEn: ''},</v>
      </c>
      <c r="AU19" s="10" t="str">
        <f aca="false">IF($A19&lt;&gt;"", "    /** 《"&amp;$E19&amp;"》 */ export const "&amp;SUBSTITUTE(UPPER(IF(MID($A19, 3, 1)="-", RIGHT($A19,LEN($A19)-3), $A19)), "-", "_")&amp;": TCardId = '"&amp;$A19&amp;"';", "")</f>
        <v>    /** 《鋸斬り》 */ export const SHISUI_O_N_1: TCardId = '24-shisui-o-n-1';</v>
      </c>
      <c r="AV19" s="11" t="str">
        <f aca="false">IF($A19&lt;&gt;"", "    | '"&amp;$A19&amp;"'", "")</f>
        <v>    | '24-shisui-o-n-1'</v>
      </c>
    </row>
    <row r="20" s="86" customFormat="true" ht="68" hidden="false" customHeight="false" outlineLevel="0" collapsed="false">
      <c r="A20" s="85" t="s">
        <v>4683</v>
      </c>
      <c r="B20" s="85" t="s">
        <v>4677</v>
      </c>
      <c r="C20" s="85"/>
      <c r="D20" s="85"/>
      <c r="E20" s="85" t="s">
        <v>4684</v>
      </c>
      <c r="F20" s="85" t="s">
        <v>4685</v>
      </c>
      <c r="G20" s="261" t="s">
        <v>4686</v>
      </c>
      <c r="H20" s="262"/>
      <c r="I20" s="221"/>
      <c r="J20" s="262" t="s">
        <v>4687</v>
      </c>
      <c r="K20" s="263" t="s">
        <v>4688</v>
      </c>
      <c r="L20" s="85"/>
      <c r="M20" s="85" t="s">
        <v>44</v>
      </c>
      <c r="N20" s="85"/>
      <c r="O20" s="85"/>
      <c r="P20" s="85"/>
      <c r="Q20" s="85"/>
      <c r="R20" s="85" t="s">
        <v>45</v>
      </c>
      <c r="S20" s="85"/>
      <c r="T20" s="85" t="s">
        <v>1884</v>
      </c>
      <c r="U20" s="89"/>
      <c r="V20" s="85" t="s">
        <v>4689</v>
      </c>
      <c r="W20" s="89"/>
      <c r="X20" s="85"/>
      <c r="Y20" s="85"/>
      <c r="Z20" s="85"/>
      <c r="AA20" s="85"/>
      <c r="AB20" s="85"/>
      <c r="AC20" s="85"/>
      <c r="AD20" s="85"/>
      <c r="AE20" s="258" t="s">
        <v>4690</v>
      </c>
      <c r="AF20" s="90"/>
      <c r="AG20" s="240" t="s">
        <v>4691</v>
      </c>
      <c r="AH20" s="90"/>
      <c r="AI20" s="259"/>
      <c r="AJ20" s="90"/>
      <c r="AK20" s="197" t="s">
        <v>4692</v>
      </c>
      <c r="AL20" s="260"/>
      <c r="AM20" s="263" t="s">
        <v>4693</v>
      </c>
      <c r="AN20" s="4"/>
      <c r="AO20" s="89"/>
      <c r="AP20" s="89"/>
      <c r="AQ20" s="89"/>
      <c r="AR20" s="89"/>
      <c r="AS20" s="89"/>
      <c r="AT20" s="98" t="str">
        <f aca="false">IF(A20="", "","'"&amp;A20&amp;"':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'"&amp;VLOOKUP(S20,マスタ!$D$1:$E$99,2,0)&amp;"'","")&amp;""&amp;IF(T20&lt;&gt;"",", range: '"&amp;T20&amp;"'","")&amp;IF(V20&lt;&gt;"",", damage: '"&amp;V20&amp;"'","")&amp;IF(X20&lt;&gt;"",", capacity: '"&amp;X20&amp;"'","")&amp;IF(Y20&lt;&gt;"",", growth: "&amp;Y20&amp;"","")&amp;IF(Z20&lt;&gt;"",", cost: '"&amp;Z20&amp;"'","")&amp;", text: '"&amp;SUBSTITUTE(SUBSTITUTE(AE20, CHAR(13), ""),CHAR(10),"\n")&amp;IF(AF20&lt;&gt;"", "', textAdditional: '"&amp;SUBSTITUTE(SUBSTITUTE(AF20, CHAR(13), ""),CHAR(10),"\n"), "")&amp;"', textZh: '"&amp;SUBSTITUTE(SUBSTITUTE(SUBSTITUTE(AG20, CHAR(13), ""),CHAR(10),"\n"),"'","\'")&amp;"', textZhG1: '"&amp;SUBSTITUTE(SUBSTITUTE(SUBSTITUTE(AI20, CHAR(13), ""),CHAR(10),"\n"),"'","\'")&amp;IF(AH20&lt;&gt;"", "', textZhAdditional: '"&amp;SUBSTITUTE(SUBSTITUTE(AH20, CHAR(13), ""),CHAR(10),"\n"), "")&amp;IF(AJ20&lt;&gt;"", "', textZhG1Additional: '"&amp;SUBSTITUTE(SUBSTITUTE(AJ20, CHAR(13), ""),CHAR(10),"\n"), "")&amp;"', textKo: '"&amp;SUBSTITUTE(SUBSTITUTE(SUBSTITUTE(AK20, CHAR(13), ""),CHAR(10),"\n"),"'","\'")&amp;IF(AL20&lt;&gt;"", "', textKoAdditional: '"&amp;SUBSTITUTE(SUBSTITUTE(AL20, CHAR(13), ""),CHAR(10),"\n"), "")&amp;"', textEn: '"&amp;SUBSTITUTE(SUBSTITUTE(SUBSTITUTE(AM20, CHAR(13), ""),CHAR(10),"\n"),"'","\'")&amp;IF(AN20&lt;&gt;"", "', textEnAdditional: '"&amp;SUBSTITUTE(SUBSTITUTE(AN20, CHAR(13), ""),CHAR(10),"\n"), "")&amp;"'"&amp;IF(AB20="○",", sealable: true","")&amp;IF(AC20="○",", removable: true","")&amp;IF(AA20="○",", lie: true","")&amp;IF(AD20="○",", investable: true","")&amp;"},")</f>
        <v>'24-shisui-o-n-2': {megami: 'shisui', name: '刻み刃', nameEn: 'Carve', nameZh: '碎切刃', nameZhG1: '', nameKo: '파고드는 칼날', ruby: 'きざみやいば', rubyEn: '', baseType: 'normal', type: 'attack', range: '2-3', damage: '{1/1}', text: '【攻撃後】攻撃『適正距離2-3、{1/2}、【常時】相手のオーラに置かれたあなたの裂傷トークンの個数が相手のオーラ以上ならば、相手はオーラへのダメージを選べない』を行う。', textZh: '【攻击后】进行一次“攻击距离2-3 伤害{1/2} 【常时】若敌装中有不少于敌装的裂伤指示物，则对手不能选择承受对装伤害”的攻击。', textZhG1: '', textKo: '【공격후】 공격 『적정거리 2-3, {1/2}, 【상시】 상대의 오라에 놓여있는 당신의 열상 토큰의 갯수가 상대의 오라 이상이라면, 상대는 오라 데미지를 선택할 수 없다.』을 수행한다.', textEn: 'After Attack: You attack with "Range: 2-3, Damage: {1/2}, Forced: If the number of your Laceration tokens on your opponent\'s Aura is greater than or equal to their Aura, your opponent cannot choose to take this attack\'s damage to Aura."'},</v>
      </c>
      <c r="AU20" s="10" t="str">
        <f aca="false">IF($A20&lt;&gt;"", "    /** 《"&amp;$E20&amp;"》 */ export const "&amp;SUBSTITUTE(UPPER(IF(MID($A20, 3, 1)="-", RIGHT($A20,LEN($A20)-3), $A20)), "-", "_")&amp;": TCardId = '"&amp;$A20&amp;"';", "")</f>
        <v>    /** 《刻み刃》 */ export const SHISUI_O_N_2: TCardId = '24-shisui-o-n-2';</v>
      </c>
      <c r="AV20" s="11" t="str">
        <f aca="false">IF($A20&lt;&gt;"", "    | '"&amp;$A20&amp;"'", "")</f>
        <v>    | '24-shisui-o-n-2'</v>
      </c>
    </row>
    <row r="21" s="86" customFormat="true" ht="46" hidden="false" customHeight="false" outlineLevel="0" collapsed="false">
      <c r="A21" s="85" t="s">
        <v>4694</v>
      </c>
      <c r="B21" s="85" t="s">
        <v>4677</v>
      </c>
      <c r="C21" s="85"/>
      <c r="D21" s="85"/>
      <c r="E21" s="85" t="s">
        <v>4695</v>
      </c>
      <c r="F21" s="85" t="s">
        <v>4696</v>
      </c>
      <c r="G21" s="261" t="s">
        <v>4697</v>
      </c>
      <c r="H21" s="262"/>
      <c r="I21" s="221"/>
      <c r="J21" s="262" t="s">
        <v>4698</v>
      </c>
      <c r="K21" s="263" t="s">
        <v>4699</v>
      </c>
      <c r="L21" s="85"/>
      <c r="M21" s="85" t="s">
        <v>44</v>
      </c>
      <c r="N21" s="85"/>
      <c r="O21" s="85"/>
      <c r="P21" s="85"/>
      <c r="Q21" s="85"/>
      <c r="R21" s="85" t="s">
        <v>45</v>
      </c>
      <c r="S21" s="85" t="s">
        <v>133</v>
      </c>
      <c r="T21" s="85" t="s">
        <v>93</v>
      </c>
      <c r="U21" s="89"/>
      <c r="V21" s="85" t="s">
        <v>237</v>
      </c>
      <c r="W21" s="89"/>
      <c r="X21" s="85"/>
      <c r="Y21" s="85"/>
      <c r="Z21" s="85"/>
      <c r="AA21" s="85"/>
      <c r="AB21" s="85"/>
      <c r="AC21" s="85"/>
      <c r="AD21" s="85"/>
      <c r="AE21" s="258" t="s">
        <v>4700</v>
      </c>
      <c r="AF21" s="90"/>
      <c r="AG21" s="240" t="s">
        <v>4701</v>
      </c>
      <c r="AH21" s="90"/>
      <c r="AI21" s="259"/>
      <c r="AJ21" s="90"/>
      <c r="AK21" s="197" t="s">
        <v>4702</v>
      </c>
      <c r="AL21" s="260"/>
      <c r="AM21" s="263" t="s">
        <v>4703</v>
      </c>
      <c r="AN21" s="4"/>
      <c r="AO21" s="89"/>
      <c r="AP21" s="89"/>
      <c r="AQ21" s="89"/>
      <c r="AR21" s="89"/>
      <c r="AS21" s="89"/>
      <c r="AT21" s="98" t="str">
        <f aca="false">IF(A21="", "","'"&amp;A21&amp;"':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growth: "&amp;Y21&amp;"","")&amp;IF(Z21&lt;&gt;"",", cost: '"&amp;Z21&amp;"'","")&amp;", text: '"&amp;SUBSTITUTE(SUBSTITUTE(AE21, CHAR(13), ""),CHAR(10),"\n")&amp;IF(AF21&lt;&gt;"", "', textAdditional: '"&amp;SUBSTITUTE(SUBSTITUTE(AF21, CHAR(13), ""),CHAR(10),"\n"), "")&amp;"', textZh: '"&amp;SUBSTITUTE(SUBSTITUTE(SUBSTITUTE(AG21, CHAR(13), ""),CHAR(10),"\n"),"'","\'")&amp;"', textZhG1: '"&amp;SUBSTITUTE(SUBSTITUTE(SUBSTITUTE(AI21, CHAR(13), ""),CHAR(10),"\n"),"'","\'")&amp;IF(AH21&lt;&gt;"", "', textZhAdditional: '"&amp;SUBSTITUTE(SUBSTITUTE(AH21, CHAR(13), ""),CHAR(10),"\n"), "")&amp;IF(AJ21&lt;&gt;"", "', textZhG1Additional: '"&amp;SUBSTITUTE(SUBSTITUTE(AJ21, CHAR(13), ""),CHAR(10),"\n"), "")&amp;"', textKo: '"&amp;SUBSTITUTE(SUBSTITUTE(SUBSTITUTE(AK21, CHAR(13), ""),CHAR(10),"\n"),"'","\'")&amp;IF(AL21&lt;&gt;"", "', textKoAdditional: '"&amp;SUBSTITUTE(SUBSTITUTE(AL21, CHAR(13), ""),CHAR(10),"\n"), "")&amp;"', textEn: '"&amp;SUBSTITUTE(SUBSTITUTE(SUBSTITUTE(AM21, CHAR(13), ""),CHAR(10),"\n"),"'","\'")&amp;IF(AN21&lt;&gt;"", "', textEnAdditional: '"&amp;SUBSTITUTE(SUBSTITUTE(AN21, CHAR(13), ""),CHAR(10),"\n"), "")&amp;"'"&amp;IF(AB21="○",", sealable: true","")&amp;IF(AC21="○",", removable: true","")&amp;IF(AA21="○",", lie: true","")&amp;IF(AD21="○",", investable: true","")&amp;"},")</f>
        <v>'24-shisui-o-n-3': {megami: 'shisui', name: '反乱撃', nameEn: 'Revolt', nameZh: '反乱击', nameZhG1: '', nameKo: '반란격', ruby: 'はんらんげき', rubyEn: '', baseType: 'normal', type: 'attack', subType: 'reaction', range: '2-4', damage: '1/1', text: '【常時】あなたがこのターン中にダメージを受けているならば、この《攻撃》は+1/+1となる。\n【攻撃後】あなたがこのターン中にダメージを2回以上受けているならば、基本動作《纏い》を1回行う。', textZh: '【常时】若你在本回合中受过伤害的话，此《攻击》得+1/+1。\n【攻击后】若你在本回合中受过至少两次伤害的话，进行一次基本动作《装附》。', textZhG1: '', textKo: '【상시】 이번 턴에 당신이 데미지를 받았다면, 이 《공격》은 +1/+1 된다.\n【공격후】 이번 턴에 당신이 데미지를 2번 이상 받았다면, 기본동작 《휘감기》를 1회 수행한다.', textEn: 'Forced: This attack gains +1/+1 if you\'ve taken damage this turn.\n\nAfter Attack: If you\'ve taken damage twice or more this turn, perform a Recover basic action.'},</v>
      </c>
      <c r="AU21" s="10" t="str">
        <f aca="false">IF($A21&lt;&gt;"", "    /** 《"&amp;$E21&amp;"》 */ export const "&amp;SUBSTITUTE(UPPER(IF(MID($A21, 3, 1)="-", RIGHT($A21,LEN($A21)-3), $A21)), "-", "_")&amp;": TCardId = '"&amp;$A21&amp;"';", "")</f>
        <v>    /** 《反乱撃》 */ export const SHISUI_O_N_3: TCardId = '24-shisui-o-n-3';</v>
      </c>
      <c r="AV21" s="11" t="str">
        <f aca="false">IF($A21&lt;&gt;"", "    | '"&amp;$A21&amp;"'", "")</f>
        <v>    | '24-shisui-o-n-3'</v>
      </c>
    </row>
    <row r="22" s="86" customFormat="true" ht="46" hidden="false" customHeight="false" outlineLevel="0" collapsed="false">
      <c r="A22" s="85" t="s">
        <v>4704</v>
      </c>
      <c r="B22" s="85" t="s">
        <v>4677</v>
      </c>
      <c r="C22" s="85"/>
      <c r="D22" s="85"/>
      <c r="E22" s="85" t="s">
        <v>4705</v>
      </c>
      <c r="F22" s="85" t="s">
        <v>4706</v>
      </c>
      <c r="G22" s="261" t="s">
        <v>4707</v>
      </c>
      <c r="H22" s="262"/>
      <c r="I22" s="221"/>
      <c r="J22" s="262" t="s">
        <v>4708</v>
      </c>
      <c r="K22" s="263" t="s">
        <v>4709</v>
      </c>
      <c r="L22" s="85"/>
      <c r="M22" s="85" t="s">
        <v>44</v>
      </c>
      <c r="N22" s="85"/>
      <c r="O22" s="85"/>
      <c r="P22" s="85"/>
      <c r="Q22" s="85"/>
      <c r="R22" s="85" t="s">
        <v>45</v>
      </c>
      <c r="S22" s="85" t="s">
        <v>92</v>
      </c>
      <c r="T22" s="85" t="s">
        <v>4710</v>
      </c>
      <c r="U22" s="89"/>
      <c r="V22" s="85" t="s">
        <v>4711</v>
      </c>
      <c r="W22" s="89"/>
      <c r="X22" s="85"/>
      <c r="Y22" s="85"/>
      <c r="Z22" s="85"/>
      <c r="AA22" s="85"/>
      <c r="AB22" s="85"/>
      <c r="AC22" s="85"/>
      <c r="AD22" s="85"/>
      <c r="AE22" s="258" t="s">
        <v>4712</v>
      </c>
      <c r="AF22" s="90"/>
      <c r="AG22" s="240" t="s">
        <v>4713</v>
      </c>
      <c r="AH22" s="90"/>
      <c r="AI22" s="259"/>
      <c r="AJ22" s="90"/>
      <c r="AK22" s="267" t="s">
        <v>4714</v>
      </c>
      <c r="AL22" s="260"/>
      <c r="AM22" s="263" t="s">
        <v>4715</v>
      </c>
      <c r="AN22" s="4"/>
      <c r="AO22" s="89"/>
      <c r="AP22" s="89"/>
      <c r="AQ22" s="89"/>
      <c r="AR22" s="89"/>
      <c r="AS22" s="89"/>
      <c r="AT22" s="98" t="str">
        <f aca="false">IF(A22="", "","'"&amp;A22&amp;"':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growth: "&amp;Y22&amp;"","")&amp;IF(Z22&lt;&gt;"",", cost: '"&amp;Z22&amp;"'","")&amp;", text: '"&amp;SUBSTITUTE(SUBSTITUTE(AE22, CHAR(13), ""),CHAR(10),"\n")&amp;IF(AF22&lt;&gt;"", "', textAdditional: '"&amp;SUBSTITUTE(SUBSTITUTE(AF22, CHAR(13), ""),CHAR(10),"\n"), "")&amp;"', textZh: '"&amp;SUBSTITUTE(SUBSTITUTE(SUBSTITUTE(AG22, CHAR(13), ""),CHAR(10),"\n"),"'","\'")&amp;"', textZhG1: '"&amp;SUBSTITUTE(SUBSTITUTE(SUBSTITUTE(AI22, CHAR(13), ""),CHAR(10),"\n"),"'","\'")&amp;IF(AH22&lt;&gt;"", "', textZhAdditional: '"&amp;SUBSTITUTE(SUBSTITUTE(AH22, CHAR(13), ""),CHAR(10),"\n"), "")&amp;IF(AJ22&lt;&gt;"", "', textZhG1Additional: '"&amp;SUBSTITUTE(SUBSTITUTE(AJ22, CHAR(13), ""),CHAR(10),"\n"), "")&amp;"', textKo: '"&amp;SUBSTITUTE(SUBSTITUTE(SUBSTITUTE(AK22, CHAR(13), ""),CHAR(10),"\n"),"'","\'")&amp;IF(AL22&lt;&gt;"", "', textKoAdditional: '"&amp;SUBSTITUTE(SUBSTITUTE(AL22, CHAR(13), ""),CHAR(10),"\n"), "")&amp;"', textEn: '"&amp;SUBSTITUTE(SUBSTITUTE(SUBSTITUTE(AM22, CHAR(13), ""),CHAR(10),"\n"),"'","\'")&amp;IF(AN22&lt;&gt;"", "', textEnAdditional: '"&amp;SUBSTITUTE(SUBSTITUTE(AN22, CHAR(13), ""),CHAR(10),"\n"), "")&amp;"'"&amp;IF(AB22="○",", sealable: true","")&amp;IF(AC22="○",", removable: true","")&amp;IF(AA22="○",", lie: true","")&amp;IF(AD22="○",", investable: true","")&amp;"},")</f>
        <v>'24-shisui-o-n-4': {megami: 'shisui', name: '徹底抗戦', nameEn: 'Insurrection', nameZh: '彻底抗战', nameZhG1: '', nameKo: '철저항전', ruby: 'てっていこうせん', rubyEn: '', baseType: 'normal', type: 'attack', subType: 'fullpower', range: '1-7', damage: '{2/3}', text: '対応不可\n【攻撃後】相手を畏縮させ、あなたのオーラかライフかフレアに裂傷を1与える。', textZh: '不可被对应\n【攻击后】令对手畏缩，对自装、自命或自气造成1点裂伤。', textZhG1: '', textKo: '대응불가\n【공격후】 상대를 위축시키고, 당신은 오라 또는 플레어 또는 라이프에 열상을 1 받는다.', textEn: 'No Reactions\n\nAfter Attack: Flinch your opponent. Lacerate your Aura, Flare, or Life once.'},</v>
      </c>
      <c r="AU22" s="10" t="str">
        <f aca="false">IF($A22&lt;&gt;"", "    /** 《"&amp;$E22&amp;"》 */ export const "&amp;SUBSTITUTE(UPPER(IF(MID($A22, 3, 1)="-", RIGHT($A22,LEN($A22)-3), $A22)), "-", "_")&amp;": TCardId = '"&amp;$A22&amp;"';", "")</f>
        <v>    /** 《徹底抗戦》 */ export const SHISUI_O_N_4: TCardId = '24-shisui-o-n-4';</v>
      </c>
      <c r="AV22" s="11" t="str">
        <f aca="false">IF($A22&lt;&gt;"", "    | '"&amp;$A22&amp;"'", "")</f>
        <v>    | '24-shisui-o-n-4'</v>
      </c>
    </row>
    <row r="23" s="86" customFormat="true" ht="46" hidden="false" customHeight="false" outlineLevel="0" collapsed="false">
      <c r="A23" s="85" t="s">
        <v>4716</v>
      </c>
      <c r="B23" s="85" t="s">
        <v>4677</v>
      </c>
      <c r="C23" s="85"/>
      <c r="D23" s="85"/>
      <c r="E23" s="85" t="s">
        <v>4717</v>
      </c>
      <c r="F23" s="85" t="s">
        <v>4718</v>
      </c>
      <c r="G23" s="261" t="s">
        <v>4719</v>
      </c>
      <c r="H23" s="262"/>
      <c r="I23" s="221"/>
      <c r="J23" s="262" t="s">
        <v>4720</v>
      </c>
      <c r="K23" s="263" t="s">
        <v>4721</v>
      </c>
      <c r="L23" s="85"/>
      <c r="M23" s="85" t="s">
        <v>44</v>
      </c>
      <c r="N23" s="85"/>
      <c r="O23" s="85"/>
      <c r="P23" s="85"/>
      <c r="Q23" s="85"/>
      <c r="R23" s="85" t="s">
        <v>107</v>
      </c>
      <c r="S23" s="85"/>
      <c r="T23" s="85"/>
      <c r="U23" s="89"/>
      <c r="V23" s="85"/>
      <c r="W23" s="89"/>
      <c r="X23" s="85"/>
      <c r="Y23" s="85"/>
      <c r="Z23" s="85"/>
      <c r="AA23" s="85"/>
      <c r="AB23" s="85"/>
      <c r="AC23" s="85"/>
      <c r="AD23" s="85"/>
      <c r="AE23" s="265" t="s">
        <v>4722</v>
      </c>
      <c r="AF23" s="90"/>
      <c r="AG23" s="240" t="s">
        <v>4723</v>
      </c>
      <c r="AH23" s="90"/>
      <c r="AI23" s="259"/>
      <c r="AJ23" s="90"/>
      <c r="AK23" s="197" t="s">
        <v>4724</v>
      </c>
      <c r="AL23" s="260"/>
      <c r="AM23" s="263" t="s">
        <v>4725</v>
      </c>
      <c r="AN23" s="4"/>
      <c r="AO23" s="89"/>
      <c r="AP23" s="89"/>
      <c r="AQ23" s="89"/>
      <c r="AR23" s="89"/>
      <c r="AS23" s="89"/>
      <c r="AT23" s="98" t="str">
        <f aca="false">IF(A23="", "","'"&amp;A23&amp;"':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growth: "&amp;Y23&amp;"","")&amp;IF(Z23&lt;&gt;"",", cost: '"&amp;Z23&amp;"'","")&amp;", text: '"&amp;SUBSTITUTE(SUBSTITUTE(AE23, CHAR(13), ""),CHAR(10),"\n")&amp;IF(AF23&lt;&gt;"", "', textAdditional: '"&amp;SUBSTITUTE(SUBSTITUTE(AF23, CHAR(13), ""),CHAR(10),"\n"), "")&amp;"', textZh: '"&amp;SUBSTITUTE(SUBSTITUTE(SUBSTITUTE(AG23, CHAR(13), ""),CHAR(10),"\n"),"'","\'")&amp;"', textZhG1: '"&amp;SUBSTITUTE(SUBSTITUTE(SUBSTITUTE(AI23, CHAR(13), ""),CHAR(10),"\n"),"'","\'")&amp;IF(AH23&lt;&gt;"", "', textZhAdditional: '"&amp;SUBSTITUTE(SUBSTITUTE(AH23, CHAR(13), ""),CHAR(10),"\n"), "")&amp;IF(AJ23&lt;&gt;"", "', textZhG1Additional: '"&amp;SUBSTITUTE(SUBSTITUTE(AJ23, CHAR(13), ""),CHAR(10),"\n"), "")&amp;"', textKo: '"&amp;SUBSTITUTE(SUBSTITUTE(SUBSTITUTE(AK23, CHAR(13), ""),CHAR(10),"\n"),"'","\'")&amp;IF(AL23&lt;&gt;"", "', textKoAdditional: '"&amp;SUBSTITUTE(SUBSTITUTE(AL23, CHAR(13), ""),CHAR(10),"\n"), "")&amp;"', textEn: '"&amp;SUBSTITUTE(SUBSTITUTE(SUBSTITUTE(AM23, CHAR(13), ""),CHAR(10),"\n"),"'","\'")&amp;IF(AN23&lt;&gt;"", "', textEnAdditional: '"&amp;SUBSTITUTE(SUBSTITUTE(AN23, CHAR(13), ""),CHAR(10),"\n"), "")&amp;"'"&amp;IF(AB23="○",", sealable: true","")&amp;IF(AC23="○",", removable: true","")&amp;IF(AA23="○",", lie: true","")&amp;IF(AD23="○",", investable: true","")&amp;"},")</f>
        <v>'24-shisui-o-n-5': {megami: 'shisui', name: '茨道', nameEn: 'Travail', nameZh: '荆路', nameZhG1: '', nameKo: '가시밭길', ruby: 'いばらみち', rubyEn: '', baseType: 'normal', type: 'action', text: '間合→ダスト：2\nあなたのオーラかフレアに裂傷を1与える。現在の間合が0ならば、代わりにライフに裂傷を1与える。', textZh: '距→2→虚\n对自装或自气造成1点裂伤。当前的距为0的话，改为对自命造成1点裂伤。', textZhG1: '', textKo: '간격→더스트:2\n당신은 오라 또는 플레어에 열상을 1 받는다. 현재 간격이 0이라면 대신 라이프에 열상을 1 받는다.', textEn: 'Distance (2)→ Shadow\n\nLacerate your Aura or Flare once. If the current Distance is 0, instead Lacerate your Life once.'},</v>
      </c>
      <c r="AU23" s="10" t="str">
        <f aca="false">IF($A23&lt;&gt;"", "    /** 《"&amp;$E23&amp;"》 */ export const "&amp;SUBSTITUTE(UPPER(IF(MID($A23, 3, 1)="-", RIGHT($A23,LEN($A23)-3), $A23)), "-", "_")&amp;": TCardId = '"&amp;$A23&amp;"';", "")</f>
        <v>    /** 《茨道》 */ export const SHISUI_O_N_5: TCardId = '24-shisui-o-n-5';</v>
      </c>
      <c r="AV23" s="11" t="str">
        <f aca="false">IF($A23&lt;&gt;"", "    | '"&amp;$A23&amp;"'", "")</f>
        <v>    | '24-shisui-o-n-5'</v>
      </c>
    </row>
    <row r="24" s="86" customFormat="true" ht="46" hidden="false" customHeight="false" outlineLevel="0" collapsed="false">
      <c r="A24" s="85" t="s">
        <v>4726</v>
      </c>
      <c r="B24" s="85" t="s">
        <v>4677</v>
      </c>
      <c r="C24" s="85"/>
      <c r="D24" s="85"/>
      <c r="E24" s="85" t="s">
        <v>4727</v>
      </c>
      <c r="F24" s="85" t="s">
        <v>4728</v>
      </c>
      <c r="G24" s="261" t="s">
        <v>4729</v>
      </c>
      <c r="H24" s="262"/>
      <c r="I24" s="221"/>
      <c r="J24" s="262" t="s">
        <v>4730</v>
      </c>
      <c r="K24" s="263" t="s">
        <v>4731</v>
      </c>
      <c r="L24" s="85"/>
      <c r="M24" s="85" t="s">
        <v>44</v>
      </c>
      <c r="N24" s="85"/>
      <c r="O24" s="85"/>
      <c r="P24" s="85"/>
      <c r="Q24" s="85"/>
      <c r="R24" s="85" t="s">
        <v>107</v>
      </c>
      <c r="S24" s="85"/>
      <c r="T24" s="85"/>
      <c r="U24" s="89"/>
      <c r="V24" s="85"/>
      <c r="W24" s="89"/>
      <c r="X24" s="85"/>
      <c r="Y24" s="85"/>
      <c r="Z24" s="85"/>
      <c r="AA24" s="85"/>
      <c r="AB24" s="85"/>
      <c r="AC24" s="85"/>
      <c r="AD24" s="85"/>
      <c r="AE24" s="258" t="s">
        <v>4732</v>
      </c>
      <c r="AF24" s="90"/>
      <c r="AG24" s="240" t="s">
        <v>4733</v>
      </c>
      <c r="AH24" s="90"/>
      <c r="AI24" s="259"/>
      <c r="AJ24" s="90"/>
      <c r="AK24" s="197" t="s">
        <v>4734</v>
      </c>
      <c r="AL24" s="260"/>
      <c r="AM24" s="263" t="s">
        <v>4735</v>
      </c>
      <c r="AN24" s="4"/>
      <c r="AO24" s="89"/>
      <c r="AP24" s="89"/>
      <c r="AQ24" s="89"/>
      <c r="AR24" s="89"/>
      <c r="AS24" s="89"/>
      <c r="AT24" s="98" t="str">
        <f aca="false">IF(A24="", "","'"&amp;A24&amp;"':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growth: "&amp;Y24&amp;"","")&amp;IF(Z24&lt;&gt;"",", cost: '"&amp;Z24&amp;"'","")&amp;", text: '"&amp;SUBSTITUTE(SUBSTITUTE(AE24, CHAR(13), ""),CHAR(10),"\n")&amp;IF(AF24&lt;&gt;"", "', textAdditional: '"&amp;SUBSTITUTE(SUBSTITUTE(AF24, CHAR(13), ""),CHAR(10),"\n"), "")&amp;"', textZh: '"&amp;SUBSTITUTE(SUBSTITUTE(SUBSTITUTE(AG24, CHAR(13), ""),CHAR(10),"\n"),"'","\'")&amp;"', textZhG1: '"&amp;SUBSTITUTE(SUBSTITUTE(SUBSTITUTE(AI24, CHAR(13), ""),CHAR(10),"\n"),"'","\'")&amp;IF(AH24&lt;&gt;"", "', textZhAdditional: '"&amp;SUBSTITUTE(SUBSTITUTE(AH24, CHAR(13), ""),CHAR(10),"\n"), "")&amp;IF(AJ24&lt;&gt;"", "', textZhG1Additional: '"&amp;SUBSTITUTE(SUBSTITUTE(AJ24, CHAR(13), ""),CHAR(10),"\n"), "")&amp;"', textKo: '"&amp;SUBSTITUTE(SUBSTITUTE(SUBSTITUTE(AK24, CHAR(13), ""),CHAR(10),"\n"),"'","\'")&amp;IF(AL24&lt;&gt;"", "', textKoAdditional: '"&amp;SUBSTITUTE(SUBSTITUTE(AL24, CHAR(13), ""),CHAR(10),"\n"), "")&amp;"', textEn: '"&amp;SUBSTITUTE(SUBSTITUTE(SUBSTITUTE(AM24, CHAR(13), ""),CHAR(10),"\n"),"'","\'")&amp;IF(AN24&lt;&gt;"", "', textEnAdditional: '"&amp;SUBSTITUTE(SUBSTITUTE(AN24, CHAR(13), ""),CHAR(10),"\n"), "")&amp;"'"&amp;IF(AB24="○",", sealable: true","")&amp;IF(AC24="○",", removable: true","")&amp;IF(AA24="○",", lie: true","")&amp;IF(AD24="○",", investable: true","")&amp;"},")</f>
        <v>'24-shisui-o-n-6': {megami: 'shisui', name: '金屑纏い', nameEn: 'Fragile Mend', nameZh: '铁屑缠身', nameZhG1: '', nameKo: '쇳가루 휘감기', ruby: 'かなくずまとい', rubyEn: '', baseType: 'normal', type: 'action', text: '基本動作《纏い》を2回行う。その後、以下から1つを選ぶ。\n・あなたと相手のオーラに裂傷を1与える。\n・あなたと相手のフレアに裂傷を1与える。', textZh: '进行两次基本动作《装附》。那之后，选择一项：\n●对自装和敌装各造成1点裂伤；\n●对自气和敌气各造成1点裂伤。', textZhG1: '', textKo: '기본동작 《휘감기》를 2번 수행한다. 그 후, 아래에서 1가지를 선택한다.\n・당신과 상대의 오라에 열상을 1 준다.\n・당신과 상대의 플레어에 열상을 1 준다.', textEn: 'Perform 2 Recover basic actions, then choose one:\n・Lacerate each players\' Aura once.\n・Lacerate each players\' Flare once.'},</v>
      </c>
      <c r="AU24" s="10" t="str">
        <f aca="false">IF($A24&lt;&gt;"", "    /** 《"&amp;$E24&amp;"》 */ export const "&amp;SUBSTITUTE(UPPER(IF(MID($A24, 3, 1)="-", RIGHT($A24,LEN($A24)-3), $A24)), "-", "_")&amp;": TCardId = '"&amp;$A24&amp;"';", "")</f>
        <v>    /** 《金屑纏い》 */ export const SHISUI_O_N_6: TCardId = '24-shisui-o-n-6';</v>
      </c>
      <c r="AV24" s="11" t="str">
        <f aca="false">IF($A24&lt;&gt;"", "    | '"&amp;$A24&amp;"'", "")</f>
        <v>    | '24-shisui-o-n-6'</v>
      </c>
    </row>
    <row r="25" s="86" customFormat="true" ht="90" hidden="false" customHeight="false" outlineLevel="0" collapsed="false">
      <c r="A25" s="85" t="s">
        <v>4736</v>
      </c>
      <c r="B25" s="85" t="s">
        <v>4677</v>
      </c>
      <c r="C25" s="85"/>
      <c r="D25" s="85"/>
      <c r="E25" s="85" t="s">
        <v>4737</v>
      </c>
      <c r="F25" s="85" t="s">
        <v>4738</v>
      </c>
      <c r="G25" s="261" t="s">
        <v>4739</v>
      </c>
      <c r="H25" s="262"/>
      <c r="I25" s="221"/>
      <c r="J25" s="262" t="s">
        <v>4740</v>
      </c>
      <c r="K25" s="263" t="s">
        <v>4741</v>
      </c>
      <c r="L25" s="85"/>
      <c r="M25" s="85" t="s">
        <v>44</v>
      </c>
      <c r="N25" s="85"/>
      <c r="O25" s="85"/>
      <c r="P25" s="85"/>
      <c r="Q25" s="85"/>
      <c r="R25" s="85" t="s">
        <v>120</v>
      </c>
      <c r="S25" s="85" t="s">
        <v>133</v>
      </c>
      <c r="T25" s="85"/>
      <c r="U25" s="89"/>
      <c r="V25" s="85"/>
      <c r="W25" s="89"/>
      <c r="X25" s="85" t="s">
        <v>473</v>
      </c>
      <c r="Y25" s="85"/>
      <c r="Z25" s="85"/>
      <c r="AA25" s="85"/>
      <c r="AB25" s="85"/>
      <c r="AC25" s="85"/>
      <c r="AD25" s="85"/>
      <c r="AE25" s="258" t="s">
        <v>4742</v>
      </c>
      <c r="AF25" s="90"/>
      <c r="AG25" s="240" t="s">
        <v>4743</v>
      </c>
      <c r="AH25" s="90"/>
      <c r="AI25" s="259"/>
      <c r="AJ25" s="90"/>
      <c r="AK25" s="197" t="s">
        <v>4744</v>
      </c>
      <c r="AL25" s="260"/>
      <c r="AM25" s="263" t="s">
        <v>4745</v>
      </c>
      <c r="AN25" s="4"/>
      <c r="AO25" s="89"/>
      <c r="AP25" s="89"/>
      <c r="AQ25" s="89"/>
      <c r="AR25" s="89"/>
      <c r="AS25" s="89"/>
      <c r="AT25" s="98" t="str">
        <f aca="false">IF(A25="", "","'"&amp;A25&amp;"':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growth: "&amp;Y25&amp;"","")&amp;IF(Z25&lt;&gt;"",", cost: '"&amp;Z25&amp;"'","")&amp;", text: '"&amp;SUBSTITUTE(SUBSTITUTE(AE25, CHAR(13), ""),CHAR(10),"\n")&amp;IF(AF25&lt;&gt;"", "', textAdditional: '"&amp;SUBSTITUTE(SUBSTITUTE(AF25, CHAR(13), ""),CHAR(10),"\n"), "")&amp;"', textZh: '"&amp;SUBSTITUTE(SUBSTITUTE(SUBSTITUTE(AG25, CHAR(13), ""),CHAR(10),"\n"),"'","\'")&amp;"', textZhG1: '"&amp;SUBSTITUTE(SUBSTITUTE(SUBSTITUTE(AI25, CHAR(13), ""),CHAR(10),"\n"),"'","\'")&amp;IF(AH25&lt;&gt;"", "', textZhAdditional: '"&amp;SUBSTITUTE(SUBSTITUTE(AH25, CHAR(13), ""),CHAR(10),"\n"), "")&amp;IF(AJ25&lt;&gt;"", "', textZhG1Additional: '"&amp;SUBSTITUTE(SUBSTITUTE(AJ25, CHAR(13), ""),CHAR(10),"\n"), "")&amp;"', textKo: '"&amp;SUBSTITUTE(SUBSTITUTE(SUBSTITUTE(AK25, CHAR(13), ""),CHAR(10),"\n"),"'","\'")&amp;IF(AL25&lt;&gt;"", "', textKoAdditional: '"&amp;SUBSTITUTE(SUBSTITUTE(AL25, CHAR(13), ""),CHAR(10),"\n"), "")&amp;"', textEn: '"&amp;SUBSTITUTE(SUBSTITUTE(SUBSTITUTE(AM25, CHAR(13), ""),CHAR(10),"\n"),"'","\'")&amp;IF(AN25&lt;&gt;"", "', textEnAdditional: '"&amp;SUBSTITUTE(SUBSTITUTE(AN25, CHAR(13), ""),CHAR(10),"\n"), "")&amp;"'"&amp;IF(AB25="○",", sealable: true","")&amp;IF(AC25="○",", removable: true","")&amp;IF(AA25="○",", lie: true","")&amp;IF(AD25="○",", investable: true","")&amp;"},")</f>
        <v>'24-shisui-o-n-7': {megami: 'shisui', name: '黒き鎧', nameEn: 'Ebon Armor', nameZh: '黑铠', nameZhG1: '', nameKo: '검은 갑주', ruby: 'くろきよろい', rubyEn: '', baseType: 'normal', type: 'enhance', subType: 'reaction', capacity: '0', text: '【展開時】このカードの上に桜花結晶をX個ダストから置く。Xはあなたがこのターン中にダメージを受けた回数の2倍に等しい。Xが4以上ならばもう1つ置く。\n【展開中】相手の《攻撃》は+0/-1となり、その解決後にこの付与札の上の桜花結晶を2つダストに送る。', textZh: '【展开时】从虚中将X个樱花结晶置于此牌上。X为本回合你受到过伤害的次数的两倍。X不小于4的话则额外再放置1个。\n【展开中】对手的《攻击》得+0/-1，且结算后将此付与牌上的2个樱花结晶移至虚。', textZhG1: '', textKo: '【전개시】 더스트에서 벚꽃결정을 X개 가져와 이 카드 위에 놓는다. X는 이번 턴에 당신이 데미지를 받은 횟수의 2배와 같다. X가 4 이상이라면 1개 더 놓는다.\n【전개중】 상대의 《공격》은 +0/-1 되고, 그 공격의 해결 후에 이 카드 위에 놓여진 벛꽃결정을 2개 더스트로 보낸다.', textEn: 'Initialize: Move X Sakura tokens from Shadow to this card, where X is twice the number of times you\'ve taken damage this turn. If X is 4 or more, move 1 additional token.\n\nOngoing: Your opponent\'s attacks get +0/-1. After one resolves, move 2 Sakura tokens from this card to Shadow.'},</v>
      </c>
      <c r="AU25" s="10" t="str">
        <f aca="false">IF($A25&lt;&gt;"", "    /** 《"&amp;$E25&amp;"》 */ export const "&amp;SUBSTITUTE(UPPER(IF(MID($A25, 3, 1)="-", RIGHT($A25,LEN($A25)-3), $A25)), "-", "_")&amp;": TCardId = '"&amp;$A25&amp;"';", "")</f>
        <v>    /** 《黒き鎧》 */ export const SHISUI_O_N_7: TCardId = '24-shisui-o-n-7';</v>
      </c>
      <c r="AV25" s="11" t="str">
        <f aca="false">IF($A25&lt;&gt;"", "    | '"&amp;$A25&amp;"'", "")</f>
        <v>    | '24-shisui-o-n-7'</v>
      </c>
    </row>
    <row r="26" s="86" customFormat="true" ht="123" hidden="false" customHeight="false" outlineLevel="0" collapsed="false">
      <c r="A26" s="85" t="s">
        <v>4746</v>
      </c>
      <c r="B26" s="85" t="s">
        <v>4677</v>
      </c>
      <c r="C26" s="85"/>
      <c r="D26" s="85"/>
      <c r="E26" s="85" t="s">
        <v>4747</v>
      </c>
      <c r="F26" s="85"/>
      <c r="G26" s="261" t="s">
        <v>4748</v>
      </c>
      <c r="H26" s="262"/>
      <c r="I26" s="221" t="s">
        <v>4749</v>
      </c>
      <c r="J26" s="262" t="s">
        <v>4750</v>
      </c>
      <c r="K26" s="263" t="s">
        <v>4751</v>
      </c>
      <c r="L26" s="85"/>
      <c r="M26" s="85" t="s">
        <v>157</v>
      </c>
      <c r="N26" s="85"/>
      <c r="O26" s="85"/>
      <c r="P26" s="85"/>
      <c r="Q26" s="85"/>
      <c r="R26" s="85" t="s">
        <v>107</v>
      </c>
      <c r="S26" s="85" t="s">
        <v>133</v>
      </c>
      <c r="T26" s="85"/>
      <c r="U26" s="89"/>
      <c r="V26" s="85"/>
      <c r="W26" s="89"/>
      <c r="X26" s="85"/>
      <c r="Y26" s="85"/>
      <c r="Z26" s="85" t="s">
        <v>67</v>
      </c>
      <c r="AA26" s="85"/>
      <c r="AB26" s="85"/>
      <c r="AC26" s="85"/>
      <c r="AD26" s="85"/>
      <c r="AE26" s="258" t="s">
        <v>4752</v>
      </c>
      <c r="AF26" s="90"/>
      <c r="AG26" s="224" t="s">
        <v>4753</v>
      </c>
      <c r="AH26" s="90"/>
      <c r="AI26" s="259"/>
      <c r="AJ26" s="90"/>
      <c r="AK26" s="90" t="s">
        <v>4754</v>
      </c>
      <c r="AL26" s="260"/>
      <c r="AM26" s="263" t="s">
        <v>4755</v>
      </c>
      <c r="AN26" s="4"/>
      <c r="AO26" s="89"/>
      <c r="AP26" s="89"/>
      <c r="AQ26" s="89"/>
      <c r="AR26" s="89"/>
      <c r="AS26" s="89"/>
      <c r="AT26" s="98" t="str">
        <f aca="false">IF(A26="", "","'"&amp;A26&amp;"':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'"&amp;VLOOKUP(S26,マスタ!$D$1:$E$99,2,0)&amp;"'","")&amp;""&amp;IF(T26&lt;&gt;"",", range: '"&amp;T26&amp;"'","")&amp;IF(V26&lt;&gt;"",", damage: '"&amp;V26&amp;"'","")&amp;IF(X26&lt;&gt;"",", capacity: '"&amp;X26&amp;"'","")&amp;IF(Y26&lt;&gt;"",", growth: "&amp;Y26&amp;"","")&amp;IF(Z26&lt;&gt;"",", cost: '"&amp;Z26&amp;"'","")&amp;", text: '"&amp;SUBSTITUTE(SUBSTITUTE(AE26, CHAR(13), ""),CHAR(10),"\n")&amp;IF(AF26&lt;&gt;"", "', textAdditional: '"&amp;SUBSTITUTE(SUBSTITUTE(AF26, CHAR(13), ""),CHAR(10),"\n"), "")&amp;"', textZh: '"&amp;SUBSTITUTE(SUBSTITUTE(SUBSTITUTE(AG26, CHAR(13), ""),CHAR(10),"\n"),"'","\'")&amp;"', textZhG1: '"&amp;SUBSTITUTE(SUBSTITUTE(SUBSTITUTE(AI26, CHAR(13), ""),CHAR(10),"\n"),"'","\'")&amp;IF(AH26&lt;&gt;"", "', textZhAdditional: '"&amp;SUBSTITUTE(SUBSTITUTE(AH26, CHAR(13), ""),CHAR(10),"\n"), "")&amp;IF(AJ26&lt;&gt;"", "', textZhG1Additional: '"&amp;SUBSTITUTE(SUBSTITUTE(AJ26, CHAR(13), ""),CHAR(10),"\n"), "")&amp;"', textKo: '"&amp;SUBSTITUTE(SUBSTITUTE(SUBSTITUTE(AK26, CHAR(13), ""),CHAR(10),"\n"),"'","\'")&amp;IF(AL26&lt;&gt;"", "', textKoAdditional: '"&amp;SUBSTITUTE(SUBSTITUTE(AL26, CHAR(13), ""),CHAR(10),"\n"), "")&amp;"', textEn: '"&amp;SUBSTITUTE(SUBSTITUTE(SUBSTITUTE(AM26, CHAR(13), ""),CHAR(10),"\n"),"'","\'")&amp;IF(AN26&lt;&gt;"", "', textEnAdditional: '"&amp;SUBSTITUTE(SUBSTITUTE(AN26, CHAR(13), ""),CHAR(10),"\n"), "")&amp;"'"&amp;IF(AB26="○",", sealable: true","")&amp;IF(AC26="○",", removable: true","")&amp;IF(AA26="○",", lie: true","")&amp;IF(AD26="○",", investable: true","")&amp;"},")</f>
        <v>'24-shisui-o-s-1': {megami: 'shisui', name: 'ハドマギリ', nameEn: 'Seventh Circle - Padma', nameZh: '红莲狱斩切', nameZhG1: '', nameKo: '하도마기리', ruby: '', rubyEn: '', rubyZh: 'Padma', baseType: 'special', type: 'action', subType: 'reaction', cost: '3', text: '【常時】このカードが対応している《攻撃》があるならば、その《攻撃》の解決後にこのカードの効果を解決する。\n任意の数の領域を選び、それらに置かれたあなたの裂傷トークンを任意の順でダメージ化する。その後、攻撃『適正距離1-4、2/1、対応不可（通常札）、【常時】この《攻撃》は+0/+Xとなる。Xはあなたがこのターン中にダメージを受けた回数の半分（切り上げ）に等しい』を行う。', textZh: '【常时】若此牌对应了一个《攻击》，则在那个《攻击》结算之后结算此牌的效果。\n选择任意个区域，将这些区域中你放置的裂伤指示物以任意顺序伤害化。那之后，进行一次“攻击距离1-4 伤害2/1 不可被对应（通常牌） 【常时】此《攻击》得+0/+X，X为本你在本回合受到过的伤害的次数的一半（向上取整）”的攻击。', textZhG1: '', textKo: ' 【상시】 이 카드가 대응하고 있는 《공격》이 있다면, 그 《공격》을 해결한 후에 이 카드의 효과를 해결한다.\n임의의 수의 영역을 고른 뒤 그 곳에 놓인 당신의 열상 토큰을 원하는 순서대로 데미지화 한다. 그 후, 공격 『적정거리 1-4, 2/1, 대응불가(통상패), 【상시】 이 《공격》은 +0/+X 된다. X는 이번 턴에 당신이 데미지를 받은 횟수의 절반(올림)과 같다.』을 수행한다.', textEn: 'Forced: If this card was played as a Reaction to an attack, resolve its effects after that attack resolves.\n\nChoose any number of zones. Apply the damage of your Laceration tokens in those zones in the order of your choosing. Then, you attack with "Range: 1-4, Damage: 2/1, No Reactions (Normal), Forced: This attack gains +0/+X, where X is half the number of times you\'ve taken damage this turn, rounded up."'},</v>
      </c>
      <c r="AU26" s="10" t="str">
        <f aca="false">IF($A26&lt;&gt;"", "    /** 《"&amp;$E26&amp;"》 */ export const "&amp;SUBSTITUTE(UPPER(IF(MID($A26, 3, 1)="-", RIGHT($A26,LEN($A26)-3), $A26)), "-", "_")&amp;": TCardId = '"&amp;$A26&amp;"';", "")</f>
        <v>    /** 《ハドマギリ》 */ export const SHISUI_O_S_1: TCardId = '24-shisui-o-s-1';</v>
      </c>
      <c r="AV26" s="11" t="str">
        <f aca="false">IF($A26&lt;&gt;"", "    | '"&amp;$A26&amp;"'", "")</f>
        <v>    | '24-shisui-o-s-1'</v>
      </c>
    </row>
    <row r="27" s="86" customFormat="true" ht="79" hidden="false" customHeight="false" outlineLevel="0" collapsed="false">
      <c r="A27" s="85" t="s">
        <v>4756</v>
      </c>
      <c r="B27" s="85" t="s">
        <v>4677</v>
      </c>
      <c r="C27" s="85"/>
      <c r="D27" s="85"/>
      <c r="E27" s="85" t="s">
        <v>4757</v>
      </c>
      <c r="F27" s="85"/>
      <c r="G27" s="261" t="s">
        <v>4758</v>
      </c>
      <c r="H27" s="262"/>
      <c r="I27" s="221" t="s">
        <v>4759</v>
      </c>
      <c r="J27" s="262" t="s">
        <v>4760</v>
      </c>
      <c r="K27" s="263" t="s">
        <v>4761</v>
      </c>
      <c r="L27" s="85"/>
      <c r="M27" s="85" t="s">
        <v>157</v>
      </c>
      <c r="N27" s="85"/>
      <c r="O27" s="85"/>
      <c r="P27" s="85"/>
      <c r="Q27" s="85"/>
      <c r="R27" s="85" t="s">
        <v>45</v>
      </c>
      <c r="S27" s="85"/>
      <c r="T27" s="85" t="s">
        <v>202</v>
      </c>
      <c r="U27" s="89"/>
      <c r="V27" s="85" t="s">
        <v>4762</v>
      </c>
      <c r="W27" s="89"/>
      <c r="X27" s="85"/>
      <c r="Y27" s="85"/>
      <c r="Z27" s="85" t="s">
        <v>4763</v>
      </c>
      <c r="AA27" s="85"/>
      <c r="AB27" s="85"/>
      <c r="AC27" s="85"/>
      <c r="AD27" s="85"/>
      <c r="AE27" s="258" t="s">
        <v>4764</v>
      </c>
      <c r="AF27" s="90"/>
      <c r="AG27" s="240" t="s">
        <v>4765</v>
      </c>
      <c r="AH27" s="90"/>
      <c r="AI27" s="259"/>
      <c r="AJ27" s="90"/>
      <c r="AK27" s="197" t="s">
        <v>4766</v>
      </c>
      <c r="AL27" s="260"/>
      <c r="AM27" s="263" t="s">
        <v>4767</v>
      </c>
      <c r="AN27" s="4"/>
      <c r="AO27" s="89"/>
      <c r="AP27" s="89"/>
      <c r="AQ27" s="89"/>
      <c r="AR27" s="89"/>
      <c r="AS27" s="89"/>
      <c r="AT27" s="98" t="str">
        <f aca="false">IF(A27="", "","'"&amp;A27&amp;"':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'"&amp;VLOOKUP(S27,マスタ!$D$1:$E$99,2,0)&amp;"'","")&amp;""&amp;IF(T27&lt;&gt;"",", range: '"&amp;T27&amp;"'","")&amp;IF(V27&lt;&gt;"",", damage: '"&amp;V27&amp;"'","")&amp;IF(X27&lt;&gt;"",", capacity: '"&amp;X27&amp;"'","")&amp;IF(Y27&lt;&gt;"",", growth: "&amp;Y27&amp;"","")&amp;IF(Z27&lt;&gt;"",", cost: '"&amp;Z27&amp;"'","")&amp;", text: '"&amp;SUBSTITUTE(SUBSTITUTE(AE27, CHAR(13), ""),CHAR(10),"\n")&amp;IF(AF27&lt;&gt;"", "', textAdditional: '"&amp;SUBSTITUTE(SUBSTITUTE(AF27, CHAR(13), ""),CHAR(10),"\n"), "")&amp;"', textZh: '"&amp;SUBSTITUTE(SUBSTITUTE(SUBSTITUTE(AG27, CHAR(13), ""),CHAR(10),"\n"),"'","\'")&amp;"', textZhG1: '"&amp;SUBSTITUTE(SUBSTITUTE(SUBSTITUTE(AI27, CHAR(13), ""),CHAR(10),"\n"),"'","\'")&amp;IF(AH27&lt;&gt;"", "', textZhAdditional: '"&amp;SUBSTITUTE(SUBSTITUTE(AH27, CHAR(13), ""),CHAR(10),"\n"), "")&amp;IF(AJ27&lt;&gt;"", "', textZhG1Additional: '"&amp;SUBSTITUTE(SUBSTITUTE(AJ27, CHAR(13), ""),CHAR(10),"\n"), "")&amp;"', textKo: '"&amp;SUBSTITUTE(SUBSTITUTE(SUBSTITUTE(AK27, CHAR(13), ""),CHAR(10),"\n"),"'","\'")&amp;IF(AL27&lt;&gt;"", "', textKoAdditional: '"&amp;SUBSTITUTE(SUBSTITUTE(AL27, CHAR(13), ""),CHAR(10),"\n"), "")&amp;"', textEn: '"&amp;SUBSTITUTE(SUBSTITUTE(SUBSTITUTE(AM27, CHAR(13), ""),CHAR(10),"\n"),"'","\'")&amp;IF(AN27&lt;&gt;"", "', textEnAdditional: '"&amp;SUBSTITUTE(SUBSTITUTE(AN27, CHAR(13), ""),CHAR(10),"\n"), "")&amp;"'"&amp;IF(AB27="○",", sealable: true","")&amp;IF(AC27="○",", removable: true","")&amp;IF(AA27="○",", lie: true","")&amp;IF(AD27="○",", investable: true","")&amp;"},")</f>
        <v>'24-shisui-o-s-2': {megami: 'shisui', name: 'ウバラザキ', nameEn: 'Sixth Circle - Utpala', nameZh: '青莲狱花开', nameZhG1: '', nameKo: '우바라자키', ruby: '', rubyEn: '', rubyZh: 'Utpala', baseType: 'special', type: 'attack', range: '1-4', damage: '{2/1}', cost: '{2}', text: '【攻撃後】相手がライフへのダメージを選んだならば、このターンにあなたが次に行うオーラへのダメージが2以下の《攻撃》のダメージは裂傷化する。\n----\n【再起】あなたのオーラとフレアの合計が6以下である。', textZh: '【攻击后】对手选择承受对命伤害的话，本回合中你的对装伤害不大于2的《攻击》造成的伤害裂伤化。\n----\n【再起】自装和自气合计不大于6。', textZhG1: '', textKo: '【공격후】 상대가 라이프 데미지를 선택했다면, 이 턴에 당신이 다음에 수행하는 오라 데미지가 2 이하인 《공격》을 열상화한다.\n----\n【재기】 당신의 오라와 플레어의 합계가 6 이하이다.', textEn: 'After Attack: If your opponent chose to take damage to Life, the Damage from your next attack this turn that has 2 or less Damage to Aura becomes Lacerated.\n\nResurgence: Your total Aura and Flare is 6 or less.'},</v>
      </c>
      <c r="AU27" s="10" t="str">
        <f aca="false">IF($A27&lt;&gt;"", "    /** 《"&amp;$E27&amp;"》 */ export const "&amp;SUBSTITUTE(UPPER(IF(MID($A27, 3, 1)="-", RIGHT($A27,LEN($A27)-3), $A27)), "-", "_")&amp;": TCardId = '"&amp;$A27&amp;"';", "")</f>
        <v>    /** 《ウバラザキ》 */ export const SHISUI_O_S_2: TCardId = '24-shisui-o-s-2';</v>
      </c>
      <c r="AV27" s="11" t="str">
        <f aca="false">IF($A27&lt;&gt;"", "    | '"&amp;$A27&amp;"'", "")</f>
        <v>    | '24-shisui-o-s-2'</v>
      </c>
    </row>
    <row r="28" s="86" customFormat="true" ht="79" hidden="false" customHeight="false" outlineLevel="0" collapsed="false">
      <c r="A28" s="85" t="s">
        <v>4768</v>
      </c>
      <c r="B28" s="85" t="s">
        <v>4677</v>
      </c>
      <c r="C28" s="85"/>
      <c r="D28" s="85"/>
      <c r="E28" s="85" t="s">
        <v>4769</v>
      </c>
      <c r="F28" s="85"/>
      <c r="G28" s="261" t="s">
        <v>4770</v>
      </c>
      <c r="H28" s="262"/>
      <c r="I28" s="221" t="s">
        <v>4771</v>
      </c>
      <c r="J28" s="262" t="s">
        <v>4772</v>
      </c>
      <c r="K28" s="263" t="s">
        <v>4773</v>
      </c>
      <c r="L28" s="85"/>
      <c r="M28" s="85" t="s">
        <v>157</v>
      </c>
      <c r="N28" s="85"/>
      <c r="O28" s="85"/>
      <c r="P28" s="85"/>
      <c r="Q28" s="85"/>
      <c r="R28" s="85" t="s">
        <v>107</v>
      </c>
      <c r="S28" s="85" t="s">
        <v>133</v>
      </c>
      <c r="T28" s="85"/>
      <c r="U28" s="89"/>
      <c r="V28" s="85"/>
      <c r="W28" s="89"/>
      <c r="X28" s="85"/>
      <c r="Y28" s="85"/>
      <c r="Z28" s="85" t="s">
        <v>54</v>
      </c>
      <c r="AA28" s="85"/>
      <c r="AB28" s="85"/>
      <c r="AC28" s="85"/>
      <c r="AD28" s="85"/>
      <c r="AE28" s="258" t="s">
        <v>4774</v>
      </c>
      <c r="AF28" s="90"/>
      <c r="AG28" s="240" t="s">
        <v>4775</v>
      </c>
      <c r="AH28" s="90"/>
      <c r="AI28" s="259"/>
      <c r="AJ28" s="90"/>
      <c r="AK28" s="197" t="s">
        <v>4776</v>
      </c>
      <c r="AL28" s="260"/>
      <c r="AM28" s="263" t="s">
        <v>4777</v>
      </c>
      <c r="AN28" s="4"/>
      <c r="AO28" s="89"/>
      <c r="AP28" s="89"/>
      <c r="AQ28" s="89"/>
      <c r="AR28" s="89"/>
      <c r="AS28" s="89"/>
      <c r="AT28" s="98" t="str">
        <f aca="false">IF(A28="", "","'"&amp;A28&amp;"':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'"&amp;VLOOKUP(S28,マスタ!$D$1:$E$99,2,0)&amp;"'","")&amp;""&amp;IF(T28&lt;&gt;"",", range: '"&amp;T28&amp;"'","")&amp;IF(V28&lt;&gt;"",", damage: '"&amp;V28&amp;"'","")&amp;IF(X28&lt;&gt;"",", capacity: '"&amp;X28&amp;"'","")&amp;IF(Y28&lt;&gt;"",", growth: "&amp;Y28&amp;"","")&amp;IF(Z28&lt;&gt;"",", cost: '"&amp;Z28&amp;"'","")&amp;", text: '"&amp;SUBSTITUTE(SUBSTITUTE(AE28, CHAR(13), ""),CHAR(10),"\n")&amp;IF(AF28&lt;&gt;"", "', textAdditional: '"&amp;SUBSTITUTE(SUBSTITUTE(AF28, CHAR(13), ""),CHAR(10),"\n"), "")&amp;"', textZh: '"&amp;SUBSTITUTE(SUBSTITUTE(SUBSTITUTE(AG28, CHAR(13), ""),CHAR(10),"\n"),"'","\'")&amp;"', textZhG1: '"&amp;SUBSTITUTE(SUBSTITUTE(SUBSTITUTE(AI28, CHAR(13), ""),CHAR(10),"\n"),"'","\'")&amp;IF(AH28&lt;&gt;"", "', textZhAdditional: '"&amp;SUBSTITUTE(SUBSTITUTE(AH28, CHAR(13), ""),CHAR(10),"\n"), "")&amp;IF(AJ28&lt;&gt;"", "', textZhG1Additional: '"&amp;SUBSTITUTE(SUBSTITUTE(AJ28, CHAR(13), ""),CHAR(10),"\n"), "")&amp;"', textKo: '"&amp;SUBSTITUTE(SUBSTITUTE(SUBSTITUTE(AK28, CHAR(13), ""),CHAR(10),"\n"),"'","\'")&amp;IF(AL28&lt;&gt;"", "', textKoAdditional: '"&amp;SUBSTITUTE(SUBSTITUTE(AL28, CHAR(13), ""),CHAR(10),"\n"), "")&amp;"', textEn: '"&amp;SUBSTITUTE(SUBSTITUTE(SUBSTITUTE(AM28, CHAR(13), ""),CHAR(10),"\n"),"'","\'")&amp;IF(AN28&lt;&gt;"", "', textEnAdditional: '"&amp;SUBSTITUTE(SUBSTITUTE(AN28, CHAR(13), ""),CHAR(10),"\n"), "")&amp;"'"&amp;IF(AB28="○",", sealable: true","")&amp;IF(AC28="○",", removable: true","")&amp;IF(AA28="○",", lie: true","")&amp;IF(AD28="○",", investable: true","")&amp;"},")</f>
        <v>'24-shisui-o-s-3': {megami: 'shisui', name: 'アブダグイ', nameEn: 'First Circle - Arbuda', nameZh: '寒疱狱尽噬', nameZhG1: '', nameKo: '아부다구이', ruby: '', rubyEn: '', rubyZh: 'arbuda', baseType: 'special', type: 'action', subType: 'reaction', cost: '2', text: '対応した《攻撃》のダメージを打ち消す。そうした場合、あなたは{X/Y}の裂傷を受ける。X/Yは打ち消したダメージの値に等しい。\n----\n【即再起】あなたがこのターンに3回目のダメージを受ける。', textZh: '打消被对应的《攻击》的伤害。若如此做，你受到{X/Y}的裂伤。X/Y的值和被打消的伤害相同。\n----\n【即再起】你承受本回合第三次伤害。', textZhG1: '', textKo: '대응한 《공격》의 데미지를 무효화한다.\n그렇게 했다면, 당신은 열상 {X/Y}을 받는다. X/Y는 무효화한 데미지와 같다.\n----\n【즉재기】 이번 턴에 당신이 3번째 데미지를 받았다.', textEn: 'Cancel the damage of the attack you played this card as a Reaction to. If you did, Lacerate yourself for {X/Y}, where X and Y are the Damage values of that attack.\n\nImmediate Resurgence: You take damage for the third time in a turn.'},</v>
      </c>
      <c r="AU28" s="10" t="str">
        <f aca="false">IF($A28&lt;&gt;"", "    /** 《"&amp;$E28&amp;"》 */ export const "&amp;SUBSTITUTE(UPPER(IF(MID($A28, 3, 1)="-", RIGHT($A28,LEN($A28)-3), $A28)), "-", "_")&amp;": TCardId = '"&amp;$A28&amp;"';", "")</f>
        <v>    /** 《アブダグイ》 */ export const SHISUI_O_S_3: TCardId = '24-shisui-o-s-3';</v>
      </c>
      <c r="AV28" s="11" t="str">
        <f aca="false">IF($A28&lt;&gt;"", "    | '"&amp;$A28&amp;"'", "")</f>
        <v>    | '24-shisui-o-s-3'</v>
      </c>
    </row>
    <row r="29" s="86" customFormat="true" ht="101" hidden="false" customHeight="false" outlineLevel="0" collapsed="false">
      <c r="A29" s="85" t="s">
        <v>4778</v>
      </c>
      <c r="B29" s="85" t="s">
        <v>4677</v>
      </c>
      <c r="C29" s="85"/>
      <c r="D29" s="85"/>
      <c r="E29" s="85" t="s">
        <v>4779</v>
      </c>
      <c r="F29" s="85" t="s">
        <v>4780</v>
      </c>
      <c r="G29" s="261" t="s">
        <v>4781</v>
      </c>
      <c r="H29" s="262"/>
      <c r="I29" s="221"/>
      <c r="J29" s="262" t="s">
        <v>4782</v>
      </c>
      <c r="K29" s="263" t="s">
        <v>4783</v>
      </c>
      <c r="L29" s="85"/>
      <c r="M29" s="85" t="s">
        <v>157</v>
      </c>
      <c r="N29" s="85"/>
      <c r="O29" s="85"/>
      <c r="P29" s="85"/>
      <c r="Q29" s="85"/>
      <c r="R29" s="85" t="s">
        <v>120</v>
      </c>
      <c r="S29" s="85" t="s">
        <v>92</v>
      </c>
      <c r="T29" s="85"/>
      <c r="U29" s="89"/>
      <c r="V29" s="85"/>
      <c r="W29" s="89"/>
      <c r="X29" s="85" t="s">
        <v>54</v>
      </c>
      <c r="Y29" s="85"/>
      <c r="Z29" s="85" t="s">
        <v>4763</v>
      </c>
      <c r="AA29" s="85"/>
      <c r="AB29" s="85"/>
      <c r="AC29" s="85"/>
      <c r="AD29" s="85"/>
      <c r="AE29" s="258" t="s">
        <v>4784</v>
      </c>
      <c r="AF29" s="90"/>
      <c r="AG29" s="240" t="s">
        <v>4785</v>
      </c>
      <c r="AH29" s="90"/>
      <c r="AI29" s="259"/>
      <c r="AJ29" s="90"/>
      <c r="AK29" s="197" t="s">
        <v>4786</v>
      </c>
      <c r="AL29" s="260"/>
      <c r="AM29" s="263" t="s">
        <v>4787</v>
      </c>
      <c r="AN29" s="4"/>
      <c r="AO29" s="89"/>
      <c r="AP29" s="89"/>
      <c r="AQ29" s="89"/>
      <c r="AR29" s="89"/>
      <c r="AS29" s="89"/>
      <c r="AT29" s="98" t="str">
        <f aca="false">IF(A29="", "","'"&amp;A29&amp;"':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'"&amp;VLOOKUP(S29,マスタ!$D$1:$E$99,2,0)&amp;"'","")&amp;""&amp;IF(T29&lt;&gt;"",", range: '"&amp;T29&amp;"'","")&amp;IF(V29&lt;&gt;"",", damage: '"&amp;V29&amp;"'","")&amp;IF(X29&lt;&gt;"",", capacity: '"&amp;X29&amp;"'","")&amp;IF(Y29&lt;&gt;"",", growth: "&amp;Y29&amp;"","")&amp;IF(Z29&lt;&gt;"",", cost: '"&amp;Z29&amp;"'","")&amp;", text: '"&amp;SUBSTITUTE(SUBSTITUTE(AE29, CHAR(13), ""),CHAR(10),"\n")&amp;IF(AF29&lt;&gt;"", "', textAdditional: '"&amp;SUBSTITUTE(SUBSTITUTE(AF29, CHAR(13), ""),CHAR(10),"\n"), "")&amp;"', textZh: '"&amp;SUBSTITUTE(SUBSTITUTE(SUBSTITUTE(AG29, CHAR(13), ""),CHAR(10),"\n"),"'","\'")&amp;"', textZhG1: '"&amp;SUBSTITUTE(SUBSTITUTE(SUBSTITUTE(AI29, CHAR(13), ""),CHAR(10),"\n"),"'","\'")&amp;IF(AH29&lt;&gt;"", "', textZhAdditional: '"&amp;SUBSTITUTE(SUBSTITUTE(AH29, CHAR(13), ""),CHAR(10),"\n"), "")&amp;IF(AJ29&lt;&gt;"", "', textZhG1Additional: '"&amp;SUBSTITUTE(SUBSTITUTE(AJ29, CHAR(13), ""),CHAR(10),"\n"), "")&amp;"', textKo: '"&amp;SUBSTITUTE(SUBSTITUTE(SUBSTITUTE(AK29, CHAR(13), ""),CHAR(10),"\n"),"'","\'")&amp;IF(AL29&lt;&gt;"", "', textKoAdditional: '"&amp;SUBSTITUTE(SUBSTITUTE(AL29, CHAR(13), ""),CHAR(10),"\n"), "")&amp;"', textEn: '"&amp;SUBSTITUTE(SUBSTITUTE(SUBSTITUTE(AM29, CHAR(13), ""),CHAR(10),"\n"),"'","\'")&amp;IF(AN29&lt;&gt;"", "', textEnAdditional: '"&amp;SUBSTITUTE(SUBSTITUTE(AN29, CHAR(13), ""),CHAR(10),"\n"), "")&amp;"'"&amp;IF(AB29="○",", sealable: true","")&amp;IF(AC29="○",", removable: true","")&amp;IF(AA29="○",", lie: true","")&amp;IF(AD29="○",", investable: true","")&amp;"},")</f>
        <v>'24-shisui-o-s-4': {megami: 'shisui', name: '桑畑志水の死に所', nameEn: 'Shisui\'s Last Gasp', nameZh: '桑畑志水的死所', nameZhG1: '', nameKo: '쿠와하타 시스이가 죽는 곳', ruby: 'くわはたしすいのしにどころ', rubyEn: '', baseType: 'special', type: 'enhance', subType: 'fullpower', capacity: '2', cost: '{2}', text: '【展開時】このカードの上に桜花結晶をX個相手のフレアから置く。相手のフレアがあなたのフレアより大きいならば、Xはその差に等しい。そうでないならばXは0である。\n【展開中】あなたは敗北しない。\n【展開中】あなたのライフが0ならば、相手は集中力を支払えない。', textZh: '【展开时】从敌气中将X个樱花结晶置于此牌上。若敌气比自气更多则X为那个差值，若否则X为0。\n【展开中】你不会输掉这局游戏。\n【展开中】自命为0时，对手无法支付集中力。', textZhG1: '', textKo: ' 【전개시】 상대의 플레어에서 벚꽃결정을 X개 가져와 이 카드 위에 놓는다. 상대의 플레어가 당신의 플레어보다 많다면, X는 그 차이와 같다. 그렇지 않다면 X는 0이다.\n【전개중】 당신은 패배하지 않는다.\n【전개중】 당신의 라이프가 0이라면, 상대는 집중력을 지불할 수 없다.', textEn: 'Initialize: Move X Sakura tokens from your opponent\'s Flare to this card. If your opponent has more Flare than you, X is equal to the difference. Otherwise, X is 0.\n\nOngoing: You cannot lose the game.\n\nOngoing: As long as your Life is 0, your opponent can\'t spend Vigor.'},</v>
      </c>
      <c r="AU29" s="10" t="str">
        <f aca="false">IF($A29&lt;&gt;"", "    /** 《"&amp;$E29&amp;"》 */ export const "&amp;SUBSTITUTE(UPPER(IF(MID($A29, 3, 1)="-", RIGHT($A29,LEN($A29)-3), $A29)), "-", "_")&amp;": TCardId = '"&amp;$A29&amp;"';", "")</f>
        <v>    /** 《桑畑志水の死に所》 */ export const SHISUI_O_S_4: TCardId = '24-shisui-o-s-4';</v>
      </c>
      <c r="AV29" s="11" t="str">
        <f aca="false">IF($A29&lt;&gt;"", "    | '"&amp;$A29&amp;"'", "")</f>
        <v>    | '24-shisui-o-s-4'</v>
      </c>
    </row>
    <row r="30" customFormat="false" ht="13.5" hidden="false" customHeight="false" outlineLevel="0" collapsed="false">
      <c r="A30" s="115"/>
      <c r="B30" s="115"/>
      <c r="C30" s="115"/>
      <c r="D30" s="115"/>
      <c r="E30" s="115"/>
      <c r="F30" s="115"/>
      <c r="G30" s="85"/>
      <c r="H30" s="85"/>
      <c r="I30" s="116"/>
      <c r="J30" s="184"/>
      <c r="K30" s="115"/>
      <c r="L30" s="115"/>
      <c r="M30" s="115"/>
      <c r="N30" s="115"/>
      <c r="O30" s="115"/>
      <c r="P30" s="115"/>
      <c r="Q30" s="115"/>
      <c r="R30" s="115"/>
      <c r="S30" s="115"/>
      <c r="T30" s="115"/>
      <c r="U30" s="117"/>
      <c r="V30" s="115"/>
      <c r="W30" s="117"/>
      <c r="X30" s="115"/>
      <c r="Y30" s="115"/>
      <c r="Z30" s="115"/>
      <c r="AA30" s="115"/>
      <c r="AB30" s="115"/>
      <c r="AC30" s="115"/>
      <c r="AD30" s="115"/>
      <c r="AE30" s="120"/>
      <c r="AF30" s="120"/>
      <c r="AG30" s="90"/>
      <c r="AH30" s="118"/>
      <c r="AI30" s="90"/>
      <c r="AJ30" s="118"/>
      <c r="AK30" s="120"/>
      <c r="AL30" s="118"/>
      <c r="AM30" s="120"/>
      <c r="AN30" s="118"/>
      <c r="AO30" s="117"/>
      <c r="AP30" s="117"/>
      <c r="AQ30" s="117"/>
      <c r="AR30" s="117"/>
      <c r="AS30" s="117"/>
      <c r="AT30" s="98" t="str">
        <f aca="false">IF(A30="", "", IF(ROW()&gt;=3, ", ", "")&amp;"'"&amp;A30&amp;"':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'"&amp;VLOOKUP(M30,[1]マスタ!$A$1:$B$99,2,0)&amp;"'"&amp;IF(N30="○",", extra: true","")&amp;IF(O30&lt;&gt;"",", extraFrom: '"&amp;O30&amp;"'","")&amp;IF(P30&lt;&gt;"",", exchangableTo: '"&amp;P30&amp;"'","")&amp;IF(Q30="○",", poison: true","")&amp;IF(R30&lt;&gt;"", ", type: '"&amp;VLOOKUP(R30,[1]マスタ!$D$1:$E$99,2,0)&amp;"'", "")&amp;IF(S30&lt;&gt;"",", subType: '"&amp;VLOOKUP(S30,[1]マスタ!$D$1:$E$99,2,0)&amp;"'","")&amp;""&amp;IF(T30&lt;&gt;"",", range: '"&amp;T30&amp;"'","")&amp;IF(V30&lt;&gt;"",", damage: '"&amp;V30&amp;"'","")&amp;IF(X30&lt;&gt;"",", capacity: '"&amp;X30&amp;"'","")&amp;IF(Y30&lt;&gt;"",", growth: "&amp;Y30&amp;"","")&amp;IF(Z30&lt;&gt;"",", cost: '"&amp;Z30&amp;"'","")&amp;", text: '"&amp;SUBSTITUTE(SUBSTITUTE(AE30, CHAR(13), ""),CHAR(10),"\n")&amp;IF(AF30&lt;&gt;"", "', textAdditional: '"&amp;SUBSTITUTE(SUBSTITUTE(AF30, CHAR(13), ""),CHAR(10),"\n"), "")&amp;"', textZh: '"&amp;SUBSTITUTE(SUBSTITUTE(SUBSTITUTE(AG30, CHAR(13), ""),CHAR(10),"\n"),"'","\'")&amp;"', textZhG1: '"&amp;SUBSTITUTE(SUBSTITUTE(SUBSTITUTE(AI30, CHAR(13), ""),CHAR(10),"\n"),"'","\'")&amp;IF(AH30&lt;&gt;"", "', textZhAdditional: '"&amp;SUBSTITUTE(SUBSTITUTE(AH30, CHAR(13), ""),CHAR(10),"\n"), "")&amp;IF(AJ30&lt;&gt;"", "', textZhG1Additional: '"&amp;SUBSTITUTE(SUBSTITUTE(AJ30, CHAR(13), ""),CHAR(10),"\n"), "")&amp;"', textKo: '"&amp;SUBSTITUTE(SUBSTITUTE(SUBSTITUTE(AK30, CHAR(13), ""),CHAR(10),"\n"),"'","\'")&amp;IF(AL30&lt;&gt;"", "', textKoAdditional: '"&amp;SUBSTITUTE(SUBSTITUTE(AL30, CHAR(13), ""),CHAR(10),"\n"), "")&amp;"', textEn: '"&amp;SUBSTITUTE(SUBSTITUTE(SUBSTITUTE(AM30, CHAR(13), ""),CHAR(10),"\n"),"'","\'")&amp;IF(AN30&lt;&gt;"", "', textEnAdditional: '"&amp;SUBSTITUTE(SUBSTITUTE(AN30, CHAR(13), ""),CHAR(10),"\n"), "")&amp;"'"&amp;IF(AB30="○",", sealable: true","")&amp;IF(AC30="○",", removable: true","")&amp;"}")</f>
        <v/>
      </c>
      <c r="AU30" s="10" t="str">
        <f aca="false">IF($A30&lt;&gt;"", "    /** 《"&amp;$E30&amp;"》 */ export const "&amp;SUBSTITUTE(UPPER(IF(MID($A30, 3, 1)="-", RIGHT($A30,LEN($A30)-3), $A30)), "-", "_")&amp;": TCardId = '"&amp;$A30&amp;"';", "")</f>
        <v/>
      </c>
      <c r="AV30" s="11" t="str">
        <f aca="false">IF($A30&lt;&gt;"", "    | '"&amp;$A30&amp;"'", "")</f>
        <v/>
      </c>
    </row>
    <row r="31" customFormat="false" ht="13.5" hidden="false" customHeight="false" outlineLevel="0" collapsed="false">
      <c r="A31" s="115"/>
      <c r="B31" s="115"/>
      <c r="C31" s="115"/>
      <c r="D31" s="115"/>
      <c r="E31" s="115"/>
      <c r="F31" s="115"/>
      <c r="G31" s="85"/>
      <c r="H31" s="85"/>
      <c r="I31" s="116"/>
      <c r="J31" s="184"/>
      <c r="K31" s="115"/>
      <c r="L31" s="115"/>
      <c r="M31" s="115"/>
      <c r="N31" s="115"/>
      <c r="O31" s="115"/>
      <c r="P31" s="115"/>
      <c r="Q31" s="115"/>
      <c r="R31" s="115"/>
      <c r="S31" s="115"/>
      <c r="T31" s="115"/>
      <c r="U31" s="117"/>
      <c r="V31" s="115"/>
      <c r="W31" s="117"/>
      <c r="X31" s="115"/>
      <c r="Y31" s="115"/>
      <c r="Z31" s="115"/>
      <c r="AA31" s="115"/>
      <c r="AB31" s="115"/>
      <c r="AC31" s="115"/>
      <c r="AD31" s="115"/>
      <c r="AE31" s="120"/>
      <c r="AF31" s="120"/>
      <c r="AG31" s="90"/>
      <c r="AH31" s="118"/>
      <c r="AI31" s="90"/>
      <c r="AJ31" s="118"/>
      <c r="AK31" s="120"/>
      <c r="AL31" s="118"/>
      <c r="AM31" s="120"/>
      <c r="AN31" s="118"/>
      <c r="AO31" s="117"/>
      <c r="AP31" s="117"/>
      <c r="AQ31" s="117"/>
      <c r="AR31" s="117"/>
      <c r="AS31" s="117"/>
      <c r="AT31" s="98" t="str">
        <f aca="false">IF(A31="", "", IF(ROW()&gt;=3, ", ", "")&amp;"'"&amp;A31&amp;"':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'"&amp;VLOOKUP(M31,[1]マスタ!$A$1:$B$99,2,0)&amp;"'"&amp;IF(N31="○",", extra: true","")&amp;IF(O31&lt;&gt;"",", extraFrom: '"&amp;O31&amp;"'","")&amp;IF(P31&lt;&gt;"",", exchangableTo: '"&amp;P31&amp;"'","")&amp;IF(Q31="○",", poison: true","")&amp;IF(R31&lt;&gt;"", ", type: '"&amp;VLOOKUP(R31,[1]マスタ!$D$1:$E$99,2,0)&amp;"'", "")&amp;IF(S31&lt;&gt;"",", subType: '"&amp;VLOOKUP(S31,[1]マスタ!$D$1:$E$99,2,0)&amp;"'","")&amp;""&amp;IF(T31&lt;&gt;"",", range: '"&amp;T31&amp;"'","")&amp;IF(V31&lt;&gt;"",", damage: '"&amp;V31&amp;"'","")&amp;IF(X31&lt;&gt;"",", capacity: '"&amp;X31&amp;"'","")&amp;IF(Y31&lt;&gt;"",", growth: "&amp;Y31&amp;"","")&amp;IF(Z31&lt;&gt;"",", cost: '"&amp;Z31&amp;"'","")&amp;", text: '"&amp;SUBSTITUTE(SUBSTITUTE(AE31, CHAR(13), ""),CHAR(10),"\n")&amp;IF(AF31&lt;&gt;"", "', textAdditional: '"&amp;SUBSTITUTE(SUBSTITUTE(AF31, CHAR(13), ""),CHAR(10),"\n"), "")&amp;"', textZh: '"&amp;SUBSTITUTE(SUBSTITUTE(SUBSTITUTE(AG31, CHAR(13), ""),CHAR(10),"\n"),"'","\'")&amp;"', textZhG1: '"&amp;SUBSTITUTE(SUBSTITUTE(SUBSTITUTE(AI31, CHAR(13), ""),CHAR(10),"\n"),"'","\'")&amp;IF(AH31&lt;&gt;"", "', textZhAdditional: '"&amp;SUBSTITUTE(SUBSTITUTE(AH31, CHAR(13), ""),CHAR(10),"\n"), "")&amp;IF(AJ31&lt;&gt;"", "', textZhG1Additional: '"&amp;SUBSTITUTE(SUBSTITUTE(AJ31, CHAR(13), ""),CHAR(10),"\n"), "")&amp;"', textKo: '"&amp;SUBSTITUTE(SUBSTITUTE(SUBSTITUTE(AK31, CHAR(13), ""),CHAR(10),"\n"),"'","\'")&amp;IF(AL31&lt;&gt;"", "', textKoAdditional: '"&amp;SUBSTITUTE(SUBSTITUTE(AL31, CHAR(13), ""),CHAR(10),"\n"), "")&amp;"', textEn: '"&amp;SUBSTITUTE(SUBSTITUTE(SUBSTITUTE(AM31, CHAR(13), ""),CHAR(10),"\n"),"'","\'")&amp;IF(AN31&lt;&gt;"", "', textEnAdditional: '"&amp;SUBSTITUTE(SUBSTITUTE(AN31, CHAR(13), ""),CHAR(10),"\n"), "")&amp;"'"&amp;IF(AB31="○",", sealable: true","")&amp;IF(AC31="○",", removable: true","")&amp;"}")</f>
        <v/>
      </c>
      <c r="AU31" s="10" t="str">
        <f aca="false">IF($A31&lt;&gt;"", "    /** 《"&amp;$E31&amp;"》 */ export const "&amp;SUBSTITUTE(UPPER(IF(MID($A31, 3, 1)="-", RIGHT($A31,LEN($A31)-3), $A31)), "-", "_")&amp;": TCardId = '"&amp;$A31&amp;"';", "")</f>
        <v/>
      </c>
      <c r="AV31" s="11" t="str">
        <f aca="false">IF($A31&lt;&gt;"", "    | '"&amp;$A31&amp;"'", "")</f>
        <v/>
      </c>
    </row>
    <row r="32" customFormat="false" ht="13.5" hidden="false" customHeight="false" outlineLevel="0" collapsed="false">
      <c r="A32" s="115"/>
      <c r="B32" s="115"/>
      <c r="C32" s="115"/>
      <c r="D32" s="115"/>
      <c r="E32" s="115"/>
      <c r="F32" s="115"/>
      <c r="G32" s="85"/>
      <c r="H32" s="85"/>
      <c r="I32" s="116"/>
      <c r="J32" s="184"/>
      <c r="K32" s="115"/>
      <c r="L32" s="115"/>
      <c r="M32" s="115"/>
      <c r="N32" s="115"/>
      <c r="O32" s="115"/>
      <c r="P32" s="115"/>
      <c r="Q32" s="115"/>
      <c r="R32" s="115"/>
      <c r="S32" s="115"/>
      <c r="T32" s="115"/>
      <c r="U32" s="117"/>
      <c r="V32" s="115"/>
      <c r="W32" s="117"/>
      <c r="X32" s="115"/>
      <c r="Y32" s="115"/>
      <c r="Z32" s="115"/>
      <c r="AA32" s="115"/>
      <c r="AB32" s="115"/>
      <c r="AC32" s="115"/>
      <c r="AD32" s="115"/>
      <c r="AE32" s="120"/>
      <c r="AF32" s="120"/>
      <c r="AG32" s="90"/>
      <c r="AH32" s="118"/>
      <c r="AI32" s="90"/>
      <c r="AJ32" s="118"/>
      <c r="AK32" s="120"/>
      <c r="AL32" s="118"/>
      <c r="AM32" s="120"/>
      <c r="AN32" s="118"/>
      <c r="AO32" s="117"/>
      <c r="AP32" s="117"/>
      <c r="AQ32" s="117"/>
      <c r="AR32" s="117"/>
      <c r="AS32" s="117"/>
      <c r="AT32" s="98" t="str">
        <f aca="false">IF(A32="", "", IF(ROW()&gt;=3, ", ", "")&amp;"'"&amp;A32&amp;"':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'"&amp;VLOOKUP(M32,[1]マスタ!$A$1:$B$99,2,0)&amp;"'"&amp;IF(N32="○",", extra: true","")&amp;IF(O32&lt;&gt;"",", extraFrom: '"&amp;O32&amp;"'","")&amp;IF(P32&lt;&gt;"",", exchangableTo: '"&amp;P32&amp;"'","")&amp;IF(Q32="○",", poison: true","")&amp;IF(R32&lt;&gt;"", ", type: '"&amp;VLOOKUP(R32,[1]マスタ!$D$1:$E$99,2,0)&amp;"'", "")&amp;IF(S32&lt;&gt;"",", subType: '"&amp;VLOOKUP(S32,[1]マスタ!$D$1:$E$99,2,0)&amp;"'","")&amp;""&amp;IF(T32&lt;&gt;"",", range: '"&amp;T32&amp;"'","")&amp;IF(V32&lt;&gt;"",", damage: '"&amp;V32&amp;"'","")&amp;IF(X32&lt;&gt;"",", capacity: '"&amp;X32&amp;"'","")&amp;IF(Y32&lt;&gt;"",", growth: "&amp;Y32&amp;"","")&amp;IF(Z32&lt;&gt;"",", cost: '"&amp;Z32&amp;"'","")&amp;", text: '"&amp;SUBSTITUTE(SUBSTITUTE(AE32, CHAR(13), ""),CHAR(10),"\n")&amp;IF(AF32&lt;&gt;"", "', textAdditional: '"&amp;SUBSTITUTE(SUBSTITUTE(AF32, CHAR(13), ""),CHAR(10),"\n"), "")&amp;"', textZh: '"&amp;SUBSTITUTE(SUBSTITUTE(SUBSTITUTE(AG32, CHAR(13), ""),CHAR(10),"\n"),"'","\'")&amp;"', textZhG1: '"&amp;SUBSTITUTE(SUBSTITUTE(SUBSTITUTE(AI32, CHAR(13), ""),CHAR(10),"\n"),"'","\'")&amp;IF(AH32&lt;&gt;"", "', textZhAdditional: '"&amp;SUBSTITUTE(SUBSTITUTE(AH32, CHAR(13), ""),CHAR(10),"\n"), "")&amp;IF(AJ32&lt;&gt;"", "', textZhG1Additional: '"&amp;SUBSTITUTE(SUBSTITUTE(AJ32, CHAR(13), ""),CHAR(10),"\n"), "")&amp;"', textKo: '"&amp;SUBSTITUTE(SUBSTITUTE(SUBSTITUTE(AK32, CHAR(13), ""),CHAR(10),"\n"),"'","\'")&amp;IF(AL32&lt;&gt;"", "', textKoAdditional: '"&amp;SUBSTITUTE(SUBSTITUTE(AL32, CHAR(13), ""),CHAR(10),"\n"), "")&amp;"', textEn: '"&amp;SUBSTITUTE(SUBSTITUTE(SUBSTITUTE(AM32, CHAR(13), ""),CHAR(10),"\n"),"'","\'")&amp;IF(AN32&lt;&gt;"", "', textEnAdditional: '"&amp;SUBSTITUTE(SUBSTITUTE(AN32, CHAR(13), ""),CHAR(10),"\n"), "")&amp;"'"&amp;IF(AB32="○",", sealable: true","")&amp;IF(AC32="○",", removable: true","")&amp;"}")</f>
        <v/>
      </c>
      <c r="AU32" s="10" t="str">
        <f aca="false">IF($A32&lt;&gt;"", "    /** 《"&amp;$E32&amp;"》 */ export const "&amp;SUBSTITUTE(UPPER(IF(MID($A32, 3, 1)="-", RIGHT($A32,LEN($A32)-3), $A32)), "-", "_")&amp;": TCardId = '"&amp;$A32&amp;"';", "")</f>
        <v/>
      </c>
      <c r="AV32" s="11" t="str">
        <f aca="false">IF($A32&lt;&gt;"", "    | '"&amp;$A32&amp;"'", "")</f>
        <v/>
      </c>
    </row>
    <row r="33" customFormat="false" ht="13.5" hidden="false" customHeight="false" outlineLevel="0" collapsed="false">
      <c r="A33" s="115"/>
      <c r="B33" s="115"/>
      <c r="C33" s="115"/>
      <c r="D33" s="115"/>
      <c r="E33" s="115"/>
      <c r="F33" s="115"/>
      <c r="G33" s="85"/>
      <c r="H33" s="85"/>
      <c r="I33" s="116"/>
      <c r="J33" s="184"/>
      <c r="K33" s="115"/>
      <c r="L33" s="115"/>
      <c r="M33" s="115"/>
      <c r="N33" s="115"/>
      <c r="O33" s="115"/>
      <c r="P33" s="115"/>
      <c r="Q33" s="115"/>
      <c r="R33" s="115"/>
      <c r="S33" s="115"/>
      <c r="T33" s="115"/>
      <c r="U33" s="117"/>
      <c r="V33" s="115"/>
      <c r="W33" s="117"/>
      <c r="X33" s="115"/>
      <c r="Y33" s="115"/>
      <c r="Z33" s="115"/>
      <c r="AA33" s="115"/>
      <c r="AB33" s="115"/>
      <c r="AC33" s="115"/>
      <c r="AD33" s="115"/>
      <c r="AE33" s="120"/>
      <c r="AF33" s="120"/>
      <c r="AG33" s="90"/>
      <c r="AH33" s="118"/>
      <c r="AI33" s="90"/>
      <c r="AJ33" s="118"/>
      <c r="AK33" s="120"/>
      <c r="AL33" s="118"/>
      <c r="AM33" s="120"/>
      <c r="AN33" s="118"/>
      <c r="AO33" s="117"/>
      <c r="AP33" s="117"/>
      <c r="AQ33" s="117"/>
      <c r="AR33" s="117"/>
      <c r="AS33" s="117"/>
      <c r="AT33" s="98" t="str">
        <f aca="false">IF(A33="", "", IF(ROW()&gt;=3, ", ", "")&amp;"'"&amp;A33&amp;"':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'"&amp;VLOOKUP(M33,[1]マスタ!$A$1:$B$99,2,0)&amp;"'"&amp;IF(N33="○",", extra: true","")&amp;IF(O33&lt;&gt;"",", extraFrom: '"&amp;O33&amp;"'","")&amp;IF(P33&lt;&gt;"",", exchangableTo: '"&amp;P33&amp;"'","")&amp;IF(Q33="○",", poison: true","")&amp;IF(R33&lt;&gt;"", ", type: '"&amp;VLOOKUP(R33,[1]マスタ!$D$1:$E$99,2,0)&amp;"'", "")&amp;IF(S33&lt;&gt;"",", subType: '"&amp;VLOOKUP(S33,[1]マスタ!$D$1:$E$99,2,0)&amp;"'","")&amp;""&amp;IF(T33&lt;&gt;"",", range: '"&amp;T33&amp;"'","")&amp;IF(V33&lt;&gt;"",", damage: '"&amp;V33&amp;"'","")&amp;IF(X33&lt;&gt;"",", capacity: '"&amp;X33&amp;"'","")&amp;IF(Y33&lt;&gt;"",", growth: "&amp;Y33&amp;"","")&amp;IF(Z33&lt;&gt;"",", cost: '"&amp;Z33&amp;"'","")&amp;", text: '"&amp;SUBSTITUTE(SUBSTITUTE(AE33, CHAR(13), ""),CHAR(10),"\n")&amp;IF(AF33&lt;&gt;"", "', textAdditional: '"&amp;SUBSTITUTE(SUBSTITUTE(AF33, CHAR(13), ""),CHAR(10),"\n"), "")&amp;"', textZh: '"&amp;SUBSTITUTE(SUBSTITUTE(SUBSTITUTE(AG33, CHAR(13), ""),CHAR(10),"\n"),"'","\'")&amp;"', textZhG1: '"&amp;SUBSTITUTE(SUBSTITUTE(SUBSTITUTE(AI33, CHAR(13), ""),CHAR(10),"\n"),"'","\'")&amp;IF(AH33&lt;&gt;"", "', textZhAdditional: '"&amp;SUBSTITUTE(SUBSTITUTE(AH33, CHAR(13), ""),CHAR(10),"\n"), "")&amp;IF(AJ33&lt;&gt;"", "', textZhG1Additional: '"&amp;SUBSTITUTE(SUBSTITUTE(AJ33, CHAR(13), ""),CHAR(10),"\n"), "")&amp;"', textKo: '"&amp;SUBSTITUTE(SUBSTITUTE(SUBSTITUTE(AK33, CHAR(13), ""),CHAR(10),"\n"),"'","\'")&amp;IF(AL33&lt;&gt;"", "', textKoAdditional: '"&amp;SUBSTITUTE(SUBSTITUTE(AL33, CHAR(13), ""),CHAR(10),"\n"), "")&amp;"', textEn: '"&amp;SUBSTITUTE(SUBSTITUTE(SUBSTITUTE(AM33, CHAR(13), ""),CHAR(10),"\n"),"'","\'")&amp;IF(AN33&lt;&gt;"", "', textEnAdditional: '"&amp;SUBSTITUTE(SUBSTITUTE(AN33, CHAR(13), ""),CHAR(10),"\n"), "")&amp;"'"&amp;IF(AB33="○",", sealable: true","")&amp;IF(AC33="○",", removable: true","")&amp;"}")</f>
        <v/>
      </c>
      <c r="AU33" s="10" t="str">
        <f aca="false">IF($A33&lt;&gt;"", "    /** 《"&amp;$E33&amp;"》 */ export const "&amp;SUBSTITUTE(UPPER(IF(MID($A33, 3, 1)="-", RIGHT($A33,LEN($A33)-3), $A33)), "-", "_")&amp;": TCardId = '"&amp;$A33&amp;"';", "")</f>
        <v/>
      </c>
      <c r="AV33" s="11" t="str">
        <f aca="false">IF($A33&lt;&gt;"", "    | '"&amp;$A33&amp;"'", "")</f>
        <v/>
      </c>
    </row>
    <row r="34" customFormat="false" ht="13.5" hidden="false" customHeight="false" outlineLevel="0" collapsed="false">
      <c r="I34" s="162"/>
    </row>
    <row r="35" customFormat="false" ht="13.5" hidden="false" customHeight="false" outlineLevel="0" collapsed="false">
      <c r="I35" s="162"/>
    </row>
    <row r="36" customFormat="false" ht="13.5" hidden="false" customHeight="false" outlineLevel="0" collapsed="false">
      <c r="I36" s="162"/>
    </row>
    <row r="37" customFormat="false" ht="13.5" hidden="false" customHeight="false" outlineLevel="0" collapsed="false">
      <c r="I37" s="162"/>
    </row>
    <row r="38" customFormat="false" ht="13.5" hidden="false" customHeight="false" outlineLevel="0" collapsed="false">
      <c r="I38" s="162"/>
    </row>
    <row r="39" customFormat="false" ht="13.5" hidden="false" customHeight="false" outlineLevel="0" collapsed="false">
      <c r="I39" s="162"/>
    </row>
    <row r="40" customFormat="false" ht="13.5" hidden="false" customHeight="false" outlineLevel="0" collapsed="false">
      <c r="I40" s="162"/>
    </row>
    <row r="41" customFormat="false" ht="13.5" hidden="false" customHeight="false" outlineLevel="0" collapsed="false">
      <c r="I41" s="162"/>
    </row>
    <row r="42" customFormat="false" ht="13.5" hidden="false" customHeight="false" outlineLevel="0" collapsed="false">
      <c r="I42" s="162"/>
    </row>
    <row r="43" customFormat="false" ht="13.5" hidden="false" customHeight="false" outlineLevel="0" collapsed="false">
      <c r="I43" s="162"/>
    </row>
    <row r="44" customFormat="false" ht="13.5" hidden="false" customHeight="false" outlineLevel="0" collapsed="false">
      <c r="I44" s="162"/>
    </row>
    <row r="45" customFormat="false" ht="13.5" hidden="false" customHeight="false" outlineLevel="0" collapsed="false">
      <c r="I45" s="162"/>
    </row>
    <row r="46" customFormat="false" ht="13.5" hidden="false" customHeight="false" outlineLevel="0" collapsed="false">
      <c r="I46" s="162"/>
    </row>
    <row r="47" customFormat="false" ht="13.5" hidden="false" customHeight="false" outlineLevel="0" collapsed="false">
      <c r="I47" s="162"/>
    </row>
    <row r="48" customFormat="false" ht="13.5" hidden="false" customHeight="false" outlineLevel="0" collapsed="false">
      <c r="I48" s="162"/>
    </row>
    <row r="49" customFormat="false" ht="13.5" hidden="false" customHeight="false" outlineLevel="0" collapsed="false">
      <c r="I49" s="162"/>
    </row>
    <row r="50" customFormat="false" ht="13.5" hidden="false" customHeight="false" outlineLevel="0" collapsed="false">
      <c r="I50" s="162"/>
    </row>
    <row r="51" customFormat="false" ht="13.5" hidden="false" customHeight="false" outlineLevel="0" collapsed="false">
      <c r="I51" s="162"/>
    </row>
    <row r="52" customFormat="false" ht="13.5" hidden="false" customHeight="false" outlineLevel="0" collapsed="false">
      <c r="I52" s="162"/>
    </row>
    <row r="53" customFormat="false" ht="13.5" hidden="false" customHeight="false" outlineLevel="0" collapsed="false">
      <c r="I53" s="162"/>
    </row>
    <row r="54" customFormat="false" ht="13.5" hidden="false" customHeight="false" outlineLevel="0" collapsed="false">
      <c r="I54" s="162"/>
    </row>
    <row r="55" customFormat="false" ht="13.5" hidden="false" customHeight="false" outlineLevel="0" collapsed="false">
      <c r="I55" s="162"/>
    </row>
    <row r="56" customFormat="false" ht="13.5" hidden="false" customHeight="false" outlineLevel="0" collapsed="false">
      <c r="I56" s="162"/>
    </row>
    <row r="57" customFormat="false" ht="13.5" hidden="false" customHeight="false" outlineLevel="0" collapsed="false">
      <c r="I57" s="162"/>
    </row>
    <row r="58" customFormat="false" ht="13.5" hidden="false" customHeight="false" outlineLevel="0" collapsed="false">
      <c r="I58" s="162"/>
    </row>
    <row r="59" customFormat="false" ht="13.5" hidden="false" customHeight="false" outlineLevel="0" collapsed="false">
      <c r="I59" s="162"/>
    </row>
    <row r="60" customFormat="false" ht="13.5" hidden="false" customHeight="false" outlineLevel="0" collapsed="false">
      <c r="I60" s="162"/>
    </row>
    <row r="61" customFormat="false" ht="13.5" hidden="false" customHeight="false" outlineLevel="0" collapsed="false">
      <c r="I61" s="162"/>
    </row>
    <row r="62" customFormat="false" ht="13.5" hidden="false" customHeight="false" outlineLevel="0" collapsed="false">
      <c r="I62" s="162"/>
    </row>
    <row r="63" customFormat="false" ht="13.5" hidden="false" customHeight="false" outlineLevel="0" collapsed="false">
      <c r="I63" s="162"/>
    </row>
    <row r="64" customFormat="false" ht="13.5" hidden="false" customHeight="false" outlineLevel="0" collapsed="false">
      <c r="I64" s="162"/>
    </row>
    <row r="65" customFormat="false" ht="13.5" hidden="false" customHeight="false" outlineLevel="0" collapsed="false">
      <c r="I65" s="162"/>
    </row>
    <row r="66" customFormat="false" ht="13.5" hidden="false" customHeight="false" outlineLevel="0" collapsed="false">
      <c r="I66" s="162"/>
    </row>
    <row r="67" customFormat="false" ht="13.5" hidden="false" customHeight="false" outlineLevel="0" collapsed="false">
      <c r="I67" s="162"/>
    </row>
    <row r="68" customFormat="false" ht="13.5" hidden="false" customHeight="false" outlineLevel="0" collapsed="false">
      <c r="I68" s="162"/>
    </row>
    <row r="69" customFormat="false" ht="13.5" hidden="false" customHeight="false" outlineLevel="0" collapsed="false">
      <c r="I69" s="162"/>
    </row>
    <row r="70" customFormat="false" ht="13.5" hidden="false" customHeight="false" outlineLevel="0" collapsed="false">
      <c r="I70" s="162"/>
    </row>
    <row r="71" customFormat="false" ht="13.5" hidden="false" customHeight="false" outlineLevel="0" collapsed="false">
      <c r="I71" s="162"/>
    </row>
    <row r="72" customFormat="false" ht="13.5" hidden="false" customHeight="false" outlineLevel="0" collapsed="false">
      <c r="I72" s="162"/>
    </row>
    <row r="73" customFormat="false" ht="13.5" hidden="false" customHeight="false" outlineLevel="0" collapsed="false">
      <c r="I73" s="162"/>
    </row>
    <row r="74" customFormat="false" ht="13.5" hidden="false" customHeight="false" outlineLevel="0" collapsed="false">
      <c r="I74" s="162"/>
    </row>
    <row r="75" customFormat="false" ht="13.5" hidden="false" customHeight="false" outlineLevel="0" collapsed="false">
      <c r="I75" s="162"/>
    </row>
    <row r="76" customFormat="false" ht="13.5" hidden="false" customHeight="false" outlineLevel="0" collapsed="false">
      <c r="I76" s="162"/>
    </row>
    <row r="77" customFormat="false" ht="13.5" hidden="false" customHeight="false" outlineLevel="0" collapsed="false">
      <c r="I77" s="162"/>
    </row>
    <row r="78" customFormat="false" ht="13.5" hidden="false" customHeight="false" outlineLevel="0" collapsed="false">
      <c r="I78" s="162"/>
    </row>
    <row r="79" customFormat="false" ht="13.5" hidden="false" customHeight="false" outlineLevel="0" collapsed="false">
      <c r="I79" s="162"/>
    </row>
    <row r="80" customFormat="false" ht="13.5" hidden="false" customHeight="false" outlineLevel="0" collapsed="false">
      <c r="I80" s="162"/>
    </row>
    <row r="81" customFormat="false" ht="13.5" hidden="false" customHeight="false" outlineLevel="0" collapsed="false">
      <c r="I81" s="162"/>
    </row>
    <row r="82" customFormat="false" ht="13.5" hidden="false" customHeight="false" outlineLevel="0" collapsed="false">
      <c r="I82" s="162"/>
    </row>
    <row r="83" customFormat="false" ht="13.5" hidden="false" customHeight="false" outlineLevel="0" collapsed="false">
      <c r="I83" s="162"/>
    </row>
    <row r="84" customFormat="false" ht="13.5" hidden="false" customHeight="false" outlineLevel="0" collapsed="false">
      <c r="I84" s="162"/>
    </row>
    <row r="85" customFormat="false" ht="13.5" hidden="false" customHeight="false" outlineLevel="0" collapsed="false">
      <c r="I85" s="162"/>
    </row>
    <row r="86" customFormat="false" ht="13.5" hidden="false" customHeight="false" outlineLevel="0" collapsed="false">
      <c r="I86" s="162"/>
    </row>
    <row r="87" customFormat="false" ht="13.5" hidden="false" customHeight="false" outlineLevel="0" collapsed="false">
      <c r="I87" s="162"/>
    </row>
    <row r="88" customFormat="false" ht="13.5" hidden="false" customHeight="false" outlineLevel="0" collapsed="false">
      <c r="I88" s="162"/>
    </row>
    <row r="89" customFormat="false" ht="13.5" hidden="false" customHeight="false" outlineLevel="0" collapsed="false">
      <c r="I89" s="162"/>
    </row>
    <row r="90" customFormat="false" ht="13.5" hidden="false" customHeight="false" outlineLevel="0" collapsed="false">
      <c r="I90" s="162"/>
    </row>
    <row r="91" customFormat="false" ht="13.5" hidden="false" customHeight="false" outlineLevel="0" collapsed="false">
      <c r="I91" s="162"/>
    </row>
    <row r="92" customFormat="false" ht="13.5" hidden="false" customHeight="false" outlineLevel="0" collapsed="false">
      <c r="I92" s="162"/>
    </row>
    <row r="93" customFormat="false" ht="13.5" hidden="false" customHeight="false" outlineLevel="0" collapsed="false">
      <c r="I93" s="162"/>
    </row>
    <row r="94" customFormat="false" ht="13.5" hidden="false" customHeight="false" outlineLevel="0" collapsed="false">
      <c r="I94" s="162"/>
    </row>
    <row r="95" customFormat="false" ht="13.5" hidden="false" customHeight="false" outlineLevel="0" collapsed="false">
      <c r="I95" s="162"/>
    </row>
    <row r="96" customFormat="false" ht="13.5" hidden="false" customHeight="false" outlineLevel="0" collapsed="false">
      <c r="I96" s="162"/>
    </row>
    <row r="97" customFormat="false" ht="13.5" hidden="false" customHeight="false" outlineLevel="0" collapsed="false">
      <c r="I97" s="162"/>
    </row>
    <row r="98" customFormat="false" ht="13.5" hidden="false" customHeight="false" outlineLevel="0" collapsed="false">
      <c r="I98" s="162"/>
    </row>
    <row r="99" customFormat="false" ht="13.5" hidden="false" customHeight="false" outlineLevel="0" collapsed="false">
      <c r="I99" s="162"/>
    </row>
    <row r="100" customFormat="false" ht="13.5" hidden="false" customHeight="false" outlineLevel="0" collapsed="false">
      <c r="I100" s="162"/>
    </row>
    <row r="101" customFormat="false" ht="13.5" hidden="false" customHeight="false" outlineLevel="0" collapsed="false">
      <c r="I101" s="162"/>
    </row>
    <row r="102" customFormat="false" ht="13.5" hidden="false" customHeight="false" outlineLevel="0" collapsed="false">
      <c r="I102" s="162"/>
    </row>
    <row r="103" customFormat="false" ht="13.5" hidden="false" customHeight="false" outlineLevel="0" collapsed="false">
      <c r="I103" s="162"/>
    </row>
    <row r="104" customFormat="false" ht="13.5" hidden="false" customHeight="false" outlineLevel="0" collapsed="false">
      <c r="I104" s="162"/>
    </row>
    <row r="105" customFormat="false" ht="13.5" hidden="false" customHeight="false" outlineLevel="0" collapsed="false">
      <c r="I105" s="162"/>
    </row>
    <row r="106" customFormat="false" ht="13.5" hidden="false" customHeight="false" outlineLevel="0" collapsed="false">
      <c r="I106" s="162"/>
    </row>
    <row r="107" customFormat="false" ht="13.5" hidden="false" customHeight="false" outlineLevel="0" collapsed="false">
      <c r="I107" s="162"/>
    </row>
    <row r="108" customFormat="false" ht="13.5" hidden="false" customHeight="false" outlineLevel="0" collapsed="false">
      <c r="I108" s="162"/>
    </row>
    <row r="109" customFormat="false" ht="13.5" hidden="false" customHeight="false" outlineLevel="0" collapsed="false">
      <c r="I109" s="162"/>
    </row>
    <row r="110" customFormat="false" ht="13.5" hidden="false" customHeight="false" outlineLevel="0" collapsed="false">
      <c r="I110" s="162"/>
    </row>
    <row r="111" customFormat="false" ht="13.5" hidden="false" customHeight="false" outlineLevel="0" collapsed="false">
      <c r="I111" s="162"/>
    </row>
    <row r="112" customFormat="false" ht="13.5" hidden="false" customHeight="false" outlineLevel="0" collapsed="false">
      <c r="I112" s="162"/>
    </row>
    <row r="113" customFormat="false" ht="13.5" hidden="false" customHeight="false" outlineLevel="0" collapsed="false">
      <c r="I113" s="162"/>
    </row>
    <row r="114" customFormat="false" ht="13.5" hidden="false" customHeight="false" outlineLevel="0" collapsed="false">
      <c r="I114" s="162"/>
    </row>
    <row r="115" customFormat="false" ht="13.5" hidden="false" customHeight="false" outlineLevel="0" collapsed="false">
      <c r="I115" s="162"/>
    </row>
    <row r="116" customFormat="false" ht="13.5" hidden="false" customHeight="false" outlineLevel="0" collapsed="false">
      <c r="I116" s="162"/>
    </row>
    <row r="117" customFormat="false" ht="13.5" hidden="false" customHeight="false" outlineLevel="0" collapsed="false">
      <c r="I117" s="162"/>
    </row>
    <row r="118" customFormat="false" ht="13.5" hidden="false" customHeight="false" outlineLevel="0" collapsed="false">
      <c r="I118" s="162"/>
    </row>
    <row r="119" customFormat="false" ht="13.5" hidden="false" customHeight="false" outlineLevel="0" collapsed="false">
      <c r="I119" s="162"/>
    </row>
    <row r="120" customFormat="false" ht="13.5" hidden="false" customHeight="false" outlineLevel="0" collapsed="false">
      <c r="I120" s="162"/>
    </row>
    <row r="121" customFormat="false" ht="13.5" hidden="false" customHeight="false" outlineLevel="0" collapsed="false">
      <c r="I121" s="162"/>
    </row>
    <row r="122" customFormat="false" ht="13.5" hidden="false" customHeight="false" outlineLevel="0" collapsed="false">
      <c r="I122" s="162"/>
    </row>
    <row r="123" customFormat="false" ht="13.5" hidden="false" customHeight="false" outlineLevel="0" collapsed="false">
      <c r="I123" s="162"/>
    </row>
    <row r="124" customFormat="false" ht="13.5" hidden="false" customHeight="false" outlineLevel="0" collapsed="false">
      <c r="I124" s="162"/>
    </row>
    <row r="125" customFormat="false" ht="13.5" hidden="false" customHeight="false" outlineLevel="0" collapsed="false">
      <c r="I125" s="162"/>
    </row>
    <row r="126" customFormat="false" ht="13.5" hidden="false" customHeight="false" outlineLevel="0" collapsed="false">
      <c r="I126" s="162"/>
    </row>
    <row r="127" customFormat="false" ht="13.5" hidden="false" customHeight="false" outlineLevel="0" collapsed="false">
      <c r="I127" s="162"/>
    </row>
    <row r="128" customFormat="false" ht="13.5" hidden="false" customHeight="false" outlineLevel="0" collapsed="false">
      <c r="I128" s="162"/>
    </row>
    <row r="129" customFormat="false" ht="13.5" hidden="false" customHeight="false" outlineLevel="0" collapsed="false">
      <c r="I129" s="162"/>
    </row>
    <row r="130" customFormat="false" ht="13.5" hidden="false" customHeight="false" outlineLevel="0" collapsed="false">
      <c r="I130" s="162"/>
    </row>
    <row r="131" customFormat="false" ht="13.5" hidden="false" customHeight="false" outlineLevel="0" collapsed="false">
      <c r="I131" s="162"/>
    </row>
    <row r="132" customFormat="false" ht="13.5" hidden="false" customHeight="false" outlineLevel="0" collapsed="false">
      <c r="I132" s="162"/>
    </row>
    <row r="133" customFormat="false" ht="13.5" hidden="false" customHeight="false" outlineLevel="0" collapsed="false">
      <c r="I133" s="162"/>
    </row>
    <row r="134" customFormat="false" ht="13.5" hidden="false" customHeight="false" outlineLevel="0" collapsed="false">
      <c r="I134" s="162"/>
    </row>
    <row r="135" customFormat="false" ht="13.5" hidden="false" customHeight="false" outlineLevel="0" collapsed="false">
      <c r="I135" s="162"/>
    </row>
    <row r="136" customFormat="false" ht="13.5" hidden="false" customHeight="false" outlineLevel="0" collapsed="false">
      <c r="I136" s="162"/>
    </row>
    <row r="137" customFormat="false" ht="13.5" hidden="false" customHeight="false" outlineLevel="0" collapsed="false">
      <c r="I137" s="162"/>
    </row>
    <row r="138" customFormat="false" ht="13.5" hidden="false" customHeight="false" outlineLevel="0" collapsed="false">
      <c r="I138" s="162"/>
    </row>
    <row r="139" customFormat="false" ht="13.5" hidden="false" customHeight="false" outlineLevel="0" collapsed="false">
      <c r="I139" s="162"/>
    </row>
    <row r="140" customFormat="false" ht="13.5" hidden="false" customHeight="false" outlineLevel="0" collapsed="false">
      <c r="I140" s="162"/>
    </row>
    <row r="141" customFormat="false" ht="13.5" hidden="false" customHeight="false" outlineLevel="0" collapsed="false">
      <c r="I141" s="162"/>
    </row>
    <row r="142" customFormat="false" ht="13.5" hidden="false" customHeight="false" outlineLevel="0" collapsed="false">
      <c r="I142" s="162"/>
    </row>
    <row r="143" customFormat="false" ht="13.5" hidden="false" customHeight="false" outlineLevel="0" collapsed="false">
      <c r="I143" s="162"/>
    </row>
    <row r="144" customFormat="false" ht="13.5" hidden="false" customHeight="false" outlineLevel="0" collapsed="false">
      <c r="I144" s="162"/>
    </row>
    <row r="145" customFormat="false" ht="13.5" hidden="false" customHeight="false" outlineLevel="0" collapsed="false">
      <c r="I145" s="162"/>
    </row>
    <row r="146" customFormat="false" ht="13.5" hidden="false" customHeight="false" outlineLevel="0" collapsed="false">
      <c r="I146" s="162"/>
    </row>
    <row r="147" customFormat="false" ht="13.5" hidden="false" customHeight="false" outlineLevel="0" collapsed="false">
      <c r="I147" s="162"/>
    </row>
    <row r="148" customFormat="false" ht="13.5" hidden="false" customHeight="false" outlineLevel="0" collapsed="false">
      <c r="I148" s="162"/>
    </row>
    <row r="149" customFormat="false" ht="13.5" hidden="false" customHeight="false" outlineLevel="0" collapsed="false">
      <c r="I149" s="162"/>
    </row>
    <row r="150" customFormat="false" ht="13.5" hidden="false" customHeight="false" outlineLevel="0" collapsed="false">
      <c r="I150" s="162"/>
    </row>
    <row r="151" customFormat="false" ht="13.5" hidden="false" customHeight="false" outlineLevel="0" collapsed="false">
      <c r="I151" s="162"/>
    </row>
    <row r="152" customFormat="false" ht="13.5" hidden="false" customHeight="false" outlineLevel="0" collapsed="false">
      <c r="I152" s="162"/>
    </row>
    <row r="153" customFormat="false" ht="13.5" hidden="false" customHeight="false" outlineLevel="0" collapsed="false">
      <c r="I153" s="162"/>
    </row>
    <row r="154" customFormat="false" ht="13.5" hidden="false" customHeight="false" outlineLevel="0" collapsed="false">
      <c r="I154" s="162"/>
    </row>
    <row r="155" customFormat="false" ht="13.5" hidden="false" customHeight="false" outlineLevel="0" collapsed="false">
      <c r="I155" s="162"/>
    </row>
    <row r="156" customFormat="false" ht="13.5" hidden="false" customHeight="false" outlineLevel="0" collapsed="false">
      <c r="I156" s="162"/>
    </row>
    <row r="157" customFormat="false" ht="13.5" hidden="false" customHeight="false" outlineLevel="0" collapsed="false">
      <c r="I157" s="162"/>
    </row>
    <row r="158" customFormat="false" ht="13.5" hidden="false" customHeight="false" outlineLevel="0" collapsed="false">
      <c r="I158" s="162"/>
    </row>
    <row r="159" customFormat="false" ht="13.5" hidden="false" customHeight="false" outlineLevel="0" collapsed="false">
      <c r="I159" s="162"/>
    </row>
    <row r="160" customFormat="false" ht="13.5" hidden="false" customHeight="false" outlineLevel="0" collapsed="false">
      <c r="I160" s="162"/>
    </row>
    <row r="161" customFormat="false" ht="13.5" hidden="false" customHeight="false" outlineLevel="0" collapsed="false">
      <c r="I161" s="162"/>
    </row>
    <row r="162" customFormat="false" ht="13.5" hidden="false" customHeight="false" outlineLevel="0" collapsed="false">
      <c r="I162" s="162"/>
    </row>
    <row r="163" customFormat="false" ht="13.5" hidden="false" customHeight="false" outlineLevel="0" collapsed="false">
      <c r="I163" s="162"/>
    </row>
    <row r="164" customFormat="false" ht="13.5" hidden="false" customHeight="false" outlineLevel="0" collapsed="false">
      <c r="I164" s="162"/>
    </row>
    <row r="165" customFormat="false" ht="13.5" hidden="false" customHeight="false" outlineLevel="0" collapsed="false">
      <c r="I165" s="162"/>
    </row>
    <row r="166" customFormat="false" ht="13.5" hidden="false" customHeight="false" outlineLevel="0" collapsed="false">
      <c r="I166" s="162"/>
    </row>
    <row r="167" customFormat="false" ht="13.5" hidden="false" customHeight="false" outlineLevel="0" collapsed="false">
      <c r="I167" s="162"/>
    </row>
    <row r="168" customFormat="false" ht="13.5" hidden="false" customHeight="false" outlineLevel="0" collapsed="false">
      <c r="I168" s="162"/>
    </row>
    <row r="169" customFormat="false" ht="13.5" hidden="false" customHeight="false" outlineLevel="0" collapsed="false">
      <c r="I169" s="162"/>
    </row>
    <row r="170" customFormat="false" ht="13.5" hidden="false" customHeight="false" outlineLevel="0" collapsed="false">
      <c r="I170" s="162"/>
    </row>
    <row r="171" customFormat="false" ht="13.5" hidden="false" customHeight="false" outlineLevel="0" collapsed="false">
      <c r="I171" s="162"/>
    </row>
    <row r="172" customFormat="false" ht="13.5" hidden="false" customHeight="false" outlineLevel="0" collapsed="false">
      <c r="I172" s="162"/>
    </row>
    <row r="173" customFormat="false" ht="13.5" hidden="false" customHeight="false" outlineLevel="0" collapsed="false">
      <c r="I173" s="162"/>
    </row>
    <row r="174" customFormat="false" ht="13.5" hidden="false" customHeight="false" outlineLevel="0" collapsed="false">
      <c r="I174" s="162"/>
    </row>
    <row r="175" customFormat="false" ht="13.5" hidden="false" customHeight="false" outlineLevel="0" collapsed="false">
      <c r="I175" s="162"/>
    </row>
    <row r="176" customFormat="false" ht="13.5" hidden="false" customHeight="false" outlineLevel="0" collapsed="false">
      <c r="I176" s="162"/>
    </row>
    <row r="177" customFormat="false" ht="13.5" hidden="false" customHeight="false" outlineLevel="0" collapsed="false">
      <c r="I177" s="162"/>
    </row>
    <row r="178" customFormat="false" ht="13.5" hidden="false" customHeight="false" outlineLevel="0" collapsed="false">
      <c r="I178" s="162"/>
    </row>
    <row r="179" customFormat="false" ht="13.5" hidden="false" customHeight="false" outlineLevel="0" collapsed="false">
      <c r="I179" s="162"/>
    </row>
    <row r="180" customFormat="false" ht="13.5" hidden="false" customHeight="false" outlineLevel="0" collapsed="false">
      <c r="I180" s="162"/>
    </row>
    <row r="181" customFormat="false" ht="13.5" hidden="false" customHeight="false" outlineLevel="0" collapsed="false">
      <c r="I181" s="162"/>
    </row>
    <row r="182" customFormat="false" ht="13.5" hidden="false" customHeight="false" outlineLevel="0" collapsed="false">
      <c r="I182" s="162"/>
    </row>
    <row r="183" customFormat="false" ht="13.5" hidden="false" customHeight="false" outlineLevel="0" collapsed="false">
      <c r="I183" s="162"/>
    </row>
    <row r="184" customFormat="false" ht="13.5" hidden="false" customHeight="false" outlineLevel="0" collapsed="false">
      <c r="I184" s="162"/>
    </row>
    <row r="185" customFormat="false" ht="13.5" hidden="false" customHeight="false" outlineLevel="0" collapsed="false">
      <c r="I185" s="162"/>
    </row>
    <row r="186" customFormat="false" ht="13.5" hidden="false" customHeight="false" outlineLevel="0" collapsed="false">
      <c r="I186" s="162"/>
    </row>
    <row r="187" customFormat="false" ht="13.5" hidden="false" customHeight="false" outlineLevel="0" collapsed="false">
      <c r="I187" s="162"/>
    </row>
    <row r="188" customFormat="false" ht="13.5" hidden="false" customHeight="false" outlineLevel="0" collapsed="false">
      <c r="I188" s="162"/>
    </row>
    <row r="189" customFormat="false" ht="13.5" hidden="false" customHeight="false" outlineLevel="0" collapsed="false">
      <c r="I189" s="162"/>
    </row>
    <row r="190" customFormat="false" ht="13.5" hidden="false" customHeight="false" outlineLevel="0" collapsed="false">
      <c r="I190" s="162"/>
    </row>
    <row r="191" customFormat="false" ht="13.5" hidden="false" customHeight="false" outlineLevel="0" collapsed="false">
      <c r="I191" s="162"/>
    </row>
    <row r="192" customFormat="false" ht="13.5" hidden="false" customHeight="false" outlineLevel="0" collapsed="false">
      <c r="I192" s="162"/>
    </row>
    <row r="193" customFormat="false" ht="13.5" hidden="false" customHeight="false" outlineLevel="0" collapsed="false">
      <c r="I193" s="162"/>
    </row>
    <row r="194" customFormat="false" ht="13.5" hidden="false" customHeight="false" outlineLevel="0" collapsed="false">
      <c r="I194" s="162"/>
    </row>
    <row r="195" customFormat="false" ht="13.5" hidden="false" customHeight="false" outlineLevel="0" collapsed="false">
      <c r="I195" s="162"/>
    </row>
    <row r="196" customFormat="false" ht="13.5" hidden="false" customHeight="false" outlineLevel="0" collapsed="false">
      <c r="I196" s="162"/>
    </row>
    <row r="197" customFormat="false" ht="13.5" hidden="false" customHeight="false" outlineLevel="0" collapsed="false">
      <c r="I197" s="162"/>
    </row>
    <row r="198" customFormat="false" ht="13.5" hidden="false" customHeight="false" outlineLevel="0" collapsed="false">
      <c r="I198" s="162"/>
    </row>
    <row r="199" customFormat="false" ht="13.5" hidden="false" customHeight="false" outlineLevel="0" collapsed="false">
      <c r="I199" s="162"/>
    </row>
    <row r="200" customFormat="false" ht="13.5" hidden="false" customHeight="false" outlineLevel="0" collapsed="false">
      <c r="I200" s="162"/>
    </row>
    <row r="201" customFormat="false" ht="13.5" hidden="false" customHeight="false" outlineLevel="0" collapsed="false">
      <c r="I201" s="162"/>
    </row>
    <row r="202" customFormat="false" ht="13.5" hidden="false" customHeight="false" outlineLevel="0" collapsed="false">
      <c r="I202" s="162"/>
    </row>
    <row r="203" customFormat="false" ht="13.5" hidden="false" customHeight="false" outlineLevel="0" collapsed="false">
      <c r="I203" s="162"/>
    </row>
    <row r="204" customFormat="false" ht="13.5" hidden="false" customHeight="false" outlineLevel="0" collapsed="false">
      <c r="I204" s="162"/>
    </row>
    <row r="205" customFormat="false" ht="13.5" hidden="false" customHeight="false" outlineLevel="0" collapsed="false">
      <c r="I205" s="162"/>
    </row>
    <row r="206" customFormat="false" ht="13.5" hidden="false" customHeight="false" outlineLevel="0" collapsed="false">
      <c r="I206" s="162"/>
    </row>
    <row r="207" customFormat="false" ht="13.5" hidden="false" customHeight="false" outlineLevel="0" collapsed="false">
      <c r="I207" s="162"/>
    </row>
    <row r="208" customFormat="false" ht="13.5" hidden="false" customHeight="false" outlineLevel="0" collapsed="false">
      <c r="I208" s="162"/>
    </row>
    <row r="209" customFormat="false" ht="13.5" hidden="false" customHeight="false" outlineLevel="0" collapsed="false">
      <c r="I209" s="162"/>
    </row>
    <row r="210" customFormat="false" ht="13.5" hidden="false" customHeight="false" outlineLevel="0" collapsed="false">
      <c r="I210" s="162"/>
    </row>
    <row r="211" customFormat="false" ht="13.5" hidden="false" customHeight="false" outlineLevel="0" collapsed="false">
      <c r="I211" s="162"/>
    </row>
    <row r="212" customFormat="false" ht="13.5" hidden="false" customHeight="false" outlineLevel="0" collapsed="false">
      <c r="I212" s="162"/>
    </row>
    <row r="213" customFormat="false" ht="13.5" hidden="false" customHeight="false" outlineLevel="0" collapsed="false">
      <c r="I213" s="162"/>
    </row>
    <row r="214" customFormat="false" ht="13.5" hidden="false" customHeight="false" outlineLevel="0" collapsed="false">
      <c r="I214" s="162"/>
    </row>
    <row r="215" customFormat="false" ht="13.5" hidden="false" customHeight="false" outlineLevel="0" collapsed="false">
      <c r="I215" s="162"/>
    </row>
    <row r="216" customFormat="false" ht="13.5" hidden="false" customHeight="false" outlineLevel="0" collapsed="false">
      <c r="I216" s="162"/>
    </row>
    <row r="217" customFormat="false" ht="13.5" hidden="false" customHeight="false" outlineLevel="0" collapsed="false">
      <c r="I217" s="162"/>
    </row>
    <row r="218" customFormat="false" ht="13.5" hidden="false" customHeight="false" outlineLevel="0" collapsed="false">
      <c r="I218" s="162"/>
    </row>
    <row r="219" customFormat="false" ht="13.5" hidden="false" customHeight="false" outlineLevel="0" collapsed="false">
      <c r="I219" s="162"/>
    </row>
    <row r="220" customFormat="false" ht="13.5" hidden="false" customHeight="false" outlineLevel="0" collapsed="false">
      <c r="I220" s="162"/>
    </row>
    <row r="221" customFormat="false" ht="13.5" hidden="false" customHeight="false" outlineLevel="0" collapsed="false">
      <c r="I221" s="162"/>
    </row>
    <row r="222" customFormat="false" ht="13.5" hidden="false" customHeight="false" outlineLevel="0" collapsed="false">
      <c r="I222" s="162"/>
    </row>
    <row r="223" customFormat="false" ht="13.5" hidden="false" customHeight="false" outlineLevel="0" collapsed="false">
      <c r="I223" s="162"/>
    </row>
    <row r="224" customFormat="false" ht="13.5" hidden="false" customHeight="false" outlineLevel="0" collapsed="false">
      <c r="I224" s="162"/>
    </row>
    <row r="225" customFormat="false" ht="13.5" hidden="false" customHeight="false" outlineLevel="0" collapsed="false">
      <c r="I225" s="162"/>
    </row>
    <row r="226" customFormat="false" ht="13.5" hidden="false" customHeight="false" outlineLevel="0" collapsed="false">
      <c r="I226" s="162"/>
    </row>
    <row r="227" customFormat="false" ht="13.5" hidden="false" customHeight="false" outlineLevel="0" collapsed="false">
      <c r="I227" s="162"/>
    </row>
    <row r="228" customFormat="false" ht="13.5" hidden="false" customHeight="false" outlineLevel="0" collapsed="false">
      <c r="I228" s="162"/>
    </row>
    <row r="229" customFormat="false" ht="13.5" hidden="false" customHeight="false" outlineLevel="0" collapsed="false">
      <c r="I229" s="162"/>
    </row>
    <row r="230" customFormat="false" ht="13.5" hidden="false" customHeight="false" outlineLevel="0" collapsed="false">
      <c r="I230" s="162"/>
    </row>
    <row r="231" customFormat="false" ht="13.5" hidden="false" customHeight="false" outlineLevel="0" collapsed="false">
      <c r="I231" s="162"/>
    </row>
    <row r="232" customFormat="false" ht="13.5" hidden="false" customHeight="false" outlineLevel="0" collapsed="false">
      <c r="I232" s="162"/>
    </row>
    <row r="233" customFormat="false" ht="13.5" hidden="false" customHeight="false" outlineLevel="0" collapsed="false">
      <c r="I233" s="162"/>
    </row>
    <row r="234" customFormat="false" ht="13.5" hidden="false" customHeight="false" outlineLevel="0" collapsed="false">
      <c r="I234" s="162"/>
    </row>
    <row r="235" customFormat="false" ht="13.5" hidden="false" customHeight="false" outlineLevel="0" collapsed="false">
      <c r="I235" s="162"/>
    </row>
    <row r="236" customFormat="false" ht="13.5" hidden="false" customHeight="false" outlineLevel="0" collapsed="false">
      <c r="I236" s="162"/>
    </row>
    <row r="237" customFormat="false" ht="13.5" hidden="false" customHeight="false" outlineLevel="0" collapsed="false">
      <c r="I237" s="162"/>
    </row>
    <row r="238" customFormat="false" ht="13.5" hidden="false" customHeight="false" outlineLevel="0" collapsed="false">
      <c r="I238" s="162"/>
    </row>
    <row r="239" customFormat="false" ht="13.5" hidden="false" customHeight="false" outlineLevel="0" collapsed="false">
      <c r="I239" s="162"/>
    </row>
    <row r="240" customFormat="false" ht="13.5" hidden="false" customHeight="false" outlineLevel="0" collapsed="false">
      <c r="I240" s="162"/>
    </row>
    <row r="241" customFormat="false" ht="13.5" hidden="false" customHeight="false" outlineLevel="0" collapsed="false">
      <c r="I241" s="162"/>
    </row>
    <row r="242" customFormat="false" ht="13.5" hidden="false" customHeight="false" outlineLevel="0" collapsed="false">
      <c r="I242" s="162"/>
    </row>
    <row r="243" customFormat="false" ht="13.5" hidden="false" customHeight="false" outlineLevel="0" collapsed="false">
      <c r="I243" s="162"/>
    </row>
    <row r="244" customFormat="false" ht="13.5" hidden="false" customHeight="false" outlineLevel="0" collapsed="false">
      <c r="I244" s="162"/>
    </row>
    <row r="245" customFormat="false" ht="13.5" hidden="false" customHeight="false" outlineLevel="0" collapsed="false">
      <c r="I245" s="162"/>
    </row>
    <row r="246" customFormat="false" ht="13.5" hidden="false" customHeight="false" outlineLevel="0" collapsed="false">
      <c r="I246" s="162"/>
    </row>
    <row r="247" customFormat="false" ht="13.5" hidden="false" customHeight="false" outlineLevel="0" collapsed="false">
      <c r="I247" s="162"/>
    </row>
    <row r="248" customFormat="false" ht="13.5" hidden="false" customHeight="false" outlineLevel="0" collapsed="false">
      <c r="I248" s="162"/>
    </row>
    <row r="249" customFormat="false" ht="13.5" hidden="false" customHeight="false" outlineLevel="0" collapsed="false">
      <c r="I249" s="162"/>
    </row>
    <row r="250" customFormat="false" ht="13.5" hidden="false" customHeight="false" outlineLevel="0" collapsed="false">
      <c r="I250" s="162"/>
    </row>
    <row r="251" customFormat="false" ht="13.5" hidden="false" customHeight="false" outlineLevel="0" collapsed="false">
      <c r="I251" s="162"/>
    </row>
    <row r="252" customFormat="false" ht="13.5" hidden="false" customHeight="false" outlineLevel="0" collapsed="false">
      <c r="I252" s="162"/>
    </row>
    <row r="253" customFormat="false" ht="13.5" hidden="false" customHeight="false" outlineLevel="0" collapsed="false">
      <c r="I253" s="162"/>
    </row>
    <row r="254" customFormat="false" ht="13.5" hidden="false" customHeight="false" outlineLevel="0" collapsed="false">
      <c r="I254" s="162"/>
    </row>
    <row r="255" customFormat="false" ht="13.5" hidden="false" customHeight="false" outlineLevel="0" collapsed="false">
      <c r="I255" s="162"/>
    </row>
    <row r="256" customFormat="false" ht="13.5" hidden="false" customHeight="false" outlineLevel="0" collapsed="false">
      <c r="I256" s="162"/>
    </row>
    <row r="257" customFormat="false" ht="13.5" hidden="false" customHeight="false" outlineLevel="0" collapsed="false">
      <c r="I257" s="162"/>
    </row>
    <row r="258" customFormat="false" ht="13.5" hidden="false" customHeight="false" outlineLevel="0" collapsed="false">
      <c r="I258" s="162"/>
    </row>
    <row r="259" customFormat="false" ht="13.5" hidden="false" customHeight="false" outlineLevel="0" collapsed="false">
      <c r="I259" s="162"/>
    </row>
    <row r="260" customFormat="false" ht="13.5" hidden="false" customHeight="false" outlineLevel="0" collapsed="false">
      <c r="I260" s="162"/>
    </row>
    <row r="261" customFormat="false" ht="13.5" hidden="false" customHeight="false" outlineLevel="0" collapsed="false">
      <c r="I261" s="162"/>
    </row>
    <row r="262" customFormat="false" ht="13.5" hidden="false" customHeight="false" outlineLevel="0" collapsed="false">
      <c r="I262" s="162"/>
    </row>
    <row r="263" customFormat="false" ht="13.5" hidden="false" customHeight="false" outlineLevel="0" collapsed="false">
      <c r="I263" s="162"/>
    </row>
    <row r="264" customFormat="false" ht="13.5" hidden="false" customHeight="false" outlineLevel="0" collapsed="false">
      <c r="I264" s="162"/>
    </row>
    <row r="265" customFormat="false" ht="13.5" hidden="false" customHeight="false" outlineLevel="0" collapsed="false">
      <c r="I265" s="162"/>
    </row>
    <row r="266" customFormat="false" ht="13.5" hidden="false" customHeight="false" outlineLevel="0" collapsed="false">
      <c r="I266" s="162"/>
    </row>
    <row r="267" customFormat="false" ht="13.5" hidden="false" customHeight="false" outlineLevel="0" collapsed="false">
      <c r="I267" s="162"/>
    </row>
    <row r="268" customFormat="false" ht="13.5" hidden="false" customHeight="false" outlineLevel="0" collapsed="false">
      <c r="I268" s="162"/>
    </row>
    <row r="269" customFormat="false" ht="13.5" hidden="false" customHeight="false" outlineLevel="0" collapsed="false">
      <c r="I269" s="162"/>
    </row>
    <row r="270" customFormat="false" ht="13.5" hidden="false" customHeight="false" outlineLevel="0" collapsed="false">
      <c r="I270" s="162"/>
    </row>
    <row r="271" customFormat="false" ht="13.5" hidden="false" customHeight="false" outlineLevel="0" collapsed="false">
      <c r="I271" s="162"/>
    </row>
    <row r="272" customFormat="false" ht="13.5" hidden="false" customHeight="false" outlineLevel="0" collapsed="false">
      <c r="I272" s="162"/>
    </row>
    <row r="273" customFormat="false" ht="13.5" hidden="false" customHeight="false" outlineLevel="0" collapsed="false">
      <c r="I273" s="162"/>
    </row>
    <row r="274" customFormat="false" ht="13.5" hidden="false" customHeight="false" outlineLevel="0" collapsed="false">
      <c r="I274" s="162"/>
    </row>
    <row r="275" customFormat="false" ht="13.5" hidden="false" customHeight="false" outlineLevel="0" collapsed="false">
      <c r="I275" s="162"/>
    </row>
    <row r="276" customFormat="false" ht="13.5" hidden="false" customHeight="false" outlineLevel="0" collapsed="false">
      <c r="I276" s="162"/>
    </row>
    <row r="277" customFormat="false" ht="13.5" hidden="false" customHeight="false" outlineLevel="0" collapsed="false">
      <c r="I277" s="162"/>
    </row>
    <row r="278" customFormat="false" ht="13.5" hidden="false" customHeight="false" outlineLevel="0" collapsed="false">
      <c r="I278" s="162"/>
    </row>
    <row r="279" customFormat="false" ht="13.5" hidden="false" customHeight="false" outlineLevel="0" collapsed="false">
      <c r="I279" s="162"/>
    </row>
    <row r="280" customFormat="false" ht="13.5" hidden="false" customHeight="false" outlineLevel="0" collapsed="false">
      <c r="I280" s="162"/>
    </row>
    <row r="281" customFormat="false" ht="13.5" hidden="false" customHeight="false" outlineLevel="0" collapsed="false">
      <c r="I281" s="162"/>
    </row>
    <row r="282" customFormat="false" ht="13.5" hidden="false" customHeight="false" outlineLevel="0" collapsed="false">
      <c r="I282" s="162"/>
    </row>
    <row r="283" customFormat="false" ht="13.5" hidden="false" customHeight="false" outlineLevel="0" collapsed="false">
      <c r="I283" s="162"/>
    </row>
    <row r="284" customFormat="false" ht="13.5" hidden="false" customHeight="false" outlineLevel="0" collapsed="false">
      <c r="I284" s="162"/>
    </row>
    <row r="285" customFormat="false" ht="13.5" hidden="false" customHeight="false" outlineLevel="0" collapsed="false">
      <c r="I285" s="162"/>
    </row>
    <row r="286" customFormat="false" ht="13.5" hidden="false" customHeight="false" outlineLevel="0" collapsed="false">
      <c r="I286" s="162"/>
    </row>
    <row r="287" customFormat="false" ht="13.5" hidden="false" customHeight="false" outlineLevel="0" collapsed="false">
      <c r="I287" s="162"/>
    </row>
    <row r="288" customFormat="false" ht="13.5" hidden="false" customHeight="false" outlineLevel="0" collapsed="false">
      <c r="I288" s="162"/>
    </row>
    <row r="289" customFormat="false" ht="13.5" hidden="false" customHeight="false" outlineLevel="0" collapsed="false">
      <c r="I289" s="162"/>
    </row>
    <row r="290" customFormat="false" ht="13.5" hidden="false" customHeight="false" outlineLevel="0" collapsed="false">
      <c r="I290" s="162"/>
    </row>
    <row r="291" customFormat="false" ht="13.5" hidden="false" customHeight="false" outlineLevel="0" collapsed="false">
      <c r="I291" s="162"/>
    </row>
    <row r="292" customFormat="false" ht="13.5" hidden="false" customHeight="false" outlineLevel="0" collapsed="false">
      <c r="I292" s="162"/>
    </row>
    <row r="293" customFormat="false" ht="13.5" hidden="false" customHeight="false" outlineLevel="0" collapsed="false">
      <c r="I293" s="162"/>
    </row>
    <row r="294" customFormat="false" ht="13.5" hidden="false" customHeight="false" outlineLevel="0" collapsed="false">
      <c r="I294" s="162"/>
    </row>
    <row r="295" customFormat="false" ht="13.5" hidden="false" customHeight="false" outlineLevel="0" collapsed="false">
      <c r="I295" s="162"/>
    </row>
    <row r="296" customFormat="false" ht="13.5" hidden="false" customHeight="false" outlineLevel="0" collapsed="false">
      <c r="I296" s="162"/>
    </row>
    <row r="297" customFormat="false" ht="13.5" hidden="false" customHeight="false" outlineLevel="0" collapsed="false">
      <c r="I297" s="162"/>
    </row>
    <row r="298" customFormat="false" ht="13.5" hidden="false" customHeight="false" outlineLevel="0" collapsed="false">
      <c r="I298" s="162"/>
    </row>
    <row r="299" customFormat="false" ht="13.5" hidden="false" customHeight="false" outlineLevel="0" collapsed="false">
      <c r="I299" s="162"/>
    </row>
    <row r="300" customFormat="false" ht="13.5" hidden="false" customHeight="false" outlineLevel="0" collapsed="false">
      <c r="I300" s="162"/>
    </row>
    <row r="301" customFormat="false" ht="13.5" hidden="false" customHeight="false" outlineLevel="0" collapsed="false">
      <c r="I301" s="162"/>
    </row>
    <row r="302" customFormat="false" ht="13.5" hidden="false" customHeight="false" outlineLevel="0" collapsed="false">
      <c r="I302" s="162"/>
    </row>
    <row r="303" customFormat="false" ht="13.5" hidden="false" customHeight="false" outlineLevel="0" collapsed="false">
      <c r="I303" s="162"/>
    </row>
    <row r="304" customFormat="false" ht="13.5" hidden="false" customHeight="false" outlineLevel="0" collapsed="false">
      <c r="I304" s="162"/>
    </row>
    <row r="305" customFormat="false" ht="13.5" hidden="false" customHeight="false" outlineLevel="0" collapsed="false">
      <c r="I305" s="162"/>
    </row>
    <row r="306" customFormat="false" ht="13.5" hidden="false" customHeight="false" outlineLevel="0" collapsed="false">
      <c r="I306" s="162"/>
    </row>
    <row r="307" customFormat="false" ht="13.5" hidden="false" customHeight="false" outlineLevel="0" collapsed="false">
      <c r="I307" s="162"/>
    </row>
    <row r="308" customFormat="false" ht="13.5" hidden="false" customHeight="false" outlineLevel="0" collapsed="false">
      <c r="I308" s="162"/>
    </row>
    <row r="309" customFormat="false" ht="13.5" hidden="false" customHeight="false" outlineLevel="0" collapsed="false">
      <c r="I309" s="162"/>
    </row>
    <row r="310" customFormat="false" ht="13.5" hidden="false" customHeight="false" outlineLevel="0" collapsed="false">
      <c r="I310" s="162"/>
    </row>
    <row r="311" customFormat="false" ht="13.5" hidden="false" customHeight="false" outlineLevel="0" collapsed="false">
      <c r="I311" s="162"/>
    </row>
    <row r="312" customFormat="false" ht="13.5" hidden="false" customHeight="false" outlineLevel="0" collapsed="false">
      <c r="I312" s="162"/>
    </row>
    <row r="313" customFormat="false" ht="13.5" hidden="false" customHeight="false" outlineLevel="0" collapsed="false">
      <c r="I313" s="162"/>
    </row>
    <row r="314" customFormat="false" ht="13.5" hidden="false" customHeight="false" outlineLevel="0" collapsed="false">
      <c r="I314" s="162"/>
    </row>
    <row r="315" customFormat="false" ht="13.5" hidden="false" customHeight="false" outlineLevel="0" collapsed="false">
      <c r="I315" s="162"/>
    </row>
    <row r="316" customFormat="false" ht="13.5" hidden="false" customHeight="false" outlineLevel="0" collapsed="false">
      <c r="I316" s="162"/>
    </row>
    <row r="317" customFormat="false" ht="13.5" hidden="false" customHeight="false" outlineLevel="0" collapsed="false">
      <c r="I317" s="162"/>
    </row>
    <row r="318" customFormat="false" ht="13.5" hidden="false" customHeight="false" outlineLevel="0" collapsed="false">
      <c r="I318" s="162"/>
    </row>
    <row r="319" customFormat="false" ht="13.5" hidden="false" customHeight="false" outlineLevel="0" collapsed="false">
      <c r="I319" s="162"/>
    </row>
    <row r="320" customFormat="false" ht="13.5" hidden="false" customHeight="false" outlineLevel="0" collapsed="false">
      <c r="I320" s="162"/>
    </row>
    <row r="321" customFormat="false" ht="13.5" hidden="false" customHeight="false" outlineLevel="0" collapsed="false">
      <c r="I321" s="162"/>
    </row>
    <row r="322" customFormat="false" ht="13.5" hidden="false" customHeight="false" outlineLevel="0" collapsed="false">
      <c r="I322" s="162"/>
    </row>
    <row r="323" customFormat="false" ht="13.5" hidden="false" customHeight="false" outlineLevel="0" collapsed="false">
      <c r="I323" s="162"/>
    </row>
    <row r="324" customFormat="false" ht="13.5" hidden="false" customHeight="false" outlineLevel="0" collapsed="false">
      <c r="I324" s="162"/>
    </row>
    <row r="325" customFormat="false" ht="13.5" hidden="false" customHeight="false" outlineLevel="0" collapsed="false">
      <c r="I325" s="162"/>
    </row>
    <row r="326" customFormat="false" ht="13.5" hidden="false" customHeight="false" outlineLevel="0" collapsed="false">
      <c r="I326" s="162"/>
    </row>
    <row r="327" customFormat="false" ht="13.5" hidden="false" customHeight="false" outlineLevel="0" collapsed="false">
      <c r="I327" s="162"/>
    </row>
    <row r="328" customFormat="false" ht="13.5" hidden="false" customHeight="false" outlineLevel="0" collapsed="false">
      <c r="I328" s="162"/>
    </row>
    <row r="329" customFormat="false" ht="13.5" hidden="false" customHeight="false" outlineLevel="0" collapsed="false">
      <c r="I329" s="162"/>
    </row>
    <row r="330" customFormat="false" ht="13.5" hidden="false" customHeight="false" outlineLevel="0" collapsed="false">
      <c r="I330" s="162"/>
    </row>
    <row r="331" customFormat="false" ht="13.5" hidden="false" customHeight="false" outlineLevel="0" collapsed="false">
      <c r="I331" s="162"/>
    </row>
    <row r="332" customFormat="false" ht="13.5" hidden="false" customHeight="false" outlineLevel="0" collapsed="false">
      <c r="I332" s="162"/>
    </row>
    <row r="333" customFormat="false" ht="13.5" hidden="false" customHeight="false" outlineLevel="0" collapsed="false">
      <c r="I333" s="162"/>
    </row>
    <row r="334" customFormat="false" ht="13.5" hidden="false" customHeight="false" outlineLevel="0" collapsed="false">
      <c r="I334" s="162"/>
    </row>
    <row r="335" customFormat="false" ht="13.5" hidden="false" customHeight="false" outlineLevel="0" collapsed="false">
      <c r="I335" s="162"/>
    </row>
    <row r="336" customFormat="false" ht="13.5" hidden="false" customHeight="false" outlineLevel="0" collapsed="false">
      <c r="I336" s="162"/>
    </row>
    <row r="337" customFormat="false" ht="13.5" hidden="false" customHeight="false" outlineLevel="0" collapsed="false">
      <c r="I337" s="162"/>
    </row>
    <row r="338" customFormat="false" ht="13.5" hidden="false" customHeight="false" outlineLevel="0" collapsed="false">
      <c r="I338" s="162"/>
    </row>
    <row r="339" customFormat="false" ht="13.5" hidden="false" customHeight="false" outlineLevel="0" collapsed="false">
      <c r="I339" s="162"/>
    </row>
    <row r="340" customFormat="false" ht="13.5" hidden="false" customHeight="false" outlineLevel="0" collapsed="false">
      <c r="I340" s="162"/>
    </row>
    <row r="341" customFormat="false" ht="13.5" hidden="false" customHeight="false" outlineLevel="0" collapsed="false">
      <c r="I341" s="162"/>
    </row>
    <row r="342" customFormat="false" ht="13.5" hidden="false" customHeight="false" outlineLevel="0" collapsed="false">
      <c r="I342" s="162"/>
    </row>
    <row r="343" customFormat="false" ht="13.5" hidden="false" customHeight="false" outlineLevel="0" collapsed="false">
      <c r="I343" s="162"/>
    </row>
    <row r="344" customFormat="false" ht="13.5" hidden="false" customHeight="false" outlineLevel="0" collapsed="false">
      <c r="I344" s="162"/>
    </row>
    <row r="345" customFormat="false" ht="13.5" hidden="false" customHeight="false" outlineLevel="0" collapsed="false">
      <c r="I345" s="162"/>
    </row>
    <row r="346" customFormat="false" ht="13.5" hidden="false" customHeight="false" outlineLevel="0" collapsed="false">
      <c r="I346" s="162"/>
    </row>
    <row r="347" customFormat="false" ht="13.5" hidden="false" customHeight="false" outlineLevel="0" collapsed="false">
      <c r="I347" s="162"/>
    </row>
    <row r="348" customFormat="false" ht="13.5" hidden="false" customHeight="false" outlineLevel="0" collapsed="false">
      <c r="I348" s="162"/>
    </row>
    <row r="349" customFormat="false" ht="13.5" hidden="false" customHeight="false" outlineLevel="0" collapsed="false">
      <c r="I349" s="162"/>
    </row>
    <row r="350" customFormat="false" ht="13.5" hidden="false" customHeight="false" outlineLevel="0" collapsed="false">
      <c r="I350" s="162"/>
    </row>
    <row r="351" customFormat="false" ht="13.5" hidden="false" customHeight="false" outlineLevel="0" collapsed="false">
      <c r="I351" s="162"/>
    </row>
    <row r="352" customFormat="false" ht="13.5" hidden="false" customHeight="false" outlineLevel="0" collapsed="false">
      <c r="I352" s="162"/>
    </row>
    <row r="353" customFormat="false" ht="13.5" hidden="false" customHeight="false" outlineLevel="0" collapsed="false">
      <c r="I353" s="162"/>
    </row>
    <row r="354" customFormat="false" ht="13.5" hidden="false" customHeight="false" outlineLevel="0" collapsed="false">
      <c r="I354" s="162"/>
    </row>
    <row r="355" customFormat="false" ht="13.5" hidden="false" customHeight="false" outlineLevel="0" collapsed="false">
      <c r="I355" s="162"/>
    </row>
    <row r="356" customFormat="false" ht="13.5" hidden="false" customHeight="false" outlineLevel="0" collapsed="false">
      <c r="I356" s="162"/>
    </row>
    <row r="357" customFormat="false" ht="13.5" hidden="false" customHeight="false" outlineLevel="0" collapsed="false">
      <c r="I357" s="162"/>
    </row>
    <row r="358" customFormat="false" ht="13.5" hidden="false" customHeight="false" outlineLevel="0" collapsed="false">
      <c r="I358" s="162"/>
    </row>
    <row r="359" customFormat="false" ht="13.5" hidden="false" customHeight="false" outlineLevel="0" collapsed="false">
      <c r="I359" s="162"/>
    </row>
    <row r="360" customFormat="false" ht="13.5" hidden="false" customHeight="false" outlineLevel="0" collapsed="false">
      <c r="I360" s="162"/>
    </row>
    <row r="361" customFormat="false" ht="13.5" hidden="false" customHeight="false" outlineLevel="0" collapsed="false">
      <c r="I361" s="162"/>
    </row>
    <row r="362" customFormat="false" ht="13.5" hidden="false" customHeight="false" outlineLevel="0" collapsed="false">
      <c r="I362" s="162"/>
    </row>
    <row r="363" customFormat="false" ht="13.5" hidden="false" customHeight="false" outlineLevel="0" collapsed="false">
      <c r="I363" s="162"/>
    </row>
    <row r="364" customFormat="false" ht="13.5" hidden="false" customHeight="false" outlineLevel="0" collapsed="false">
      <c r="I364" s="162"/>
    </row>
    <row r="365" customFormat="false" ht="13.5" hidden="false" customHeight="false" outlineLevel="0" collapsed="false">
      <c r="I365" s="162"/>
    </row>
    <row r="366" customFormat="false" ht="13.5" hidden="false" customHeight="false" outlineLevel="0" collapsed="false">
      <c r="I366" s="162"/>
    </row>
    <row r="367" customFormat="false" ht="13.5" hidden="false" customHeight="false" outlineLevel="0" collapsed="false">
      <c r="I367" s="162"/>
    </row>
    <row r="368" customFormat="false" ht="13.5" hidden="false" customHeight="false" outlineLevel="0" collapsed="false">
      <c r="I368" s="162"/>
    </row>
    <row r="369" customFormat="false" ht="13.5" hidden="false" customHeight="false" outlineLevel="0" collapsed="false">
      <c r="I369" s="162"/>
    </row>
    <row r="370" customFormat="false" ht="13.5" hidden="false" customHeight="false" outlineLevel="0" collapsed="false">
      <c r="I370" s="162"/>
    </row>
    <row r="371" customFormat="false" ht="13.5" hidden="false" customHeight="false" outlineLevel="0" collapsed="false">
      <c r="I371" s="162"/>
    </row>
    <row r="372" customFormat="false" ht="13.5" hidden="false" customHeight="false" outlineLevel="0" collapsed="false">
      <c r="I372" s="162"/>
    </row>
    <row r="373" customFormat="false" ht="13.5" hidden="false" customHeight="false" outlineLevel="0" collapsed="false">
      <c r="I373" s="162"/>
    </row>
    <row r="374" customFormat="false" ht="13.5" hidden="false" customHeight="false" outlineLevel="0" collapsed="false">
      <c r="I374" s="162"/>
    </row>
    <row r="375" customFormat="false" ht="13.5" hidden="false" customHeight="false" outlineLevel="0" collapsed="false">
      <c r="I375" s="162"/>
    </row>
    <row r="376" customFormat="false" ht="13.5" hidden="false" customHeight="false" outlineLevel="0" collapsed="false">
      <c r="I376" s="162"/>
    </row>
    <row r="377" customFormat="false" ht="13.5" hidden="false" customHeight="false" outlineLevel="0" collapsed="false">
      <c r="I377" s="162"/>
    </row>
    <row r="378" customFormat="false" ht="13.5" hidden="false" customHeight="false" outlineLevel="0" collapsed="false">
      <c r="I378" s="162"/>
    </row>
    <row r="379" customFormat="false" ht="13.5" hidden="false" customHeight="false" outlineLevel="0" collapsed="false">
      <c r="I379" s="162"/>
    </row>
    <row r="380" customFormat="false" ht="13.5" hidden="false" customHeight="false" outlineLevel="0" collapsed="false">
      <c r="I380" s="162"/>
    </row>
    <row r="381" customFormat="false" ht="13.5" hidden="false" customHeight="false" outlineLevel="0" collapsed="false">
      <c r="I381" s="162"/>
    </row>
    <row r="382" customFormat="false" ht="13.5" hidden="false" customHeight="false" outlineLevel="0" collapsed="false">
      <c r="I382" s="162"/>
    </row>
    <row r="383" customFormat="false" ht="13.5" hidden="false" customHeight="false" outlineLevel="0" collapsed="false">
      <c r="I383" s="162"/>
    </row>
    <row r="384" customFormat="false" ht="13.5" hidden="false" customHeight="false" outlineLevel="0" collapsed="false">
      <c r="I384" s="162"/>
    </row>
    <row r="385" customFormat="false" ht="13.5" hidden="false" customHeight="false" outlineLevel="0" collapsed="false">
      <c r="I385" s="162"/>
    </row>
    <row r="386" customFormat="false" ht="13.5" hidden="false" customHeight="false" outlineLevel="0" collapsed="false">
      <c r="I386" s="162"/>
    </row>
    <row r="387" customFormat="false" ht="13.5" hidden="false" customHeight="false" outlineLevel="0" collapsed="false">
      <c r="I387" s="162"/>
    </row>
    <row r="388" customFormat="false" ht="13.5" hidden="false" customHeight="false" outlineLevel="0" collapsed="false">
      <c r="I388" s="162"/>
    </row>
    <row r="389" customFormat="false" ht="13.5" hidden="false" customHeight="false" outlineLevel="0" collapsed="false">
      <c r="I389" s="162"/>
    </row>
    <row r="390" customFormat="false" ht="13.5" hidden="false" customHeight="false" outlineLevel="0" collapsed="false">
      <c r="I390" s="162"/>
    </row>
    <row r="391" customFormat="false" ht="13.5" hidden="false" customHeight="false" outlineLevel="0" collapsed="false">
      <c r="I391" s="162"/>
    </row>
    <row r="392" customFormat="false" ht="13.5" hidden="false" customHeight="false" outlineLevel="0" collapsed="false">
      <c r="I392" s="162"/>
    </row>
    <row r="393" customFormat="false" ht="13.5" hidden="false" customHeight="false" outlineLevel="0" collapsed="false">
      <c r="I393" s="162"/>
    </row>
    <row r="394" customFormat="false" ht="13.5" hidden="false" customHeight="false" outlineLevel="0" collapsed="false">
      <c r="I394" s="162"/>
    </row>
    <row r="395" customFormat="false" ht="13.5" hidden="false" customHeight="false" outlineLevel="0" collapsed="false">
      <c r="I395" s="162"/>
    </row>
    <row r="396" customFormat="false" ht="13.5" hidden="false" customHeight="false" outlineLevel="0" collapsed="false">
      <c r="I396" s="162"/>
    </row>
    <row r="397" customFormat="false" ht="13.5" hidden="false" customHeight="false" outlineLevel="0" collapsed="false">
      <c r="I397" s="162"/>
    </row>
    <row r="398" customFormat="false" ht="13.5" hidden="false" customHeight="false" outlineLevel="0" collapsed="false">
      <c r="I398" s="162"/>
    </row>
    <row r="399" customFormat="false" ht="13.5" hidden="false" customHeight="false" outlineLevel="0" collapsed="false">
      <c r="I399" s="162"/>
    </row>
    <row r="400" customFormat="false" ht="13.5" hidden="false" customHeight="false" outlineLevel="0" collapsed="false">
      <c r="I400" s="162"/>
    </row>
    <row r="401" customFormat="false" ht="13.5" hidden="false" customHeight="false" outlineLevel="0" collapsed="false">
      <c r="I401" s="162"/>
    </row>
    <row r="402" customFormat="false" ht="13.5" hidden="false" customHeight="false" outlineLevel="0" collapsed="false">
      <c r="I402" s="162"/>
    </row>
    <row r="403" customFormat="false" ht="13.5" hidden="false" customHeight="false" outlineLevel="0" collapsed="false">
      <c r="I403" s="162"/>
    </row>
    <row r="404" customFormat="false" ht="13.5" hidden="false" customHeight="false" outlineLevel="0" collapsed="false">
      <c r="I404" s="162"/>
    </row>
    <row r="405" customFormat="false" ht="13.5" hidden="false" customHeight="false" outlineLevel="0" collapsed="false">
      <c r="I405" s="162"/>
    </row>
    <row r="406" customFormat="false" ht="13.5" hidden="false" customHeight="false" outlineLevel="0" collapsed="false">
      <c r="I406" s="162"/>
    </row>
    <row r="407" customFormat="false" ht="13.5" hidden="false" customHeight="false" outlineLevel="0" collapsed="false">
      <c r="I407" s="162"/>
    </row>
    <row r="408" customFormat="false" ht="13.5" hidden="false" customHeight="false" outlineLevel="0" collapsed="false">
      <c r="I408" s="162"/>
    </row>
    <row r="409" customFormat="false" ht="13.5" hidden="false" customHeight="false" outlineLevel="0" collapsed="false">
      <c r="I409" s="162"/>
    </row>
    <row r="410" customFormat="false" ht="13.5" hidden="false" customHeight="false" outlineLevel="0" collapsed="false">
      <c r="I410" s="162"/>
    </row>
    <row r="411" customFormat="false" ht="13.5" hidden="false" customHeight="false" outlineLevel="0" collapsed="false">
      <c r="I411" s="162"/>
    </row>
    <row r="412" customFormat="false" ht="13.5" hidden="false" customHeight="false" outlineLevel="0" collapsed="false">
      <c r="I412" s="162"/>
    </row>
    <row r="413" customFormat="false" ht="13.5" hidden="false" customHeight="false" outlineLevel="0" collapsed="false">
      <c r="I413" s="162"/>
    </row>
    <row r="414" customFormat="false" ht="13.5" hidden="false" customHeight="false" outlineLevel="0" collapsed="false">
      <c r="I414" s="162"/>
    </row>
    <row r="415" customFormat="false" ht="13.5" hidden="false" customHeight="false" outlineLevel="0" collapsed="false">
      <c r="I415" s="162"/>
    </row>
    <row r="416" customFormat="false" ht="13.5" hidden="false" customHeight="false" outlineLevel="0" collapsed="false">
      <c r="I416" s="162"/>
    </row>
    <row r="417" customFormat="false" ht="13.5" hidden="false" customHeight="false" outlineLevel="0" collapsed="false">
      <c r="I417" s="162"/>
    </row>
    <row r="418" customFormat="false" ht="13.5" hidden="false" customHeight="false" outlineLevel="0" collapsed="false">
      <c r="I418" s="162"/>
    </row>
    <row r="419" customFormat="false" ht="13.5" hidden="false" customHeight="false" outlineLevel="0" collapsed="false">
      <c r="I419" s="162"/>
    </row>
    <row r="420" customFormat="false" ht="13.5" hidden="false" customHeight="false" outlineLevel="0" collapsed="false">
      <c r="I420" s="162"/>
    </row>
    <row r="421" customFormat="false" ht="13.5" hidden="false" customHeight="false" outlineLevel="0" collapsed="false">
      <c r="I421" s="162"/>
    </row>
    <row r="422" customFormat="false" ht="13.5" hidden="false" customHeight="false" outlineLevel="0" collapsed="false">
      <c r="I422" s="162"/>
    </row>
    <row r="423" customFormat="false" ht="13.5" hidden="false" customHeight="false" outlineLevel="0" collapsed="false">
      <c r="I423" s="162"/>
    </row>
    <row r="424" customFormat="false" ht="13.5" hidden="false" customHeight="false" outlineLevel="0" collapsed="false">
      <c r="I424" s="162"/>
    </row>
    <row r="425" customFormat="false" ht="13.5" hidden="false" customHeight="false" outlineLevel="0" collapsed="false">
      <c r="I425" s="162"/>
    </row>
    <row r="426" customFormat="false" ht="13.5" hidden="false" customHeight="false" outlineLevel="0" collapsed="false">
      <c r="I426" s="162"/>
    </row>
    <row r="427" customFormat="false" ht="13.5" hidden="false" customHeight="false" outlineLevel="0" collapsed="false">
      <c r="I427" s="162"/>
    </row>
    <row r="428" customFormat="false" ht="13.5" hidden="false" customHeight="false" outlineLevel="0" collapsed="false">
      <c r="I428" s="162"/>
    </row>
    <row r="429" customFormat="false" ht="13.5" hidden="false" customHeight="false" outlineLevel="0" collapsed="false">
      <c r="I429" s="162"/>
    </row>
    <row r="430" customFormat="false" ht="13.5" hidden="false" customHeight="false" outlineLevel="0" collapsed="false">
      <c r="I430" s="162"/>
    </row>
    <row r="431" customFormat="false" ht="13.5" hidden="false" customHeight="false" outlineLevel="0" collapsed="false">
      <c r="I431" s="162"/>
    </row>
    <row r="432" customFormat="false" ht="13.5" hidden="false" customHeight="false" outlineLevel="0" collapsed="false">
      <c r="I432" s="162"/>
    </row>
    <row r="433" customFormat="false" ht="13.5" hidden="false" customHeight="false" outlineLevel="0" collapsed="false">
      <c r="I433" s="162"/>
    </row>
    <row r="434" customFormat="false" ht="13.5" hidden="false" customHeight="false" outlineLevel="0" collapsed="false">
      <c r="I434" s="162"/>
    </row>
    <row r="435" customFormat="false" ht="13.5" hidden="false" customHeight="false" outlineLevel="0" collapsed="false">
      <c r="I435" s="162"/>
    </row>
    <row r="436" customFormat="false" ht="13.5" hidden="false" customHeight="false" outlineLevel="0" collapsed="false">
      <c r="I436" s="162"/>
    </row>
    <row r="437" customFormat="false" ht="13.5" hidden="false" customHeight="false" outlineLevel="0" collapsed="false">
      <c r="I437" s="162"/>
    </row>
    <row r="438" customFormat="false" ht="13.5" hidden="false" customHeight="false" outlineLevel="0" collapsed="false">
      <c r="I438" s="162"/>
    </row>
    <row r="439" customFormat="false" ht="13.5" hidden="false" customHeight="false" outlineLevel="0" collapsed="false">
      <c r="I439" s="162"/>
    </row>
    <row r="440" customFormat="false" ht="13.5" hidden="false" customHeight="false" outlineLevel="0" collapsed="false">
      <c r="I440" s="162"/>
    </row>
    <row r="441" customFormat="false" ht="13.5" hidden="false" customHeight="false" outlineLevel="0" collapsed="false">
      <c r="I441" s="162"/>
    </row>
    <row r="442" customFormat="false" ht="13.5" hidden="false" customHeight="false" outlineLevel="0" collapsed="false">
      <c r="I442" s="162"/>
    </row>
    <row r="443" customFormat="false" ht="13.5" hidden="false" customHeight="false" outlineLevel="0" collapsed="false">
      <c r="I443" s="162"/>
    </row>
    <row r="444" customFormat="false" ht="13.5" hidden="false" customHeight="false" outlineLevel="0" collapsed="false">
      <c r="I444" s="162"/>
    </row>
    <row r="445" customFormat="false" ht="13.5" hidden="false" customHeight="false" outlineLevel="0" collapsed="false">
      <c r="I445" s="162"/>
    </row>
    <row r="446" customFormat="false" ht="13.5" hidden="false" customHeight="false" outlineLevel="0" collapsed="false">
      <c r="I446" s="162"/>
    </row>
    <row r="447" customFormat="false" ht="13.5" hidden="false" customHeight="false" outlineLevel="0" collapsed="false">
      <c r="I447" s="162"/>
    </row>
    <row r="448" customFormat="false" ht="13.5" hidden="false" customHeight="false" outlineLevel="0" collapsed="false">
      <c r="I448" s="162"/>
    </row>
    <row r="449" customFormat="false" ht="13.5" hidden="false" customHeight="false" outlineLevel="0" collapsed="false">
      <c r="I449" s="162"/>
    </row>
    <row r="450" customFormat="false" ht="13.5" hidden="false" customHeight="false" outlineLevel="0" collapsed="false">
      <c r="I450" s="162"/>
    </row>
    <row r="451" customFormat="false" ht="13.5" hidden="false" customHeight="false" outlineLevel="0" collapsed="false">
      <c r="I451" s="162"/>
    </row>
    <row r="452" customFormat="false" ht="13.5" hidden="false" customHeight="false" outlineLevel="0" collapsed="false">
      <c r="I452" s="162"/>
    </row>
    <row r="453" customFormat="false" ht="13.5" hidden="false" customHeight="false" outlineLevel="0" collapsed="false">
      <c r="I453" s="162"/>
    </row>
    <row r="454" customFormat="false" ht="13.5" hidden="false" customHeight="false" outlineLevel="0" collapsed="false">
      <c r="I454" s="162"/>
    </row>
    <row r="455" customFormat="false" ht="13.5" hidden="false" customHeight="false" outlineLevel="0" collapsed="false">
      <c r="I455" s="162"/>
    </row>
    <row r="456" customFormat="false" ht="13.5" hidden="false" customHeight="false" outlineLevel="0" collapsed="false">
      <c r="I456" s="162"/>
    </row>
    <row r="457" customFormat="false" ht="13.5" hidden="false" customHeight="false" outlineLevel="0" collapsed="false">
      <c r="I457" s="162"/>
    </row>
    <row r="458" customFormat="false" ht="13.5" hidden="false" customHeight="false" outlineLevel="0" collapsed="false">
      <c r="I458" s="162"/>
    </row>
    <row r="459" customFormat="false" ht="13.5" hidden="false" customHeight="false" outlineLevel="0" collapsed="false">
      <c r="I459" s="162"/>
    </row>
    <row r="460" customFormat="false" ht="13.5" hidden="false" customHeight="false" outlineLevel="0" collapsed="false">
      <c r="I460" s="162"/>
    </row>
    <row r="461" customFormat="false" ht="13.5" hidden="false" customHeight="false" outlineLevel="0" collapsed="false">
      <c r="I461" s="162"/>
    </row>
    <row r="462" customFormat="false" ht="13.5" hidden="false" customHeight="false" outlineLevel="0" collapsed="false">
      <c r="I462" s="162"/>
    </row>
    <row r="463" customFormat="false" ht="13.5" hidden="false" customHeight="false" outlineLevel="0" collapsed="false">
      <c r="I463" s="162"/>
    </row>
    <row r="464" customFormat="false" ht="13.5" hidden="false" customHeight="false" outlineLevel="0" collapsed="false">
      <c r="I464" s="162"/>
    </row>
    <row r="465" customFormat="false" ht="13.5" hidden="false" customHeight="false" outlineLevel="0" collapsed="false">
      <c r="I465" s="162"/>
    </row>
    <row r="466" customFormat="false" ht="13.5" hidden="false" customHeight="false" outlineLevel="0" collapsed="false">
      <c r="I466" s="162"/>
    </row>
    <row r="467" customFormat="false" ht="13.5" hidden="false" customHeight="false" outlineLevel="0" collapsed="false">
      <c r="I467" s="162"/>
    </row>
    <row r="468" customFormat="false" ht="13.5" hidden="false" customHeight="false" outlineLevel="0" collapsed="false">
      <c r="I468" s="162"/>
    </row>
    <row r="469" customFormat="false" ht="13.5" hidden="false" customHeight="false" outlineLevel="0" collapsed="false">
      <c r="I469" s="162"/>
    </row>
    <row r="470" customFormat="false" ht="13.5" hidden="false" customHeight="false" outlineLevel="0" collapsed="false">
      <c r="I470" s="162"/>
    </row>
    <row r="471" customFormat="false" ht="13.5" hidden="false" customHeight="false" outlineLevel="0" collapsed="false">
      <c r="I471" s="162"/>
    </row>
    <row r="472" customFormat="false" ht="13.5" hidden="false" customHeight="false" outlineLevel="0" collapsed="false">
      <c r="I472" s="162"/>
    </row>
    <row r="473" customFormat="false" ht="13.5" hidden="false" customHeight="false" outlineLevel="0" collapsed="false">
      <c r="I473" s="162"/>
    </row>
    <row r="474" customFormat="false" ht="13.5" hidden="false" customHeight="false" outlineLevel="0" collapsed="false">
      <c r="I474" s="162"/>
    </row>
    <row r="475" customFormat="false" ht="13.5" hidden="false" customHeight="false" outlineLevel="0" collapsed="false">
      <c r="I475" s="162"/>
    </row>
    <row r="476" customFormat="false" ht="13.5" hidden="false" customHeight="false" outlineLevel="0" collapsed="false">
      <c r="I476" s="162"/>
    </row>
    <row r="477" customFormat="false" ht="13.5" hidden="false" customHeight="false" outlineLevel="0" collapsed="false">
      <c r="I477" s="162"/>
    </row>
    <row r="478" customFormat="false" ht="13.5" hidden="false" customHeight="false" outlineLevel="0" collapsed="false">
      <c r="I478" s="162"/>
    </row>
    <row r="479" customFormat="false" ht="13.5" hidden="false" customHeight="false" outlineLevel="0" collapsed="false">
      <c r="I479" s="162"/>
    </row>
    <row r="480" customFormat="false" ht="13.5" hidden="false" customHeight="false" outlineLevel="0" collapsed="false">
      <c r="I480" s="162"/>
    </row>
    <row r="481" customFormat="false" ht="13.5" hidden="false" customHeight="false" outlineLevel="0" collapsed="false">
      <c r="I481" s="162"/>
    </row>
    <row r="482" customFormat="false" ht="13.5" hidden="false" customHeight="false" outlineLevel="0" collapsed="false">
      <c r="I482" s="162"/>
    </row>
    <row r="483" customFormat="false" ht="13.5" hidden="false" customHeight="false" outlineLevel="0" collapsed="false">
      <c r="I483" s="162"/>
    </row>
    <row r="484" customFormat="false" ht="13.5" hidden="false" customHeight="false" outlineLevel="0" collapsed="false">
      <c r="I484" s="162"/>
    </row>
    <row r="485" customFormat="false" ht="13.5" hidden="false" customHeight="false" outlineLevel="0" collapsed="false">
      <c r="I485" s="162"/>
    </row>
    <row r="486" customFormat="false" ht="13.5" hidden="false" customHeight="false" outlineLevel="0" collapsed="false">
      <c r="I486" s="162"/>
    </row>
    <row r="487" customFormat="false" ht="13.5" hidden="false" customHeight="false" outlineLevel="0" collapsed="false">
      <c r="I487" s="162"/>
    </row>
    <row r="488" customFormat="false" ht="13.5" hidden="false" customHeight="false" outlineLevel="0" collapsed="false">
      <c r="I488" s="162"/>
    </row>
    <row r="489" customFormat="false" ht="13.5" hidden="false" customHeight="false" outlineLevel="0" collapsed="false">
      <c r="I489" s="162"/>
    </row>
    <row r="490" customFormat="false" ht="13.5" hidden="false" customHeight="false" outlineLevel="0" collapsed="false">
      <c r="I490" s="162"/>
    </row>
    <row r="491" customFormat="false" ht="13.5" hidden="false" customHeight="false" outlineLevel="0" collapsed="false">
      <c r="I491" s="162"/>
    </row>
    <row r="492" customFormat="false" ht="13.5" hidden="false" customHeight="false" outlineLevel="0" collapsed="false">
      <c r="I492" s="162"/>
    </row>
    <row r="493" customFormat="false" ht="13.5" hidden="false" customHeight="false" outlineLevel="0" collapsed="false">
      <c r="I493" s="162"/>
    </row>
    <row r="494" customFormat="false" ht="13.5" hidden="false" customHeight="false" outlineLevel="0" collapsed="false">
      <c r="I494" s="162"/>
    </row>
    <row r="495" customFormat="false" ht="13.5" hidden="false" customHeight="false" outlineLevel="0" collapsed="false">
      <c r="I495" s="162"/>
    </row>
    <row r="496" customFormat="false" ht="13.5" hidden="false" customHeight="false" outlineLevel="0" collapsed="false">
      <c r="I496" s="162"/>
    </row>
    <row r="497" customFormat="false" ht="13.5" hidden="false" customHeight="false" outlineLevel="0" collapsed="false">
      <c r="I497" s="162"/>
    </row>
    <row r="498" customFormat="false" ht="13.5" hidden="false" customHeight="false" outlineLevel="0" collapsed="false">
      <c r="I498" s="162"/>
    </row>
    <row r="499" customFormat="false" ht="13.5" hidden="false" customHeight="false" outlineLevel="0" collapsed="false">
      <c r="I499" s="162"/>
    </row>
    <row r="500" customFormat="false" ht="13.5" hidden="false" customHeight="false" outlineLevel="0" collapsed="false">
      <c r="I500" s="162"/>
    </row>
    <row r="501" customFormat="false" ht="13.5" hidden="false" customHeight="false" outlineLevel="0" collapsed="false">
      <c r="I501" s="162"/>
    </row>
    <row r="502" customFormat="false" ht="13.5" hidden="false" customHeight="false" outlineLevel="0" collapsed="false">
      <c r="I502" s="162"/>
    </row>
    <row r="503" customFormat="false" ht="13.5" hidden="false" customHeight="false" outlineLevel="0" collapsed="false">
      <c r="I503" s="162"/>
    </row>
    <row r="504" customFormat="false" ht="13.5" hidden="false" customHeight="false" outlineLevel="0" collapsed="false">
      <c r="I504" s="162"/>
    </row>
    <row r="505" customFormat="false" ht="13.5" hidden="false" customHeight="false" outlineLevel="0" collapsed="false">
      <c r="I505" s="162"/>
    </row>
    <row r="506" customFormat="false" ht="13.5" hidden="false" customHeight="false" outlineLevel="0" collapsed="false">
      <c r="I506" s="162"/>
    </row>
    <row r="507" customFormat="false" ht="13.5" hidden="false" customHeight="false" outlineLevel="0" collapsed="false">
      <c r="I507" s="162"/>
    </row>
    <row r="508" customFormat="false" ht="13.5" hidden="false" customHeight="false" outlineLevel="0" collapsed="false">
      <c r="I508" s="162"/>
    </row>
    <row r="509" customFormat="false" ht="13.5" hidden="false" customHeight="false" outlineLevel="0" collapsed="false">
      <c r="I509" s="162"/>
    </row>
    <row r="510" customFormat="false" ht="13.5" hidden="false" customHeight="false" outlineLevel="0" collapsed="false">
      <c r="I510" s="162"/>
    </row>
    <row r="511" customFormat="false" ht="13.5" hidden="false" customHeight="false" outlineLevel="0" collapsed="false">
      <c r="I511" s="162"/>
    </row>
    <row r="512" customFormat="false" ht="13.5" hidden="false" customHeight="false" outlineLevel="0" collapsed="false">
      <c r="I512" s="162"/>
    </row>
    <row r="513" customFormat="false" ht="13.5" hidden="false" customHeight="false" outlineLevel="0" collapsed="false">
      <c r="I513" s="162"/>
    </row>
    <row r="514" customFormat="false" ht="13.5" hidden="false" customHeight="false" outlineLevel="0" collapsed="false">
      <c r="I514" s="162"/>
    </row>
    <row r="515" customFormat="false" ht="13.5" hidden="false" customHeight="false" outlineLevel="0" collapsed="false">
      <c r="I515" s="162"/>
    </row>
    <row r="516" customFormat="false" ht="13.5" hidden="false" customHeight="false" outlineLevel="0" collapsed="false">
      <c r="I516" s="162"/>
    </row>
    <row r="517" customFormat="false" ht="13.5" hidden="false" customHeight="false" outlineLevel="0" collapsed="false">
      <c r="I517" s="162"/>
    </row>
    <row r="518" customFormat="false" ht="13.5" hidden="false" customHeight="false" outlineLevel="0" collapsed="false">
      <c r="I518" s="162"/>
    </row>
    <row r="519" customFormat="false" ht="13.5" hidden="false" customHeight="false" outlineLevel="0" collapsed="false">
      <c r="I519" s="162"/>
    </row>
    <row r="520" customFormat="false" ht="13.5" hidden="false" customHeight="false" outlineLevel="0" collapsed="false">
      <c r="I520" s="162"/>
    </row>
    <row r="521" customFormat="false" ht="13.5" hidden="false" customHeight="false" outlineLevel="0" collapsed="false">
      <c r="I521" s="162"/>
    </row>
    <row r="522" customFormat="false" ht="13.5" hidden="false" customHeight="false" outlineLevel="0" collapsed="false">
      <c r="I522" s="162"/>
    </row>
    <row r="523" customFormat="false" ht="13.5" hidden="false" customHeight="false" outlineLevel="0" collapsed="false">
      <c r="I523" s="162"/>
    </row>
    <row r="524" customFormat="false" ht="13.5" hidden="false" customHeight="false" outlineLevel="0" collapsed="false">
      <c r="I524" s="162"/>
    </row>
    <row r="525" customFormat="false" ht="13.5" hidden="false" customHeight="false" outlineLevel="0" collapsed="false">
      <c r="I525" s="162"/>
    </row>
    <row r="526" customFormat="false" ht="13.5" hidden="false" customHeight="false" outlineLevel="0" collapsed="false">
      <c r="I526" s="162"/>
    </row>
    <row r="527" customFormat="false" ht="13.5" hidden="false" customHeight="false" outlineLevel="0" collapsed="false">
      <c r="I527" s="162"/>
    </row>
    <row r="528" customFormat="false" ht="13.5" hidden="false" customHeight="false" outlineLevel="0" collapsed="false">
      <c r="I528" s="162"/>
    </row>
    <row r="529" customFormat="false" ht="13.5" hidden="false" customHeight="false" outlineLevel="0" collapsed="false">
      <c r="I529" s="162"/>
    </row>
    <row r="530" customFormat="false" ht="13.5" hidden="false" customHeight="false" outlineLevel="0" collapsed="false">
      <c r="I530" s="162"/>
    </row>
    <row r="531" customFormat="false" ht="13.5" hidden="false" customHeight="false" outlineLevel="0" collapsed="false">
      <c r="I531" s="162"/>
    </row>
    <row r="532" customFormat="false" ht="13.5" hidden="false" customHeight="false" outlineLevel="0" collapsed="false">
      <c r="I532" s="162"/>
    </row>
    <row r="533" customFormat="false" ht="13.5" hidden="false" customHeight="false" outlineLevel="0" collapsed="false">
      <c r="I533" s="162"/>
    </row>
    <row r="534" customFormat="false" ht="13.5" hidden="false" customHeight="false" outlineLevel="0" collapsed="false">
      <c r="I534" s="162"/>
    </row>
    <row r="535" customFormat="false" ht="13.5" hidden="false" customHeight="false" outlineLevel="0" collapsed="false">
      <c r="I535" s="162"/>
    </row>
    <row r="536" customFormat="false" ht="13.5" hidden="false" customHeight="false" outlineLevel="0" collapsed="false">
      <c r="I536" s="162"/>
    </row>
    <row r="537" customFormat="false" ht="13.5" hidden="false" customHeight="false" outlineLevel="0" collapsed="false">
      <c r="I537" s="162"/>
    </row>
    <row r="538" customFormat="false" ht="13.5" hidden="false" customHeight="false" outlineLevel="0" collapsed="false">
      <c r="I538" s="162"/>
    </row>
    <row r="539" customFormat="false" ht="13.5" hidden="false" customHeight="false" outlineLevel="0" collapsed="false">
      <c r="I539" s="162"/>
    </row>
    <row r="540" customFormat="false" ht="13.5" hidden="false" customHeight="false" outlineLevel="0" collapsed="false">
      <c r="I540" s="162"/>
    </row>
    <row r="541" customFormat="false" ht="13.5" hidden="false" customHeight="false" outlineLevel="0" collapsed="false">
      <c r="I541" s="162"/>
    </row>
    <row r="542" customFormat="false" ht="13.5" hidden="false" customHeight="false" outlineLevel="0" collapsed="false">
      <c r="I542" s="162"/>
    </row>
    <row r="543" customFormat="false" ht="13.5" hidden="false" customHeight="false" outlineLevel="0" collapsed="false">
      <c r="I543" s="162"/>
    </row>
    <row r="544" customFormat="false" ht="13.5" hidden="false" customHeight="false" outlineLevel="0" collapsed="false">
      <c r="I544" s="162"/>
    </row>
    <row r="545" customFormat="false" ht="13.5" hidden="false" customHeight="false" outlineLevel="0" collapsed="false">
      <c r="I545" s="162"/>
    </row>
    <row r="546" customFormat="false" ht="13.5" hidden="false" customHeight="false" outlineLevel="0" collapsed="false">
      <c r="I546" s="162"/>
    </row>
    <row r="547" customFormat="false" ht="13.5" hidden="false" customHeight="false" outlineLevel="0" collapsed="false">
      <c r="I547" s="162"/>
    </row>
    <row r="548" customFormat="false" ht="13.5" hidden="false" customHeight="false" outlineLevel="0" collapsed="false">
      <c r="I548" s="162"/>
    </row>
    <row r="549" customFormat="false" ht="13.5" hidden="false" customHeight="false" outlineLevel="0" collapsed="false">
      <c r="I549" s="162"/>
    </row>
    <row r="550" customFormat="false" ht="13.5" hidden="false" customHeight="false" outlineLevel="0" collapsed="false">
      <c r="I550" s="162"/>
    </row>
    <row r="551" customFormat="false" ht="13.5" hidden="false" customHeight="false" outlineLevel="0" collapsed="false">
      <c r="I551" s="162"/>
    </row>
    <row r="552" customFormat="false" ht="13.5" hidden="false" customHeight="false" outlineLevel="0" collapsed="false">
      <c r="I552" s="162"/>
    </row>
    <row r="553" customFormat="false" ht="13.5" hidden="false" customHeight="false" outlineLevel="0" collapsed="false">
      <c r="I553" s="162"/>
    </row>
    <row r="554" customFormat="false" ht="13.5" hidden="false" customHeight="false" outlineLevel="0" collapsed="false">
      <c r="I554" s="162"/>
    </row>
    <row r="555" customFormat="false" ht="13.5" hidden="false" customHeight="false" outlineLevel="0" collapsed="false">
      <c r="I555" s="162"/>
    </row>
    <row r="556" customFormat="false" ht="13.5" hidden="false" customHeight="false" outlineLevel="0" collapsed="false">
      <c r="I556" s="162"/>
    </row>
    <row r="557" customFormat="false" ht="13.5" hidden="false" customHeight="false" outlineLevel="0" collapsed="false">
      <c r="I557" s="162"/>
    </row>
    <row r="558" customFormat="false" ht="13.5" hidden="false" customHeight="false" outlineLevel="0" collapsed="false">
      <c r="I558" s="162"/>
    </row>
    <row r="559" customFormat="false" ht="13.5" hidden="false" customHeight="false" outlineLevel="0" collapsed="false">
      <c r="I559" s="162"/>
    </row>
    <row r="560" customFormat="false" ht="13.5" hidden="false" customHeight="false" outlineLevel="0" collapsed="false">
      <c r="I560" s="162"/>
    </row>
    <row r="561" customFormat="false" ht="13.5" hidden="false" customHeight="false" outlineLevel="0" collapsed="false">
      <c r="I561" s="162"/>
    </row>
    <row r="562" customFormat="false" ht="13.5" hidden="false" customHeight="false" outlineLevel="0" collapsed="false">
      <c r="I562" s="162"/>
    </row>
    <row r="563" customFormat="false" ht="13.5" hidden="false" customHeight="false" outlineLevel="0" collapsed="false">
      <c r="I563" s="162"/>
    </row>
    <row r="564" customFormat="false" ht="13.5" hidden="false" customHeight="false" outlineLevel="0" collapsed="false">
      <c r="I564" s="162"/>
    </row>
    <row r="565" customFormat="false" ht="13.5" hidden="false" customHeight="false" outlineLevel="0" collapsed="false">
      <c r="I565" s="162"/>
    </row>
    <row r="566" customFormat="false" ht="13.5" hidden="false" customHeight="false" outlineLevel="0" collapsed="false">
      <c r="I566" s="162"/>
    </row>
    <row r="567" customFormat="false" ht="13.5" hidden="false" customHeight="false" outlineLevel="0" collapsed="false">
      <c r="I567" s="162"/>
    </row>
    <row r="568" customFormat="false" ht="13.5" hidden="false" customHeight="false" outlineLevel="0" collapsed="false">
      <c r="I568" s="162"/>
    </row>
    <row r="569" customFormat="false" ht="13.5" hidden="false" customHeight="false" outlineLevel="0" collapsed="false">
      <c r="I569" s="162"/>
    </row>
    <row r="570" customFormat="false" ht="13.5" hidden="false" customHeight="false" outlineLevel="0" collapsed="false">
      <c r="I570" s="162"/>
    </row>
    <row r="571" customFormat="false" ht="13.5" hidden="false" customHeight="false" outlineLevel="0" collapsed="false">
      <c r="I571" s="162"/>
    </row>
    <row r="572" customFormat="false" ht="13.5" hidden="false" customHeight="false" outlineLevel="0" collapsed="false">
      <c r="I572" s="162"/>
    </row>
    <row r="573" customFormat="false" ht="13.5" hidden="false" customHeight="false" outlineLevel="0" collapsed="false">
      <c r="I573" s="162"/>
    </row>
    <row r="574" customFormat="false" ht="13.5" hidden="false" customHeight="false" outlineLevel="0" collapsed="false">
      <c r="I574" s="162"/>
    </row>
    <row r="575" customFormat="false" ht="13.5" hidden="false" customHeight="false" outlineLevel="0" collapsed="false">
      <c r="I575" s="162"/>
    </row>
    <row r="576" customFormat="false" ht="13.5" hidden="false" customHeight="false" outlineLevel="0" collapsed="false">
      <c r="I576" s="162"/>
    </row>
    <row r="577" customFormat="false" ht="13.5" hidden="false" customHeight="false" outlineLevel="0" collapsed="false">
      <c r="I577" s="162"/>
    </row>
    <row r="578" customFormat="false" ht="13.5" hidden="false" customHeight="false" outlineLevel="0" collapsed="false">
      <c r="I578" s="162"/>
    </row>
    <row r="579" customFormat="false" ht="13.5" hidden="false" customHeight="false" outlineLevel="0" collapsed="false">
      <c r="I579" s="162"/>
    </row>
    <row r="580" customFormat="false" ht="13.5" hidden="false" customHeight="false" outlineLevel="0" collapsed="false">
      <c r="I580" s="162"/>
    </row>
    <row r="581" customFormat="false" ht="13.5" hidden="false" customHeight="false" outlineLevel="0" collapsed="false">
      <c r="I581" s="162"/>
    </row>
    <row r="582" customFormat="false" ht="13.5" hidden="false" customHeight="false" outlineLevel="0" collapsed="false">
      <c r="I582" s="162"/>
    </row>
    <row r="583" customFormat="false" ht="13.5" hidden="false" customHeight="false" outlineLevel="0" collapsed="false">
      <c r="I583" s="162"/>
    </row>
    <row r="584" customFormat="false" ht="13.5" hidden="false" customHeight="false" outlineLevel="0" collapsed="false">
      <c r="I584" s="162"/>
    </row>
    <row r="585" customFormat="false" ht="13.5" hidden="false" customHeight="false" outlineLevel="0" collapsed="false">
      <c r="I585" s="162"/>
    </row>
    <row r="586" customFormat="false" ht="13.5" hidden="false" customHeight="false" outlineLevel="0" collapsed="false">
      <c r="I586" s="162"/>
    </row>
    <row r="587" customFormat="false" ht="13.5" hidden="false" customHeight="false" outlineLevel="0" collapsed="false">
      <c r="I587" s="162"/>
    </row>
    <row r="588" customFormat="false" ht="13.5" hidden="false" customHeight="false" outlineLevel="0" collapsed="false">
      <c r="I588" s="162"/>
    </row>
    <row r="589" customFormat="false" ht="13.5" hidden="false" customHeight="false" outlineLevel="0" collapsed="false">
      <c r="I589" s="162"/>
    </row>
    <row r="590" customFormat="false" ht="13.5" hidden="false" customHeight="false" outlineLevel="0" collapsed="false">
      <c r="I590" s="162"/>
    </row>
    <row r="591" customFormat="false" ht="13.5" hidden="false" customHeight="false" outlineLevel="0" collapsed="false">
      <c r="I591" s="162"/>
    </row>
    <row r="592" customFormat="false" ht="13.5" hidden="false" customHeight="false" outlineLevel="0" collapsed="false">
      <c r="I592" s="162"/>
    </row>
    <row r="593" customFormat="false" ht="13.5" hidden="false" customHeight="false" outlineLevel="0" collapsed="false">
      <c r="I593" s="162"/>
    </row>
    <row r="594" customFormat="false" ht="13.5" hidden="false" customHeight="false" outlineLevel="0" collapsed="false">
      <c r="I594" s="162"/>
    </row>
    <row r="595" customFormat="false" ht="13.5" hidden="false" customHeight="false" outlineLevel="0" collapsed="false">
      <c r="I595" s="162"/>
    </row>
    <row r="596" customFormat="false" ht="13.5" hidden="false" customHeight="false" outlineLevel="0" collapsed="false">
      <c r="I596" s="162"/>
    </row>
    <row r="597" customFormat="false" ht="13.5" hidden="false" customHeight="false" outlineLevel="0" collapsed="false">
      <c r="I597" s="162"/>
    </row>
    <row r="598" customFormat="false" ht="13.5" hidden="false" customHeight="false" outlineLevel="0" collapsed="false">
      <c r="I598" s="162"/>
    </row>
    <row r="599" customFormat="false" ht="13.5" hidden="false" customHeight="false" outlineLevel="0" collapsed="false">
      <c r="I599" s="162"/>
    </row>
    <row r="600" customFormat="false" ht="13.5" hidden="false" customHeight="false" outlineLevel="0" collapsed="false">
      <c r="I600" s="162"/>
    </row>
    <row r="601" customFormat="false" ht="13.5" hidden="false" customHeight="false" outlineLevel="0" collapsed="false">
      <c r="I601" s="162"/>
    </row>
    <row r="602" customFormat="false" ht="13.5" hidden="false" customHeight="false" outlineLevel="0" collapsed="false">
      <c r="I602" s="162"/>
    </row>
    <row r="603" customFormat="false" ht="13.5" hidden="false" customHeight="false" outlineLevel="0" collapsed="false">
      <c r="I603" s="162"/>
    </row>
    <row r="604" customFormat="false" ht="13.5" hidden="false" customHeight="false" outlineLevel="0" collapsed="false">
      <c r="I604" s="162"/>
    </row>
    <row r="605" customFormat="false" ht="13.5" hidden="false" customHeight="false" outlineLevel="0" collapsed="false">
      <c r="I605" s="162"/>
    </row>
    <row r="606" customFormat="false" ht="13.5" hidden="false" customHeight="false" outlineLevel="0" collapsed="false">
      <c r="I606" s="162"/>
    </row>
    <row r="607" customFormat="false" ht="13.5" hidden="false" customHeight="false" outlineLevel="0" collapsed="false">
      <c r="I607" s="162"/>
    </row>
    <row r="608" customFormat="false" ht="13.5" hidden="false" customHeight="false" outlineLevel="0" collapsed="false">
      <c r="I608" s="162"/>
    </row>
    <row r="609" customFormat="false" ht="13.5" hidden="false" customHeight="false" outlineLevel="0" collapsed="false">
      <c r="I609" s="162"/>
    </row>
    <row r="610" customFormat="false" ht="13.5" hidden="false" customHeight="false" outlineLevel="0" collapsed="false">
      <c r="I610" s="162"/>
    </row>
    <row r="611" customFormat="false" ht="13.5" hidden="false" customHeight="false" outlineLevel="0" collapsed="false">
      <c r="I611" s="162"/>
    </row>
    <row r="612" customFormat="false" ht="13.5" hidden="false" customHeight="false" outlineLevel="0" collapsed="false">
      <c r="I612" s="162"/>
    </row>
    <row r="613" customFormat="false" ht="13.5" hidden="false" customHeight="false" outlineLevel="0" collapsed="false">
      <c r="I613" s="162"/>
    </row>
    <row r="614" customFormat="false" ht="13.5" hidden="false" customHeight="false" outlineLevel="0" collapsed="false">
      <c r="I614" s="162"/>
    </row>
    <row r="615" customFormat="false" ht="13.5" hidden="false" customHeight="false" outlineLevel="0" collapsed="false">
      <c r="I615" s="162"/>
    </row>
    <row r="616" customFormat="false" ht="13.5" hidden="false" customHeight="false" outlineLevel="0" collapsed="false">
      <c r="I616" s="162"/>
    </row>
    <row r="617" customFormat="false" ht="13.5" hidden="false" customHeight="false" outlineLevel="0" collapsed="false">
      <c r="I617" s="162"/>
    </row>
    <row r="618" customFormat="false" ht="13.5" hidden="false" customHeight="false" outlineLevel="0" collapsed="false">
      <c r="I618" s="162"/>
    </row>
    <row r="619" customFormat="false" ht="13.5" hidden="false" customHeight="false" outlineLevel="0" collapsed="false">
      <c r="I619" s="162"/>
    </row>
    <row r="620" customFormat="false" ht="13.5" hidden="false" customHeight="false" outlineLevel="0" collapsed="false">
      <c r="I620" s="162"/>
    </row>
    <row r="621" customFormat="false" ht="13.5" hidden="false" customHeight="false" outlineLevel="0" collapsed="false">
      <c r="I621" s="162"/>
    </row>
    <row r="622" customFormat="false" ht="13.5" hidden="false" customHeight="false" outlineLevel="0" collapsed="false">
      <c r="I622" s="162"/>
    </row>
    <row r="623" customFormat="false" ht="13.5" hidden="false" customHeight="false" outlineLevel="0" collapsed="false">
      <c r="I623" s="162"/>
    </row>
    <row r="624" customFormat="false" ht="13.5" hidden="false" customHeight="false" outlineLevel="0" collapsed="false">
      <c r="I624" s="162"/>
    </row>
    <row r="625" customFormat="false" ht="13.5" hidden="false" customHeight="false" outlineLevel="0" collapsed="false">
      <c r="I625" s="162"/>
    </row>
    <row r="626" customFormat="false" ht="13.5" hidden="false" customHeight="false" outlineLevel="0" collapsed="false">
      <c r="I626" s="162"/>
    </row>
    <row r="627" customFormat="false" ht="13.5" hidden="false" customHeight="false" outlineLevel="0" collapsed="false">
      <c r="I627" s="162"/>
    </row>
    <row r="628" customFormat="false" ht="13.5" hidden="false" customHeight="false" outlineLevel="0" collapsed="false">
      <c r="I628" s="162"/>
    </row>
    <row r="629" customFormat="false" ht="13.5" hidden="false" customHeight="false" outlineLevel="0" collapsed="false">
      <c r="I629" s="162"/>
    </row>
    <row r="630" customFormat="false" ht="13.5" hidden="false" customHeight="false" outlineLevel="0" collapsed="false">
      <c r="I630" s="162"/>
    </row>
    <row r="631" customFormat="false" ht="13.5" hidden="false" customHeight="false" outlineLevel="0" collapsed="false">
      <c r="I631" s="162"/>
    </row>
    <row r="632" customFormat="false" ht="13.5" hidden="false" customHeight="false" outlineLevel="0" collapsed="false">
      <c r="I632" s="162"/>
    </row>
    <row r="633" customFormat="false" ht="13.5" hidden="false" customHeight="false" outlineLevel="0" collapsed="false">
      <c r="I633" s="162"/>
    </row>
    <row r="634" customFormat="false" ht="13.5" hidden="false" customHeight="false" outlineLevel="0" collapsed="false">
      <c r="I634" s="162"/>
    </row>
    <row r="635" customFormat="false" ht="13.5" hidden="false" customHeight="false" outlineLevel="0" collapsed="false">
      <c r="I635" s="162"/>
    </row>
    <row r="636" customFormat="false" ht="13.5" hidden="false" customHeight="false" outlineLevel="0" collapsed="false">
      <c r="I636" s="162"/>
    </row>
    <row r="637" customFormat="false" ht="13.5" hidden="false" customHeight="false" outlineLevel="0" collapsed="false">
      <c r="I637" s="162"/>
    </row>
    <row r="638" customFormat="false" ht="13.5" hidden="false" customHeight="false" outlineLevel="0" collapsed="false">
      <c r="I638" s="162"/>
    </row>
    <row r="639" customFormat="false" ht="13.5" hidden="false" customHeight="false" outlineLevel="0" collapsed="false">
      <c r="I639" s="162"/>
    </row>
    <row r="640" customFormat="false" ht="13.5" hidden="false" customHeight="false" outlineLevel="0" collapsed="false">
      <c r="I640" s="162"/>
    </row>
    <row r="641" customFormat="false" ht="13.5" hidden="false" customHeight="false" outlineLevel="0" collapsed="false">
      <c r="I641" s="162"/>
    </row>
    <row r="642" customFormat="false" ht="13.5" hidden="false" customHeight="false" outlineLevel="0" collapsed="false">
      <c r="I642" s="162"/>
    </row>
    <row r="643" customFormat="false" ht="13.5" hidden="false" customHeight="false" outlineLevel="0" collapsed="false">
      <c r="I643" s="162"/>
    </row>
    <row r="644" customFormat="false" ht="13.5" hidden="false" customHeight="false" outlineLevel="0" collapsed="false">
      <c r="I644" s="162"/>
    </row>
    <row r="645" customFormat="false" ht="13.5" hidden="false" customHeight="false" outlineLevel="0" collapsed="false">
      <c r="I645" s="162"/>
    </row>
    <row r="646" customFormat="false" ht="13.5" hidden="false" customHeight="false" outlineLevel="0" collapsed="false">
      <c r="I646" s="162"/>
    </row>
    <row r="647" customFormat="false" ht="13.5" hidden="false" customHeight="false" outlineLevel="0" collapsed="false">
      <c r="I647" s="162"/>
    </row>
    <row r="648" customFormat="false" ht="13.5" hidden="false" customHeight="false" outlineLevel="0" collapsed="false">
      <c r="I648" s="162"/>
    </row>
    <row r="649" customFormat="false" ht="13.5" hidden="false" customHeight="false" outlineLevel="0" collapsed="false">
      <c r="I649" s="162"/>
    </row>
    <row r="650" customFormat="false" ht="13.5" hidden="false" customHeight="false" outlineLevel="0" collapsed="false">
      <c r="I650" s="162"/>
    </row>
    <row r="651" customFormat="false" ht="13.5" hidden="false" customHeight="false" outlineLevel="0" collapsed="false">
      <c r="I651" s="162"/>
    </row>
    <row r="652" customFormat="false" ht="13.5" hidden="false" customHeight="false" outlineLevel="0" collapsed="false">
      <c r="I652" s="162"/>
    </row>
    <row r="653" customFormat="false" ht="13.5" hidden="false" customHeight="false" outlineLevel="0" collapsed="false">
      <c r="I653" s="162"/>
    </row>
    <row r="654" customFormat="false" ht="13.5" hidden="false" customHeight="false" outlineLevel="0" collapsed="false">
      <c r="I654" s="162"/>
    </row>
    <row r="655" customFormat="false" ht="13.5" hidden="false" customHeight="false" outlineLevel="0" collapsed="false">
      <c r="I655" s="162"/>
    </row>
    <row r="656" customFormat="false" ht="13.5" hidden="false" customHeight="false" outlineLevel="0" collapsed="false">
      <c r="I656" s="162"/>
    </row>
    <row r="657" customFormat="false" ht="13.5" hidden="false" customHeight="false" outlineLevel="0" collapsed="false">
      <c r="I657" s="162"/>
    </row>
    <row r="658" customFormat="false" ht="13.5" hidden="false" customHeight="false" outlineLevel="0" collapsed="false">
      <c r="I658" s="162"/>
    </row>
    <row r="659" customFormat="false" ht="13.5" hidden="false" customHeight="false" outlineLevel="0" collapsed="false">
      <c r="I659" s="162"/>
    </row>
    <row r="660" customFormat="false" ht="13.5" hidden="false" customHeight="false" outlineLevel="0" collapsed="false">
      <c r="I660" s="162"/>
    </row>
    <row r="661" customFormat="false" ht="13.5" hidden="false" customHeight="false" outlineLevel="0" collapsed="false">
      <c r="I661" s="162"/>
    </row>
    <row r="662" customFormat="false" ht="13.5" hidden="false" customHeight="false" outlineLevel="0" collapsed="false">
      <c r="I662" s="162"/>
    </row>
    <row r="663" customFormat="false" ht="13.5" hidden="false" customHeight="false" outlineLevel="0" collapsed="false">
      <c r="I663" s="162"/>
    </row>
    <row r="664" customFormat="false" ht="13.5" hidden="false" customHeight="false" outlineLevel="0" collapsed="false">
      <c r="I664" s="162"/>
    </row>
    <row r="665" customFormat="false" ht="13.5" hidden="false" customHeight="false" outlineLevel="0" collapsed="false">
      <c r="I665" s="162"/>
    </row>
    <row r="666" customFormat="false" ht="13.5" hidden="false" customHeight="false" outlineLevel="0" collapsed="false">
      <c r="I666" s="162"/>
    </row>
    <row r="667" customFormat="false" ht="13.5" hidden="false" customHeight="false" outlineLevel="0" collapsed="false">
      <c r="I667" s="162"/>
    </row>
    <row r="668" customFormat="false" ht="13.5" hidden="false" customHeight="false" outlineLevel="0" collapsed="false">
      <c r="I668" s="162"/>
    </row>
    <row r="669" customFormat="false" ht="13.5" hidden="false" customHeight="false" outlineLevel="0" collapsed="false">
      <c r="I669" s="162"/>
    </row>
    <row r="670" customFormat="false" ht="13.5" hidden="false" customHeight="false" outlineLevel="0" collapsed="false">
      <c r="I670" s="162"/>
    </row>
    <row r="671" customFormat="false" ht="13.5" hidden="false" customHeight="false" outlineLevel="0" collapsed="false">
      <c r="I671" s="162"/>
    </row>
    <row r="672" customFormat="false" ht="13.5" hidden="false" customHeight="false" outlineLevel="0" collapsed="false">
      <c r="I672" s="162"/>
    </row>
    <row r="673" customFormat="false" ht="13.5" hidden="false" customHeight="false" outlineLevel="0" collapsed="false">
      <c r="I673" s="162"/>
    </row>
    <row r="674" customFormat="false" ht="13.5" hidden="false" customHeight="false" outlineLevel="0" collapsed="false">
      <c r="I674" s="162"/>
    </row>
    <row r="675" customFormat="false" ht="13.5" hidden="false" customHeight="false" outlineLevel="0" collapsed="false">
      <c r="I675" s="162"/>
    </row>
    <row r="676" customFormat="false" ht="13.5" hidden="false" customHeight="false" outlineLevel="0" collapsed="false">
      <c r="I676" s="162"/>
    </row>
    <row r="677" customFormat="false" ht="13.5" hidden="false" customHeight="false" outlineLevel="0" collapsed="false">
      <c r="I677" s="162"/>
    </row>
    <row r="678" customFormat="false" ht="13.5" hidden="false" customHeight="false" outlineLevel="0" collapsed="false">
      <c r="I678" s="162"/>
    </row>
    <row r="679" customFormat="false" ht="13.5" hidden="false" customHeight="false" outlineLevel="0" collapsed="false">
      <c r="I679" s="162"/>
    </row>
    <row r="680" customFormat="false" ht="13.5" hidden="false" customHeight="false" outlineLevel="0" collapsed="false">
      <c r="I680" s="162"/>
    </row>
    <row r="681" customFormat="false" ht="13.5" hidden="false" customHeight="false" outlineLevel="0" collapsed="false">
      <c r="I681" s="162"/>
    </row>
    <row r="682" customFormat="false" ht="13.5" hidden="false" customHeight="false" outlineLevel="0" collapsed="false">
      <c r="I682" s="162"/>
    </row>
    <row r="683" customFormat="false" ht="13.5" hidden="false" customHeight="false" outlineLevel="0" collapsed="false">
      <c r="I683" s="162"/>
    </row>
    <row r="684" customFormat="false" ht="13.5" hidden="false" customHeight="false" outlineLevel="0" collapsed="false">
      <c r="I684" s="162"/>
    </row>
    <row r="685" customFormat="false" ht="13.5" hidden="false" customHeight="false" outlineLevel="0" collapsed="false">
      <c r="I685" s="162"/>
    </row>
    <row r="686" customFormat="false" ht="13.5" hidden="false" customHeight="false" outlineLevel="0" collapsed="false">
      <c r="I686" s="162"/>
    </row>
    <row r="687" customFormat="false" ht="13.5" hidden="false" customHeight="false" outlineLevel="0" collapsed="false">
      <c r="I687" s="162"/>
    </row>
    <row r="688" customFormat="false" ht="13.5" hidden="false" customHeight="false" outlineLevel="0" collapsed="false">
      <c r="I688" s="162"/>
    </row>
    <row r="689" customFormat="false" ht="13.5" hidden="false" customHeight="false" outlineLevel="0" collapsed="false">
      <c r="I689" s="162"/>
    </row>
    <row r="690" customFormat="false" ht="13.5" hidden="false" customHeight="false" outlineLevel="0" collapsed="false">
      <c r="I690" s="162"/>
    </row>
    <row r="691" customFormat="false" ht="13.5" hidden="false" customHeight="false" outlineLevel="0" collapsed="false">
      <c r="I691" s="162"/>
    </row>
    <row r="692" customFormat="false" ht="13.5" hidden="false" customHeight="false" outlineLevel="0" collapsed="false">
      <c r="I692" s="162"/>
    </row>
    <row r="693" customFormat="false" ht="13.5" hidden="false" customHeight="false" outlineLevel="0" collapsed="false">
      <c r="I693" s="162"/>
    </row>
    <row r="694" customFormat="false" ht="13.5" hidden="false" customHeight="false" outlineLevel="0" collapsed="false">
      <c r="I694" s="162"/>
    </row>
    <row r="695" customFormat="false" ht="13.5" hidden="false" customHeight="false" outlineLevel="0" collapsed="false">
      <c r="I695" s="162"/>
    </row>
    <row r="696" customFormat="false" ht="13.5" hidden="false" customHeight="false" outlineLevel="0" collapsed="false">
      <c r="I696" s="162"/>
    </row>
    <row r="697" customFormat="false" ht="13.5" hidden="false" customHeight="false" outlineLevel="0" collapsed="false">
      <c r="I697" s="162"/>
    </row>
    <row r="698" customFormat="false" ht="13.5" hidden="false" customHeight="false" outlineLevel="0" collapsed="false">
      <c r="I698" s="162"/>
    </row>
    <row r="699" customFormat="false" ht="13.5" hidden="false" customHeight="false" outlineLevel="0" collapsed="false">
      <c r="I699" s="162"/>
    </row>
    <row r="700" customFormat="false" ht="13.5" hidden="false" customHeight="false" outlineLevel="0" collapsed="false">
      <c r="I700" s="162"/>
    </row>
    <row r="701" customFormat="false" ht="13.5" hidden="false" customHeight="false" outlineLevel="0" collapsed="false">
      <c r="I701" s="162"/>
    </row>
    <row r="702" customFormat="false" ht="13.5" hidden="false" customHeight="false" outlineLevel="0" collapsed="false">
      <c r="I702" s="162"/>
    </row>
    <row r="703" customFormat="false" ht="13.5" hidden="false" customHeight="false" outlineLevel="0" collapsed="false">
      <c r="I703" s="162"/>
    </row>
    <row r="704" customFormat="false" ht="13.5" hidden="false" customHeight="false" outlineLevel="0" collapsed="false">
      <c r="I704" s="162"/>
    </row>
    <row r="705" customFormat="false" ht="13.5" hidden="false" customHeight="false" outlineLevel="0" collapsed="false">
      <c r="I705" s="162"/>
    </row>
    <row r="706" customFormat="false" ht="13.5" hidden="false" customHeight="false" outlineLevel="0" collapsed="false">
      <c r="I706" s="162"/>
    </row>
    <row r="707" customFormat="false" ht="13.5" hidden="false" customHeight="false" outlineLevel="0" collapsed="false">
      <c r="I707" s="162"/>
    </row>
    <row r="708" customFormat="false" ht="13.5" hidden="false" customHeight="false" outlineLevel="0" collapsed="false">
      <c r="I708" s="162"/>
    </row>
    <row r="709" customFormat="false" ht="13.5" hidden="false" customHeight="false" outlineLevel="0" collapsed="false">
      <c r="I709" s="162"/>
    </row>
    <row r="710" customFormat="false" ht="13.5" hidden="false" customHeight="false" outlineLevel="0" collapsed="false">
      <c r="I710" s="162"/>
    </row>
    <row r="711" customFormat="false" ht="13.5" hidden="false" customHeight="false" outlineLevel="0" collapsed="false">
      <c r="I711" s="162"/>
    </row>
    <row r="712" customFormat="false" ht="13.5" hidden="false" customHeight="false" outlineLevel="0" collapsed="false">
      <c r="I712" s="162"/>
    </row>
    <row r="713" customFormat="false" ht="13.5" hidden="false" customHeight="false" outlineLevel="0" collapsed="false">
      <c r="I713" s="162"/>
    </row>
    <row r="714" customFormat="false" ht="13.5" hidden="false" customHeight="false" outlineLevel="0" collapsed="false">
      <c r="I714" s="162"/>
    </row>
    <row r="715" customFormat="false" ht="13.5" hidden="false" customHeight="false" outlineLevel="0" collapsed="false">
      <c r="I715" s="162"/>
    </row>
    <row r="716" customFormat="false" ht="13.5" hidden="false" customHeight="false" outlineLevel="0" collapsed="false">
      <c r="I716" s="162"/>
    </row>
    <row r="717" customFormat="false" ht="13.5" hidden="false" customHeight="false" outlineLevel="0" collapsed="false">
      <c r="I717" s="162"/>
    </row>
    <row r="718" customFormat="false" ht="13.5" hidden="false" customHeight="false" outlineLevel="0" collapsed="false">
      <c r="I718" s="162"/>
    </row>
    <row r="719" customFormat="false" ht="13.5" hidden="false" customHeight="false" outlineLevel="0" collapsed="false">
      <c r="I719" s="162"/>
    </row>
    <row r="720" customFormat="false" ht="13.5" hidden="false" customHeight="false" outlineLevel="0" collapsed="false">
      <c r="I720" s="162"/>
    </row>
    <row r="721" customFormat="false" ht="13.5" hidden="false" customHeight="false" outlineLevel="0" collapsed="false">
      <c r="I721" s="162"/>
    </row>
    <row r="722" customFormat="false" ht="13.5" hidden="false" customHeight="false" outlineLevel="0" collapsed="false">
      <c r="I722" s="162"/>
    </row>
    <row r="723" customFormat="false" ht="13.5" hidden="false" customHeight="false" outlineLevel="0" collapsed="false">
      <c r="I723" s="162"/>
    </row>
    <row r="724" customFormat="false" ht="13.5" hidden="false" customHeight="false" outlineLevel="0" collapsed="false">
      <c r="I724" s="162"/>
    </row>
    <row r="725" customFormat="false" ht="13.5" hidden="false" customHeight="false" outlineLevel="0" collapsed="false">
      <c r="I725" s="162"/>
    </row>
    <row r="726" customFormat="false" ht="13.5" hidden="false" customHeight="false" outlineLevel="0" collapsed="false">
      <c r="I726" s="162"/>
    </row>
    <row r="727" customFormat="false" ht="13.5" hidden="false" customHeight="false" outlineLevel="0" collapsed="false">
      <c r="I727" s="162"/>
    </row>
    <row r="728" customFormat="false" ht="13.5" hidden="false" customHeight="false" outlineLevel="0" collapsed="false">
      <c r="I728" s="162"/>
    </row>
    <row r="729" customFormat="false" ht="13.5" hidden="false" customHeight="false" outlineLevel="0" collapsed="false">
      <c r="I729" s="162"/>
    </row>
    <row r="730" customFormat="false" ht="13.5" hidden="false" customHeight="false" outlineLevel="0" collapsed="false">
      <c r="I730" s="162"/>
    </row>
    <row r="731" customFormat="false" ht="13.5" hidden="false" customHeight="false" outlineLevel="0" collapsed="false">
      <c r="I731" s="162"/>
    </row>
    <row r="732" customFormat="false" ht="13.5" hidden="false" customHeight="false" outlineLevel="0" collapsed="false">
      <c r="I732" s="162"/>
    </row>
    <row r="733" customFormat="false" ht="13.5" hidden="false" customHeight="false" outlineLevel="0" collapsed="false">
      <c r="I733" s="162"/>
    </row>
    <row r="734" customFormat="false" ht="13.5" hidden="false" customHeight="false" outlineLevel="0" collapsed="false">
      <c r="I734" s="162"/>
    </row>
    <row r="735" customFormat="false" ht="13.5" hidden="false" customHeight="false" outlineLevel="0" collapsed="false">
      <c r="I735" s="162"/>
    </row>
    <row r="736" customFormat="false" ht="13.5" hidden="false" customHeight="false" outlineLevel="0" collapsed="false">
      <c r="I736" s="162"/>
    </row>
    <row r="737" customFormat="false" ht="13.5" hidden="false" customHeight="false" outlineLevel="0" collapsed="false">
      <c r="I737" s="162"/>
    </row>
    <row r="738" customFormat="false" ht="13.5" hidden="false" customHeight="false" outlineLevel="0" collapsed="false">
      <c r="I738" s="162"/>
    </row>
    <row r="739" customFormat="false" ht="13.5" hidden="false" customHeight="false" outlineLevel="0" collapsed="false">
      <c r="I739" s="162"/>
    </row>
    <row r="740" customFormat="false" ht="13.5" hidden="false" customHeight="false" outlineLevel="0" collapsed="false">
      <c r="I740" s="162"/>
    </row>
    <row r="741" customFormat="false" ht="13.5" hidden="false" customHeight="false" outlineLevel="0" collapsed="false">
      <c r="I741" s="162"/>
    </row>
    <row r="742" customFormat="false" ht="13.5" hidden="false" customHeight="false" outlineLevel="0" collapsed="false">
      <c r="I742" s="162"/>
    </row>
    <row r="743" customFormat="false" ht="13.5" hidden="false" customHeight="false" outlineLevel="0" collapsed="false">
      <c r="I743" s="162"/>
    </row>
    <row r="744" customFormat="false" ht="13.5" hidden="false" customHeight="false" outlineLevel="0" collapsed="false">
      <c r="I744" s="162"/>
    </row>
    <row r="745" customFormat="false" ht="13.5" hidden="false" customHeight="false" outlineLevel="0" collapsed="false">
      <c r="I745" s="162"/>
    </row>
    <row r="746" customFormat="false" ht="13.5" hidden="false" customHeight="false" outlineLevel="0" collapsed="false">
      <c r="I746" s="162"/>
    </row>
    <row r="747" customFormat="false" ht="13.5" hidden="false" customHeight="false" outlineLevel="0" collapsed="false">
      <c r="I747" s="162"/>
    </row>
    <row r="748" customFormat="false" ht="13.5" hidden="false" customHeight="false" outlineLevel="0" collapsed="false">
      <c r="I748" s="162"/>
    </row>
    <row r="749" customFormat="false" ht="13.5" hidden="false" customHeight="false" outlineLevel="0" collapsed="false">
      <c r="I749" s="162"/>
    </row>
    <row r="750" customFormat="false" ht="13.5" hidden="false" customHeight="false" outlineLevel="0" collapsed="false">
      <c r="I750" s="162"/>
    </row>
    <row r="751" customFormat="false" ht="13.5" hidden="false" customHeight="false" outlineLevel="0" collapsed="false">
      <c r="I751" s="162"/>
    </row>
    <row r="752" customFormat="false" ht="13.5" hidden="false" customHeight="false" outlineLevel="0" collapsed="false">
      <c r="I752" s="162"/>
    </row>
    <row r="753" customFormat="false" ht="13.5" hidden="false" customHeight="false" outlineLevel="0" collapsed="false">
      <c r="I753" s="162"/>
    </row>
    <row r="754" customFormat="false" ht="13.5" hidden="false" customHeight="false" outlineLevel="0" collapsed="false">
      <c r="I754" s="162"/>
    </row>
    <row r="755" customFormat="false" ht="13.5" hidden="false" customHeight="false" outlineLevel="0" collapsed="false">
      <c r="I755" s="162"/>
    </row>
    <row r="756" customFormat="false" ht="13.5" hidden="false" customHeight="false" outlineLevel="0" collapsed="false">
      <c r="I756" s="162"/>
    </row>
    <row r="757" customFormat="false" ht="13.5" hidden="false" customHeight="false" outlineLevel="0" collapsed="false">
      <c r="I757" s="162"/>
    </row>
    <row r="758" customFormat="false" ht="13.5" hidden="false" customHeight="false" outlineLevel="0" collapsed="false">
      <c r="I758" s="162"/>
    </row>
    <row r="759" customFormat="false" ht="13.5" hidden="false" customHeight="false" outlineLevel="0" collapsed="false">
      <c r="I759" s="162"/>
    </row>
    <row r="760" customFormat="false" ht="13.5" hidden="false" customHeight="false" outlineLevel="0" collapsed="false">
      <c r="I760" s="162"/>
    </row>
    <row r="761" customFormat="false" ht="13.5" hidden="false" customHeight="false" outlineLevel="0" collapsed="false">
      <c r="I761" s="162"/>
    </row>
    <row r="762" customFormat="false" ht="13.5" hidden="false" customHeight="false" outlineLevel="0" collapsed="false">
      <c r="I762" s="162"/>
    </row>
    <row r="763" customFormat="false" ht="13.5" hidden="false" customHeight="false" outlineLevel="0" collapsed="false">
      <c r="I763" s="162"/>
    </row>
    <row r="764" customFormat="false" ht="13.5" hidden="false" customHeight="false" outlineLevel="0" collapsed="false">
      <c r="I764" s="162"/>
    </row>
    <row r="765" customFormat="false" ht="13.5" hidden="false" customHeight="false" outlineLevel="0" collapsed="false">
      <c r="I765" s="162"/>
    </row>
    <row r="766" customFormat="false" ht="13.5" hidden="false" customHeight="false" outlineLevel="0" collapsed="false">
      <c r="I766" s="162"/>
    </row>
    <row r="767" customFormat="false" ht="13.5" hidden="false" customHeight="false" outlineLevel="0" collapsed="false">
      <c r="I767" s="162"/>
    </row>
    <row r="768" customFormat="false" ht="13.5" hidden="false" customHeight="false" outlineLevel="0" collapsed="false">
      <c r="I768" s="162"/>
    </row>
    <row r="769" customFormat="false" ht="13.5" hidden="false" customHeight="false" outlineLevel="0" collapsed="false">
      <c r="I769" s="162"/>
    </row>
    <row r="770" customFormat="false" ht="13.5" hidden="false" customHeight="false" outlineLevel="0" collapsed="false">
      <c r="I770" s="162"/>
    </row>
    <row r="771" customFormat="false" ht="13.5" hidden="false" customHeight="false" outlineLevel="0" collapsed="false">
      <c r="I771" s="162"/>
    </row>
    <row r="772" customFormat="false" ht="13.5" hidden="false" customHeight="false" outlineLevel="0" collapsed="false">
      <c r="I772" s="162"/>
    </row>
    <row r="773" customFormat="false" ht="13.5" hidden="false" customHeight="false" outlineLevel="0" collapsed="false">
      <c r="I773" s="162"/>
    </row>
    <row r="774" customFormat="false" ht="13.5" hidden="false" customHeight="false" outlineLevel="0" collapsed="false">
      <c r="I774" s="162"/>
    </row>
    <row r="775" customFormat="false" ht="13.5" hidden="false" customHeight="false" outlineLevel="0" collapsed="false">
      <c r="I775" s="162"/>
    </row>
    <row r="776" customFormat="false" ht="13.5" hidden="false" customHeight="false" outlineLevel="0" collapsed="false">
      <c r="I776" s="162"/>
    </row>
    <row r="777" customFormat="false" ht="13.5" hidden="false" customHeight="false" outlineLevel="0" collapsed="false">
      <c r="I777" s="162"/>
    </row>
    <row r="778" customFormat="false" ht="13.5" hidden="false" customHeight="false" outlineLevel="0" collapsed="false">
      <c r="I778" s="162"/>
    </row>
    <row r="779" customFormat="false" ht="13.5" hidden="false" customHeight="false" outlineLevel="0" collapsed="false">
      <c r="I779" s="162"/>
    </row>
    <row r="780" customFormat="false" ht="13.5" hidden="false" customHeight="false" outlineLevel="0" collapsed="false">
      <c r="I780" s="162"/>
    </row>
    <row r="781" customFormat="false" ht="13.5" hidden="false" customHeight="false" outlineLevel="0" collapsed="false">
      <c r="I781" s="162"/>
    </row>
    <row r="782" customFormat="false" ht="13.5" hidden="false" customHeight="false" outlineLevel="0" collapsed="false">
      <c r="I782" s="162"/>
    </row>
    <row r="783" customFormat="false" ht="13.5" hidden="false" customHeight="false" outlineLevel="0" collapsed="false">
      <c r="I783" s="162"/>
    </row>
    <row r="784" customFormat="false" ht="13.5" hidden="false" customHeight="false" outlineLevel="0" collapsed="false">
      <c r="I784" s="162"/>
    </row>
    <row r="785" customFormat="false" ht="13.5" hidden="false" customHeight="false" outlineLevel="0" collapsed="false">
      <c r="I785" s="162"/>
    </row>
    <row r="786" customFormat="false" ht="13.5" hidden="false" customHeight="false" outlineLevel="0" collapsed="false">
      <c r="I786" s="162"/>
    </row>
    <row r="787" customFormat="false" ht="13.5" hidden="false" customHeight="false" outlineLevel="0" collapsed="false">
      <c r="I787" s="162"/>
    </row>
    <row r="788" customFormat="false" ht="13.5" hidden="false" customHeight="false" outlineLevel="0" collapsed="false">
      <c r="I788" s="162"/>
    </row>
    <row r="789" customFormat="false" ht="13.5" hidden="false" customHeight="false" outlineLevel="0" collapsed="false">
      <c r="I789" s="162"/>
    </row>
    <row r="790" customFormat="false" ht="13.5" hidden="false" customHeight="false" outlineLevel="0" collapsed="false">
      <c r="I790" s="162"/>
    </row>
    <row r="791" customFormat="false" ht="13.5" hidden="false" customHeight="false" outlineLevel="0" collapsed="false">
      <c r="I791" s="162"/>
    </row>
    <row r="792" customFormat="false" ht="13.5" hidden="false" customHeight="false" outlineLevel="0" collapsed="false">
      <c r="I792" s="162"/>
    </row>
    <row r="793" customFormat="false" ht="13.5" hidden="false" customHeight="false" outlineLevel="0" collapsed="false">
      <c r="I793" s="162"/>
    </row>
    <row r="794" customFormat="false" ht="13.5" hidden="false" customHeight="false" outlineLevel="0" collapsed="false">
      <c r="I794" s="162"/>
    </row>
    <row r="795" customFormat="false" ht="13.5" hidden="false" customHeight="false" outlineLevel="0" collapsed="false">
      <c r="I795" s="162"/>
    </row>
    <row r="796" customFormat="false" ht="13.5" hidden="false" customHeight="false" outlineLevel="0" collapsed="false">
      <c r="I796" s="162"/>
    </row>
    <row r="797" customFormat="false" ht="13.5" hidden="false" customHeight="false" outlineLevel="0" collapsed="false">
      <c r="I797" s="162"/>
    </row>
    <row r="798" customFormat="false" ht="13.5" hidden="false" customHeight="false" outlineLevel="0" collapsed="false">
      <c r="I798" s="162"/>
    </row>
    <row r="799" customFormat="false" ht="13.5" hidden="false" customHeight="false" outlineLevel="0" collapsed="false">
      <c r="I799" s="162"/>
    </row>
    <row r="800" customFormat="false" ht="13.5" hidden="false" customHeight="false" outlineLevel="0" collapsed="false">
      <c r="I800" s="162"/>
    </row>
    <row r="801" customFormat="false" ht="13.5" hidden="false" customHeight="false" outlineLevel="0" collapsed="false">
      <c r="I801" s="162"/>
    </row>
    <row r="802" customFormat="false" ht="13.5" hidden="false" customHeight="false" outlineLevel="0" collapsed="false">
      <c r="I802" s="162"/>
    </row>
    <row r="803" customFormat="false" ht="13.5" hidden="false" customHeight="false" outlineLevel="0" collapsed="false">
      <c r="I803" s="162"/>
    </row>
    <row r="804" customFormat="false" ht="13.5" hidden="false" customHeight="false" outlineLevel="0" collapsed="false">
      <c r="I804" s="162"/>
    </row>
    <row r="805" customFormat="false" ht="13.5" hidden="false" customHeight="false" outlineLevel="0" collapsed="false">
      <c r="I805" s="162"/>
    </row>
    <row r="806" customFormat="false" ht="13.5" hidden="false" customHeight="false" outlineLevel="0" collapsed="false">
      <c r="I806" s="162"/>
    </row>
    <row r="807" customFormat="false" ht="13.5" hidden="false" customHeight="false" outlineLevel="0" collapsed="false">
      <c r="I807" s="162"/>
    </row>
    <row r="808" customFormat="false" ht="13.5" hidden="false" customHeight="false" outlineLevel="0" collapsed="false">
      <c r="I808" s="162"/>
    </row>
    <row r="809" customFormat="false" ht="13.5" hidden="false" customHeight="false" outlineLevel="0" collapsed="false">
      <c r="I809" s="162"/>
    </row>
    <row r="810" customFormat="false" ht="13.5" hidden="false" customHeight="false" outlineLevel="0" collapsed="false">
      <c r="I810" s="162"/>
    </row>
    <row r="811" customFormat="false" ht="13.5" hidden="false" customHeight="false" outlineLevel="0" collapsed="false">
      <c r="I811" s="162"/>
    </row>
    <row r="812" customFormat="false" ht="13.5" hidden="false" customHeight="false" outlineLevel="0" collapsed="false">
      <c r="I812" s="162"/>
    </row>
    <row r="813" customFormat="false" ht="13.5" hidden="false" customHeight="false" outlineLevel="0" collapsed="false">
      <c r="I813" s="162"/>
    </row>
    <row r="814" customFormat="false" ht="13.5" hidden="false" customHeight="false" outlineLevel="0" collapsed="false">
      <c r="I814" s="162"/>
    </row>
    <row r="815" customFormat="false" ht="13.5" hidden="false" customHeight="false" outlineLevel="0" collapsed="false">
      <c r="I815" s="162"/>
    </row>
    <row r="816" customFormat="false" ht="13.5" hidden="false" customHeight="false" outlineLevel="0" collapsed="false">
      <c r="I816" s="16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H12" colorId="64" zoomScale="100" zoomScaleNormal="100" zoomScalePageLayoutView="100" workbookViewId="0">
      <selection pane="topLeft" activeCell="A14" activeCellId="0" sqref="A14"/>
    </sheetView>
  </sheetViews>
  <sheetFormatPr defaultColWidth="8.546875" defaultRowHeight="13.5" customHeight="false" zeroHeight="false" outlineLevelRow="0" outlineLevelCol="0"/>
  <cols>
    <col collapsed="false" customWidth="true" hidden="false" outlineLevel="0" max="1" min="1" style="114" width="19.38"/>
    <col collapsed="false" customWidth="true" hidden="false" outlineLevel="0" max="2" min="2" style="114" width="6.88"/>
    <col collapsed="false" customWidth="true" hidden="false" outlineLevel="0" max="3" min="3" style="114" width="9"/>
    <col collapsed="false" customWidth="true" hidden="false" outlineLevel="0" max="4" min="4" style="114" width="23.88"/>
    <col collapsed="false" customWidth="true" hidden="false" outlineLevel="0" max="5" min="5" style="114" width="16.77"/>
    <col collapsed="false" customWidth="true" hidden="false" outlineLevel="0" max="8" min="6" style="114" width="16.38"/>
    <col collapsed="false" customWidth="true" hidden="false" outlineLevel="0" max="9" min="9" style="114" width="15.77"/>
    <col collapsed="false" customWidth="true" hidden="false" outlineLevel="0" max="10" min="10" style="114" width="16.38"/>
    <col collapsed="false" customWidth="true" hidden="false" outlineLevel="0" max="11" min="11" style="114" width="43.12"/>
    <col collapsed="false" customWidth="true" hidden="false" outlineLevel="0" max="12" min="12" style="114" width="16.38"/>
    <col collapsed="false" customWidth="true" hidden="false" outlineLevel="0" max="13" min="13" style="114" width="6.88"/>
    <col collapsed="false" customWidth="true" hidden="false" outlineLevel="0" max="14" min="14" style="114" width="4.87"/>
    <col collapsed="false" customWidth="true" hidden="false" outlineLevel="0" max="15" min="15" style="114" width="18.12"/>
    <col collapsed="false" customWidth="true" hidden="false" outlineLevel="0" max="16" min="16" style="114" width="14.27"/>
    <col collapsed="false" customWidth="true" hidden="false" outlineLevel="0" max="17" min="17" style="114" width="3.87"/>
    <col collapsed="false" customWidth="true" hidden="false" outlineLevel="0" max="19" min="18" style="114" width="6.88"/>
    <col collapsed="false" customWidth="true" hidden="false" outlineLevel="0" max="23" min="20" style="114" width="9.76"/>
    <col collapsed="false" customWidth="true" hidden="false" outlineLevel="0" max="30" min="24" style="114" width="6.88"/>
    <col collapsed="false" customWidth="true" hidden="false" outlineLevel="0" max="31" min="31" style="114" width="57.37"/>
    <col collapsed="false" customWidth="true" hidden="false" outlineLevel="0" max="32" min="32" style="114" width="24.75"/>
    <col collapsed="false" customWidth="true" hidden="false" outlineLevel="0" max="33" min="33" style="114" width="45.5"/>
    <col collapsed="false" customWidth="true" hidden="false" outlineLevel="0" max="34" min="34" style="114" width="15.62"/>
    <col collapsed="false" customWidth="true" hidden="false" outlineLevel="0" max="35" min="35" style="114" width="45.5"/>
    <col collapsed="false" customWidth="true" hidden="false" outlineLevel="0" max="36" min="36" style="114" width="15.62"/>
    <col collapsed="false" customWidth="true" hidden="false" outlineLevel="0" max="37" min="37" style="114" width="45.5"/>
    <col collapsed="false" customWidth="true" hidden="false" outlineLevel="0" max="38" min="38" style="114" width="15.62"/>
    <col collapsed="false" customWidth="true" hidden="false" outlineLevel="0" max="39" min="39" style="114" width="42.88"/>
    <col collapsed="false" customWidth="true" hidden="false" outlineLevel="0" max="40" min="40" style="114" width="15.62"/>
    <col collapsed="false" customWidth="true" hidden="false" outlineLevel="0" max="41" min="41" style="114" width="106.25"/>
    <col collapsed="false" customWidth="true" hidden="false" outlineLevel="0" max="45" min="42" style="114" width="18.77"/>
    <col collapsed="false" customWidth="true" hidden="false" outlineLevel="0" max="46" min="46" style="114" width="109.25"/>
    <col collapsed="false" customWidth="true" hidden="false" outlineLevel="0" max="47" min="47" style="114" width="63"/>
    <col collapsed="false" customWidth="true" hidden="false" outlineLevel="0" max="48" min="48" style="114" width="30.75"/>
    <col collapsed="false" customWidth="true" hidden="false" outlineLevel="0" max="1025" min="49" style="114" width="12.62"/>
  </cols>
  <sheetData>
    <row r="1" customFormat="false" ht="13.5" hidden="false" customHeight="false" outlineLevel="0" collapsed="false">
      <c r="A1" s="115" t="s">
        <v>0</v>
      </c>
      <c r="B1" s="115" t="s">
        <v>1</v>
      </c>
      <c r="C1" s="115" t="s">
        <v>2</v>
      </c>
      <c r="D1" s="115" t="s">
        <v>3</v>
      </c>
      <c r="E1" s="115" t="s">
        <v>4</v>
      </c>
      <c r="F1" s="115" t="s">
        <v>5</v>
      </c>
      <c r="G1" s="115" t="s">
        <v>6</v>
      </c>
      <c r="H1" s="115" t="s">
        <v>7</v>
      </c>
      <c r="I1" s="116" t="s">
        <v>8</v>
      </c>
      <c r="J1" s="115" t="s">
        <v>9</v>
      </c>
      <c r="K1" s="115" t="s">
        <v>10</v>
      </c>
      <c r="L1" s="115" t="s">
        <v>11</v>
      </c>
      <c r="M1" s="115" t="s">
        <v>12</v>
      </c>
      <c r="N1" s="115" t="s">
        <v>13</v>
      </c>
      <c r="O1" s="115" t="s">
        <v>14</v>
      </c>
      <c r="P1" s="115" t="s">
        <v>15</v>
      </c>
      <c r="Q1" s="115" t="s">
        <v>16</v>
      </c>
      <c r="R1" s="115" t="s">
        <v>17</v>
      </c>
      <c r="S1" s="115" t="s">
        <v>18</v>
      </c>
      <c r="T1" s="115" t="s">
        <v>19</v>
      </c>
      <c r="U1" s="117" t="s">
        <v>20</v>
      </c>
      <c r="V1" s="115" t="s">
        <v>21</v>
      </c>
      <c r="W1" s="117" t="s">
        <v>20</v>
      </c>
      <c r="X1" s="115" t="s">
        <v>22</v>
      </c>
      <c r="Y1" s="115" t="s">
        <v>3232</v>
      </c>
      <c r="Z1" s="115" t="s">
        <v>23</v>
      </c>
      <c r="AA1" s="115" t="s">
        <v>3874</v>
      </c>
      <c r="AB1" s="115" t="s">
        <v>24</v>
      </c>
      <c r="AC1" s="115" t="s">
        <v>25</v>
      </c>
      <c r="AD1" s="115" t="s">
        <v>4542</v>
      </c>
      <c r="AE1" s="115" t="s">
        <v>26</v>
      </c>
      <c r="AF1" s="115" t="s">
        <v>27</v>
      </c>
      <c r="AG1" s="115" t="s">
        <v>28</v>
      </c>
      <c r="AH1" s="115" t="s">
        <v>29</v>
      </c>
      <c r="AI1" s="115" t="s">
        <v>30</v>
      </c>
      <c r="AJ1" s="115" t="s">
        <v>3233</v>
      </c>
      <c r="AK1" s="118" t="s">
        <v>31</v>
      </c>
      <c r="AL1" s="115" t="s">
        <v>3234</v>
      </c>
      <c r="AM1" s="115" t="s">
        <v>32</v>
      </c>
      <c r="AN1" s="115" t="s">
        <v>3235</v>
      </c>
      <c r="AO1" s="115" t="s">
        <v>20</v>
      </c>
      <c r="AP1" s="115" t="s">
        <v>33</v>
      </c>
      <c r="AQ1" s="115" t="s">
        <v>34</v>
      </c>
      <c r="AR1" s="115" t="s">
        <v>35</v>
      </c>
      <c r="AS1" s="115" t="s">
        <v>36</v>
      </c>
      <c r="AT1" s="119"/>
    </row>
    <row r="2" customFormat="false" ht="42" hidden="false" customHeight="false" outlineLevel="0" collapsed="false">
      <c r="A2" s="2" t="s">
        <v>804</v>
      </c>
      <c r="B2" s="2" t="s">
        <v>796</v>
      </c>
      <c r="C2" s="2"/>
      <c r="D2" s="2"/>
      <c r="E2" s="2" t="s">
        <v>805</v>
      </c>
      <c r="F2" s="2"/>
      <c r="G2" s="251" t="s">
        <v>806</v>
      </c>
      <c r="H2" s="252" t="s">
        <v>807</v>
      </c>
      <c r="I2" s="251"/>
      <c r="J2" s="252" t="s">
        <v>808</v>
      </c>
      <c r="K2" s="25" t="s">
        <v>809</v>
      </c>
      <c r="L2" s="2"/>
      <c r="M2" s="2" t="s">
        <v>44</v>
      </c>
      <c r="N2" s="2"/>
      <c r="O2" s="2"/>
      <c r="P2" s="2"/>
      <c r="Q2" s="2"/>
      <c r="R2" s="2" t="s">
        <v>45</v>
      </c>
      <c r="S2" s="2"/>
      <c r="T2" s="2" t="s">
        <v>802</v>
      </c>
      <c r="U2" s="38" t="s">
        <v>884</v>
      </c>
      <c r="V2" s="2" t="s">
        <v>237</v>
      </c>
      <c r="W2" s="38" t="s">
        <v>237</v>
      </c>
      <c r="X2" s="2"/>
      <c r="Y2" s="2"/>
      <c r="Z2" s="2"/>
      <c r="AA2" s="2"/>
      <c r="AB2" s="4"/>
      <c r="AC2" s="4"/>
      <c r="AD2" s="44"/>
      <c r="AE2" s="4" t="s">
        <v>4788</v>
      </c>
      <c r="AF2" s="45"/>
      <c r="AG2" s="4" t="s">
        <v>4789</v>
      </c>
      <c r="AH2" s="39"/>
      <c r="AI2" s="259"/>
      <c r="AJ2" s="4"/>
      <c r="AK2" s="51" t="s">
        <v>4790</v>
      </c>
      <c r="AL2" s="4"/>
      <c r="AM2" s="268" t="s">
        <v>4791</v>
      </c>
      <c r="AN2" s="4"/>
      <c r="AO2" s="4" t="s">
        <v>4788</v>
      </c>
      <c r="AP2" s="4" t="s">
        <v>4789</v>
      </c>
      <c r="AQ2" s="51"/>
      <c r="AR2" s="51" t="s">
        <v>4790</v>
      </c>
      <c r="AS2" s="268" t="s">
        <v>4791</v>
      </c>
      <c r="AT2" s="98" t="str">
        <f aca="false">IF( A2 = "", "", "'" &amp; A2 &amp; "': {megami: '" &amp; B2 &amp; "'" &amp; IF( C2 &lt;&gt; "", ", anotherID: '" &amp; C2 &amp; "', replace: '" &amp; D2 &amp; "'", "" ) &amp; ", name: '" &amp; SUBSTITUTE( E2, "'", "\'" ) &amp; "', nameEn: '" &amp; SUBSTITUTE( K2, "'", "\'" ) &amp; "', nameZh: '" &amp; SUBSTITUTE( G2, "'", "\'" ) &amp; "', nameZhG1: '" &amp; SUBSTITUTE( H2, "'", "\'" )&amp; "', nameKo: '" &amp; SUBSTITUTE( J2, "'", "\'" ) &amp; "', ruby: '" &amp; F2 &amp; "', rubyEn: '" &amp; L2 &amp; "', baseType: '" &amp; VLOOKUP( M2, [1]マスタ!$A$1:$B$99, 2, 0 ) &amp; "'" &amp; IF( N2 = "○", ", extra: true", "" ) &amp; IF( O2 &lt;&gt; "", ", extraFrom: '" &amp; O2 &amp; "'", "" ) &amp; IF( P2 &lt;&gt; "", ", exchangabaleTo: '" &amp; P2 &amp; "'", "" ) &amp; IF( Q2 = "○", ", poison: true", "" ) &amp;IF(R2&lt;&gt;"", ", type: '"&amp;VLOOKUP(R2,[1]マスタ!$D$1:$E$99,2,0)&amp;"'", "")&amp;IF(S2&lt;&gt;"",", subType: '"&amp;VLOOKUP(S2,[1]マスタ!$D$1:$E$99,2,0)&amp;"'","") &amp; IF( T2 &lt;&gt; "", ", range: '" &amp; T2 &amp; "'" &amp; IF( U2 &lt;&gt; "", ", rangeOpened: '" &amp; U2 &amp; "'", "" ), "" ) &amp; IF( V2 &lt;&gt; "", ", damage: '" &amp; V2 &amp; "'" &amp; IF( OR( W2 &lt;&gt; "", AI2 &lt;&gt; "" ), ", damageOpened: '" &amp; W2 &amp; "'", "" ), "" ) &amp; IF( X2 &lt;&gt; "", ", capacity: '" &amp; X2 &amp; "'", "" ) &amp; IF( Y2 &lt;&gt; "", ", cost: '" &amp; Y2 &amp; "'", "" ) &amp; ", text: '" &amp; SUBSTITUTE( SUBSTITUTE( AE2, CHAR( 13 ), "" ), CHAR( 10 ), "\n" ) &amp; "', textZh: '" &amp; SUBSTITUTE( SUBSTITUTE( SUBSTITUTE( AG2, CHAR( 13 ), "" ), CHAR( 10 ), "\n" ), "'", "\'" ) &amp; "', textZhG1: '" &amp; SUBSTITUTE( SUBSTITUTE( SUBSTITUTE( AI2, CHAR( 13 ), "" ), CHAR( 10 ), "\n" ), "'", "\'" )&amp; "', textKo: '" &amp; SUBSTITUTE( SUBSTITUTE( SUBSTITUTE( AK2, CHAR( 13 ), "" ), CHAR( 10 ), "\n" ), "'", "\'" ) &amp; "', textEn: '" &amp; SUBSTITUTE( SUBSTITUTE( SUBSTITUTE( AM2, CHAR( 13 ), "" ), CHAR( 10 ), "\n" ), "'", "\'" ) &amp; "'" &amp; IF( OR( W2 &lt;&gt; "", AI2 &lt;&gt; "" ), ", textOpened: '" &amp; SUBSTITUTE( SUBSTITUTE( SUBSTITUTE( AO2, CHAR( 13 ), "" ), CHAR( 10 ), "\n" ), "'", "\'" ) &amp; "', textOpenedZh: '" &amp; SUBSTITUTE( SUBSTITUTE( SUBSTITUTE( AP2, CHAR( 13 ), "" ), CHAR( 10 ), "\n" ), "'", "\'" )  &amp; "', textOpenedZhG1: '" &amp; SUBSTITUTE( SUBSTITUTE( SUBSTITUTE( AQ2, CHAR( 13 ), "" ), CHAR( 10 ), "\n" ), "'", "\'" ) &amp; "', textOpenedKo: '" &amp; SUBSTITUTE( SUBSTITUTE( SUBSTITUTE( AR2, CHAR( 13 ), "" ), CHAR( 10 ), "\n" ), "'", "\'" ) &amp; "', textOpenedEn: '" &amp; SUBSTITUTE( SUBSTITUTE( SUBSTITUTE( AS2, CHAR( 13 ), "" ), CHAR( 10 ), "\n" ), "'", "\'" ) &amp; "'", "" ) &amp; IF( Z2 = "○", ", sealable: true", "" ) &amp; IF( AA2 = "○", ", removable: true", "" ) &amp; "}," )</f>
        <v>'06-yukihi-o-n-2': {megami: 'yukihi', name: 'しこみび / ねこだまし', nameEn: 'Preparation / Fake Out', nameZh: '预演 / 猫骗', nameZhG1: '匍匐/猫跳', nameKo: '숨긴 불꽃 / 손뼉치기', ruby: '', rubyEn: '', baseType: '', type: '', range: '4-6', rangeOpened: '0-1', damage: '1/1', damageOpened: '1/1', text: '【攻撃後】傘の開閉を行ってもよい。', textZh: '【攻击后】可以进行一次伞的开合操作。', textZhG1: '', textKo: '【공격후】 우산의 개폐를 수행해도 된다.', textEn: '\nAfter Attack: You may open your umbrella.', textOpened: '【攻撃後】傘の開閉を行ってもよい。', textOpenedZh: '【攻击后】可以进行一次伞的开合操作。', textOpenedZhG1: '', textOpenedKo: '【공격후】 우산의 개폐를 수행해도 된다.', textOpenedEn: '\nAfter Attack: You may open your umbrella.'},</v>
      </c>
      <c r="AU2" s="10" t="str">
        <f aca="false">IF($A2&lt;&gt;"", "    /** 《"&amp;$E2&amp;"》 */ export const "&amp;SUBSTITUTE(UPPER(IF(MID($A2, 3, 1)="-", RIGHT($A2,LEN($A2)-3), $A2)), "-", "_")&amp;": TCardId = '"&amp;$A2&amp;"';", "")</f>
        <v>    /** 《しこみび / ねこだまし》 */ export const YUKIHI_O_N_2: TCardId = '06-yukihi-o-n-2';</v>
      </c>
      <c r="AV2" s="11" t="str">
        <f aca="false">IF($A2&lt;&gt;"", "    | '"&amp;$A2&amp;"'", "")</f>
        <v>    | '06-yukihi-o-n-2'</v>
      </c>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6"/>
      <c r="BY2" s="86"/>
      <c r="BZ2" s="86"/>
      <c r="CA2" s="86"/>
      <c r="CB2" s="86"/>
      <c r="CC2" s="86"/>
      <c r="CD2" s="86"/>
      <c r="CE2" s="86"/>
      <c r="CF2" s="86"/>
      <c r="CG2" s="86"/>
      <c r="CH2" s="86"/>
      <c r="CI2" s="86"/>
      <c r="CJ2" s="86"/>
      <c r="CK2" s="86"/>
      <c r="CL2" s="86"/>
      <c r="CM2" s="86"/>
      <c r="CN2" s="86"/>
      <c r="CO2" s="86"/>
      <c r="CP2" s="86"/>
      <c r="CQ2" s="86"/>
      <c r="CR2" s="86"/>
      <c r="CS2" s="86"/>
      <c r="CT2" s="86"/>
      <c r="CU2" s="86"/>
      <c r="CV2" s="86"/>
      <c r="CW2" s="86"/>
      <c r="CX2" s="86"/>
      <c r="CY2" s="86"/>
      <c r="CZ2" s="86"/>
      <c r="DA2" s="86"/>
      <c r="DB2" s="86"/>
      <c r="DC2" s="86"/>
      <c r="DD2" s="86"/>
      <c r="DE2" s="86"/>
      <c r="DF2" s="86"/>
      <c r="DG2" s="86"/>
      <c r="DH2" s="86"/>
      <c r="DI2" s="86"/>
      <c r="DJ2" s="86"/>
      <c r="DK2" s="86"/>
      <c r="DL2" s="86"/>
      <c r="DM2" s="86"/>
      <c r="DN2" s="86"/>
      <c r="DO2" s="86"/>
      <c r="DP2" s="86"/>
      <c r="DQ2" s="86"/>
      <c r="DR2" s="86"/>
      <c r="DS2" s="86"/>
      <c r="DT2" s="86"/>
      <c r="DU2" s="86"/>
      <c r="DV2" s="86"/>
      <c r="DW2" s="86"/>
      <c r="DX2" s="86"/>
      <c r="DY2" s="86"/>
      <c r="DZ2" s="86"/>
      <c r="EA2" s="86"/>
      <c r="EB2" s="86"/>
      <c r="EC2" s="86"/>
      <c r="ED2" s="86"/>
      <c r="EE2" s="86"/>
      <c r="EF2" s="86"/>
      <c r="EG2" s="86"/>
      <c r="EH2" s="86"/>
      <c r="EI2" s="86"/>
      <c r="EJ2" s="86"/>
      <c r="EK2" s="86"/>
      <c r="EL2" s="86"/>
      <c r="EM2" s="86"/>
      <c r="EN2" s="86"/>
      <c r="EO2" s="86"/>
      <c r="EP2" s="86"/>
      <c r="EQ2" s="86"/>
      <c r="ER2" s="86"/>
      <c r="ES2" s="86"/>
      <c r="ET2" s="86"/>
      <c r="EU2" s="86"/>
      <c r="EV2" s="86"/>
      <c r="EW2" s="86"/>
      <c r="EX2" s="86"/>
      <c r="EY2" s="86"/>
      <c r="EZ2" s="86"/>
      <c r="FA2" s="86"/>
      <c r="FB2" s="86"/>
      <c r="FC2" s="86"/>
      <c r="FD2" s="86"/>
      <c r="FE2" s="86"/>
      <c r="FF2" s="86"/>
      <c r="FG2" s="86"/>
      <c r="FH2" s="86"/>
      <c r="FI2" s="86"/>
      <c r="FJ2" s="86"/>
      <c r="FK2" s="86"/>
      <c r="FL2" s="86"/>
      <c r="FM2" s="86"/>
      <c r="FN2" s="86"/>
      <c r="FO2" s="86"/>
      <c r="FP2" s="86"/>
      <c r="FQ2" s="86"/>
      <c r="FR2" s="86"/>
      <c r="FS2" s="86"/>
      <c r="FT2" s="86"/>
      <c r="FU2" s="86"/>
      <c r="FV2" s="86"/>
      <c r="FW2" s="86"/>
      <c r="FX2" s="86"/>
      <c r="FY2" s="86"/>
      <c r="FZ2" s="86"/>
      <c r="GA2" s="86"/>
      <c r="GB2" s="86"/>
      <c r="GC2" s="86"/>
      <c r="GD2" s="86"/>
      <c r="GE2" s="86"/>
      <c r="GF2" s="86"/>
      <c r="GG2" s="86"/>
      <c r="GH2" s="86"/>
      <c r="GI2" s="86"/>
      <c r="GJ2" s="86"/>
      <c r="GK2" s="86"/>
      <c r="GL2" s="86"/>
      <c r="GM2" s="86"/>
      <c r="GN2" s="86"/>
      <c r="GO2" s="86"/>
      <c r="GP2" s="86"/>
      <c r="GQ2" s="86"/>
      <c r="GR2" s="86"/>
      <c r="GS2" s="86"/>
      <c r="GT2" s="86"/>
      <c r="GU2" s="86"/>
      <c r="GV2" s="86"/>
      <c r="GW2" s="86"/>
      <c r="GX2" s="86"/>
      <c r="GY2" s="86"/>
      <c r="GZ2" s="86"/>
      <c r="HA2" s="86"/>
      <c r="HB2" s="86"/>
      <c r="HC2" s="86"/>
      <c r="HD2" s="86"/>
      <c r="HE2" s="86"/>
      <c r="HF2" s="86"/>
      <c r="HG2" s="86"/>
      <c r="HH2" s="86"/>
      <c r="HI2" s="86"/>
      <c r="HJ2" s="86"/>
      <c r="HK2" s="86"/>
      <c r="HL2" s="86"/>
      <c r="HM2" s="86"/>
      <c r="HN2" s="86"/>
      <c r="HO2" s="86"/>
      <c r="HP2" s="86"/>
      <c r="HQ2" s="86"/>
      <c r="HR2" s="86"/>
      <c r="HS2" s="86"/>
      <c r="HT2" s="86"/>
      <c r="HU2" s="86"/>
      <c r="HV2" s="86"/>
      <c r="HW2" s="86"/>
      <c r="HX2" s="86"/>
      <c r="HY2" s="86"/>
      <c r="HZ2" s="86"/>
      <c r="IA2" s="86"/>
      <c r="IB2" s="86"/>
      <c r="IC2" s="86"/>
      <c r="ID2" s="86"/>
      <c r="IE2" s="86"/>
      <c r="IF2" s="86"/>
      <c r="IG2" s="86"/>
      <c r="IH2" s="86"/>
      <c r="II2" s="86"/>
      <c r="IJ2" s="86"/>
      <c r="IK2" s="86"/>
      <c r="IL2" s="86"/>
      <c r="IM2" s="86"/>
      <c r="IN2" s="86"/>
      <c r="IO2" s="86"/>
      <c r="IP2" s="86"/>
      <c r="IQ2" s="86"/>
      <c r="IR2" s="86"/>
      <c r="IS2" s="86"/>
      <c r="IT2" s="86"/>
      <c r="IU2" s="86"/>
      <c r="IV2" s="86"/>
      <c r="IW2" s="86"/>
      <c r="IX2" s="86"/>
      <c r="IY2" s="86"/>
      <c r="IZ2" s="86"/>
      <c r="JA2" s="86"/>
      <c r="JB2" s="86"/>
      <c r="JC2" s="86"/>
      <c r="JD2" s="86"/>
      <c r="JE2" s="86"/>
      <c r="JF2" s="86"/>
      <c r="JG2" s="86"/>
      <c r="JH2" s="86"/>
      <c r="JI2" s="86"/>
      <c r="JJ2" s="86"/>
      <c r="JK2" s="86"/>
      <c r="JL2" s="86"/>
      <c r="JM2" s="86"/>
      <c r="JN2" s="86"/>
      <c r="JO2" s="86"/>
      <c r="JP2" s="86"/>
      <c r="JQ2" s="86"/>
      <c r="JR2" s="86"/>
      <c r="JS2" s="86"/>
      <c r="JT2" s="86"/>
      <c r="JU2" s="86"/>
      <c r="JV2" s="86"/>
      <c r="JW2" s="86"/>
      <c r="JX2" s="86"/>
      <c r="JY2" s="86"/>
      <c r="JZ2" s="86"/>
      <c r="KA2" s="86"/>
      <c r="KB2" s="86"/>
      <c r="KC2" s="86"/>
      <c r="KD2" s="86"/>
      <c r="KE2" s="86"/>
      <c r="KF2" s="86"/>
      <c r="KG2" s="86"/>
      <c r="KH2" s="86"/>
      <c r="KI2" s="86"/>
      <c r="KJ2" s="86"/>
      <c r="KK2" s="86"/>
      <c r="KL2" s="86"/>
      <c r="KM2" s="86"/>
      <c r="KN2" s="86"/>
      <c r="KO2" s="86"/>
      <c r="KP2" s="86"/>
      <c r="KQ2" s="86"/>
      <c r="KR2" s="86"/>
      <c r="KS2" s="86"/>
      <c r="KT2" s="86"/>
      <c r="KU2" s="86"/>
      <c r="KV2" s="86"/>
      <c r="KW2" s="86"/>
      <c r="KX2" s="86"/>
      <c r="KY2" s="86"/>
      <c r="KZ2" s="86"/>
      <c r="LA2" s="86"/>
      <c r="LB2" s="86"/>
      <c r="LC2" s="86"/>
      <c r="LD2" s="86"/>
      <c r="LE2" s="86"/>
      <c r="LF2" s="86"/>
      <c r="LG2" s="86"/>
      <c r="LH2" s="86"/>
      <c r="LI2" s="86"/>
      <c r="LJ2" s="86"/>
      <c r="LK2" s="86"/>
      <c r="LL2" s="86"/>
      <c r="LM2" s="86"/>
      <c r="LN2" s="86"/>
      <c r="LO2" s="86"/>
      <c r="LP2" s="86"/>
      <c r="LQ2" s="86"/>
      <c r="LR2" s="86"/>
      <c r="LS2" s="86"/>
      <c r="LT2" s="86"/>
      <c r="LU2" s="86"/>
      <c r="LV2" s="86"/>
      <c r="LW2" s="86"/>
      <c r="LX2" s="86"/>
      <c r="LY2" s="86"/>
      <c r="LZ2" s="86"/>
      <c r="MA2" s="86"/>
      <c r="MB2" s="86"/>
      <c r="MC2" s="86"/>
      <c r="MD2" s="86"/>
      <c r="ME2" s="86"/>
      <c r="MF2" s="86"/>
      <c r="MG2" s="86"/>
      <c r="MH2" s="86"/>
      <c r="MI2" s="86"/>
      <c r="MJ2" s="86"/>
      <c r="MK2" s="86"/>
      <c r="ML2" s="86"/>
      <c r="MM2" s="86"/>
      <c r="MN2" s="86"/>
      <c r="MO2" s="86"/>
      <c r="MP2" s="86"/>
      <c r="MQ2" s="86"/>
      <c r="MR2" s="86"/>
      <c r="MS2" s="86"/>
      <c r="MT2" s="86"/>
      <c r="MU2" s="86"/>
      <c r="MV2" s="86"/>
      <c r="MW2" s="86"/>
      <c r="MX2" s="86"/>
      <c r="MY2" s="86"/>
      <c r="MZ2" s="86"/>
      <c r="NA2" s="86"/>
      <c r="NB2" s="86"/>
      <c r="NC2" s="86"/>
      <c r="ND2" s="86"/>
      <c r="NE2" s="86"/>
      <c r="NF2" s="86"/>
      <c r="NG2" s="86"/>
      <c r="NH2" s="86"/>
      <c r="NI2" s="86"/>
      <c r="NJ2" s="86"/>
      <c r="NK2" s="86"/>
      <c r="NL2" s="86"/>
      <c r="NM2" s="86"/>
      <c r="NN2" s="86"/>
      <c r="NO2" s="86"/>
      <c r="NP2" s="86"/>
      <c r="NQ2" s="86"/>
      <c r="NR2" s="86"/>
      <c r="NS2" s="86"/>
      <c r="NT2" s="86"/>
      <c r="NU2" s="86"/>
      <c r="NV2" s="86"/>
      <c r="NW2" s="86"/>
      <c r="NX2" s="86"/>
      <c r="NY2" s="86"/>
      <c r="NZ2" s="86"/>
      <c r="OA2" s="86"/>
      <c r="OB2" s="86"/>
      <c r="OC2" s="86"/>
      <c r="OD2" s="86"/>
      <c r="OE2" s="86"/>
      <c r="OF2" s="86"/>
      <c r="OG2" s="86"/>
      <c r="OH2" s="86"/>
      <c r="OI2" s="86"/>
      <c r="OJ2" s="86"/>
      <c r="OK2" s="86"/>
      <c r="OL2" s="86"/>
      <c r="OM2" s="86"/>
      <c r="ON2" s="86"/>
      <c r="OO2" s="86"/>
      <c r="OP2" s="86"/>
      <c r="OQ2" s="86"/>
      <c r="OR2" s="86"/>
      <c r="OS2" s="86"/>
      <c r="OT2" s="86"/>
      <c r="OU2" s="86"/>
      <c r="OV2" s="86"/>
      <c r="OW2" s="86"/>
      <c r="OX2" s="86"/>
      <c r="OY2" s="86"/>
      <c r="OZ2" s="86"/>
      <c r="PA2" s="86"/>
      <c r="PB2" s="86"/>
      <c r="PC2" s="86"/>
      <c r="PD2" s="86"/>
      <c r="PE2" s="86"/>
      <c r="PF2" s="86"/>
      <c r="PG2" s="86"/>
      <c r="PH2" s="86"/>
      <c r="PI2" s="86"/>
      <c r="PJ2" s="86"/>
      <c r="PK2" s="86"/>
      <c r="PL2" s="86"/>
      <c r="PM2" s="86"/>
      <c r="PN2" s="86"/>
      <c r="PO2" s="86"/>
      <c r="PP2" s="86"/>
      <c r="PQ2" s="86"/>
      <c r="PR2" s="86"/>
      <c r="PS2" s="86"/>
      <c r="PT2" s="86"/>
      <c r="PU2" s="86"/>
      <c r="PV2" s="86"/>
      <c r="PW2" s="86"/>
      <c r="PX2" s="86"/>
      <c r="PY2" s="86"/>
      <c r="PZ2" s="86"/>
      <c r="QA2" s="86"/>
      <c r="QB2" s="86"/>
      <c r="QC2" s="86"/>
      <c r="QD2" s="86"/>
      <c r="QE2" s="86"/>
      <c r="QF2" s="86"/>
      <c r="QG2" s="86"/>
      <c r="QH2" s="86"/>
      <c r="QI2" s="86"/>
      <c r="QJ2" s="86"/>
      <c r="QK2" s="86"/>
      <c r="QL2" s="86"/>
      <c r="QM2" s="86"/>
      <c r="QN2" s="86"/>
      <c r="QO2" s="86"/>
      <c r="QP2" s="86"/>
      <c r="QQ2" s="86"/>
      <c r="QR2" s="86"/>
      <c r="QS2" s="86"/>
      <c r="QT2" s="86"/>
      <c r="QU2" s="86"/>
      <c r="QV2" s="86"/>
      <c r="QW2" s="86"/>
      <c r="QX2" s="86"/>
      <c r="QY2" s="86"/>
      <c r="QZ2" s="86"/>
      <c r="RA2" s="86"/>
      <c r="RB2" s="86"/>
      <c r="RC2" s="86"/>
      <c r="RD2" s="86"/>
      <c r="RE2" s="86"/>
      <c r="RF2" s="86"/>
      <c r="RG2" s="86"/>
      <c r="RH2" s="86"/>
      <c r="RI2" s="86"/>
      <c r="RJ2" s="86"/>
      <c r="RK2" s="86"/>
      <c r="RL2" s="86"/>
      <c r="RM2" s="86"/>
      <c r="RN2" s="86"/>
      <c r="RO2" s="86"/>
      <c r="RP2" s="86"/>
      <c r="RQ2" s="86"/>
      <c r="RR2" s="86"/>
      <c r="RS2" s="86"/>
      <c r="RT2" s="86"/>
      <c r="RU2" s="86"/>
      <c r="RV2" s="86"/>
      <c r="RW2" s="86"/>
      <c r="RX2" s="86"/>
      <c r="RY2" s="86"/>
      <c r="RZ2" s="86"/>
      <c r="SA2" s="86"/>
      <c r="SB2" s="86"/>
      <c r="SC2" s="86"/>
      <c r="SD2" s="86"/>
      <c r="SE2" s="86"/>
      <c r="SF2" s="86"/>
      <c r="SG2" s="86"/>
      <c r="SH2" s="86"/>
      <c r="SI2" s="86"/>
      <c r="SJ2" s="86"/>
      <c r="SK2" s="86"/>
      <c r="SL2" s="86"/>
      <c r="SM2" s="86"/>
      <c r="SN2" s="86"/>
      <c r="SO2" s="86"/>
      <c r="SP2" s="86"/>
      <c r="SQ2" s="86"/>
      <c r="SR2" s="86"/>
      <c r="SS2" s="86"/>
      <c r="ST2" s="86"/>
      <c r="SU2" s="86"/>
      <c r="SV2" s="86"/>
      <c r="SW2" s="86"/>
      <c r="SX2" s="86"/>
      <c r="SY2" s="86"/>
      <c r="SZ2" s="86"/>
      <c r="TA2" s="86"/>
      <c r="TB2" s="86"/>
      <c r="TC2" s="86"/>
      <c r="TD2" s="86"/>
      <c r="TE2" s="86"/>
      <c r="TF2" s="86"/>
      <c r="TG2" s="86"/>
      <c r="TH2" s="86"/>
      <c r="TI2" s="86"/>
      <c r="TJ2" s="86"/>
      <c r="TK2" s="86"/>
      <c r="TL2" s="86"/>
      <c r="TM2" s="86"/>
      <c r="TN2" s="86"/>
      <c r="TO2" s="86"/>
      <c r="TP2" s="86"/>
      <c r="TQ2" s="86"/>
      <c r="TR2" s="86"/>
      <c r="TS2" s="86"/>
      <c r="TT2" s="86"/>
      <c r="TU2" s="86"/>
      <c r="TV2" s="86"/>
      <c r="TW2" s="86"/>
      <c r="TX2" s="86"/>
      <c r="TY2" s="86"/>
      <c r="TZ2" s="86"/>
      <c r="UA2" s="86"/>
      <c r="UB2" s="86"/>
      <c r="UC2" s="86"/>
      <c r="UD2" s="86"/>
      <c r="UE2" s="86"/>
      <c r="UF2" s="86"/>
      <c r="UG2" s="86"/>
      <c r="UH2" s="86"/>
      <c r="UI2" s="86"/>
      <c r="UJ2" s="86"/>
      <c r="UK2" s="86"/>
      <c r="UL2" s="86"/>
      <c r="UM2" s="86"/>
      <c r="UN2" s="86"/>
      <c r="UO2" s="86"/>
      <c r="UP2" s="86"/>
      <c r="UQ2" s="86"/>
      <c r="UR2" s="86"/>
      <c r="US2" s="86"/>
      <c r="UT2" s="86"/>
      <c r="UU2" s="86"/>
      <c r="UV2" s="86"/>
      <c r="UW2" s="86"/>
      <c r="UX2" s="86"/>
      <c r="UY2" s="86"/>
      <c r="UZ2" s="86"/>
      <c r="VA2" s="86"/>
      <c r="VB2" s="86"/>
      <c r="VC2" s="86"/>
      <c r="VD2" s="86"/>
      <c r="VE2" s="86"/>
      <c r="VF2" s="86"/>
      <c r="VG2" s="86"/>
      <c r="VH2" s="86"/>
      <c r="VI2" s="86"/>
      <c r="VJ2" s="86"/>
      <c r="VK2" s="86"/>
      <c r="VL2" s="86"/>
      <c r="VM2" s="86"/>
      <c r="VN2" s="86"/>
      <c r="VO2" s="86"/>
      <c r="VP2" s="86"/>
      <c r="VQ2" s="86"/>
      <c r="VR2" s="86"/>
      <c r="VS2" s="86"/>
      <c r="VT2" s="86"/>
      <c r="VU2" s="86"/>
      <c r="VV2" s="86"/>
      <c r="VW2" s="86"/>
      <c r="VX2" s="86"/>
      <c r="VY2" s="86"/>
      <c r="VZ2" s="86"/>
      <c r="WA2" s="86"/>
      <c r="WB2" s="86"/>
      <c r="WC2" s="86"/>
      <c r="WD2" s="86"/>
      <c r="WE2" s="86"/>
      <c r="WF2" s="86"/>
      <c r="WG2" s="86"/>
      <c r="WH2" s="86"/>
      <c r="WI2" s="86"/>
      <c r="WJ2" s="86"/>
      <c r="WK2" s="86"/>
      <c r="WL2" s="86"/>
      <c r="WM2" s="86"/>
      <c r="WN2" s="86"/>
      <c r="WO2" s="86"/>
      <c r="WP2" s="86"/>
      <c r="WQ2" s="86"/>
      <c r="WR2" s="86"/>
      <c r="WS2" s="86"/>
      <c r="WT2" s="86"/>
      <c r="WU2" s="86"/>
      <c r="WV2" s="86"/>
      <c r="WW2" s="86"/>
      <c r="WX2" s="86"/>
      <c r="WY2" s="86"/>
      <c r="WZ2" s="86"/>
      <c r="XA2" s="86"/>
      <c r="XB2" s="86"/>
      <c r="XC2" s="86"/>
      <c r="XD2" s="86"/>
      <c r="XE2" s="86"/>
      <c r="XF2" s="86"/>
      <c r="XG2" s="86"/>
      <c r="XH2" s="86"/>
      <c r="XI2" s="86"/>
      <c r="XJ2" s="86"/>
      <c r="XK2" s="86"/>
      <c r="XL2" s="86"/>
      <c r="XM2" s="86"/>
      <c r="XN2" s="86"/>
      <c r="XO2" s="86"/>
      <c r="XP2" s="86"/>
      <c r="XQ2" s="86"/>
      <c r="XR2" s="86"/>
      <c r="XS2" s="86"/>
      <c r="XT2" s="86"/>
      <c r="XU2" s="86"/>
      <c r="XV2" s="86"/>
      <c r="XW2" s="86"/>
      <c r="XX2" s="86"/>
      <c r="XY2" s="86"/>
      <c r="XZ2" s="86"/>
      <c r="YA2" s="86"/>
      <c r="YB2" s="86"/>
      <c r="YC2" s="86"/>
      <c r="YD2" s="86"/>
      <c r="YE2" s="86"/>
      <c r="YF2" s="86"/>
      <c r="YG2" s="86"/>
      <c r="YH2" s="86"/>
      <c r="YI2" s="86"/>
      <c r="YJ2" s="86"/>
      <c r="YK2" s="86"/>
      <c r="YL2" s="86"/>
      <c r="YM2" s="86"/>
      <c r="YN2" s="86"/>
      <c r="YO2" s="86"/>
      <c r="YP2" s="86"/>
      <c r="YQ2" s="86"/>
      <c r="YR2" s="86"/>
      <c r="YS2" s="86"/>
      <c r="YT2" s="86"/>
      <c r="YU2" s="86"/>
      <c r="YV2" s="86"/>
      <c r="YW2" s="86"/>
      <c r="YX2" s="86"/>
      <c r="YY2" s="86"/>
      <c r="YZ2" s="86"/>
      <c r="ZA2" s="86"/>
      <c r="ZB2" s="86"/>
      <c r="ZC2" s="86"/>
      <c r="ZD2" s="86"/>
      <c r="ZE2" s="86"/>
      <c r="ZF2" s="86"/>
      <c r="ZG2" s="86"/>
      <c r="ZH2" s="86"/>
      <c r="ZI2" s="86"/>
      <c r="ZJ2" s="86"/>
      <c r="ZK2" s="86"/>
      <c r="ZL2" s="86"/>
      <c r="ZM2" s="86"/>
      <c r="ZN2" s="86"/>
      <c r="ZO2" s="86"/>
      <c r="ZP2" s="86"/>
      <c r="ZQ2" s="86"/>
      <c r="ZR2" s="86"/>
      <c r="ZS2" s="86"/>
      <c r="ZT2" s="86"/>
      <c r="ZU2" s="86"/>
      <c r="ZV2" s="86"/>
      <c r="ZW2" s="86"/>
      <c r="ZX2" s="86"/>
      <c r="ZY2" s="86"/>
      <c r="ZZ2" s="86"/>
      <c r="AAA2" s="86"/>
      <c r="AAB2" s="86"/>
      <c r="AAC2" s="86"/>
      <c r="AAD2" s="86"/>
      <c r="AAE2" s="86"/>
      <c r="AAF2" s="86"/>
      <c r="AAG2" s="86"/>
      <c r="AAH2" s="86"/>
      <c r="AAI2" s="86"/>
      <c r="AAJ2" s="86"/>
      <c r="AAK2" s="86"/>
      <c r="AAL2" s="86"/>
      <c r="AAM2" s="86"/>
      <c r="AAN2" s="86"/>
      <c r="AAO2" s="86"/>
      <c r="AAP2" s="86"/>
      <c r="AAQ2" s="86"/>
      <c r="AAR2" s="86"/>
      <c r="AAS2" s="86"/>
      <c r="AAT2" s="86"/>
      <c r="AAU2" s="86"/>
      <c r="AAV2" s="86"/>
      <c r="AAW2" s="86"/>
      <c r="AAX2" s="86"/>
      <c r="AAY2" s="86"/>
      <c r="AAZ2" s="86"/>
      <c r="ABA2" s="86"/>
      <c r="ABB2" s="86"/>
      <c r="ABC2" s="86"/>
      <c r="ABD2" s="86"/>
      <c r="ABE2" s="86"/>
      <c r="ABF2" s="86"/>
      <c r="ABG2" s="86"/>
      <c r="ABH2" s="86"/>
      <c r="ABI2" s="86"/>
      <c r="ABJ2" s="86"/>
      <c r="ABK2" s="86"/>
      <c r="ABL2" s="86"/>
      <c r="ABM2" s="86"/>
      <c r="ABN2" s="86"/>
      <c r="ABO2" s="86"/>
      <c r="ABP2" s="86"/>
      <c r="ABQ2" s="86"/>
      <c r="ABR2" s="86"/>
      <c r="ABS2" s="86"/>
      <c r="ABT2" s="86"/>
      <c r="ABU2" s="86"/>
      <c r="ABV2" s="86"/>
      <c r="ABW2" s="86"/>
      <c r="ABX2" s="86"/>
      <c r="ABY2" s="86"/>
      <c r="ABZ2" s="86"/>
      <c r="ACA2" s="86"/>
      <c r="ACB2" s="86"/>
      <c r="ACC2" s="86"/>
      <c r="ACD2" s="86"/>
      <c r="ACE2" s="86"/>
      <c r="ACF2" s="86"/>
      <c r="ACG2" s="86"/>
      <c r="ACH2" s="86"/>
      <c r="ACI2" s="86"/>
      <c r="ACJ2" s="86"/>
      <c r="ACK2" s="86"/>
      <c r="ACL2" s="86"/>
      <c r="ACM2" s="86"/>
      <c r="ACN2" s="86"/>
      <c r="ACO2" s="86"/>
      <c r="ACP2" s="86"/>
      <c r="ACQ2" s="86"/>
      <c r="ACR2" s="86"/>
      <c r="ACS2" s="86"/>
      <c r="ACT2" s="86"/>
      <c r="ACU2" s="86"/>
      <c r="ACV2" s="86"/>
      <c r="ACW2" s="86"/>
      <c r="ACX2" s="86"/>
      <c r="ACY2" s="86"/>
      <c r="ACZ2" s="86"/>
      <c r="ADA2" s="86"/>
      <c r="ADB2" s="86"/>
      <c r="ADC2" s="86"/>
      <c r="ADD2" s="86"/>
      <c r="ADE2" s="86"/>
      <c r="ADF2" s="86"/>
      <c r="ADG2" s="86"/>
      <c r="ADH2" s="86"/>
      <c r="ADI2" s="86"/>
      <c r="ADJ2" s="86"/>
      <c r="ADK2" s="86"/>
      <c r="ADL2" s="86"/>
      <c r="ADM2" s="86"/>
      <c r="ADN2" s="86"/>
      <c r="ADO2" s="86"/>
      <c r="ADP2" s="86"/>
      <c r="ADQ2" s="86"/>
      <c r="ADR2" s="86"/>
      <c r="ADS2" s="86"/>
      <c r="ADT2" s="86"/>
      <c r="ADU2" s="86"/>
      <c r="ADV2" s="86"/>
      <c r="ADW2" s="86"/>
      <c r="ADX2" s="86"/>
      <c r="ADY2" s="86"/>
      <c r="ADZ2" s="86"/>
      <c r="AEA2" s="86"/>
      <c r="AEB2" s="86"/>
      <c r="AEC2" s="86"/>
      <c r="AED2" s="86"/>
      <c r="AEE2" s="86"/>
      <c r="AEF2" s="86"/>
      <c r="AEG2" s="86"/>
      <c r="AEH2" s="86"/>
      <c r="AEI2" s="86"/>
      <c r="AEJ2" s="86"/>
      <c r="AEK2" s="86"/>
      <c r="AEL2" s="86"/>
      <c r="AEM2" s="86"/>
      <c r="AEN2" s="86"/>
      <c r="AEO2" s="86"/>
      <c r="AEP2" s="86"/>
      <c r="AEQ2" s="86"/>
      <c r="AER2" s="86"/>
      <c r="AES2" s="86"/>
      <c r="AET2" s="86"/>
      <c r="AEU2" s="86"/>
      <c r="AEV2" s="86"/>
      <c r="AEW2" s="86"/>
      <c r="AEX2" s="86"/>
      <c r="AEY2" s="86"/>
      <c r="AEZ2" s="86"/>
      <c r="AFA2" s="86"/>
      <c r="AFB2" s="86"/>
      <c r="AFC2" s="86"/>
      <c r="AFD2" s="86"/>
      <c r="AFE2" s="86"/>
      <c r="AFF2" s="86"/>
      <c r="AFG2" s="86"/>
      <c r="AFH2" s="86"/>
      <c r="AFI2" s="86"/>
      <c r="AFJ2" s="86"/>
      <c r="AFK2" s="86"/>
      <c r="AFL2" s="86"/>
      <c r="AFM2" s="86"/>
      <c r="AFN2" s="86"/>
      <c r="AFO2" s="86"/>
      <c r="AFP2" s="86"/>
      <c r="AFQ2" s="86"/>
      <c r="AFR2" s="86"/>
      <c r="AFS2" s="86"/>
      <c r="AFT2" s="86"/>
      <c r="AFU2" s="86"/>
      <c r="AFV2" s="86"/>
      <c r="AFW2" s="86"/>
      <c r="AFX2" s="86"/>
      <c r="AFY2" s="86"/>
      <c r="AFZ2" s="86"/>
      <c r="AGA2" s="86"/>
      <c r="AGB2" s="86"/>
      <c r="AGC2" s="86"/>
      <c r="AGD2" s="86"/>
      <c r="AGE2" s="86"/>
      <c r="AGF2" s="86"/>
      <c r="AGG2" s="86"/>
      <c r="AGH2" s="86"/>
      <c r="AGI2" s="86"/>
      <c r="AGJ2" s="86"/>
      <c r="AGK2" s="86"/>
      <c r="AGL2" s="86"/>
      <c r="AGM2" s="86"/>
      <c r="AGN2" s="86"/>
      <c r="AGO2" s="86"/>
      <c r="AGP2" s="86"/>
      <c r="AGQ2" s="86"/>
      <c r="AGR2" s="86"/>
      <c r="AGS2" s="86"/>
      <c r="AGT2" s="86"/>
      <c r="AGU2" s="86"/>
      <c r="AGV2" s="86"/>
      <c r="AGW2" s="86"/>
      <c r="AGX2" s="86"/>
      <c r="AGY2" s="86"/>
      <c r="AGZ2" s="86"/>
      <c r="AHA2" s="86"/>
      <c r="AHB2" s="86"/>
      <c r="AHC2" s="86"/>
      <c r="AHD2" s="86"/>
      <c r="AHE2" s="86"/>
      <c r="AHF2" s="86"/>
      <c r="AHG2" s="86"/>
      <c r="AHH2" s="86"/>
      <c r="AHI2" s="86"/>
      <c r="AHJ2" s="86"/>
      <c r="AHK2" s="86"/>
      <c r="AHL2" s="86"/>
      <c r="AHM2" s="86"/>
      <c r="AHN2" s="86"/>
      <c r="AHO2" s="86"/>
      <c r="AHP2" s="86"/>
      <c r="AHQ2" s="86"/>
      <c r="AHR2" s="86"/>
      <c r="AHS2" s="86"/>
      <c r="AHT2" s="86"/>
      <c r="AHU2" s="86"/>
      <c r="AHV2" s="86"/>
      <c r="AHW2" s="86"/>
      <c r="AHX2" s="86"/>
      <c r="AHY2" s="86"/>
      <c r="AHZ2" s="86"/>
      <c r="AIA2" s="86"/>
      <c r="AIB2" s="86"/>
      <c r="AIC2" s="86"/>
      <c r="AID2" s="86"/>
      <c r="AIE2" s="86"/>
      <c r="AIF2" s="86"/>
      <c r="AIG2" s="86"/>
      <c r="AIH2" s="86"/>
      <c r="AII2" s="86"/>
      <c r="AIJ2" s="86"/>
      <c r="AIK2" s="86"/>
      <c r="AIL2" s="86"/>
      <c r="AIM2" s="86"/>
      <c r="AIN2" s="86"/>
      <c r="AIO2" s="86"/>
      <c r="AIP2" s="86"/>
      <c r="AIQ2" s="86"/>
      <c r="AIR2" s="86"/>
      <c r="AIS2" s="86"/>
      <c r="AIT2" s="86"/>
      <c r="AIU2" s="86"/>
      <c r="AIV2" s="86"/>
      <c r="AIW2" s="86"/>
      <c r="AIX2" s="86"/>
      <c r="AIY2" s="86"/>
      <c r="AIZ2" s="86"/>
      <c r="AJA2" s="86"/>
      <c r="AJB2" s="86"/>
      <c r="AJC2" s="86"/>
      <c r="AJD2" s="86"/>
      <c r="AJE2" s="86"/>
      <c r="AJF2" s="86"/>
      <c r="AJG2" s="86"/>
      <c r="AJH2" s="86"/>
      <c r="AJI2" s="86"/>
      <c r="AJJ2" s="86"/>
      <c r="AJK2" s="86"/>
      <c r="AJL2" s="86"/>
      <c r="AJM2" s="86"/>
      <c r="AJN2" s="86"/>
      <c r="AJO2" s="86"/>
      <c r="AJP2" s="86"/>
      <c r="AJQ2" s="86"/>
      <c r="AJR2" s="86"/>
      <c r="AJS2" s="86"/>
      <c r="AJT2" s="86"/>
      <c r="AJU2" s="86"/>
      <c r="AJV2" s="86"/>
      <c r="AJW2" s="86"/>
      <c r="AJX2" s="86"/>
      <c r="AJY2" s="86"/>
      <c r="AJZ2" s="86"/>
      <c r="AKA2" s="86"/>
      <c r="AKB2" s="86"/>
      <c r="AKC2" s="86"/>
      <c r="AKD2" s="86"/>
      <c r="AKE2" s="86"/>
      <c r="AKF2" s="86"/>
      <c r="AKG2" s="86"/>
      <c r="AKH2" s="86"/>
      <c r="AKI2" s="86"/>
      <c r="AKJ2" s="86"/>
      <c r="AKK2" s="86"/>
      <c r="AKL2" s="86"/>
      <c r="AKM2" s="86"/>
      <c r="AKN2" s="86"/>
      <c r="AKO2" s="86"/>
      <c r="AKP2" s="86"/>
      <c r="AKQ2" s="86"/>
      <c r="AKR2" s="86"/>
      <c r="AKS2" s="86"/>
      <c r="AKT2" s="86"/>
      <c r="AKU2" s="86"/>
      <c r="AKV2" s="86"/>
      <c r="AKW2" s="86"/>
      <c r="AKX2" s="86"/>
      <c r="AKY2" s="86"/>
      <c r="AKZ2" s="86"/>
      <c r="ALA2" s="86"/>
      <c r="ALB2" s="86"/>
      <c r="ALC2" s="86"/>
      <c r="ALD2" s="86"/>
      <c r="ALE2" s="86"/>
      <c r="ALF2" s="86"/>
      <c r="ALG2" s="86"/>
      <c r="ALH2" s="86"/>
      <c r="ALI2" s="86"/>
      <c r="ALJ2" s="86"/>
      <c r="ALK2" s="86"/>
      <c r="ALL2" s="86"/>
      <c r="ALM2" s="86"/>
      <c r="ALN2" s="86"/>
      <c r="ALO2" s="86"/>
      <c r="ALP2" s="86"/>
      <c r="ALQ2" s="86"/>
      <c r="ALR2" s="86"/>
      <c r="ALS2" s="86"/>
      <c r="ALT2" s="86"/>
      <c r="ALU2" s="86"/>
      <c r="ALV2" s="86"/>
      <c r="ALW2" s="86"/>
      <c r="ALX2" s="86"/>
      <c r="ALY2" s="86"/>
      <c r="ALZ2" s="86"/>
      <c r="AMA2" s="86"/>
      <c r="AMB2" s="86"/>
      <c r="AMC2" s="86"/>
      <c r="AMD2" s="86"/>
      <c r="AME2" s="86"/>
      <c r="AMF2" s="86"/>
      <c r="AMG2" s="86"/>
      <c r="AMH2" s="86"/>
      <c r="AMI2" s="86"/>
      <c r="AMJ2" s="86"/>
      <c r="AMK2" s="86"/>
    </row>
    <row r="3" s="86" customFormat="true" ht="52" hidden="false" customHeight="false" outlineLevel="0" collapsed="false">
      <c r="A3" s="2" t="s">
        <v>2313</v>
      </c>
      <c r="B3" s="2" t="s">
        <v>210</v>
      </c>
      <c r="C3" s="2" t="s">
        <v>2314</v>
      </c>
      <c r="D3" s="2" t="s">
        <v>223</v>
      </c>
      <c r="E3" s="2" t="s">
        <v>2315</v>
      </c>
      <c r="F3" s="2" t="s">
        <v>2316</v>
      </c>
      <c r="G3" s="251" t="s">
        <v>2317</v>
      </c>
      <c r="H3" s="252"/>
      <c r="I3" s="251"/>
      <c r="J3" s="252" t="s">
        <v>2319</v>
      </c>
      <c r="K3" s="25" t="s">
        <v>2320</v>
      </c>
      <c r="L3" s="2"/>
      <c r="M3" s="2" t="s">
        <v>44</v>
      </c>
      <c r="N3" s="2"/>
      <c r="O3" s="2"/>
      <c r="P3" s="2"/>
      <c r="Q3" s="2"/>
      <c r="R3" s="2" t="s">
        <v>45</v>
      </c>
      <c r="S3" s="2"/>
      <c r="T3" s="2" t="s">
        <v>217</v>
      </c>
      <c r="U3" s="3"/>
      <c r="V3" s="2" t="s">
        <v>47</v>
      </c>
      <c r="W3" s="3"/>
      <c r="X3" s="2"/>
      <c r="Y3" s="2"/>
      <c r="Z3" s="2"/>
      <c r="AA3" s="2"/>
      <c r="AB3" s="4"/>
      <c r="AC3" s="4"/>
      <c r="AD3" s="44"/>
      <c r="AE3" s="4" t="s">
        <v>4792</v>
      </c>
      <c r="AF3" s="4"/>
      <c r="AG3" s="253" t="s">
        <v>4793</v>
      </c>
      <c r="AH3" s="4"/>
      <c r="AI3" s="259"/>
      <c r="AJ3" s="14"/>
      <c r="AK3" s="255" t="s">
        <v>4794</v>
      </c>
      <c r="AM3" s="269" t="s">
        <v>4795</v>
      </c>
      <c r="AN3" s="4"/>
      <c r="AO3" s="89"/>
      <c r="AP3" s="89"/>
      <c r="AQ3" s="89"/>
      <c r="AR3" s="89"/>
      <c r="AS3" s="89"/>
      <c r="AT3" s="98" t="str">
        <f aca="false">IF(A3="", "","'"&amp;A3&amp;"':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'"&amp;SUBSTITUTE(SUBSTITUTE(AE3, CHAR(13), ""),CHAR(10),"\n")&amp;IF(AF3&lt;&gt;"", "', textAdditional: '"&amp;SUBSTITUTE(SUBSTITUTE(AF3, CHAR(13), ""),CHAR(10),"\n"), "")&amp;"', textZh: '"&amp;SUBSTITUTE(SUBSTITUTE(SUBSTITUTE(AG3, CHAR(13), ""),CHAR(10),"\n"),"'","\'")&amp;"', textZhG1: '"&amp;SUBSTITUTE(SUBSTITUTE(SUBSTITUTE(AI3, CHAR(13), ""),CHAR(10),"\n"),"'","\'")&amp;IF(AH3&lt;&gt;"", "', textZhAdditional: '"&amp;SUBSTITUTE(SUBSTITUTE(AH3, CHAR(13), ""),CHAR(10),"\n"), "")&amp;IF(AJ3&lt;&gt;"", "', textZhG1Additional: '"&amp;SUBSTITUTE(SUBSTITUTE(AJ3, CHAR(13), ""),CHAR(10),"\n"), "")&amp;"', textKo: '"&amp;SUBSTITUTE(SUBSTITUTE(SUBSTITUTE(AK3, CHAR(13), ""),CHAR(10),"\n"),"'","\'")&amp;IF(AL3&lt;&gt;"", "', textKoAdditional: '"&amp;SUBSTITUTE(SUBSTITUTE(AL3, CHAR(13), ""),CHAR(10),"\n"), "")&amp;"', textEn: '"&amp;SUBSTITUTE(SUBSTITUTE(SUBSTITUTE(AM3, CHAR(13), ""),CHAR(10),"\n"),"'","\'")&amp;IF(AN3&lt;&gt;"", "', textEnAdditional: '"&amp;SUBSTITUTE(SUBSTITUTE(AN3, CHAR(13), ""),CHAR(10),"\n"), "")&amp;"'"&amp;IF(AB3="○",", sealable: true","")&amp;IF(AC3="○",", removable: true","")&amp;IF(AA3="○",", lie: true","")&amp;IF(AD3="○",", investable: true","")&amp;"},")</f>
        <v>'02-saine-A2-n-2': {megami: 'saine', anotherID: 'A2', replace: '02-saine-o-n-2', name: '裏斬り', nameEn: 'Treachery', nameZh: '里斩', nameZhG1: '', nameKo: '등 베기', ruby: 'うらぎり', rubyEn: '', baseType: 'normal', type: 'attack', range: '4-5', damage: '3/1', text: '対応不可（切札）\n【常時】この《攻撃》が行われた時、相手のオーラが1以下ならば、この《攻撃》のオーラへのダメージとライフへのダメージを入れ替える。', textZh: '不可被对应（王牌）\n【常时】进行此《攻击》时若敌装不大于1，交换此《攻击》的对装伤害和对命伤害。', textZhG1: '', textKo: '대응불가(비장패)\n【상시】 이 《공격》을 수행할 때, 상대의 오라가 1 이하라면, 이 《공격》의 오라 데미지와 라이프 데미지를 서로 바꾼다', textEn: 'No Reactions (Special)\n\nForced: When this Attack is launched, if your opponent\'s Aura is 1 or less, swap this Attack\'s Aura damage and Life damage values.'},</v>
      </c>
      <c r="AU3" s="10" t="str">
        <f aca="false">IF($A3&lt;&gt;"", "    /** 《"&amp;$E3&amp;"》 */ export const "&amp;SUBSTITUTE(UPPER(IF(MID($A3, 3, 1)="-", RIGHT($A3,LEN($A3)-3), $A3)), "-", "_")&amp;": TCardId = '"&amp;$A3&amp;"';", "")</f>
        <v>    /** 《裏斬り》 */ export const SAINE_A2_N_2: TCardId = '02-saine-A2-n-2';</v>
      </c>
      <c r="AV3" s="11" t="str">
        <f aca="false">IF($A3&lt;&gt;"", "    | '"&amp;$A3&amp;"'", "")</f>
        <v>    | '02-saine-A2-n-2'</v>
      </c>
      <c r="XFD3" s="1"/>
    </row>
    <row r="4" s="86" customFormat="true" ht="92" hidden="false" customHeight="false" outlineLevel="0" collapsed="false">
      <c r="A4" s="85" t="s">
        <v>774</v>
      </c>
      <c r="B4" s="85" t="s">
        <v>678</v>
      </c>
      <c r="C4" s="85"/>
      <c r="D4" s="85"/>
      <c r="E4" s="85" t="s">
        <v>775</v>
      </c>
      <c r="F4" s="85" t="s">
        <v>776</v>
      </c>
      <c r="G4" s="221" t="s">
        <v>777</v>
      </c>
      <c r="H4" s="228" t="s">
        <v>777</v>
      </c>
      <c r="I4" s="221"/>
      <c r="J4" s="228" t="s">
        <v>778</v>
      </c>
      <c r="K4" s="241" t="s">
        <v>779</v>
      </c>
      <c r="L4" s="85"/>
      <c r="M4" s="85" t="s">
        <v>157</v>
      </c>
      <c r="N4" s="85"/>
      <c r="O4" s="85"/>
      <c r="P4" s="85"/>
      <c r="Q4" s="85"/>
      <c r="R4" s="85" t="s">
        <v>120</v>
      </c>
      <c r="S4" s="85"/>
      <c r="T4" s="85"/>
      <c r="U4" s="89"/>
      <c r="V4" s="85"/>
      <c r="W4" s="89"/>
      <c r="X4" s="85" t="s">
        <v>67</v>
      </c>
      <c r="Y4" s="85"/>
      <c r="Z4" s="85" t="s">
        <v>54</v>
      </c>
      <c r="AA4" s="85"/>
      <c r="AB4" s="90"/>
      <c r="AC4" s="90"/>
      <c r="AE4" s="90" t="s">
        <v>4796</v>
      </c>
      <c r="AF4" s="90"/>
      <c r="AG4" s="253" t="s">
        <v>4797</v>
      </c>
      <c r="AH4" s="4"/>
      <c r="AI4" s="259"/>
      <c r="AJ4" s="14"/>
      <c r="AK4" s="255" t="s">
        <v>4798</v>
      </c>
      <c r="AM4" s="256" t="s">
        <v>4799</v>
      </c>
      <c r="AN4" s="4"/>
      <c r="AO4" s="89"/>
      <c r="AP4" s="89"/>
      <c r="AQ4" s="89"/>
      <c r="AR4" s="89"/>
      <c r="AS4" s="89"/>
      <c r="AT4" s="98" t="str">
        <f aca="false">IF(A4="", "","'"&amp;A4&amp;"':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'"&amp;SUBSTITUTE(SUBSTITUTE(AE4, CHAR(13), ""),CHAR(10),"\n")&amp;IF(AF4&lt;&gt;"", "', textAdditional: '"&amp;SUBSTITUTE(SUBSTITUTE(AF4, CHAR(13), ""),CHAR(10),"\n"), "")&amp;"', textZh: '"&amp;SUBSTITUTE(SUBSTITUTE(SUBSTITUTE(AG4, CHAR(13), ""),CHAR(10),"\n"),"'","\'")&amp;"', textZhG1: '"&amp;SUBSTITUTE(SUBSTITUTE(SUBSTITUTE(AI4, CHAR(13), ""),CHAR(10),"\n"),"'","\'")&amp;IF(AH4&lt;&gt;"", "', textZhAdditional: '"&amp;SUBSTITUTE(SUBSTITUTE(AH4, CHAR(13), ""),CHAR(10),"\n"), "")&amp;IF(AJ4&lt;&gt;"", "', textZhG1Additional: '"&amp;SUBSTITUTE(SUBSTITUTE(AJ4, CHAR(13), ""),CHAR(10),"\n"), "")&amp;"', textKo: '"&amp;SUBSTITUTE(SUBSTITUTE(SUBSTITUTE(AK4, CHAR(13), ""),CHAR(10),"\n"),"'","\'")&amp;IF(AL4&lt;&gt;"", "', textKoAdditional: '"&amp;SUBSTITUTE(SUBSTITUTE(AL4, CHAR(13), ""),CHAR(10),"\n"), "")&amp;"', textEn: '"&amp;SUBSTITUTE(SUBSTITUTE(SUBSTITUTE(AM4, CHAR(13), ""),CHAR(10),"\n"),"'","\'")&amp;IF(AN4&lt;&gt;"", "', textEnAdditional: '"&amp;SUBSTITUTE(SUBSTITUTE(AN4, CHAR(13), ""),CHAR(10),"\n"), "")&amp;"'"&amp;IF(AB4="○",", sealable: true","")&amp;IF(AC4="○",", removable: true","")&amp;IF(AA4="○",", lie: true","")&amp;IF(AD4="○",", investable: true","")&amp;"},")</f>
        <v>'05-oboro-o-s-3': {megami: 'oboro', name: '虚魚', nameEn: 'Uro-Uo', nameZh: '虚鱼', nameZhG1: '虚鱼', nameKo: '우로우오', ruby: 'うろうお', rubyEn: '', baseType: 'special', type: 'enhance', capacity: '3', cost: '2', text: '【展開時】あなたは捨て札を好きな枚数だけ伏せ札にする。\n【展開中】あなたが伏せ札から使用するカードの矢印は両矢印（⇔）になる。\n【展開中/使用済】山札を再構成する直前に設置を持つ《攻撃》でないカードを追加で1枚伏せ札から使用できる。', textZh: '【展开时】你将任意数量的弃牌盖伏。\n【展开中】你从盖牌中使用的牌的箭头视为双箭头（↔）。\n【展开中/已使用】重铸牌库前可以从盖牌追加使用一张具有设置的非《攻击》的牌。', textZhG1: '', textKo: '【전개시】 당신은 버림패를 원하는 숫자만큼 덮은패로 보내도 된다.\n【전개중】 당신이 덮은패에서 사용하는 카드의 화살표는 양방향 화살표(↔)가 된다.\n【전개중/사용됨】 패산을 재구성하기 직전에 설치를 가지는 《공격》이 아닌 카드를 추가로 1장 덮은패에서 사용해도 된다.', textEn: 'Initialize: You may move any number of cards from your played pile to your discard pile.\n\nOngoing: Arrows on your cards you play from your discard pile become double arrows (⇔).\n\nOngoing/Devoted: You may play 1 extra non-Attack card with Trap from your discard pile just before you reshuffle your deck.'},</v>
      </c>
      <c r="AU4" s="10" t="str">
        <f aca="false">IF($A4&lt;&gt;"", "    /** 《"&amp;$E4&amp;"》 */ export const "&amp;SUBSTITUTE(UPPER(IF(MID($A4, 3, 1)="-", RIGHT($A4,LEN($A4)-3), $A4)), "-", "_")&amp;": TCardId = '"&amp;$A4&amp;"';", "")</f>
        <v>    /** 《虚魚》 */ export const OBORO_O_S_3: TCardId = '05-oboro-o-s-3';</v>
      </c>
      <c r="AV4" s="11" t="str">
        <f aca="false">IF($A4&lt;&gt;"", "    | '"&amp;$A4&amp;"'", "")</f>
        <v>    | '05-oboro-o-s-3'</v>
      </c>
      <c r="XFD4" s="1"/>
    </row>
    <row r="5" s="86" customFormat="true" ht="182" hidden="false" customHeight="false" outlineLevel="0" collapsed="false">
      <c r="A5" s="64" t="s">
        <v>2359</v>
      </c>
      <c r="B5" s="64" t="s">
        <v>920</v>
      </c>
      <c r="C5" s="64" t="s">
        <v>49</v>
      </c>
      <c r="D5" s="64" t="s">
        <v>989</v>
      </c>
      <c r="E5" s="64" t="s">
        <v>2360</v>
      </c>
      <c r="F5" s="64" t="s">
        <v>2361</v>
      </c>
      <c r="G5" s="64" t="s">
        <v>2360</v>
      </c>
      <c r="H5" s="64" t="s">
        <v>2360</v>
      </c>
      <c r="I5" s="132"/>
      <c r="J5" s="64" t="s">
        <v>2362</v>
      </c>
      <c r="K5" s="157" t="s">
        <v>2363</v>
      </c>
      <c r="L5" s="64"/>
      <c r="M5" s="64" t="s">
        <v>44</v>
      </c>
      <c r="N5" s="64"/>
      <c r="O5" s="64"/>
      <c r="P5" s="64"/>
      <c r="Q5" s="64"/>
      <c r="R5" s="64" t="s">
        <v>120</v>
      </c>
      <c r="S5" s="64" t="s">
        <v>92</v>
      </c>
      <c r="T5" s="64"/>
      <c r="U5" s="142"/>
      <c r="V5" s="64"/>
      <c r="W5" s="142"/>
      <c r="X5" s="64" t="s">
        <v>54</v>
      </c>
      <c r="Y5" s="64"/>
      <c r="Z5" s="64"/>
      <c r="AA5" s="64"/>
      <c r="AE5" s="270" t="s">
        <v>4800</v>
      </c>
      <c r="AF5" s="136"/>
      <c r="AG5" s="253" t="s">
        <v>4801</v>
      </c>
      <c r="AH5" s="4"/>
      <c r="AI5" s="259"/>
      <c r="AJ5" s="14"/>
      <c r="AK5" s="255" t="s">
        <v>4802</v>
      </c>
      <c r="AM5" s="256" t="s">
        <v>4803</v>
      </c>
      <c r="AN5" s="4"/>
      <c r="AO5" s="89"/>
      <c r="AP5" s="89"/>
      <c r="AQ5" s="89"/>
      <c r="AR5" s="89"/>
      <c r="AS5" s="89"/>
      <c r="AT5" s="98" t="str">
        <f aca="false">IF(A5="", "","'"&amp;A5&amp;"':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'"&amp;SUBSTITUTE(SUBSTITUTE(AE5, CHAR(13), ""),CHAR(10),"\n")&amp;IF(AF5&lt;&gt;"", "', textAdditional: '"&amp;SUBSTITUTE(SUBSTITUTE(AF5, CHAR(13), ""),CHAR(10),"\n"), "")&amp;"', textZh: '"&amp;SUBSTITUTE(SUBSTITUTE(SUBSTITUTE(AG5, CHAR(13), ""),CHAR(10),"\n"),"'","\'")&amp;"', textZhG1: '"&amp;SUBSTITUTE(SUBSTITUTE(SUBSTITUTE(AI5, CHAR(13), ""),CHAR(10),"\n"),"'","\'")&amp;IF(AH5&lt;&gt;"", "', textZhAdditional: '"&amp;SUBSTITUTE(SUBSTITUTE(AH5, CHAR(13), ""),CHAR(10),"\n"), "")&amp;IF(AJ5&lt;&gt;"", "', textZhG1Additional: '"&amp;SUBSTITUTE(SUBSTITUTE(AJ5, CHAR(13), ""),CHAR(10),"\n"), "")&amp;"', textKo: '"&amp;SUBSTITUTE(SUBSTITUTE(SUBSTITUTE(AK5, CHAR(13), ""),CHAR(10),"\n"),"'","\'")&amp;IF(AL5&lt;&gt;"", "', textKoAdditional: '"&amp;SUBSTITUTE(SUBSTITUTE(AL5, CHAR(13), ""),CHAR(10),"\n"), "")&amp;"', textEn: '"&amp;SUBSTITUTE(SUBSTITUTE(SUBSTITUTE(AM5, CHAR(13), ""),CHAR(10),"\n"),"'","\'")&amp;IF(AN5&lt;&gt;"", "', textEnAdditional: '"&amp;SUBSTITUTE(SUBSTITUTE(AN5, CHAR(13), ""),CHAR(10),"\n"), "")&amp;"'"&amp;IF(AB5="○",", sealable: true","")&amp;IF(AC5="○",", removable: true","")&amp;IF(AA5="○",", lie: true","")&amp;IF(AD5="○",", investable: true","")&amp;"},")</f>
        <v>'07-shinra-A1-n-7': {megami: 'shinra', anotherID: 'A1', replace: '07-shinra-o-n-7', name: '使徒', nameEn: 'Apostle', nameZh: '使徒', nameZhG1: '使徒', nameKo: '사도', ruby: 'しと', rubyEn: '', baseType: 'normal', type: 'enhance', subType: 'fullpower', capacity: '2', text: '【展開時】集中力を1支払い、計略を準備してもよい。\n【展開時/破棄時】計略を実行し、次の計略を準備する。\n[神算] 攻撃『適正距離0, 2, 4、2/1、不可避、【攻撃後】相手は手札から1枚と捨て札か伏せ札から1枚を選び、それらを山札の底に任意の順番で置く』を行う。\n[鬼謀] 攻撃『適正距離1, 3, 5、2/2、不可避、【攻撃後】相手の山札の上から1枚を捨て札にして、1枚を伏せ札にする』を行う。', textZh: '【展开时】可以支付1点集中力来准备计略。\n【展开时/破弃时】实行当前计略，准备下个计略。\n----\n[神算] 进行一次“攻击距离0,2,4 伤害2/1 不可被闪避 【攻击后】对手从手牌中选择1张牌并从弃牌或者盖牌中选择1张牌，将那些牌以任意顺序置于牌库底”的攻击。\n----\n[鬼谋] 进行一次“攻击距离1,3,5 伤害2/2 不可被闪避 【攻击后】对手从牌库顶弃掉1张牌，盖伏1张牌”的攻击。', textZhG1: '', textKo: '【전개시】 집중력 1을 지불하고, 계략을 준비해도 된다.\n【전개시/파기시】 계략을 실행하고, 다음번 계략을 준비한다.\n「신산」 공격 『 적정거리 0,2,4, 2/1, 불가피, 【공격후】 상대는 손패에서 1장, 버림패나 덮은패에서 1장의 카드를 고른 뒤 그들을 패산 아래에 임의의 순서로 놓는다.』를 수행한다.\n「귀모」 공격 『적정거리 1,3,5, 2/2, 불가피, 【공격후】 상대의 패산 위의 카드 1장을 버림패로, 1장을 덮은패로 보낸다.』를 수행한다.', textEn: 'Initialize: You may spend 1 Vigor to prepare a new Plan.\n\nInitialize/Disenchant: Enact your current Plan, then prepare your next one.\n\nDivine - You attack with "Range: 0, 2, 4, Damage: 2/1, Unavoidable, After Attack: Your opponent chooses 1 card from their hand and 1 card from either their played or discard piles, then puts the chosen cards at the bottom of their deck in any order."\n\nDevious - You attack with "Range: 1, 3, 5, Damage: 2/2, Unavoidable, After Attack: Put 1 card from the top of your opponent\'s deck into their played pile, then 1 more into their discard pile."'},</v>
      </c>
      <c r="AU5" s="10" t="str">
        <f aca="false">IF($A5&lt;&gt;"", "    /** 《"&amp;$E5&amp;"》 */ export const "&amp;SUBSTITUTE(UPPER(IF(MID($A5, 3, 1)="-", RIGHT($A5,LEN($A5)-3), $A5)), "-", "_")&amp;": TCardId = '"&amp;$A5&amp;"';", "")</f>
        <v>    /** 《使徒》 */ export const SHINRA_A1_N_7: TCardId = '07-shinra-A1-n-7';</v>
      </c>
      <c r="AV5" s="11" t="str">
        <f aca="false">IF($A5&lt;&gt;"", "    | '"&amp;$A5&amp;"'", "")</f>
        <v>    | '07-shinra-A1-n-7'</v>
      </c>
      <c r="XFD5" s="1"/>
    </row>
    <row r="6" s="86" customFormat="true" ht="92" hidden="false" customHeight="false" outlineLevel="0" collapsed="false">
      <c r="A6" s="115" t="s">
        <v>1208</v>
      </c>
      <c r="B6" s="115" t="s">
        <v>1180</v>
      </c>
      <c r="C6" s="115"/>
      <c r="D6" s="115"/>
      <c r="E6" s="115" t="s">
        <v>4804</v>
      </c>
      <c r="F6" s="115" t="s">
        <v>4805</v>
      </c>
      <c r="G6" s="271" t="s">
        <v>4804</v>
      </c>
      <c r="H6" s="85"/>
      <c r="I6" s="116"/>
      <c r="J6" s="272" t="s">
        <v>4806</v>
      </c>
      <c r="K6" s="273" t="s">
        <v>4807</v>
      </c>
      <c r="L6" s="115"/>
      <c r="M6" s="64" t="s">
        <v>44</v>
      </c>
      <c r="N6" s="115"/>
      <c r="O6" s="115"/>
      <c r="P6" s="115"/>
      <c r="Q6" s="115"/>
      <c r="R6" s="115" t="s">
        <v>45</v>
      </c>
      <c r="S6" s="115" t="s">
        <v>133</v>
      </c>
      <c r="T6" s="115" t="s">
        <v>362</v>
      </c>
      <c r="U6" s="117"/>
      <c r="V6" s="115" t="s">
        <v>237</v>
      </c>
      <c r="W6" s="117"/>
      <c r="X6" s="115"/>
      <c r="Y6" s="115"/>
      <c r="Z6" s="115"/>
      <c r="AA6" s="115"/>
      <c r="AB6" s="115"/>
      <c r="AE6" s="246" t="s">
        <v>4808</v>
      </c>
      <c r="AF6" s="186" t="s">
        <v>4809</v>
      </c>
      <c r="AG6" s="253" t="s">
        <v>4810</v>
      </c>
      <c r="AH6" s="4" t="s">
        <v>4811</v>
      </c>
      <c r="AI6" s="259"/>
      <c r="AJ6" s="14"/>
      <c r="AK6" s="255" t="s">
        <v>4812</v>
      </c>
      <c r="AM6" s="256" t="s">
        <v>4813</v>
      </c>
      <c r="AN6" s="4"/>
      <c r="AO6" s="89"/>
      <c r="AP6" s="89"/>
      <c r="AQ6" s="89"/>
      <c r="AR6" s="89"/>
      <c r="AS6" s="89"/>
      <c r="AT6" s="98" t="str">
        <f aca="false">IF(A6="", "","'"&amp;A6&amp;"':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'"&amp;SUBSTITUTE(SUBSTITUTE(AE6, CHAR(13), ""),CHAR(10),"\n")&amp;IF(AF6&lt;&gt;"", "', textAdditional: '"&amp;SUBSTITUTE(SUBSTITUTE(AF6, CHAR(13), ""),CHAR(10),"\n"), "")&amp;"', textZh: '"&amp;SUBSTITUTE(SUBSTITUTE(SUBSTITUTE(AG6, CHAR(13), ""),CHAR(10),"\n"),"'","\'")&amp;"', textZhG1: '"&amp;SUBSTITUTE(SUBSTITUTE(SUBSTITUTE(AI6, CHAR(13), ""),CHAR(10),"\n"),"'","\'")&amp;IF(AH6&lt;&gt;"", "', textZhAdditional: '"&amp;SUBSTITUTE(SUBSTITUTE(AH6, CHAR(13), ""),CHAR(10),"\n"), "")&amp;IF(AJ6&lt;&gt;"", "', textZhG1Additional: '"&amp;SUBSTITUTE(SUBSTITUTE(AJ6, CHAR(13), ""),CHAR(10),"\n"), "")&amp;"', textKo: '"&amp;SUBSTITUTE(SUBSTITUTE(SUBSTITUTE(AK6, CHAR(13), ""),CHAR(10),"\n"),"'","\'")&amp;IF(AL6&lt;&gt;"", "', textKoAdditional: '"&amp;SUBSTITUTE(SUBSTITUTE(AL6, CHAR(13), ""),CHAR(10),"\n"), "")&amp;"', textEn: '"&amp;SUBSTITUTE(SUBSTITUTE(SUBSTITUTE(AM6, CHAR(13), ""),CHAR(10),"\n"),"'","\'")&amp;IF(AN6&lt;&gt;"", "', textEnAdditional: '"&amp;SUBSTITUTE(SUBSTITUTE(AN6, CHAR(13), ""),CHAR(10),"\n"), "")&amp;"'"&amp;IF(AB6="○",", sealable: true","")&amp;IF(AC6="○",", removable: true","")&amp;IF(AA6="○",", lie: true","")&amp;IF(AD6="○",", investable: true","")&amp;"},")</f>
        <v>'09-chikage-o-n-4': {megami: 'chikage', name: '暗器', nameEn: 'Concealed Weapon', nameZh: '暗器', nameZhG1: '', nameKo: '암기', ruby: 'あんき', rubyEn: '', baseType: 'normal', type: 'attack', subType: 'reaction', range: '1-5', damage: '1/1', text: '全力化：【常時】この《攻撃》は+1/+2となる。\n全力化：【攻撃後】相手はあなたの毒袋を見てその中から1枚を選び、それを相手の手札に加える。\n【攻撃後】相手の手札に毒カードがあるならば、基本動作《纏い》を1回行う。', textAdditional: '（毒袋領域を右クリックすることで、相手に毒袋の中身を見せることが可能）', textZh: '全力化：【常时】此《攻击》得+1/+2。\n全力化：【攻击后】对手查看你的毒袋并从中选择1张加入手牌。\n【攻击后】对手手牌中有毒牌的话，进行1次基本动作《装附》。', textZhG1: '', textZhAdditional: '（在毒袋区域右键可以让对手查看毒袋）', textKo: '전력화: 【상시】 이 《공격》은 +1/+2 된다.\n전력화: 【공격후】 상대는 당신의 독주머니를 보고 그 중에서 1장을 골라 그것을 상대의 손패에 추가한다.\n【공격후】 상대의 손패에 독 카드가 있다면, 기본동작 《휘감기》를 1회 수행한다.', textEn: 'All-Out: Forced: This Attack gains +1/+2.\n\nAll-Out: After Attack: Your opponent looks at your Poison pouch and chooses 1 card from it, then puts it into their hand.\n\nAfter Attack: If your opponent has a Poison card in their hand, perform the Recover basic action once.'},</v>
      </c>
      <c r="AU6" s="10" t="str">
        <f aca="false">IF($A6&lt;&gt;"", "    /** 《"&amp;$E6&amp;"》 */ export const "&amp;SUBSTITUTE(UPPER(IF(MID($A6, 3, 1)="-", RIGHT($A6,LEN($A6)-3), $A6)), "-", "_")&amp;": TCardId = '"&amp;$A6&amp;"';", "")</f>
        <v>    /** 《暗器》 */ export const CHIKAGE_O_N_4: TCardId = '09-chikage-o-n-4';</v>
      </c>
      <c r="AV6" s="11" t="str">
        <f aca="false">IF($A6&lt;&gt;"", "    | '"&amp;$A6&amp;"'", "")</f>
        <v>    | '09-chikage-o-n-4'</v>
      </c>
      <c r="XFD6" s="1"/>
    </row>
    <row r="7" customFormat="false" ht="74" hidden="false" customHeight="false" outlineLevel="0" collapsed="false">
      <c r="A7" s="2" t="s">
        <v>1510</v>
      </c>
      <c r="B7" s="2" t="s">
        <v>1483</v>
      </c>
      <c r="C7" s="2"/>
      <c r="D7" s="2"/>
      <c r="E7" s="2" t="s">
        <v>1511</v>
      </c>
      <c r="F7" s="2" t="s">
        <v>1512</v>
      </c>
      <c r="G7" s="6" t="s">
        <v>1511</v>
      </c>
      <c r="H7" s="7" t="s">
        <v>1511</v>
      </c>
      <c r="I7" s="6" t="s">
        <v>1513</v>
      </c>
      <c r="J7" s="25" t="s">
        <v>1511</v>
      </c>
      <c r="K7" s="25" t="s">
        <v>1511</v>
      </c>
      <c r="L7" s="2"/>
      <c r="M7" s="2" t="s">
        <v>44</v>
      </c>
      <c r="N7" s="2"/>
      <c r="O7" s="2"/>
      <c r="P7" s="2"/>
      <c r="Q7" s="2"/>
      <c r="R7" s="2" t="s">
        <v>45</v>
      </c>
      <c r="S7" s="2"/>
      <c r="T7" s="2" t="s">
        <v>1284</v>
      </c>
      <c r="U7" s="3"/>
      <c r="V7" s="115" t="s">
        <v>237</v>
      </c>
      <c r="W7" s="3"/>
      <c r="X7" s="2"/>
      <c r="Y7" s="2"/>
      <c r="Z7" s="2"/>
      <c r="AA7" s="2"/>
      <c r="AB7" s="2"/>
      <c r="AC7" s="2"/>
      <c r="AD7" s="2"/>
      <c r="AE7" s="4" t="s">
        <v>4814</v>
      </c>
      <c r="AF7" s="2"/>
      <c r="AG7" s="240" t="s">
        <v>4815</v>
      </c>
      <c r="AH7" s="2"/>
      <c r="AI7" s="54"/>
      <c r="AJ7" s="54"/>
      <c r="AK7" s="240" t="s">
        <v>4816</v>
      </c>
      <c r="AL7" s="8"/>
      <c r="AM7" s="240" t="s">
        <v>4817</v>
      </c>
      <c r="AN7" s="3"/>
      <c r="AO7" s="3"/>
      <c r="AP7" s="3"/>
      <c r="AQ7" s="3"/>
      <c r="AR7" s="3"/>
      <c r="AS7" s="89"/>
      <c r="AT7" s="98" t="str">
        <f aca="false">IF(A7="", "","'"&amp;A7&amp;"':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'"&amp;SUBSTITUTE(SUBSTITUTE(AE7, CHAR(13), ""),CHAR(10),"\n")&amp;IF(AF7&lt;&gt;"", "', textAdditional: '"&amp;SUBSTITUTE(SUBSTITUTE(AF7, CHAR(13), ""),CHAR(10),"\n"), "")&amp;"', textZh: '"&amp;SUBSTITUTE(SUBSTITUTE(SUBSTITUTE(AG7, CHAR(13), ""),CHAR(10),"\n"),"'","\'")&amp;"', textZhG1: '"&amp;SUBSTITUTE(SUBSTITUTE(SUBSTITUTE(AI7, CHAR(13), ""),CHAR(10),"\n"),"'","\'")&amp;IF(AH7&lt;&gt;"", "', textZhAdditional: '"&amp;SUBSTITUTE(SUBSTITUTE(AH7, CHAR(13), ""),CHAR(10),"\n"), "")&amp;IF(AJ7&lt;&gt;"", "', textZhG1Additional: '"&amp;SUBSTITUTE(SUBSTITUTE(AJ7, CHAR(13), ""),CHAR(10),"\n"), "")&amp;"', textKo: '"&amp;SUBSTITUTE(SUBSTITUTE(SUBSTITUTE(AK7, CHAR(13), ""),CHAR(10),"\n"),"'","\'")&amp;IF(AL7&lt;&gt;"", "', textKoAdditional: '"&amp;SUBSTITUTE(SUBSTITUTE(AL7, CHAR(13), ""),CHAR(10),"\n"), "")&amp;"', textEn: '"&amp;SUBSTITUTE(SUBSTITUTE(SUBSTITUTE(AM7, CHAR(13), ""),CHAR(10),"\n"),"'","\'")&amp;IF(AN7&lt;&gt;"", "', textEnAdditional: '"&amp;SUBSTITUTE(SUBSTITUTE(AN7, CHAR(13), ""),CHAR(10),"\n"), "")&amp;"'"&amp;IF(AB7="○",", sealable: true","")&amp;IF(AC7="○",", removable: true","")&amp;IF(AA7="○",", lie: true","")&amp;IF(AD7="○",", investable: true","")&amp;"},")</f>
        <v>'11-thallya-o-n-4': {megami: 'thallya', name: 'Steam Cannon', nameEn: 'Steam Cannon', nameZh: 'Steam Cannon', nameZhG1: 'Steam Cannon', nameKo: 'Steam Cannon', ruby: 'スチームカノン', rubyEn: '', rubyZh: '蒸汽大炮', baseType: 'normal', type: 'attack', range: '3-7', damage: '1/1', text: '燃焼\n全力化：【常時】この《攻撃》は距離拡大（近1）と距離拡大（遠1）を得て、+2/+2となる。\n【攻撃後】全力化していないならば、あなたの燃焼済の造花結晶を2つ回復する。\n', textZh: '燃烧\n全力化：【常时】此《攻击》获得距离扩大（近1）和距离扩大（远1），且得+2/+2。\n【攻击后】若非全力化，则回复你2个已燃烧的造花结晶。', textZhG1: '', textKo: '연소\n전력화: 【상시】 이 《공격》은 거리확대(근1)과 거리확대(원1)을 얻고 +2/+2 된다.\n【공격후】 전력화로 사용하지 않았다면, 당신의 연소상태의 조화결정을 2개 회복한다.', textEn: 'Combust\n\nAll-Out: Forced: This Attack gets 1 increased Range in both the near and distant directions, and gains +2/+2.\n\nAfter Attack: If this card was not played as All-Out, recover 2 burned Artificial Sakura tokens.'},</v>
      </c>
      <c r="AU7" s="10" t="str">
        <f aca="false">IF($A7&lt;&gt;"", "    /** 《"&amp;$E7&amp;"》 */ export const "&amp;SUBSTITUTE(UPPER(IF(MID($A7, 3, 1)="-", RIGHT($A7,LEN($A7)-3), $A7)), "-", "_")&amp;": TCardId = '"&amp;$A7&amp;"';", "")</f>
        <v>    /** 《Steam Cannon》 */ export const THALLYA_O_N_4: TCardId = '11-thallya-o-n-4';</v>
      </c>
      <c r="AV7" s="11" t="str">
        <f aca="false">IF($A7&lt;&gt;"", "    | '"&amp;$A7&amp;"'", "")</f>
        <v>    | '11-thallya-o-n-4'</v>
      </c>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row>
    <row r="8" customFormat="false" ht="172" hidden="false" customHeight="false" outlineLevel="0" collapsed="false">
      <c r="A8" s="2" t="s">
        <v>2402</v>
      </c>
      <c r="B8" s="2" t="s">
        <v>1345</v>
      </c>
      <c r="C8" s="2" t="s">
        <v>49</v>
      </c>
      <c r="D8" s="2" t="s">
        <v>1448</v>
      </c>
      <c r="E8" s="2" t="s">
        <v>2403</v>
      </c>
      <c r="F8" s="2"/>
      <c r="G8" s="2" t="s">
        <v>2404</v>
      </c>
      <c r="H8" s="2" t="s">
        <v>2405</v>
      </c>
      <c r="I8" s="6" t="s">
        <v>2406</v>
      </c>
      <c r="J8" s="7" t="s">
        <v>2407</v>
      </c>
      <c r="K8" s="82" t="s">
        <v>2406</v>
      </c>
      <c r="L8" s="2"/>
      <c r="M8" s="2" t="s">
        <v>157</v>
      </c>
      <c r="N8" s="2"/>
      <c r="O8" s="2"/>
      <c r="P8" s="2"/>
      <c r="Q8" s="2"/>
      <c r="R8" s="2" t="s">
        <v>107</v>
      </c>
      <c r="S8" s="2"/>
      <c r="T8" s="2"/>
      <c r="U8" s="3"/>
      <c r="V8" s="2"/>
      <c r="W8" s="3"/>
      <c r="X8" s="115"/>
      <c r="Y8" s="2"/>
      <c r="Z8" s="2" t="s">
        <v>54</v>
      </c>
      <c r="AA8" s="2"/>
      <c r="AB8" s="2"/>
      <c r="AC8" s="2"/>
      <c r="AD8" s="2"/>
      <c r="AE8" s="4" t="s">
        <v>4818</v>
      </c>
      <c r="AF8" s="4" t="s">
        <v>2409</v>
      </c>
      <c r="AG8" s="240" t="s">
        <v>4819</v>
      </c>
      <c r="AH8" s="4" t="s">
        <v>4820</v>
      </c>
      <c r="AI8" s="4"/>
      <c r="AJ8" s="1"/>
      <c r="AK8" s="264" t="s">
        <v>4821</v>
      </c>
      <c r="AL8" s="4"/>
      <c r="AM8" s="274" t="s">
        <v>4822</v>
      </c>
      <c r="AN8" s="3"/>
      <c r="AO8" s="3"/>
      <c r="AP8" s="3"/>
      <c r="AQ8" s="3"/>
      <c r="AR8" s="3"/>
      <c r="AS8" s="89"/>
      <c r="AT8" s="98" t="str">
        <f aca="false">IF(A8="", "","'"&amp;A8&amp;"':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'"&amp;SUBSTITUTE(SUBSTITUTE(AE8, CHAR(13), ""),CHAR(10),"\n")&amp;IF(AF8&lt;&gt;"", "', textAdditional: '"&amp;SUBSTITUTE(SUBSTITUTE(AF8, CHAR(13), ""),CHAR(10),"\n"), "")&amp;"', textZh: '"&amp;SUBSTITUTE(SUBSTITUTE(SUBSTITUTE(AG8, CHAR(13), ""),CHAR(10),"\n"),"'","\'")&amp;"', textZhG1: '"&amp;SUBSTITUTE(SUBSTITUTE(SUBSTITUTE(AI8, CHAR(13), ""),CHAR(10),"\n"),"'","\'")&amp;IF(AH8&lt;&gt;"", "', textZhAdditional: '"&amp;SUBSTITUTE(SUBSTITUTE(AH8, CHAR(13), ""),CHAR(10),"\n"), "")&amp;IF(AJ8&lt;&gt;"", "', textZhG1Additional: '"&amp;SUBSTITUTE(SUBSTITUTE(AJ8, CHAR(13), ""),CHAR(10),"\n"), "")&amp;"', textKo: '"&amp;SUBSTITUTE(SUBSTITUTE(SUBSTITUTE(AK8, CHAR(13), ""),CHAR(10),"\n"),"'","\'")&amp;IF(AL8&lt;&gt;"", "', textKoAdditional: '"&amp;SUBSTITUTE(SUBSTITUTE(AL8, CHAR(13), ""),CHAR(10),"\n"), "")&amp;"', textEn: '"&amp;SUBSTITUTE(SUBSTITUTE(SUBSTITUTE(AM8, CHAR(13), ""),CHAR(10),"\n"),"'","\'")&amp;IF(AN8&lt;&gt;"", "', textEnAdditional: '"&amp;SUBSTITUTE(SUBSTITUTE(AN8, CHAR(13), ""),CHAR(10),"\n"), "")&amp;"'"&amp;IF(AB8="○",", sealable: true","")&amp;IF(AC8="○",", removable: true","")&amp;IF(AA8="○",", lie: true","")&amp;IF(AD8="○",", investable: true","")&amp;"},")</f>
        <v>'10-kururu-A1-s-3': {megami: 'kururu', anotherID: 'A1', replace: '10-kururu-o-s-3', name: 'らすとりさーち', nameEn: 'Last Research', nameZh: '终极探索', nameZhG1: '不懈探索', nameKo: '라스트 리서치', ruby: '', rubyEn: '', rubyZh: 'Last Research', baseType: 'special', type: 'action', cost: '2', text: '----\n&lt;攻&gt; 相手の伏せ札が0枚ならば相手の山札の上から1枚を伏せ札にする。相手は伏せ札から1枚を選ぶ。あなたはカード名を1つ宣言し、相手は選んだカードを捨て札にする。そのカード名が一致したらこのカードの上にゲーム外から桜花結晶を1つ置く。2つになったら世紀の大発見を行う。\n----\n【使用済】あなたが山札を再構成した時ならびに《全力》カードを使用した時、このターンの終了フェイズにこのカードをコストを支払わずに使用してもよい。', textAdditional: '「世紀の大発見」- 相手の切札を全て見る。その後、あなたか対戦相手のどちらかを選び、そのプレイヤーが宿しているメガミの切札の内、眼前構築で選ばれていない切札5枚をゲーム外から未使用状態で得る。 さらに、使用したあなたの「らすとりさーち」を取り除き、追加札領域にある「ぐらんがりばー」を未使用状態で得る。\n（条件を満たした状態で、このカードを右クリックすることにより発動可能）', textZh: '----\n&lt;攻&gt; 若对手盖牌为0张则盖伏对手牌库顶1张牌。对手选择其盖牌区中的1张牌。你宣言1个牌名，并弃置所选择的牌。若你宣言的牌名与所选择牌的牌名一致，则从游戏外将1个樱花结晶移至此牌上。达到2个后，进行世纪的大发现。\n----\n【已使用】你重铸牌库时或者使用《全力》牌时，那个回合的结束阶段可以免费使用此牌。', textZhG1: '', textZhAdditional: '「世纪的大发现」～查看对手的所有王牌。这之后选择你或者对手，将所选玩家寄宿的女神的王牌中在眼前构筑时没有被选上的5张，从游戏外以未使用的状态获得。再将『终极探索』移出游戏并从追加牌区以未使用的状态获得王牌『壮绝旅途』。', textKo: '----\n&lt;공&gt; 상대의 덮은패가 0장이라면 상대의 패산 위에서 1장 덮은패로 보낸다. 상대는 덮음패에서 카드를 1장 선택한다. 당신은 카드 이름을 1개 선언하고, 상대는 선택한 카드를 버림패로 만든다. 그 카드의 이름이 일치했다면, 게임 바깥에서 벚꽃결정을 1개 가져와 이 카드 위에 놓는다. 벚꽃결정이 2개가 되었다면, 세기의 대발견을 수행한다.\n----\n【사용됨】 당신이 패산을 재구성했거나 《전력》 카드를 사용했을 때, 그 턴의 종료 페이즈에 이 카드를 소모값을 지불하지 않고 사용해도 된다.', textEn: 'Mechanism (ATK) - If your opponent\'s discard pile has 0 cards in it, put 1 card from the top of your opponent\'s deck into their discard. Your opponent chooses a card in their discard pile, then you declare a card name. Put your opponent\'s chosen card into their played pile. If the name matched, move 1 Sakura token from Out-of-Game to this card. If there are 2 Sakura tokens on this card, you make the Discovery of the Century.\n\n----------\n\nDevoted: When you reshuffle your deck or play a Throughout card, at the end of this turn you may play this card ignoring any costs. (This effect can stack for multiple uses)'},</v>
      </c>
      <c r="AU8" s="10" t="str">
        <f aca="false">IF($A8&lt;&gt;"", "    /** 《"&amp;$E8&amp;"》 */ export const "&amp;SUBSTITUTE(UPPER(IF(MID($A8, 3, 1)="-", RIGHT($A8,LEN($A8)-3), $A8)), "-", "_")&amp;": TCardId = '"&amp;$A8&amp;"';", "")</f>
        <v>    /** 《らすとりさーち》 */ export const KURURU_A1_S_3: TCardId = '10-kururu-A1-s-3';</v>
      </c>
      <c r="AV8" s="11" t="str">
        <f aca="false">IF($A8&lt;&gt;"", "    | '"&amp;$A8&amp;"'", "")</f>
        <v>    | '10-kururu-A1-s-3'</v>
      </c>
      <c r="AW8" s="86"/>
      <c r="AX8" s="86"/>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row>
    <row r="9" customFormat="false" ht="24" hidden="false" customHeight="false" outlineLevel="0" collapsed="false">
      <c r="A9" s="2" t="s">
        <v>1611</v>
      </c>
      <c r="B9" s="2" t="s">
        <v>1605</v>
      </c>
      <c r="C9" s="2"/>
      <c r="D9" s="2"/>
      <c r="E9" s="2" t="s">
        <v>1612</v>
      </c>
      <c r="F9" s="2" t="s">
        <v>1613</v>
      </c>
      <c r="G9" s="6" t="s">
        <v>1614</v>
      </c>
      <c r="H9" s="24" t="s">
        <v>1614</v>
      </c>
      <c r="I9" s="6"/>
      <c r="J9" s="24" t="s">
        <v>1615</v>
      </c>
      <c r="K9" s="25" t="s">
        <v>1616</v>
      </c>
      <c r="L9" s="2"/>
      <c r="M9" s="2" t="s">
        <v>44</v>
      </c>
      <c r="N9" s="2"/>
      <c r="O9" s="2"/>
      <c r="P9" s="2"/>
      <c r="Q9" s="2"/>
      <c r="R9" s="2" t="s">
        <v>45</v>
      </c>
      <c r="S9" s="2"/>
      <c r="T9" s="2" t="s">
        <v>80</v>
      </c>
      <c r="U9" s="3"/>
      <c r="V9" s="2" t="s">
        <v>1617</v>
      </c>
      <c r="W9" s="3"/>
      <c r="X9" s="115"/>
      <c r="Y9" s="2"/>
      <c r="Z9" s="2"/>
      <c r="AA9" s="2"/>
      <c r="AB9" s="2"/>
      <c r="AC9" s="2"/>
      <c r="AD9" s="2"/>
      <c r="AE9" s="2" t="s">
        <v>1618</v>
      </c>
      <c r="AF9" s="2"/>
      <c r="AG9" s="12" t="s">
        <v>1619</v>
      </c>
      <c r="AH9" s="2"/>
      <c r="AI9" s="2"/>
      <c r="AJ9" s="12"/>
      <c r="AK9" s="14" t="s">
        <v>1620</v>
      </c>
      <c r="AL9" s="14"/>
      <c r="AM9" s="18" t="s">
        <v>1621</v>
      </c>
      <c r="AN9" s="3"/>
      <c r="AO9" s="3"/>
      <c r="AP9" s="3"/>
      <c r="AQ9" s="3"/>
      <c r="AR9" s="3"/>
      <c r="AS9" s="89"/>
      <c r="AT9" s="98" t="str">
        <f aca="false">IF(A9="", "","'"&amp;A9&amp;"':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'"&amp;SUBSTITUTE(SUBSTITUTE(AE9, CHAR(13), ""),CHAR(10),"\n")&amp;IF(AF9&lt;&gt;"", "', textAdditional: '"&amp;SUBSTITUTE(SUBSTITUTE(AF9, CHAR(13), ""),CHAR(10),"\n"), "")&amp;"', textZh: '"&amp;SUBSTITUTE(SUBSTITUTE(SUBSTITUTE(AG9, CHAR(13), ""),CHAR(10),"\n"),"'","\'")&amp;"', textZhG1: '"&amp;SUBSTITUTE(SUBSTITUTE(SUBSTITUTE(AI9, CHAR(13), ""),CHAR(10),"\n"),"'","\'")&amp;IF(AH9&lt;&gt;"", "', textZhAdditional: '"&amp;SUBSTITUTE(SUBSTITUTE(AH9, CHAR(13), ""),CHAR(10),"\n"), "")&amp;IF(AJ9&lt;&gt;"", "', textZhG1Additional: '"&amp;SUBSTITUTE(SUBSTITUTE(AJ9, CHAR(13), ""),CHAR(10),"\n"), "")&amp;"', textKo: '"&amp;SUBSTITUTE(SUBSTITUTE(SUBSTITUTE(AK9, CHAR(13), ""),CHAR(10),"\n"),"'","\'")&amp;IF(AL9&lt;&gt;"", "', textKoAdditional: '"&amp;SUBSTITUTE(SUBSTITUTE(AL9, CHAR(13), ""),CHAR(10),"\n"), "")&amp;"', textEn: '"&amp;SUBSTITUTE(SUBSTITUTE(SUBSTITUTE(AM9, CHAR(13), ""),CHAR(10),"\n"),"'","\'")&amp;IF(AN9&lt;&gt;"", "', textEnAdditional: '"&amp;SUBSTITUTE(SUBSTITUTE(AN9, CHAR(13), ""),CHAR(10),"\n"), "")&amp;"'"&amp;IF(AB9="○",", sealable: true","")&amp;IF(AC9="○",", removable: true","")&amp;IF(AA9="○",", lie: true","")&amp;IF(AD9="○",", investable: true","")&amp;"},")</f>
        <v>'12-raira-o-n-2': {megami: 'raira', name: '風雷撃', nameEn: 'Wind and Thunder', nameZh: '风雷击', nameZhG1: '风雷击', nameKo: '풍뢰격', ruby: 'ふうらいげき', rubyEn: '', baseType: 'normal', type: 'attack', range: '1-2', damage: 'X/2', text: '【常時】Xは風神ゲージと雷神ゲージのうち、小さい方の値である。', textZh: '【常时】X等于风神槽与雷神槽的值中的较小者。', textZhG1: '', textKo: '【상시】X는 풍신 게이지나 뇌신 게이지 중, 작은쪽의 수치가 된다.', textEn: 'Forced: X is equal to the lower of your Wind and Thunder God gauges.'},</v>
      </c>
      <c r="AU9" s="10" t="str">
        <f aca="false">IF($A9&lt;&gt;"", "    /** 《"&amp;$E9&amp;"》 */ export const "&amp;SUBSTITUTE(UPPER(IF(MID($A9, 3, 1)="-", RIGHT($A9,LEN($A9)-3), $A9)), "-", "_")&amp;": TCardId = '"&amp;$A9&amp;"';", "")</f>
        <v>    /** 《風雷撃》 */ export const RAIRA_O_N_2: TCardId = '12-raira-o-n-2';</v>
      </c>
      <c r="AV9" s="11" t="str">
        <f aca="false">IF($A9&lt;&gt;"", "    | '"&amp;$A9&amp;"'", "")</f>
        <v>    | '12-raira-o-n-2'</v>
      </c>
      <c r="AW9" s="86"/>
      <c r="AX9" s="86"/>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row>
    <row r="10" customFormat="false" ht="122" hidden="false" customHeight="false" outlineLevel="0" collapsed="false">
      <c r="A10" s="2" t="s">
        <v>2025</v>
      </c>
      <c r="B10" s="2" t="s">
        <v>1752</v>
      </c>
      <c r="C10" s="2" t="s">
        <v>49</v>
      </c>
      <c r="D10" s="2" t="s">
        <v>1832</v>
      </c>
      <c r="E10" s="2" t="s">
        <v>2026</v>
      </c>
      <c r="F10" s="2" t="s">
        <v>2027</v>
      </c>
      <c r="G10" s="6" t="s">
        <v>2028</v>
      </c>
      <c r="H10" s="2" t="s">
        <v>2028</v>
      </c>
      <c r="I10" s="2"/>
      <c r="J10" s="7" t="s">
        <v>2029</v>
      </c>
      <c r="K10" s="25" t="s">
        <v>2030</v>
      </c>
      <c r="L10" s="2"/>
      <c r="M10" s="2" t="s">
        <v>157</v>
      </c>
      <c r="N10" s="2"/>
      <c r="O10" s="2"/>
      <c r="P10" s="2"/>
      <c r="Q10" s="2"/>
      <c r="R10" s="2" t="s">
        <v>45</v>
      </c>
      <c r="S10" s="2"/>
      <c r="T10" s="2" t="s">
        <v>2862</v>
      </c>
      <c r="U10" s="3"/>
      <c r="V10" s="2" t="s">
        <v>55</v>
      </c>
      <c r="W10" s="3"/>
      <c r="X10" s="115"/>
      <c r="Y10" s="115"/>
      <c r="Z10" s="2" t="s">
        <v>54</v>
      </c>
      <c r="AA10" s="2"/>
      <c r="AB10" s="2"/>
      <c r="AC10" s="2" t="s">
        <v>996</v>
      </c>
      <c r="AD10" s="2"/>
      <c r="AE10" s="4" t="s">
        <v>4823</v>
      </c>
      <c r="AF10" s="4" t="s">
        <v>2032</v>
      </c>
      <c r="AG10" s="240" t="s">
        <v>4824</v>
      </c>
      <c r="AH10" s="4" t="s">
        <v>4825</v>
      </c>
      <c r="AI10" s="37"/>
      <c r="AJ10" s="90"/>
      <c r="AK10" s="264" t="s">
        <v>4826</v>
      </c>
      <c r="AL10" s="90"/>
      <c r="AM10" s="264" t="s">
        <v>4827</v>
      </c>
      <c r="AN10" s="90"/>
      <c r="AO10" s="3"/>
      <c r="AP10" s="3"/>
      <c r="AQ10" s="117"/>
      <c r="AR10" s="117"/>
      <c r="AS10" s="117"/>
      <c r="AT10" s="98" t="str">
        <f aca="false">IF(A10="", "","'"&amp;A10&amp;"':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'"&amp;SUBSTITUTE(SUBSTITUTE(AE10, CHAR(13), ""),CHAR(10),"\n")&amp;IF(AF10&lt;&gt;"", "', textAdditional: '"&amp;SUBSTITUTE(SUBSTITUTE(AF10, CHAR(13), ""),CHAR(10),"\n"), "")&amp;"', textZh: '"&amp;SUBSTITUTE(SUBSTITUTE(SUBSTITUTE(AG10, CHAR(13), ""),CHAR(10),"\n"),"'","\'")&amp;"', textZhG1: '"&amp;SUBSTITUTE(SUBSTITUTE(SUBSTITUTE(AI10, CHAR(13), ""),CHAR(10),"\n"),"'","\'")&amp;IF(AH10&lt;&gt;"", "', textZhAdditional: '"&amp;SUBSTITUTE(SUBSTITUTE(AH10, CHAR(13), ""),CHAR(10),"\n"), "")&amp;IF(AJ10&lt;&gt;"", "', textZhG1Additional: '"&amp;SUBSTITUTE(SUBSTITUTE(AJ10, CHAR(13), ""),CHAR(10),"\n"), "")&amp;"', textKo: '"&amp;SUBSTITUTE(SUBSTITUTE(SUBSTITUTE(AK10, CHAR(13), ""),CHAR(10),"\n"),"'","\'")&amp;IF(AL10&lt;&gt;"", "', textKoAdditional: '"&amp;SUBSTITUTE(SUBSTITUTE(AL10, CHAR(13), ""),CHAR(10),"\n"), "")&amp;"', textEn: '"&amp;SUBSTITUTE(SUBSTITUTE(SUBSTITUTE(AM10, CHAR(13), ""),CHAR(10),"\n"),"'","\'")&amp;IF(AN10&lt;&gt;"", "', textEnAdditional: '"&amp;SUBSTITUTE(SUBSTITUTE(AN10, CHAR(13), ""),CHAR(10),"\n"), "")&amp;"'"&amp;IF(AB10="○",", sealable: true","")&amp;IF(AC10="○",", removable: true","")&amp;IF(AA10="○",", lie: true","")&amp;IF(AD10="○",", investable: true","")&amp;"},")</f>
        <v>'13-utsuro-A1-s-1': {megami: 'utsuro', anotherID: 'A1', replace: '13-utsuro-o-s-1', name: '残響装置:枢式', nameEn: 'Reverberation Device: Kururu-Type', nameZh: '残响装置：枢式', nameZhG1: '残响装置：枢式', nameKo: '잔향장치:쿠루루식', ruby: 'ざんきょうそうち　くるるしき', rubyEn: '', baseType: 'special', type: 'attack', range: '3-10', damage: '2/1', cost: '2', text: '終端\n【使用済】あなたか相手の終了フェイズにダストが13以上ならば、終焉の影が蘇る。その後、このカードを取り除き、あなたの追加札から「望我」を使用済で得て、カードを1枚引き、あなたのライフが6以上ならば、ライフが5になるように桜花結晶をダストに移動させる。', textAdditional: '「終焉の影が蘇る」- 山札、手札、伏せ札、捨て札、付与札にある切札でないカードをすべて取り除き、代わりに「万象乖ク殲滅ノ影」「我ヲ亡クシテ静寂ヲ往ク」「終焉、来タレ」の3枚を捨て札に置き、その後山札を再構成する。\n（条件を満たした状態で、このカードを右クリックすることにより発動可能）', textZh: '终端\n【已使用】若在你或者对手的结束阶段虚有13或以上的话，则终焉之影苏醒。然后将此牌移出游戏，从追加牌区以已使用状态获得王牌『夙愿』，并抓1张牌。自命有6或更多的话，留下其中5个其他全部移至虚。', textZhG1: '', textZhAdditional: '「终焉之影苏醒」～将你手牌、牌库、盖牌区、弃牌区与付与区中的所有非王牌移出游戏（付与牌的破弃时效果不发动），从追加牌区将『万象乖离残灭之影』『灭吾之身静以思』『终焉、降临吧』置入弃牌区，然后重铸牌库。', textKo: '종단\n【사용됨】 당신 또는 상대의 종료 페이즈에, 더스트가 13 이상이라면, 종언의 그림자가 되살아난다. 그 후 이 카드를 게임에서 제외하고, 당신의 추가패에서 「망아」를 사용된 상태로 얻고, 카드를 1장 뽑은 뒤, 당신의 라이프가 6 이상이라면, 라이프가 5가 될 때까지 라이프에서 더스트로 벛꽃결정을 이동시킨다.', textEn: 'Terminal\n\nDevoted: If Shadow is 13 or more at the end of either player\'s turn, The End is Nigh. Then, remove this card from the game, add your set aside "желание" (Desire) to your Special cards face-up, draw a card, and if your Life is 6 or more move Sakura tokens from it to Shadow until your Life is 5.', removable: true},</v>
      </c>
      <c r="AU10" s="10" t="str">
        <f aca="false">IF($A10&lt;&gt;"", "    /** 《"&amp;$E10&amp;"》 */ export const "&amp;SUBSTITUTE(UPPER(IF(MID($A10, 3, 1)="-", RIGHT($A10,LEN($A10)-3), $A10)), "-", "_")&amp;": TCardId = '"&amp;$A10&amp;"';", "")</f>
        <v>    /** 《残響装置:枢式》 */ export const UTSURO_A1_S_1: TCardId = '13-utsuro-A1-s-1';</v>
      </c>
      <c r="AV10" s="11" t="str">
        <f aca="false">IF($A10&lt;&gt;"", "    | '"&amp;$A10&amp;"'", "")</f>
        <v>    | '13-utsuro-A1-s-1'</v>
      </c>
      <c r="AW10" s="86"/>
      <c r="AX10" s="86"/>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row>
    <row r="11" customFormat="false" ht="82" hidden="false" customHeight="false" outlineLevel="0" collapsed="false">
      <c r="A11" s="115" t="s">
        <v>3658</v>
      </c>
      <c r="B11" s="115" t="s">
        <v>3580</v>
      </c>
      <c r="C11" s="115"/>
      <c r="D11" s="115"/>
      <c r="E11" s="115" t="s">
        <v>3659</v>
      </c>
      <c r="F11" s="115"/>
      <c r="G11" s="85" t="s">
        <v>3660</v>
      </c>
      <c r="H11" s="85" t="s">
        <v>3661</v>
      </c>
      <c r="I11" s="116"/>
      <c r="J11" s="184" t="s">
        <v>3662</v>
      </c>
      <c r="K11" s="115" t="s">
        <v>3663</v>
      </c>
      <c r="L11" s="115"/>
      <c r="M11" s="115" t="s">
        <v>157</v>
      </c>
      <c r="N11" s="115"/>
      <c r="O11" s="115"/>
      <c r="P11" s="115"/>
      <c r="Q11" s="115"/>
      <c r="R11" s="115" t="s">
        <v>107</v>
      </c>
      <c r="S11" s="115"/>
      <c r="T11" s="115"/>
      <c r="U11" s="117"/>
      <c r="V11" s="115"/>
      <c r="W11" s="117"/>
      <c r="X11" s="115"/>
      <c r="Y11" s="115"/>
      <c r="Z11" s="115" t="n">
        <v>1</v>
      </c>
      <c r="AA11" s="115"/>
      <c r="AB11" s="115"/>
      <c r="AC11" s="2" t="s">
        <v>996</v>
      </c>
      <c r="AD11" s="115"/>
      <c r="AE11" s="120" t="s">
        <v>4828</v>
      </c>
      <c r="AF11" s="120"/>
      <c r="AG11" s="240" t="s">
        <v>4829</v>
      </c>
      <c r="AH11" s="90"/>
      <c r="AI11" s="90"/>
      <c r="AJ11" s="90"/>
      <c r="AK11" s="264" t="s">
        <v>4830</v>
      </c>
      <c r="AL11" s="90"/>
      <c r="AM11" s="264" t="s">
        <v>4831</v>
      </c>
      <c r="AN11" s="118"/>
      <c r="AO11" s="117"/>
      <c r="AP11" s="117"/>
      <c r="AQ11" s="117"/>
      <c r="AR11" s="117"/>
      <c r="AS11" s="117"/>
      <c r="AT11" s="98" t="str">
        <f aca="false">IF(A11="", "","'"&amp;A11&amp;"':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growth: "&amp;Y11&amp;"","")&amp;IF(Z11&lt;&gt;"",", cost: '"&amp;Z11&amp;"'","")&amp;", text: '"&amp;SUBSTITUTE(SUBSTITUTE(AE11, CHAR(13), ""),CHAR(10),"\n")&amp;IF(AF11&lt;&gt;"", "', textAdditional: '"&amp;SUBSTITUTE(SUBSTITUTE(AF11, CHAR(13), ""),CHAR(10),"\n"), "")&amp;"', textZh: '"&amp;SUBSTITUTE(SUBSTITUTE(SUBSTITUTE(AG11, CHAR(13), ""),CHAR(10),"\n"),"'","\'")&amp;"', textZhG1: '"&amp;SUBSTITUTE(SUBSTITUTE(SUBSTITUTE(AI11, CHAR(13), ""),CHAR(10),"\n"),"'","\'")&amp;IF(AH11&lt;&gt;"", "', textZhAdditional: '"&amp;SUBSTITUTE(SUBSTITUTE(AH11, CHAR(13), ""),CHAR(10),"\n"), "")&amp;IF(AJ11&lt;&gt;"", "', textZhG1Additional: '"&amp;SUBSTITUTE(SUBSTITUTE(AJ11, CHAR(13), ""),CHAR(10),"\n"), "")&amp;"', textKo: '"&amp;SUBSTITUTE(SUBSTITUTE(SUBSTITUTE(AK11, CHAR(13), ""),CHAR(10),"\n"),"'","\'")&amp;IF(AL11&lt;&gt;"", "', textKoAdditional: '"&amp;SUBSTITUTE(SUBSTITUTE(AL11, CHAR(13), ""),CHAR(10),"\n"), "")&amp;"', textEn: '"&amp;SUBSTITUTE(SUBSTITUTE(SUBSTITUTE(AM11, CHAR(13), ""),CHAR(10),"\n"),"'","\'")&amp;IF(AN11&lt;&gt;"", "', textEnAdditional: '"&amp;SUBSTITUTE(SUBSTITUTE(AN11, CHAR(13), ""),CHAR(10),"\n"), "")&amp;"'"&amp;IF(AB11="○",", sealable: true","")&amp;IF(AC11="○",", removable: true","")&amp;IF(AA11="○",", lie: true","")&amp;IF(AD11="○",", investable: true","")&amp;"},")</f>
        <v>'20-kanawe-o-s-1': {megami: 'kanawe', name: 'たまゆらふみ', nameEn: 'Action to the Word', nameZh: '玉响一瞬书成文', nameZhG1: '玉响书', nameKo: '어렴풋한 이야기', ruby: '', rubyEn: '', baseType: 'special', type: 'action', cost: '1', text: '追加札または達成済から構想カードを1枚準備する。達成済から準備したらこのカードを取り除く。\n【使用済】相手の開始フェイズの開始時に、あなたが直前のターンに構想を進めていないならば、このカードを未使用に戻す。そうした場合、相手は集中力を1得る。\n', textZh: '从追加牌区或从已达成的构想牌中准备1张构想。从已达成的构想牌中准备的话将此牌移出游戏。\n【已使用】在对手的准备阶段开始时，若你在上个回合没有推进构想的话，将此牌变为未使用的状态。若如此做，对手获得1点集中力。', textZhG1: '', textKo: '추가패 또는 달성완료에서 구상 카드를 1장 준비한다. 달성완료에서 준비했다면, 이 카드를 게임에서 제외한다.\n【사용됨】 상대의 개시 페이즈 시작에, 당신이 직전 턴에 구상을 진행하지 않았다면, 이 카드를 미사용 상태로 되돌린다. 그렇게 했다면, 상대는 집중력을 1 얻는다.', textEn: 'Prepare one of your set-aside or Achieved Plot cards. If it was an Achieved Plot card, remove this card from the game.\n\nDevoted: At the beginning of your opponent\'s turn, if you did not progress a Plot on your previous turn, turn this card face-down. If you do, your opponent gains 1 Vigor.', removable: true},</v>
      </c>
      <c r="AU11" s="10" t="str">
        <f aca="false">IF($A11&lt;&gt;"", "    /** 《"&amp;$E11&amp;"》 */ export const "&amp;SUBSTITUTE(UPPER(IF(MID($A11, 3, 1)="-", RIGHT($A11,LEN($A11)-3), $A11)), "-", "_")&amp;": TCardId = '"&amp;$A11&amp;"';", "")</f>
        <v>    /** 《たまゆらふみ》 */ export const KANAWE_O_S_1: TCardId = '20-kanawe-o-s-1';</v>
      </c>
      <c r="AV11" s="11" t="str">
        <f aca="false">IF($A11&lt;&gt;"", "    | '"&amp;$A11&amp;"'", "")</f>
        <v>    | '20-kanawe-o-s-1'</v>
      </c>
      <c r="AW11" s="86"/>
      <c r="AX11" s="86"/>
      <c r="AML11" s="114"/>
      <c r="AMM11" s="114"/>
    </row>
    <row r="12" customFormat="false" ht="42" hidden="false" customHeight="false" outlineLevel="0" collapsed="false">
      <c r="A12" s="85" t="s">
        <v>4089</v>
      </c>
      <c r="B12" s="85" t="s">
        <v>4078</v>
      </c>
      <c r="C12" s="85"/>
      <c r="D12" s="85"/>
      <c r="E12" s="85" t="s">
        <v>4090</v>
      </c>
      <c r="F12" s="85" t="s">
        <v>4091</v>
      </c>
      <c r="G12" s="163" t="s">
        <v>4092</v>
      </c>
      <c r="H12" s="100" t="s">
        <v>4092</v>
      </c>
      <c r="I12" s="163"/>
      <c r="J12" s="100" t="s">
        <v>4093</v>
      </c>
      <c r="K12" s="275" t="s">
        <v>4094</v>
      </c>
      <c r="L12" s="85"/>
      <c r="M12" s="85" t="s">
        <v>44</v>
      </c>
      <c r="N12" s="85"/>
      <c r="O12" s="85"/>
      <c r="P12" s="85"/>
      <c r="Q12" s="85"/>
      <c r="R12" s="85" t="s">
        <v>45</v>
      </c>
      <c r="S12" s="85"/>
      <c r="T12" s="85" t="s">
        <v>46</v>
      </c>
      <c r="U12" s="89"/>
      <c r="V12" s="85" t="s">
        <v>55</v>
      </c>
      <c r="W12" s="89"/>
      <c r="X12" s="85"/>
      <c r="Y12" s="85"/>
      <c r="Z12" s="85"/>
      <c r="AA12" s="85"/>
      <c r="AB12" s="85"/>
      <c r="AC12" s="85"/>
      <c r="AD12" s="85"/>
      <c r="AE12" s="215" t="s">
        <v>4832</v>
      </c>
      <c r="AF12" s="90"/>
      <c r="AG12" s="240" t="s">
        <v>4833</v>
      </c>
      <c r="AH12" s="90"/>
      <c r="AI12" s="90"/>
      <c r="AJ12" s="90"/>
      <c r="AK12" s="264" t="s">
        <v>4834</v>
      </c>
      <c r="AL12" s="90"/>
      <c r="AM12" s="264" t="s">
        <v>4835</v>
      </c>
      <c r="AN12" s="4"/>
      <c r="AO12" s="89"/>
      <c r="AP12" s="89"/>
      <c r="AQ12" s="89"/>
      <c r="AR12" s="89"/>
      <c r="AS12" s="89"/>
      <c r="AT12" s="98" t="str">
        <f aca="false">IF(A12="", "","'"&amp;A12&amp;"':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growth: "&amp;Y12&amp;"","")&amp;IF(Z12&lt;&gt;"",", cost: '"&amp;Z12&amp;"'","")&amp;", text: '"&amp;SUBSTITUTE(SUBSTITUTE(AE12, CHAR(13), ""),CHAR(10),"\n")&amp;IF(AF12&lt;&gt;"", "', textAdditional: '"&amp;SUBSTITUTE(SUBSTITUTE(AF12, CHAR(13), ""),CHAR(10),"\n"), "")&amp;"', textZh: '"&amp;SUBSTITUTE(SUBSTITUTE(SUBSTITUTE(AG12, CHAR(13), ""),CHAR(10),"\n"),"'","\'")&amp;"', textZhG1: '"&amp;SUBSTITUTE(SUBSTITUTE(SUBSTITUTE(AI12, CHAR(13), ""),CHAR(10),"\n"),"'","\'")&amp;IF(AH12&lt;&gt;"", "', textZhAdditional: '"&amp;SUBSTITUTE(SUBSTITUTE(AH12, CHAR(13), ""),CHAR(10),"\n"), "")&amp;IF(AJ12&lt;&gt;"", "', textZhG1Additional: '"&amp;SUBSTITUTE(SUBSTITUTE(AJ12, CHAR(13), ""),CHAR(10),"\n"), "")&amp;"', textKo: '"&amp;SUBSTITUTE(SUBSTITUTE(SUBSTITUTE(AK12, CHAR(13), ""),CHAR(10),"\n"),"'","\'")&amp;IF(AL12&lt;&gt;"", "', textKoAdditional: '"&amp;SUBSTITUTE(SUBSTITUTE(AL12, CHAR(13), ""),CHAR(10),"\n"), "")&amp;"', textEn: '"&amp;SUBSTITUTE(SUBSTITUTE(SUBSTITUTE(AM12, CHAR(13), ""),CHAR(10),"\n"),"'","\'")&amp;IF(AN12&lt;&gt;"", "', textEnAdditional: '"&amp;SUBSTITUTE(SUBSTITUTE(AN12, CHAR(13), ""),CHAR(10),"\n"), "")&amp;"'"&amp;IF(AB12="○",", sealable: true","")&amp;IF(AC12="○",", removable: true","")&amp;IF(AA12="○",", lie: true","")&amp;IF(AD12="○",", investable: true","")&amp;"},")</f>
        <v>'21-kamuwi-o-n-2': {megami: 'kamuwi', name: '散華刃', nameEn: 'Scattering Strike', nameZh: '散华刃', nameZhG1: '散华刃', nameKo: '흩날리는 칼날', ruby: 'さんげじん', rubyEn: '', baseType: 'normal', type: 'attack', range: '3-4', damage: '2/1', text: '(+1) 【常時】この《攻撃》は+1/+0となる。\n----\n(+1) 【攻撃後】相手のオーラが4以下ならば、相オーラ→自オーラ：1', textZh: '(+1) 【常时】此《攻击》得+1/+0。\n----\n(+1) 【攻击后】敌装仅4或以下的话，敌装→1→自装', textZhG1: '', textKo: '(+1) 【상시】 이 《공격》은 +1/+0 된다.\n----\n(+1) 【공격후】 상대의 오라가 4 이하라면, 오라(상대)→오라(자신): 1', textEn: '(+1): Forced: This Attack gains +1/+0.\n----\n(+1): After Attack: If your opponent\'s Aura is 4 or less, Opponent\'s Aura (1)→ Your Aura'},</v>
      </c>
      <c r="AU12" s="10" t="str">
        <f aca="false">IF($A12&lt;&gt;"", "    /** 《"&amp;$E12&amp;"》 */ export const "&amp;SUBSTITUTE(UPPER(IF(MID($A12, 3, 1)="-", RIGHT($A12,LEN($A12)-3), $A12)), "-", "_")&amp;": TCardId = '"&amp;$A12&amp;"';", "")</f>
        <v>    /** 《散華刃》 */ export const KAMUWI_O_N_2: TCardId = '21-kamuwi-o-n-2';</v>
      </c>
      <c r="AV12" s="11" t="str">
        <f aca="false">IF($A12&lt;&gt;"", "    | '"&amp;$A12&amp;"'", "")</f>
        <v>    | '21-kamuwi-o-n-2'</v>
      </c>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6"/>
      <c r="GN12" s="86"/>
      <c r="GO12" s="86"/>
      <c r="GP12" s="86"/>
      <c r="GQ12" s="86"/>
      <c r="GR12" s="86"/>
      <c r="GS12" s="86"/>
      <c r="GT12" s="86"/>
      <c r="GU12" s="86"/>
      <c r="GV12" s="86"/>
      <c r="GW12" s="86"/>
      <c r="GX12" s="86"/>
      <c r="GY12" s="86"/>
      <c r="GZ12" s="86"/>
      <c r="HA12" s="86"/>
      <c r="HB12" s="86"/>
      <c r="HC12" s="86"/>
      <c r="HD12" s="86"/>
      <c r="HE12" s="86"/>
      <c r="HF12" s="86"/>
      <c r="HG12" s="86"/>
      <c r="HH12" s="86"/>
      <c r="HI12" s="86"/>
      <c r="HJ12" s="86"/>
      <c r="HK12" s="86"/>
      <c r="HL12" s="86"/>
      <c r="HM12" s="86"/>
      <c r="HN12" s="86"/>
      <c r="HO12" s="86"/>
      <c r="HP12" s="86"/>
      <c r="HQ12" s="86"/>
      <c r="HR12" s="86"/>
      <c r="HS12" s="86"/>
      <c r="HT12" s="86"/>
      <c r="HU12" s="86"/>
      <c r="HV12" s="86"/>
      <c r="HW12" s="86"/>
      <c r="HX12" s="86"/>
      <c r="HY12" s="86"/>
      <c r="HZ12" s="86"/>
      <c r="IA12" s="86"/>
      <c r="IB12" s="86"/>
      <c r="IC12" s="86"/>
      <c r="ID12" s="86"/>
      <c r="IE12" s="86"/>
      <c r="IF12" s="86"/>
      <c r="IG12" s="86"/>
      <c r="IH12" s="86"/>
      <c r="II12" s="86"/>
      <c r="IJ12" s="86"/>
      <c r="IK12" s="86"/>
      <c r="IL12" s="86"/>
      <c r="IM12" s="86"/>
      <c r="IN12" s="86"/>
      <c r="IO12" s="86"/>
      <c r="IP12" s="86"/>
      <c r="IQ12" s="86"/>
      <c r="IR12" s="86"/>
      <c r="IS12" s="86"/>
      <c r="IT12" s="86"/>
      <c r="IU12" s="86"/>
      <c r="IV12" s="86"/>
      <c r="IW12" s="86"/>
      <c r="IX12" s="86"/>
      <c r="IY12" s="86"/>
      <c r="IZ12" s="86"/>
      <c r="JA12" s="86"/>
      <c r="JB12" s="86"/>
      <c r="JC12" s="86"/>
      <c r="JD12" s="86"/>
      <c r="JE12" s="86"/>
      <c r="JF12" s="86"/>
      <c r="JG12" s="86"/>
      <c r="JH12" s="86"/>
      <c r="JI12" s="86"/>
      <c r="JJ12" s="86"/>
      <c r="JK12" s="86"/>
      <c r="JL12" s="86"/>
      <c r="JM12" s="86"/>
      <c r="JN12" s="86"/>
      <c r="JO12" s="86"/>
      <c r="JP12" s="86"/>
      <c r="JQ12" s="86"/>
      <c r="JR12" s="86"/>
      <c r="JS12" s="86"/>
      <c r="JT12" s="86"/>
      <c r="JU12" s="86"/>
      <c r="JV12" s="86"/>
      <c r="JW12" s="86"/>
      <c r="JX12" s="86"/>
      <c r="JY12" s="86"/>
      <c r="JZ12" s="86"/>
      <c r="KA12" s="86"/>
      <c r="KB12" s="86"/>
      <c r="KC12" s="86"/>
      <c r="KD12" s="86"/>
      <c r="KE12" s="86"/>
      <c r="KF12" s="86"/>
      <c r="KG12" s="86"/>
      <c r="KH12" s="86"/>
      <c r="KI12" s="86"/>
      <c r="KJ12" s="86"/>
      <c r="KK12" s="86"/>
      <c r="KL12" s="86"/>
      <c r="KM12" s="86"/>
      <c r="KN12" s="86"/>
      <c r="KO12" s="86"/>
      <c r="KP12" s="86"/>
      <c r="KQ12" s="86"/>
      <c r="KR12" s="86"/>
      <c r="KS12" s="86"/>
      <c r="KT12" s="86"/>
      <c r="KU12" s="86"/>
      <c r="KV12" s="86"/>
      <c r="KW12" s="86"/>
      <c r="KX12" s="86"/>
      <c r="KY12" s="86"/>
      <c r="KZ12" s="86"/>
      <c r="LA12" s="86"/>
      <c r="LB12" s="86"/>
      <c r="LC12" s="86"/>
      <c r="LD12" s="86"/>
      <c r="LE12" s="86"/>
      <c r="LF12" s="86"/>
      <c r="LG12" s="86"/>
      <c r="LH12" s="86"/>
      <c r="LI12" s="86"/>
      <c r="LJ12" s="86"/>
      <c r="LK12" s="86"/>
      <c r="LL12" s="86"/>
      <c r="LM12" s="86"/>
      <c r="LN12" s="86"/>
      <c r="LO12" s="86"/>
      <c r="LP12" s="86"/>
      <c r="LQ12" s="86"/>
      <c r="LR12" s="86"/>
      <c r="LS12" s="86"/>
      <c r="LT12" s="86"/>
      <c r="LU12" s="86"/>
      <c r="LV12" s="86"/>
      <c r="LW12" s="86"/>
      <c r="LX12" s="86"/>
      <c r="LY12" s="86"/>
      <c r="LZ12" s="86"/>
      <c r="MA12" s="86"/>
      <c r="MB12" s="86"/>
      <c r="MC12" s="86"/>
      <c r="MD12" s="86"/>
      <c r="ME12" s="86"/>
      <c r="MF12" s="86"/>
      <c r="MG12" s="86"/>
      <c r="MH12" s="86"/>
      <c r="MI12" s="86"/>
      <c r="MJ12" s="86"/>
      <c r="MK12" s="86"/>
      <c r="ML12" s="86"/>
      <c r="MM12" s="86"/>
      <c r="MN12" s="86"/>
      <c r="MO12" s="86"/>
      <c r="MP12" s="86"/>
      <c r="MQ12" s="86"/>
      <c r="MR12" s="86"/>
      <c r="MS12" s="86"/>
      <c r="MT12" s="86"/>
      <c r="MU12" s="86"/>
      <c r="MV12" s="86"/>
      <c r="MW12" s="86"/>
      <c r="MX12" s="86"/>
      <c r="MY12" s="86"/>
      <c r="MZ12" s="86"/>
      <c r="NA12" s="86"/>
      <c r="NB12" s="86"/>
      <c r="NC12" s="86"/>
      <c r="ND12" s="86"/>
      <c r="NE12" s="86"/>
      <c r="NF12" s="86"/>
      <c r="NG12" s="86"/>
      <c r="NH12" s="86"/>
      <c r="NI12" s="86"/>
      <c r="NJ12" s="86"/>
      <c r="NK12" s="86"/>
      <c r="NL12" s="86"/>
      <c r="NM12" s="86"/>
      <c r="NN12" s="86"/>
      <c r="NO12" s="86"/>
      <c r="NP12" s="86"/>
      <c r="NQ12" s="86"/>
      <c r="NR12" s="86"/>
      <c r="NS12" s="86"/>
      <c r="NT12" s="86"/>
      <c r="NU12" s="86"/>
      <c r="NV12" s="86"/>
      <c r="NW12" s="86"/>
      <c r="NX12" s="86"/>
      <c r="NY12" s="86"/>
      <c r="NZ12" s="86"/>
      <c r="OA12" s="86"/>
      <c r="OB12" s="86"/>
      <c r="OC12" s="86"/>
      <c r="OD12" s="86"/>
      <c r="OE12" s="86"/>
      <c r="OF12" s="86"/>
      <c r="OG12" s="86"/>
      <c r="OH12" s="86"/>
      <c r="OI12" s="86"/>
      <c r="OJ12" s="86"/>
      <c r="OK12" s="86"/>
      <c r="OL12" s="86"/>
      <c r="OM12" s="86"/>
      <c r="ON12" s="86"/>
      <c r="OO12" s="86"/>
      <c r="OP12" s="86"/>
      <c r="OQ12" s="86"/>
      <c r="OR12" s="86"/>
      <c r="OS12" s="86"/>
      <c r="OT12" s="86"/>
      <c r="OU12" s="86"/>
      <c r="OV12" s="86"/>
      <c r="OW12" s="86"/>
      <c r="OX12" s="86"/>
      <c r="OY12" s="86"/>
      <c r="OZ12" s="86"/>
      <c r="PA12" s="86"/>
      <c r="PB12" s="86"/>
      <c r="PC12" s="86"/>
      <c r="PD12" s="86"/>
      <c r="PE12" s="86"/>
      <c r="PF12" s="86"/>
      <c r="PG12" s="86"/>
      <c r="PH12" s="86"/>
      <c r="PI12" s="86"/>
      <c r="PJ12" s="86"/>
      <c r="PK12" s="86"/>
      <c r="PL12" s="86"/>
      <c r="PM12" s="86"/>
      <c r="PN12" s="86"/>
      <c r="PO12" s="86"/>
      <c r="PP12" s="86"/>
      <c r="PQ12" s="86"/>
      <c r="PR12" s="86"/>
      <c r="PS12" s="86"/>
      <c r="PT12" s="86"/>
      <c r="PU12" s="86"/>
      <c r="PV12" s="86"/>
      <c r="PW12" s="86"/>
      <c r="PX12" s="86"/>
      <c r="PY12" s="86"/>
      <c r="PZ12" s="86"/>
      <c r="QA12" s="86"/>
      <c r="QB12" s="86"/>
      <c r="QC12" s="86"/>
      <c r="QD12" s="86"/>
      <c r="QE12" s="86"/>
      <c r="QF12" s="86"/>
      <c r="QG12" s="86"/>
      <c r="QH12" s="86"/>
      <c r="QI12" s="86"/>
      <c r="QJ12" s="86"/>
      <c r="QK12" s="86"/>
      <c r="QL12" s="86"/>
      <c r="QM12" s="86"/>
      <c r="QN12" s="86"/>
      <c r="QO12" s="86"/>
      <c r="QP12" s="86"/>
      <c r="QQ12" s="86"/>
      <c r="QR12" s="86"/>
      <c r="QS12" s="86"/>
      <c r="QT12" s="86"/>
      <c r="QU12" s="86"/>
      <c r="QV12" s="86"/>
      <c r="QW12" s="86"/>
      <c r="QX12" s="86"/>
      <c r="QY12" s="86"/>
      <c r="QZ12" s="86"/>
      <c r="RA12" s="86"/>
      <c r="RB12" s="86"/>
      <c r="RC12" s="86"/>
      <c r="RD12" s="86"/>
      <c r="RE12" s="86"/>
      <c r="RF12" s="86"/>
      <c r="RG12" s="86"/>
      <c r="RH12" s="86"/>
      <c r="RI12" s="86"/>
      <c r="RJ12" s="86"/>
      <c r="RK12" s="86"/>
      <c r="RL12" s="86"/>
      <c r="RM12" s="86"/>
      <c r="RN12" s="86"/>
      <c r="RO12" s="86"/>
      <c r="RP12" s="86"/>
      <c r="RQ12" s="86"/>
      <c r="RR12" s="86"/>
      <c r="RS12" s="86"/>
      <c r="RT12" s="86"/>
      <c r="RU12" s="86"/>
      <c r="RV12" s="86"/>
      <c r="RW12" s="86"/>
      <c r="RX12" s="86"/>
      <c r="RY12" s="86"/>
      <c r="RZ12" s="86"/>
      <c r="SA12" s="86"/>
      <c r="SB12" s="86"/>
      <c r="SC12" s="86"/>
      <c r="SD12" s="86"/>
      <c r="SE12" s="86"/>
      <c r="SF12" s="86"/>
      <c r="SG12" s="86"/>
      <c r="SH12" s="86"/>
      <c r="SI12" s="86"/>
      <c r="SJ12" s="86"/>
      <c r="SK12" s="86"/>
      <c r="SL12" s="86"/>
      <c r="SM12" s="86"/>
      <c r="SN12" s="86"/>
      <c r="SO12" s="86"/>
      <c r="SP12" s="86"/>
      <c r="SQ12" s="86"/>
      <c r="SR12" s="86"/>
      <c r="SS12" s="86"/>
      <c r="ST12" s="86"/>
      <c r="SU12" s="86"/>
      <c r="SV12" s="86"/>
      <c r="SW12" s="86"/>
      <c r="SX12" s="86"/>
      <c r="SY12" s="86"/>
      <c r="SZ12" s="86"/>
      <c r="TA12" s="86"/>
      <c r="TB12" s="86"/>
      <c r="TC12" s="86"/>
      <c r="TD12" s="86"/>
      <c r="TE12" s="86"/>
      <c r="TF12" s="86"/>
      <c r="TG12" s="86"/>
      <c r="TH12" s="86"/>
      <c r="TI12" s="86"/>
      <c r="TJ12" s="86"/>
      <c r="TK12" s="86"/>
      <c r="TL12" s="86"/>
      <c r="TM12" s="86"/>
      <c r="TN12" s="86"/>
      <c r="TO12" s="86"/>
      <c r="TP12" s="86"/>
      <c r="TQ12" s="86"/>
      <c r="TR12" s="86"/>
      <c r="TS12" s="86"/>
      <c r="TT12" s="86"/>
      <c r="TU12" s="86"/>
      <c r="TV12" s="86"/>
      <c r="TW12" s="86"/>
      <c r="TX12" s="86"/>
      <c r="TY12" s="86"/>
      <c r="TZ12" s="86"/>
      <c r="UA12" s="86"/>
      <c r="UB12" s="86"/>
      <c r="UC12" s="86"/>
      <c r="UD12" s="86"/>
      <c r="UE12" s="86"/>
      <c r="UF12" s="86"/>
      <c r="UG12" s="86"/>
      <c r="UH12" s="86"/>
      <c r="UI12" s="86"/>
      <c r="UJ12" s="86"/>
      <c r="UK12" s="86"/>
      <c r="UL12" s="86"/>
      <c r="UM12" s="86"/>
      <c r="UN12" s="86"/>
      <c r="UO12" s="86"/>
      <c r="UP12" s="86"/>
      <c r="UQ12" s="86"/>
      <c r="UR12" s="86"/>
      <c r="US12" s="86"/>
      <c r="UT12" s="86"/>
      <c r="UU12" s="86"/>
      <c r="UV12" s="86"/>
      <c r="UW12" s="86"/>
      <c r="UX12" s="86"/>
      <c r="UY12" s="86"/>
      <c r="UZ12" s="86"/>
      <c r="VA12" s="86"/>
      <c r="VB12" s="86"/>
      <c r="VC12" s="86"/>
      <c r="VD12" s="86"/>
      <c r="VE12" s="86"/>
      <c r="VF12" s="86"/>
      <c r="VG12" s="86"/>
      <c r="VH12" s="86"/>
      <c r="VI12" s="86"/>
      <c r="VJ12" s="86"/>
      <c r="VK12" s="86"/>
      <c r="VL12" s="86"/>
      <c r="VM12" s="86"/>
      <c r="VN12" s="86"/>
      <c r="VO12" s="86"/>
      <c r="VP12" s="86"/>
      <c r="VQ12" s="86"/>
      <c r="VR12" s="86"/>
      <c r="VS12" s="86"/>
      <c r="VT12" s="86"/>
      <c r="VU12" s="86"/>
      <c r="VV12" s="86"/>
      <c r="VW12" s="86"/>
      <c r="VX12" s="86"/>
      <c r="VY12" s="86"/>
      <c r="VZ12" s="86"/>
      <c r="WA12" s="86"/>
      <c r="WB12" s="86"/>
      <c r="WC12" s="86"/>
      <c r="WD12" s="86"/>
      <c r="WE12" s="86"/>
      <c r="WF12" s="86"/>
      <c r="WG12" s="86"/>
      <c r="WH12" s="86"/>
      <c r="WI12" s="86"/>
      <c r="WJ12" s="86"/>
      <c r="WK12" s="86"/>
      <c r="WL12" s="86"/>
      <c r="WM12" s="86"/>
      <c r="WN12" s="86"/>
      <c r="WO12" s="86"/>
      <c r="WP12" s="86"/>
      <c r="WQ12" s="86"/>
      <c r="WR12" s="86"/>
      <c r="WS12" s="86"/>
      <c r="WT12" s="86"/>
      <c r="WU12" s="86"/>
      <c r="WV12" s="86"/>
      <c r="WW12" s="86"/>
      <c r="WX12" s="86"/>
      <c r="WY12" s="86"/>
      <c r="WZ12" s="86"/>
      <c r="XA12" s="86"/>
      <c r="XB12" s="86"/>
      <c r="XC12" s="86"/>
      <c r="XD12" s="86"/>
      <c r="XE12" s="86"/>
      <c r="XF12" s="86"/>
      <c r="XG12" s="86"/>
      <c r="XH12" s="86"/>
      <c r="XI12" s="86"/>
      <c r="XJ12" s="86"/>
      <c r="XK12" s="86"/>
      <c r="XL12" s="86"/>
      <c r="XM12" s="86"/>
      <c r="XN12" s="86"/>
      <c r="XO12" s="86"/>
      <c r="XP12" s="86"/>
      <c r="XQ12" s="86"/>
      <c r="XR12" s="86"/>
      <c r="XS12" s="86"/>
      <c r="XT12" s="86"/>
      <c r="XU12" s="86"/>
      <c r="XV12" s="86"/>
      <c r="XW12" s="86"/>
      <c r="XX12" s="86"/>
      <c r="XY12" s="86"/>
      <c r="XZ12" s="86"/>
      <c r="YA12" s="86"/>
      <c r="YB12" s="86"/>
      <c r="YC12" s="86"/>
      <c r="YD12" s="86"/>
      <c r="YE12" s="86"/>
      <c r="YF12" s="86"/>
      <c r="YG12" s="86"/>
      <c r="YH12" s="86"/>
      <c r="YI12" s="86"/>
      <c r="YJ12" s="86"/>
      <c r="YK12" s="86"/>
      <c r="YL12" s="86"/>
      <c r="YM12" s="86"/>
      <c r="YN12" s="86"/>
      <c r="YO12" s="86"/>
      <c r="YP12" s="86"/>
      <c r="YQ12" s="86"/>
      <c r="YR12" s="86"/>
      <c r="YS12" s="86"/>
      <c r="YT12" s="86"/>
      <c r="YU12" s="86"/>
      <c r="YV12" s="86"/>
      <c r="YW12" s="86"/>
      <c r="YX12" s="86"/>
      <c r="YY12" s="86"/>
      <c r="YZ12" s="86"/>
      <c r="ZA12" s="86"/>
      <c r="ZB12" s="86"/>
      <c r="ZC12" s="86"/>
      <c r="ZD12" s="86"/>
      <c r="ZE12" s="86"/>
      <c r="ZF12" s="86"/>
      <c r="ZG12" s="86"/>
      <c r="ZH12" s="86"/>
      <c r="ZI12" s="86"/>
      <c r="ZJ12" s="86"/>
      <c r="ZK12" s="86"/>
      <c r="ZL12" s="86"/>
      <c r="ZM12" s="86"/>
      <c r="ZN12" s="86"/>
      <c r="ZO12" s="86"/>
      <c r="ZP12" s="86"/>
      <c r="ZQ12" s="86"/>
      <c r="ZR12" s="86"/>
      <c r="ZS12" s="86"/>
      <c r="ZT12" s="86"/>
      <c r="ZU12" s="86"/>
      <c r="ZV12" s="86"/>
      <c r="ZW12" s="86"/>
      <c r="ZX12" s="86"/>
      <c r="ZY12" s="86"/>
      <c r="ZZ12" s="86"/>
      <c r="AAA12" s="86"/>
      <c r="AAB12" s="86"/>
      <c r="AAC12" s="86"/>
      <c r="AAD12" s="86"/>
      <c r="AAE12" s="86"/>
      <c r="AAF12" s="86"/>
      <c r="AAG12" s="86"/>
      <c r="AAH12" s="86"/>
      <c r="AAI12" s="86"/>
      <c r="AAJ12" s="86"/>
      <c r="AAK12" s="86"/>
      <c r="AAL12" s="86"/>
      <c r="AAM12" s="86"/>
      <c r="AAN12" s="86"/>
      <c r="AAO12" s="86"/>
      <c r="AAP12" s="86"/>
      <c r="AAQ12" s="86"/>
      <c r="AAR12" s="86"/>
      <c r="AAS12" s="86"/>
      <c r="AAT12" s="86"/>
      <c r="AAU12" s="86"/>
      <c r="AAV12" s="86"/>
      <c r="AAW12" s="86"/>
      <c r="AAX12" s="86"/>
      <c r="AAY12" s="86"/>
      <c r="AAZ12" s="86"/>
      <c r="ABA12" s="86"/>
      <c r="ABB12" s="86"/>
      <c r="ABC12" s="86"/>
      <c r="ABD12" s="86"/>
      <c r="ABE12" s="86"/>
      <c r="ABF12" s="86"/>
      <c r="ABG12" s="86"/>
      <c r="ABH12" s="86"/>
      <c r="ABI12" s="86"/>
      <c r="ABJ12" s="86"/>
      <c r="ABK12" s="86"/>
      <c r="ABL12" s="86"/>
      <c r="ABM12" s="86"/>
      <c r="ABN12" s="86"/>
      <c r="ABO12" s="86"/>
      <c r="ABP12" s="86"/>
      <c r="ABQ12" s="86"/>
      <c r="ABR12" s="86"/>
      <c r="ABS12" s="86"/>
      <c r="ABT12" s="86"/>
      <c r="ABU12" s="86"/>
      <c r="ABV12" s="86"/>
      <c r="ABW12" s="86"/>
      <c r="ABX12" s="86"/>
      <c r="ABY12" s="86"/>
      <c r="ABZ12" s="86"/>
      <c r="ACA12" s="86"/>
      <c r="ACB12" s="86"/>
      <c r="ACC12" s="86"/>
      <c r="ACD12" s="86"/>
      <c r="ACE12" s="86"/>
      <c r="ACF12" s="86"/>
      <c r="ACG12" s="86"/>
      <c r="ACH12" s="86"/>
      <c r="ACI12" s="86"/>
      <c r="ACJ12" s="86"/>
      <c r="ACK12" s="86"/>
      <c r="ACL12" s="86"/>
      <c r="ACM12" s="86"/>
      <c r="ACN12" s="86"/>
      <c r="ACO12" s="86"/>
      <c r="ACP12" s="86"/>
      <c r="ACQ12" s="86"/>
      <c r="ACR12" s="86"/>
      <c r="ACS12" s="86"/>
      <c r="ACT12" s="86"/>
      <c r="ACU12" s="86"/>
      <c r="ACV12" s="86"/>
      <c r="ACW12" s="86"/>
      <c r="ACX12" s="86"/>
      <c r="ACY12" s="86"/>
      <c r="ACZ12" s="86"/>
      <c r="ADA12" s="86"/>
      <c r="ADB12" s="86"/>
      <c r="ADC12" s="86"/>
      <c r="ADD12" s="86"/>
      <c r="ADE12" s="86"/>
      <c r="ADF12" s="86"/>
      <c r="ADG12" s="86"/>
      <c r="ADH12" s="86"/>
      <c r="ADI12" s="86"/>
      <c r="ADJ12" s="86"/>
      <c r="ADK12" s="86"/>
      <c r="ADL12" s="86"/>
      <c r="ADM12" s="86"/>
      <c r="ADN12" s="86"/>
      <c r="ADO12" s="86"/>
      <c r="ADP12" s="86"/>
      <c r="ADQ12" s="86"/>
      <c r="ADR12" s="86"/>
      <c r="ADS12" s="86"/>
      <c r="ADT12" s="86"/>
      <c r="ADU12" s="86"/>
      <c r="ADV12" s="86"/>
      <c r="ADW12" s="86"/>
      <c r="ADX12" s="86"/>
      <c r="ADY12" s="86"/>
      <c r="ADZ12" s="86"/>
      <c r="AEA12" s="86"/>
      <c r="AEB12" s="86"/>
      <c r="AEC12" s="86"/>
      <c r="AED12" s="86"/>
      <c r="AEE12" s="86"/>
      <c r="AEF12" s="86"/>
      <c r="AEG12" s="86"/>
      <c r="AEH12" s="86"/>
      <c r="AEI12" s="86"/>
      <c r="AEJ12" s="86"/>
      <c r="AEK12" s="86"/>
      <c r="AEL12" s="86"/>
      <c r="AEM12" s="86"/>
      <c r="AEN12" s="86"/>
      <c r="AEO12" s="86"/>
      <c r="AEP12" s="86"/>
      <c r="AEQ12" s="86"/>
      <c r="AER12" s="86"/>
      <c r="AES12" s="86"/>
      <c r="AET12" s="86"/>
      <c r="AEU12" s="86"/>
      <c r="AEV12" s="86"/>
      <c r="AEW12" s="86"/>
      <c r="AEX12" s="86"/>
      <c r="AEY12" s="86"/>
      <c r="AEZ12" s="86"/>
      <c r="AFA12" s="86"/>
      <c r="AFB12" s="86"/>
      <c r="AFC12" s="86"/>
      <c r="AFD12" s="86"/>
      <c r="AFE12" s="86"/>
      <c r="AFF12" s="86"/>
      <c r="AFG12" s="86"/>
      <c r="AFH12" s="86"/>
      <c r="AFI12" s="86"/>
      <c r="AFJ12" s="86"/>
      <c r="AFK12" s="86"/>
      <c r="AFL12" s="86"/>
      <c r="AFM12" s="86"/>
      <c r="AFN12" s="86"/>
      <c r="AFO12" s="86"/>
      <c r="AFP12" s="86"/>
      <c r="AFQ12" s="86"/>
      <c r="AFR12" s="86"/>
      <c r="AFS12" s="86"/>
      <c r="AFT12" s="86"/>
      <c r="AFU12" s="86"/>
      <c r="AFV12" s="86"/>
      <c r="AFW12" s="86"/>
      <c r="AFX12" s="86"/>
      <c r="AFY12" s="86"/>
      <c r="AFZ12" s="86"/>
      <c r="AGA12" s="86"/>
      <c r="AGB12" s="86"/>
      <c r="AGC12" s="86"/>
      <c r="AGD12" s="86"/>
      <c r="AGE12" s="86"/>
      <c r="AGF12" s="86"/>
      <c r="AGG12" s="86"/>
      <c r="AGH12" s="86"/>
      <c r="AGI12" s="86"/>
      <c r="AGJ12" s="86"/>
      <c r="AGK12" s="86"/>
      <c r="AGL12" s="86"/>
      <c r="AGM12" s="86"/>
      <c r="AGN12" s="86"/>
      <c r="AGO12" s="86"/>
      <c r="AGP12" s="86"/>
      <c r="AGQ12" s="86"/>
      <c r="AGR12" s="86"/>
      <c r="AGS12" s="86"/>
      <c r="AGT12" s="86"/>
      <c r="AGU12" s="86"/>
      <c r="AGV12" s="86"/>
      <c r="AGW12" s="86"/>
      <c r="AGX12" s="86"/>
      <c r="AGY12" s="86"/>
      <c r="AGZ12" s="86"/>
      <c r="AHA12" s="86"/>
      <c r="AHB12" s="86"/>
      <c r="AHC12" s="86"/>
      <c r="AHD12" s="86"/>
      <c r="AHE12" s="86"/>
      <c r="AHF12" s="86"/>
      <c r="AHG12" s="86"/>
      <c r="AHH12" s="86"/>
      <c r="AHI12" s="86"/>
      <c r="AHJ12" s="86"/>
      <c r="AHK12" s="86"/>
      <c r="AHL12" s="86"/>
      <c r="AHM12" s="86"/>
      <c r="AHN12" s="86"/>
      <c r="AHO12" s="86"/>
      <c r="AHP12" s="86"/>
      <c r="AHQ12" s="86"/>
      <c r="AHR12" s="86"/>
      <c r="AHS12" s="86"/>
      <c r="AHT12" s="86"/>
      <c r="AHU12" s="86"/>
      <c r="AHV12" s="86"/>
      <c r="AHW12" s="86"/>
      <c r="AHX12" s="86"/>
      <c r="AHY12" s="86"/>
      <c r="AHZ12" s="86"/>
      <c r="AIA12" s="86"/>
      <c r="AIB12" s="86"/>
      <c r="AIC12" s="86"/>
      <c r="AID12" s="86"/>
      <c r="AIE12" s="86"/>
      <c r="AIF12" s="86"/>
      <c r="AIG12" s="86"/>
      <c r="AIH12" s="86"/>
      <c r="AII12" s="86"/>
      <c r="AIJ12" s="86"/>
      <c r="AIK12" s="86"/>
      <c r="AIL12" s="86"/>
      <c r="AIM12" s="86"/>
      <c r="AIN12" s="86"/>
      <c r="AIO12" s="86"/>
      <c r="AIP12" s="86"/>
      <c r="AIQ12" s="86"/>
      <c r="AIR12" s="86"/>
      <c r="AIS12" s="86"/>
      <c r="AIT12" s="86"/>
      <c r="AIU12" s="86"/>
      <c r="AIV12" s="86"/>
      <c r="AIW12" s="86"/>
      <c r="AIX12" s="86"/>
      <c r="AIY12" s="86"/>
      <c r="AIZ12" s="86"/>
      <c r="AJA12" s="86"/>
      <c r="AJB12" s="86"/>
      <c r="AJC12" s="86"/>
      <c r="AJD12" s="86"/>
      <c r="AJE12" s="86"/>
      <c r="AJF12" s="86"/>
      <c r="AJG12" s="86"/>
      <c r="AJH12" s="86"/>
      <c r="AJI12" s="86"/>
      <c r="AJJ12" s="86"/>
      <c r="AJK12" s="86"/>
      <c r="AJL12" s="86"/>
      <c r="AJM12" s="86"/>
      <c r="AJN12" s="86"/>
      <c r="AJO12" s="86"/>
      <c r="AJP12" s="86"/>
      <c r="AJQ12" s="86"/>
      <c r="AJR12" s="86"/>
      <c r="AJS12" s="86"/>
      <c r="AJT12" s="86"/>
      <c r="AJU12" s="86"/>
      <c r="AJV12" s="86"/>
      <c r="AJW12" s="86"/>
      <c r="AJX12" s="86"/>
      <c r="AJY12" s="86"/>
      <c r="AJZ12" s="86"/>
      <c r="AKA12" s="86"/>
      <c r="AKB12" s="86"/>
      <c r="AKC12" s="86"/>
      <c r="AKD12" s="86"/>
      <c r="AKE12" s="86"/>
      <c r="AKF12" s="86"/>
      <c r="AKG12" s="86"/>
      <c r="AKH12" s="86"/>
      <c r="AKI12" s="86"/>
      <c r="AKJ12" s="86"/>
      <c r="AKK12" s="86"/>
      <c r="AKL12" s="86"/>
      <c r="AKM12" s="86"/>
      <c r="AKN12" s="86"/>
      <c r="AKO12" s="86"/>
      <c r="AKP12" s="86"/>
      <c r="AKQ12" s="86"/>
      <c r="AKR12" s="86"/>
      <c r="AKS12" s="86"/>
      <c r="AKT12" s="86"/>
      <c r="AKU12" s="86"/>
      <c r="AKV12" s="86"/>
      <c r="AKW12" s="86"/>
      <c r="AKX12" s="86"/>
      <c r="AKY12" s="86"/>
      <c r="AKZ12" s="86"/>
      <c r="ALA12" s="86"/>
      <c r="ALB12" s="86"/>
      <c r="ALC12" s="86"/>
      <c r="ALD12" s="86"/>
      <c r="ALE12" s="86"/>
      <c r="ALF12" s="86"/>
      <c r="ALG12" s="86"/>
      <c r="ALH12" s="86"/>
      <c r="ALI12" s="86"/>
      <c r="ALJ12" s="86"/>
      <c r="ALK12" s="86"/>
      <c r="ALL12" s="86"/>
      <c r="ALM12" s="86"/>
      <c r="ALN12" s="86"/>
      <c r="ALO12" s="86"/>
      <c r="ALP12" s="86"/>
      <c r="ALQ12" s="86"/>
      <c r="ALR12" s="86"/>
      <c r="ALS12" s="86"/>
      <c r="ALT12" s="86"/>
      <c r="ALU12" s="86"/>
      <c r="ALV12" s="86"/>
      <c r="ALW12" s="86"/>
      <c r="ALX12" s="86"/>
      <c r="ALY12" s="86"/>
      <c r="ALZ12" s="86"/>
      <c r="AMA12" s="86"/>
      <c r="AMB12" s="86"/>
      <c r="AMC12" s="86"/>
      <c r="AMD12" s="86"/>
      <c r="AME12" s="86"/>
      <c r="AMF12" s="86"/>
      <c r="AMG12" s="86"/>
      <c r="AMH12" s="86"/>
      <c r="AMI12" s="86"/>
      <c r="AMJ12" s="86"/>
      <c r="AMK12" s="86"/>
      <c r="AML12" s="86"/>
    </row>
    <row r="13" customFormat="false" ht="55" hidden="false" customHeight="false" outlineLevel="0" collapsed="false">
      <c r="A13" s="85" t="s">
        <v>4198</v>
      </c>
      <c r="B13" s="85" t="s">
        <v>4078</v>
      </c>
      <c r="C13" s="85"/>
      <c r="D13" s="85"/>
      <c r="E13" s="85" t="s">
        <v>4199</v>
      </c>
      <c r="F13" s="85" t="s">
        <v>4200</v>
      </c>
      <c r="G13" s="163" t="s">
        <v>4199</v>
      </c>
      <c r="H13" s="100" t="s">
        <v>4199</v>
      </c>
      <c r="I13" s="163"/>
      <c r="J13" s="100" t="s">
        <v>4201</v>
      </c>
      <c r="K13" s="275" t="s">
        <v>4202</v>
      </c>
      <c r="L13" s="85"/>
      <c r="M13" s="85" t="s">
        <v>157</v>
      </c>
      <c r="N13" s="85"/>
      <c r="O13" s="85"/>
      <c r="P13" s="85"/>
      <c r="Q13" s="85"/>
      <c r="R13" s="85" t="s">
        <v>107</v>
      </c>
      <c r="S13" s="85"/>
      <c r="T13" s="85"/>
      <c r="U13" s="89"/>
      <c r="V13" s="85"/>
      <c r="W13" s="89"/>
      <c r="X13" s="85"/>
      <c r="Y13" s="85"/>
      <c r="Z13" s="85" t="s">
        <v>67</v>
      </c>
      <c r="AA13" s="85"/>
      <c r="AB13" s="85"/>
      <c r="AC13" s="85"/>
      <c r="AD13" s="85"/>
      <c r="AE13" s="215" t="s">
        <v>4836</v>
      </c>
      <c r="AF13" s="90"/>
      <c r="AG13" s="240" t="s">
        <v>4837</v>
      </c>
      <c r="AH13" s="90"/>
      <c r="AI13" s="90"/>
      <c r="AJ13" s="90"/>
      <c r="AK13" s="264" t="s">
        <v>4838</v>
      </c>
      <c r="AL13" s="90"/>
      <c r="AM13" s="276" t="s">
        <v>4839</v>
      </c>
      <c r="AN13" s="4"/>
      <c r="AO13" s="89"/>
      <c r="AP13" s="89"/>
      <c r="AQ13" s="89"/>
      <c r="AR13" s="89"/>
      <c r="AS13" s="89"/>
      <c r="AT13" s="98" t="str">
        <f aca="false">IF(A13="", "","'"&amp;A13&amp;"':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growth: "&amp;Y13&amp;"","")&amp;IF(Z13&lt;&gt;"",", cost: '"&amp;Z13&amp;"'","")&amp;", text: '"&amp;SUBSTITUTE(SUBSTITUTE(AE13, CHAR(13), ""),CHAR(10),"\n")&amp;IF(AF13&lt;&gt;"", "', textAdditional: '"&amp;SUBSTITUTE(SUBSTITUTE(AF13, CHAR(13), ""),CHAR(10),"\n"), "")&amp;"', textZh: '"&amp;SUBSTITUTE(SUBSTITUTE(SUBSTITUTE(AG13, CHAR(13), ""),CHAR(10),"\n"),"'","\'")&amp;"', textZhG1: '"&amp;SUBSTITUTE(SUBSTITUTE(SUBSTITUTE(AI13, CHAR(13), ""),CHAR(10),"\n"),"'","\'")&amp;IF(AH13&lt;&gt;"", "', textZhAdditional: '"&amp;SUBSTITUTE(SUBSTITUTE(AH13, CHAR(13), ""),CHAR(10),"\n"), "")&amp;IF(AJ13&lt;&gt;"", "', textZhG1Additional: '"&amp;SUBSTITUTE(SUBSTITUTE(AJ13, CHAR(13), ""),CHAR(10),"\n"), "")&amp;"', textKo: '"&amp;SUBSTITUTE(SUBSTITUTE(SUBSTITUTE(AK13, CHAR(13), ""),CHAR(10),"\n"),"'","\'")&amp;IF(AL13&lt;&gt;"", "', textKoAdditional: '"&amp;SUBSTITUTE(SUBSTITUTE(AL13, CHAR(13), ""),CHAR(10),"\n"), "")&amp;"', textEn: '"&amp;SUBSTITUTE(SUBSTITUTE(SUBSTITUTE(AM13, CHAR(13), ""),CHAR(10),"\n"),"'","\'")&amp;IF(AN13&lt;&gt;"", "', textEnAdditional: '"&amp;SUBSTITUTE(SUBSTITUTE(AN13, CHAR(13), ""),CHAR(10),"\n"), "")&amp;"'"&amp;IF(AB13="○",", sealable: true","")&amp;IF(AC13="○",", removable: true","")&amp;IF(AA13="○",", lie: true","")&amp;IF(AD13="○",", investable: true","")&amp;"},")</f>
        <v>'21-kamuwi-o-s-4': {megami: 'kamuwi', name: '理', nameEn: 'Balance', nameZh: '理', nameZhG1: '理', nameKo: '이치', ruby: 'ことわり', rubyEn: '', baseType: 'special', type: 'action', cost: '3', text: '以下を3回まで選ぶ。 同じものを複数回選んでもよい。\n・間合→ダスト：1\n・あなたのライフが8以下ならば、あなたの禁忌ゲージを1上げる。そうした場合、自オーラ→自ライフ：1', textZh: '选择以下最多3次，可以重复选择：\n·距→1→虚\n·自命不大于8的话，你的禁忌槽上升1。若如此做，自装→1→自命', textZhG1: '', textKo: '아래에서 3번 선택한다. 같은 것을 여러 번 선택해도 된다.\n・간격→더스트:1\n・당신의 라이프가 8 이하라면, 당신의 금기 게이지를 1 올린다. 그렇게 했다면, 오라(자신)→라이프(자신):1', textEn: 'Choose up to 3. You may choose the same option more than once:\n・Distance (1)→ Shadow\n・If your Life is 8 or less, increase your Taboo gauge by 1. If you do, Your Aura (1)→ Your Life'},</v>
      </c>
      <c r="AU13" s="10" t="str">
        <f aca="false">IF($A13&lt;&gt;"", "    /** 《"&amp;$E13&amp;"》 */ export const "&amp;SUBSTITUTE(UPPER(IF(MID($A13, 3, 1)="-", RIGHT($A13,LEN($A13)-3), $A13)), "-", "_")&amp;": TCardId = '"&amp;$A13&amp;"';", "")</f>
        <v>    /** 《理》 */ export const KAMUWI_O_S_4: TCardId = '21-kamuwi-o-s-4';</v>
      </c>
      <c r="AV13" s="11" t="str">
        <f aca="false">IF($A13&lt;&gt;"", "    | '"&amp;$A13&amp;"'", "")</f>
        <v>    | '21-kamuwi-o-s-4'</v>
      </c>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86"/>
      <c r="DA13" s="86"/>
      <c r="DB13" s="86"/>
      <c r="DC13" s="86"/>
      <c r="DD13" s="86"/>
      <c r="DE13" s="86"/>
      <c r="DF13" s="86"/>
      <c r="DG13" s="86"/>
      <c r="DH13" s="86"/>
      <c r="DI13" s="86"/>
      <c r="DJ13" s="86"/>
      <c r="DK13" s="86"/>
      <c r="DL13" s="86"/>
      <c r="DM13" s="86"/>
      <c r="DN13" s="86"/>
      <c r="DO13" s="86"/>
      <c r="DP13" s="86"/>
      <c r="DQ13" s="86"/>
      <c r="DR13" s="86"/>
      <c r="DS13" s="86"/>
      <c r="DT13" s="86"/>
      <c r="DU13" s="86"/>
      <c r="DV13" s="86"/>
      <c r="DW13" s="86"/>
      <c r="DX13" s="86"/>
      <c r="DY13" s="86"/>
      <c r="DZ13" s="86"/>
      <c r="EA13" s="86"/>
      <c r="EB13" s="86"/>
      <c r="EC13" s="86"/>
      <c r="ED13" s="86"/>
      <c r="EE13" s="86"/>
      <c r="EF13" s="86"/>
      <c r="EG13" s="86"/>
      <c r="EH13" s="86"/>
      <c r="EI13" s="86"/>
      <c r="EJ13" s="86"/>
      <c r="EK13" s="86"/>
      <c r="EL13" s="86"/>
      <c r="EM13" s="86"/>
      <c r="EN13" s="86"/>
      <c r="EO13" s="86"/>
      <c r="EP13" s="86"/>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6"/>
      <c r="FO13" s="86"/>
      <c r="FP13" s="86"/>
      <c r="FQ13" s="86"/>
      <c r="FR13" s="86"/>
      <c r="FS13" s="86"/>
      <c r="FT13" s="86"/>
      <c r="FU13" s="86"/>
      <c r="FV13" s="86"/>
      <c r="FW13" s="86"/>
      <c r="FX13" s="86"/>
      <c r="FY13" s="86"/>
      <c r="FZ13" s="86"/>
      <c r="GA13" s="86"/>
      <c r="GB13" s="86"/>
      <c r="GC13" s="86"/>
      <c r="GD13" s="86"/>
      <c r="GE13" s="86"/>
      <c r="GF13" s="86"/>
      <c r="GG13" s="86"/>
      <c r="GH13" s="86"/>
      <c r="GI13" s="86"/>
      <c r="GJ13" s="86"/>
      <c r="GK13" s="86"/>
      <c r="GL13" s="86"/>
      <c r="GM13" s="86"/>
      <c r="GN13" s="86"/>
      <c r="GO13" s="86"/>
      <c r="GP13" s="86"/>
      <c r="GQ13" s="86"/>
      <c r="GR13" s="86"/>
      <c r="GS13" s="86"/>
      <c r="GT13" s="86"/>
      <c r="GU13" s="86"/>
      <c r="GV13" s="86"/>
      <c r="GW13" s="86"/>
      <c r="GX13" s="86"/>
      <c r="GY13" s="86"/>
      <c r="GZ13" s="86"/>
      <c r="HA13" s="86"/>
      <c r="HB13" s="86"/>
      <c r="HC13" s="86"/>
      <c r="HD13" s="86"/>
      <c r="HE13" s="86"/>
      <c r="HF13" s="86"/>
      <c r="HG13" s="86"/>
      <c r="HH13" s="86"/>
      <c r="HI13" s="86"/>
      <c r="HJ13" s="86"/>
      <c r="HK13" s="86"/>
      <c r="HL13" s="86"/>
      <c r="HM13" s="86"/>
      <c r="HN13" s="86"/>
      <c r="HO13" s="86"/>
      <c r="HP13" s="86"/>
      <c r="HQ13" s="86"/>
      <c r="HR13" s="86"/>
      <c r="HS13" s="86"/>
      <c r="HT13" s="86"/>
      <c r="HU13" s="86"/>
      <c r="HV13" s="86"/>
      <c r="HW13" s="86"/>
      <c r="HX13" s="86"/>
      <c r="HY13" s="86"/>
      <c r="HZ13" s="86"/>
      <c r="IA13" s="86"/>
      <c r="IB13" s="86"/>
      <c r="IC13" s="86"/>
      <c r="ID13" s="86"/>
      <c r="IE13" s="86"/>
      <c r="IF13" s="86"/>
      <c r="IG13" s="86"/>
      <c r="IH13" s="86"/>
      <c r="II13" s="86"/>
      <c r="IJ13" s="86"/>
      <c r="IK13" s="86"/>
      <c r="IL13" s="86"/>
      <c r="IM13" s="86"/>
      <c r="IN13" s="86"/>
      <c r="IO13" s="86"/>
      <c r="IP13" s="86"/>
      <c r="IQ13" s="86"/>
      <c r="IR13" s="86"/>
      <c r="IS13" s="86"/>
      <c r="IT13" s="86"/>
      <c r="IU13" s="86"/>
      <c r="IV13" s="86"/>
      <c r="IW13" s="86"/>
      <c r="IX13" s="86"/>
      <c r="IY13" s="86"/>
      <c r="IZ13" s="86"/>
      <c r="JA13" s="86"/>
      <c r="JB13" s="86"/>
      <c r="JC13" s="86"/>
      <c r="JD13" s="86"/>
      <c r="JE13" s="86"/>
      <c r="JF13" s="86"/>
      <c r="JG13" s="86"/>
      <c r="JH13" s="86"/>
      <c r="JI13" s="86"/>
      <c r="JJ13" s="86"/>
      <c r="JK13" s="86"/>
      <c r="JL13" s="86"/>
      <c r="JM13" s="86"/>
      <c r="JN13" s="86"/>
      <c r="JO13" s="86"/>
      <c r="JP13" s="86"/>
      <c r="JQ13" s="86"/>
      <c r="JR13" s="86"/>
      <c r="JS13" s="86"/>
      <c r="JT13" s="86"/>
      <c r="JU13" s="86"/>
      <c r="JV13" s="86"/>
      <c r="JW13" s="86"/>
      <c r="JX13" s="86"/>
      <c r="JY13" s="86"/>
      <c r="JZ13" s="86"/>
      <c r="KA13" s="86"/>
      <c r="KB13" s="86"/>
      <c r="KC13" s="86"/>
      <c r="KD13" s="86"/>
      <c r="KE13" s="86"/>
      <c r="KF13" s="86"/>
      <c r="KG13" s="86"/>
      <c r="KH13" s="86"/>
      <c r="KI13" s="86"/>
      <c r="KJ13" s="86"/>
      <c r="KK13" s="86"/>
      <c r="KL13" s="86"/>
      <c r="KM13" s="86"/>
      <c r="KN13" s="86"/>
      <c r="KO13" s="86"/>
      <c r="KP13" s="86"/>
      <c r="KQ13" s="86"/>
      <c r="KR13" s="86"/>
      <c r="KS13" s="86"/>
      <c r="KT13" s="86"/>
      <c r="KU13" s="86"/>
      <c r="KV13" s="86"/>
      <c r="KW13" s="86"/>
      <c r="KX13" s="86"/>
      <c r="KY13" s="86"/>
      <c r="KZ13" s="86"/>
      <c r="LA13" s="86"/>
      <c r="LB13" s="86"/>
      <c r="LC13" s="86"/>
      <c r="LD13" s="86"/>
      <c r="LE13" s="86"/>
      <c r="LF13" s="86"/>
      <c r="LG13" s="86"/>
      <c r="LH13" s="86"/>
      <c r="LI13" s="86"/>
      <c r="LJ13" s="86"/>
      <c r="LK13" s="86"/>
      <c r="LL13" s="86"/>
      <c r="LM13" s="86"/>
      <c r="LN13" s="86"/>
      <c r="LO13" s="86"/>
      <c r="LP13" s="86"/>
      <c r="LQ13" s="86"/>
      <c r="LR13" s="86"/>
      <c r="LS13" s="86"/>
      <c r="LT13" s="86"/>
      <c r="LU13" s="86"/>
      <c r="LV13" s="86"/>
      <c r="LW13" s="86"/>
      <c r="LX13" s="86"/>
      <c r="LY13" s="86"/>
      <c r="LZ13" s="86"/>
      <c r="MA13" s="86"/>
      <c r="MB13" s="86"/>
      <c r="MC13" s="86"/>
      <c r="MD13" s="86"/>
      <c r="ME13" s="86"/>
      <c r="MF13" s="86"/>
      <c r="MG13" s="86"/>
      <c r="MH13" s="86"/>
      <c r="MI13" s="86"/>
      <c r="MJ13" s="86"/>
      <c r="MK13" s="86"/>
      <c r="ML13" s="86"/>
      <c r="MM13" s="86"/>
      <c r="MN13" s="86"/>
      <c r="MO13" s="86"/>
      <c r="MP13" s="86"/>
      <c r="MQ13" s="86"/>
      <c r="MR13" s="86"/>
      <c r="MS13" s="86"/>
      <c r="MT13" s="86"/>
      <c r="MU13" s="86"/>
      <c r="MV13" s="86"/>
      <c r="MW13" s="86"/>
      <c r="MX13" s="86"/>
      <c r="MY13" s="86"/>
      <c r="MZ13" s="86"/>
      <c r="NA13" s="86"/>
      <c r="NB13" s="86"/>
      <c r="NC13" s="86"/>
      <c r="ND13" s="86"/>
      <c r="NE13" s="86"/>
      <c r="NF13" s="86"/>
      <c r="NG13" s="86"/>
      <c r="NH13" s="86"/>
      <c r="NI13" s="86"/>
      <c r="NJ13" s="86"/>
      <c r="NK13" s="86"/>
      <c r="NL13" s="86"/>
      <c r="NM13" s="86"/>
      <c r="NN13" s="86"/>
      <c r="NO13" s="86"/>
      <c r="NP13" s="86"/>
      <c r="NQ13" s="86"/>
      <c r="NR13" s="86"/>
      <c r="NS13" s="86"/>
      <c r="NT13" s="86"/>
      <c r="NU13" s="86"/>
      <c r="NV13" s="86"/>
      <c r="NW13" s="86"/>
      <c r="NX13" s="86"/>
      <c r="NY13" s="86"/>
      <c r="NZ13" s="86"/>
      <c r="OA13" s="86"/>
      <c r="OB13" s="86"/>
      <c r="OC13" s="86"/>
      <c r="OD13" s="86"/>
      <c r="OE13" s="86"/>
      <c r="OF13" s="86"/>
      <c r="OG13" s="86"/>
      <c r="OH13" s="86"/>
      <c r="OI13" s="86"/>
      <c r="OJ13" s="86"/>
      <c r="OK13" s="86"/>
      <c r="OL13" s="86"/>
      <c r="OM13" s="86"/>
      <c r="ON13" s="86"/>
      <c r="OO13" s="86"/>
      <c r="OP13" s="86"/>
      <c r="OQ13" s="86"/>
      <c r="OR13" s="86"/>
      <c r="OS13" s="86"/>
      <c r="OT13" s="86"/>
      <c r="OU13" s="86"/>
      <c r="OV13" s="86"/>
      <c r="OW13" s="86"/>
      <c r="OX13" s="86"/>
      <c r="OY13" s="86"/>
      <c r="OZ13" s="86"/>
      <c r="PA13" s="86"/>
      <c r="PB13" s="86"/>
      <c r="PC13" s="86"/>
      <c r="PD13" s="86"/>
      <c r="PE13" s="86"/>
      <c r="PF13" s="86"/>
      <c r="PG13" s="86"/>
      <c r="PH13" s="86"/>
      <c r="PI13" s="86"/>
      <c r="PJ13" s="86"/>
      <c r="PK13" s="86"/>
      <c r="PL13" s="86"/>
      <c r="PM13" s="86"/>
      <c r="PN13" s="86"/>
      <c r="PO13" s="86"/>
      <c r="PP13" s="86"/>
      <c r="PQ13" s="86"/>
      <c r="PR13" s="86"/>
      <c r="PS13" s="86"/>
      <c r="PT13" s="86"/>
      <c r="PU13" s="86"/>
      <c r="PV13" s="86"/>
      <c r="PW13" s="86"/>
      <c r="PX13" s="86"/>
      <c r="PY13" s="86"/>
      <c r="PZ13" s="86"/>
      <c r="QA13" s="86"/>
      <c r="QB13" s="86"/>
      <c r="QC13" s="86"/>
      <c r="QD13" s="86"/>
      <c r="QE13" s="86"/>
      <c r="QF13" s="86"/>
      <c r="QG13" s="86"/>
      <c r="QH13" s="86"/>
      <c r="QI13" s="86"/>
      <c r="QJ13" s="86"/>
      <c r="QK13" s="86"/>
      <c r="QL13" s="86"/>
      <c r="QM13" s="86"/>
      <c r="QN13" s="86"/>
      <c r="QO13" s="86"/>
      <c r="QP13" s="86"/>
      <c r="QQ13" s="86"/>
      <c r="QR13" s="86"/>
      <c r="QS13" s="86"/>
      <c r="QT13" s="86"/>
      <c r="QU13" s="86"/>
      <c r="QV13" s="86"/>
      <c r="QW13" s="86"/>
      <c r="QX13" s="86"/>
      <c r="QY13" s="86"/>
      <c r="QZ13" s="86"/>
      <c r="RA13" s="86"/>
      <c r="RB13" s="86"/>
      <c r="RC13" s="86"/>
      <c r="RD13" s="86"/>
      <c r="RE13" s="86"/>
      <c r="RF13" s="86"/>
      <c r="RG13" s="86"/>
      <c r="RH13" s="86"/>
      <c r="RI13" s="86"/>
      <c r="RJ13" s="86"/>
      <c r="RK13" s="86"/>
      <c r="RL13" s="86"/>
      <c r="RM13" s="86"/>
      <c r="RN13" s="86"/>
      <c r="RO13" s="86"/>
      <c r="RP13" s="86"/>
      <c r="RQ13" s="86"/>
      <c r="RR13" s="86"/>
      <c r="RS13" s="86"/>
      <c r="RT13" s="86"/>
      <c r="RU13" s="86"/>
      <c r="RV13" s="86"/>
      <c r="RW13" s="86"/>
      <c r="RX13" s="86"/>
      <c r="RY13" s="86"/>
      <c r="RZ13" s="86"/>
      <c r="SA13" s="86"/>
      <c r="SB13" s="86"/>
      <c r="SC13" s="86"/>
      <c r="SD13" s="86"/>
      <c r="SE13" s="86"/>
      <c r="SF13" s="86"/>
      <c r="SG13" s="86"/>
      <c r="SH13" s="86"/>
      <c r="SI13" s="86"/>
      <c r="SJ13" s="86"/>
      <c r="SK13" s="86"/>
      <c r="SL13" s="86"/>
      <c r="SM13" s="86"/>
      <c r="SN13" s="86"/>
      <c r="SO13" s="86"/>
      <c r="SP13" s="86"/>
      <c r="SQ13" s="86"/>
      <c r="SR13" s="86"/>
      <c r="SS13" s="86"/>
      <c r="ST13" s="86"/>
      <c r="SU13" s="86"/>
      <c r="SV13" s="86"/>
      <c r="SW13" s="86"/>
      <c r="SX13" s="86"/>
      <c r="SY13" s="86"/>
      <c r="SZ13" s="86"/>
      <c r="TA13" s="86"/>
      <c r="TB13" s="86"/>
      <c r="TC13" s="86"/>
      <c r="TD13" s="86"/>
      <c r="TE13" s="86"/>
      <c r="TF13" s="86"/>
      <c r="TG13" s="86"/>
      <c r="TH13" s="86"/>
      <c r="TI13" s="86"/>
      <c r="TJ13" s="86"/>
      <c r="TK13" s="86"/>
      <c r="TL13" s="86"/>
      <c r="TM13" s="86"/>
      <c r="TN13" s="86"/>
      <c r="TO13" s="86"/>
      <c r="TP13" s="86"/>
      <c r="TQ13" s="86"/>
      <c r="TR13" s="86"/>
      <c r="TS13" s="86"/>
      <c r="TT13" s="86"/>
      <c r="TU13" s="86"/>
      <c r="TV13" s="86"/>
      <c r="TW13" s="86"/>
      <c r="TX13" s="86"/>
      <c r="TY13" s="86"/>
      <c r="TZ13" s="86"/>
      <c r="UA13" s="86"/>
      <c r="UB13" s="86"/>
      <c r="UC13" s="86"/>
      <c r="UD13" s="86"/>
      <c r="UE13" s="86"/>
      <c r="UF13" s="86"/>
      <c r="UG13" s="86"/>
      <c r="UH13" s="86"/>
      <c r="UI13" s="86"/>
      <c r="UJ13" s="86"/>
      <c r="UK13" s="86"/>
      <c r="UL13" s="86"/>
      <c r="UM13" s="86"/>
      <c r="UN13" s="86"/>
      <c r="UO13" s="86"/>
      <c r="UP13" s="86"/>
      <c r="UQ13" s="86"/>
      <c r="UR13" s="86"/>
      <c r="US13" s="86"/>
      <c r="UT13" s="86"/>
      <c r="UU13" s="86"/>
      <c r="UV13" s="86"/>
      <c r="UW13" s="86"/>
      <c r="UX13" s="86"/>
      <c r="UY13" s="86"/>
      <c r="UZ13" s="86"/>
      <c r="VA13" s="86"/>
      <c r="VB13" s="86"/>
      <c r="VC13" s="86"/>
      <c r="VD13" s="86"/>
      <c r="VE13" s="86"/>
      <c r="VF13" s="86"/>
      <c r="VG13" s="86"/>
      <c r="VH13" s="86"/>
      <c r="VI13" s="86"/>
      <c r="VJ13" s="86"/>
      <c r="VK13" s="86"/>
      <c r="VL13" s="86"/>
      <c r="VM13" s="86"/>
      <c r="VN13" s="86"/>
      <c r="VO13" s="86"/>
      <c r="VP13" s="86"/>
      <c r="VQ13" s="86"/>
      <c r="VR13" s="86"/>
      <c r="VS13" s="86"/>
      <c r="VT13" s="86"/>
      <c r="VU13" s="86"/>
      <c r="VV13" s="86"/>
      <c r="VW13" s="86"/>
      <c r="VX13" s="86"/>
      <c r="VY13" s="86"/>
      <c r="VZ13" s="86"/>
      <c r="WA13" s="86"/>
      <c r="WB13" s="86"/>
      <c r="WC13" s="86"/>
      <c r="WD13" s="86"/>
      <c r="WE13" s="86"/>
      <c r="WF13" s="86"/>
      <c r="WG13" s="86"/>
      <c r="WH13" s="86"/>
      <c r="WI13" s="86"/>
      <c r="WJ13" s="86"/>
      <c r="WK13" s="86"/>
      <c r="WL13" s="86"/>
      <c r="WM13" s="86"/>
      <c r="WN13" s="86"/>
      <c r="WO13" s="86"/>
      <c r="WP13" s="86"/>
      <c r="WQ13" s="86"/>
      <c r="WR13" s="86"/>
      <c r="WS13" s="86"/>
      <c r="WT13" s="86"/>
      <c r="WU13" s="86"/>
      <c r="WV13" s="86"/>
      <c r="WW13" s="86"/>
      <c r="WX13" s="86"/>
      <c r="WY13" s="86"/>
      <c r="WZ13" s="86"/>
      <c r="XA13" s="86"/>
      <c r="XB13" s="86"/>
      <c r="XC13" s="86"/>
      <c r="XD13" s="86"/>
      <c r="XE13" s="86"/>
      <c r="XF13" s="86"/>
      <c r="XG13" s="86"/>
      <c r="XH13" s="86"/>
      <c r="XI13" s="86"/>
      <c r="XJ13" s="86"/>
      <c r="XK13" s="86"/>
      <c r="XL13" s="86"/>
      <c r="XM13" s="86"/>
      <c r="XN13" s="86"/>
      <c r="XO13" s="86"/>
      <c r="XP13" s="86"/>
      <c r="XQ13" s="86"/>
      <c r="XR13" s="86"/>
      <c r="XS13" s="86"/>
      <c r="XT13" s="86"/>
      <c r="XU13" s="86"/>
      <c r="XV13" s="86"/>
      <c r="XW13" s="86"/>
      <c r="XX13" s="86"/>
      <c r="XY13" s="86"/>
      <c r="XZ13" s="86"/>
      <c r="YA13" s="86"/>
      <c r="YB13" s="86"/>
      <c r="YC13" s="86"/>
      <c r="YD13" s="86"/>
      <c r="YE13" s="86"/>
      <c r="YF13" s="86"/>
      <c r="YG13" s="86"/>
      <c r="YH13" s="86"/>
      <c r="YI13" s="86"/>
      <c r="YJ13" s="86"/>
      <c r="YK13" s="86"/>
      <c r="YL13" s="86"/>
      <c r="YM13" s="86"/>
      <c r="YN13" s="86"/>
      <c r="YO13" s="86"/>
      <c r="YP13" s="86"/>
      <c r="YQ13" s="86"/>
      <c r="YR13" s="86"/>
      <c r="YS13" s="86"/>
      <c r="YT13" s="86"/>
      <c r="YU13" s="86"/>
      <c r="YV13" s="86"/>
      <c r="YW13" s="86"/>
      <c r="YX13" s="86"/>
      <c r="YY13" s="86"/>
      <c r="YZ13" s="86"/>
      <c r="ZA13" s="86"/>
      <c r="ZB13" s="86"/>
      <c r="ZC13" s="86"/>
      <c r="ZD13" s="86"/>
      <c r="ZE13" s="86"/>
      <c r="ZF13" s="86"/>
      <c r="ZG13" s="86"/>
      <c r="ZH13" s="86"/>
      <c r="ZI13" s="86"/>
      <c r="ZJ13" s="86"/>
      <c r="ZK13" s="86"/>
      <c r="ZL13" s="86"/>
      <c r="ZM13" s="86"/>
      <c r="ZN13" s="86"/>
      <c r="ZO13" s="86"/>
      <c r="ZP13" s="86"/>
      <c r="ZQ13" s="86"/>
      <c r="ZR13" s="86"/>
      <c r="ZS13" s="86"/>
      <c r="ZT13" s="86"/>
      <c r="ZU13" s="86"/>
      <c r="ZV13" s="86"/>
      <c r="ZW13" s="86"/>
      <c r="ZX13" s="86"/>
      <c r="ZY13" s="86"/>
      <c r="ZZ13" s="86"/>
      <c r="AAA13" s="86"/>
      <c r="AAB13" s="86"/>
      <c r="AAC13" s="86"/>
      <c r="AAD13" s="86"/>
      <c r="AAE13" s="86"/>
      <c r="AAF13" s="86"/>
      <c r="AAG13" s="86"/>
      <c r="AAH13" s="86"/>
      <c r="AAI13" s="86"/>
      <c r="AAJ13" s="86"/>
      <c r="AAK13" s="86"/>
      <c r="AAL13" s="86"/>
      <c r="AAM13" s="86"/>
      <c r="AAN13" s="86"/>
      <c r="AAO13" s="86"/>
      <c r="AAP13" s="86"/>
      <c r="AAQ13" s="86"/>
      <c r="AAR13" s="86"/>
      <c r="AAS13" s="86"/>
      <c r="AAT13" s="86"/>
      <c r="AAU13" s="86"/>
      <c r="AAV13" s="86"/>
      <c r="AAW13" s="86"/>
      <c r="AAX13" s="86"/>
      <c r="AAY13" s="86"/>
      <c r="AAZ13" s="86"/>
      <c r="ABA13" s="86"/>
      <c r="ABB13" s="86"/>
      <c r="ABC13" s="86"/>
      <c r="ABD13" s="86"/>
      <c r="ABE13" s="86"/>
      <c r="ABF13" s="86"/>
      <c r="ABG13" s="86"/>
      <c r="ABH13" s="86"/>
      <c r="ABI13" s="86"/>
      <c r="ABJ13" s="86"/>
      <c r="ABK13" s="86"/>
      <c r="ABL13" s="86"/>
      <c r="ABM13" s="86"/>
      <c r="ABN13" s="86"/>
      <c r="ABO13" s="86"/>
      <c r="ABP13" s="86"/>
      <c r="ABQ13" s="86"/>
      <c r="ABR13" s="86"/>
      <c r="ABS13" s="86"/>
      <c r="ABT13" s="86"/>
      <c r="ABU13" s="86"/>
      <c r="ABV13" s="86"/>
      <c r="ABW13" s="86"/>
      <c r="ABX13" s="86"/>
      <c r="ABY13" s="86"/>
      <c r="ABZ13" s="86"/>
      <c r="ACA13" s="86"/>
      <c r="ACB13" s="86"/>
      <c r="ACC13" s="86"/>
      <c r="ACD13" s="86"/>
      <c r="ACE13" s="86"/>
      <c r="ACF13" s="86"/>
      <c r="ACG13" s="86"/>
      <c r="ACH13" s="86"/>
      <c r="ACI13" s="86"/>
      <c r="ACJ13" s="86"/>
      <c r="ACK13" s="86"/>
      <c r="ACL13" s="86"/>
      <c r="ACM13" s="86"/>
      <c r="ACN13" s="86"/>
      <c r="ACO13" s="86"/>
      <c r="ACP13" s="86"/>
      <c r="ACQ13" s="86"/>
      <c r="ACR13" s="86"/>
      <c r="ACS13" s="86"/>
      <c r="ACT13" s="86"/>
      <c r="ACU13" s="86"/>
      <c r="ACV13" s="86"/>
      <c r="ACW13" s="86"/>
      <c r="ACX13" s="86"/>
      <c r="ACY13" s="86"/>
      <c r="ACZ13" s="86"/>
      <c r="ADA13" s="86"/>
      <c r="ADB13" s="86"/>
      <c r="ADC13" s="86"/>
      <c r="ADD13" s="86"/>
      <c r="ADE13" s="86"/>
      <c r="ADF13" s="86"/>
      <c r="ADG13" s="86"/>
      <c r="ADH13" s="86"/>
      <c r="ADI13" s="86"/>
      <c r="ADJ13" s="86"/>
      <c r="ADK13" s="86"/>
      <c r="ADL13" s="86"/>
      <c r="ADM13" s="86"/>
      <c r="ADN13" s="86"/>
      <c r="ADO13" s="86"/>
      <c r="ADP13" s="86"/>
      <c r="ADQ13" s="86"/>
      <c r="ADR13" s="86"/>
      <c r="ADS13" s="86"/>
      <c r="ADT13" s="86"/>
      <c r="ADU13" s="86"/>
      <c r="ADV13" s="86"/>
      <c r="ADW13" s="86"/>
      <c r="ADX13" s="86"/>
      <c r="ADY13" s="86"/>
      <c r="ADZ13" s="86"/>
      <c r="AEA13" s="86"/>
      <c r="AEB13" s="86"/>
      <c r="AEC13" s="86"/>
      <c r="AED13" s="86"/>
      <c r="AEE13" s="86"/>
      <c r="AEF13" s="86"/>
      <c r="AEG13" s="86"/>
      <c r="AEH13" s="86"/>
      <c r="AEI13" s="86"/>
      <c r="AEJ13" s="86"/>
      <c r="AEK13" s="86"/>
      <c r="AEL13" s="86"/>
      <c r="AEM13" s="86"/>
      <c r="AEN13" s="86"/>
      <c r="AEO13" s="86"/>
      <c r="AEP13" s="86"/>
      <c r="AEQ13" s="86"/>
      <c r="AER13" s="86"/>
      <c r="AES13" s="86"/>
      <c r="AET13" s="86"/>
      <c r="AEU13" s="86"/>
      <c r="AEV13" s="86"/>
      <c r="AEW13" s="86"/>
      <c r="AEX13" s="86"/>
      <c r="AEY13" s="86"/>
      <c r="AEZ13" s="86"/>
      <c r="AFA13" s="86"/>
      <c r="AFB13" s="86"/>
      <c r="AFC13" s="86"/>
      <c r="AFD13" s="86"/>
      <c r="AFE13" s="86"/>
      <c r="AFF13" s="86"/>
      <c r="AFG13" s="86"/>
      <c r="AFH13" s="86"/>
      <c r="AFI13" s="86"/>
      <c r="AFJ13" s="86"/>
      <c r="AFK13" s="86"/>
      <c r="AFL13" s="86"/>
      <c r="AFM13" s="86"/>
      <c r="AFN13" s="86"/>
      <c r="AFO13" s="86"/>
      <c r="AFP13" s="86"/>
      <c r="AFQ13" s="86"/>
      <c r="AFR13" s="86"/>
      <c r="AFS13" s="86"/>
      <c r="AFT13" s="86"/>
      <c r="AFU13" s="86"/>
      <c r="AFV13" s="86"/>
      <c r="AFW13" s="86"/>
      <c r="AFX13" s="86"/>
      <c r="AFY13" s="86"/>
      <c r="AFZ13" s="86"/>
      <c r="AGA13" s="86"/>
      <c r="AGB13" s="86"/>
      <c r="AGC13" s="86"/>
      <c r="AGD13" s="86"/>
      <c r="AGE13" s="86"/>
      <c r="AGF13" s="86"/>
      <c r="AGG13" s="86"/>
      <c r="AGH13" s="86"/>
      <c r="AGI13" s="86"/>
      <c r="AGJ13" s="86"/>
      <c r="AGK13" s="86"/>
      <c r="AGL13" s="86"/>
      <c r="AGM13" s="86"/>
      <c r="AGN13" s="86"/>
      <c r="AGO13" s="86"/>
      <c r="AGP13" s="86"/>
      <c r="AGQ13" s="86"/>
      <c r="AGR13" s="86"/>
      <c r="AGS13" s="86"/>
      <c r="AGT13" s="86"/>
      <c r="AGU13" s="86"/>
      <c r="AGV13" s="86"/>
      <c r="AGW13" s="86"/>
      <c r="AGX13" s="86"/>
      <c r="AGY13" s="86"/>
      <c r="AGZ13" s="86"/>
      <c r="AHA13" s="86"/>
      <c r="AHB13" s="86"/>
      <c r="AHC13" s="86"/>
      <c r="AHD13" s="86"/>
      <c r="AHE13" s="86"/>
      <c r="AHF13" s="86"/>
      <c r="AHG13" s="86"/>
      <c r="AHH13" s="86"/>
      <c r="AHI13" s="86"/>
      <c r="AHJ13" s="86"/>
      <c r="AHK13" s="86"/>
      <c r="AHL13" s="86"/>
      <c r="AHM13" s="86"/>
      <c r="AHN13" s="86"/>
      <c r="AHO13" s="86"/>
      <c r="AHP13" s="86"/>
      <c r="AHQ13" s="86"/>
      <c r="AHR13" s="86"/>
      <c r="AHS13" s="86"/>
      <c r="AHT13" s="86"/>
      <c r="AHU13" s="86"/>
      <c r="AHV13" s="86"/>
      <c r="AHW13" s="86"/>
      <c r="AHX13" s="86"/>
      <c r="AHY13" s="86"/>
      <c r="AHZ13" s="86"/>
      <c r="AIA13" s="86"/>
      <c r="AIB13" s="86"/>
      <c r="AIC13" s="86"/>
      <c r="AID13" s="86"/>
      <c r="AIE13" s="86"/>
      <c r="AIF13" s="86"/>
      <c r="AIG13" s="86"/>
      <c r="AIH13" s="86"/>
      <c r="AII13" s="86"/>
      <c r="AIJ13" s="86"/>
      <c r="AIK13" s="86"/>
      <c r="AIL13" s="86"/>
      <c r="AIM13" s="86"/>
      <c r="AIN13" s="86"/>
      <c r="AIO13" s="86"/>
      <c r="AIP13" s="86"/>
      <c r="AIQ13" s="86"/>
      <c r="AIR13" s="86"/>
      <c r="AIS13" s="86"/>
      <c r="AIT13" s="86"/>
      <c r="AIU13" s="86"/>
      <c r="AIV13" s="86"/>
      <c r="AIW13" s="86"/>
      <c r="AIX13" s="86"/>
      <c r="AIY13" s="86"/>
      <c r="AIZ13" s="86"/>
      <c r="AJA13" s="86"/>
      <c r="AJB13" s="86"/>
      <c r="AJC13" s="86"/>
      <c r="AJD13" s="86"/>
      <c r="AJE13" s="86"/>
      <c r="AJF13" s="86"/>
      <c r="AJG13" s="86"/>
      <c r="AJH13" s="86"/>
      <c r="AJI13" s="86"/>
      <c r="AJJ13" s="86"/>
      <c r="AJK13" s="86"/>
      <c r="AJL13" s="86"/>
      <c r="AJM13" s="86"/>
      <c r="AJN13" s="86"/>
      <c r="AJO13" s="86"/>
      <c r="AJP13" s="86"/>
      <c r="AJQ13" s="86"/>
      <c r="AJR13" s="86"/>
      <c r="AJS13" s="86"/>
      <c r="AJT13" s="86"/>
      <c r="AJU13" s="86"/>
      <c r="AJV13" s="86"/>
      <c r="AJW13" s="86"/>
      <c r="AJX13" s="86"/>
      <c r="AJY13" s="86"/>
      <c r="AJZ13" s="86"/>
      <c r="AKA13" s="86"/>
      <c r="AKB13" s="86"/>
      <c r="AKC13" s="86"/>
      <c r="AKD13" s="86"/>
      <c r="AKE13" s="86"/>
      <c r="AKF13" s="86"/>
      <c r="AKG13" s="86"/>
      <c r="AKH13" s="86"/>
      <c r="AKI13" s="86"/>
      <c r="AKJ13" s="86"/>
      <c r="AKK13" s="86"/>
      <c r="AKL13" s="86"/>
      <c r="AKM13" s="86"/>
      <c r="AKN13" s="86"/>
      <c r="AKO13" s="86"/>
      <c r="AKP13" s="86"/>
      <c r="AKQ13" s="86"/>
      <c r="AKR13" s="86"/>
      <c r="AKS13" s="86"/>
      <c r="AKT13" s="86"/>
      <c r="AKU13" s="86"/>
      <c r="AKV13" s="86"/>
      <c r="AKW13" s="86"/>
      <c r="AKX13" s="86"/>
      <c r="AKY13" s="86"/>
      <c r="AKZ13" s="86"/>
      <c r="ALA13" s="86"/>
      <c r="ALB13" s="86"/>
      <c r="ALC13" s="86"/>
      <c r="ALD13" s="86"/>
      <c r="ALE13" s="86"/>
      <c r="ALF13" s="86"/>
      <c r="ALG13" s="86"/>
      <c r="ALH13" s="86"/>
      <c r="ALI13" s="86"/>
      <c r="ALJ13" s="86"/>
      <c r="ALK13" s="86"/>
      <c r="ALL13" s="86"/>
      <c r="ALM13" s="86"/>
      <c r="ALN13" s="86"/>
      <c r="ALO13" s="86"/>
      <c r="ALP13" s="86"/>
      <c r="ALQ13" s="86"/>
      <c r="ALR13" s="86"/>
      <c r="ALS13" s="86"/>
      <c r="ALT13" s="86"/>
      <c r="ALU13" s="86"/>
      <c r="ALV13" s="86"/>
      <c r="ALW13" s="86"/>
      <c r="ALX13" s="86"/>
      <c r="ALY13" s="86"/>
      <c r="ALZ13" s="86"/>
      <c r="AMA13" s="86"/>
      <c r="AMB13" s="86"/>
      <c r="AMC13" s="86"/>
      <c r="AMD13" s="86"/>
      <c r="AME13" s="86"/>
      <c r="AMF13" s="86"/>
      <c r="AMG13" s="86"/>
      <c r="AMH13" s="86"/>
      <c r="AMI13" s="86"/>
      <c r="AMJ13" s="86"/>
      <c r="AMK13" s="86"/>
      <c r="AML13" s="86"/>
    </row>
    <row r="14" customFormat="false" ht="45" hidden="false" customHeight="false" outlineLevel="0" collapsed="false">
      <c r="A14" s="85" t="s">
        <v>4274</v>
      </c>
      <c r="B14" s="85" t="s">
        <v>4209</v>
      </c>
      <c r="C14" s="85"/>
      <c r="D14" s="85"/>
      <c r="E14" s="85" t="s">
        <v>4275</v>
      </c>
      <c r="F14" s="85" t="s">
        <v>4276</v>
      </c>
      <c r="G14" s="163" t="s">
        <v>4277</v>
      </c>
      <c r="H14" s="100" t="s">
        <v>4278</v>
      </c>
      <c r="I14" s="216" t="s">
        <v>4279</v>
      </c>
      <c r="J14" s="100" t="s">
        <v>4280</v>
      </c>
      <c r="K14" s="25" t="s">
        <v>4281</v>
      </c>
      <c r="L14" s="85"/>
      <c r="M14" s="85" t="s">
        <v>44</v>
      </c>
      <c r="N14" s="85"/>
      <c r="O14" s="85"/>
      <c r="P14" s="85"/>
      <c r="Q14" s="85"/>
      <c r="R14" s="85" t="s">
        <v>107</v>
      </c>
      <c r="S14" s="85" t="s">
        <v>133</v>
      </c>
      <c r="T14" s="85"/>
      <c r="U14" s="89"/>
      <c r="V14" s="85"/>
      <c r="W14" s="89"/>
      <c r="X14" s="85"/>
      <c r="Y14" s="85"/>
      <c r="Z14" s="85"/>
      <c r="AA14" s="85" t="s">
        <v>996</v>
      </c>
      <c r="AB14" s="85"/>
      <c r="AC14" s="85"/>
      <c r="AD14" s="85"/>
      <c r="AE14" s="90" t="s">
        <v>4840</v>
      </c>
      <c r="AF14" s="90"/>
      <c r="AG14" s="165" t="s">
        <v>4841</v>
      </c>
      <c r="AH14" s="90"/>
      <c r="AI14" s="90"/>
      <c r="AJ14" s="90"/>
      <c r="AK14" s="97" t="s">
        <v>4842</v>
      </c>
      <c r="AL14" s="90"/>
      <c r="AM14" s="277" t="s">
        <v>4843</v>
      </c>
      <c r="AN14" s="4"/>
      <c r="AO14" s="89"/>
      <c r="AP14" s="89"/>
      <c r="AQ14" s="89"/>
      <c r="AR14" s="89"/>
      <c r="AS14" s="89"/>
      <c r="AT14" s="98" t="str">
        <f aca="false">IF(A14="", "","'"&amp;A14&amp;"':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growth: "&amp;Y14&amp;"","")&amp;IF(Z14&lt;&gt;"",", cost: '"&amp;Z14&amp;"'","")&amp;", text: '"&amp;SUBSTITUTE(SUBSTITUTE(AE14, CHAR(13), ""),CHAR(10),"\n")&amp;IF(AF14&lt;&gt;"", "', textAdditional: '"&amp;SUBSTITUTE(SUBSTITUTE(AF14, CHAR(13), ""),CHAR(10),"\n"), "")&amp;"', textZh: '"&amp;SUBSTITUTE(SUBSTITUTE(SUBSTITUTE(AG14, CHAR(13), ""),CHAR(10),"\n"),"'","\'")&amp;"', textZhG1: '"&amp;SUBSTITUTE(SUBSTITUTE(SUBSTITUTE(AI14, CHAR(13), ""),CHAR(10),"\n"),"'","\'")&amp;IF(AH14&lt;&gt;"", "', textZhAdditional: '"&amp;SUBSTITUTE(SUBSTITUTE(AH14, CHAR(13), ""),CHAR(10),"\n"), "")&amp;IF(AJ14&lt;&gt;"", "', textZhG1Additional: '"&amp;SUBSTITUTE(SUBSTITUTE(AJ14, CHAR(13), ""),CHAR(10),"\n"), "")&amp;"', textKo: '"&amp;SUBSTITUTE(SUBSTITUTE(SUBSTITUTE(AK14, CHAR(13), ""),CHAR(10),"\n"),"'","\'")&amp;IF(AL14&lt;&gt;"", "', textKoAdditional: '"&amp;SUBSTITUTE(SUBSTITUTE(AL14, CHAR(13), ""),CHAR(10),"\n"), "")&amp;"', textEn: '"&amp;SUBSTITUTE(SUBSTITUTE(SUBSTITUTE(AM14, CHAR(13), ""),CHAR(10),"\n"),"'","\'")&amp;IF(AN14&lt;&gt;"", "', textEnAdditional: '"&amp;SUBSTITUTE(SUBSTITUTE(AN14, CHAR(13), ""),CHAR(10),"\n"), "")&amp;"'"&amp;IF(AB14="○",", sealable: true","")&amp;IF(AC14="○",", removable: true","")&amp;IF(AA14="○",", lie: true","")&amp;IF(AD14="○",", investable: true","")&amp;"},")</f>
        <v>'22-renri-o-n-6': {megami: 'renri', name: '魚吊り', nameEn: 'Motive', nameZh: '吊魚', nameZhG1: '辜毒谄言', nameKo: '낚시질', ruby: 'うおつり', rubyEn: '', rubyZh: '钓鱼', baseType: 'normal', type: 'action', subType: 'reaction', text: '偽証（偽証は対応では行えない）\n間合→自フレア：1', textZh: '伪证（不能在对应时伪证）\n距→1→自气', textZhG1: '', textKo: '위증（위증은 대응으로 사용할 수 없다）\n간격→플레어(자신)：1', textEn: 'Falsehood (You cannot play cards face-down as a Reaction to an attack.)\n\nDistance (1)→ Your Flare', lie: true},</v>
      </c>
      <c r="AU14" s="10" t="str">
        <f aca="false">IF($A14&lt;&gt;"", "    /** 《"&amp;$E14&amp;"》 */ export const "&amp;SUBSTITUTE(UPPER(IF(MID($A14, 3, 1)="-", RIGHT($A14,LEN($A14)-3), $A14)), "-", "_")&amp;": TCardId = '"&amp;$A14&amp;"';", "")</f>
        <v>    /** 《魚吊り》 */ export const RENRI_O_N_6: TCardId = '22-renri-o-n-6';</v>
      </c>
      <c r="AV14" s="11" t="str">
        <f aca="false">IF($A14&lt;&gt;"", "    | '"&amp;$A14&amp;"'", "")</f>
        <v>    | '22-renri-o-n-6'</v>
      </c>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c r="DQ14" s="86"/>
      <c r="DR14" s="86"/>
      <c r="DS14" s="86"/>
      <c r="DT14" s="86"/>
      <c r="DU14" s="86"/>
      <c r="DV14" s="86"/>
      <c r="DW14" s="86"/>
      <c r="DX14" s="86"/>
      <c r="DY14" s="86"/>
      <c r="DZ14" s="86"/>
      <c r="EA14" s="86"/>
      <c r="EB14" s="86"/>
      <c r="EC14" s="86"/>
      <c r="ED14" s="86"/>
      <c r="EE14" s="86"/>
      <c r="EF14" s="86"/>
      <c r="EG14" s="86"/>
      <c r="EH14" s="86"/>
      <c r="EI14" s="86"/>
      <c r="EJ14" s="86"/>
      <c r="EK14" s="86"/>
      <c r="EL14" s="86"/>
      <c r="EM14" s="86"/>
      <c r="EN14" s="86"/>
      <c r="EO14" s="86"/>
      <c r="EP14" s="86"/>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6"/>
      <c r="FO14" s="86"/>
      <c r="FP14" s="86"/>
      <c r="FQ14" s="86"/>
      <c r="FR14" s="86"/>
      <c r="FS14" s="86"/>
      <c r="FT14" s="86"/>
      <c r="FU14" s="86"/>
      <c r="FV14" s="86"/>
      <c r="FW14" s="86"/>
      <c r="FX14" s="86"/>
      <c r="FY14" s="86"/>
      <c r="FZ14" s="86"/>
      <c r="GA14" s="86"/>
      <c r="GB14" s="86"/>
      <c r="GC14" s="86"/>
      <c r="GD14" s="86"/>
      <c r="GE14" s="86"/>
      <c r="GF14" s="86"/>
      <c r="GG14" s="86"/>
      <c r="GH14" s="86"/>
      <c r="GI14" s="86"/>
      <c r="GJ14" s="86"/>
      <c r="GK14" s="86"/>
      <c r="GL14" s="86"/>
      <c r="GM14" s="86"/>
      <c r="GN14" s="86"/>
      <c r="GO14" s="86"/>
      <c r="GP14" s="86"/>
      <c r="GQ14" s="86"/>
      <c r="GR14" s="86"/>
      <c r="GS14" s="86"/>
      <c r="GT14" s="86"/>
      <c r="GU14" s="86"/>
      <c r="GV14" s="86"/>
      <c r="GW14" s="86"/>
      <c r="GX14" s="86"/>
      <c r="GY14" s="86"/>
      <c r="GZ14" s="86"/>
      <c r="HA14" s="86"/>
      <c r="HB14" s="86"/>
      <c r="HC14" s="86"/>
      <c r="HD14" s="86"/>
      <c r="HE14" s="86"/>
      <c r="HF14" s="86"/>
      <c r="HG14" s="86"/>
      <c r="HH14" s="86"/>
      <c r="HI14" s="86"/>
      <c r="HJ14" s="86"/>
      <c r="HK14" s="86"/>
      <c r="HL14" s="86"/>
      <c r="HM14" s="86"/>
      <c r="HN14" s="86"/>
      <c r="HO14" s="86"/>
      <c r="HP14" s="86"/>
      <c r="HQ14" s="86"/>
      <c r="HR14" s="86"/>
      <c r="HS14" s="86"/>
      <c r="HT14" s="86"/>
      <c r="HU14" s="86"/>
      <c r="HV14" s="86"/>
      <c r="HW14" s="86"/>
      <c r="HX14" s="86"/>
      <c r="HY14" s="86"/>
      <c r="HZ14" s="86"/>
      <c r="IA14" s="86"/>
      <c r="IB14" s="86"/>
      <c r="IC14" s="86"/>
      <c r="ID14" s="86"/>
      <c r="IE14" s="86"/>
      <c r="IF14" s="86"/>
      <c r="IG14" s="86"/>
      <c r="IH14" s="86"/>
      <c r="II14" s="86"/>
      <c r="IJ14" s="86"/>
      <c r="IK14" s="86"/>
      <c r="IL14" s="86"/>
      <c r="IM14" s="86"/>
      <c r="IN14" s="86"/>
      <c r="IO14" s="86"/>
      <c r="IP14" s="86"/>
      <c r="IQ14" s="86"/>
      <c r="IR14" s="86"/>
      <c r="IS14" s="86"/>
      <c r="IT14" s="86"/>
      <c r="IU14" s="86"/>
      <c r="IV14" s="86"/>
      <c r="IW14" s="86"/>
      <c r="IX14" s="86"/>
      <c r="IY14" s="86"/>
      <c r="IZ14" s="86"/>
      <c r="JA14" s="86"/>
      <c r="JB14" s="86"/>
      <c r="JC14" s="86"/>
      <c r="JD14" s="86"/>
      <c r="JE14" s="86"/>
      <c r="JF14" s="86"/>
      <c r="JG14" s="86"/>
      <c r="JH14" s="86"/>
      <c r="JI14" s="86"/>
      <c r="JJ14" s="86"/>
      <c r="JK14" s="86"/>
      <c r="JL14" s="86"/>
      <c r="JM14" s="86"/>
      <c r="JN14" s="86"/>
      <c r="JO14" s="86"/>
      <c r="JP14" s="86"/>
      <c r="JQ14" s="86"/>
      <c r="JR14" s="86"/>
      <c r="JS14" s="86"/>
      <c r="JT14" s="86"/>
      <c r="JU14" s="86"/>
      <c r="JV14" s="86"/>
      <c r="JW14" s="86"/>
      <c r="JX14" s="86"/>
      <c r="JY14" s="86"/>
      <c r="JZ14" s="86"/>
      <c r="KA14" s="86"/>
      <c r="KB14" s="86"/>
      <c r="KC14" s="86"/>
      <c r="KD14" s="86"/>
      <c r="KE14" s="86"/>
      <c r="KF14" s="86"/>
      <c r="KG14" s="86"/>
      <c r="KH14" s="86"/>
      <c r="KI14" s="86"/>
      <c r="KJ14" s="86"/>
      <c r="KK14" s="86"/>
      <c r="KL14" s="86"/>
      <c r="KM14" s="86"/>
      <c r="KN14" s="86"/>
      <c r="KO14" s="86"/>
      <c r="KP14" s="86"/>
      <c r="KQ14" s="86"/>
      <c r="KR14" s="86"/>
      <c r="KS14" s="86"/>
      <c r="KT14" s="86"/>
      <c r="KU14" s="86"/>
      <c r="KV14" s="86"/>
      <c r="KW14" s="86"/>
      <c r="KX14" s="86"/>
      <c r="KY14" s="86"/>
      <c r="KZ14" s="86"/>
      <c r="LA14" s="86"/>
      <c r="LB14" s="86"/>
      <c r="LC14" s="86"/>
      <c r="LD14" s="86"/>
      <c r="LE14" s="86"/>
      <c r="LF14" s="86"/>
      <c r="LG14" s="86"/>
      <c r="LH14" s="86"/>
      <c r="LI14" s="86"/>
      <c r="LJ14" s="86"/>
      <c r="LK14" s="86"/>
      <c r="LL14" s="86"/>
      <c r="LM14" s="86"/>
      <c r="LN14" s="86"/>
      <c r="LO14" s="86"/>
      <c r="LP14" s="86"/>
      <c r="LQ14" s="86"/>
      <c r="LR14" s="86"/>
      <c r="LS14" s="86"/>
      <c r="LT14" s="86"/>
      <c r="LU14" s="86"/>
      <c r="LV14" s="86"/>
      <c r="LW14" s="86"/>
      <c r="LX14" s="86"/>
      <c r="LY14" s="86"/>
      <c r="LZ14" s="86"/>
      <c r="MA14" s="86"/>
      <c r="MB14" s="86"/>
      <c r="MC14" s="86"/>
      <c r="MD14" s="86"/>
      <c r="ME14" s="86"/>
      <c r="MF14" s="86"/>
      <c r="MG14" s="86"/>
      <c r="MH14" s="86"/>
      <c r="MI14" s="86"/>
      <c r="MJ14" s="86"/>
      <c r="MK14" s="86"/>
      <c r="ML14" s="86"/>
      <c r="MM14" s="86"/>
      <c r="MN14" s="86"/>
      <c r="MO14" s="86"/>
      <c r="MP14" s="86"/>
      <c r="MQ14" s="86"/>
      <c r="MR14" s="86"/>
      <c r="MS14" s="86"/>
      <c r="MT14" s="86"/>
      <c r="MU14" s="86"/>
      <c r="MV14" s="86"/>
      <c r="MW14" s="86"/>
      <c r="MX14" s="86"/>
      <c r="MY14" s="86"/>
      <c r="MZ14" s="86"/>
      <c r="NA14" s="86"/>
      <c r="NB14" s="86"/>
      <c r="NC14" s="86"/>
      <c r="ND14" s="86"/>
      <c r="NE14" s="86"/>
      <c r="NF14" s="86"/>
      <c r="NG14" s="86"/>
      <c r="NH14" s="86"/>
      <c r="NI14" s="86"/>
      <c r="NJ14" s="86"/>
      <c r="NK14" s="86"/>
      <c r="NL14" s="86"/>
      <c r="NM14" s="86"/>
      <c r="NN14" s="86"/>
      <c r="NO14" s="86"/>
      <c r="NP14" s="86"/>
      <c r="NQ14" s="86"/>
      <c r="NR14" s="86"/>
      <c r="NS14" s="86"/>
      <c r="NT14" s="86"/>
      <c r="NU14" s="86"/>
      <c r="NV14" s="86"/>
      <c r="NW14" s="86"/>
      <c r="NX14" s="86"/>
      <c r="NY14" s="86"/>
      <c r="NZ14" s="86"/>
      <c r="OA14" s="86"/>
      <c r="OB14" s="86"/>
      <c r="OC14" s="86"/>
      <c r="OD14" s="86"/>
      <c r="OE14" s="86"/>
      <c r="OF14" s="86"/>
      <c r="OG14" s="86"/>
      <c r="OH14" s="86"/>
      <c r="OI14" s="86"/>
      <c r="OJ14" s="86"/>
      <c r="OK14" s="86"/>
      <c r="OL14" s="86"/>
      <c r="OM14" s="86"/>
      <c r="ON14" s="86"/>
      <c r="OO14" s="86"/>
      <c r="OP14" s="86"/>
      <c r="OQ14" s="86"/>
      <c r="OR14" s="86"/>
      <c r="OS14" s="86"/>
      <c r="OT14" s="86"/>
      <c r="OU14" s="86"/>
      <c r="OV14" s="86"/>
      <c r="OW14" s="86"/>
      <c r="OX14" s="86"/>
      <c r="OY14" s="86"/>
      <c r="OZ14" s="86"/>
      <c r="PA14" s="86"/>
      <c r="PB14" s="86"/>
      <c r="PC14" s="86"/>
      <c r="PD14" s="86"/>
      <c r="PE14" s="86"/>
      <c r="PF14" s="86"/>
      <c r="PG14" s="86"/>
      <c r="PH14" s="86"/>
      <c r="PI14" s="86"/>
      <c r="PJ14" s="86"/>
      <c r="PK14" s="86"/>
      <c r="PL14" s="86"/>
      <c r="PM14" s="86"/>
      <c r="PN14" s="86"/>
      <c r="PO14" s="86"/>
      <c r="PP14" s="86"/>
      <c r="PQ14" s="86"/>
      <c r="PR14" s="86"/>
      <c r="PS14" s="86"/>
      <c r="PT14" s="86"/>
      <c r="PU14" s="86"/>
      <c r="PV14" s="86"/>
      <c r="PW14" s="86"/>
      <c r="PX14" s="86"/>
      <c r="PY14" s="86"/>
      <c r="PZ14" s="86"/>
      <c r="QA14" s="86"/>
      <c r="QB14" s="86"/>
      <c r="QC14" s="86"/>
      <c r="QD14" s="86"/>
      <c r="QE14" s="86"/>
      <c r="QF14" s="86"/>
      <c r="QG14" s="86"/>
      <c r="QH14" s="86"/>
      <c r="QI14" s="86"/>
      <c r="QJ14" s="86"/>
      <c r="QK14" s="86"/>
      <c r="QL14" s="86"/>
      <c r="QM14" s="86"/>
      <c r="QN14" s="86"/>
      <c r="QO14" s="86"/>
      <c r="QP14" s="86"/>
      <c r="QQ14" s="86"/>
      <c r="QR14" s="86"/>
      <c r="QS14" s="86"/>
      <c r="QT14" s="86"/>
      <c r="QU14" s="86"/>
      <c r="QV14" s="86"/>
      <c r="QW14" s="86"/>
      <c r="QX14" s="86"/>
      <c r="QY14" s="86"/>
      <c r="QZ14" s="86"/>
      <c r="RA14" s="86"/>
      <c r="RB14" s="86"/>
      <c r="RC14" s="86"/>
      <c r="RD14" s="86"/>
      <c r="RE14" s="86"/>
      <c r="RF14" s="86"/>
      <c r="RG14" s="86"/>
      <c r="RH14" s="86"/>
      <c r="RI14" s="86"/>
      <c r="RJ14" s="86"/>
      <c r="RK14" s="86"/>
      <c r="RL14" s="86"/>
      <c r="RM14" s="86"/>
      <c r="RN14" s="86"/>
      <c r="RO14" s="86"/>
      <c r="RP14" s="86"/>
      <c r="RQ14" s="86"/>
      <c r="RR14" s="86"/>
      <c r="RS14" s="86"/>
      <c r="RT14" s="86"/>
      <c r="RU14" s="86"/>
      <c r="RV14" s="86"/>
      <c r="RW14" s="86"/>
      <c r="RX14" s="86"/>
      <c r="RY14" s="86"/>
      <c r="RZ14" s="86"/>
      <c r="SA14" s="86"/>
      <c r="SB14" s="86"/>
      <c r="SC14" s="86"/>
      <c r="SD14" s="86"/>
      <c r="SE14" s="86"/>
      <c r="SF14" s="86"/>
      <c r="SG14" s="86"/>
      <c r="SH14" s="86"/>
      <c r="SI14" s="86"/>
      <c r="SJ14" s="86"/>
      <c r="SK14" s="86"/>
      <c r="SL14" s="86"/>
      <c r="SM14" s="86"/>
      <c r="SN14" s="86"/>
      <c r="SO14" s="86"/>
      <c r="SP14" s="86"/>
      <c r="SQ14" s="86"/>
      <c r="SR14" s="86"/>
      <c r="SS14" s="86"/>
      <c r="ST14" s="86"/>
      <c r="SU14" s="86"/>
      <c r="SV14" s="86"/>
      <c r="SW14" s="86"/>
      <c r="SX14" s="86"/>
      <c r="SY14" s="86"/>
      <c r="SZ14" s="86"/>
      <c r="TA14" s="86"/>
      <c r="TB14" s="86"/>
      <c r="TC14" s="86"/>
      <c r="TD14" s="86"/>
      <c r="TE14" s="86"/>
      <c r="TF14" s="86"/>
      <c r="TG14" s="86"/>
      <c r="TH14" s="86"/>
      <c r="TI14" s="86"/>
      <c r="TJ14" s="86"/>
      <c r="TK14" s="86"/>
      <c r="TL14" s="86"/>
      <c r="TM14" s="86"/>
      <c r="TN14" s="86"/>
      <c r="TO14" s="86"/>
      <c r="TP14" s="86"/>
      <c r="TQ14" s="86"/>
      <c r="TR14" s="86"/>
      <c r="TS14" s="86"/>
      <c r="TT14" s="86"/>
      <c r="TU14" s="86"/>
      <c r="TV14" s="86"/>
      <c r="TW14" s="86"/>
      <c r="TX14" s="86"/>
      <c r="TY14" s="86"/>
      <c r="TZ14" s="86"/>
      <c r="UA14" s="86"/>
      <c r="UB14" s="86"/>
      <c r="UC14" s="86"/>
      <c r="UD14" s="86"/>
      <c r="UE14" s="86"/>
      <c r="UF14" s="86"/>
      <c r="UG14" s="86"/>
      <c r="UH14" s="86"/>
      <c r="UI14" s="86"/>
      <c r="UJ14" s="86"/>
      <c r="UK14" s="86"/>
      <c r="UL14" s="86"/>
      <c r="UM14" s="86"/>
      <c r="UN14" s="86"/>
      <c r="UO14" s="86"/>
      <c r="UP14" s="86"/>
      <c r="UQ14" s="86"/>
      <c r="UR14" s="86"/>
      <c r="US14" s="86"/>
      <c r="UT14" s="86"/>
      <c r="UU14" s="86"/>
      <c r="UV14" s="86"/>
      <c r="UW14" s="86"/>
      <c r="UX14" s="86"/>
      <c r="UY14" s="86"/>
      <c r="UZ14" s="86"/>
      <c r="VA14" s="86"/>
      <c r="VB14" s="86"/>
      <c r="VC14" s="86"/>
      <c r="VD14" s="86"/>
      <c r="VE14" s="86"/>
      <c r="VF14" s="86"/>
      <c r="VG14" s="86"/>
      <c r="VH14" s="86"/>
      <c r="VI14" s="86"/>
      <c r="VJ14" s="86"/>
      <c r="VK14" s="86"/>
      <c r="VL14" s="86"/>
      <c r="VM14" s="86"/>
      <c r="VN14" s="86"/>
      <c r="VO14" s="86"/>
      <c r="VP14" s="86"/>
      <c r="VQ14" s="86"/>
      <c r="VR14" s="86"/>
      <c r="VS14" s="86"/>
      <c r="VT14" s="86"/>
      <c r="VU14" s="86"/>
      <c r="VV14" s="86"/>
      <c r="VW14" s="86"/>
      <c r="VX14" s="86"/>
      <c r="VY14" s="86"/>
      <c r="VZ14" s="86"/>
      <c r="WA14" s="86"/>
      <c r="WB14" s="86"/>
      <c r="WC14" s="86"/>
      <c r="WD14" s="86"/>
      <c r="WE14" s="86"/>
      <c r="WF14" s="86"/>
      <c r="WG14" s="86"/>
      <c r="WH14" s="86"/>
      <c r="WI14" s="86"/>
      <c r="WJ14" s="86"/>
      <c r="WK14" s="86"/>
      <c r="WL14" s="86"/>
      <c r="WM14" s="86"/>
      <c r="WN14" s="86"/>
      <c r="WO14" s="86"/>
      <c r="WP14" s="86"/>
      <c r="WQ14" s="86"/>
      <c r="WR14" s="86"/>
      <c r="WS14" s="86"/>
      <c r="WT14" s="86"/>
      <c r="WU14" s="86"/>
      <c r="WV14" s="86"/>
      <c r="WW14" s="86"/>
      <c r="WX14" s="86"/>
      <c r="WY14" s="86"/>
      <c r="WZ14" s="86"/>
      <c r="XA14" s="86"/>
      <c r="XB14" s="86"/>
      <c r="XC14" s="86"/>
      <c r="XD14" s="86"/>
      <c r="XE14" s="86"/>
      <c r="XF14" s="86"/>
      <c r="XG14" s="86"/>
      <c r="XH14" s="86"/>
      <c r="XI14" s="86"/>
      <c r="XJ14" s="86"/>
      <c r="XK14" s="86"/>
      <c r="XL14" s="86"/>
      <c r="XM14" s="86"/>
      <c r="XN14" s="86"/>
      <c r="XO14" s="86"/>
      <c r="XP14" s="86"/>
      <c r="XQ14" s="86"/>
      <c r="XR14" s="86"/>
      <c r="XS14" s="86"/>
      <c r="XT14" s="86"/>
      <c r="XU14" s="86"/>
      <c r="XV14" s="86"/>
      <c r="XW14" s="86"/>
      <c r="XX14" s="86"/>
      <c r="XY14" s="86"/>
      <c r="XZ14" s="86"/>
      <c r="YA14" s="86"/>
      <c r="YB14" s="86"/>
      <c r="YC14" s="86"/>
      <c r="YD14" s="86"/>
      <c r="YE14" s="86"/>
      <c r="YF14" s="86"/>
      <c r="YG14" s="86"/>
      <c r="YH14" s="86"/>
      <c r="YI14" s="86"/>
      <c r="YJ14" s="86"/>
      <c r="YK14" s="86"/>
      <c r="YL14" s="86"/>
      <c r="YM14" s="86"/>
      <c r="YN14" s="86"/>
      <c r="YO14" s="86"/>
      <c r="YP14" s="86"/>
      <c r="YQ14" s="86"/>
      <c r="YR14" s="86"/>
      <c r="YS14" s="86"/>
      <c r="YT14" s="86"/>
      <c r="YU14" s="86"/>
      <c r="YV14" s="86"/>
      <c r="YW14" s="86"/>
      <c r="YX14" s="86"/>
      <c r="YY14" s="86"/>
      <c r="YZ14" s="86"/>
      <c r="ZA14" s="86"/>
      <c r="ZB14" s="86"/>
      <c r="ZC14" s="86"/>
      <c r="ZD14" s="86"/>
      <c r="ZE14" s="86"/>
      <c r="ZF14" s="86"/>
      <c r="ZG14" s="86"/>
      <c r="ZH14" s="86"/>
      <c r="ZI14" s="86"/>
      <c r="ZJ14" s="86"/>
      <c r="ZK14" s="86"/>
      <c r="ZL14" s="86"/>
      <c r="ZM14" s="86"/>
      <c r="ZN14" s="86"/>
      <c r="ZO14" s="86"/>
      <c r="ZP14" s="86"/>
      <c r="ZQ14" s="86"/>
      <c r="ZR14" s="86"/>
      <c r="ZS14" s="86"/>
      <c r="ZT14" s="86"/>
      <c r="ZU14" s="86"/>
      <c r="ZV14" s="86"/>
      <c r="ZW14" s="86"/>
      <c r="ZX14" s="86"/>
      <c r="ZY14" s="86"/>
      <c r="ZZ14" s="86"/>
      <c r="AAA14" s="86"/>
      <c r="AAB14" s="86"/>
      <c r="AAC14" s="86"/>
      <c r="AAD14" s="86"/>
      <c r="AAE14" s="86"/>
      <c r="AAF14" s="86"/>
      <c r="AAG14" s="86"/>
      <c r="AAH14" s="86"/>
      <c r="AAI14" s="86"/>
      <c r="AAJ14" s="86"/>
      <c r="AAK14" s="86"/>
      <c r="AAL14" s="86"/>
      <c r="AAM14" s="86"/>
      <c r="AAN14" s="86"/>
      <c r="AAO14" s="86"/>
      <c r="AAP14" s="86"/>
      <c r="AAQ14" s="86"/>
      <c r="AAR14" s="86"/>
      <c r="AAS14" s="86"/>
      <c r="AAT14" s="86"/>
      <c r="AAU14" s="86"/>
      <c r="AAV14" s="86"/>
      <c r="AAW14" s="86"/>
      <c r="AAX14" s="86"/>
      <c r="AAY14" s="86"/>
      <c r="AAZ14" s="86"/>
      <c r="ABA14" s="86"/>
      <c r="ABB14" s="86"/>
      <c r="ABC14" s="86"/>
      <c r="ABD14" s="86"/>
      <c r="ABE14" s="86"/>
      <c r="ABF14" s="86"/>
      <c r="ABG14" s="86"/>
      <c r="ABH14" s="86"/>
      <c r="ABI14" s="86"/>
      <c r="ABJ14" s="86"/>
      <c r="ABK14" s="86"/>
      <c r="ABL14" s="86"/>
      <c r="ABM14" s="86"/>
      <c r="ABN14" s="86"/>
      <c r="ABO14" s="86"/>
      <c r="ABP14" s="86"/>
      <c r="ABQ14" s="86"/>
      <c r="ABR14" s="86"/>
      <c r="ABS14" s="86"/>
      <c r="ABT14" s="86"/>
      <c r="ABU14" s="86"/>
      <c r="ABV14" s="86"/>
      <c r="ABW14" s="86"/>
      <c r="ABX14" s="86"/>
      <c r="ABY14" s="86"/>
      <c r="ABZ14" s="86"/>
      <c r="ACA14" s="86"/>
      <c r="ACB14" s="86"/>
      <c r="ACC14" s="86"/>
      <c r="ACD14" s="86"/>
      <c r="ACE14" s="86"/>
      <c r="ACF14" s="86"/>
      <c r="ACG14" s="86"/>
      <c r="ACH14" s="86"/>
      <c r="ACI14" s="86"/>
      <c r="ACJ14" s="86"/>
      <c r="ACK14" s="86"/>
      <c r="ACL14" s="86"/>
      <c r="ACM14" s="86"/>
      <c r="ACN14" s="86"/>
      <c r="ACO14" s="86"/>
      <c r="ACP14" s="86"/>
      <c r="ACQ14" s="86"/>
      <c r="ACR14" s="86"/>
      <c r="ACS14" s="86"/>
      <c r="ACT14" s="86"/>
      <c r="ACU14" s="86"/>
      <c r="ACV14" s="86"/>
      <c r="ACW14" s="86"/>
      <c r="ACX14" s="86"/>
      <c r="ACY14" s="86"/>
      <c r="ACZ14" s="86"/>
      <c r="ADA14" s="86"/>
      <c r="ADB14" s="86"/>
      <c r="ADC14" s="86"/>
      <c r="ADD14" s="86"/>
      <c r="ADE14" s="86"/>
      <c r="ADF14" s="86"/>
      <c r="ADG14" s="86"/>
      <c r="ADH14" s="86"/>
      <c r="ADI14" s="86"/>
      <c r="ADJ14" s="86"/>
      <c r="ADK14" s="86"/>
      <c r="ADL14" s="86"/>
      <c r="ADM14" s="86"/>
      <c r="ADN14" s="86"/>
      <c r="ADO14" s="86"/>
      <c r="ADP14" s="86"/>
      <c r="ADQ14" s="86"/>
      <c r="ADR14" s="86"/>
      <c r="ADS14" s="86"/>
      <c r="ADT14" s="86"/>
      <c r="ADU14" s="86"/>
      <c r="ADV14" s="86"/>
      <c r="ADW14" s="86"/>
      <c r="ADX14" s="86"/>
      <c r="ADY14" s="86"/>
      <c r="ADZ14" s="86"/>
      <c r="AEA14" s="86"/>
      <c r="AEB14" s="86"/>
      <c r="AEC14" s="86"/>
      <c r="AED14" s="86"/>
      <c r="AEE14" s="86"/>
      <c r="AEF14" s="86"/>
      <c r="AEG14" s="86"/>
      <c r="AEH14" s="86"/>
      <c r="AEI14" s="86"/>
      <c r="AEJ14" s="86"/>
      <c r="AEK14" s="86"/>
      <c r="AEL14" s="86"/>
      <c r="AEM14" s="86"/>
      <c r="AEN14" s="86"/>
      <c r="AEO14" s="86"/>
      <c r="AEP14" s="86"/>
      <c r="AEQ14" s="86"/>
      <c r="AER14" s="86"/>
      <c r="AES14" s="86"/>
      <c r="AET14" s="86"/>
      <c r="AEU14" s="86"/>
      <c r="AEV14" s="86"/>
      <c r="AEW14" s="86"/>
      <c r="AEX14" s="86"/>
      <c r="AEY14" s="86"/>
      <c r="AEZ14" s="86"/>
      <c r="AFA14" s="86"/>
      <c r="AFB14" s="86"/>
      <c r="AFC14" s="86"/>
      <c r="AFD14" s="86"/>
      <c r="AFE14" s="86"/>
      <c r="AFF14" s="86"/>
      <c r="AFG14" s="86"/>
      <c r="AFH14" s="86"/>
      <c r="AFI14" s="86"/>
      <c r="AFJ14" s="86"/>
      <c r="AFK14" s="86"/>
      <c r="AFL14" s="86"/>
      <c r="AFM14" s="86"/>
      <c r="AFN14" s="86"/>
      <c r="AFO14" s="86"/>
      <c r="AFP14" s="86"/>
      <c r="AFQ14" s="86"/>
      <c r="AFR14" s="86"/>
      <c r="AFS14" s="86"/>
      <c r="AFT14" s="86"/>
      <c r="AFU14" s="86"/>
      <c r="AFV14" s="86"/>
      <c r="AFW14" s="86"/>
      <c r="AFX14" s="86"/>
      <c r="AFY14" s="86"/>
      <c r="AFZ14" s="86"/>
      <c r="AGA14" s="86"/>
      <c r="AGB14" s="86"/>
      <c r="AGC14" s="86"/>
      <c r="AGD14" s="86"/>
      <c r="AGE14" s="86"/>
      <c r="AGF14" s="86"/>
      <c r="AGG14" s="86"/>
      <c r="AGH14" s="86"/>
      <c r="AGI14" s="86"/>
      <c r="AGJ14" s="86"/>
      <c r="AGK14" s="86"/>
      <c r="AGL14" s="86"/>
      <c r="AGM14" s="86"/>
      <c r="AGN14" s="86"/>
      <c r="AGO14" s="86"/>
      <c r="AGP14" s="86"/>
      <c r="AGQ14" s="86"/>
      <c r="AGR14" s="86"/>
      <c r="AGS14" s="86"/>
      <c r="AGT14" s="86"/>
      <c r="AGU14" s="86"/>
      <c r="AGV14" s="86"/>
      <c r="AGW14" s="86"/>
      <c r="AGX14" s="86"/>
      <c r="AGY14" s="86"/>
      <c r="AGZ14" s="86"/>
      <c r="AHA14" s="86"/>
      <c r="AHB14" s="86"/>
      <c r="AHC14" s="86"/>
      <c r="AHD14" s="86"/>
      <c r="AHE14" s="86"/>
      <c r="AHF14" s="86"/>
      <c r="AHG14" s="86"/>
      <c r="AHH14" s="86"/>
      <c r="AHI14" s="86"/>
      <c r="AHJ14" s="86"/>
      <c r="AHK14" s="86"/>
      <c r="AHL14" s="86"/>
      <c r="AHM14" s="86"/>
      <c r="AHN14" s="86"/>
      <c r="AHO14" s="86"/>
      <c r="AHP14" s="86"/>
      <c r="AHQ14" s="86"/>
      <c r="AHR14" s="86"/>
      <c r="AHS14" s="86"/>
      <c r="AHT14" s="86"/>
      <c r="AHU14" s="86"/>
      <c r="AHV14" s="86"/>
      <c r="AHW14" s="86"/>
      <c r="AHX14" s="86"/>
      <c r="AHY14" s="86"/>
      <c r="AHZ14" s="86"/>
      <c r="AIA14" s="86"/>
      <c r="AIB14" s="86"/>
      <c r="AIC14" s="86"/>
      <c r="AID14" s="86"/>
      <c r="AIE14" s="86"/>
      <c r="AIF14" s="86"/>
      <c r="AIG14" s="86"/>
      <c r="AIH14" s="86"/>
      <c r="AII14" s="86"/>
      <c r="AIJ14" s="86"/>
      <c r="AIK14" s="86"/>
      <c r="AIL14" s="86"/>
      <c r="AIM14" s="86"/>
      <c r="AIN14" s="86"/>
      <c r="AIO14" s="86"/>
      <c r="AIP14" s="86"/>
      <c r="AIQ14" s="86"/>
      <c r="AIR14" s="86"/>
      <c r="AIS14" s="86"/>
      <c r="AIT14" s="86"/>
      <c r="AIU14" s="86"/>
      <c r="AIV14" s="86"/>
      <c r="AIW14" s="86"/>
      <c r="AIX14" s="86"/>
      <c r="AIY14" s="86"/>
      <c r="AIZ14" s="86"/>
      <c r="AJA14" s="86"/>
      <c r="AJB14" s="86"/>
      <c r="AJC14" s="86"/>
      <c r="AJD14" s="86"/>
      <c r="AJE14" s="86"/>
      <c r="AJF14" s="86"/>
      <c r="AJG14" s="86"/>
      <c r="AJH14" s="86"/>
      <c r="AJI14" s="86"/>
      <c r="AJJ14" s="86"/>
      <c r="AJK14" s="86"/>
      <c r="AJL14" s="86"/>
      <c r="AJM14" s="86"/>
      <c r="AJN14" s="86"/>
      <c r="AJO14" s="86"/>
      <c r="AJP14" s="86"/>
      <c r="AJQ14" s="86"/>
      <c r="AJR14" s="86"/>
      <c r="AJS14" s="86"/>
      <c r="AJT14" s="86"/>
      <c r="AJU14" s="86"/>
      <c r="AJV14" s="86"/>
      <c r="AJW14" s="86"/>
      <c r="AJX14" s="86"/>
      <c r="AJY14" s="86"/>
      <c r="AJZ14" s="86"/>
      <c r="AKA14" s="86"/>
      <c r="AKB14" s="86"/>
      <c r="AKC14" s="86"/>
      <c r="AKD14" s="86"/>
      <c r="AKE14" s="86"/>
      <c r="AKF14" s="86"/>
      <c r="AKG14" s="86"/>
      <c r="AKH14" s="86"/>
      <c r="AKI14" s="86"/>
      <c r="AKJ14" s="86"/>
      <c r="AKK14" s="86"/>
      <c r="AKL14" s="86"/>
      <c r="AKM14" s="86"/>
      <c r="AKN14" s="86"/>
      <c r="AKO14" s="86"/>
      <c r="AKP14" s="86"/>
      <c r="AKQ14" s="86"/>
      <c r="AKR14" s="86"/>
      <c r="AKS14" s="86"/>
      <c r="AKT14" s="86"/>
      <c r="AKU14" s="86"/>
      <c r="AKV14" s="86"/>
      <c r="AKW14" s="86"/>
      <c r="AKX14" s="86"/>
      <c r="AKY14" s="86"/>
      <c r="AKZ14" s="86"/>
      <c r="ALA14" s="86"/>
      <c r="ALB14" s="86"/>
      <c r="ALC14" s="86"/>
      <c r="ALD14" s="86"/>
      <c r="ALE14" s="86"/>
      <c r="ALF14" s="86"/>
      <c r="ALG14" s="86"/>
      <c r="ALH14" s="86"/>
      <c r="ALI14" s="86"/>
      <c r="ALJ14" s="86"/>
      <c r="ALK14" s="86"/>
      <c r="ALL14" s="86"/>
      <c r="ALM14" s="86"/>
      <c r="ALN14" s="86"/>
      <c r="ALO14" s="86"/>
      <c r="ALP14" s="86"/>
      <c r="ALQ14" s="86"/>
      <c r="ALR14" s="86"/>
      <c r="ALS14" s="86"/>
      <c r="ALT14" s="86"/>
      <c r="ALU14" s="86"/>
      <c r="ALV14" s="86"/>
      <c r="ALW14" s="86"/>
      <c r="ALX14" s="86"/>
      <c r="ALY14" s="86"/>
      <c r="ALZ14" s="86"/>
      <c r="AMA14" s="86"/>
      <c r="AMB14" s="86"/>
      <c r="AMC14" s="86"/>
      <c r="AMD14" s="86"/>
      <c r="AME14" s="86"/>
      <c r="AMF14" s="86"/>
      <c r="AMG14" s="86"/>
      <c r="AMH14" s="86"/>
      <c r="AMI14" s="86"/>
      <c r="AMJ14" s="86"/>
      <c r="AMK14" s="86"/>
      <c r="AML14" s="86"/>
    </row>
    <row r="15" customFormat="false" ht="82" hidden="false" customHeight="false" outlineLevel="0" collapsed="false">
      <c r="A15" s="85" t="s">
        <v>4623</v>
      </c>
      <c r="B15" s="85" t="s">
        <v>4564</v>
      </c>
      <c r="C15" s="85"/>
      <c r="D15" s="85"/>
      <c r="E15" s="85" t="s">
        <v>4624</v>
      </c>
      <c r="F15" s="85" t="s">
        <v>4625</v>
      </c>
      <c r="G15" s="221" t="s">
        <v>4624</v>
      </c>
      <c r="H15" s="228"/>
      <c r="I15" s="221"/>
      <c r="J15" s="228" t="s">
        <v>4626</v>
      </c>
      <c r="K15" s="257" t="s">
        <v>4627</v>
      </c>
      <c r="L15" s="85"/>
      <c r="M15" s="85" t="s">
        <v>44</v>
      </c>
      <c r="N15" s="85"/>
      <c r="O15" s="85"/>
      <c r="P15" s="85"/>
      <c r="Q15" s="85"/>
      <c r="R15" s="85" t="s">
        <v>120</v>
      </c>
      <c r="S15" s="85" t="s">
        <v>92</v>
      </c>
      <c r="T15" s="85"/>
      <c r="U15" s="89"/>
      <c r="V15" s="85"/>
      <c r="W15" s="89"/>
      <c r="X15" s="85" t="n">
        <v>2</v>
      </c>
      <c r="Y15" s="85"/>
      <c r="Z15" s="85"/>
      <c r="AA15" s="85"/>
      <c r="AB15" s="85"/>
      <c r="AC15" s="85"/>
      <c r="AD15" s="85" t="s">
        <v>996</v>
      </c>
      <c r="AE15" s="258" t="s">
        <v>4844</v>
      </c>
      <c r="AF15" s="90"/>
      <c r="AG15" s="240" t="s">
        <v>4845</v>
      </c>
      <c r="AH15" s="90"/>
      <c r="AI15" s="90"/>
      <c r="AJ15" s="90"/>
      <c r="AK15" s="264" t="s">
        <v>4846</v>
      </c>
      <c r="AL15" s="90"/>
      <c r="AM15" s="264" t="s">
        <v>4847</v>
      </c>
      <c r="AN15" s="4"/>
      <c r="AO15" s="89"/>
      <c r="AP15" s="89"/>
      <c r="AQ15" s="89"/>
      <c r="AR15" s="89"/>
      <c r="AS15" s="89"/>
      <c r="AT15" s="98" t="str">
        <f aca="false">IF(A15="", "","'"&amp;A15&amp;"':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growth: "&amp;Y15&amp;"","")&amp;IF(Z15&lt;&gt;"",", cost: '"&amp;Z15&amp;"'","")&amp;", text: '"&amp;SUBSTITUTE(SUBSTITUTE(AE15, CHAR(13), ""),CHAR(10),"\n")&amp;IF(AF15&lt;&gt;"", "', textAdditional: '"&amp;SUBSTITUTE(SUBSTITUTE(AF15, CHAR(13), ""),CHAR(10),"\n"), "")&amp;"', textZh: '"&amp;SUBSTITUTE(SUBSTITUTE(SUBSTITUTE(AG15, CHAR(13), ""),CHAR(10),"\n"),"'","\'")&amp;"', textZhG1: '"&amp;SUBSTITUTE(SUBSTITUTE(SUBSTITUTE(AI15, CHAR(13), ""),CHAR(10),"\n"),"'","\'")&amp;IF(AH15&lt;&gt;"", "', textZhAdditional: '"&amp;SUBSTITUTE(SUBSTITUTE(AH15, CHAR(13), ""),CHAR(10),"\n"), "")&amp;IF(AJ15&lt;&gt;"", "', textZhG1Additional: '"&amp;SUBSTITUTE(SUBSTITUTE(AJ15, CHAR(13), ""),CHAR(10),"\n"), "")&amp;"', textKo: '"&amp;SUBSTITUTE(SUBSTITUTE(SUBSTITUTE(AK15, CHAR(13), ""),CHAR(10),"\n"),"'","\'")&amp;IF(AL15&lt;&gt;"", "', textKoAdditional: '"&amp;SUBSTITUTE(SUBSTITUTE(AL15, CHAR(13), ""),CHAR(10),"\n"), "")&amp;"', textEn: '"&amp;SUBSTITUTE(SUBSTITUTE(SUBSTITUTE(AM15, CHAR(13), ""),CHAR(10),"\n"),"'","\'")&amp;IF(AN15&lt;&gt;"", "', textEnAdditional: '"&amp;SUBSTITUTE(SUBSTITUTE(AN15, CHAR(13), ""),CHAR(10),"\n"), "")&amp;"'"&amp;IF(AB15="○",", sealable: true","")&amp;IF(AC15="○",", removable: true","")&amp;IF(AA15="○",", lie: true","")&amp;IF(AD15="○",", investable: true","")&amp;"},")</f>
        <v>'23-akina-o-n-7': {megami: 'akina', name: '直接金融', nameEn: 'Direct Financing', nameZh: '直接金融', nameZhG1: '', nameKo: '직접금융', ruby: 'ちょくせつきんゆう', rubyEn: '', baseType: 'normal', type: 'enhance', subType: 'fullpower', capacity: '2', text: '隙　投資券\n【展開時】相オーラ→自オーラ：1\n1以上の集中力を全て支払ってもよい。 そうした場合、この矢印効果をもう1回行う。\n【破棄時】攻撃『適正距離2-5、1/0』を行ってもよい。', textZh: '破绽 投资券\n【展开时】敌装→1→自装\n可以支付所有集中力（至少1点），若如此做，重复1次这个箭头效果。\n【破弃时】进行一次“攻击距离2-5、伤害1/0”的攻击。', textZhG1: '', textKo: '빈틈, 투자권\n【전개시】 오라(상대)→오라(자신):1\n집중력이 1 이상 있다면 전부 지불해도 된다. 그렇게 했다면, 이 화살표 효과를 1회 더 수행한다.\n【파기시】 공격 『적정거리 2-5, 1/0』을 수행해도 된다.', textEn: 'Unguarded, Investment\n\nInitialize: Opponent\'s Aura (1)→ Your Aura. If you have 1 or more Vigor, you may spend all of your Vigor. If you do, perform this arrow effect once more.\n\nDisenchant: You may attack with "Range: 2-5, Damage: 1/0".', investable: true},</v>
      </c>
      <c r="AU15" s="10" t="str">
        <f aca="false">IF($A15&lt;&gt;"", "    /** 《"&amp;$E15&amp;"》 */ export const "&amp;SUBSTITUTE(UPPER(IF(MID($A15, 3, 1)="-", RIGHT($A15,LEN($A15)-3), $A15)), "-", "_")&amp;": TCardId = '"&amp;$A15&amp;"';", "")</f>
        <v>    /** 《直接金融》 */ export const AKINA_O_N_7: TCardId = '23-akina-o-n-7';</v>
      </c>
      <c r="AV15" s="11" t="str">
        <f aca="false">IF($A15&lt;&gt;"", "    | '"&amp;$A15&amp;"'", "")</f>
        <v>    | '23-akina-o-n-7'</v>
      </c>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c r="DP15" s="86"/>
      <c r="DQ15" s="86"/>
      <c r="DR15" s="86"/>
      <c r="DS15" s="86"/>
      <c r="DT15" s="86"/>
      <c r="DU15" s="86"/>
      <c r="DV15" s="86"/>
      <c r="DW15" s="86"/>
      <c r="DX15" s="86"/>
      <c r="DY15" s="86"/>
      <c r="DZ15" s="86"/>
      <c r="EA15" s="86"/>
      <c r="EB15" s="86"/>
      <c r="EC15" s="86"/>
      <c r="ED15" s="86"/>
      <c r="EE15" s="86"/>
      <c r="EF15" s="86"/>
      <c r="EG15" s="86"/>
      <c r="EH15" s="86"/>
      <c r="EI15" s="86"/>
      <c r="EJ15" s="86"/>
      <c r="EK15" s="86"/>
      <c r="EL15" s="86"/>
      <c r="EM15" s="86"/>
      <c r="EN15" s="86"/>
      <c r="EO15" s="86"/>
      <c r="EP15" s="86"/>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6"/>
      <c r="FO15" s="86"/>
      <c r="FP15" s="86"/>
      <c r="FQ15" s="86"/>
      <c r="FR15" s="86"/>
      <c r="FS15" s="86"/>
      <c r="FT15" s="86"/>
      <c r="FU15" s="86"/>
      <c r="FV15" s="86"/>
      <c r="FW15" s="86"/>
      <c r="FX15" s="86"/>
      <c r="FY15" s="86"/>
      <c r="FZ15" s="86"/>
      <c r="GA15" s="86"/>
      <c r="GB15" s="86"/>
      <c r="GC15" s="86"/>
      <c r="GD15" s="86"/>
      <c r="GE15" s="86"/>
      <c r="GF15" s="86"/>
      <c r="GG15" s="86"/>
      <c r="GH15" s="86"/>
      <c r="GI15" s="86"/>
      <c r="GJ15" s="86"/>
      <c r="GK15" s="86"/>
      <c r="GL15" s="86"/>
      <c r="GM15" s="86"/>
      <c r="GN15" s="86"/>
      <c r="GO15" s="86"/>
      <c r="GP15" s="86"/>
      <c r="GQ15" s="86"/>
      <c r="GR15" s="86"/>
      <c r="GS15" s="86"/>
      <c r="GT15" s="86"/>
      <c r="GU15" s="86"/>
      <c r="GV15" s="86"/>
      <c r="GW15" s="86"/>
      <c r="GX15" s="86"/>
      <c r="GY15" s="86"/>
      <c r="GZ15" s="86"/>
      <c r="HA15" s="86"/>
      <c r="HB15" s="86"/>
      <c r="HC15" s="86"/>
      <c r="HD15" s="86"/>
      <c r="HE15" s="86"/>
      <c r="HF15" s="86"/>
      <c r="HG15" s="86"/>
      <c r="HH15" s="86"/>
      <c r="HI15" s="86"/>
      <c r="HJ15" s="86"/>
      <c r="HK15" s="86"/>
      <c r="HL15" s="86"/>
      <c r="HM15" s="86"/>
      <c r="HN15" s="86"/>
      <c r="HO15" s="86"/>
      <c r="HP15" s="86"/>
      <c r="HQ15" s="86"/>
      <c r="HR15" s="86"/>
      <c r="HS15" s="86"/>
      <c r="HT15" s="86"/>
      <c r="HU15" s="86"/>
      <c r="HV15" s="86"/>
      <c r="HW15" s="86"/>
      <c r="HX15" s="86"/>
      <c r="HY15" s="86"/>
      <c r="HZ15" s="86"/>
      <c r="IA15" s="86"/>
      <c r="IB15" s="86"/>
      <c r="IC15" s="86"/>
      <c r="ID15" s="86"/>
      <c r="IE15" s="86"/>
      <c r="IF15" s="86"/>
      <c r="IG15" s="86"/>
      <c r="IH15" s="86"/>
      <c r="II15" s="86"/>
      <c r="IJ15" s="86"/>
      <c r="IK15" s="86"/>
      <c r="IL15" s="86"/>
      <c r="IM15" s="86"/>
      <c r="IN15" s="86"/>
      <c r="IO15" s="86"/>
      <c r="IP15" s="86"/>
      <c r="IQ15" s="86"/>
      <c r="IR15" s="86"/>
      <c r="IS15" s="86"/>
      <c r="IT15" s="86"/>
      <c r="IU15" s="86"/>
      <c r="IV15" s="86"/>
      <c r="IW15" s="86"/>
      <c r="IX15" s="86"/>
      <c r="IY15" s="86"/>
      <c r="IZ15" s="86"/>
      <c r="JA15" s="86"/>
      <c r="JB15" s="86"/>
      <c r="JC15" s="86"/>
      <c r="JD15" s="86"/>
      <c r="JE15" s="86"/>
      <c r="JF15" s="86"/>
      <c r="JG15" s="86"/>
      <c r="JH15" s="86"/>
      <c r="JI15" s="86"/>
      <c r="JJ15" s="86"/>
      <c r="JK15" s="86"/>
      <c r="JL15" s="86"/>
      <c r="JM15" s="86"/>
      <c r="JN15" s="86"/>
      <c r="JO15" s="86"/>
      <c r="JP15" s="86"/>
      <c r="JQ15" s="86"/>
      <c r="JR15" s="86"/>
      <c r="JS15" s="86"/>
      <c r="JT15" s="86"/>
      <c r="JU15" s="86"/>
      <c r="JV15" s="86"/>
      <c r="JW15" s="86"/>
      <c r="JX15" s="86"/>
      <c r="JY15" s="86"/>
      <c r="JZ15" s="86"/>
      <c r="KA15" s="86"/>
      <c r="KB15" s="86"/>
      <c r="KC15" s="86"/>
      <c r="KD15" s="86"/>
      <c r="KE15" s="86"/>
      <c r="KF15" s="86"/>
      <c r="KG15" s="86"/>
      <c r="KH15" s="86"/>
      <c r="KI15" s="86"/>
      <c r="KJ15" s="86"/>
      <c r="KK15" s="86"/>
      <c r="KL15" s="86"/>
      <c r="KM15" s="86"/>
      <c r="KN15" s="86"/>
      <c r="KO15" s="86"/>
      <c r="KP15" s="86"/>
      <c r="KQ15" s="86"/>
      <c r="KR15" s="86"/>
      <c r="KS15" s="86"/>
      <c r="KT15" s="86"/>
      <c r="KU15" s="86"/>
      <c r="KV15" s="86"/>
      <c r="KW15" s="86"/>
      <c r="KX15" s="86"/>
      <c r="KY15" s="86"/>
      <c r="KZ15" s="86"/>
      <c r="LA15" s="86"/>
      <c r="LB15" s="86"/>
      <c r="LC15" s="86"/>
      <c r="LD15" s="86"/>
      <c r="LE15" s="86"/>
      <c r="LF15" s="86"/>
      <c r="LG15" s="86"/>
      <c r="LH15" s="86"/>
      <c r="LI15" s="86"/>
      <c r="LJ15" s="86"/>
      <c r="LK15" s="86"/>
      <c r="LL15" s="86"/>
      <c r="LM15" s="86"/>
      <c r="LN15" s="86"/>
      <c r="LO15" s="86"/>
      <c r="LP15" s="86"/>
      <c r="LQ15" s="86"/>
      <c r="LR15" s="86"/>
      <c r="LS15" s="86"/>
      <c r="LT15" s="86"/>
      <c r="LU15" s="86"/>
      <c r="LV15" s="86"/>
      <c r="LW15" s="86"/>
      <c r="LX15" s="86"/>
      <c r="LY15" s="86"/>
      <c r="LZ15" s="86"/>
      <c r="MA15" s="86"/>
      <c r="MB15" s="86"/>
      <c r="MC15" s="86"/>
      <c r="MD15" s="86"/>
      <c r="ME15" s="86"/>
      <c r="MF15" s="86"/>
      <c r="MG15" s="86"/>
      <c r="MH15" s="86"/>
      <c r="MI15" s="86"/>
      <c r="MJ15" s="86"/>
      <c r="MK15" s="86"/>
      <c r="ML15" s="86"/>
      <c r="MM15" s="86"/>
      <c r="MN15" s="86"/>
      <c r="MO15" s="86"/>
      <c r="MP15" s="86"/>
      <c r="MQ15" s="86"/>
      <c r="MR15" s="86"/>
      <c r="MS15" s="86"/>
      <c r="MT15" s="86"/>
      <c r="MU15" s="86"/>
      <c r="MV15" s="86"/>
      <c r="MW15" s="86"/>
      <c r="MX15" s="86"/>
      <c r="MY15" s="86"/>
      <c r="MZ15" s="86"/>
      <c r="NA15" s="86"/>
      <c r="NB15" s="86"/>
      <c r="NC15" s="86"/>
      <c r="ND15" s="86"/>
      <c r="NE15" s="86"/>
      <c r="NF15" s="86"/>
      <c r="NG15" s="86"/>
      <c r="NH15" s="86"/>
      <c r="NI15" s="86"/>
      <c r="NJ15" s="86"/>
      <c r="NK15" s="86"/>
      <c r="NL15" s="86"/>
      <c r="NM15" s="86"/>
      <c r="NN15" s="86"/>
      <c r="NO15" s="86"/>
      <c r="NP15" s="86"/>
      <c r="NQ15" s="86"/>
      <c r="NR15" s="86"/>
      <c r="NS15" s="86"/>
      <c r="NT15" s="86"/>
      <c r="NU15" s="86"/>
      <c r="NV15" s="86"/>
      <c r="NW15" s="86"/>
      <c r="NX15" s="86"/>
      <c r="NY15" s="86"/>
      <c r="NZ15" s="86"/>
      <c r="OA15" s="86"/>
      <c r="OB15" s="86"/>
      <c r="OC15" s="86"/>
      <c r="OD15" s="86"/>
      <c r="OE15" s="86"/>
      <c r="OF15" s="86"/>
      <c r="OG15" s="86"/>
      <c r="OH15" s="86"/>
      <c r="OI15" s="86"/>
      <c r="OJ15" s="86"/>
      <c r="OK15" s="86"/>
      <c r="OL15" s="86"/>
      <c r="OM15" s="86"/>
      <c r="ON15" s="86"/>
      <c r="OO15" s="86"/>
      <c r="OP15" s="86"/>
      <c r="OQ15" s="86"/>
      <c r="OR15" s="86"/>
      <c r="OS15" s="86"/>
      <c r="OT15" s="86"/>
      <c r="OU15" s="86"/>
      <c r="OV15" s="86"/>
      <c r="OW15" s="86"/>
      <c r="OX15" s="86"/>
      <c r="OY15" s="86"/>
      <c r="OZ15" s="86"/>
      <c r="PA15" s="86"/>
      <c r="PB15" s="86"/>
      <c r="PC15" s="86"/>
      <c r="PD15" s="86"/>
      <c r="PE15" s="86"/>
      <c r="PF15" s="86"/>
      <c r="PG15" s="86"/>
      <c r="PH15" s="86"/>
      <c r="PI15" s="86"/>
      <c r="PJ15" s="86"/>
      <c r="PK15" s="86"/>
      <c r="PL15" s="86"/>
      <c r="PM15" s="86"/>
      <c r="PN15" s="86"/>
      <c r="PO15" s="86"/>
      <c r="PP15" s="86"/>
      <c r="PQ15" s="86"/>
      <c r="PR15" s="86"/>
      <c r="PS15" s="86"/>
      <c r="PT15" s="86"/>
      <c r="PU15" s="86"/>
      <c r="PV15" s="86"/>
      <c r="PW15" s="86"/>
      <c r="PX15" s="86"/>
      <c r="PY15" s="86"/>
      <c r="PZ15" s="86"/>
      <c r="QA15" s="86"/>
      <c r="QB15" s="86"/>
      <c r="QC15" s="86"/>
      <c r="QD15" s="86"/>
      <c r="QE15" s="86"/>
      <c r="QF15" s="86"/>
      <c r="QG15" s="86"/>
      <c r="QH15" s="86"/>
      <c r="QI15" s="86"/>
      <c r="QJ15" s="86"/>
      <c r="QK15" s="86"/>
      <c r="QL15" s="86"/>
      <c r="QM15" s="86"/>
      <c r="QN15" s="86"/>
      <c r="QO15" s="86"/>
      <c r="QP15" s="86"/>
      <c r="QQ15" s="86"/>
      <c r="QR15" s="86"/>
      <c r="QS15" s="86"/>
      <c r="QT15" s="86"/>
      <c r="QU15" s="86"/>
      <c r="QV15" s="86"/>
      <c r="QW15" s="86"/>
      <c r="QX15" s="86"/>
      <c r="QY15" s="86"/>
      <c r="QZ15" s="86"/>
      <c r="RA15" s="86"/>
      <c r="RB15" s="86"/>
      <c r="RC15" s="86"/>
      <c r="RD15" s="86"/>
      <c r="RE15" s="86"/>
      <c r="RF15" s="86"/>
      <c r="RG15" s="86"/>
      <c r="RH15" s="86"/>
      <c r="RI15" s="86"/>
      <c r="RJ15" s="86"/>
      <c r="RK15" s="86"/>
      <c r="RL15" s="86"/>
      <c r="RM15" s="86"/>
      <c r="RN15" s="86"/>
      <c r="RO15" s="86"/>
      <c r="RP15" s="86"/>
      <c r="RQ15" s="86"/>
      <c r="RR15" s="86"/>
      <c r="RS15" s="86"/>
      <c r="RT15" s="86"/>
      <c r="RU15" s="86"/>
      <c r="RV15" s="86"/>
      <c r="RW15" s="86"/>
      <c r="RX15" s="86"/>
      <c r="RY15" s="86"/>
      <c r="RZ15" s="86"/>
      <c r="SA15" s="86"/>
      <c r="SB15" s="86"/>
      <c r="SC15" s="86"/>
      <c r="SD15" s="86"/>
      <c r="SE15" s="86"/>
      <c r="SF15" s="86"/>
      <c r="SG15" s="86"/>
      <c r="SH15" s="86"/>
      <c r="SI15" s="86"/>
      <c r="SJ15" s="86"/>
      <c r="SK15" s="86"/>
      <c r="SL15" s="86"/>
      <c r="SM15" s="86"/>
      <c r="SN15" s="86"/>
      <c r="SO15" s="86"/>
      <c r="SP15" s="86"/>
      <c r="SQ15" s="86"/>
      <c r="SR15" s="86"/>
      <c r="SS15" s="86"/>
      <c r="ST15" s="86"/>
      <c r="SU15" s="86"/>
      <c r="SV15" s="86"/>
      <c r="SW15" s="86"/>
      <c r="SX15" s="86"/>
      <c r="SY15" s="86"/>
      <c r="SZ15" s="86"/>
      <c r="TA15" s="86"/>
      <c r="TB15" s="86"/>
      <c r="TC15" s="86"/>
      <c r="TD15" s="86"/>
      <c r="TE15" s="86"/>
      <c r="TF15" s="86"/>
      <c r="TG15" s="86"/>
      <c r="TH15" s="86"/>
      <c r="TI15" s="86"/>
      <c r="TJ15" s="86"/>
      <c r="TK15" s="86"/>
      <c r="TL15" s="86"/>
      <c r="TM15" s="86"/>
      <c r="TN15" s="86"/>
      <c r="TO15" s="86"/>
      <c r="TP15" s="86"/>
      <c r="TQ15" s="86"/>
      <c r="TR15" s="86"/>
      <c r="TS15" s="86"/>
      <c r="TT15" s="86"/>
      <c r="TU15" s="86"/>
      <c r="TV15" s="86"/>
      <c r="TW15" s="86"/>
      <c r="TX15" s="86"/>
      <c r="TY15" s="86"/>
      <c r="TZ15" s="86"/>
      <c r="UA15" s="86"/>
      <c r="UB15" s="86"/>
      <c r="UC15" s="86"/>
      <c r="UD15" s="86"/>
      <c r="UE15" s="86"/>
      <c r="UF15" s="86"/>
      <c r="UG15" s="86"/>
      <c r="UH15" s="86"/>
      <c r="UI15" s="86"/>
      <c r="UJ15" s="86"/>
      <c r="UK15" s="86"/>
      <c r="UL15" s="86"/>
      <c r="UM15" s="86"/>
      <c r="UN15" s="86"/>
      <c r="UO15" s="86"/>
      <c r="UP15" s="86"/>
      <c r="UQ15" s="86"/>
      <c r="UR15" s="86"/>
      <c r="US15" s="86"/>
      <c r="UT15" s="86"/>
      <c r="UU15" s="86"/>
      <c r="UV15" s="86"/>
      <c r="UW15" s="86"/>
      <c r="UX15" s="86"/>
      <c r="UY15" s="86"/>
      <c r="UZ15" s="86"/>
      <c r="VA15" s="86"/>
      <c r="VB15" s="86"/>
      <c r="VC15" s="86"/>
      <c r="VD15" s="86"/>
      <c r="VE15" s="86"/>
      <c r="VF15" s="86"/>
      <c r="VG15" s="86"/>
      <c r="VH15" s="86"/>
      <c r="VI15" s="86"/>
      <c r="VJ15" s="86"/>
      <c r="VK15" s="86"/>
      <c r="VL15" s="86"/>
      <c r="VM15" s="86"/>
      <c r="VN15" s="86"/>
      <c r="VO15" s="86"/>
      <c r="VP15" s="86"/>
      <c r="VQ15" s="86"/>
      <c r="VR15" s="86"/>
      <c r="VS15" s="86"/>
      <c r="VT15" s="86"/>
      <c r="VU15" s="86"/>
      <c r="VV15" s="86"/>
      <c r="VW15" s="86"/>
      <c r="VX15" s="86"/>
      <c r="VY15" s="86"/>
      <c r="VZ15" s="86"/>
      <c r="WA15" s="86"/>
      <c r="WB15" s="86"/>
      <c r="WC15" s="86"/>
      <c r="WD15" s="86"/>
      <c r="WE15" s="86"/>
      <c r="WF15" s="86"/>
      <c r="WG15" s="86"/>
      <c r="WH15" s="86"/>
      <c r="WI15" s="86"/>
      <c r="WJ15" s="86"/>
      <c r="WK15" s="86"/>
      <c r="WL15" s="86"/>
      <c r="WM15" s="86"/>
      <c r="WN15" s="86"/>
      <c r="WO15" s="86"/>
      <c r="WP15" s="86"/>
      <c r="WQ15" s="86"/>
      <c r="WR15" s="86"/>
      <c r="WS15" s="86"/>
      <c r="WT15" s="86"/>
      <c r="WU15" s="86"/>
      <c r="WV15" s="86"/>
      <c r="WW15" s="86"/>
      <c r="WX15" s="86"/>
      <c r="WY15" s="86"/>
      <c r="WZ15" s="86"/>
      <c r="XA15" s="86"/>
      <c r="XB15" s="86"/>
      <c r="XC15" s="86"/>
      <c r="XD15" s="86"/>
      <c r="XE15" s="86"/>
      <c r="XF15" s="86"/>
      <c r="XG15" s="86"/>
      <c r="XH15" s="86"/>
      <c r="XI15" s="86"/>
      <c r="XJ15" s="86"/>
      <c r="XK15" s="86"/>
      <c r="XL15" s="86"/>
      <c r="XM15" s="86"/>
      <c r="XN15" s="86"/>
      <c r="XO15" s="86"/>
      <c r="XP15" s="86"/>
      <c r="XQ15" s="86"/>
      <c r="XR15" s="86"/>
      <c r="XS15" s="86"/>
      <c r="XT15" s="86"/>
      <c r="XU15" s="86"/>
      <c r="XV15" s="86"/>
      <c r="XW15" s="86"/>
      <c r="XX15" s="86"/>
      <c r="XY15" s="86"/>
      <c r="XZ15" s="86"/>
      <c r="YA15" s="86"/>
      <c r="YB15" s="86"/>
      <c r="YC15" s="86"/>
      <c r="YD15" s="86"/>
      <c r="YE15" s="86"/>
      <c r="YF15" s="86"/>
      <c r="YG15" s="86"/>
      <c r="YH15" s="86"/>
      <c r="YI15" s="86"/>
      <c r="YJ15" s="86"/>
      <c r="YK15" s="86"/>
      <c r="YL15" s="86"/>
      <c r="YM15" s="86"/>
      <c r="YN15" s="86"/>
      <c r="YO15" s="86"/>
      <c r="YP15" s="86"/>
      <c r="YQ15" s="86"/>
      <c r="YR15" s="86"/>
      <c r="YS15" s="86"/>
      <c r="YT15" s="86"/>
      <c r="YU15" s="86"/>
      <c r="YV15" s="86"/>
      <c r="YW15" s="86"/>
      <c r="YX15" s="86"/>
      <c r="YY15" s="86"/>
      <c r="YZ15" s="86"/>
      <c r="ZA15" s="86"/>
      <c r="ZB15" s="86"/>
      <c r="ZC15" s="86"/>
      <c r="ZD15" s="86"/>
      <c r="ZE15" s="86"/>
      <c r="ZF15" s="86"/>
      <c r="ZG15" s="86"/>
      <c r="ZH15" s="86"/>
      <c r="ZI15" s="86"/>
      <c r="ZJ15" s="86"/>
      <c r="ZK15" s="86"/>
      <c r="ZL15" s="86"/>
      <c r="ZM15" s="86"/>
      <c r="ZN15" s="86"/>
      <c r="ZO15" s="86"/>
      <c r="ZP15" s="86"/>
      <c r="ZQ15" s="86"/>
      <c r="ZR15" s="86"/>
      <c r="ZS15" s="86"/>
      <c r="ZT15" s="86"/>
      <c r="ZU15" s="86"/>
      <c r="ZV15" s="86"/>
      <c r="ZW15" s="86"/>
      <c r="ZX15" s="86"/>
      <c r="ZY15" s="86"/>
      <c r="ZZ15" s="86"/>
      <c r="AAA15" s="86"/>
      <c r="AAB15" s="86"/>
      <c r="AAC15" s="86"/>
      <c r="AAD15" s="86"/>
      <c r="AAE15" s="86"/>
      <c r="AAF15" s="86"/>
      <c r="AAG15" s="86"/>
      <c r="AAH15" s="86"/>
      <c r="AAI15" s="86"/>
      <c r="AAJ15" s="86"/>
      <c r="AAK15" s="86"/>
      <c r="AAL15" s="86"/>
      <c r="AAM15" s="86"/>
      <c r="AAN15" s="86"/>
      <c r="AAO15" s="86"/>
      <c r="AAP15" s="86"/>
      <c r="AAQ15" s="86"/>
      <c r="AAR15" s="86"/>
      <c r="AAS15" s="86"/>
      <c r="AAT15" s="86"/>
      <c r="AAU15" s="86"/>
      <c r="AAV15" s="86"/>
      <c r="AAW15" s="86"/>
      <c r="AAX15" s="86"/>
      <c r="AAY15" s="86"/>
      <c r="AAZ15" s="86"/>
      <c r="ABA15" s="86"/>
      <c r="ABB15" s="86"/>
      <c r="ABC15" s="86"/>
      <c r="ABD15" s="86"/>
      <c r="ABE15" s="86"/>
      <c r="ABF15" s="86"/>
      <c r="ABG15" s="86"/>
      <c r="ABH15" s="86"/>
      <c r="ABI15" s="86"/>
      <c r="ABJ15" s="86"/>
      <c r="ABK15" s="86"/>
      <c r="ABL15" s="86"/>
      <c r="ABM15" s="86"/>
      <c r="ABN15" s="86"/>
      <c r="ABO15" s="86"/>
      <c r="ABP15" s="86"/>
      <c r="ABQ15" s="86"/>
      <c r="ABR15" s="86"/>
      <c r="ABS15" s="86"/>
      <c r="ABT15" s="86"/>
      <c r="ABU15" s="86"/>
      <c r="ABV15" s="86"/>
      <c r="ABW15" s="86"/>
      <c r="ABX15" s="86"/>
      <c r="ABY15" s="86"/>
      <c r="ABZ15" s="86"/>
      <c r="ACA15" s="86"/>
      <c r="ACB15" s="86"/>
      <c r="ACC15" s="86"/>
      <c r="ACD15" s="86"/>
      <c r="ACE15" s="86"/>
      <c r="ACF15" s="86"/>
      <c r="ACG15" s="86"/>
      <c r="ACH15" s="86"/>
      <c r="ACI15" s="86"/>
      <c r="ACJ15" s="86"/>
      <c r="ACK15" s="86"/>
      <c r="ACL15" s="86"/>
      <c r="ACM15" s="86"/>
      <c r="ACN15" s="86"/>
      <c r="ACO15" s="86"/>
      <c r="ACP15" s="86"/>
      <c r="ACQ15" s="86"/>
      <c r="ACR15" s="86"/>
      <c r="ACS15" s="86"/>
      <c r="ACT15" s="86"/>
      <c r="ACU15" s="86"/>
      <c r="ACV15" s="86"/>
      <c r="ACW15" s="86"/>
      <c r="ACX15" s="86"/>
      <c r="ACY15" s="86"/>
      <c r="ACZ15" s="86"/>
      <c r="ADA15" s="86"/>
      <c r="ADB15" s="86"/>
      <c r="ADC15" s="86"/>
      <c r="ADD15" s="86"/>
      <c r="ADE15" s="86"/>
      <c r="ADF15" s="86"/>
      <c r="ADG15" s="86"/>
      <c r="ADH15" s="86"/>
      <c r="ADI15" s="86"/>
      <c r="ADJ15" s="86"/>
      <c r="ADK15" s="86"/>
      <c r="ADL15" s="86"/>
      <c r="ADM15" s="86"/>
      <c r="ADN15" s="86"/>
      <c r="ADO15" s="86"/>
      <c r="ADP15" s="86"/>
      <c r="ADQ15" s="86"/>
      <c r="ADR15" s="86"/>
      <c r="ADS15" s="86"/>
      <c r="ADT15" s="86"/>
      <c r="ADU15" s="86"/>
      <c r="ADV15" s="86"/>
      <c r="ADW15" s="86"/>
      <c r="ADX15" s="86"/>
      <c r="ADY15" s="86"/>
      <c r="ADZ15" s="86"/>
      <c r="AEA15" s="86"/>
      <c r="AEB15" s="86"/>
      <c r="AEC15" s="86"/>
      <c r="AED15" s="86"/>
      <c r="AEE15" s="86"/>
      <c r="AEF15" s="86"/>
      <c r="AEG15" s="86"/>
      <c r="AEH15" s="86"/>
      <c r="AEI15" s="86"/>
      <c r="AEJ15" s="86"/>
      <c r="AEK15" s="86"/>
      <c r="AEL15" s="86"/>
      <c r="AEM15" s="86"/>
      <c r="AEN15" s="86"/>
      <c r="AEO15" s="86"/>
      <c r="AEP15" s="86"/>
      <c r="AEQ15" s="86"/>
      <c r="AER15" s="86"/>
      <c r="AES15" s="86"/>
      <c r="AET15" s="86"/>
      <c r="AEU15" s="86"/>
      <c r="AEV15" s="86"/>
      <c r="AEW15" s="86"/>
      <c r="AEX15" s="86"/>
      <c r="AEY15" s="86"/>
      <c r="AEZ15" s="86"/>
      <c r="AFA15" s="86"/>
      <c r="AFB15" s="86"/>
      <c r="AFC15" s="86"/>
      <c r="AFD15" s="86"/>
      <c r="AFE15" s="86"/>
      <c r="AFF15" s="86"/>
      <c r="AFG15" s="86"/>
      <c r="AFH15" s="86"/>
      <c r="AFI15" s="86"/>
      <c r="AFJ15" s="86"/>
      <c r="AFK15" s="86"/>
      <c r="AFL15" s="86"/>
      <c r="AFM15" s="86"/>
      <c r="AFN15" s="86"/>
      <c r="AFO15" s="86"/>
      <c r="AFP15" s="86"/>
      <c r="AFQ15" s="86"/>
      <c r="AFR15" s="86"/>
      <c r="AFS15" s="86"/>
      <c r="AFT15" s="86"/>
      <c r="AFU15" s="86"/>
      <c r="AFV15" s="86"/>
      <c r="AFW15" s="86"/>
      <c r="AFX15" s="86"/>
      <c r="AFY15" s="86"/>
      <c r="AFZ15" s="86"/>
      <c r="AGA15" s="86"/>
      <c r="AGB15" s="86"/>
      <c r="AGC15" s="86"/>
      <c r="AGD15" s="86"/>
      <c r="AGE15" s="86"/>
      <c r="AGF15" s="86"/>
      <c r="AGG15" s="86"/>
      <c r="AGH15" s="86"/>
      <c r="AGI15" s="86"/>
      <c r="AGJ15" s="86"/>
      <c r="AGK15" s="86"/>
      <c r="AGL15" s="86"/>
      <c r="AGM15" s="86"/>
      <c r="AGN15" s="86"/>
      <c r="AGO15" s="86"/>
      <c r="AGP15" s="86"/>
      <c r="AGQ15" s="86"/>
      <c r="AGR15" s="86"/>
      <c r="AGS15" s="86"/>
      <c r="AGT15" s="86"/>
      <c r="AGU15" s="86"/>
      <c r="AGV15" s="86"/>
      <c r="AGW15" s="86"/>
      <c r="AGX15" s="86"/>
      <c r="AGY15" s="86"/>
      <c r="AGZ15" s="86"/>
      <c r="AHA15" s="86"/>
      <c r="AHB15" s="86"/>
      <c r="AHC15" s="86"/>
      <c r="AHD15" s="86"/>
      <c r="AHE15" s="86"/>
      <c r="AHF15" s="86"/>
      <c r="AHG15" s="86"/>
      <c r="AHH15" s="86"/>
      <c r="AHI15" s="86"/>
      <c r="AHJ15" s="86"/>
      <c r="AHK15" s="86"/>
      <c r="AHL15" s="86"/>
      <c r="AHM15" s="86"/>
      <c r="AHN15" s="86"/>
      <c r="AHO15" s="86"/>
      <c r="AHP15" s="86"/>
      <c r="AHQ15" s="86"/>
      <c r="AHR15" s="86"/>
      <c r="AHS15" s="86"/>
      <c r="AHT15" s="86"/>
      <c r="AHU15" s="86"/>
      <c r="AHV15" s="86"/>
      <c r="AHW15" s="86"/>
      <c r="AHX15" s="86"/>
      <c r="AHY15" s="86"/>
      <c r="AHZ15" s="86"/>
      <c r="AIA15" s="86"/>
      <c r="AIB15" s="86"/>
      <c r="AIC15" s="86"/>
      <c r="AID15" s="86"/>
      <c r="AIE15" s="86"/>
      <c r="AIF15" s="86"/>
      <c r="AIG15" s="86"/>
      <c r="AIH15" s="86"/>
      <c r="AII15" s="86"/>
      <c r="AIJ15" s="86"/>
      <c r="AIK15" s="86"/>
      <c r="AIL15" s="86"/>
      <c r="AIM15" s="86"/>
      <c r="AIN15" s="86"/>
      <c r="AIO15" s="86"/>
      <c r="AIP15" s="86"/>
      <c r="AIQ15" s="86"/>
      <c r="AIR15" s="86"/>
      <c r="AIS15" s="86"/>
      <c r="AIT15" s="86"/>
      <c r="AIU15" s="86"/>
      <c r="AIV15" s="86"/>
      <c r="AIW15" s="86"/>
      <c r="AIX15" s="86"/>
      <c r="AIY15" s="86"/>
      <c r="AIZ15" s="86"/>
      <c r="AJA15" s="86"/>
      <c r="AJB15" s="86"/>
      <c r="AJC15" s="86"/>
      <c r="AJD15" s="86"/>
      <c r="AJE15" s="86"/>
      <c r="AJF15" s="86"/>
      <c r="AJG15" s="86"/>
      <c r="AJH15" s="86"/>
      <c r="AJI15" s="86"/>
      <c r="AJJ15" s="86"/>
      <c r="AJK15" s="86"/>
      <c r="AJL15" s="86"/>
      <c r="AJM15" s="86"/>
      <c r="AJN15" s="86"/>
      <c r="AJO15" s="86"/>
      <c r="AJP15" s="86"/>
      <c r="AJQ15" s="86"/>
      <c r="AJR15" s="86"/>
      <c r="AJS15" s="86"/>
      <c r="AJT15" s="86"/>
      <c r="AJU15" s="86"/>
      <c r="AJV15" s="86"/>
      <c r="AJW15" s="86"/>
      <c r="AJX15" s="86"/>
      <c r="AJY15" s="86"/>
      <c r="AJZ15" s="86"/>
      <c r="AKA15" s="86"/>
      <c r="AKB15" s="86"/>
      <c r="AKC15" s="86"/>
      <c r="AKD15" s="86"/>
      <c r="AKE15" s="86"/>
      <c r="AKF15" s="86"/>
      <c r="AKG15" s="86"/>
      <c r="AKH15" s="86"/>
      <c r="AKI15" s="86"/>
      <c r="AKJ15" s="86"/>
      <c r="AKK15" s="86"/>
      <c r="AKL15" s="86"/>
      <c r="AKM15" s="86"/>
      <c r="AKN15" s="86"/>
      <c r="AKO15" s="86"/>
      <c r="AKP15" s="86"/>
      <c r="AKQ15" s="86"/>
      <c r="AKR15" s="86"/>
      <c r="AKS15" s="86"/>
      <c r="AKT15" s="86"/>
      <c r="AKU15" s="86"/>
      <c r="AKV15" s="86"/>
      <c r="AKW15" s="86"/>
      <c r="AKX15" s="86"/>
      <c r="AKY15" s="86"/>
      <c r="AKZ15" s="86"/>
      <c r="ALA15" s="86"/>
      <c r="ALB15" s="86"/>
      <c r="ALC15" s="86"/>
      <c r="ALD15" s="86"/>
      <c r="ALE15" s="86"/>
      <c r="ALF15" s="86"/>
      <c r="ALG15" s="86"/>
      <c r="ALH15" s="86"/>
      <c r="ALI15" s="86"/>
      <c r="ALJ15" s="86"/>
      <c r="ALK15" s="86"/>
      <c r="ALL15" s="86"/>
      <c r="ALM15" s="86"/>
      <c r="ALN15" s="86"/>
      <c r="ALO15" s="86"/>
      <c r="ALP15" s="86"/>
      <c r="ALQ15" s="86"/>
      <c r="ALR15" s="86"/>
      <c r="ALS15" s="86"/>
      <c r="ALT15" s="86"/>
      <c r="ALU15" s="86"/>
      <c r="ALV15" s="86"/>
      <c r="ALW15" s="86"/>
      <c r="ALX15" s="86"/>
      <c r="ALY15" s="86"/>
      <c r="ALZ15" s="86"/>
      <c r="AMA15" s="86"/>
      <c r="AMB15" s="86"/>
      <c r="AMC15" s="86"/>
      <c r="AMD15" s="86"/>
      <c r="AME15" s="86"/>
      <c r="AMF15" s="86"/>
      <c r="AMG15" s="86"/>
      <c r="AMH15" s="86"/>
      <c r="AMI15" s="86"/>
      <c r="AMJ15" s="86"/>
      <c r="AMK15" s="86"/>
    </row>
    <row r="16" customFormat="false" ht="72" hidden="false" customHeight="false" outlineLevel="0" collapsed="false">
      <c r="A16" s="85" t="s">
        <v>4666</v>
      </c>
      <c r="B16" s="85" t="s">
        <v>4564</v>
      </c>
      <c r="C16" s="85"/>
      <c r="D16" s="85"/>
      <c r="E16" s="85" t="s">
        <v>4667</v>
      </c>
      <c r="F16" s="85" t="s">
        <v>4668</v>
      </c>
      <c r="G16" s="221" t="s">
        <v>4669</v>
      </c>
      <c r="H16" s="228"/>
      <c r="I16" s="221"/>
      <c r="J16" s="228" t="s">
        <v>4670</v>
      </c>
      <c r="K16" s="257" t="s">
        <v>4671</v>
      </c>
      <c r="L16" s="85"/>
      <c r="M16" s="85" t="s">
        <v>157</v>
      </c>
      <c r="N16" s="85"/>
      <c r="O16" s="85"/>
      <c r="P16" s="85"/>
      <c r="Q16" s="85"/>
      <c r="R16" s="85" t="s">
        <v>107</v>
      </c>
      <c r="S16" s="85"/>
      <c r="T16" s="85"/>
      <c r="U16" s="89"/>
      <c r="V16" s="85"/>
      <c r="W16" s="89"/>
      <c r="X16" s="85"/>
      <c r="Y16" s="85"/>
      <c r="Z16" s="85" t="s">
        <v>4639</v>
      </c>
      <c r="AA16" s="85"/>
      <c r="AB16" s="85"/>
      <c r="AC16" s="85" t="s">
        <v>996</v>
      </c>
      <c r="AD16" s="85" t="s">
        <v>996</v>
      </c>
      <c r="AE16" s="258" t="s">
        <v>4848</v>
      </c>
      <c r="AF16" s="90"/>
      <c r="AG16" s="240" t="s">
        <v>4849</v>
      </c>
      <c r="AH16" s="90"/>
      <c r="AI16" s="90"/>
      <c r="AJ16" s="90"/>
      <c r="AK16" s="264" t="s">
        <v>4850</v>
      </c>
      <c r="AL16" s="90"/>
      <c r="AM16" s="264" t="s">
        <v>4851</v>
      </c>
      <c r="AN16" s="4"/>
      <c r="AO16" s="89"/>
      <c r="AP16" s="89"/>
      <c r="AQ16" s="89"/>
      <c r="AR16" s="89"/>
      <c r="AS16" s="89"/>
      <c r="AT16" s="98" t="str">
        <f aca="false">IF(A16="", "","'"&amp;A16&amp;"':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growth: "&amp;Y16&amp;"","")&amp;IF(Z16&lt;&gt;"",", cost: '"&amp;Z16&amp;"'","")&amp;", text: '"&amp;SUBSTITUTE(SUBSTITUTE(AE16, CHAR(13), ""),CHAR(10),"\n")&amp;IF(AF16&lt;&gt;"", "', textAdditional: '"&amp;SUBSTITUTE(SUBSTITUTE(AF16, CHAR(13), ""),CHAR(10),"\n"), "")&amp;"', textZh: '"&amp;SUBSTITUTE(SUBSTITUTE(SUBSTITUTE(AG16, CHAR(13), ""),CHAR(10),"\n"),"'","\'")&amp;"', textZhG1: '"&amp;SUBSTITUTE(SUBSTITUTE(SUBSTITUTE(AI16, CHAR(13), ""),CHAR(10),"\n"),"'","\'")&amp;IF(AH16&lt;&gt;"", "', textZhAdditional: '"&amp;SUBSTITUTE(SUBSTITUTE(AH16, CHAR(13), ""),CHAR(10),"\n"), "")&amp;IF(AJ16&lt;&gt;"", "', textZhG1Additional: '"&amp;SUBSTITUTE(SUBSTITUTE(AJ16, CHAR(13), ""),CHAR(10),"\n"), "")&amp;"', textKo: '"&amp;SUBSTITUTE(SUBSTITUTE(SUBSTITUTE(AK16, CHAR(13), ""),CHAR(10),"\n"),"'","\'")&amp;IF(AL16&lt;&gt;"", "', textKoAdditional: '"&amp;SUBSTITUTE(SUBSTITUTE(AL16, CHAR(13), ""),CHAR(10),"\n"), "")&amp;"', textEn: '"&amp;SUBSTITUTE(SUBSTITUTE(SUBSTITUTE(AM16, CHAR(13), ""),CHAR(10),"\n"),"'","\'")&amp;IF(AN16&lt;&gt;"", "', textEnAdditional: '"&amp;SUBSTITUTE(SUBSTITUTE(AN16, CHAR(13), ""),CHAR(10),"\n"), "")&amp;"'"&amp;IF(AB16="○",", sealable: true","")&amp;IF(AC16="○",", removable: true","")&amp;IF(AA16="○",", lie: true","")&amp;IF(AD16="○",", investable: true","")&amp;"},")</f>
        <v>'23-akina-o-s-4': {megami: 'akina', name: '源上安岐那の御明算', nameEn: 'Akina\'s Revelatory Audit', nameZh: '源上安歧那的妙算', nameZhG1: '', nameKo: '미나카미 아키나의 정확한 계산', ruby: 'みなかみあきなのごめいさん', rubyEn: '', baseType: 'special', type: 'action', cost: '時価', text: '間合制限（0-6）　投資券\n回収を行ってもよい。そうした場合、基本動作《纏い》を2回まで行い、このカードを取り除く。\n【使用済】あなたのメインフェイズの開始時に、あなたは回収を行う代わりに基本動作《宿し》を1回行ってもよい。', textZh: '距离限制（0-6） 投资券\n可以进行回收。若如此做，进行最多2次基本动作《装附》，将此卡移出游戏。\n【已使用】你的准备阶段开始时，可以进行一次基本动作《聚气》代替使用回收。', textZhG1: '', textKo: '간격제한(0-6) 투자권\n회수를 수행해도 된다. 그렇게 한 경우, 기본동작 《휘감기》를 2번까지 수행하고, 이 카드를 게임에서 제외한다.\n【사용됨】 당신의 메인 페이즈 시작에, 당신은 회수를 수행하는 대신 기본동작 《품기》를 1번 수행해도 된다.', textEn: 'Range Restriction (0-6), Investment\n\nYou may Divest. If you do, perform up to 2 Recover basic actions and remove this card from the game.\n\nDevoted: At the beginning of your main phase, you may perform 1 Focus basic action instead of Divesting.', removable: true, investable: true},</v>
      </c>
      <c r="AU16" s="10" t="str">
        <f aca="false">IF($A16&lt;&gt;"", "    /** 《"&amp;$E16&amp;"》 */ export const "&amp;SUBSTITUTE(UPPER(IF(MID($A16, 3, 1)="-", RIGHT($A16,LEN($A16)-3), $A16)), "-", "_")&amp;": TCardId = '"&amp;$A16&amp;"';", "")</f>
        <v>    /** 《源上安岐那の御明算》 */ export const AKINA_O_S_4: TCardId = '23-akina-o-s-4';</v>
      </c>
      <c r="AV16" s="11" t="str">
        <f aca="false">IF($A16&lt;&gt;"", "    | '"&amp;$A16&amp;"'", "")</f>
        <v>    | '23-akina-o-s-4'</v>
      </c>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6"/>
      <c r="DP16" s="86"/>
      <c r="DQ16" s="86"/>
      <c r="DR16" s="86"/>
      <c r="DS16" s="86"/>
      <c r="DT16" s="86"/>
      <c r="DU16" s="86"/>
      <c r="DV16" s="86"/>
      <c r="DW16" s="86"/>
      <c r="DX16" s="86"/>
      <c r="DY16" s="86"/>
      <c r="DZ16" s="86"/>
      <c r="EA16" s="86"/>
      <c r="EB16" s="86"/>
      <c r="EC16" s="86"/>
      <c r="ED16" s="86"/>
      <c r="EE16" s="86"/>
      <c r="EF16" s="86"/>
      <c r="EG16" s="86"/>
      <c r="EH16" s="86"/>
      <c r="EI16" s="86"/>
      <c r="EJ16" s="86"/>
      <c r="EK16" s="86"/>
      <c r="EL16" s="86"/>
      <c r="EM16" s="86"/>
      <c r="EN16" s="86"/>
      <c r="EO16" s="86"/>
      <c r="EP16" s="86"/>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6"/>
      <c r="FO16" s="86"/>
      <c r="FP16" s="86"/>
      <c r="FQ16" s="86"/>
      <c r="FR16" s="86"/>
      <c r="FS16" s="86"/>
      <c r="FT16" s="86"/>
      <c r="FU16" s="86"/>
      <c r="FV16" s="86"/>
      <c r="FW16" s="86"/>
      <c r="FX16" s="86"/>
      <c r="FY16" s="86"/>
      <c r="FZ16" s="86"/>
      <c r="GA16" s="86"/>
      <c r="GB16" s="86"/>
      <c r="GC16" s="86"/>
      <c r="GD16" s="86"/>
      <c r="GE16" s="86"/>
      <c r="GF16" s="86"/>
      <c r="GG16" s="86"/>
      <c r="GH16" s="86"/>
      <c r="GI16" s="86"/>
      <c r="GJ16" s="86"/>
      <c r="GK16" s="86"/>
      <c r="GL16" s="86"/>
      <c r="GM16" s="86"/>
      <c r="GN16" s="86"/>
      <c r="GO16" s="86"/>
      <c r="GP16" s="86"/>
      <c r="GQ16" s="86"/>
      <c r="GR16" s="86"/>
      <c r="GS16" s="86"/>
      <c r="GT16" s="86"/>
      <c r="GU16" s="86"/>
      <c r="GV16" s="86"/>
      <c r="GW16" s="86"/>
      <c r="GX16" s="86"/>
      <c r="GY16" s="86"/>
      <c r="GZ16" s="86"/>
      <c r="HA16" s="86"/>
      <c r="HB16" s="86"/>
      <c r="HC16" s="86"/>
      <c r="HD16" s="86"/>
      <c r="HE16" s="86"/>
      <c r="HF16" s="86"/>
      <c r="HG16" s="86"/>
      <c r="HH16" s="86"/>
      <c r="HI16" s="86"/>
      <c r="HJ16" s="86"/>
      <c r="HK16" s="86"/>
      <c r="HL16" s="86"/>
      <c r="HM16" s="86"/>
      <c r="HN16" s="86"/>
      <c r="HO16" s="86"/>
      <c r="HP16" s="86"/>
      <c r="HQ16" s="86"/>
      <c r="HR16" s="86"/>
      <c r="HS16" s="86"/>
      <c r="HT16" s="86"/>
      <c r="HU16" s="86"/>
      <c r="HV16" s="86"/>
      <c r="HW16" s="86"/>
      <c r="HX16" s="86"/>
      <c r="HY16" s="86"/>
      <c r="HZ16" s="86"/>
      <c r="IA16" s="86"/>
      <c r="IB16" s="86"/>
      <c r="IC16" s="86"/>
      <c r="ID16" s="86"/>
      <c r="IE16" s="86"/>
      <c r="IF16" s="86"/>
      <c r="IG16" s="86"/>
      <c r="IH16" s="86"/>
      <c r="II16" s="86"/>
      <c r="IJ16" s="86"/>
      <c r="IK16" s="86"/>
      <c r="IL16" s="86"/>
      <c r="IM16" s="86"/>
      <c r="IN16" s="86"/>
      <c r="IO16" s="86"/>
      <c r="IP16" s="86"/>
      <c r="IQ16" s="86"/>
      <c r="IR16" s="86"/>
      <c r="IS16" s="86"/>
      <c r="IT16" s="86"/>
      <c r="IU16" s="86"/>
      <c r="IV16" s="86"/>
      <c r="IW16" s="86"/>
      <c r="IX16" s="86"/>
      <c r="IY16" s="86"/>
      <c r="IZ16" s="86"/>
      <c r="JA16" s="86"/>
      <c r="JB16" s="86"/>
      <c r="JC16" s="86"/>
      <c r="JD16" s="86"/>
      <c r="JE16" s="86"/>
      <c r="JF16" s="86"/>
      <c r="JG16" s="86"/>
      <c r="JH16" s="86"/>
      <c r="JI16" s="86"/>
      <c r="JJ16" s="86"/>
      <c r="JK16" s="86"/>
      <c r="JL16" s="86"/>
      <c r="JM16" s="86"/>
      <c r="JN16" s="86"/>
      <c r="JO16" s="86"/>
      <c r="JP16" s="86"/>
      <c r="JQ16" s="86"/>
      <c r="JR16" s="86"/>
      <c r="JS16" s="86"/>
      <c r="JT16" s="86"/>
      <c r="JU16" s="86"/>
      <c r="JV16" s="86"/>
      <c r="JW16" s="86"/>
      <c r="JX16" s="86"/>
      <c r="JY16" s="86"/>
      <c r="JZ16" s="86"/>
      <c r="KA16" s="86"/>
      <c r="KB16" s="86"/>
      <c r="KC16" s="86"/>
      <c r="KD16" s="86"/>
      <c r="KE16" s="86"/>
      <c r="KF16" s="86"/>
      <c r="KG16" s="86"/>
      <c r="KH16" s="86"/>
      <c r="KI16" s="86"/>
      <c r="KJ16" s="86"/>
      <c r="KK16" s="86"/>
      <c r="KL16" s="86"/>
      <c r="KM16" s="86"/>
      <c r="KN16" s="86"/>
      <c r="KO16" s="86"/>
      <c r="KP16" s="86"/>
      <c r="KQ16" s="86"/>
      <c r="KR16" s="86"/>
      <c r="KS16" s="86"/>
      <c r="KT16" s="86"/>
      <c r="KU16" s="86"/>
      <c r="KV16" s="86"/>
      <c r="KW16" s="86"/>
      <c r="KX16" s="86"/>
      <c r="KY16" s="86"/>
      <c r="KZ16" s="86"/>
      <c r="LA16" s="86"/>
      <c r="LB16" s="86"/>
      <c r="LC16" s="86"/>
      <c r="LD16" s="86"/>
      <c r="LE16" s="86"/>
      <c r="LF16" s="86"/>
      <c r="LG16" s="86"/>
      <c r="LH16" s="86"/>
      <c r="LI16" s="86"/>
      <c r="LJ16" s="86"/>
      <c r="LK16" s="86"/>
      <c r="LL16" s="86"/>
      <c r="LM16" s="86"/>
      <c r="LN16" s="86"/>
      <c r="LO16" s="86"/>
      <c r="LP16" s="86"/>
      <c r="LQ16" s="86"/>
      <c r="LR16" s="86"/>
      <c r="LS16" s="86"/>
      <c r="LT16" s="86"/>
      <c r="LU16" s="86"/>
      <c r="LV16" s="86"/>
      <c r="LW16" s="86"/>
      <c r="LX16" s="86"/>
      <c r="LY16" s="86"/>
      <c r="LZ16" s="86"/>
      <c r="MA16" s="86"/>
      <c r="MB16" s="86"/>
      <c r="MC16" s="86"/>
      <c r="MD16" s="86"/>
      <c r="ME16" s="86"/>
      <c r="MF16" s="86"/>
      <c r="MG16" s="86"/>
      <c r="MH16" s="86"/>
      <c r="MI16" s="86"/>
      <c r="MJ16" s="86"/>
      <c r="MK16" s="86"/>
      <c r="ML16" s="86"/>
      <c r="MM16" s="86"/>
      <c r="MN16" s="86"/>
      <c r="MO16" s="86"/>
      <c r="MP16" s="86"/>
      <c r="MQ16" s="86"/>
      <c r="MR16" s="86"/>
      <c r="MS16" s="86"/>
      <c r="MT16" s="86"/>
      <c r="MU16" s="86"/>
      <c r="MV16" s="86"/>
      <c r="MW16" s="86"/>
      <c r="MX16" s="86"/>
      <c r="MY16" s="86"/>
      <c r="MZ16" s="86"/>
      <c r="NA16" s="86"/>
      <c r="NB16" s="86"/>
      <c r="NC16" s="86"/>
      <c r="ND16" s="86"/>
      <c r="NE16" s="86"/>
      <c r="NF16" s="86"/>
      <c r="NG16" s="86"/>
      <c r="NH16" s="86"/>
      <c r="NI16" s="86"/>
      <c r="NJ16" s="86"/>
      <c r="NK16" s="86"/>
      <c r="NL16" s="86"/>
      <c r="NM16" s="86"/>
      <c r="NN16" s="86"/>
      <c r="NO16" s="86"/>
      <c r="NP16" s="86"/>
      <c r="NQ16" s="86"/>
      <c r="NR16" s="86"/>
      <c r="NS16" s="86"/>
      <c r="NT16" s="86"/>
      <c r="NU16" s="86"/>
      <c r="NV16" s="86"/>
      <c r="NW16" s="86"/>
      <c r="NX16" s="86"/>
      <c r="NY16" s="86"/>
      <c r="NZ16" s="86"/>
      <c r="OA16" s="86"/>
      <c r="OB16" s="86"/>
      <c r="OC16" s="86"/>
      <c r="OD16" s="86"/>
      <c r="OE16" s="86"/>
      <c r="OF16" s="86"/>
      <c r="OG16" s="86"/>
      <c r="OH16" s="86"/>
      <c r="OI16" s="86"/>
      <c r="OJ16" s="86"/>
      <c r="OK16" s="86"/>
      <c r="OL16" s="86"/>
      <c r="OM16" s="86"/>
      <c r="ON16" s="86"/>
      <c r="OO16" s="86"/>
      <c r="OP16" s="86"/>
      <c r="OQ16" s="86"/>
      <c r="OR16" s="86"/>
      <c r="OS16" s="86"/>
      <c r="OT16" s="86"/>
      <c r="OU16" s="86"/>
      <c r="OV16" s="86"/>
      <c r="OW16" s="86"/>
      <c r="OX16" s="86"/>
      <c r="OY16" s="86"/>
      <c r="OZ16" s="86"/>
      <c r="PA16" s="86"/>
      <c r="PB16" s="86"/>
      <c r="PC16" s="86"/>
      <c r="PD16" s="86"/>
      <c r="PE16" s="86"/>
      <c r="PF16" s="86"/>
      <c r="PG16" s="86"/>
      <c r="PH16" s="86"/>
      <c r="PI16" s="86"/>
      <c r="PJ16" s="86"/>
      <c r="PK16" s="86"/>
      <c r="PL16" s="86"/>
      <c r="PM16" s="86"/>
      <c r="PN16" s="86"/>
      <c r="PO16" s="86"/>
      <c r="PP16" s="86"/>
      <c r="PQ16" s="86"/>
      <c r="PR16" s="86"/>
      <c r="PS16" s="86"/>
      <c r="PT16" s="86"/>
      <c r="PU16" s="86"/>
      <c r="PV16" s="86"/>
      <c r="PW16" s="86"/>
      <c r="PX16" s="86"/>
      <c r="PY16" s="86"/>
      <c r="PZ16" s="86"/>
      <c r="QA16" s="86"/>
      <c r="QB16" s="86"/>
      <c r="QC16" s="86"/>
      <c r="QD16" s="86"/>
      <c r="QE16" s="86"/>
      <c r="QF16" s="86"/>
      <c r="QG16" s="86"/>
      <c r="QH16" s="86"/>
      <c r="QI16" s="86"/>
      <c r="QJ16" s="86"/>
      <c r="QK16" s="86"/>
      <c r="QL16" s="86"/>
      <c r="QM16" s="86"/>
      <c r="QN16" s="86"/>
      <c r="QO16" s="86"/>
      <c r="QP16" s="86"/>
      <c r="QQ16" s="86"/>
      <c r="QR16" s="86"/>
      <c r="QS16" s="86"/>
      <c r="QT16" s="86"/>
      <c r="QU16" s="86"/>
      <c r="QV16" s="86"/>
      <c r="QW16" s="86"/>
      <c r="QX16" s="86"/>
      <c r="QY16" s="86"/>
      <c r="QZ16" s="86"/>
      <c r="RA16" s="86"/>
      <c r="RB16" s="86"/>
      <c r="RC16" s="86"/>
      <c r="RD16" s="86"/>
      <c r="RE16" s="86"/>
      <c r="RF16" s="86"/>
      <c r="RG16" s="86"/>
      <c r="RH16" s="86"/>
      <c r="RI16" s="86"/>
      <c r="RJ16" s="86"/>
      <c r="RK16" s="86"/>
      <c r="RL16" s="86"/>
      <c r="RM16" s="86"/>
      <c r="RN16" s="86"/>
      <c r="RO16" s="86"/>
      <c r="RP16" s="86"/>
      <c r="RQ16" s="86"/>
      <c r="RR16" s="86"/>
      <c r="RS16" s="86"/>
      <c r="RT16" s="86"/>
      <c r="RU16" s="86"/>
      <c r="RV16" s="86"/>
      <c r="RW16" s="86"/>
      <c r="RX16" s="86"/>
      <c r="RY16" s="86"/>
      <c r="RZ16" s="86"/>
      <c r="SA16" s="86"/>
      <c r="SB16" s="86"/>
      <c r="SC16" s="86"/>
      <c r="SD16" s="86"/>
      <c r="SE16" s="86"/>
      <c r="SF16" s="86"/>
      <c r="SG16" s="86"/>
      <c r="SH16" s="86"/>
      <c r="SI16" s="86"/>
      <c r="SJ16" s="86"/>
      <c r="SK16" s="86"/>
      <c r="SL16" s="86"/>
      <c r="SM16" s="86"/>
      <c r="SN16" s="86"/>
      <c r="SO16" s="86"/>
      <c r="SP16" s="86"/>
      <c r="SQ16" s="86"/>
      <c r="SR16" s="86"/>
      <c r="SS16" s="86"/>
      <c r="ST16" s="86"/>
      <c r="SU16" s="86"/>
      <c r="SV16" s="86"/>
      <c r="SW16" s="86"/>
      <c r="SX16" s="86"/>
      <c r="SY16" s="86"/>
      <c r="SZ16" s="86"/>
      <c r="TA16" s="86"/>
      <c r="TB16" s="86"/>
      <c r="TC16" s="86"/>
      <c r="TD16" s="86"/>
      <c r="TE16" s="86"/>
      <c r="TF16" s="86"/>
      <c r="TG16" s="86"/>
      <c r="TH16" s="86"/>
      <c r="TI16" s="86"/>
      <c r="TJ16" s="86"/>
      <c r="TK16" s="86"/>
      <c r="TL16" s="86"/>
      <c r="TM16" s="86"/>
      <c r="TN16" s="86"/>
      <c r="TO16" s="86"/>
      <c r="TP16" s="86"/>
      <c r="TQ16" s="86"/>
      <c r="TR16" s="86"/>
      <c r="TS16" s="86"/>
      <c r="TT16" s="86"/>
      <c r="TU16" s="86"/>
      <c r="TV16" s="86"/>
      <c r="TW16" s="86"/>
      <c r="TX16" s="86"/>
      <c r="TY16" s="86"/>
      <c r="TZ16" s="86"/>
      <c r="UA16" s="86"/>
      <c r="UB16" s="86"/>
      <c r="UC16" s="86"/>
      <c r="UD16" s="86"/>
      <c r="UE16" s="86"/>
      <c r="UF16" s="86"/>
      <c r="UG16" s="86"/>
      <c r="UH16" s="86"/>
      <c r="UI16" s="86"/>
      <c r="UJ16" s="86"/>
      <c r="UK16" s="86"/>
      <c r="UL16" s="86"/>
      <c r="UM16" s="86"/>
      <c r="UN16" s="86"/>
      <c r="UO16" s="86"/>
      <c r="UP16" s="86"/>
      <c r="UQ16" s="86"/>
      <c r="UR16" s="86"/>
      <c r="US16" s="86"/>
      <c r="UT16" s="86"/>
      <c r="UU16" s="86"/>
      <c r="UV16" s="86"/>
      <c r="UW16" s="86"/>
      <c r="UX16" s="86"/>
      <c r="UY16" s="86"/>
      <c r="UZ16" s="86"/>
      <c r="VA16" s="86"/>
      <c r="VB16" s="86"/>
      <c r="VC16" s="86"/>
      <c r="VD16" s="86"/>
      <c r="VE16" s="86"/>
      <c r="VF16" s="86"/>
      <c r="VG16" s="86"/>
      <c r="VH16" s="86"/>
      <c r="VI16" s="86"/>
      <c r="VJ16" s="86"/>
      <c r="VK16" s="86"/>
      <c r="VL16" s="86"/>
      <c r="VM16" s="86"/>
      <c r="VN16" s="86"/>
      <c r="VO16" s="86"/>
      <c r="VP16" s="86"/>
      <c r="VQ16" s="86"/>
      <c r="VR16" s="86"/>
      <c r="VS16" s="86"/>
      <c r="VT16" s="86"/>
      <c r="VU16" s="86"/>
      <c r="VV16" s="86"/>
      <c r="VW16" s="86"/>
      <c r="VX16" s="86"/>
      <c r="VY16" s="86"/>
      <c r="VZ16" s="86"/>
      <c r="WA16" s="86"/>
      <c r="WB16" s="86"/>
      <c r="WC16" s="86"/>
      <c r="WD16" s="86"/>
      <c r="WE16" s="86"/>
      <c r="WF16" s="86"/>
      <c r="WG16" s="86"/>
      <c r="WH16" s="86"/>
      <c r="WI16" s="86"/>
      <c r="WJ16" s="86"/>
      <c r="WK16" s="86"/>
      <c r="WL16" s="86"/>
      <c r="WM16" s="86"/>
      <c r="WN16" s="86"/>
      <c r="WO16" s="86"/>
      <c r="WP16" s="86"/>
      <c r="WQ16" s="86"/>
      <c r="WR16" s="86"/>
      <c r="WS16" s="86"/>
      <c r="WT16" s="86"/>
      <c r="WU16" s="86"/>
      <c r="WV16" s="86"/>
      <c r="WW16" s="86"/>
      <c r="WX16" s="86"/>
      <c r="WY16" s="86"/>
      <c r="WZ16" s="86"/>
      <c r="XA16" s="86"/>
      <c r="XB16" s="86"/>
      <c r="XC16" s="86"/>
      <c r="XD16" s="86"/>
      <c r="XE16" s="86"/>
      <c r="XF16" s="86"/>
      <c r="XG16" s="86"/>
      <c r="XH16" s="86"/>
      <c r="XI16" s="86"/>
      <c r="XJ16" s="86"/>
      <c r="XK16" s="86"/>
      <c r="XL16" s="86"/>
      <c r="XM16" s="86"/>
      <c r="XN16" s="86"/>
      <c r="XO16" s="86"/>
      <c r="XP16" s="86"/>
      <c r="XQ16" s="86"/>
      <c r="XR16" s="86"/>
      <c r="XS16" s="86"/>
      <c r="XT16" s="86"/>
      <c r="XU16" s="86"/>
      <c r="XV16" s="86"/>
      <c r="XW16" s="86"/>
      <c r="XX16" s="86"/>
      <c r="XY16" s="86"/>
      <c r="XZ16" s="86"/>
      <c r="YA16" s="86"/>
      <c r="YB16" s="86"/>
      <c r="YC16" s="86"/>
      <c r="YD16" s="86"/>
      <c r="YE16" s="86"/>
      <c r="YF16" s="86"/>
      <c r="YG16" s="86"/>
      <c r="YH16" s="86"/>
      <c r="YI16" s="86"/>
      <c r="YJ16" s="86"/>
      <c r="YK16" s="86"/>
      <c r="YL16" s="86"/>
      <c r="YM16" s="86"/>
      <c r="YN16" s="86"/>
      <c r="YO16" s="86"/>
      <c r="YP16" s="86"/>
      <c r="YQ16" s="86"/>
      <c r="YR16" s="86"/>
      <c r="YS16" s="86"/>
      <c r="YT16" s="86"/>
      <c r="YU16" s="86"/>
      <c r="YV16" s="86"/>
      <c r="YW16" s="86"/>
      <c r="YX16" s="86"/>
      <c r="YY16" s="86"/>
      <c r="YZ16" s="86"/>
      <c r="ZA16" s="86"/>
      <c r="ZB16" s="86"/>
      <c r="ZC16" s="86"/>
      <c r="ZD16" s="86"/>
      <c r="ZE16" s="86"/>
      <c r="ZF16" s="86"/>
      <c r="ZG16" s="86"/>
      <c r="ZH16" s="86"/>
      <c r="ZI16" s="86"/>
      <c r="ZJ16" s="86"/>
      <c r="ZK16" s="86"/>
      <c r="ZL16" s="86"/>
      <c r="ZM16" s="86"/>
      <c r="ZN16" s="86"/>
      <c r="ZO16" s="86"/>
      <c r="ZP16" s="86"/>
      <c r="ZQ16" s="86"/>
      <c r="ZR16" s="86"/>
      <c r="ZS16" s="86"/>
      <c r="ZT16" s="86"/>
      <c r="ZU16" s="86"/>
      <c r="ZV16" s="86"/>
      <c r="ZW16" s="86"/>
      <c r="ZX16" s="86"/>
      <c r="ZY16" s="86"/>
      <c r="ZZ16" s="86"/>
      <c r="AAA16" s="86"/>
      <c r="AAB16" s="86"/>
      <c r="AAC16" s="86"/>
      <c r="AAD16" s="86"/>
      <c r="AAE16" s="86"/>
      <c r="AAF16" s="86"/>
      <c r="AAG16" s="86"/>
      <c r="AAH16" s="86"/>
      <c r="AAI16" s="86"/>
      <c r="AAJ16" s="86"/>
      <c r="AAK16" s="86"/>
      <c r="AAL16" s="86"/>
      <c r="AAM16" s="86"/>
      <c r="AAN16" s="86"/>
      <c r="AAO16" s="86"/>
      <c r="AAP16" s="86"/>
      <c r="AAQ16" s="86"/>
      <c r="AAR16" s="86"/>
      <c r="AAS16" s="86"/>
      <c r="AAT16" s="86"/>
      <c r="AAU16" s="86"/>
      <c r="AAV16" s="86"/>
      <c r="AAW16" s="86"/>
      <c r="AAX16" s="86"/>
      <c r="AAY16" s="86"/>
      <c r="AAZ16" s="86"/>
      <c r="ABA16" s="86"/>
      <c r="ABB16" s="86"/>
      <c r="ABC16" s="86"/>
      <c r="ABD16" s="86"/>
      <c r="ABE16" s="86"/>
      <c r="ABF16" s="86"/>
      <c r="ABG16" s="86"/>
      <c r="ABH16" s="86"/>
      <c r="ABI16" s="86"/>
      <c r="ABJ16" s="86"/>
      <c r="ABK16" s="86"/>
      <c r="ABL16" s="86"/>
      <c r="ABM16" s="86"/>
      <c r="ABN16" s="86"/>
      <c r="ABO16" s="86"/>
      <c r="ABP16" s="86"/>
      <c r="ABQ16" s="86"/>
      <c r="ABR16" s="86"/>
      <c r="ABS16" s="86"/>
      <c r="ABT16" s="86"/>
      <c r="ABU16" s="86"/>
      <c r="ABV16" s="86"/>
      <c r="ABW16" s="86"/>
      <c r="ABX16" s="86"/>
      <c r="ABY16" s="86"/>
      <c r="ABZ16" s="86"/>
      <c r="ACA16" s="86"/>
      <c r="ACB16" s="86"/>
      <c r="ACC16" s="86"/>
      <c r="ACD16" s="86"/>
      <c r="ACE16" s="86"/>
      <c r="ACF16" s="86"/>
      <c r="ACG16" s="86"/>
      <c r="ACH16" s="86"/>
      <c r="ACI16" s="86"/>
      <c r="ACJ16" s="86"/>
      <c r="ACK16" s="86"/>
      <c r="ACL16" s="86"/>
      <c r="ACM16" s="86"/>
      <c r="ACN16" s="86"/>
      <c r="ACO16" s="86"/>
      <c r="ACP16" s="86"/>
      <c r="ACQ16" s="86"/>
      <c r="ACR16" s="86"/>
      <c r="ACS16" s="86"/>
      <c r="ACT16" s="86"/>
      <c r="ACU16" s="86"/>
      <c r="ACV16" s="86"/>
      <c r="ACW16" s="86"/>
      <c r="ACX16" s="86"/>
      <c r="ACY16" s="86"/>
      <c r="ACZ16" s="86"/>
      <c r="ADA16" s="86"/>
      <c r="ADB16" s="86"/>
      <c r="ADC16" s="86"/>
      <c r="ADD16" s="86"/>
      <c r="ADE16" s="86"/>
      <c r="ADF16" s="86"/>
      <c r="ADG16" s="86"/>
      <c r="ADH16" s="86"/>
      <c r="ADI16" s="86"/>
      <c r="ADJ16" s="86"/>
      <c r="ADK16" s="86"/>
      <c r="ADL16" s="86"/>
      <c r="ADM16" s="86"/>
      <c r="ADN16" s="86"/>
      <c r="ADO16" s="86"/>
      <c r="ADP16" s="86"/>
      <c r="ADQ16" s="86"/>
      <c r="ADR16" s="86"/>
      <c r="ADS16" s="86"/>
      <c r="ADT16" s="86"/>
      <c r="ADU16" s="86"/>
      <c r="ADV16" s="86"/>
      <c r="ADW16" s="86"/>
      <c r="ADX16" s="86"/>
      <c r="ADY16" s="86"/>
      <c r="ADZ16" s="86"/>
      <c r="AEA16" s="86"/>
      <c r="AEB16" s="86"/>
      <c r="AEC16" s="86"/>
      <c r="AED16" s="86"/>
      <c r="AEE16" s="86"/>
      <c r="AEF16" s="86"/>
      <c r="AEG16" s="86"/>
      <c r="AEH16" s="86"/>
      <c r="AEI16" s="86"/>
      <c r="AEJ16" s="86"/>
      <c r="AEK16" s="86"/>
      <c r="AEL16" s="86"/>
      <c r="AEM16" s="86"/>
      <c r="AEN16" s="86"/>
      <c r="AEO16" s="86"/>
      <c r="AEP16" s="86"/>
      <c r="AEQ16" s="86"/>
      <c r="AER16" s="86"/>
      <c r="AES16" s="86"/>
      <c r="AET16" s="86"/>
      <c r="AEU16" s="86"/>
      <c r="AEV16" s="86"/>
      <c r="AEW16" s="86"/>
      <c r="AEX16" s="86"/>
      <c r="AEY16" s="86"/>
      <c r="AEZ16" s="86"/>
      <c r="AFA16" s="86"/>
      <c r="AFB16" s="86"/>
      <c r="AFC16" s="86"/>
      <c r="AFD16" s="86"/>
      <c r="AFE16" s="86"/>
      <c r="AFF16" s="86"/>
      <c r="AFG16" s="86"/>
      <c r="AFH16" s="86"/>
      <c r="AFI16" s="86"/>
      <c r="AFJ16" s="86"/>
      <c r="AFK16" s="86"/>
      <c r="AFL16" s="86"/>
      <c r="AFM16" s="86"/>
      <c r="AFN16" s="86"/>
      <c r="AFO16" s="86"/>
      <c r="AFP16" s="86"/>
      <c r="AFQ16" s="86"/>
      <c r="AFR16" s="86"/>
      <c r="AFS16" s="86"/>
      <c r="AFT16" s="86"/>
      <c r="AFU16" s="86"/>
      <c r="AFV16" s="86"/>
      <c r="AFW16" s="86"/>
      <c r="AFX16" s="86"/>
      <c r="AFY16" s="86"/>
      <c r="AFZ16" s="86"/>
      <c r="AGA16" s="86"/>
      <c r="AGB16" s="86"/>
      <c r="AGC16" s="86"/>
      <c r="AGD16" s="86"/>
      <c r="AGE16" s="86"/>
      <c r="AGF16" s="86"/>
      <c r="AGG16" s="86"/>
      <c r="AGH16" s="86"/>
      <c r="AGI16" s="86"/>
      <c r="AGJ16" s="86"/>
      <c r="AGK16" s="86"/>
      <c r="AGL16" s="86"/>
      <c r="AGM16" s="86"/>
      <c r="AGN16" s="86"/>
      <c r="AGO16" s="86"/>
      <c r="AGP16" s="86"/>
      <c r="AGQ16" s="86"/>
      <c r="AGR16" s="86"/>
      <c r="AGS16" s="86"/>
      <c r="AGT16" s="86"/>
      <c r="AGU16" s="86"/>
      <c r="AGV16" s="86"/>
      <c r="AGW16" s="86"/>
      <c r="AGX16" s="86"/>
      <c r="AGY16" s="86"/>
      <c r="AGZ16" s="86"/>
      <c r="AHA16" s="86"/>
      <c r="AHB16" s="86"/>
      <c r="AHC16" s="86"/>
      <c r="AHD16" s="86"/>
      <c r="AHE16" s="86"/>
      <c r="AHF16" s="86"/>
      <c r="AHG16" s="86"/>
      <c r="AHH16" s="86"/>
      <c r="AHI16" s="86"/>
      <c r="AHJ16" s="86"/>
      <c r="AHK16" s="86"/>
      <c r="AHL16" s="86"/>
      <c r="AHM16" s="86"/>
      <c r="AHN16" s="86"/>
      <c r="AHO16" s="86"/>
      <c r="AHP16" s="86"/>
      <c r="AHQ16" s="86"/>
      <c r="AHR16" s="86"/>
      <c r="AHS16" s="86"/>
      <c r="AHT16" s="86"/>
      <c r="AHU16" s="86"/>
      <c r="AHV16" s="86"/>
      <c r="AHW16" s="86"/>
      <c r="AHX16" s="86"/>
      <c r="AHY16" s="86"/>
      <c r="AHZ16" s="86"/>
      <c r="AIA16" s="86"/>
      <c r="AIB16" s="86"/>
      <c r="AIC16" s="86"/>
      <c r="AID16" s="86"/>
      <c r="AIE16" s="86"/>
      <c r="AIF16" s="86"/>
      <c r="AIG16" s="86"/>
      <c r="AIH16" s="86"/>
      <c r="AII16" s="86"/>
      <c r="AIJ16" s="86"/>
      <c r="AIK16" s="86"/>
      <c r="AIL16" s="86"/>
      <c r="AIM16" s="86"/>
      <c r="AIN16" s="86"/>
      <c r="AIO16" s="86"/>
      <c r="AIP16" s="86"/>
      <c r="AIQ16" s="86"/>
      <c r="AIR16" s="86"/>
      <c r="AIS16" s="86"/>
      <c r="AIT16" s="86"/>
      <c r="AIU16" s="86"/>
      <c r="AIV16" s="86"/>
      <c r="AIW16" s="86"/>
      <c r="AIX16" s="86"/>
      <c r="AIY16" s="86"/>
      <c r="AIZ16" s="86"/>
      <c r="AJA16" s="86"/>
      <c r="AJB16" s="86"/>
      <c r="AJC16" s="86"/>
      <c r="AJD16" s="86"/>
      <c r="AJE16" s="86"/>
      <c r="AJF16" s="86"/>
      <c r="AJG16" s="86"/>
      <c r="AJH16" s="86"/>
      <c r="AJI16" s="86"/>
      <c r="AJJ16" s="86"/>
      <c r="AJK16" s="86"/>
      <c r="AJL16" s="86"/>
      <c r="AJM16" s="86"/>
      <c r="AJN16" s="86"/>
      <c r="AJO16" s="86"/>
      <c r="AJP16" s="86"/>
      <c r="AJQ16" s="86"/>
      <c r="AJR16" s="86"/>
      <c r="AJS16" s="86"/>
      <c r="AJT16" s="86"/>
      <c r="AJU16" s="86"/>
      <c r="AJV16" s="86"/>
      <c r="AJW16" s="86"/>
      <c r="AJX16" s="86"/>
      <c r="AJY16" s="86"/>
      <c r="AJZ16" s="86"/>
      <c r="AKA16" s="86"/>
      <c r="AKB16" s="86"/>
      <c r="AKC16" s="86"/>
      <c r="AKD16" s="86"/>
      <c r="AKE16" s="86"/>
      <c r="AKF16" s="86"/>
      <c r="AKG16" s="86"/>
      <c r="AKH16" s="86"/>
      <c r="AKI16" s="86"/>
      <c r="AKJ16" s="86"/>
      <c r="AKK16" s="86"/>
      <c r="AKL16" s="86"/>
      <c r="AKM16" s="86"/>
      <c r="AKN16" s="86"/>
      <c r="AKO16" s="86"/>
      <c r="AKP16" s="86"/>
      <c r="AKQ16" s="86"/>
      <c r="AKR16" s="86"/>
      <c r="AKS16" s="86"/>
      <c r="AKT16" s="86"/>
      <c r="AKU16" s="86"/>
      <c r="AKV16" s="86"/>
      <c r="AKW16" s="86"/>
      <c r="AKX16" s="86"/>
      <c r="AKY16" s="86"/>
      <c r="AKZ16" s="86"/>
      <c r="ALA16" s="86"/>
      <c r="ALB16" s="86"/>
      <c r="ALC16" s="86"/>
      <c r="ALD16" s="86"/>
      <c r="ALE16" s="86"/>
      <c r="ALF16" s="86"/>
      <c r="ALG16" s="86"/>
      <c r="ALH16" s="86"/>
      <c r="ALI16" s="86"/>
      <c r="ALJ16" s="86"/>
      <c r="ALK16" s="86"/>
      <c r="ALL16" s="86"/>
      <c r="ALM16" s="86"/>
      <c r="ALN16" s="86"/>
      <c r="ALO16" s="86"/>
      <c r="ALP16" s="86"/>
      <c r="ALQ16" s="86"/>
      <c r="ALR16" s="86"/>
      <c r="ALS16" s="86"/>
      <c r="ALT16" s="86"/>
      <c r="ALU16" s="86"/>
      <c r="ALV16" s="86"/>
      <c r="ALW16" s="86"/>
      <c r="ALX16" s="86"/>
      <c r="ALY16" s="86"/>
      <c r="ALZ16" s="86"/>
      <c r="AMA16" s="86"/>
      <c r="AMB16" s="86"/>
      <c r="AMC16" s="86"/>
      <c r="AMD16" s="86"/>
      <c r="AME16" s="86"/>
      <c r="AMF16" s="86"/>
      <c r="AMG16" s="86"/>
      <c r="AMH16" s="86"/>
      <c r="AMI16" s="86"/>
      <c r="AMJ16" s="86"/>
      <c r="AMK16" s="86"/>
    </row>
    <row r="17" customFormat="false" ht="87" hidden="false" customHeight="false" outlineLevel="0" collapsed="false">
      <c r="A17" s="85" t="s">
        <v>4736</v>
      </c>
      <c r="B17" s="85" t="s">
        <v>4677</v>
      </c>
      <c r="C17" s="85"/>
      <c r="D17" s="85"/>
      <c r="E17" s="85" t="s">
        <v>4852</v>
      </c>
      <c r="F17" s="85"/>
      <c r="G17" s="85" t="s">
        <v>4853</v>
      </c>
      <c r="H17" s="228"/>
      <c r="I17" s="221"/>
      <c r="J17" s="85" t="s">
        <v>4854</v>
      </c>
      <c r="K17" s="271" t="s">
        <v>4855</v>
      </c>
      <c r="L17" s="85"/>
      <c r="M17" s="85" t="s">
        <v>44</v>
      </c>
      <c r="N17" s="85"/>
      <c r="O17" s="85"/>
      <c r="P17" s="85"/>
      <c r="Q17" s="85"/>
      <c r="R17" s="85" t="s">
        <v>107</v>
      </c>
      <c r="S17" s="85" t="s">
        <v>133</v>
      </c>
      <c r="T17" s="85"/>
      <c r="U17" s="89"/>
      <c r="V17" s="85"/>
      <c r="W17" s="89"/>
      <c r="X17" s="85"/>
      <c r="Y17" s="85"/>
      <c r="Z17" s="85"/>
      <c r="AA17" s="85"/>
      <c r="AB17" s="85"/>
      <c r="AC17" s="85"/>
      <c r="AD17" s="85"/>
      <c r="AE17" s="258" t="s">
        <v>4856</v>
      </c>
      <c r="AF17" s="90"/>
      <c r="AG17" s="240" t="s">
        <v>4857</v>
      </c>
      <c r="AH17" s="90"/>
      <c r="AI17" s="90"/>
      <c r="AJ17" s="90"/>
      <c r="AK17" s="197" t="s">
        <v>4858</v>
      </c>
      <c r="AL17" s="260"/>
      <c r="AM17" s="264" t="s">
        <v>4859</v>
      </c>
      <c r="AN17" s="4"/>
      <c r="AO17" s="89"/>
      <c r="AP17" s="89"/>
      <c r="AQ17" s="89"/>
      <c r="AR17" s="89"/>
      <c r="AS17" s="89"/>
      <c r="AT17" s="98" t="str">
        <f aca="false">IF(A17="", "","'"&amp;A17&amp;"':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'"&amp;SUBSTITUTE(SUBSTITUTE(AE17, CHAR(13), ""),CHAR(10),"\n")&amp;IF(AF17&lt;&gt;"", "', textAdditional: '"&amp;SUBSTITUTE(SUBSTITUTE(AF17, CHAR(13), ""),CHAR(10),"\n"), "")&amp;"', textZh: '"&amp;SUBSTITUTE(SUBSTITUTE(SUBSTITUTE(AG17, CHAR(13), ""),CHAR(10),"\n"),"'","\'")&amp;"', textZhG1: '"&amp;SUBSTITUTE(SUBSTITUTE(SUBSTITUTE(AI17, CHAR(13), ""),CHAR(10),"\n"),"'","\'")&amp;IF(AH17&lt;&gt;"", "', textZhAdditional: '"&amp;SUBSTITUTE(SUBSTITUTE(AH17, CHAR(13), ""),CHAR(10),"\n"), "")&amp;IF(AJ17&lt;&gt;"", "', textZhG1Additional: '"&amp;SUBSTITUTE(SUBSTITUTE(AJ17, CHAR(13), ""),CHAR(10),"\n"), "")&amp;"', textKo: '"&amp;SUBSTITUTE(SUBSTITUTE(SUBSTITUTE(AK17, CHAR(13), ""),CHAR(10),"\n"),"'","\'")&amp;IF(AL17&lt;&gt;"", "', textKoAdditional: '"&amp;SUBSTITUTE(SUBSTITUTE(AL17, CHAR(13), ""),CHAR(10),"\n"), "")&amp;"', textEn: '"&amp;SUBSTITUTE(SUBSTITUTE(SUBSTITUTE(AM17, CHAR(13), ""),CHAR(10),"\n"),"'","\'")&amp;IF(AN17&lt;&gt;"", "', textEnAdditional: '"&amp;SUBSTITUTE(SUBSTITUTE(AN17, CHAR(13), ""),CHAR(10),"\n"), "")&amp;"'"&amp;IF(AB17="○",", sealable: true","")&amp;IF(AC17="○",", removable: true","")&amp;IF(AA17="○",", lie: true","")&amp;IF(AD17="○",", investable: true","")&amp;"},")</f>
        <v>'24-shisui-o-n-7': {megami: 'shisui', name: '黒き絆', nameEn: 'Blackened Bonds', nameZh: '黑色牵绊', nameZhG1: '', nameKo: '검은 인연', ruby: '', rubyEn: '', baseType: 'normal', type: 'action', subType: 'reaction', text: '以下から異なるX個までを選ぶ。Xはあなたがこのターンにダメージを受けた回数に等しい。\n・対応した《攻撃》を +0/-1する。\n・相手を畏縮させる。\n・相手は相手のオーラかフレアかライフから1つ選ぶ。 あなたはそこに裂傷を1与える。\n', textZh: '选择以下不同的最多X个，X等于你在本回合受到的伤害次数：\n·被对应的《攻击》得+0/-1；\n·令对手畏缩；\n·对手选择敌装、敌命、敌气中的1个，你给予那个区域1点裂伤。', textZhG1: '', textKo: '_x005F_x0001_\n아래에서 서로 다른 X가지를 선택한다. X는 당신이 이번 턴에 데미지를 입은 횟수와 동일하다.\n・대응한 《공격》은 +0/-1 된다.\n・상대를 위축시킨다\n・상대는 상대의 오라, 라이프, 플레어 중 하나를 고른다. 당신은 그곳에 열상 하나를 준다.', textEn: 'Choose X different options from the following. X is equal to the number of times you\'ve taken damage this turn.\n・The Attack this reacted to gains +0/-1.\n・Flinch your opponent.\n・Your opponent chooses 1 area from among their Aura, Flare, or Life. Add 1 Laceration to the chosen area.'},</v>
      </c>
      <c r="AU17" s="10" t="str">
        <f aca="false">IF($A17&lt;&gt;"", "    /** 《"&amp;$E17&amp;"》 */ export const "&amp;SUBSTITUTE(UPPER(IF(MID($A17, 3, 1)="-", RIGHT($A17,LEN($A17)-3), $A17)), "-", "_")&amp;": TCardId = '"&amp;$A17&amp;"';", "")</f>
        <v>    /** 《黒き絆》 */ export const SHISUI_O_N_7: TCardId = '24-shisui-o-n-7';</v>
      </c>
      <c r="AV17" s="11" t="str">
        <f aca="false">IF($A17&lt;&gt;"", "    | '"&amp;$A17&amp;"'", "")</f>
        <v>    | '24-shisui-o-n-7'</v>
      </c>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c r="CY17" s="86"/>
      <c r="CZ17" s="86"/>
      <c r="DA17" s="86"/>
      <c r="DB17" s="86"/>
      <c r="DC17" s="86"/>
      <c r="DD17" s="86"/>
      <c r="DE17" s="86"/>
      <c r="DF17" s="86"/>
      <c r="DG17" s="86"/>
      <c r="DH17" s="86"/>
      <c r="DI17" s="86"/>
      <c r="DJ17" s="86"/>
      <c r="DK17" s="86"/>
      <c r="DL17" s="86"/>
      <c r="DM17" s="86"/>
      <c r="DN17" s="86"/>
      <c r="DO17" s="86"/>
      <c r="DP17" s="86"/>
      <c r="DQ17" s="86"/>
      <c r="DR17" s="86"/>
      <c r="DS17" s="86"/>
      <c r="DT17" s="86"/>
      <c r="DU17" s="86"/>
      <c r="DV17" s="86"/>
      <c r="DW17" s="86"/>
      <c r="DX17" s="86"/>
      <c r="DY17" s="86"/>
      <c r="DZ17" s="86"/>
      <c r="EA17" s="86"/>
      <c r="EB17" s="86"/>
      <c r="EC17" s="86"/>
      <c r="ED17" s="86"/>
      <c r="EE17" s="86"/>
      <c r="EF17" s="86"/>
      <c r="EG17" s="86"/>
      <c r="EH17" s="86"/>
      <c r="EI17" s="86"/>
      <c r="EJ17" s="86"/>
      <c r="EK17" s="86"/>
      <c r="EL17" s="86"/>
      <c r="EM17" s="86"/>
      <c r="EN17" s="86"/>
      <c r="EO17" s="86"/>
      <c r="EP17" s="86"/>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6"/>
      <c r="FO17" s="86"/>
      <c r="FP17" s="86"/>
      <c r="FQ17" s="86"/>
      <c r="FR17" s="86"/>
      <c r="FS17" s="86"/>
      <c r="FT17" s="86"/>
      <c r="FU17" s="86"/>
      <c r="FV17" s="86"/>
      <c r="FW17" s="86"/>
      <c r="FX17" s="86"/>
      <c r="FY17" s="86"/>
      <c r="FZ17" s="86"/>
      <c r="GA17" s="86"/>
      <c r="GB17" s="86"/>
      <c r="GC17" s="86"/>
      <c r="GD17" s="86"/>
      <c r="GE17" s="86"/>
      <c r="GF17" s="86"/>
      <c r="GG17" s="86"/>
      <c r="GH17" s="86"/>
      <c r="GI17" s="86"/>
      <c r="GJ17" s="86"/>
      <c r="GK17" s="86"/>
      <c r="GL17" s="86"/>
      <c r="GM17" s="86"/>
      <c r="GN17" s="86"/>
      <c r="GO17" s="86"/>
      <c r="GP17" s="86"/>
      <c r="GQ17" s="86"/>
      <c r="GR17" s="86"/>
      <c r="GS17" s="86"/>
      <c r="GT17" s="86"/>
      <c r="GU17" s="86"/>
      <c r="GV17" s="86"/>
      <c r="GW17" s="86"/>
      <c r="GX17" s="86"/>
      <c r="GY17" s="86"/>
      <c r="GZ17" s="86"/>
      <c r="HA17" s="86"/>
      <c r="HB17" s="86"/>
      <c r="HC17" s="86"/>
      <c r="HD17" s="86"/>
      <c r="HE17" s="86"/>
      <c r="HF17" s="86"/>
      <c r="HG17" s="86"/>
      <c r="HH17" s="86"/>
      <c r="HI17" s="86"/>
      <c r="HJ17" s="86"/>
      <c r="HK17" s="86"/>
      <c r="HL17" s="86"/>
      <c r="HM17" s="86"/>
      <c r="HN17" s="86"/>
      <c r="HO17" s="86"/>
      <c r="HP17" s="86"/>
      <c r="HQ17" s="86"/>
      <c r="HR17" s="86"/>
      <c r="HS17" s="86"/>
      <c r="HT17" s="86"/>
      <c r="HU17" s="86"/>
      <c r="HV17" s="86"/>
      <c r="HW17" s="86"/>
      <c r="HX17" s="86"/>
      <c r="HY17" s="86"/>
      <c r="HZ17" s="86"/>
      <c r="IA17" s="86"/>
      <c r="IB17" s="86"/>
      <c r="IC17" s="86"/>
      <c r="ID17" s="86"/>
      <c r="IE17" s="86"/>
      <c r="IF17" s="86"/>
      <c r="IG17" s="86"/>
      <c r="IH17" s="86"/>
      <c r="II17" s="86"/>
      <c r="IJ17" s="86"/>
      <c r="IK17" s="86"/>
      <c r="IL17" s="86"/>
      <c r="IM17" s="86"/>
      <c r="IN17" s="86"/>
      <c r="IO17" s="86"/>
      <c r="IP17" s="86"/>
      <c r="IQ17" s="86"/>
      <c r="IR17" s="86"/>
      <c r="IS17" s="86"/>
      <c r="IT17" s="86"/>
      <c r="IU17" s="86"/>
      <c r="IV17" s="86"/>
      <c r="IW17" s="86"/>
      <c r="IX17" s="86"/>
      <c r="IY17" s="86"/>
      <c r="IZ17" s="86"/>
      <c r="JA17" s="86"/>
      <c r="JB17" s="86"/>
      <c r="JC17" s="86"/>
      <c r="JD17" s="86"/>
      <c r="JE17" s="86"/>
      <c r="JF17" s="86"/>
      <c r="JG17" s="86"/>
      <c r="JH17" s="86"/>
      <c r="JI17" s="86"/>
      <c r="JJ17" s="86"/>
      <c r="JK17" s="86"/>
      <c r="JL17" s="86"/>
      <c r="JM17" s="86"/>
      <c r="JN17" s="86"/>
      <c r="JO17" s="86"/>
      <c r="JP17" s="86"/>
      <c r="JQ17" s="86"/>
      <c r="JR17" s="86"/>
      <c r="JS17" s="86"/>
      <c r="JT17" s="86"/>
      <c r="JU17" s="86"/>
      <c r="JV17" s="86"/>
      <c r="JW17" s="86"/>
      <c r="JX17" s="86"/>
      <c r="JY17" s="86"/>
      <c r="JZ17" s="86"/>
      <c r="KA17" s="86"/>
      <c r="KB17" s="86"/>
      <c r="KC17" s="86"/>
      <c r="KD17" s="86"/>
      <c r="KE17" s="86"/>
      <c r="KF17" s="86"/>
      <c r="KG17" s="86"/>
      <c r="KH17" s="86"/>
      <c r="KI17" s="86"/>
      <c r="KJ17" s="86"/>
      <c r="KK17" s="86"/>
      <c r="KL17" s="86"/>
      <c r="KM17" s="86"/>
      <c r="KN17" s="86"/>
      <c r="KO17" s="86"/>
      <c r="KP17" s="86"/>
      <c r="KQ17" s="86"/>
      <c r="KR17" s="86"/>
      <c r="KS17" s="86"/>
      <c r="KT17" s="86"/>
      <c r="KU17" s="86"/>
      <c r="KV17" s="86"/>
      <c r="KW17" s="86"/>
      <c r="KX17" s="86"/>
      <c r="KY17" s="86"/>
      <c r="KZ17" s="86"/>
      <c r="LA17" s="86"/>
      <c r="LB17" s="86"/>
      <c r="LC17" s="86"/>
      <c r="LD17" s="86"/>
      <c r="LE17" s="86"/>
      <c r="LF17" s="86"/>
      <c r="LG17" s="86"/>
      <c r="LH17" s="86"/>
      <c r="LI17" s="86"/>
      <c r="LJ17" s="86"/>
      <c r="LK17" s="86"/>
      <c r="LL17" s="86"/>
      <c r="LM17" s="86"/>
      <c r="LN17" s="86"/>
      <c r="LO17" s="86"/>
      <c r="LP17" s="86"/>
      <c r="LQ17" s="86"/>
      <c r="LR17" s="86"/>
      <c r="LS17" s="86"/>
      <c r="LT17" s="86"/>
      <c r="LU17" s="86"/>
      <c r="LV17" s="86"/>
      <c r="LW17" s="86"/>
      <c r="LX17" s="86"/>
      <c r="LY17" s="86"/>
      <c r="LZ17" s="86"/>
      <c r="MA17" s="86"/>
      <c r="MB17" s="86"/>
      <c r="MC17" s="86"/>
      <c r="MD17" s="86"/>
      <c r="ME17" s="86"/>
      <c r="MF17" s="86"/>
      <c r="MG17" s="86"/>
      <c r="MH17" s="86"/>
      <c r="MI17" s="86"/>
      <c r="MJ17" s="86"/>
      <c r="MK17" s="86"/>
      <c r="ML17" s="86"/>
      <c r="MM17" s="86"/>
      <c r="MN17" s="86"/>
      <c r="MO17" s="86"/>
      <c r="MP17" s="86"/>
      <c r="MQ17" s="86"/>
      <c r="MR17" s="86"/>
      <c r="MS17" s="86"/>
      <c r="MT17" s="86"/>
      <c r="MU17" s="86"/>
      <c r="MV17" s="86"/>
      <c r="MW17" s="86"/>
      <c r="MX17" s="86"/>
      <c r="MY17" s="86"/>
      <c r="MZ17" s="86"/>
      <c r="NA17" s="86"/>
      <c r="NB17" s="86"/>
      <c r="NC17" s="86"/>
      <c r="ND17" s="86"/>
      <c r="NE17" s="86"/>
      <c r="NF17" s="86"/>
      <c r="NG17" s="86"/>
      <c r="NH17" s="86"/>
      <c r="NI17" s="86"/>
      <c r="NJ17" s="86"/>
      <c r="NK17" s="86"/>
      <c r="NL17" s="86"/>
      <c r="NM17" s="86"/>
      <c r="NN17" s="86"/>
      <c r="NO17" s="86"/>
      <c r="NP17" s="86"/>
      <c r="NQ17" s="86"/>
      <c r="NR17" s="86"/>
      <c r="NS17" s="86"/>
      <c r="NT17" s="86"/>
      <c r="NU17" s="86"/>
      <c r="NV17" s="86"/>
      <c r="NW17" s="86"/>
      <c r="NX17" s="86"/>
      <c r="NY17" s="86"/>
      <c r="NZ17" s="86"/>
      <c r="OA17" s="86"/>
      <c r="OB17" s="86"/>
      <c r="OC17" s="86"/>
      <c r="OD17" s="86"/>
      <c r="OE17" s="86"/>
      <c r="OF17" s="86"/>
      <c r="OG17" s="86"/>
      <c r="OH17" s="86"/>
      <c r="OI17" s="86"/>
      <c r="OJ17" s="86"/>
      <c r="OK17" s="86"/>
      <c r="OL17" s="86"/>
      <c r="OM17" s="86"/>
      <c r="ON17" s="86"/>
      <c r="OO17" s="86"/>
      <c r="OP17" s="86"/>
      <c r="OQ17" s="86"/>
      <c r="OR17" s="86"/>
      <c r="OS17" s="86"/>
      <c r="OT17" s="86"/>
      <c r="OU17" s="86"/>
      <c r="OV17" s="86"/>
      <c r="OW17" s="86"/>
      <c r="OX17" s="86"/>
      <c r="OY17" s="86"/>
      <c r="OZ17" s="86"/>
      <c r="PA17" s="86"/>
      <c r="PB17" s="86"/>
      <c r="PC17" s="86"/>
      <c r="PD17" s="86"/>
      <c r="PE17" s="86"/>
      <c r="PF17" s="86"/>
      <c r="PG17" s="86"/>
      <c r="PH17" s="86"/>
      <c r="PI17" s="86"/>
      <c r="PJ17" s="86"/>
      <c r="PK17" s="86"/>
      <c r="PL17" s="86"/>
      <c r="PM17" s="86"/>
      <c r="PN17" s="86"/>
      <c r="PO17" s="86"/>
      <c r="PP17" s="86"/>
      <c r="PQ17" s="86"/>
      <c r="PR17" s="86"/>
      <c r="PS17" s="86"/>
      <c r="PT17" s="86"/>
      <c r="PU17" s="86"/>
      <c r="PV17" s="86"/>
      <c r="PW17" s="86"/>
      <c r="PX17" s="86"/>
      <c r="PY17" s="86"/>
      <c r="PZ17" s="86"/>
      <c r="QA17" s="86"/>
      <c r="QB17" s="86"/>
      <c r="QC17" s="86"/>
      <c r="QD17" s="86"/>
      <c r="QE17" s="86"/>
      <c r="QF17" s="86"/>
      <c r="QG17" s="86"/>
      <c r="QH17" s="86"/>
      <c r="QI17" s="86"/>
      <c r="QJ17" s="86"/>
      <c r="QK17" s="86"/>
      <c r="QL17" s="86"/>
      <c r="QM17" s="86"/>
      <c r="QN17" s="86"/>
      <c r="QO17" s="86"/>
      <c r="QP17" s="86"/>
      <c r="QQ17" s="86"/>
      <c r="QR17" s="86"/>
      <c r="QS17" s="86"/>
      <c r="QT17" s="86"/>
      <c r="QU17" s="86"/>
      <c r="QV17" s="86"/>
      <c r="QW17" s="86"/>
      <c r="QX17" s="86"/>
      <c r="QY17" s="86"/>
      <c r="QZ17" s="86"/>
      <c r="RA17" s="86"/>
      <c r="RB17" s="86"/>
      <c r="RC17" s="86"/>
      <c r="RD17" s="86"/>
      <c r="RE17" s="86"/>
      <c r="RF17" s="86"/>
      <c r="RG17" s="86"/>
      <c r="RH17" s="86"/>
      <c r="RI17" s="86"/>
      <c r="RJ17" s="86"/>
      <c r="RK17" s="86"/>
      <c r="RL17" s="86"/>
      <c r="RM17" s="86"/>
      <c r="RN17" s="86"/>
      <c r="RO17" s="86"/>
      <c r="RP17" s="86"/>
      <c r="RQ17" s="86"/>
      <c r="RR17" s="86"/>
      <c r="RS17" s="86"/>
      <c r="RT17" s="86"/>
      <c r="RU17" s="86"/>
      <c r="RV17" s="86"/>
      <c r="RW17" s="86"/>
      <c r="RX17" s="86"/>
      <c r="RY17" s="86"/>
      <c r="RZ17" s="86"/>
      <c r="SA17" s="86"/>
      <c r="SB17" s="86"/>
      <c r="SC17" s="86"/>
      <c r="SD17" s="86"/>
      <c r="SE17" s="86"/>
      <c r="SF17" s="86"/>
      <c r="SG17" s="86"/>
      <c r="SH17" s="86"/>
      <c r="SI17" s="86"/>
      <c r="SJ17" s="86"/>
      <c r="SK17" s="86"/>
      <c r="SL17" s="86"/>
      <c r="SM17" s="86"/>
      <c r="SN17" s="86"/>
      <c r="SO17" s="86"/>
      <c r="SP17" s="86"/>
      <c r="SQ17" s="86"/>
      <c r="SR17" s="86"/>
      <c r="SS17" s="86"/>
      <c r="ST17" s="86"/>
      <c r="SU17" s="86"/>
      <c r="SV17" s="86"/>
      <c r="SW17" s="86"/>
      <c r="SX17" s="86"/>
      <c r="SY17" s="86"/>
      <c r="SZ17" s="86"/>
      <c r="TA17" s="86"/>
      <c r="TB17" s="86"/>
      <c r="TC17" s="86"/>
      <c r="TD17" s="86"/>
      <c r="TE17" s="86"/>
      <c r="TF17" s="86"/>
      <c r="TG17" s="86"/>
      <c r="TH17" s="86"/>
      <c r="TI17" s="86"/>
      <c r="TJ17" s="86"/>
      <c r="TK17" s="86"/>
      <c r="TL17" s="86"/>
      <c r="TM17" s="86"/>
      <c r="TN17" s="86"/>
      <c r="TO17" s="86"/>
      <c r="TP17" s="86"/>
      <c r="TQ17" s="86"/>
      <c r="TR17" s="86"/>
      <c r="TS17" s="86"/>
      <c r="TT17" s="86"/>
      <c r="TU17" s="86"/>
      <c r="TV17" s="86"/>
      <c r="TW17" s="86"/>
      <c r="TX17" s="86"/>
      <c r="TY17" s="86"/>
      <c r="TZ17" s="86"/>
      <c r="UA17" s="86"/>
      <c r="UB17" s="86"/>
      <c r="UC17" s="86"/>
      <c r="UD17" s="86"/>
      <c r="UE17" s="86"/>
      <c r="UF17" s="86"/>
      <c r="UG17" s="86"/>
      <c r="UH17" s="86"/>
      <c r="UI17" s="86"/>
      <c r="UJ17" s="86"/>
      <c r="UK17" s="86"/>
      <c r="UL17" s="86"/>
      <c r="UM17" s="86"/>
      <c r="UN17" s="86"/>
      <c r="UO17" s="86"/>
      <c r="UP17" s="86"/>
      <c r="UQ17" s="86"/>
      <c r="UR17" s="86"/>
      <c r="US17" s="86"/>
      <c r="UT17" s="86"/>
      <c r="UU17" s="86"/>
      <c r="UV17" s="86"/>
      <c r="UW17" s="86"/>
      <c r="UX17" s="86"/>
      <c r="UY17" s="86"/>
      <c r="UZ17" s="86"/>
      <c r="VA17" s="86"/>
      <c r="VB17" s="86"/>
      <c r="VC17" s="86"/>
      <c r="VD17" s="86"/>
      <c r="VE17" s="86"/>
      <c r="VF17" s="86"/>
      <c r="VG17" s="86"/>
      <c r="VH17" s="86"/>
      <c r="VI17" s="86"/>
      <c r="VJ17" s="86"/>
      <c r="VK17" s="86"/>
      <c r="VL17" s="86"/>
      <c r="VM17" s="86"/>
      <c r="VN17" s="86"/>
      <c r="VO17" s="86"/>
      <c r="VP17" s="86"/>
      <c r="VQ17" s="86"/>
      <c r="VR17" s="86"/>
      <c r="VS17" s="86"/>
      <c r="VT17" s="86"/>
      <c r="VU17" s="86"/>
      <c r="VV17" s="86"/>
      <c r="VW17" s="86"/>
      <c r="VX17" s="86"/>
      <c r="VY17" s="86"/>
      <c r="VZ17" s="86"/>
      <c r="WA17" s="86"/>
      <c r="WB17" s="86"/>
      <c r="WC17" s="86"/>
      <c r="WD17" s="86"/>
      <c r="WE17" s="86"/>
      <c r="WF17" s="86"/>
      <c r="WG17" s="86"/>
      <c r="WH17" s="86"/>
      <c r="WI17" s="86"/>
      <c r="WJ17" s="86"/>
      <c r="WK17" s="86"/>
      <c r="WL17" s="86"/>
      <c r="WM17" s="86"/>
      <c r="WN17" s="86"/>
      <c r="WO17" s="86"/>
      <c r="WP17" s="86"/>
      <c r="WQ17" s="86"/>
      <c r="WR17" s="86"/>
      <c r="WS17" s="86"/>
      <c r="WT17" s="86"/>
      <c r="WU17" s="86"/>
      <c r="WV17" s="86"/>
      <c r="WW17" s="86"/>
      <c r="WX17" s="86"/>
      <c r="WY17" s="86"/>
      <c r="WZ17" s="86"/>
      <c r="XA17" s="86"/>
      <c r="XB17" s="86"/>
      <c r="XC17" s="86"/>
      <c r="XD17" s="86"/>
      <c r="XE17" s="86"/>
      <c r="XF17" s="86"/>
      <c r="XG17" s="86"/>
      <c r="XH17" s="86"/>
      <c r="XI17" s="86"/>
      <c r="XJ17" s="86"/>
      <c r="XK17" s="86"/>
      <c r="XL17" s="86"/>
      <c r="XM17" s="86"/>
      <c r="XN17" s="86"/>
      <c r="XO17" s="86"/>
      <c r="XP17" s="86"/>
      <c r="XQ17" s="86"/>
      <c r="XR17" s="86"/>
      <c r="XS17" s="86"/>
      <c r="XT17" s="86"/>
      <c r="XU17" s="86"/>
      <c r="XV17" s="86"/>
      <c r="XW17" s="86"/>
      <c r="XX17" s="86"/>
      <c r="XY17" s="86"/>
      <c r="XZ17" s="86"/>
      <c r="YA17" s="86"/>
      <c r="YB17" s="86"/>
      <c r="YC17" s="86"/>
      <c r="YD17" s="86"/>
      <c r="YE17" s="86"/>
      <c r="YF17" s="86"/>
      <c r="YG17" s="86"/>
      <c r="YH17" s="86"/>
      <c r="YI17" s="86"/>
      <c r="YJ17" s="86"/>
      <c r="YK17" s="86"/>
      <c r="YL17" s="86"/>
      <c r="YM17" s="86"/>
      <c r="YN17" s="86"/>
      <c r="YO17" s="86"/>
      <c r="YP17" s="86"/>
      <c r="YQ17" s="86"/>
      <c r="YR17" s="86"/>
      <c r="YS17" s="86"/>
      <c r="YT17" s="86"/>
      <c r="YU17" s="86"/>
      <c r="YV17" s="86"/>
      <c r="YW17" s="86"/>
      <c r="YX17" s="86"/>
      <c r="YY17" s="86"/>
      <c r="YZ17" s="86"/>
      <c r="ZA17" s="86"/>
      <c r="ZB17" s="86"/>
      <c r="ZC17" s="86"/>
      <c r="ZD17" s="86"/>
      <c r="ZE17" s="86"/>
      <c r="ZF17" s="86"/>
      <c r="ZG17" s="86"/>
      <c r="ZH17" s="86"/>
      <c r="ZI17" s="86"/>
      <c r="ZJ17" s="86"/>
      <c r="ZK17" s="86"/>
      <c r="ZL17" s="86"/>
      <c r="ZM17" s="86"/>
      <c r="ZN17" s="86"/>
      <c r="ZO17" s="86"/>
      <c r="ZP17" s="86"/>
      <c r="ZQ17" s="86"/>
      <c r="ZR17" s="86"/>
      <c r="ZS17" s="86"/>
      <c r="ZT17" s="86"/>
      <c r="ZU17" s="86"/>
      <c r="ZV17" s="86"/>
      <c r="ZW17" s="86"/>
      <c r="ZX17" s="86"/>
      <c r="ZY17" s="86"/>
      <c r="ZZ17" s="86"/>
      <c r="AAA17" s="86"/>
      <c r="AAB17" s="86"/>
      <c r="AAC17" s="86"/>
      <c r="AAD17" s="86"/>
      <c r="AAE17" s="86"/>
      <c r="AAF17" s="86"/>
      <c r="AAG17" s="86"/>
      <c r="AAH17" s="86"/>
      <c r="AAI17" s="86"/>
      <c r="AAJ17" s="86"/>
      <c r="AAK17" s="86"/>
      <c r="AAL17" s="86"/>
      <c r="AAM17" s="86"/>
      <c r="AAN17" s="86"/>
      <c r="AAO17" s="86"/>
      <c r="AAP17" s="86"/>
      <c r="AAQ17" s="86"/>
      <c r="AAR17" s="86"/>
      <c r="AAS17" s="86"/>
      <c r="AAT17" s="86"/>
      <c r="AAU17" s="86"/>
      <c r="AAV17" s="86"/>
      <c r="AAW17" s="86"/>
      <c r="AAX17" s="86"/>
      <c r="AAY17" s="86"/>
      <c r="AAZ17" s="86"/>
      <c r="ABA17" s="86"/>
      <c r="ABB17" s="86"/>
      <c r="ABC17" s="86"/>
      <c r="ABD17" s="86"/>
      <c r="ABE17" s="86"/>
      <c r="ABF17" s="86"/>
      <c r="ABG17" s="86"/>
      <c r="ABH17" s="86"/>
      <c r="ABI17" s="86"/>
      <c r="ABJ17" s="86"/>
      <c r="ABK17" s="86"/>
      <c r="ABL17" s="86"/>
      <c r="ABM17" s="86"/>
      <c r="ABN17" s="86"/>
      <c r="ABO17" s="86"/>
      <c r="ABP17" s="86"/>
      <c r="ABQ17" s="86"/>
      <c r="ABR17" s="86"/>
      <c r="ABS17" s="86"/>
      <c r="ABT17" s="86"/>
      <c r="ABU17" s="86"/>
      <c r="ABV17" s="86"/>
      <c r="ABW17" s="86"/>
      <c r="ABX17" s="86"/>
      <c r="ABY17" s="86"/>
      <c r="ABZ17" s="86"/>
      <c r="ACA17" s="86"/>
      <c r="ACB17" s="86"/>
      <c r="ACC17" s="86"/>
      <c r="ACD17" s="86"/>
      <c r="ACE17" s="86"/>
      <c r="ACF17" s="86"/>
      <c r="ACG17" s="86"/>
      <c r="ACH17" s="86"/>
      <c r="ACI17" s="86"/>
      <c r="ACJ17" s="86"/>
      <c r="ACK17" s="86"/>
      <c r="ACL17" s="86"/>
      <c r="ACM17" s="86"/>
      <c r="ACN17" s="86"/>
      <c r="ACO17" s="86"/>
      <c r="ACP17" s="86"/>
      <c r="ACQ17" s="86"/>
      <c r="ACR17" s="86"/>
      <c r="ACS17" s="86"/>
      <c r="ACT17" s="86"/>
      <c r="ACU17" s="86"/>
      <c r="ACV17" s="86"/>
      <c r="ACW17" s="86"/>
      <c r="ACX17" s="86"/>
      <c r="ACY17" s="86"/>
      <c r="ACZ17" s="86"/>
      <c r="ADA17" s="86"/>
      <c r="ADB17" s="86"/>
      <c r="ADC17" s="86"/>
      <c r="ADD17" s="86"/>
      <c r="ADE17" s="86"/>
      <c r="ADF17" s="86"/>
      <c r="ADG17" s="86"/>
      <c r="ADH17" s="86"/>
      <c r="ADI17" s="86"/>
      <c r="ADJ17" s="86"/>
      <c r="ADK17" s="86"/>
      <c r="ADL17" s="86"/>
      <c r="ADM17" s="86"/>
      <c r="ADN17" s="86"/>
      <c r="ADO17" s="86"/>
      <c r="ADP17" s="86"/>
      <c r="ADQ17" s="86"/>
      <c r="ADR17" s="86"/>
      <c r="ADS17" s="86"/>
      <c r="ADT17" s="86"/>
      <c r="ADU17" s="86"/>
      <c r="ADV17" s="86"/>
      <c r="ADW17" s="86"/>
      <c r="ADX17" s="86"/>
      <c r="ADY17" s="86"/>
      <c r="ADZ17" s="86"/>
      <c r="AEA17" s="86"/>
      <c r="AEB17" s="86"/>
      <c r="AEC17" s="86"/>
      <c r="AED17" s="86"/>
      <c r="AEE17" s="86"/>
      <c r="AEF17" s="86"/>
      <c r="AEG17" s="86"/>
      <c r="AEH17" s="86"/>
      <c r="AEI17" s="86"/>
      <c r="AEJ17" s="86"/>
      <c r="AEK17" s="86"/>
      <c r="AEL17" s="86"/>
      <c r="AEM17" s="86"/>
      <c r="AEN17" s="86"/>
      <c r="AEO17" s="86"/>
      <c r="AEP17" s="86"/>
      <c r="AEQ17" s="86"/>
      <c r="AER17" s="86"/>
      <c r="AES17" s="86"/>
      <c r="AET17" s="86"/>
      <c r="AEU17" s="86"/>
      <c r="AEV17" s="86"/>
      <c r="AEW17" s="86"/>
      <c r="AEX17" s="86"/>
      <c r="AEY17" s="86"/>
      <c r="AEZ17" s="86"/>
      <c r="AFA17" s="86"/>
      <c r="AFB17" s="86"/>
      <c r="AFC17" s="86"/>
      <c r="AFD17" s="86"/>
      <c r="AFE17" s="86"/>
      <c r="AFF17" s="86"/>
      <c r="AFG17" s="86"/>
      <c r="AFH17" s="86"/>
      <c r="AFI17" s="86"/>
      <c r="AFJ17" s="86"/>
      <c r="AFK17" s="86"/>
      <c r="AFL17" s="86"/>
      <c r="AFM17" s="86"/>
      <c r="AFN17" s="86"/>
      <c r="AFO17" s="86"/>
      <c r="AFP17" s="86"/>
      <c r="AFQ17" s="86"/>
      <c r="AFR17" s="86"/>
      <c r="AFS17" s="86"/>
      <c r="AFT17" s="86"/>
      <c r="AFU17" s="86"/>
      <c r="AFV17" s="86"/>
      <c r="AFW17" s="86"/>
      <c r="AFX17" s="86"/>
      <c r="AFY17" s="86"/>
      <c r="AFZ17" s="86"/>
      <c r="AGA17" s="86"/>
      <c r="AGB17" s="86"/>
      <c r="AGC17" s="86"/>
      <c r="AGD17" s="86"/>
      <c r="AGE17" s="86"/>
      <c r="AGF17" s="86"/>
      <c r="AGG17" s="86"/>
      <c r="AGH17" s="86"/>
      <c r="AGI17" s="86"/>
      <c r="AGJ17" s="86"/>
      <c r="AGK17" s="86"/>
      <c r="AGL17" s="86"/>
      <c r="AGM17" s="86"/>
      <c r="AGN17" s="86"/>
      <c r="AGO17" s="86"/>
      <c r="AGP17" s="86"/>
      <c r="AGQ17" s="86"/>
      <c r="AGR17" s="86"/>
      <c r="AGS17" s="86"/>
      <c r="AGT17" s="86"/>
      <c r="AGU17" s="86"/>
      <c r="AGV17" s="86"/>
      <c r="AGW17" s="86"/>
      <c r="AGX17" s="86"/>
      <c r="AGY17" s="86"/>
      <c r="AGZ17" s="86"/>
      <c r="AHA17" s="86"/>
      <c r="AHB17" s="86"/>
      <c r="AHC17" s="86"/>
      <c r="AHD17" s="86"/>
      <c r="AHE17" s="86"/>
      <c r="AHF17" s="86"/>
      <c r="AHG17" s="86"/>
      <c r="AHH17" s="86"/>
      <c r="AHI17" s="86"/>
      <c r="AHJ17" s="86"/>
      <c r="AHK17" s="86"/>
      <c r="AHL17" s="86"/>
      <c r="AHM17" s="86"/>
      <c r="AHN17" s="86"/>
      <c r="AHO17" s="86"/>
      <c r="AHP17" s="86"/>
      <c r="AHQ17" s="86"/>
      <c r="AHR17" s="86"/>
      <c r="AHS17" s="86"/>
      <c r="AHT17" s="86"/>
      <c r="AHU17" s="86"/>
      <c r="AHV17" s="86"/>
      <c r="AHW17" s="86"/>
      <c r="AHX17" s="86"/>
      <c r="AHY17" s="86"/>
      <c r="AHZ17" s="86"/>
      <c r="AIA17" s="86"/>
      <c r="AIB17" s="86"/>
      <c r="AIC17" s="86"/>
      <c r="AID17" s="86"/>
      <c r="AIE17" s="86"/>
      <c r="AIF17" s="86"/>
      <c r="AIG17" s="86"/>
      <c r="AIH17" s="86"/>
      <c r="AII17" s="86"/>
      <c r="AIJ17" s="86"/>
      <c r="AIK17" s="86"/>
      <c r="AIL17" s="86"/>
      <c r="AIM17" s="86"/>
      <c r="AIN17" s="86"/>
      <c r="AIO17" s="86"/>
      <c r="AIP17" s="86"/>
      <c r="AIQ17" s="86"/>
      <c r="AIR17" s="86"/>
      <c r="AIS17" s="86"/>
      <c r="AIT17" s="86"/>
      <c r="AIU17" s="86"/>
      <c r="AIV17" s="86"/>
      <c r="AIW17" s="86"/>
      <c r="AIX17" s="86"/>
      <c r="AIY17" s="86"/>
      <c r="AIZ17" s="86"/>
      <c r="AJA17" s="86"/>
      <c r="AJB17" s="86"/>
      <c r="AJC17" s="86"/>
      <c r="AJD17" s="86"/>
      <c r="AJE17" s="86"/>
      <c r="AJF17" s="86"/>
      <c r="AJG17" s="86"/>
      <c r="AJH17" s="86"/>
      <c r="AJI17" s="86"/>
      <c r="AJJ17" s="86"/>
      <c r="AJK17" s="86"/>
      <c r="AJL17" s="86"/>
      <c r="AJM17" s="86"/>
      <c r="AJN17" s="86"/>
      <c r="AJO17" s="86"/>
      <c r="AJP17" s="86"/>
      <c r="AJQ17" s="86"/>
      <c r="AJR17" s="86"/>
      <c r="AJS17" s="86"/>
      <c r="AJT17" s="86"/>
      <c r="AJU17" s="86"/>
      <c r="AJV17" s="86"/>
      <c r="AJW17" s="86"/>
      <c r="AJX17" s="86"/>
      <c r="AJY17" s="86"/>
      <c r="AJZ17" s="86"/>
      <c r="AKA17" s="86"/>
      <c r="AKB17" s="86"/>
      <c r="AKC17" s="86"/>
      <c r="AKD17" s="86"/>
      <c r="AKE17" s="86"/>
      <c r="AKF17" s="86"/>
      <c r="AKG17" s="86"/>
      <c r="AKH17" s="86"/>
      <c r="AKI17" s="86"/>
      <c r="AKJ17" s="86"/>
      <c r="AKK17" s="86"/>
      <c r="AKL17" s="86"/>
      <c r="AKM17" s="86"/>
      <c r="AKN17" s="86"/>
      <c r="AKO17" s="86"/>
      <c r="AKP17" s="86"/>
      <c r="AKQ17" s="86"/>
      <c r="AKR17" s="86"/>
      <c r="AKS17" s="86"/>
      <c r="AKT17" s="86"/>
      <c r="AKU17" s="86"/>
      <c r="AKV17" s="86"/>
      <c r="AKW17" s="86"/>
      <c r="AKX17" s="86"/>
      <c r="AKY17" s="86"/>
      <c r="AKZ17" s="86"/>
      <c r="ALA17" s="86"/>
      <c r="ALB17" s="86"/>
      <c r="ALC17" s="86"/>
      <c r="ALD17" s="86"/>
      <c r="ALE17" s="86"/>
      <c r="ALF17" s="86"/>
      <c r="ALG17" s="86"/>
      <c r="ALH17" s="86"/>
      <c r="ALI17" s="86"/>
      <c r="ALJ17" s="86"/>
      <c r="ALK17" s="86"/>
      <c r="ALL17" s="86"/>
      <c r="ALM17" s="86"/>
      <c r="ALN17" s="86"/>
      <c r="ALO17" s="86"/>
      <c r="ALP17" s="86"/>
      <c r="ALQ17" s="86"/>
      <c r="ALR17" s="86"/>
      <c r="ALS17" s="86"/>
      <c r="ALT17" s="86"/>
      <c r="ALU17" s="86"/>
      <c r="ALV17" s="86"/>
      <c r="ALW17" s="86"/>
      <c r="ALX17" s="86"/>
      <c r="ALY17" s="86"/>
      <c r="ALZ17" s="86"/>
      <c r="AMA17" s="86"/>
      <c r="AMB17" s="86"/>
      <c r="AMC17" s="86"/>
      <c r="AMD17" s="86"/>
      <c r="AME17" s="86"/>
      <c r="AMF17" s="86"/>
      <c r="AMG17" s="86"/>
      <c r="AMH17" s="86"/>
      <c r="AMI17" s="86"/>
      <c r="AMJ17" s="86"/>
      <c r="AMK17" s="86"/>
    </row>
    <row r="18" customFormat="false" ht="92" hidden="false" customHeight="false" outlineLevel="0" collapsed="false">
      <c r="A18" s="85" t="s">
        <v>4746</v>
      </c>
      <c r="B18" s="85" t="s">
        <v>4677</v>
      </c>
      <c r="C18" s="85"/>
      <c r="D18" s="85"/>
      <c r="E18" s="85" t="s">
        <v>4747</v>
      </c>
      <c r="F18" s="85"/>
      <c r="G18" s="221" t="s">
        <v>4748</v>
      </c>
      <c r="H18" s="228"/>
      <c r="I18" s="221" t="s">
        <v>4749</v>
      </c>
      <c r="J18" s="228" t="s">
        <v>4750</v>
      </c>
      <c r="K18" s="263" t="s">
        <v>4751</v>
      </c>
      <c r="L18" s="85"/>
      <c r="M18" s="85" t="s">
        <v>157</v>
      </c>
      <c r="N18" s="85"/>
      <c r="O18" s="85"/>
      <c r="P18" s="85"/>
      <c r="Q18" s="85"/>
      <c r="R18" s="85" t="s">
        <v>107</v>
      </c>
      <c r="S18" s="85" t="s">
        <v>133</v>
      </c>
      <c r="T18" s="85"/>
      <c r="U18" s="89"/>
      <c r="V18" s="85"/>
      <c r="W18" s="89"/>
      <c r="X18" s="85"/>
      <c r="Y18" s="85"/>
      <c r="Z18" s="85" t="s">
        <v>67</v>
      </c>
      <c r="AA18" s="85"/>
      <c r="AB18" s="85"/>
      <c r="AC18" s="85"/>
      <c r="AD18" s="85"/>
      <c r="AE18" s="258" t="s">
        <v>4860</v>
      </c>
      <c r="AF18" s="90"/>
      <c r="AG18" s="240" t="s">
        <v>4861</v>
      </c>
      <c r="AH18" s="90"/>
      <c r="AI18" s="90"/>
      <c r="AJ18" s="90"/>
      <c r="AK18" s="197" t="s">
        <v>4862</v>
      </c>
      <c r="AL18" s="260"/>
      <c r="AM18" s="264" t="s">
        <v>4863</v>
      </c>
      <c r="AN18" s="4"/>
      <c r="AO18" s="89"/>
      <c r="AP18" s="89"/>
      <c r="AQ18" s="89"/>
      <c r="AR18" s="89"/>
      <c r="AS18" s="89"/>
      <c r="AT18" s="98" t="str">
        <f aca="false">IF(A18="", "","'"&amp;A18&amp;"':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'"&amp;SUBSTITUTE(SUBSTITUTE(AE18, CHAR(13), ""),CHAR(10),"\n")&amp;IF(AF18&lt;&gt;"", "', textAdditional: '"&amp;SUBSTITUTE(SUBSTITUTE(AF18, CHAR(13), ""),CHAR(10),"\n"), "")&amp;"', textZh: '"&amp;SUBSTITUTE(SUBSTITUTE(SUBSTITUTE(AG18, CHAR(13), ""),CHAR(10),"\n"),"'","\'")&amp;"', textZhG1: '"&amp;SUBSTITUTE(SUBSTITUTE(SUBSTITUTE(AI18, CHAR(13), ""),CHAR(10),"\n"),"'","\'")&amp;IF(AH18&lt;&gt;"", "', textZhAdditional: '"&amp;SUBSTITUTE(SUBSTITUTE(AH18, CHAR(13), ""),CHAR(10),"\n"), "")&amp;IF(AJ18&lt;&gt;"", "', textZhG1Additional: '"&amp;SUBSTITUTE(SUBSTITUTE(AJ18, CHAR(13), ""),CHAR(10),"\n"), "")&amp;"', textKo: '"&amp;SUBSTITUTE(SUBSTITUTE(SUBSTITUTE(AK18, CHAR(13), ""),CHAR(10),"\n"),"'","\'")&amp;IF(AL18&lt;&gt;"", "', textKoAdditional: '"&amp;SUBSTITUTE(SUBSTITUTE(AL18, CHAR(13), ""),CHAR(10),"\n"), "")&amp;"', textEn: '"&amp;SUBSTITUTE(SUBSTITUTE(SUBSTITUTE(AM18, CHAR(13), ""),CHAR(10),"\n"),"'","\'")&amp;IF(AN18&lt;&gt;"", "', textEnAdditional: '"&amp;SUBSTITUTE(SUBSTITUTE(AN18, CHAR(13), ""),CHAR(10),"\n"), "")&amp;"'"&amp;IF(AB18="○",", sealable: true","")&amp;IF(AC18="○",", removable: true","")&amp;IF(AA18="○",", lie: true","")&amp;IF(AD18="○",", investable: true","")&amp;"},")</f>
        <v>'24-shisui-o-s-1': {megami: 'shisui', name: 'ハドマギリ', nameEn: 'Seventh Circle - Padma', nameZh: '红莲狱斩切', nameZhG1: '', nameKo: '하도마기리', ruby: '', rubyEn: '', rubyZh: 'Padma', baseType: 'special', type: 'action', subType: 'reaction', cost: '3', text: '【常時】このカードが対応している《攻撃》があるならば、その《攻撃》の解決後にこのカードの効果を解決する。\n開始フェイズと同様の手順であなたの裂傷トークンを全てダメージ化する。その後、攻撃『適正距離1-4、2/1、対応不可（通常札）、【常時】この《攻撃》は+0/+Xとなる。Xはあなたがこのターン中にダメージを受けた回数の半分（切り捨て）に等しい』を行う。', textZh: '【常时】若此牌对应了一个《攻击》，则在那个《攻击》结算之后结算此牌的效果。\n如同准备阶段一样顺序将你的裂伤指示物全部伤害化。那之后，进行一次“攻击距离1-4 伤害2/1 不可被对应（通常牌） 【常时】此《攻击》得+0/+X，X为本你在本回合受到过的伤害的次数的一半（向下取整）”的攻击。', textZhG1: '', textKo: '【상시】 이 카드가 대응하고 있는 《공격》이 있다면, 그 《공격》을 해결한 후에 이 카드의 효과를 해결한다.\n개시 페이즈와 동일한 순서로 당신의 열상 토큰을 모두 데미지화 한다. 그 후, 공격 『적정거리 1-4, 2/1, 대응불가(통상패), 【상시】 이 《공격》은 +0/+X 된다. X는 이번 턴 동안 데미지를 받은 횟수의 절반(내림)과 같다.』을 수행한다.', textEn: 'Forced: If this card is used as a reaction to an Attack, after that Attack resolves this card\'s effect activates.\n\nExactly like the process during start of turn, convert all of your Laceration tokens into damage. Afterward, attack with "Range: 1-4, Damage: 2/1, No Reactions (Normal), Forced: This attack gains +0/+X, where X is equal to half the number of times you\'ve taken damage this turn (rounded down)."'},</v>
      </c>
      <c r="AU18" s="10" t="str">
        <f aca="false">IF($A18&lt;&gt;"", "    /** 《"&amp;$E18&amp;"》 */ export const "&amp;SUBSTITUTE(UPPER(IF(MID($A18, 3, 1)="-", RIGHT($A18,LEN($A18)-3), $A18)), "-", "_")&amp;": TCardId = '"&amp;$A18&amp;"';", "")</f>
        <v>    /** 《ハドマギリ》 */ export const SHISUI_O_S_1: TCardId = '24-shisui-o-s-1';</v>
      </c>
      <c r="AV18" s="11" t="str">
        <f aca="false">IF($A18&lt;&gt;"", "    | '"&amp;$A18&amp;"'", "")</f>
        <v>    | '24-shisui-o-s-1'</v>
      </c>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86"/>
      <c r="DB18" s="86"/>
      <c r="DC18" s="86"/>
      <c r="DD18" s="86"/>
      <c r="DE18" s="86"/>
      <c r="DF18" s="86"/>
      <c r="DG18" s="86"/>
      <c r="DH18" s="86"/>
      <c r="DI18" s="86"/>
      <c r="DJ18" s="86"/>
      <c r="DK18" s="86"/>
      <c r="DL18" s="86"/>
      <c r="DM18" s="86"/>
      <c r="DN18" s="86"/>
      <c r="DO18" s="86"/>
      <c r="DP18" s="86"/>
      <c r="DQ18" s="86"/>
      <c r="DR18" s="86"/>
      <c r="DS18" s="86"/>
      <c r="DT18" s="86"/>
      <c r="DU18" s="86"/>
      <c r="DV18" s="86"/>
      <c r="DW18" s="86"/>
      <c r="DX18" s="86"/>
      <c r="DY18" s="86"/>
      <c r="DZ18" s="86"/>
      <c r="EA18" s="86"/>
      <c r="EB18" s="86"/>
      <c r="EC18" s="86"/>
      <c r="ED18" s="86"/>
      <c r="EE18" s="86"/>
      <c r="EF18" s="86"/>
      <c r="EG18" s="86"/>
      <c r="EH18" s="86"/>
      <c r="EI18" s="86"/>
      <c r="EJ18" s="86"/>
      <c r="EK18" s="86"/>
      <c r="EL18" s="86"/>
      <c r="EM18" s="86"/>
      <c r="EN18" s="86"/>
      <c r="EO18" s="86"/>
      <c r="EP18" s="86"/>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6"/>
      <c r="FO18" s="86"/>
      <c r="FP18" s="86"/>
      <c r="FQ18" s="86"/>
      <c r="FR18" s="86"/>
      <c r="FS18" s="86"/>
      <c r="FT18" s="86"/>
      <c r="FU18" s="86"/>
      <c r="FV18" s="86"/>
      <c r="FW18" s="86"/>
      <c r="FX18" s="86"/>
      <c r="FY18" s="86"/>
      <c r="FZ18" s="86"/>
      <c r="GA18" s="86"/>
      <c r="GB18" s="86"/>
      <c r="GC18" s="86"/>
      <c r="GD18" s="86"/>
      <c r="GE18" s="86"/>
      <c r="GF18" s="86"/>
      <c r="GG18" s="86"/>
      <c r="GH18" s="86"/>
      <c r="GI18" s="86"/>
      <c r="GJ18" s="86"/>
      <c r="GK18" s="86"/>
      <c r="GL18" s="86"/>
      <c r="GM18" s="86"/>
      <c r="GN18" s="86"/>
      <c r="GO18" s="86"/>
      <c r="GP18" s="86"/>
      <c r="GQ18" s="86"/>
      <c r="GR18" s="86"/>
      <c r="GS18" s="86"/>
      <c r="GT18" s="86"/>
      <c r="GU18" s="86"/>
      <c r="GV18" s="86"/>
      <c r="GW18" s="86"/>
      <c r="GX18" s="86"/>
      <c r="GY18" s="86"/>
      <c r="GZ18" s="86"/>
      <c r="HA18" s="86"/>
      <c r="HB18" s="86"/>
      <c r="HC18" s="86"/>
      <c r="HD18" s="86"/>
      <c r="HE18" s="86"/>
      <c r="HF18" s="86"/>
      <c r="HG18" s="86"/>
      <c r="HH18" s="86"/>
      <c r="HI18" s="86"/>
      <c r="HJ18" s="86"/>
      <c r="HK18" s="86"/>
      <c r="HL18" s="86"/>
      <c r="HM18" s="86"/>
      <c r="HN18" s="86"/>
      <c r="HO18" s="86"/>
      <c r="HP18" s="86"/>
      <c r="HQ18" s="86"/>
      <c r="HR18" s="86"/>
      <c r="HS18" s="86"/>
      <c r="HT18" s="86"/>
      <c r="HU18" s="86"/>
      <c r="HV18" s="86"/>
      <c r="HW18" s="86"/>
      <c r="HX18" s="86"/>
      <c r="HY18" s="86"/>
      <c r="HZ18" s="86"/>
      <c r="IA18" s="86"/>
      <c r="IB18" s="86"/>
      <c r="IC18" s="86"/>
      <c r="ID18" s="86"/>
      <c r="IE18" s="86"/>
      <c r="IF18" s="86"/>
      <c r="IG18" s="86"/>
      <c r="IH18" s="86"/>
      <c r="II18" s="86"/>
      <c r="IJ18" s="86"/>
      <c r="IK18" s="86"/>
      <c r="IL18" s="86"/>
      <c r="IM18" s="86"/>
      <c r="IN18" s="86"/>
      <c r="IO18" s="86"/>
      <c r="IP18" s="86"/>
      <c r="IQ18" s="86"/>
      <c r="IR18" s="86"/>
      <c r="IS18" s="86"/>
      <c r="IT18" s="86"/>
      <c r="IU18" s="86"/>
      <c r="IV18" s="86"/>
      <c r="IW18" s="86"/>
      <c r="IX18" s="86"/>
      <c r="IY18" s="86"/>
      <c r="IZ18" s="86"/>
      <c r="JA18" s="86"/>
      <c r="JB18" s="86"/>
      <c r="JC18" s="86"/>
      <c r="JD18" s="86"/>
      <c r="JE18" s="86"/>
      <c r="JF18" s="86"/>
      <c r="JG18" s="86"/>
      <c r="JH18" s="86"/>
      <c r="JI18" s="86"/>
      <c r="JJ18" s="86"/>
      <c r="JK18" s="86"/>
      <c r="JL18" s="86"/>
      <c r="JM18" s="86"/>
      <c r="JN18" s="86"/>
      <c r="JO18" s="86"/>
      <c r="JP18" s="86"/>
      <c r="JQ18" s="86"/>
      <c r="JR18" s="86"/>
      <c r="JS18" s="86"/>
      <c r="JT18" s="86"/>
      <c r="JU18" s="86"/>
      <c r="JV18" s="86"/>
      <c r="JW18" s="86"/>
      <c r="JX18" s="86"/>
      <c r="JY18" s="86"/>
      <c r="JZ18" s="86"/>
      <c r="KA18" s="86"/>
      <c r="KB18" s="86"/>
      <c r="KC18" s="86"/>
      <c r="KD18" s="86"/>
      <c r="KE18" s="86"/>
      <c r="KF18" s="86"/>
      <c r="KG18" s="86"/>
      <c r="KH18" s="86"/>
      <c r="KI18" s="86"/>
      <c r="KJ18" s="86"/>
      <c r="KK18" s="86"/>
      <c r="KL18" s="86"/>
      <c r="KM18" s="86"/>
      <c r="KN18" s="86"/>
      <c r="KO18" s="86"/>
      <c r="KP18" s="86"/>
      <c r="KQ18" s="86"/>
      <c r="KR18" s="86"/>
      <c r="KS18" s="86"/>
      <c r="KT18" s="86"/>
      <c r="KU18" s="86"/>
      <c r="KV18" s="86"/>
      <c r="KW18" s="86"/>
      <c r="KX18" s="86"/>
      <c r="KY18" s="86"/>
      <c r="KZ18" s="86"/>
      <c r="LA18" s="86"/>
      <c r="LB18" s="86"/>
      <c r="LC18" s="86"/>
      <c r="LD18" s="86"/>
      <c r="LE18" s="86"/>
      <c r="LF18" s="86"/>
      <c r="LG18" s="86"/>
      <c r="LH18" s="86"/>
      <c r="LI18" s="86"/>
      <c r="LJ18" s="86"/>
      <c r="LK18" s="86"/>
      <c r="LL18" s="86"/>
      <c r="LM18" s="86"/>
      <c r="LN18" s="86"/>
      <c r="LO18" s="86"/>
      <c r="LP18" s="86"/>
      <c r="LQ18" s="86"/>
      <c r="LR18" s="86"/>
      <c r="LS18" s="86"/>
      <c r="LT18" s="86"/>
      <c r="LU18" s="86"/>
      <c r="LV18" s="86"/>
      <c r="LW18" s="86"/>
      <c r="LX18" s="86"/>
      <c r="LY18" s="86"/>
      <c r="LZ18" s="86"/>
      <c r="MA18" s="86"/>
      <c r="MB18" s="86"/>
      <c r="MC18" s="86"/>
      <c r="MD18" s="86"/>
      <c r="ME18" s="86"/>
      <c r="MF18" s="86"/>
      <c r="MG18" s="86"/>
      <c r="MH18" s="86"/>
      <c r="MI18" s="86"/>
      <c r="MJ18" s="86"/>
      <c r="MK18" s="86"/>
      <c r="ML18" s="86"/>
      <c r="MM18" s="86"/>
      <c r="MN18" s="86"/>
      <c r="MO18" s="86"/>
      <c r="MP18" s="86"/>
      <c r="MQ18" s="86"/>
      <c r="MR18" s="86"/>
      <c r="MS18" s="86"/>
      <c r="MT18" s="86"/>
      <c r="MU18" s="86"/>
      <c r="MV18" s="86"/>
      <c r="MW18" s="86"/>
      <c r="MX18" s="86"/>
      <c r="MY18" s="86"/>
      <c r="MZ18" s="86"/>
      <c r="NA18" s="86"/>
      <c r="NB18" s="86"/>
      <c r="NC18" s="86"/>
      <c r="ND18" s="86"/>
      <c r="NE18" s="86"/>
      <c r="NF18" s="86"/>
      <c r="NG18" s="86"/>
      <c r="NH18" s="86"/>
      <c r="NI18" s="86"/>
      <c r="NJ18" s="86"/>
      <c r="NK18" s="86"/>
      <c r="NL18" s="86"/>
      <c r="NM18" s="86"/>
      <c r="NN18" s="86"/>
      <c r="NO18" s="86"/>
      <c r="NP18" s="86"/>
      <c r="NQ18" s="86"/>
      <c r="NR18" s="86"/>
      <c r="NS18" s="86"/>
      <c r="NT18" s="86"/>
      <c r="NU18" s="86"/>
      <c r="NV18" s="86"/>
      <c r="NW18" s="86"/>
      <c r="NX18" s="86"/>
      <c r="NY18" s="86"/>
      <c r="NZ18" s="86"/>
      <c r="OA18" s="86"/>
      <c r="OB18" s="86"/>
      <c r="OC18" s="86"/>
      <c r="OD18" s="86"/>
      <c r="OE18" s="86"/>
      <c r="OF18" s="86"/>
      <c r="OG18" s="86"/>
      <c r="OH18" s="86"/>
      <c r="OI18" s="86"/>
      <c r="OJ18" s="86"/>
      <c r="OK18" s="86"/>
      <c r="OL18" s="86"/>
      <c r="OM18" s="86"/>
      <c r="ON18" s="86"/>
      <c r="OO18" s="86"/>
      <c r="OP18" s="86"/>
      <c r="OQ18" s="86"/>
      <c r="OR18" s="86"/>
      <c r="OS18" s="86"/>
      <c r="OT18" s="86"/>
      <c r="OU18" s="86"/>
      <c r="OV18" s="86"/>
      <c r="OW18" s="86"/>
      <c r="OX18" s="86"/>
      <c r="OY18" s="86"/>
      <c r="OZ18" s="86"/>
      <c r="PA18" s="86"/>
      <c r="PB18" s="86"/>
      <c r="PC18" s="86"/>
      <c r="PD18" s="86"/>
      <c r="PE18" s="86"/>
      <c r="PF18" s="86"/>
      <c r="PG18" s="86"/>
      <c r="PH18" s="86"/>
      <c r="PI18" s="86"/>
      <c r="PJ18" s="86"/>
      <c r="PK18" s="86"/>
      <c r="PL18" s="86"/>
      <c r="PM18" s="86"/>
      <c r="PN18" s="86"/>
      <c r="PO18" s="86"/>
      <c r="PP18" s="86"/>
      <c r="PQ18" s="86"/>
      <c r="PR18" s="86"/>
      <c r="PS18" s="86"/>
      <c r="PT18" s="86"/>
      <c r="PU18" s="86"/>
      <c r="PV18" s="86"/>
      <c r="PW18" s="86"/>
      <c r="PX18" s="86"/>
      <c r="PY18" s="86"/>
      <c r="PZ18" s="86"/>
      <c r="QA18" s="86"/>
      <c r="QB18" s="86"/>
      <c r="QC18" s="86"/>
      <c r="QD18" s="86"/>
      <c r="QE18" s="86"/>
      <c r="QF18" s="86"/>
      <c r="QG18" s="86"/>
      <c r="QH18" s="86"/>
      <c r="QI18" s="86"/>
      <c r="QJ18" s="86"/>
      <c r="QK18" s="86"/>
      <c r="QL18" s="86"/>
      <c r="QM18" s="86"/>
      <c r="QN18" s="86"/>
      <c r="QO18" s="86"/>
      <c r="QP18" s="86"/>
      <c r="QQ18" s="86"/>
      <c r="QR18" s="86"/>
      <c r="QS18" s="86"/>
      <c r="QT18" s="86"/>
      <c r="QU18" s="86"/>
      <c r="QV18" s="86"/>
      <c r="QW18" s="86"/>
      <c r="QX18" s="86"/>
      <c r="QY18" s="86"/>
      <c r="QZ18" s="86"/>
      <c r="RA18" s="86"/>
      <c r="RB18" s="86"/>
      <c r="RC18" s="86"/>
      <c r="RD18" s="86"/>
      <c r="RE18" s="86"/>
      <c r="RF18" s="86"/>
      <c r="RG18" s="86"/>
      <c r="RH18" s="86"/>
      <c r="RI18" s="86"/>
      <c r="RJ18" s="86"/>
      <c r="RK18" s="86"/>
      <c r="RL18" s="86"/>
      <c r="RM18" s="86"/>
      <c r="RN18" s="86"/>
      <c r="RO18" s="86"/>
      <c r="RP18" s="86"/>
      <c r="RQ18" s="86"/>
      <c r="RR18" s="86"/>
      <c r="RS18" s="86"/>
      <c r="RT18" s="86"/>
      <c r="RU18" s="86"/>
      <c r="RV18" s="86"/>
      <c r="RW18" s="86"/>
      <c r="RX18" s="86"/>
      <c r="RY18" s="86"/>
      <c r="RZ18" s="86"/>
      <c r="SA18" s="86"/>
      <c r="SB18" s="86"/>
      <c r="SC18" s="86"/>
      <c r="SD18" s="86"/>
      <c r="SE18" s="86"/>
      <c r="SF18" s="86"/>
      <c r="SG18" s="86"/>
      <c r="SH18" s="86"/>
      <c r="SI18" s="86"/>
      <c r="SJ18" s="86"/>
      <c r="SK18" s="86"/>
      <c r="SL18" s="86"/>
      <c r="SM18" s="86"/>
      <c r="SN18" s="86"/>
      <c r="SO18" s="86"/>
      <c r="SP18" s="86"/>
      <c r="SQ18" s="86"/>
      <c r="SR18" s="86"/>
      <c r="SS18" s="86"/>
      <c r="ST18" s="86"/>
      <c r="SU18" s="86"/>
      <c r="SV18" s="86"/>
      <c r="SW18" s="86"/>
      <c r="SX18" s="86"/>
      <c r="SY18" s="86"/>
      <c r="SZ18" s="86"/>
      <c r="TA18" s="86"/>
      <c r="TB18" s="86"/>
      <c r="TC18" s="86"/>
      <c r="TD18" s="86"/>
      <c r="TE18" s="86"/>
      <c r="TF18" s="86"/>
      <c r="TG18" s="86"/>
      <c r="TH18" s="86"/>
      <c r="TI18" s="86"/>
      <c r="TJ18" s="86"/>
      <c r="TK18" s="86"/>
      <c r="TL18" s="86"/>
      <c r="TM18" s="86"/>
      <c r="TN18" s="86"/>
      <c r="TO18" s="86"/>
      <c r="TP18" s="86"/>
      <c r="TQ18" s="86"/>
      <c r="TR18" s="86"/>
      <c r="TS18" s="86"/>
      <c r="TT18" s="86"/>
      <c r="TU18" s="86"/>
      <c r="TV18" s="86"/>
      <c r="TW18" s="86"/>
      <c r="TX18" s="86"/>
      <c r="TY18" s="86"/>
      <c r="TZ18" s="86"/>
      <c r="UA18" s="86"/>
      <c r="UB18" s="86"/>
      <c r="UC18" s="86"/>
      <c r="UD18" s="86"/>
      <c r="UE18" s="86"/>
      <c r="UF18" s="86"/>
      <c r="UG18" s="86"/>
      <c r="UH18" s="86"/>
      <c r="UI18" s="86"/>
      <c r="UJ18" s="86"/>
      <c r="UK18" s="86"/>
      <c r="UL18" s="86"/>
      <c r="UM18" s="86"/>
      <c r="UN18" s="86"/>
      <c r="UO18" s="86"/>
      <c r="UP18" s="86"/>
      <c r="UQ18" s="86"/>
      <c r="UR18" s="86"/>
      <c r="US18" s="86"/>
      <c r="UT18" s="86"/>
      <c r="UU18" s="86"/>
      <c r="UV18" s="86"/>
      <c r="UW18" s="86"/>
      <c r="UX18" s="86"/>
      <c r="UY18" s="86"/>
      <c r="UZ18" s="86"/>
      <c r="VA18" s="86"/>
      <c r="VB18" s="86"/>
      <c r="VC18" s="86"/>
      <c r="VD18" s="86"/>
      <c r="VE18" s="86"/>
      <c r="VF18" s="86"/>
      <c r="VG18" s="86"/>
      <c r="VH18" s="86"/>
      <c r="VI18" s="86"/>
      <c r="VJ18" s="86"/>
      <c r="VK18" s="86"/>
      <c r="VL18" s="86"/>
      <c r="VM18" s="86"/>
      <c r="VN18" s="86"/>
      <c r="VO18" s="86"/>
      <c r="VP18" s="86"/>
      <c r="VQ18" s="86"/>
      <c r="VR18" s="86"/>
      <c r="VS18" s="86"/>
      <c r="VT18" s="86"/>
      <c r="VU18" s="86"/>
      <c r="VV18" s="86"/>
      <c r="VW18" s="86"/>
      <c r="VX18" s="86"/>
      <c r="VY18" s="86"/>
      <c r="VZ18" s="86"/>
      <c r="WA18" s="86"/>
      <c r="WB18" s="86"/>
      <c r="WC18" s="86"/>
      <c r="WD18" s="86"/>
      <c r="WE18" s="86"/>
      <c r="WF18" s="86"/>
      <c r="WG18" s="86"/>
      <c r="WH18" s="86"/>
      <c r="WI18" s="86"/>
      <c r="WJ18" s="86"/>
      <c r="WK18" s="86"/>
      <c r="WL18" s="86"/>
      <c r="WM18" s="86"/>
      <c r="WN18" s="86"/>
      <c r="WO18" s="86"/>
      <c r="WP18" s="86"/>
      <c r="WQ18" s="86"/>
      <c r="WR18" s="86"/>
      <c r="WS18" s="86"/>
      <c r="WT18" s="86"/>
      <c r="WU18" s="86"/>
      <c r="WV18" s="86"/>
      <c r="WW18" s="86"/>
      <c r="WX18" s="86"/>
      <c r="WY18" s="86"/>
      <c r="WZ18" s="86"/>
      <c r="XA18" s="86"/>
      <c r="XB18" s="86"/>
      <c r="XC18" s="86"/>
      <c r="XD18" s="86"/>
      <c r="XE18" s="86"/>
      <c r="XF18" s="86"/>
      <c r="XG18" s="86"/>
      <c r="XH18" s="86"/>
      <c r="XI18" s="86"/>
      <c r="XJ18" s="86"/>
      <c r="XK18" s="86"/>
      <c r="XL18" s="86"/>
      <c r="XM18" s="86"/>
      <c r="XN18" s="86"/>
      <c r="XO18" s="86"/>
      <c r="XP18" s="86"/>
      <c r="XQ18" s="86"/>
      <c r="XR18" s="86"/>
      <c r="XS18" s="86"/>
      <c r="XT18" s="86"/>
      <c r="XU18" s="86"/>
      <c r="XV18" s="86"/>
      <c r="XW18" s="86"/>
      <c r="XX18" s="86"/>
      <c r="XY18" s="86"/>
      <c r="XZ18" s="86"/>
      <c r="YA18" s="86"/>
      <c r="YB18" s="86"/>
      <c r="YC18" s="86"/>
      <c r="YD18" s="86"/>
      <c r="YE18" s="86"/>
      <c r="YF18" s="86"/>
      <c r="YG18" s="86"/>
      <c r="YH18" s="86"/>
      <c r="YI18" s="86"/>
      <c r="YJ18" s="86"/>
      <c r="YK18" s="86"/>
      <c r="YL18" s="86"/>
      <c r="YM18" s="86"/>
      <c r="YN18" s="86"/>
      <c r="YO18" s="86"/>
      <c r="YP18" s="86"/>
      <c r="YQ18" s="86"/>
      <c r="YR18" s="86"/>
      <c r="YS18" s="86"/>
      <c r="YT18" s="86"/>
      <c r="YU18" s="86"/>
      <c r="YV18" s="86"/>
      <c r="YW18" s="86"/>
      <c r="YX18" s="86"/>
      <c r="YY18" s="86"/>
      <c r="YZ18" s="86"/>
      <c r="ZA18" s="86"/>
      <c r="ZB18" s="86"/>
      <c r="ZC18" s="86"/>
      <c r="ZD18" s="86"/>
      <c r="ZE18" s="86"/>
      <c r="ZF18" s="86"/>
      <c r="ZG18" s="86"/>
      <c r="ZH18" s="86"/>
      <c r="ZI18" s="86"/>
      <c r="ZJ18" s="86"/>
      <c r="ZK18" s="86"/>
      <c r="ZL18" s="86"/>
      <c r="ZM18" s="86"/>
      <c r="ZN18" s="86"/>
      <c r="ZO18" s="86"/>
      <c r="ZP18" s="86"/>
      <c r="ZQ18" s="86"/>
      <c r="ZR18" s="86"/>
      <c r="ZS18" s="86"/>
      <c r="ZT18" s="86"/>
      <c r="ZU18" s="86"/>
      <c r="ZV18" s="86"/>
      <c r="ZW18" s="86"/>
      <c r="ZX18" s="86"/>
      <c r="ZY18" s="86"/>
      <c r="ZZ18" s="86"/>
      <c r="AAA18" s="86"/>
      <c r="AAB18" s="86"/>
      <c r="AAC18" s="86"/>
      <c r="AAD18" s="86"/>
      <c r="AAE18" s="86"/>
      <c r="AAF18" s="86"/>
      <c r="AAG18" s="86"/>
      <c r="AAH18" s="86"/>
      <c r="AAI18" s="86"/>
      <c r="AAJ18" s="86"/>
      <c r="AAK18" s="86"/>
      <c r="AAL18" s="86"/>
      <c r="AAM18" s="86"/>
      <c r="AAN18" s="86"/>
      <c r="AAO18" s="86"/>
      <c r="AAP18" s="86"/>
      <c r="AAQ18" s="86"/>
      <c r="AAR18" s="86"/>
      <c r="AAS18" s="86"/>
      <c r="AAT18" s="86"/>
      <c r="AAU18" s="86"/>
      <c r="AAV18" s="86"/>
      <c r="AAW18" s="86"/>
      <c r="AAX18" s="86"/>
      <c r="AAY18" s="86"/>
      <c r="AAZ18" s="86"/>
      <c r="ABA18" s="86"/>
      <c r="ABB18" s="86"/>
      <c r="ABC18" s="86"/>
      <c r="ABD18" s="86"/>
      <c r="ABE18" s="86"/>
      <c r="ABF18" s="86"/>
      <c r="ABG18" s="86"/>
      <c r="ABH18" s="86"/>
      <c r="ABI18" s="86"/>
      <c r="ABJ18" s="86"/>
      <c r="ABK18" s="86"/>
      <c r="ABL18" s="86"/>
      <c r="ABM18" s="86"/>
      <c r="ABN18" s="86"/>
      <c r="ABO18" s="86"/>
      <c r="ABP18" s="86"/>
      <c r="ABQ18" s="86"/>
      <c r="ABR18" s="86"/>
      <c r="ABS18" s="86"/>
      <c r="ABT18" s="86"/>
      <c r="ABU18" s="86"/>
      <c r="ABV18" s="86"/>
      <c r="ABW18" s="86"/>
      <c r="ABX18" s="86"/>
      <c r="ABY18" s="86"/>
      <c r="ABZ18" s="86"/>
      <c r="ACA18" s="86"/>
      <c r="ACB18" s="86"/>
      <c r="ACC18" s="86"/>
      <c r="ACD18" s="86"/>
      <c r="ACE18" s="86"/>
      <c r="ACF18" s="86"/>
      <c r="ACG18" s="86"/>
      <c r="ACH18" s="86"/>
      <c r="ACI18" s="86"/>
      <c r="ACJ18" s="86"/>
      <c r="ACK18" s="86"/>
      <c r="ACL18" s="86"/>
      <c r="ACM18" s="86"/>
      <c r="ACN18" s="86"/>
      <c r="ACO18" s="86"/>
      <c r="ACP18" s="86"/>
      <c r="ACQ18" s="86"/>
      <c r="ACR18" s="86"/>
      <c r="ACS18" s="86"/>
      <c r="ACT18" s="86"/>
      <c r="ACU18" s="86"/>
      <c r="ACV18" s="86"/>
      <c r="ACW18" s="86"/>
      <c r="ACX18" s="86"/>
      <c r="ACY18" s="86"/>
      <c r="ACZ18" s="86"/>
      <c r="ADA18" s="86"/>
      <c r="ADB18" s="86"/>
      <c r="ADC18" s="86"/>
      <c r="ADD18" s="86"/>
      <c r="ADE18" s="86"/>
      <c r="ADF18" s="86"/>
      <c r="ADG18" s="86"/>
      <c r="ADH18" s="86"/>
      <c r="ADI18" s="86"/>
      <c r="ADJ18" s="86"/>
      <c r="ADK18" s="86"/>
      <c r="ADL18" s="86"/>
      <c r="ADM18" s="86"/>
      <c r="ADN18" s="86"/>
      <c r="ADO18" s="86"/>
      <c r="ADP18" s="86"/>
      <c r="ADQ18" s="86"/>
      <c r="ADR18" s="86"/>
      <c r="ADS18" s="86"/>
      <c r="ADT18" s="86"/>
      <c r="ADU18" s="86"/>
      <c r="ADV18" s="86"/>
      <c r="ADW18" s="86"/>
      <c r="ADX18" s="86"/>
      <c r="ADY18" s="86"/>
      <c r="ADZ18" s="86"/>
      <c r="AEA18" s="86"/>
      <c r="AEB18" s="86"/>
      <c r="AEC18" s="86"/>
      <c r="AED18" s="86"/>
      <c r="AEE18" s="86"/>
      <c r="AEF18" s="86"/>
      <c r="AEG18" s="86"/>
      <c r="AEH18" s="86"/>
      <c r="AEI18" s="86"/>
      <c r="AEJ18" s="86"/>
      <c r="AEK18" s="86"/>
      <c r="AEL18" s="86"/>
      <c r="AEM18" s="86"/>
      <c r="AEN18" s="86"/>
      <c r="AEO18" s="86"/>
      <c r="AEP18" s="86"/>
      <c r="AEQ18" s="86"/>
      <c r="AER18" s="86"/>
      <c r="AES18" s="86"/>
      <c r="AET18" s="86"/>
      <c r="AEU18" s="86"/>
      <c r="AEV18" s="86"/>
      <c r="AEW18" s="86"/>
      <c r="AEX18" s="86"/>
      <c r="AEY18" s="86"/>
      <c r="AEZ18" s="86"/>
      <c r="AFA18" s="86"/>
      <c r="AFB18" s="86"/>
      <c r="AFC18" s="86"/>
      <c r="AFD18" s="86"/>
      <c r="AFE18" s="86"/>
      <c r="AFF18" s="86"/>
      <c r="AFG18" s="86"/>
      <c r="AFH18" s="86"/>
      <c r="AFI18" s="86"/>
      <c r="AFJ18" s="86"/>
      <c r="AFK18" s="86"/>
      <c r="AFL18" s="86"/>
      <c r="AFM18" s="86"/>
      <c r="AFN18" s="86"/>
      <c r="AFO18" s="86"/>
      <c r="AFP18" s="86"/>
      <c r="AFQ18" s="86"/>
      <c r="AFR18" s="86"/>
      <c r="AFS18" s="86"/>
      <c r="AFT18" s="86"/>
      <c r="AFU18" s="86"/>
      <c r="AFV18" s="86"/>
      <c r="AFW18" s="86"/>
      <c r="AFX18" s="86"/>
      <c r="AFY18" s="86"/>
      <c r="AFZ18" s="86"/>
      <c r="AGA18" s="86"/>
      <c r="AGB18" s="86"/>
      <c r="AGC18" s="86"/>
      <c r="AGD18" s="86"/>
      <c r="AGE18" s="86"/>
      <c r="AGF18" s="86"/>
      <c r="AGG18" s="86"/>
      <c r="AGH18" s="86"/>
      <c r="AGI18" s="86"/>
      <c r="AGJ18" s="86"/>
      <c r="AGK18" s="86"/>
      <c r="AGL18" s="86"/>
      <c r="AGM18" s="86"/>
      <c r="AGN18" s="86"/>
      <c r="AGO18" s="86"/>
      <c r="AGP18" s="86"/>
      <c r="AGQ18" s="86"/>
      <c r="AGR18" s="86"/>
      <c r="AGS18" s="86"/>
      <c r="AGT18" s="86"/>
      <c r="AGU18" s="86"/>
      <c r="AGV18" s="86"/>
      <c r="AGW18" s="86"/>
      <c r="AGX18" s="86"/>
      <c r="AGY18" s="86"/>
      <c r="AGZ18" s="86"/>
      <c r="AHA18" s="86"/>
      <c r="AHB18" s="86"/>
      <c r="AHC18" s="86"/>
      <c r="AHD18" s="86"/>
      <c r="AHE18" s="86"/>
      <c r="AHF18" s="86"/>
      <c r="AHG18" s="86"/>
      <c r="AHH18" s="86"/>
      <c r="AHI18" s="86"/>
      <c r="AHJ18" s="86"/>
      <c r="AHK18" s="86"/>
      <c r="AHL18" s="86"/>
      <c r="AHM18" s="86"/>
      <c r="AHN18" s="86"/>
      <c r="AHO18" s="86"/>
      <c r="AHP18" s="86"/>
      <c r="AHQ18" s="86"/>
      <c r="AHR18" s="86"/>
      <c r="AHS18" s="86"/>
      <c r="AHT18" s="86"/>
      <c r="AHU18" s="86"/>
      <c r="AHV18" s="86"/>
      <c r="AHW18" s="86"/>
      <c r="AHX18" s="86"/>
      <c r="AHY18" s="86"/>
      <c r="AHZ18" s="86"/>
      <c r="AIA18" s="86"/>
      <c r="AIB18" s="86"/>
      <c r="AIC18" s="86"/>
      <c r="AID18" s="86"/>
      <c r="AIE18" s="86"/>
      <c r="AIF18" s="86"/>
      <c r="AIG18" s="86"/>
      <c r="AIH18" s="86"/>
      <c r="AII18" s="86"/>
      <c r="AIJ18" s="86"/>
      <c r="AIK18" s="86"/>
      <c r="AIL18" s="86"/>
      <c r="AIM18" s="86"/>
      <c r="AIN18" s="86"/>
      <c r="AIO18" s="86"/>
      <c r="AIP18" s="86"/>
      <c r="AIQ18" s="86"/>
      <c r="AIR18" s="86"/>
      <c r="AIS18" s="86"/>
      <c r="AIT18" s="86"/>
      <c r="AIU18" s="86"/>
      <c r="AIV18" s="86"/>
      <c r="AIW18" s="86"/>
      <c r="AIX18" s="86"/>
      <c r="AIY18" s="86"/>
      <c r="AIZ18" s="86"/>
      <c r="AJA18" s="86"/>
      <c r="AJB18" s="86"/>
      <c r="AJC18" s="86"/>
      <c r="AJD18" s="86"/>
      <c r="AJE18" s="86"/>
      <c r="AJF18" s="86"/>
      <c r="AJG18" s="86"/>
      <c r="AJH18" s="86"/>
      <c r="AJI18" s="86"/>
      <c r="AJJ18" s="86"/>
      <c r="AJK18" s="86"/>
      <c r="AJL18" s="86"/>
      <c r="AJM18" s="86"/>
      <c r="AJN18" s="86"/>
      <c r="AJO18" s="86"/>
      <c r="AJP18" s="86"/>
      <c r="AJQ18" s="86"/>
      <c r="AJR18" s="86"/>
      <c r="AJS18" s="86"/>
      <c r="AJT18" s="86"/>
      <c r="AJU18" s="86"/>
      <c r="AJV18" s="86"/>
      <c r="AJW18" s="86"/>
      <c r="AJX18" s="86"/>
      <c r="AJY18" s="86"/>
      <c r="AJZ18" s="86"/>
      <c r="AKA18" s="86"/>
      <c r="AKB18" s="86"/>
      <c r="AKC18" s="86"/>
      <c r="AKD18" s="86"/>
      <c r="AKE18" s="86"/>
      <c r="AKF18" s="86"/>
      <c r="AKG18" s="86"/>
      <c r="AKH18" s="86"/>
      <c r="AKI18" s="86"/>
      <c r="AKJ18" s="86"/>
      <c r="AKK18" s="86"/>
      <c r="AKL18" s="86"/>
      <c r="AKM18" s="86"/>
      <c r="AKN18" s="86"/>
      <c r="AKO18" s="86"/>
      <c r="AKP18" s="86"/>
      <c r="AKQ18" s="86"/>
      <c r="AKR18" s="86"/>
      <c r="AKS18" s="86"/>
      <c r="AKT18" s="86"/>
      <c r="AKU18" s="86"/>
      <c r="AKV18" s="86"/>
      <c r="AKW18" s="86"/>
      <c r="AKX18" s="86"/>
      <c r="AKY18" s="86"/>
      <c r="AKZ18" s="86"/>
      <c r="ALA18" s="86"/>
      <c r="ALB18" s="86"/>
      <c r="ALC18" s="86"/>
      <c r="ALD18" s="86"/>
      <c r="ALE18" s="86"/>
      <c r="ALF18" s="86"/>
      <c r="ALG18" s="86"/>
      <c r="ALH18" s="86"/>
      <c r="ALI18" s="86"/>
      <c r="ALJ18" s="86"/>
      <c r="ALK18" s="86"/>
      <c r="ALL18" s="86"/>
      <c r="ALM18" s="86"/>
      <c r="ALN18" s="86"/>
      <c r="ALO18" s="86"/>
      <c r="ALP18" s="86"/>
      <c r="ALQ18" s="86"/>
      <c r="ALR18" s="86"/>
      <c r="ALS18" s="86"/>
      <c r="ALT18" s="86"/>
      <c r="ALU18" s="86"/>
      <c r="ALV18" s="86"/>
      <c r="ALW18" s="86"/>
      <c r="ALX18" s="86"/>
      <c r="ALY18" s="86"/>
      <c r="ALZ18" s="86"/>
      <c r="AMA18" s="86"/>
      <c r="AMB18" s="86"/>
      <c r="AMC18" s="86"/>
      <c r="AMD18" s="86"/>
      <c r="AME18" s="86"/>
      <c r="AMF18" s="86"/>
      <c r="AMG18" s="86"/>
      <c r="AMH18" s="86"/>
      <c r="AMI18" s="86"/>
      <c r="AMJ18" s="86"/>
      <c r="AMK18" s="86"/>
    </row>
    <row r="19" s="86" customFormat="true" ht="13.5" hidden="false" customHeight="false" outlineLevel="0" collapsed="false">
      <c r="A19" s="85"/>
      <c r="B19" s="85"/>
      <c r="C19" s="85"/>
      <c r="D19" s="85"/>
      <c r="E19" s="85"/>
      <c r="F19" s="85"/>
      <c r="G19" s="221"/>
      <c r="H19" s="228"/>
      <c r="I19" s="221"/>
      <c r="J19" s="228"/>
      <c r="K19" s="257"/>
      <c r="L19" s="85"/>
      <c r="M19" s="85"/>
      <c r="N19" s="85"/>
      <c r="O19" s="85"/>
      <c r="P19" s="85"/>
      <c r="Q19" s="85"/>
      <c r="R19" s="85"/>
      <c r="S19" s="85"/>
      <c r="T19" s="85"/>
      <c r="U19" s="89"/>
      <c r="V19" s="85"/>
      <c r="W19" s="89"/>
      <c r="X19" s="85"/>
      <c r="Y19" s="85"/>
      <c r="Z19" s="85"/>
      <c r="AA19" s="85"/>
      <c r="AB19" s="85"/>
      <c r="AC19" s="85"/>
      <c r="AD19" s="85"/>
      <c r="AE19" s="258"/>
      <c r="AF19" s="90"/>
      <c r="AG19" s="224"/>
      <c r="AH19" s="90"/>
      <c r="AI19" s="259"/>
      <c r="AJ19" s="90"/>
      <c r="AK19" s="97"/>
      <c r="AL19" s="90"/>
      <c r="AM19" s="260"/>
      <c r="AN19" s="4"/>
      <c r="AO19" s="89"/>
      <c r="AP19" s="89"/>
      <c r="AQ19" s="89"/>
      <c r="AR19" s="89"/>
      <c r="AS19" s="89"/>
      <c r="AT19" s="98" t="str">
        <f aca="false">IF(A19="", "","'"&amp;A19&amp;"':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'"&amp;SUBSTITUTE(SUBSTITUTE(AE19, CHAR(13), ""),CHAR(10),"\n")&amp;IF(AF19&lt;&gt;"", "', textAdditional: '"&amp;SUBSTITUTE(SUBSTITUTE(AF19, CHAR(13), ""),CHAR(10),"\n"), "")&amp;"', textZh: '"&amp;SUBSTITUTE(SUBSTITUTE(SUBSTITUTE(AG19, CHAR(13), ""),CHAR(10),"\n"),"'","\'")&amp;"', textZhG1: '"&amp;SUBSTITUTE(SUBSTITUTE(SUBSTITUTE(AI19, CHAR(13), ""),CHAR(10),"\n"),"'","\'")&amp;IF(AH19&lt;&gt;"", "', textZhAdditional: '"&amp;SUBSTITUTE(SUBSTITUTE(AH19, CHAR(13), ""),CHAR(10),"\n"), "")&amp;IF(AJ19&lt;&gt;"", "', textZhG1Additional: '"&amp;SUBSTITUTE(SUBSTITUTE(AJ19, CHAR(13), ""),CHAR(10),"\n"), "")&amp;"', textKo: '"&amp;SUBSTITUTE(SUBSTITUTE(SUBSTITUTE(AK19, CHAR(13), ""),CHAR(10),"\n"),"'","\'")&amp;IF(AL19&lt;&gt;"", "', textKoAdditional: '"&amp;SUBSTITUTE(SUBSTITUTE(AL19, CHAR(13), ""),CHAR(10),"\n"), "")&amp;"', textEn: '"&amp;SUBSTITUTE(SUBSTITUTE(SUBSTITUTE(AM19, CHAR(13), ""),CHAR(10),"\n"),"'","\'")&amp;IF(AN19&lt;&gt;"", "', textEnAdditional: '"&amp;SUBSTITUTE(SUBSTITUTE(AN19, CHAR(13), ""),CHAR(10),"\n"), "")&amp;"'"&amp;IF(AB19="○",", sealable: true","")&amp;IF(AC19="○",", removable: true","")&amp;IF(AA19="○",", lie: true","")&amp;IF(AD19="○",", investable: true","")&amp;"},")</f>
        <v/>
      </c>
      <c r="AU19" s="10" t="str">
        <f aca="false">IF($A19&lt;&gt;"", "    /** 《"&amp;$E19&amp;"》 */ export const "&amp;SUBSTITUTE(UPPER(IF(MID($A19, 3, 1)="-", RIGHT($A19,LEN($A19)-3), $A19)), "-", "_")&amp;": TCardId = '"&amp;$A19&amp;"';", "")</f>
        <v/>
      </c>
      <c r="AV19" s="11" t="str">
        <f aca="false">IF($A19&lt;&gt;"", "    | '"&amp;$A19&amp;"'", "")</f>
        <v/>
      </c>
      <c r="XFD19" s="1"/>
    </row>
    <row r="20" customFormat="false" ht="62" hidden="false" customHeight="false" outlineLevel="0" collapsed="false">
      <c r="A20" s="85" t="s">
        <v>4864</v>
      </c>
      <c r="B20" s="85" t="s">
        <v>4209</v>
      </c>
      <c r="C20" s="85" t="s">
        <v>49</v>
      </c>
      <c r="D20" s="85" t="s">
        <v>4222</v>
      </c>
      <c r="E20" s="85" t="s">
        <v>4865</v>
      </c>
      <c r="F20" s="85" t="s">
        <v>4866</v>
      </c>
      <c r="G20" s="278" t="s">
        <v>4867</v>
      </c>
      <c r="H20" s="278"/>
      <c r="I20" s="278"/>
      <c r="J20" s="278" t="s">
        <v>4868</v>
      </c>
      <c r="K20" s="266" t="s">
        <v>4869</v>
      </c>
      <c r="L20" s="85"/>
      <c r="M20" s="64" t="s">
        <v>44</v>
      </c>
      <c r="N20" s="85"/>
      <c r="O20" s="85"/>
      <c r="P20" s="85"/>
      <c r="Q20" s="85"/>
      <c r="R20" s="85" t="s">
        <v>1476</v>
      </c>
      <c r="S20" s="278"/>
      <c r="T20" s="85"/>
      <c r="U20" s="89"/>
      <c r="V20" s="85"/>
      <c r="W20" s="89"/>
      <c r="X20" s="85"/>
      <c r="Y20" s="85"/>
      <c r="Z20" s="85"/>
      <c r="AA20" s="85"/>
      <c r="AB20" s="85"/>
      <c r="AC20" s="85"/>
      <c r="AD20" s="85"/>
      <c r="AE20" s="258" t="s">
        <v>4870</v>
      </c>
      <c r="AF20" s="90"/>
      <c r="AG20" s="271" t="s">
        <v>4871</v>
      </c>
      <c r="AH20" s="90"/>
      <c r="AI20" s="259"/>
      <c r="AJ20" s="90"/>
      <c r="AK20" s="279" t="s">
        <v>4872</v>
      </c>
      <c r="AL20" s="90"/>
      <c r="AM20" s="271" t="s">
        <v>4873</v>
      </c>
      <c r="AN20" s="4"/>
      <c r="AO20" s="89"/>
      <c r="AP20" s="89"/>
      <c r="AQ20" s="89"/>
      <c r="AR20" s="89"/>
      <c r="AS20" s="89"/>
      <c r="AT20" s="98" t="str">
        <f aca="false">IF(A20="", "","'"&amp;A20&amp;"':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'"&amp;VLOOKUP(S20,マスタ!$D$1:$E$99,2,0)&amp;"'","")&amp;""&amp;IF(T20&lt;&gt;"",", range: '"&amp;T20&amp;"'","")&amp;IF(V20&lt;&gt;"",", damage: '"&amp;V20&amp;"'","")&amp;IF(X20&lt;&gt;"",", capacity: '"&amp;X20&amp;"'","")&amp;IF(Y20&lt;&gt;"",", growth: "&amp;Y20&amp;"","")&amp;IF(Z20&lt;&gt;"",", cost: '"&amp;Z20&amp;"'","")&amp;", text: '"&amp;SUBSTITUTE(SUBSTITUTE(AE20, CHAR(13), ""),CHAR(10),"\n")&amp;IF(AF20&lt;&gt;"", "', textAdditional: '"&amp;SUBSTITUTE(SUBSTITUTE(AF20, CHAR(13), ""),CHAR(10),"\n"), "")&amp;"', textZh: '"&amp;SUBSTITUTE(SUBSTITUTE(SUBSTITUTE(AG20, CHAR(13), ""),CHAR(10),"\n"),"'","\'")&amp;"', textZhG1: '"&amp;SUBSTITUTE(SUBSTITUTE(SUBSTITUTE(AI20, CHAR(13), ""),CHAR(10),"\n"),"'","\'")&amp;IF(AH20&lt;&gt;"", "', textZhAdditional: '"&amp;SUBSTITUTE(SUBSTITUTE(AH20, CHAR(13), ""),CHAR(10),"\n"), "")&amp;IF(AJ20&lt;&gt;"", "', textZhG1Additional: '"&amp;SUBSTITUTE(SUBSTITUTE(AJ20, CHAR(13), ""),CHAR(10),"\n"), "")&amp;"', textKo: '"&amp;SUBSTITUTE(SUBSTITUTE(SUBSTITUTE(AK20, CHAR(13), ""),CHAR(10),"\n"),"'","\'")&amp;IF(AL20&lt;&gt;"", "', textKoAdditional: '"&amp;SUBSTITUTE(SUBSTITUTE(AL20, CHAR(13), ""),CHAR(10),"\n"), "")&amp;"', textEn: '"&amp;SUBSTITUTE(SUBSTITUTE(SUBSTITUTE(AM20, CHAR(13), ""),CHAR(10),"\n"),"'","\'")&amp;IF(AN20&lt;&gt;"", "', textEnAdditional: '"&amp;SUBSTITUTE(SUBSTITUTE(AN20, CHAR(13), ""),CHAR(10),"\n"), "")&amp;"'"&amp;IF(AB20="○",", sealable: true","")&amp;IF(AC20="○",", removable: true","")&amp;IF(AA20="○",", lie: true","")&amp;IF(AD20="○",", investable: true","")&amp;"},")</f>
        <v>'22-renri-a1-n-2': {megami: 'renri', anotherID: 'A1', replace: '22-renri-o-n-2', name: '欺瞞の霧', nameEn: 'Fog of Deception', nameZh: '欺瞒之雾', nameZhG1: '', nameKo: '기만의 안개', ruby: 'ぎまんのきり', rubyEn: '', baseType: 'normal', type: 'variable', text: '【常時】このカードを、相手が眼前構築で選びうる他のメガミの《付与》でない通常札として通常の方法で使用を宣言しても よい。そうした場合、相手は相手の手札、伏せ札、捨て札からそのカードを公開できる。 公開されたならば、このカードは使用されずに捨て札となる。', textZh: '【常时】此卡可以宣言当做，对手在眼前构筑选择的其他女神的非《付于》的通常牌，以正常的方式使用。若如此做，对手可以从其手牌、盖牌、弃牌中将那张牌公开。若公开的话，此牌使用失败并就这样弃掉。', textZhG1: '', textKo: '【상시】 이 카드를, 상대가 안전구축에서 고를 수 있는 다른 여신의 《부여》가 아닌 통상패로서 통상의 방법으로 사용을 선언해도 된다.\n그렇게 했다면, 상대는 상대의 손패, 덮은패, 버림패로부터 해당 카드를 공개해도 된다. 공개되었다면, 이 카드는 사용되지 않고 버림패가 된다.', textEn: 'Forced: You may declare this card as if it were any non-Renri non-Enhancement Normal card that your opponent could have chosen during deck construction, being played within the regular timing rules of that card. When you do, your opponent may reveal the copied card from their hand, discard or played pile. If they reveal it, place this card in your played pile without being played.'},</v>
      </c>
      <c r="AU20" s="10" t="str">
        <f aca="false">IF($A20&lt;&gt;"", "    /** 《"&amp;$E20&amp;"》 */ export const "&amp;SUBSTITUTE(UPPER(IF(MID($A20, 3, 1)="-", RIGHT($A20,LEN($A20)-3), $A20)), "-", "_")&amp;": TCardId = '"&amp;$A20&amp;"';", "")</f>
        <v>    /** 《欺瞞の霧》 */ export const RENRI_A1_N_2: TCardId = '22-renri-a1-n-2';</v>
      </c>
      <c r="AV20" s="11" t="str">
        <f aca="false">IF($A20&lt;&gt;"", "    | '"&amp;$A20&amp;"'", "")</f>
        <v>    | '22-renri-a1-n-2'</v>
      </c>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86"/>
      <c r="EO20" s="86"/>
      <c r="EP20" s="86"/>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6"/>
      <c r="FO20" s="86"/>
      <c r="FP20" s="86"/>
      <c r="FQ20" s="86"/>
      <c r="FR20" s="86"/>
      <c r="FS20" s="86"/>
      <c r="FT20" s="86"/>
      <c r="FU20" s="86"/>
      <c r="FV20" s="86"/>
      <c r="FW20" s="86"/>
      <c r="FX20" s="86"/>
      <c r="FY20" s="86"/>
      <c r="FZ20" s="86"/>
      <c r="GA20" s="86"/>
      <c r="GB20" s="86"/>
      <c r="GC20" s="86"/>
      <c r="GD20" s="86"/>
      <c r="GE20" s="86"/>
      <c r="GF20" s="86"/>
      <c r="GG20" s="86"/>
      <c r="GH20" s="86"/>
      <c r="GI20" s="86"/>
      <c r="GJ20" s="86"/>
      <c r="GK20" s="86"/>
      <c r="GL20" s="86"/>
      <c r="GM20" s="86"/>
      <c r="GN20" s="86"/>
      <c r="GO20" s="86"/>
      <c r="GP20" s="86"/>
      <c r="GQ20" s="86"/>
      <c r="GR20" s="86"/>
      <c r="GS20" s="86"/>
      <c r="GT20" s="86"/>
      <c r="GU20" s="86"/>
      <c r="GV20" s="86"/>
      <c r="GW20" s="86"/>
      <c r="GX20" s="86"/>
      <c r="GY20" s="86"/>
      <c r="GZ20" s="86"/>
      <c r="HA20" s="86"/>
      <c r="HB20" s="86"/>
      <c r="HC20" s="86"/>
      <c r="HD20" s="86"/>
      <c r="HE20" s="86"/>
      <c r="HF20" s="86"/>
      <c r="HG20" s="86"/>
      <c r="HH20" s="86"/>
      <c r="HI20" s="86"/>
      <c r="HJ20" s="86"/>
      <c r="HK20" s="86"/>
      <c r="HL20" s="86"/>
      <c r="HM20" s="86"/>
      <c r="HN20" s="86"/>
      <c r="HO20" s="86"/>
      <c r="HP20" s="86"/>
      <c r="HQ20" s="86"/>
      <c r="HR20" s="86"/>
      <c r="HS20" s="86"/>
      <c r="HT20" s="86"/>
      <c r="HU20" s="86"/>
      <c r="HV20" s="86"/>
      <c r="HW20" s="86"/>
      <c r="HX20" s="86"/>
      <c r="HY20" s="86"/>
      <c r="HZ20" s="86"/>
      <c r="IA20" s="86"/>
      <c r="IB20" s="86"/>
      <c r="IC20" s="86"/>
      <c r="ID20" s="86"/>
      <c r="IE20" s="86"/>
      <c r="IF20" s="86"/>
      <c r="IG20" s="86"/>
      <c r="IH20" s="86"/>
      <c r="II20" s="86"/>
      <c r="IJ20" s="86"/>
      <c r="IK20" s="86"/>
      <c r="IL20" s="86"/>
      <c r="IM20" s="86"/>
      <c r="IN20" s="86"/>
      <c r="IO20" s="86"/>
      <c r="IP20" s="86"/>
      <c r="IQ20" s="86"/>
      <c r="IR20" s="86"/>
      <c r="IS20" s="86"/>
      <c r="IT20" s="86"/>
      <c r="IU20" s="86"/>
      <c r="IV20" s="86"/>
      <c r="IW20" s="86"/>
      <c r="IX20" s="86"/>
      <c r="IY20" s="86"/>
      <c r="IZ20" s="86"/>
      <c r="JA20" s="86"/>
      <c r="JB20" s="86"/>
      <c r="JC20" s="86"/>
      <c r="JD20" s="86"/>
      <c r="JE20" s="86"/>
      <c r="JF20" s="86"/>
      <c r="JG20" s="86"/>
      <c r="JH20" s="86"/>
      <c r="JI20" s="86"/>
      <c r="JJ20" s="86"/>
      <c r="JK20" s="86"/>
      <c r="JL20" s="86"/>
      <c r="JM20" s="86"/>
      <c r="JN20" s="86"/>
      <c r="JO20" s="86"/>
      <c r="JP20" s="86"/>
      <c r="JQ20" s="86"/>
      <c r="JR20" s="86"/>
      <c r="JS20" s="86"/>
      <c r="JT20" s="86"/>
      <c r="JU20" s="86"/>
      <c r="JV20" s="86"/>
      <c r="JW20" s="86"/>
      <c r="JX20" s="86"/>
      <c r="JY20" s="86"/>
      <c r="JZ20" s="86"/>
      <c r="KA20" s="86"/>
      <c r="KB20" s="86"/>
      <c r="KC20" s="86"/>
      <c r="KD20" s="86"/>
      <c r="KE20" s="86"/>
      <c r="KF20" s="86"/>
      <c r="KG20" s="86"/>
      <c r="KH20" s="86"/>
      <c r="KI20" s="86"/>
      <c r="KJ20" s="86"/>
      <c r="KK20" s="86"/>
      <c r="KL20" s="86"/>
      <c r="KM20" s="86"/>
      <c r="KN20" s="86"/>
      <c r="KO20" s="86"/>
      <c r="KP20" s="86"/>
      <c r="KQ20" s="86"/>
      <c r="KR20" s="86"/>
      <c r="KS20" s="86"/>
      <c r="KT20" s="86"/>
      <c r="KU20" s="86"/>
      <c r="KV20" s="86"/>
      <c r="KW20" s="86"/>
      <c r="KX20" s="86"/>
      <c r="KY20" s="86"/>
      <c r="KZ20" s="86"/>
      <c r="LA20" s="86"/>
      <c r="LB20" s="86"/>
      <c r="LC20" s="86"/>
      <c r="LD20" s="86"/>
      <c r="LE20" s="86"/>
      <c r="LF20" s="86"/>
      <c r="LG20" s="86"/>
      <c r="LH20" s="86"/>
      <c r="LI20" s="86"/>
      <c r="LJ20" s="86"/>
      <c r="LK20" s="86"/>
      <c r="LL20" s="86"/>
      <c r="LM20" s="86"/>
      <c r="LN20" s="86"/>
      <c r="LO20" s="86"/>
      <c r="LP20" s="86"/>
      <c r="LQ20" s="86"/>
      <c r="LR20" s="86"/>
      <c r="LS20" s="86"/>
      <c r="LT20" s="86"/>
      <c r="LU20" s="86"/>
      <c r="LV20" s="86"/>
      <c r="LW20" s="86"/>
      <c r="LX20" s="86"/>
      <c r="LY20" s="86"/>
      <c r="LZ20" s="86"/>
      <c r="MA20" s="86"/>
      <c r="MB20" s="86"/>
      <c r="MC20" s="86"/>
      <c r="MD20" s="86"/>
      <c r="ME20" s="86"/>
      <c r="MF20" s="86"/>
      <c r="MG20" s="86"/>
      <c r="MH20" s="86"/>
      <c r="MI20" s="86"/>
      <c r="MJ20" s="86"/>
      <c r="MK20" s="86"/>
      <c r="ML20" s="86"/>
      <c r="MM20" s="86"/>
      <c r="MN20" s="86"/>
      <c r="MO20" s="86"/>
      <c r="MP20" s="86"/>
      <c r="MQ20" s="86"/>
      <c r="MR20" s="86"/>
      <c r="MS20" s="86"/>
      <c r="MT20" s="86"/>
      <c r="MU20" s="86"/>
      <c r="MV20" s="86"/>
      <c r="MW20" s="86"/>
      <c r="MX20" s="86"/>
      <c r="MY20" s="86"/>
      <c r="MZ20" s="86"/>
      <c r="NA20" s="86"/>
      <c r="NB20" s="86"/>
      <c r="NC20" s="86"/>
      <c r="ND20" s="86"/>
      <c r="NE20" s="86"/>
      <c r="NF20" s="86"/>
      <c r="NG20" s="86"/>
      <c r="NH20" s="86"/>
      <c r="NI20" s="86"/>
      <c r="NJ20" s="86"/>
      <c r="NK20" s="86"/>
      <c r="NL20" s="86"/>
      <c r="NM20" s="86"/>
      <c r="NN20" s="86"/>
      <c r="NO20" s="86"/>
      <c r="NP20" s="86"/>
      <c r="NQ20" s="86"/>
      <c r="NR20" s="86"/>
      <c r="NS20" s="86"/>
      <c r="NT20" s="86"/>
      <c r="NU20" s="86"/>
      <c r="NV20" s="86"/>
      <c r="NW20" s="86"/>
      <c r="NX20" s="86"/>
      <c r="NY20" s="86"/>
      <c r="NZ20" s="86"/>
      <c r="OA20" s="86"/>
      <c r="OB20" s="86"/>
      <c r="OC20" s="86"/>
      <c r="OD20" s="86"/>
      <c r="OE20" s="86"/>
      <c r="OF20" s="86"/>
      <c r="OG20" s="86"/>
      <c r="OH20" s="86"/>
      <c r="OI20" s="86"/>
      <c r="OJ20" s="86"/>
      <c r="OK20" s="86"/>
      <c r="OL20" s="86"/>
      <c r="OM20" s="86"/>
      <c r="ON20" s="86"/>
      <c r="OO20" s="86"/>
      <c r="OP20" s="86"/>
      <c r="OQ20" s="86"/>
      <c r="OR20" s="86"/>
      <c r="OS20" s="86"/>
      <c r="OT20" s="86"/>
      <c r="OU20" s="86"/>
      <c r="OV20" s="86"/>
      <c r="OW20" s="86"/>
      <c r="OX20" s="86"/>
      <c r="OY20" s="86"/>
      <c r="OZ20" s="86"/>
      <c r="PA20" s="86"/>
      <c r="PB20" s="86"/>
      <c r="PC20" s="86"/>
      <c r="PD20" s="86"/>
      <c r="PE20" s="86"/>
      <c r="PF20" s="86"/>
      <c r="PG20" s="86"/>
      <c r="PH20" s="86"/>
      <c r="PI20" s="86"/>
      <c r="PJ20" s="86"/>
      <c r="PK20" s="86"/>
      <c r="PL20" s="86"/>
      <c r="PM20" s="86"/>
      <c r="PN20" s="86"/>
      <c r="PO20" s="86"/>
      <c r="PP20" s="86"/>
      <c r="PQ20" s="86"/>
      <c r="PR20" s="86"/>
      <c r="PS20" s="86"/>
      <c r="PT20" s="86"/>
      <c r="PU20" s="86"/>
      <c r="PV20" s="86"/>
      <c r="PW20" s="86"/>
      <c r="PX20" s="86"/>
      <c r="PY20" s="86"/>
      <c r="PZ20" s="86"/>
      <c r="QA20" s="86"/>
      <c r="QB20" s="86"/>
      <c r="QC20" s="86"/>
      <c r="QD20" s="86"/>
      <c r="QE20" s="86"/>
      <c r="QF20" s="86"/>
      <c r="QG20" s="86"/>
      <c r="QH20" s="86"/>
      <c r="QI20" s="86"/>
      <c r="QJ20" s="86"/>
      <c r="QK20" s="86"/>
      <c r="QL20" s="86"/>
      <c r="QM20" s="86"/>
      <c r="QN20" s="86"/>
      <c r="QO20" s="86"/>
      <c r="QP20" s="86"/>
      <c r="QQ20" s="86"/>
      <c r="QR20" s="86"/>
      <c r="QS20" s="86"/>
      <c r="QT20" s="86"/>
      <c r="QU20" s="86"/>
      <c r="QV20" s="86"/>
      <c r="QW20" s="86"/>
      <c r="QX20" s="86"/>
      <c r="QY20" s="86"/>
      <c r="QZ20" s="86"/>
      <c r="RA20" s="86"/>
      <c r="RB20" s="86"/>
      <c r="RC20" s="86"/>
      <c r="RD20" s="86"/>
      <c r="RE20" s="86"/>
      <c r="RF20" s="86"/>
      <c r="RG20" s="86"/>
      <c r="RH20" s="86"/>
      <c r="RI20" s="86"/>
      <c r="RJ20" s="86"/>
      <c r="RK20" s="86"/>
      <c r="RL20" s="86"/>
      <c r="RM20" s="86"/>
      <c r="RN20" s="86"/>
      <c r="RO20" s="86"/>
      <c r="RP20" s="86"/>
      <c r="RQ20" s="86"/>
      <c r="RR20" s="86"/>
      <c r="RS20" s="86"/>
      <c r="RT20" s="86"/>
      <c r="RU20" s="86"/>
      <c r="RV20" s="86"/>
      <c r="RW20" s="86"/>
      <c r="RX20" s="86"/>
      <c r="RY20" s="86"/>
      <c r="RZ20" s="86"/>
      <c r="SA20" s="86"/>
      <c r="SB20" s="86"/>
      <c r="SC20" s="86"/>
      <c r="SD20" s="86"/>
      <c r="SE20" s="86"/>
      <c r="SF20" s="86"/>
      <c r="SG20" s="86"/>
      <c r="SH20" s="86"/>
      <c r="SI20" s="86"/>
      <c r="SJ20" s="86"/>
      <c r="SK20" s="86"/>
      <c r="SL20" s="86"/>
      <c r="SM20" s="86"/>
      <c r="SN20" s="86"/>
      <c r="SO20" s="86"/>
      <c r="SP20" s="86"/>
      <c r="SQ20" s="86"/>
      <c r="SR20" s="86"/>
      <c r="SS20" s="86"/>
      <c r="ST20" s="86"/>
      <c r="SU20" s="86"/>
      <c r="SV20" s="86"/>
      <c r="SW20" s="86"/>
      <c r="SX20" s="86"/>
      <c r="SY20" s="86"/>
      <c r="SZ20" s="86"/>
      <c r="TA20" s="86"/>
      <c r="TB20" s="86"/>
      <c r="TC20" s="86"/>
      <c r="TD20" s="86"/>
      <c r="TE20" s="86"/>
      <c r="TF20" s="86"/>
      <c r="TG20" s="86"/>
      <c r="TH20" s="86"/>
      <c r="TI20" s="86"/>
      <c r="TJ20" s="86"/>
      <c r="TK20" s="86"/>
      <c r="TL20" s="86"/>
      <c r="TM20" s="86"/>
      <c r="TN20" s="86"/>
      <c r="TO20" s="86"/>
      <c r="TP20" s="86"/>
      <c r="TQ20" s="86"/>
      <c r="TR20" s="86"/>
      <c r="TS20" s="86"/>
      <c r="TT20" s="86"/>
      <c r="TU20" s="86"/>
      <c r="TV20" s="86"/>
      <c r="TW20" s="86"/>
      <c r="TX20" s="86"/>
      <c r="TY20" s="86"/>
      <c r="TZ20" s="86"/>
      <c r="UA20" s="86"/>
      <c r="UB20" s="86"/>
      <c r="UC20" s="86"/>
      <c r="UD20" s="86"/>
      <c r="UE20" s="86"/>
      <c r="UF20" s="86"/>
      <c r="UG20" s="86"/>
      <c r="UH20" s="86"/>
      <c r="UI20" s="86"/>
      <c r="UJ20" s="86"/>
      <c r="UK20" s="86"/>
      <c r="UL20" s="86"/>
      <c r="UM20" s="86"/>
      <c r="UN20" s="86"/>
      <c r="UO20" s="86"/>
      <c r="UP20" s="86"/>
      <c r="UQ20" s="86"/>
      <c r="UR20" s="86"/>
      <c r="US20" s="86"/>
      <c r="UT20" s="86"/>
      <c r="UU20" s="86"/>
      <c r="UV20" s="86"/>
      <c r="UW20" s="86"/>
      <c r="UX20" s="86"/>
      <c r="UY20" s="86"/>
      <c r="UZ20" s="86"/>
      <c r="VA20" s="86"/>
      <c r="VB20" s="86"/>
      <c r="VC20" s="86"/>
      <c r="VD20" s="86"/>
      <c r="VE20" s="86"/>
      <c r="VF20" s="86"/>
      <c r="VG20" s="86"/>
      <c r="VH20" s="86"/>
      <c r="VI20" s="86"/>
      <c r="VJ20" s="86"/>
      <c r="VK20" s="86"/>
      <c r="VL20" s="86"/>
      <c r="VM20" s="86"/>
      <c r="VN20" s="86"/>
      <c r="VO20" s="86"/>
      <c r="VP20" s="86"/>
      <c r="VQ20" s="86"/>
      <c r="VR20" s="86"/>
      <c r="VS20" s="86"/>
      <c r="VT20" s="86"/>
      <c r="VU20" s="86"/>
      <c r="VV20" s="86"/>
      <c r="VW20" s="86"/>
      <c r="VX20" s="86"/>
      <c r="VY20" s="86"/>
      <c r="VZ20" s="86"/>
      <c r="WA20" s="86"/>
      <c r="WB20" s="86"/>
      <c r="WC20" s="86"/>
      <c r="WD20" s="86"/>
      <c r="WE20" s="86"/>
      <c r="WF20" s="86"/>
      <c r="WG20" s="86"/>
      <c r="WH20" s="86"/>
      <c r="WI20" s="86"/>
      <c r="WJ20" s="86"/>
      <c r="WK20" s="86"/>
      <c r="WL20" s="86"/>
      <c r="WM20" s="86"/>
      <c r="WN20" s="86"/>
      <c r="WO20" s="86"/>
      <c r="WP20" s="86"/>
      <c r="WQ20" s="86"/>
      <c r="WR20" s="86"/>
      <c r="WS20" s="86"/>
      <c r="WT20" s="86"/>
      <c r="WU20" s="86"/>
      <c r="WV20" s="86"/>
      <c r="WW20" s="86"/>
      <c r="WX20" s="86"/>
      <c r="WY20" s="86"/>
      <c r="WZ20" s="86"/>
      <c r="XA20" s="86"/>
      <c r="XB20" s="86"/>
      <c r="XC20" s="86"/>
      <c r="XD20" s="86"/>
      <c r="XE20" s="86"/>
      <c r="XF20" s="86"/>
      <c r="XG20" s="86"/>
      <c r="XH20" s="86"/>
      <c r="XI20" s="86"/>
      <c r="XJ20" s="86"/>
      <c r="XK20" s="86"/>
      <c r="XL20" s="86"/>
      <c r="XM20" s="86"/>
      <c r="XN20" s="86"/>
      <c r="XO20" s="86"/>
      <c r="XP20" s="86"/>
      <c r="XQ20" s="86"/>
      <c r="XR20" s="86"/>
      <c r="XS20" s="86"/>
      <c r="XT20" s="86"/>
      <c r="XU20" s="86"/>
      <c r="XV20" s="86"/>
      <c r="XW20" s="86"/>
      <c r="XX20" s="86"/>
      <c r="XY20" s="86"/>
      <c r="XZ20" s="86"/>
      <c r="YA20" s="86"/>
      <c r="YB20" s="86"/>
      <c r="YC20" s="86"/>
      <c r="YD20" s="86"/>
      <c r="YE20" s="86"/>
      <c r="YF20" s="86"/>
      <c r="YG20" s="86"/>
      <c r="YH20" s="86"/>
      <c r="YI20" s="86"/>
      <c r="YJ20" s="86"/>
      <c r="YK20" s="86"/>
      <c r="YL20" s="86"/>
      <c r="YM20" s="86"/>
      <c r="YN20" s="86"/>
      <c r="YO20" s="86"/>
      <c r="YP20" s="86"/>
      <c r="YQ20" s="86"/>
      <c r="YR20" s="86"/>
      <c r="YS20" s="86"/>
      <c r="YT20" s="86"/>
      <c r="YU20" s="86"/>
      <c r="YV20" s="86"/>
      <c r="YW20" s="86"/>
      <c r="YX20" s="86"/>
      <c r="YY20" s="86"/>
      <c r="YZ20" s="86"/>
      <c r="ZA20" s="86"/>
      <c r="ZB20" s="86"/>
      <c r="ZC20" s="86"/>
      <c r="ZD20" s="86"/>
      <c r="ZE20" s="86"/>
      <c r="ZF20" s="86"/>
      <c r="ZG20" s="86"/>
      <c r="ZH20" s="86"/>
      <c r="ZI20" s="86"/>
      <c r="ZJ20" s="86"/>
      <c r="ZK20" s="86"/>
      <c r="ZL20" s="86"/>
      <c r="ZM20" s="86"/>
      <c r="ZN20" s="86"/>
      <c r="ZO20" s="86"/>
      <c r="ZP20" s="86"/>
      <c r="ZQ20" s="86"/>
      <c r="ZR20" s="86"/>
      <c r="ZS20" s="86"/>
      <c r="ZT20" s="86"/>
      <c r="ZU20" s="86"/>
      <c r="ZV20" s="86"/>
      <c r="ZW20" s="86"/>
      <c r="ZX20" s="86"/>
      <c r="ZY20" s="86"/>
      <c r="ZZ20" s="86"/>
      <c r="AAA20" s="86"/>
      <c r="AAB20" s="86"/>
      <c r="AAC20" s="86"/>
      <c r="AAD20" s="86"/>
      <c r="AAE20" s="86"/>
      <c r="AAF20" s="86"/>
      <c r="AAG20" s="86"/>
      <c r="AAH20" s="86"/>
      <c r="AAI20" s="86"/>
      <c r="AAJ20" s="86"/>
      <c r="AAK20" s="86"/>
      <c r="AAL20" s="86"/>
      <c r="AAM20" s="86"/>
      <c r="AAN20" s="86"/>
      <c r="AAO20" s="86"/>
      <c r="AAP20" s="86"/>
      <c r="AAQ20" s="86"/>
      <c r="AAR20" s="86"/>
      <c r="AAS20" s="86"/>
      <c r="AAT20" s="86"/>
      <c r="AAU20" s="86"/>
      <c r="AAV20" s="86"/>
      <c r="AAW20" s="86"/>
      <c r="AAX20" s="86"/>
      <c r="AAY20" s="86"/>
      <c r="AAZ20" s="86"/>
      <c r="ABA20" s="86"/>
      <c r="ABB20" s="86"/>
      <c r="ABC20" s="86"/>
      <c r="ABD20" s="86"/>
      <c r="ABE20" s="86"/>
      <c r="ABF20" s="86"/>
      <c r="ABG20" s="86"/>
      <c r="ABH20" s="86"/>
      <c r="ABI20" s="86"/>
      <c r="ABJ20" s="86"/>
      <c r="ABK20" s="86"/>
      <c r="ABL20" s="86"/>
      <c r="ABM20" s="86"/>
      <c r="ABN20" s="86"/>
      <c r="ABO20" s="86"/>
      <c r="ABP20" s="86"/>
      <c r="ABQ20" s="86"/>
      <c r="ABR20" s="86"/>
      <c r="ABS20" s="86"/>
      <c r="ABT20" s="86"/>
      <c r="ABU20" s="86"/>
      <c r="ABV20" s="86"/>
      <c r="ABW20" s="86"/>
      <c r="ABX20" s="86"/>
      <c r="ABY20" s="86"/>
      <c r="ABZ20" s="86"/>
      <c r="ACA20" s="86"/>
      <c r="ACB20" s="86"/>
      <c r="ACC20" s="86"/>
      <c r="ACD20" s="86"/>
      <c r="ACE20" s="86"/>
      <c r="ACF20" s="86"/>
      <c r="ACG20" s="86"/>
      <c r="ACH20" s="86"/>
      <c r="ACI20" s="86"/>
      <c r="ACJ20" s="86"/>
      <c r="ACK20" s="86"/>
      <c r="ACL20" s="86"/>
      <c r="ACM20" s="86"/>
      <c r="ACN20" s="86"/>
      <c r="ACO20" s="86"/>
      <c r="ACP20" s="86"/>
      <c r="ACQ20" s="86"/>
      <c r="ACR20" s="86"/>
      <c r="ACS20" s="86"/>
      <c r="ACT20" s="86"/>
      <c r="ACU20" s="86"/>
      <c r="ACV20" s="86"/>
      <c r="ACW20" s="86"/>
      <c r="ACX20" s="86"/>
      <c r="ACY20" s="86"/>
      <c r="ACZ20" s="86"/>
      <c r="ADA20" s="86"/>
      <c r="ADB20" s="86"/>
      <c r="ADC20" s="86"/>
      <c r="ADD20" s="86"/>
      <c r="ADE20" s="86"/>
      <c r="ADF20" s="86"/>
      <c r="ADG20" s="86"/>
      <c r="ADH20" s="86"/>
      <c r="ADI20" s="86"/>
      <c r="ADJ20" s="86"/>
      <c r="ADK20" s="86"/>
      <c r="ADL20" s="86"/>
      <c r="ADM20" s="86"/>
      <c r="ADN20" s="86"/>
      <c r="ADO20" s="86"/>
      <c r="ADP20" s="86"/>
      <c r="ADQ20" s="86"/>
      <c r="ADR20" s="86"/>
      <c r="ADS20" s="86"/>
      <c r="ADT20" s="86"/>
      <c r="ADU20" s="86"/>
      <c r="ADV20" s="86"/>
      <c r="ADW20" s="86"/>
      <c r="ADX20" s="86"/>
      <c r="ADY20" s="86"/>
      <c r="ADZ20" s="86"/>
      <c r="AEA20" s="86"/>
      <c r="AEB20" s="86"/>
      <c r="AEC20" s="86"/>
      <c r="AED20" s="86"/>
      <c r="AEE20" s="86"/>
      <c r="AEF20" s="86"/>
      <c r="AEG20" s="86"/>
      <c r="AEH20" s="86"/>
      <c r="AEI20" s="86"/>
      <c r="AEJ20" s="86"/>
      <c r="AEK20" s="86"/>
      <c r="AEL20" s="86"/>
      <c r="AEM20" s="86"/>
      <c r="AEN20" s="86"/>
      <c r="AEO20" s="86"/>
      <c r="AEP20" s="86"/>
      <c r="AEQ20" s="86"/>
      <c r="AER20" s="86"/>
      <c r="AES20" s="86"/>
      <c r="AET20" s="86"/>
      <c r="AEU20" s="86"/>
      <c r="AEV20" s="86"/>
      <c r="AEW20" s="86"/>
      <c r="AEX20" s="86"/>
      <c r="AEY20" s="86"/>
      <c r="AEZ20" s="86"/>
      <c r="AFA20" s="86"/>
      <c r="AFB20" s="86"/>
      <c r="AFC20" s="86"/>
      <c r="AFD20" s="86"/>
      <c r="AFE20" s="86"/>
      <c r="AFF20" s="86"/>
      <c r="AFG20" s="86"/>
      <c r="AFH20" s="86"/>
      <c r="AFI20" s="86"/>
      <c r="AFJ20" s="86"/>
      <c r="AFK20" s="86"/>
      <c r="AFL20" s="86"/>
      <c r="AFM20" s="86"/>
      <c r="AFN20" s="86"/>
      <c r="AFO20" s="86"/>
      <c r="AFP20" s="86"/>
      <c r="AFQ20" s="86"/>
      <c r="AFR20" s="86"/>
      <c r="AFS20" s="86"/>
      <c r="AFT20" s="86"/>
      <c r="AFU20" s="86"/>
      <c r="AFV20" s="86"/>
      <c r="AFW20" s="86"/>
      <c r="AFX20" s="86"/>
      <c r="AFY20" s="86"/>
      <c r="AFZ20" s="86"/>
      <c r="AGA20" s="86"/>
      <c r="AGB20" s="86"/>
      <c r="AGC20" s="86"/>
      <c r="AGD20" s="86"/>
      <c r="AGE20" s="86"/>
      <c r="AGF20" s="86"/>
      <c r="AGG20" s="86"/>
      <c r="AGH20" s="86"/>
      <c r="AGI20" s="86"/>
      <c r="AGJ20" s="86"/>
      <c r="AGK20" s="86"/>
      <c r="AGL20" s="86"/>
      <c r="AGM20" s="86"/>
      <c r="AGN20" s="86"/>
      <c r="AGO20" s="86"/>
      <c r="AGP20" s="86"/>
      <c r="AGQ20" s="86"/>
      <c r="AGR20" s="86"/>
      <c r="AGS20" s="86"/>
      <c r="AGT20" s="86"/>
      <c r="AGU20" s="86"/>
      <c r="AGV20" s="86"/>
      <c r="AGW20" s="86"/>
      <c r="AGX20" s="86"/>
      <c r="AGY20" s="86"/>
      <c r="AGZ20" s="86"/>
      <c r="AHA20" s="86"/>
      <c r="AHB20" s="86"/>
      <c r="AHC20" s="86"/>
      <c r="AHD20" s="86"/>
      <c r="AHE20" s="86"/>
      <c r="AHF20" s="86"/>
      <c r="AHG20" s="86"/>
      <c r="AHH20" s="86"/>
      <c r="AHI20" s="86"/>
      <c r="AHJ20" s="86"/>
      <c r="AHK20" s="86"/>
      <c r="AHL20" s="86"/>
      <c r="AHM20" s="86"/>
      <c r="AHN20" s="86"/>
      <c r="AHO20" s="86"/>
      <c r="AHP20" s="86"/>
      <c r="AHQ20" s="86"/>
      <c r="AHR20" s="86"/>
      <c r="AHS20" s="86"/>
      <c r="AHT20" s="86"/>
      <c r="AHU20" s="86"/>
      <c r="AHV20" s="86"/>
      <c r="AHW20" s="86"/>
      <c r="AHX20" s="86"/>
      <c r="AHY20" s="86"/>
      <c r="AHZ20" s="86"/>
      <c r="AIA20" s="86"/>
      <c r="AIB20" s="86"/>
      <c r="AIC20" s="86"/>
      <c r="AID20" s="86"/>
      <c r="AIE20" s="86"/>
      <c r="AIF20" s="86"/>
      <c r="AIG20" s="86"/>
      <c r="AIH20" s="86"/>
      <c r="AII20" s="86"/>
      <c r="AIJ20" s="86"/>
      <c r="AIK20" s="86"/>
      <c r="AIL20" s="86"/>
      <c r="AIM20" s="86"/>
      <c r="AIN20" s="86"/>
      <c r="AIO20" s="86"/>
      <c r="AIP20" s="86"/>
      <c r="AIQ20" s="86"/>
      <c r="AIR20" s="86"/>
      <c r="AIS20" s="86"/>
      <c r="AIT20" s="86"/>
      <c r="AIU20" s="86"/>
      <c r="AIV20" s="86"/>
      <c r="AIW20" s="86"/>
      <c r="AIX20" s="86"/>
      <c r="AIY20" s="86"/>
      <c r="AIZ20" s="86"/>
      <c r="AJA20" s="86"/>
      <c r="AJB20" s="86"/>
      <c r="AJC20" s="86"/>
      <c r="AJD20" s="86"/>
      <c r="AJE20" s="86"/>
      <c r="AJF20" s="86"/>
      <c r="AJG20" s="86"/>
      <c r="AJH20" s="86"/>
      <c r="AJI20" s="86"/>
      <c r="AJJ20" s="86"/>
      <c r="AJK20" s="86"/>
      <c r="AJL20" s="86"/>
      <c r="AJM20" s="86"/>
      <c r="AJN20" s="86"/>
      <c r="AJO20" s="86"/>
      <c r="AJP20" s="86"/>
      <c r="AJQ20" s="86"/>
      <c r="AJR20" s="86"/>
      <c r="AJS20" s="86"/>
      <c r="AJT20" s="86"/>
      <c r="AJU20" s="86"/>
      <c r="AJV20" s="86"/>
      <c r="AJW20" s="86"/>
      <c r="AJX20" s="86"/>
      <c r="AJY20" s="86"/>
      <c r="AJZ20" s="86"/>
      <c r="AKA20" s="86"/>
      <c r="AKB20" s="86"/>
      <c r="AKC20" s="86"/>
      <c r="AKD20" s="86"/>
      <c r="AKE20" s="86"/>
      <c r="AKF20" s="86"/>
      <c r="AKG20" s="86"/>
      <c r="AKH20" s="86"/>
      <c r="AKI20" s="86"/>
      <c r="AKJ20" s="86"/>
      <c r="AKK20" s="86"/>
      <c r="AKL20" s="86"/>
      <c r="AKM20" s="86"/>
      <c r="AKN20" s="86"/>
      <c r="AKO20" s="86"/>
      <c r="AKP20" s="86"/>
      <c r="AKQ20" s="86"/>
      <c r="AKR20" s="86"/>
      <c r="AKS20" s="86"/>
      <c r="AKT20" s="86"/>
      <c r="AKU20" s="86"/>
      <c r="AKV20" s="86"/>
      <c r="AKW20" s="86"/>
      <c r="AKX20" s="86"/>
      <c r="AKY20" s="86"/>
      <c r="AKZ20" s="86"/>
      <c r="ALA20" s="86"/>
      <c r="ALB20" s="86"/>
      <c r="ALC20" s="86"/>
      <c r="ALD20" s="86"/>
      <c r="ALE20" s="86"/>
      <c r="ALF20" s="86"/>
      <c r="ALG20" s="86"/>
      <c r="ALH20" s="86"/>
      <c r="ALI20" s="86"/>
      <c r="ALJ20" s="86"/>
      <c r="ALK20" s="86"/>
      <c r="ALL20" s="86"/>
      <c r="ALM20" s="86"/>
      <c r="ALN20" s="86"/>
      <c r="ALO20" s="86"/>
      <c r="ALP20" s="86"/>
      <c r="ALQ20" s="86"/>
      <c r="ALR20" s="86"/>
      <c r="ALS20" s="86"/>
      <c r="ALT20" s="86"/>
      <c r="ALU20" s="86"/>
      <c r="ALV20" s="86"/>
      <c r="ALW20" s="86"/>
      <c r="ALX20" s="86"/>
      <c r="ALY20" s="86"/>
      <c r="ALZ20" s="86"/>
      <c r="AMA20" s="86"/>
      <c r="AMB20" s="86"/>
      <c r="AMC20" s="86"/>
      <c r="AMD20" s="86"/>
      <c r="AME20" s="86"/>
      <c r="AMF20" s="86"/>
      <c r="AMG20" s="86"/>
      <c r="AMH20" s="86"/>
      <c r="AMI20" s="86"/>
      <c r="AMJ20" s="86"/>
      <c r="AMK20" s="86"/>
    </row>
    <row r="21" customFormat="false" ht="52" hidden="false" customHeight="false" outlineLevel="0" collapsed="false">
      <c r="A21" s="85" t="s">
        <v>4874</v>
      </c>
      <c r="B21" s="85" t="s">
        <v>4209</v>
      </c>
      <c r="C21" s="85" t="s">
        <v>49</v>
      </c>
      <c r="D21" s="85" t="s">
        <v>4261</v>
      </c>
      <c r="E21" s="85" t="s">
        <v>4875</v>
      </c>
      <c r="F21" s="85" t="s">
        <v>4876</v>
      </c>
      <c r="G21" s="278" t="s">
        <v>4875</v>
      </c>
      <c r="H21" s="278"/>
      <c r="I21" s="278"/>
      <c r="J21" s="278" t="s">
        <v>4877</v>
      </c>
      <c r="K21" s="266" t="s">
        <v>4878</v>
      </c>
      <c r="L21" s="85"/>
      <c r="M21" s="64" t="s">
        <v>44</v>
      </c>
      <c r="N21" s="85"/>
      <c r="O21" s="85"/>
      <c r="P21" s="85"/>
      <c r="Q21" s="85"/>
      <c r="R21" s="85" t="s">
        <v>107</v>
      </c>
      <c r="S21" s="85"/>
      <c r="T21" s="85"/>
      <c r="U21" s="89"/>
      <c r="V21" s="85"/>
      <c r="W21" s="89"/>
      <c r="X21" s="85"/>
      <c r="Y21" s="85"/>
      <c r="Z21" s="85"/>
      <c r="AA21" s="85"/>
      <c r="AB21" s="85"/>
      <c r="AC21" s="85"/>
      <c r="AD21" s="85"/>
      <c r="AE21" s="258" t="s">
        <v>4879</v>
      </c>
      <c r="AF21" s="186" t="s">
        <v>4880</v>
      </c>
      <c r="AG21" s="279" t="s">
        <v>4881</v>
      </c>
      <c r="AH21" s="271" t="s">
        <v>4882</v>
      </c>
      <c r="AI21" s="259"/>
      <c r="AJ21" s="90"/>
      <c r="AK21" s="279" t="s">
        <v>4883</v>
      </c>
      <c r="AL21" s="271" t="s">
        <v>4884</v>
      </c>
      <c r="AM21" s="279" t="s">
        <v>4885</v>
      </c>
      <c r="AN21" s="271" t="s">
        <v>4886</v>
      </c>
      <c r="AO21" s="89"/>
      <c r="AP21" s="89"/>
      <c r="AQ21" s="89"/>
      <c r="AR21" s="89"/>
      <c r="AS21" s="89"/>
      <c r="AT21" s="98" t="str">
        <f aca="false">IF(A21="", "","'"&amp;A21&amp;"':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growth: "&amp;Y21&amp;"","")&amp;IF(Z21&lt;&gt;"",", cost: '"&amp;Z21&amp;"'","")&amp;", text: '"&amp;SUBSTITUTE(SUBSTITUTE(AE21, CHAR(13), ""),CHAR(10),"\n")&amp;IF(AF21&lt;&gt;"", "', textAdditional: '"&amp;SUBSTITUTE(SUBSTITUTE(AF21, CHAR(13), ""),CHAR(10),"\n"), "")&amp;"', textZh: '"&amp;SUBSTITUTE(SUBSTITUTE(SUBSTITUTE(AG21, CHAR(13), ""),CHAR(10),"\n"),"'","\'")&amp;"', textZhG1: '"&amp;SUBSTITUTE(SUBSTITUTE(SUBSTITUTE(AI21, CHAR(13), ""),CHAR(10),"\n"),"'","\'")&amp;IF(AH21&lt;&gt;"", "', textZhAdditional: '"&amp;SUBSTITUTE(SUBSTITUTE(AH21, CHAR(13), ""),CHAR(10),"\n"), "")&amp;IF(AJ21&lt;&gt;"", "', textZhG1Additional: '"&amp;SUBSTITUTE(SUBSTITUTE(AJ21, CHAR(13), ""),CHAR(10),"\n"), "")&amp;"', textKo: '"&amp;SUBSTITUTE(SUBSTITUTE(SUBSTITUTE(AK21, CHAR(13), ""),CHAR(10),"\n"),"'","\'")&amp;IF(AL21&lt;&gt;"", "', textKoAdditional: '"&amp;SUBSTITUTE(SUBSTITUTE(AL21, CHAR(13), ""),CHAR(10),"\n"), "")&amp;"', textEn: '"&amp;SUBSTITUTE(SUBSTITUTE(SUBSTITUTE(AM21, CHAR(13), ""),CHAR(10),"\n"),"'","\'")&amp;IF(AN21&lt;&gt;"", "', textEnAdditional: '"&amp;SUBSTITUTE(SUBSTITUTE(AN21, CHAR(13), ""),CHAR(10),"\n"), "")&amp;"'"&amp;IF(AB21="○",", sealable: true","")&amp;IF(AC21="○",", removable: true","")&amp;IF(AA21="○",", lie: true","")&amp;IF(AD21="○",", investable: true","")&amp;"},")</f>
        <v>'22-renri-a1-n-5': {megami: 'renri', anotherID: 'A1', replace: '22-renri-o-n-5', name: '神授', nameEn: 'Divine Gift', nameZh: '神授', nameZhG1: '', nameKo: '신수', ruby: 'しんじゅ', rubyEn: '', baseType: 'normal', type: 'action', text: 'この「神授」を山札の上に置き、その後に遺物にある通常札1枚と交換する。\n【常時】山札を再構成する直前にこの「神授」 が捨て札にあるならば、 このカードを使用してもよい。\n', textAdditional: '（使用済み領域に出し、右クリックすることで効果を発動可能）', textZh: '将此「神授」置于牌库顶，那之后将其和遗物中的1张通常牌交换。\n【常时】在重铸牌库前弃牌中有这张「神授」的话，可以使用这张牌。', textZhG1: '', textZhAdditional: '（移动到已使用区域并右键就可以发动效果）', textKo: '이「신수」를 패산 위에 놓고, 그 후에 유물에 있는 통상패 한 장과 교환한다.\n【상시】패산을 재구성하기 직전에, 이 「신수」가 버림패에 있다면, 이 카드를 사용해도 된다.', textKoAdditional: '（사용됨 영역에서 꺼내서 우클릭으로 효과 발동 가능）', textEn: 'Put this "Divine Gift" on the top of your deck, then exchange it with a Noral card in your Relic.\n\nForced: You may use this "Divine Gift" from played pile just before you reshuffle your deck.', textEnAdditional: '(You can activate the effect by placing it in a used area and right-clicking.)'},</v>
      </c>
      <c r="AU21" s="10" t="str">
        <f aca="false">IF($A21&lt;&gt;"", "    /** 《"&amp;$E21&amp;"》 */ export const "&amp;SUBSTITUTE(UPPER(IF(MID($A21, 3, 1)="-", RIGHT($A21,LEN($A21)-3), $A21)), "-", "_")&amp;": TCardId = '"&amp;$A21&amp;"';", "")</f>
        <v>    /** 《神授》 */ export const RENRI_A1_N_5: TCardId = '22-renri-a1-n-5';</v>
      </c>
      <c r="AV21" s="11" t="str">
        <f aca="false">IF($A21&lt;&gt;"", "    | '"&amp;$A21&amp;"'", "")</f>
        <v>    | '22-renri-a1-n-5'</v>
      </c>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c r="DP21" s="86"/>
      <c r="DQ21" s="86"/>
      <c r="DR21" s="86"/>
      <c r="DS21" s="86"/>
      <c r="DT21" s="86"/>
      <c r="DU21" s="86"/>
      <c r="DV21" s="86"/>
      <c r="DW21" s="86"/>
      <c r="DX21" s="86"/>
      <c r="DY21" s="86"/>
      <c r="DZ21" s="86"/>
      <c r="EA21" s="86"/>
      <c r="EB21" s="86"/>
      <c r="EC21" s="86"/>
      <c r="ED21" s="86"/>
      <c r="EE21" s="86"/>
      <c r="EF21" s="86"/>
      <c r="EG21" s="86"/>
      <c r="EH21" s="86"/>
      <c r="EI21" s="86"/>
      <c r="EJ21" s="86"/>
      <c r="EK21" s="86"/>
      <c r="EL21" s="86"/>
      <c r="EM21" s="86"/>
      <c r="EN21" s="86"/>
      <c r="EO21" s="86"/>
      <c r="EP21" s="86"/>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6"/>
      <c r="FO21" s="86"/>
      <c r="FP21" s="86"/>
      <c r="FQ21" s="86"/>
      <c r="FR21" s="86"/>
      <c r="FS21" s="86"/>
      <c r="FT21" s="86"/>
      <c r="FU21" s="86"/>
      <c r="FV21" s="86"/>
      <c r="FW21" s="86"/>
      <c r="FX21" s="86"/>
      <c r="FY21" s="86"/>
      <c r="FZ21" s="86"/>
      <c r="GA21" s="86"/>
      <c r="GB21" s="86"/>
      <c r="GC21" s="86"/>
      <c r="GD21" s="86"/>
      <c r="GE21" s="86"/>
      <c r="GF21" s="86"/>
      <c r="GG21" s="86"/>
      <c r="GH21" s="86"/>
      <c r="GI21" s="86"/>
      <c r="GJ21" s="86"/>
      <c r="GK21" s="86"/>
      <c r="GL21" s="86"/>
      <c r="GM21" s="86"/>
      <c r="GN21" s="86"/>
      <c r="GO21" s="86"/>
      <c r="GP21" s="86"/>
      <c r="GQ21" s="86"/>
      <c r="GR21" s="86"/>
      <c r="GS21" s="86"/>
      <c r="GT21" s="86"/>
      <c r="GU21" s="86"/>
      <c r="GV21" s="86"/>
      <c r="GW21" s="86"/>
      <c r="GX21" s="86"/>
      <c r="GY21" s="86"/>
      <c r="GZ21" s="86"/>
      <c r="HA21" s="86"/>
      <c r="HB21" s="86"/>
      <c r="HC21" s="86"/>
      <c r="HD21" s="86"/>
      <c r="HE21" s="86"/>
      <c r="HF21" s="86"/>
      <c r="HG21" s="86"/>
      <c r="HH21" s="86"/>
      <c r="HI21" s="86"/>
      <c r="HJ21" s="86"/>
      <c r="HK21" s="86"/>
      <c r="HL21" s="86"/>
      <c r="HM21" s="86"/>
      <c r="HN21" s="86"/>
      <c r="HO21" s="86"/>
      <c r="HP21" s="86"/>
      <c r="HQ21" s="86"/>
      <c r="HR21" s="86"/>
      <c r="HS21" s="86"/>
      <c r="HT21" s="86"/>
      <c r="HU21" s="86"/>
      <c r="HV21" s="86"/>
      <c r="HW21" s="86"/>
      <c r="HX21" s="86"/>
      <c r="HY21" s="86"/>
      <c r="HZ21" s="86"/>
      <c r="IA21" s="86"/>
      <c r="IB21" s="86"/>
      <c r="IC21" s="86"/>
      <c r="ID21" s="86"/>
      <c r="IE21" s="86"/>
      <c r="IF21" s="86"/>
      <c r="IG21" s="86"/>
      <c r="IH21" s="86"/>
      <c r="II21" s="86"/>
      <c r="IJ21" s="86"/>
      <c r="IK21" s="86"/>
      <c r="IL21" s="86"/>
      <c r="IM21" s="86"/>
      <c r="IN21" s="86"/>
      <c r="IO21" s="86"/>
      <c r="IP21" s="86"/>
      <c r="IQ21" s="86"/>
      <c r="IR21" s="86"/>
      <c r="IS21" s="86"/>
      <c r="IT21" s="86"/>
      <c r="IU21" s="86"/>
      <c r="IV21" s="86"/>
      <c r="IW21" s="86"/>
      <c r="IX21" s="86"/>
      <c r="IY21" s="86"/>
      <c r="IZ21" s="86"/>
      <c r="JA21" s="86"/>
      <c r="JB21" s="86"/>
      <c r="JC21" s="86"/>
      <c r="JD21" s="86"/>
      <c r="JE21" s="86"/>
      <c r="JF21" s="86"/>
      <c r="JG21" s="86"/>
      <c r="JH21" s="86"/>
      <c r="JI21" s="86"/>
      <c r="JJ21" s="86"/>
      <c r="JK21" s="86"/>
      <c r="JL21" s="86"/>
      <c r="JM21" s="86"/>
      <c r="JN21" s="86"/>
      <c r="JO21" s="86"/>
      <c r="JP21" s="86"/>
      <c r="JQ21" s="86"/>
      <c r="JR21" s="86"/>
      <c r="JS21" s="86"/>
      <c r="JT21" s="86"/>
      <c r="JU21" s="86"/>
      <c r="JV21" s="86"/>
      <c r="JW21" s="86"/>
      <c r="JX21" s="86"/>
      <c r="JY21" s="86"/>
      <c r="JZ21" s="86"/>
      <c r="KA21" s="86"/>
      <c r="KB21" s="86"/>
      <c r="KC21" s="86"/>
      <c r="KD21" s="86"/>
      <c r="KE21" s="86"/>
      <c r="KF21" s="86"/>
      <c r="KG21" s="86"/>
      <c r="KH21" s="86"/>
      <c r="KI21" s="86"/>
      <c r="KJ21" s="86"/>
      <c r="KK21" s="86"/>
      <c r="KL21" s="86"/>
      <c r="KM21" s="86"/>
      <c r="KN21" s="86"/>
      <c r="KO21" s="86"/>
      <c r="KP21" s="86"/>
      <c r="KQ21" s="86"/>
      <c r="KR21" s="86"/>
      <c r="KS21" s="86"/>
      <c r="KT21" s="86"/>
      <c r="KU21" s="86"/>
      <c r="KV21" s="86"/>
      <c r="KW21" s="86"/>
      <c r="KX21" s="86"/>
      <c r="KY21" s="86"/>
      <c r="KZ21" s="86"/>
      <c r="LA21" s="86"/>
      <c r="LB21" s="86"/>
      <c r="LC21" s="86"/>
      <c r="LD21" s="86"/>
      <c r="LE21" s="86"/>
      <c r="LF21" s="86"/>
      <c r="LG21" s="86"/>
      <c r="LH21" s="86"/>
      <c r="LI21" s="86"/>
      <c r="LJ21" s="86"/>
      <c r="LK21" s="86"/>
      <c r="LL21" s="86"/>
      <c r="LM21" s="86"/>
      <c r="LN21" s="86"/>
      <c r="LO21" s="86"/>
      <c r="LP21" s="86"/>
      <c r="LQ21" s="86"/>
      <c r="LR21" s="86"/>
      <c r="LS21" s="86"/>
      <c r="LT21" s="86"/>
      <c r="LU21" s="86"/>
      <c r="LV21" s="86"/>
      <c r="LW21" s="86"/>
      <c r="LX21" s="86"/>
      <c r="LY21" s="86"/>
      <c r="LZ21" s="86"/>
      <c r="MA21" s="86"/>
      <c r="MB21" s="86"/>
      <c r="MC21" s="86"/>
      <c r="MD21" s="86"/>
      <c r="ME21" s="86"/>
      <c r="MF21" s="86"/>
      <c r="MG21" s="86"/>
      <c r="MH21" s="86"/>
      <c r="MI21" s="86"/>
      <c r="MJ21" s="86"/>
      <c r="MK21" s="86"/>
      <c r="ML21" s="86"/>
      <c r="MM21" s="86"/>
      <c r="MN21" s="86"/>
      <c r="MO21" s="86"/>
      <c r="MP21" s="86"/>
      <c r="MQ21" s="86"/>
      <c r="MR21" s="86"/>
      <c r="MS21" s="86"/>
      <c r="MT21" s="86"/>
      <c r="MU21" s="86"/>
      <c r="MV21" s="86"/>
      <c r="MW21" s="86"/>
      <c r="MX21" s="86"/>
      <c r="MY21" s="86"/>
      <c r="MZ21" s="86"/>
      <c r="NA21" s="86"/>
      <c r="NB21" s="86"/>
      <c r="NC21" s="86"/>
      <c r="ND21" s="86"/>
      <c r="NE21" s="86"/>
      <c r="NF21" s="86"/>
      <c r="NG21" s="86"/>
      <c r="NH21" s="86"/>
      <c r="NI21" s="86"/>
      <c r="NJ21" s="86"/>
      <c r="NK21" s="86"/>
      <c r="NL21" s="86"/>
      <c r="NM21" s="86"/>
      <c r="NN21" s="86"/>
      <c r="NO21" s="86"/>
      <c r="NP21" s="86"/>
      <c r="NQ21" s="86"/>
      <c r="NR21" s="86"/>
      <c r="NS21" s="86"/>
      <c r="NT21" s="86"/>
      <c r="NU21" s="86"/>
      <c r="NV21" s="86"/>
      <c r="NW21" s="86"/>
      <c r="NX21" s="86"/>
      <c r="NY21" s="86"/>
      <c r="NZ21" s="86"/>
      <c r="OA21" s="86"/>
      <c r="OB21" s="86"/>
      <c r="OC21" s="86"/>
      <c r="OD21" s="86"/>
      <c r="OE21" s="86"/>
      <c r="OF21" s="86"/>
      <c r="OG21" s="86"/>
      <c r="OH21" s="86"/>
      <c r="OI21" s="86"/>
      <c r="OJ21" s="86"/>
      <c r="OK21" s="86"/>
      <c r="OL21" s="86"/>
      <c r="OM21" s="86"/>
      <c r="ON21" s="86"/>
      <c r="OO21" s="86"/>
      <c r="OP21" s="86"/>
      <c r="OQ21" s="86"/>
      <c r="OR21" s="86"/>
      <c r="OS21" s="86"/>
      <c r="OT21" s="86"/>
      <c r="OU21" s="86"/>
      <c r="OV21" s="86"/>
      <c r="OW21" s="86"/>
      <c r="OX21" s="86"/>
      <c r="OY21" s="86"/>
      <c r="OZ21" s="86"/>
      <c r="PA21" s="86"/>
      <c r="PB21" s="86"/>
      <c r="PC21" s="86"/>
      <c r="PD21" s="86"/>
      <c r="PE21" s="86"/>
      <c r="PF21" s="86"/>
      <c r="PG21" s="86"/>
      <c r="PH21" s="86"/>
      <c r="PI21" s="86"/>
      <c r="PJ21" s="86"/>
      <c r="PK21" s="86"/>
      <c r="PL21" s="86"/>
      <c r="PM21" s="86"/>
      <c r="PN21" s="86"/>
      <c r="PO21" s="86"/>
      <c r="PP21" s="86"/>
      <c r="PQ21" s="86"/>
      <c r="PR21" s="86"/>
      <c r="PS21" s="86"/>
      <c r="PT21" s="86"/>
      <c r="PU21" s="86"/>
      <c r="PV21" s="86"/>
      <c r="PW21" s="86"/>
      <c r="PX21" s="86"/>
      <c r="PY21" s="86"/>
      <c r="PZ21" s="86"/>
      <c r="QA21" s="86"/>
      <c r="QB21" s="86"/>
      <c r="QC21" s="86"/>
      <c r="QD21" s="86"/>
      <c r="QE21" s="86"/>
      <c r="QF21" s="86"/>
      <c r="QG21" s="86"/>
      <c r="QH21" s="86"/>
      <c r="QI21" s="86"/>
      <c r="QJ21" s="86"/>
      <c r="QK21" s="86"/>
      <c r="QL21" s="86"/>
      <c r="QM21" s="86"/>
      <c r="QN21" s="86"/>
      <c r="QO21" s="86"/>
      <c r="QP21" s="86"/>
      <c r="QQ21" s="86"/>
      <c r="QR21" s="86"/>
      <c r="QS21" s="86"/>
      <c r="QT21" s="86"/>
      <c r="QU21" s="86"/>
      <c r="QV21" s="86"/>
      <c r="QW21" s="86"/>
      <c r="QX21" s="86"/>
      <c r="QY21" s="86"/>
      <c r="QZ21" s="86"/>
      <c r="RA21" s="86"/>
      <c r="RB21" s="86"/>
      <c r="RC21" s="86"/>
      <c r="RD21" s="86"/>
      <c r="RE21" s="86"/>
      <c r="RF21" s="86"/>
      <c r="RG21" s="86"/>
      <c r="RH21" s="86"/>
      <c r="RI21" s="86"/>
      <c r="RJ21" s="86"/>
      <c r="RK21" s="86"/>
      <c r="RL21" s="86"/>
      <c r="RM21" s="86"/>
      <c r="RN21" s="86"/>
      <c r="RO21" s="86"/>
      <c r="RP21" s="86"/>
      <c r="RQ21" s="86"/>
      <c r="RR21" s="86"/>
      <c r="RS21" s="86"/>
      <c r="RT21" s="86"/>
      <c r="RU21" s="86"/>
      <c r="RV21" s="86"/>
      <c r="RW21" s="86"/>
      <c r="RX21" s="86"/>
      <c r="RY21" s="86"/>
      <c r="RZ21" s="86"/>
      <c r="SA21" s="86"/>
      <c r="SB21" s="86"/>
      <c r="SC21" s="86"/>
      <c r="SD21" s="86"/>
      <c r="SE21" s="86"/>
      <c r="SF21" s="86"/>
      <c r="SG21" s="86"/>
      <c r="SH21" s="86"/>
      <c r="SI21" s="86"/>
      <c r="SJ21" s="86"/>
      <c r="SK21" s="86"/>
      <c r="SL21" s="86"/>
      <c r="SM21" s="86"/>
      <c r="SN21" s="86"/>
      <c r="SO21" s="86"/>
      <c r="SP21" s="86"/>
      <c r="SQ21" s="86"/>
      <c r="SR21" s="86"/>
      <c r="SS21" s="86"/>
      <c r="ST21" s="86"/>
      <c r="SU21" s="86"/>
      <c r="SV21" s="86"/>
      <c r="SW21" s="86"/>
      <c r="SX21" s="86"/>
      <c r="SY21" s="86"/>
      <c r="SZ21" s="86"/>
      <c r="TA21" s="86"/>
      <c r="TB21" s="86"/>
      <c r="TC21" s="86"/>
      <c r="TD21" s="86"/>
      <c r="TE21" s="86"/>
      <c r="TF21" s="86"/>
      <c r="TG21" s="86"/>
      <c r="TH21" s="86"/>
      <c r="TI21" s="86"/>
      <c r="TJ21" s="86"/>
      <c r="TK21" s="86"/>
      <c r="TL21" s="86"/>
      <c r="TM21" s="86"/>
      <c r="TN21" s="86"/>
      <c r="TO21" s="86"/>
      <c r="TP21" s="86"/>
      <c r="TQ21" s="86"/>
      <c r="TR21" s="86"/>
      <c r="TS21" s="86"/>
      <c r="TT21" s="86"/>
      <c r="TU21" s="86"/>
      <c r="TV21" s="86"/>
      <c r="TW21" s="86"/>
      <c r="TX21" s="86"/>
      <c r="TY21" s="86"/>
      <c r="TZ21" s="86"/>
      <c r="UA21" s="86"/>
      <c r="UB21" s="86"/>
      <c r="UC21" s="86"/>
      <c r="UD21" s="86"/>
      <c r="UE21" s="86"/>
      <c r="UF21" s="86"/>
      <c r="UG21" s="86"/>
      <c r="UH21" s="86"/>
      <c r="UI21" s="86"/>
      <c r="UJ21" s="86"/>
      <c r="UK21" s="86"/>
      <c r="UL21" s="86"/>
      <c r="UM21" s="86"/>
      <c r="UN21" s="86"/>
      <c r="UO21" s="86"/>
      <c r="UP21" s="86"/>
      <c r="UQ21" s="86"/>
      <c r="UR21" s="86"/>
      <c r="US21" s="86"/>
      <c r="UT21" s="86"/>
      <c r="UU21" s="86"/>
      <c r="UV21" s="86"/>
      <c r="UW21" s="86"/>
      <c r="UX21" s="86"/>
      <c r="UY21" s="86"/>
      <c r="UZ21" s="86"/>
      <c r="VA21" s="86"/>
      <c r="VB21" s="86"/>
      <c r="VC21" s="86"/>
      <c r="VD21" s="86"/>
      <c r="VE21" s="86"/>
      <c r="VF21" s="86"/>
      <c r="VG21" s="86"/>
      <c r="VH21" s="86"/>
      <c r="VI21" s="86"/>
      <c r="VJ21" s="86"/>
      <c r="VK21" s="86"/>
      <c r="VL21" s="86"/>
      <c r="VM21" s="86"/>
      <c r="VN21" s="86"/>
      <c r="VO21" s="86"/>
      <c r="VP21" s="86"/>
      <c r="VQ21" s="86"/>
      <c r="VR21" s="86"/>
      <c r="VS21" s="86"/>
      <c r="VT21" s="86"/>
      <c r="VU21" s="86"/>
      <c r="VV21" s="86"/>
      <c r="VW21" s="86"/>
      <c r="VX21" s="86"/>
      <c r="VY21" s="86"/>
      <c r="VZ21" s="86"/>
      <c r="WA21" s="86"/>
      <c r="WB21" s="86"/>
      <c r="WC21" s="86"/>
      <c r="WD21" s="86"/>
      <c r="WE21" s="86"/>
      <c r="WF21" s="86"/>
      <c r="WG21" s="86"/>
      <c r="WH21" s="86"/>
      <c r="WI21" s="86"/>
      <c r="WJ21" s="86"/>
      <c r="WK21" s="86"/>
      <c r="WL21" s="86"/>
      <c r="WM21" s="86"/>
      <c r="WN21" s="86"/>
      <c r="WO21" s="86"/>
      <c r="WP21" s="86"/>
      <c r="WQ21" s="86"/>
      <c r="WR21" s="86"/>
      <c r="WS21" s="86"/>
      <c r="WT21" s="86"/>
      <c r="WU21" s="86"/>
      <c r="WV21" s="86"/>
      <c r="WW21" s="86"/>
      <c r="WX21" s="86"/>
      <c r="WY21" s="86"/>
      <c r="WZ21" s="86"/>
      <c r="XA21" s="86"/>
      <c r="XB21" s="86"/>
      <c r="XC21" s="86"/>
      <c r="XD21" s="86"/>
      <c r="XE21" s="86"/>
      <c r="XF21" s="86"/>
      <c r="XG21" s="86"/>
      <c r="XH21" s="86"/>
      <c r="XI21" s="86"/>
      <c r="XJ21" s="86"/>
      <c r="XK21" s="86"/>
      <c r="XL21" s="86"/>
      <c r="XM21" s="86"/>
      <c r="XN21" s="86"/>
      <c r="XO21" s="86"/>
      <c r="XP21" s="86"/>
      <c r="XQ21" s="86"/>
      <c r="XR21" s="86"/>
      <c r="XS21" s="86"/>
      <c r="XT21" s="86"/>
      <c r="XU21" s="86"/>
      <c r="XV21" s="86"/>
      <c r="XW21" s="86"/>
      <c r="XX21" s="86"/>
      <c r="XY21" s="86"/>
      <c r="XZ21" s="86"/>
      <c r="YA21" s="86"/>
      <c r="YB21" s="86"/>
      <c r="YC21" s="86"/>
      <c r="YD21" s="86"/>
      <c r="YE21" s="86"/>
      <c r="YF21" s="86"/>
      <c r="YG21" s="86"/>
      <c r="YH21" s="86"/>
      <c r="YI21" s="86"/>
      <c r="YJ21" s="86"/>
      <c r="YK21" s="86"/>
      <c r="YL21" s="86"/>
      <c r="YM21" s="86"/>
      <c r="YN21" s="86"/>
      <c r="YO21" s="86"/>
      <c r="YP21" s="86"/>
      <c r="YQ21" s="86"/>
      <c r="YR21" s="86"/>
      <c r="YS21" s="86"/>
      <c r="YT21" s="86"/>
      <c r="YU21" s="86"/>
      <c r="YV21" s="86"/>
      <c r="YW21" s="86"/>
      <c r="YX21" s="86"/>
      <c r="YY21" s="86"/>
      <c r="YZ21" s="86"/>
      <c r="ZA21" s="86"/>
      <c r="ZB21" s="86"/>
      <c r="ZC21" s="86"/>
      <c r="ZD21" s="86"/>
      <c r="ZE21" s="86"/>
      <c r="ZF21" s="86"/>
      <c r="ZG21" s="86"/>
      <c r="ZH21" s="86"/>
      <c r="ZI21" s="86"/>
      <c r="ZJ21" s="86"/>
      <c r="ZK21" s="86"/>
      <c r="ZL21" s="86"/>
      <c r="ZM21" s="86"/>
      <c r="ZN21" s="86"/>
      <c r="ZO21" s="86"/>
      <c r="ZP21" s="86"/>
      <c r="ZQ21" s="86"/>
      <c r="ZR21" s="86"/>
      <c r="ZS21" s="86"/>
      <c r="ZT21" s="86"/>
      <c r="ZU21" s="86"/>
      <c r="ZV21" s="86"/>
      <c r="ZW21" s="86"/>
      <c r="ZX21" s="86"/>
      <c r="ZY21" s="86"/>
      <c r="ZZ21" s="86"/>
      <c r="AAA21" s="86"/>
      <c r="AAB21" s="86"/>
      <c r="AAC21" s="86"/>
      <c r="AAD21" s="86"/>
      <c r="AAE21" s="86"/>
      <c r="AAF21" s="86"/>
      <c r="AAG21" s="86"/>
      <c r="AAH21" s="86"/>
      <c r="AAI21" s="86"/>
      <c r="AAJ21" s="86"/>
      <c r="AAK21" s="86"/>
      <c r="AAL21" s="86"/>
      <c r="AAM21" s="86"/>
      <c r="AAN21" s="86"/>
      <c r="AAO21" s="86"/>
      <c r="AAP21" s="86"/>
      <c r="AAQ21" s="86"/>
      <c r="AAR21" s="86"/>
      <c r="AAS21" s="86"/>
      <c r="AAT21" s="86"/>
      <c r="AAU21" s="86"/>
      <c r="AAV21" s="86"/>
      <c r="AAW21" s="86"/>
      <c r="AAX21" s="86"/>
      <c r="AAY21" s="86"/>
      <c r="AAZ21" s="86"/>
      <c r="ABA21" s="86"/>
      <c r="ABB21" s="86"/>
      <c r="ABC21" s="86"/>
      <c r="ABD21" s="86"/>
      <c r="ABE21" s="86"/>
      <c r="ABF21" s="86"/>
      <c r="ABG21" s="86"/>
      <c r="ABH21" s="86"/>
      <c r="ABI21" s="86"/>
      <c r="ABJ21" s="86"/>
      <c r="ABK21" s="86"/>
      <c r="ABL21" s="86"/>
      <c r="ABM21" s="86"/>
      <c r="ABN21" s="86"/>
      <c r="ABO21" s="86"/>
      <c r="ABP21" s="86"/>
      <c r="ABQ21" s="86"/>
      <c r="ABR21" s="86"/>
      <c r="ABS21" s="86"/>
      <c r="ABT21" s="86"/>
      <c r="ABU21" s="86"/>
      <c r="ABV21" s="86"/>
      <c r="ABW21" s="86"/>
      <c r="ABX21" s="86"/>
      <c r="ABY21" s="86"/>
      <c r="ABZ21" s="86"/>
      <c r="ACA21" s="86"/>
      <c r="ACB21" s="86"/>
      <c r="ACC21" s="86"/>
      <c r="ACD21" s="86"/>
      <c r="ACE21" s="86"/>
      <c r="ACF21" s="86"/>
      <c r="ACG21" s="86"/>
      <c r="ACH21" s="86"/>
      <c r="ACI21" s="86"/>
      <c r="ACJ21" s="86"/>
      <c r="ACK21" s="86"/>
      <c r="ACL21" s="86"/>
      <c r="ACM21" s="86"/>
      <c r="ACN21" s="86"/>
      <c r="ACO21" s="86"/>
      <c r="ACP21" s="86"/>
      <c r="ACQ21" s="86"/>
      <c r="ACR21" s="86"/>
      <c r="ACS21" s="86"/>
      <c r="ACT21" s="86"/>
      <c r="ACU21" s="86"/>
      <c r="ACV21" s="86"/>
      <c r="ACW21" s="86"/>
      <c r="ACX21" s="86"/>
      <c r="ACY21" s="86"/>
      <c r="ACZ21" s="86"/>
      <c r="ADA21" s="86"/>
      <c r="ADB21" s="86"/>
      <c r="ADC21" s="86"/>
      <c r="ADD21" s="86"/>
      <c r="ADE21" s="86"/>
      <c r="ADF21" s="86"/>
      <c r="ADG21" s="86"/>
      <c r="ADH21" s="86"/>
      <c r="ADI21" s="86"/>
      <c r="ADJ21" s="86"/>
      <c r="ADK21" s="86"/>
      <c r="ADL21" s="86"/>
      <c r="ADM21" s="86"/>
      <c r="ADN21" s="86"/>
      <c r="ADO21" s="86"/>
      <c r="ADP21" s="86"/>
      <c r="ADQ21" s="86"/>
      <c r="ADR21" s="86"/>
      <c r="ADS21" s="86"/>
      <c r="ADT21" s="86"/>
      <c r="ADU21" s="86"/>
      <c r="ADV21" s="86"/>
      <c r="ADW21" s="86"/>
      <c r="ADX21" s="86"/>
      <c r="ADY21" s="86"/>
      <c r="ADZ21" s="86"/>
      <c r="AEA21" s="86"/>
      <c r="AEB21" s="86"/>
      <c r="AEC21" s="86"/>
      <c r="AED21" s="86"/>
      <c r="AEE21" s="86"/>
      <c r="AEF21" s="86"/>
      <c r="AEG21" s="86"/>
      <c r="AEH21" s="86"/>
      <c r="AEI21" s="86"/>
      <c r="AEJ21" s="86"/>
      <c r="AEK21" s="86"/>
      <c r="AEL21" s="86"/>
      <c r="AEM21" s="86"/>
      <c r="AEN21" s="86"/>
      <c r="AEO21" s="86"/>
      <c r="AEP21" s="86"/>
      <c r="AEQ21" s="86"/>
      <c r="AER21" s="86"/>
      <c r="AES21" s="86"/>
      <c r="AET21" s="86"/>
      <c r="AEU21" s="86"/>
      <c r="AEV21" s="86"/>
      <c r="AEW21" s="86"/>
      <c r="AEX21" s="86"/>
      <c r="AEY21" s="86"/>
      <c r="AEZ21" s="86"/>
      <c r="AFA21" s="86"/>
      <c r="AFB21" s="86"/>
      <c r="AFC21" s="86"/>
      <c r="AFD21" s="86"/>
      <c r="AFE21" s="86"/>
      <c r="AFF21" s="86"/>
      <c r="AFG21" s="86"/>
      <c r="AFH21" s="86"/>
      <c r="AFI21" s="86"/>
      <c r="AFJ21" s="86"/>
      <c r="AFK21" s="86"/>
      <c r="AFL21" s="86"/>
      <c r="AFM21" s="86"/>
      <c r="AFN21" s="86"/>
      <c r="AFO21" s="86"/>
      <c r="AFP21" s="86"/>
      <c r="AFQ21" s="86"/>
      <c r="AFR21" s="86"/>
      <c r="AFS21" s="86"/>
      <c r="AFT21" s="86"/>
      <c r="AFU21" s="86"/>
      <c r="AFV21" s="86"/>
      <c r="AFW21" s="86"/>
      <c r="AFX21" s="86"/>
      <c r="AFY21" s="86"/>
      <c r="AFZ21" s="86"/>
      <c r="AGA21" s="86"/>
      <c r="AGB21" s="86"/>
      <c r="AGC21" s="86"/>
      <c r="AGD21" s="86"/>
      <c r="AGE21" s="86"/>
      <c r="AGF21" s="86"/>
      <c r="AGG21" s="86"/>
      <c r="AGH21" s="86"/>
      <c r="AGI21" s="86"/>
      <c r="AGJ21" s="86"/>
      <c r="AGK21" s="86"/>
      <c r="AGL21" s="86"/>
      <c r="AGM21" s="86"/>
      <c r="AGN21" s="86"/>
      <c r="AGO21" s="86"/>
      <c r="AGP21" s="86"/>
      <c r="AGQ21" s="86"/>
      <c r="AGR21" s="86"/>
      <c r="AGS21" s="86"/>
      <c r="AGT21" s="86"/>
      <c r="AGU21" s="86"/>
      <c r="AGV21" s="86"/>
      <c r="AGW21" s="86"/>
      <c r="AGX21" s="86"/>
      <c r="AGY21" s="86"/>
      <c r="AGZ21" s="86"/>
      <c r="AHA21" s="86"/>
      <c r="AHB21" s="86"/>
      <c r="AHC21" s="86"/>
      <c r="AHD21" s="86"/>
      <c r="AHE21" s="86"/>
      <c r="AHF21" s="86"/>
      <c r="AHG21" s="86"/>
      <c r="AHH21" s="86"/>
      <c r="AHI21" s="86"/>
      <c r="AHJ21" s="86"/>
      <c r="AHK21" s="86"/>
      <c r="AHL21" s="86"/>
      <c r="AHM21" s="86"/>
      <c r="AHN21" s="86"/>
      <c r="AHO21" s="86"/>
      <c r="AHP21" s="86"/>
      <c r="AHQ21" s="86"/>
      <c r="AHR21" s="86"/>
      <c r="AHS21" s="86"/>
      <c r="AHT21" s="86"/>
      <c r="AHU21" s="86"/>
      <c r="AHV21" s="86"/>
      <c r="AHW21" s="86"/>
      <c r="AHX21" s="86"/>
      <c r="AHY21" s="86"/>
      <c r="AHZ21" s="86"/>
      <c r="AIA21" s="86"/>
      <c r="AIB21" s="86"/>
      <c r="AIC21" s="86"/>
      <c r="AID21" s="86"/>
      <c r="AIE21" s="86"/>
      <c r="AIF21" s="86"/>
      <c r="AIG21" s="86"/>
      <c r="AIH21" s="86"/>
      <c r="AII21" s="86"/>
      <c r="AIJ21" s="86"/>
      <c r="AIK21" s="86"/>
      <c r="AIL21" s="86"/>
      <c r="AIM21" s="86"/>
      <c r="AIN21" s="86"/>
      <c r="AIO21" s="86"/>
      <c r="AIP21" s="86"/>
      <c r="AIQ21" s="86"/>
      <c r="AIR21" s="86"/>
      <c r="AIS21" s="86"/>
      <c r="AIT21" s="86"/>
      <c r="AIU21" s="86"/>
      <c r="AIV21" s="86"/>
      <c r="AIW21" s="86"/>
      <c r="AIX21" s="86"/>
      <c r="AIY21" s="86"/>
      <c r="AIZ21" s="86"/>
      <c r="AJA21" s="86"/>
      <c r="AJB21" s="86"/>
      <c r="AJC21" s="86"/>
      <c r="AJD21" s="86"/>
      <c r="AJE21" s="86"/>
      <c r="AJF21" s="86"/>
      <c r="AJG21" s="86"/>
      <c r="AJH21" s="86"/>
      <c r="AJI21" s="86"/>
      <c r="AJJ21" s="86"/>
      <c r="AJK21" s="86"/>
      <c r="AJL21" s="86"/>
      <c r="AJM21" s="86"/>
      <c r="AJN21" s="86"/>
      <c r="AJO21" s="86"/>
      <c r="AJP21" s="86"/>
      <c r="AJQ21" s="86"/>
      <c r="AJR21" s="86"/>
      <c r="AJS21" s="86"/>
      <c r="AJT21" s="86"/>
      <c r="AJU21" s="86"/>
      <c r="AJV21" s="86"/>
      <c r="AJW21" s="86"/>
      <c r="AJX21" s="86"/>
      <c r="AJY21" s="86"/>
      <c r="AJZ21" s="86"/>
      <c r="AKA21" s="86"/>
      <c r="AKB21" s="86"/>
      <c r="AKC21" s="86"/>
      <c r="AKD21" s="86"/>
      <c r="AKE21" s="86"/>
      <c r="AKF21" s="86"/>
      <c r="AKG21" s="86"/>
      <c r="AKH21" s="86"/>
      <c r="AKI21" s="86"/>
      <c r="AKJ21" s="86"/>
      <c r="AKK21" s="86"/>
      <c r="AKL21" s="86"/>
      <c r="AKM21" s="86"/>
      <c r="AKN21" s="86"/>
      <c r="AKO21" s="86"/>
      <c r="AKP21" s="86"/>
      <c r="AKQ21" s="86"/>
      <c r="AKR21" s="86"/>
      <c r="AKS21" s="86"/>
      <c r="AKT21" s="86"/>
      <c r="AKU21" s="86"/>
      <c r="AKV21" s="86"/>
      <c r="AKW21" s="86"/>
      <c r="AKX21" s="86"/>
      <c r="AKY21" s="86"/>
      <c r="AKZ21" s="86"/>
      <c r="ALA21" s="86"/>
      <c r="ALB21" s="86"/>
      <c r="ALC21" s="86"/>
      <c r="ALD21" s="86"/>
      <c r="ALE21" s="86"/>
      <c r="ALF21" s="86"/>
      <c r="ALG21" s="86"/>
      <c r="ALH21" s="86"/>
      <c r="ALI21" s="86"/>
      <c r="ALJ21" s="86"/>
      <c r="ALK21" s="86"/>
      <c r="ALL21" s="86"/>
      <c r="ALM21" s="86"/>
      <c r="ALN21" s="86"/>
      <c r="ALO21" s="86"/>
      <c r="ALP21" s="86"/>
      <c r="ALQ21" s="86"/>
      <c r="ALR21" s="86"/>
      <c r="ALS21" s="86"/>
      <c r="ALT21" s="86"/>
      <c r="ALU21" s="86"/>
      <c r="ALV21" s="86"/>
      <c r="ALW21" s="86"/>
      <c r="ALX21" s="86"/>
      <c r="ALY21" s="86"/>
      <c r="ALZ21" s="86"/>
      <c r="AMA21" s="86"/>
      <c r="AMB21" s="86"/>
      <c r="AMC21" s="86"/>
      <c r="AMD21" s="86"/>
      <c r="AME21" s="86"/>
      <c r="AMF21" s="86"/>
      <c r="AMG21" s="86"/>
      <c r="AMH21" s="86"/>
      <c r="AMI21" s="86"/>
      <c r="AMJ21" s="86"/>
      <c r="AMK21" s="86"/>
    </row>
    <row r="22" customFormat="false" ht="42" hidden="false" customHeight="false" outlineLevel="0" collapsed="false">
      <c r="A22" s="85" t="s">
        <v>4887</v>
      </c>
      <c r="B22" s="85" t="s">
        <v>4209</v>
      </c>
      <c r="C22" s="85" t="s">
        <v>49</v>
      </c>
      <c r="D22" s="85"/>
      <c r="E22" s="85" t="s">
        <v>4888</v>
      </c>
      <c r="F22" s="85" t="s">
        <v>4889</v>
      </c>
      <c r="G22" s="278" t="s">
        <v>4890</v>
      </c>
      <c r="H22" s="278"/>
      <c r="I22" s="278"/>
      <c r="J22" s="278" t="s">
        <v>4891</v>
      </c>
      <c r="K22" s="266" t="s">
        <v>4892</v>
      </c>
      <c r="L22" s="85"/>
      <c r="M22" s="64" t="s">
        <v>44</v>
      </c>
      <c r="N22" s="85" t="s">
        <v>996</v>
      </c>
      <c r="O22" s="85"/>
      <c r="P22" s="85"/>
      <c r="Q22" s="85"/>
      <c r="R22" s="85" t="s">
        <v>45</v>
      </c>
      <c r="S22" s="85"/>
      <c r="T22" s="85" t="s">
        <v>93</v>
      </c>
      <c r="U22" s="89"/>
      <c r="V22" s="85" t="s">
        <v>237</v>
      </c>
      <c r="W22" s="89"/>
      <c r="X22" s="85"/>
      <c r="Y22" s="85"/>
      <c r="Z22" s="85"/>
      <c r="AA22" s="85" t="s">
        <v>996</v>
      </c>
      <c r="AB22" s="85"/>
      <c r="AC22" s="85"/>
      <c r="AD22" s="85"/>
      <c r="AE22" s="258" t="s">
        <v>4893</v>
      </c>
      <c r="AF22" s="186" t="s">
        <v>4894</v>
      </c>
      <c r="AG22" s="279" t="s">
        <v>4895</v>
      </c>
      <c r="AH22" s="271" t="s">
        <v>4896</v>
      </c>
      <c r="AI22" s="259"/>
      <c r="AJ22" s="90"/>
      <c r="AK22" s="279" t="s">
        <v>4897</v>
      </c>
      <c r="AL22" s="271" t="s">
        <v>4898</v>
      </c>
      <c r="AM22" s="279" t="s">
        <v>4899</v>
      </c>
      <c r="AN22" s="271" t="s">
        <v>4900</v>
      </c>
      <c r="AO22" s="89"/>
      <c r="AP22" s="89"/>
      <c r="AQ22" s="89"/>
      <c r="AR22" s="89"/>
      <c r="AS22" s="89"/>
      <c r="AT22" s="98" t="str">
        <f aca="false">IF(A22="", "","'"&amp;A22&amp;"':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growth: "&amp;Y22&amp;"","")&amp;IF(Z22&lt;&gt;"",", cost: '"&amp;Z22&amp;"'","")&amp;", text: '"&amp;SUBSTITUTE(SUBSTITUTE(AE22, CHAR(13), ""),CHAR(10),"\n")&amp;IF(AF22&lt;&gt;"", "', textAdditional: '"&amp;SUBSTITUTE(SUBSTITUTE(AF22, CHAR(13), ""),CHAR(10),"\n"), "")&amp;"', textZh: '"&amp;SUBSTITUTE(SUBSTITUTE(SUBSTITUTE(AG22, CHAR(13), ""),CHAR(10),"\n"),"'","\'")&amp;"', textZhG1: '"&amp;SUBSTITUTE(SUBSTITUTE(SUBSTITUTE(AI22, CHAR(13), ""),CHAR(10),"\n"),"'","\'")&amp;IF(AH22&lt;&gt;"", "', textZhAdditional: '"&amp;SUBSTITUTE(SUBSTITUTE(AH22, CHAR(13), ""),CHAR(10),"\n"), "")&amp;IF(AJ22&lt;&gt;"", "', textZhG1Additional: '"&amp;SUBSTITUTE(SUBSTITUTE(AJ22, CHAR(13), ""),CHAR(10),"\n"), "")&amp;"', textKo: '"&amp;SUBSTITUTE(SUBSTITUTE(SUBSTITUTE(AK22, CHAR(13), ""),CHAR(10),"\n"),"'","\'")&amp;IF(AL22&lt;&gt;"", "', textKoAdditional: '"&amp;SUBSTITUTE(SUBSTITUTE(AL22, CHAR(13), ""),CHAR(10),"\n"), "")&amp;"', textEn: '"&amp;SUBSTITUTE(SUBSTITUTE(SUBSTITUTE(AM22, CHAR(13), ""),CHAR(10),"\n"),"'","\'")&amp;IF(AN22&lt;&gt;"", "', textEnAdditional: '"&amp;SUBSTITUTE(SUBSTITUTE(AN22, CHAR(13), ""),CHAR(10),"\n"), "")&amp;"'"&amp;IF(AB22="○",", sealable: true","")&amp;IF(AC22="○",", removable: true","")&amp;IF(AA22="○",", lie: true","")&amp;IF(AD22="○",", investable: true","")&amp;"},")</f>
        <v>'22-renri-a1-n-5-ex1': {megami: 'renri', anotherID: 'A1', replace: '', name: '偽りの武器', nameEn: 'Fabricated Weapon', nameZh: '虚伪的武器', nameZhG1: '', nameKo: '거짓의 무기', ruby: 'いつわりのぶき', rubyEn: '', baseType: 'normal', extra: true, type: 'attack', range: '2-4', damage: '1/1', text: '偽証設置　偽証　回帰\n【攻撃後】偽火―あなたがこのターンで3枚目に使うカードが 《攻撃》 カードならば、その《攻撃》は+0/+1となる。\n', textAdditional: '（表向きにした後に右クリックすることで回帰させることが可能）', textZh: '伪证设置 伪证 回归 \n【攻击后】伪火～你在本回合使用的第3张牌是《攻击》牌的话，那个《攻击》得+0/+1。', textZhG1: '', textZhAdditional: '（正面表示后右键就可以令其回归）', textKo: '위증설치 위증 회귀\n【공격후】위화 - 당신이 이번 턴에 3번째로 사용하는 카드가 《공격》카드라면, 그 《공격》은 +0/+1된다.', textKoAdditional: '（앞면 표시로 한 뒤에 우클릭으로 회귀시키기 가능）', textEn: 'FalseTrap Falsehood Return\n\nAfter Attack: False Inferno - If the third card you play this turn is an attack card, that attack gains +0/+1.', textEnAdditional: '(You can return by right-clicking after turning it face up)', lie: true},</v>
      </c>
      <c r="AU22" s="10" t="str">
        <f aca="false">IF($A22&lt;&gt;"", "    /** 《"&amp;$E22&amp;"》 */ export const "&amp;SUBSTITUTE(UPPER(IF(MID($A22, 3, 1)="-", RIGHT($A22,LEN($A22)-3), $A22)), "-", "_")&amp;": TCardId = '"&amp;$A22&amp;"';", "")</f>
        <v>    /** 《偽りの武器》 */ export const RENRI_A1_N_5_EX1: TCardId = '22-renri-a1-n-5-ex1';</v>
      </c>
      <c r="AV22" s="11" t="str">
        <f aca="false">IF($A22&lt;&gt;"", "    | '"&amp;$A22&amp;"'", "")</f>
        <v>    | '22-renri-a1-n-5-ex1'</v>
      </c>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6"/>
      <c r="FO22" s="86"/>
      <c r="FP22" s="86"/>
      <c r="FQ22" s="86"/>
      <c r="FR22" s="86"/>
      <c r="FS22" s="86"/>
      <c r="FT22" s="86"/>
      <c r="FU22" s="86"/>
      <c r="FV22" s="86"/>
      <c r="FW22" s="86"/>
      <c r="FX22" s="86"/>
      <c r="FY22" s="86"/>
      <c r="FZ22" s="86"/>
      <c r="GA22" s="86"/>
      <c r="GB22" s="86"/>
      <c r="GC22" s="86"/>
      <c r="GD22" s="86"/>
      <c r="GE22" s="86"/>
      <c r="GF22" s="86"/>
      <c r="GG22" s="86"/>
      <c r="GH22" s="86"/>
      <c r="GI22" s="86"/>
      <c r="GJ22" s="86"/>
      <c r="GK22" s="86"/>
      <c r="GL22" s="86"/>
      <c r="GM22" s="86"/>
      <c r="GN22" s="86"/>
      <c r="GO22" s="86"/>
      <c r="GP22" s="86"/>
      <c r="GQ22" s="86"/>
      <c r="GR22" s="86"/>
      <c r="GS22" s="86"/>
      <c r="GT22" s="86"/>
      <c r="GU22" s="86"/>
      <c r="GV22" s="86"/>
      <c r="GW22" s="86"/>
      <c r="GX22" s="86"/>
      <c r="GY22" s="86"/>
      <c r="GZ22" s="86"/>
      <c r="HA22" s="86"/>
      <c r="HB22" s="86"/>
      <c r="HC22" s="86"/>
      <c r="HD22" s="86"/>
      <c r="HE22" s="86"/>
      <c r="HF22" s="86"/>
      <c r="HG22" s="86"/>
      <c r="HH22" s="86"/>
      <c r="HI22" s="86"/>
      <c r="HJ22" s="86"/>
      <c r="HK22" s="86"/>
      <c r="HL22" s="86"/>
      <c r="HM22" s="86"/>
      <c r="HN22" s="86"/>
      <c r="HO22" s="86"/>
      <c r="HP22" s="86"/>
      <c r="HQ22" s="86"/>
      <c r="HR22" s="86"/>
      <c r="HS22" s="86"/>
      <c r="HT22" s="86"/>
      <c r="HU22" s="86"/>
      <c r="HV22" s="86"/>
      <c r="HW22" s="86"/>
      <c r="HX22" s="86"/>
      <c r="HY22" s="86"/>
      <c r="HZ22" s="86"/>
      <c r="IA22" s="86"/>
      <c r="IB22" s="86"/>
      <c r="IC22" s="86"/>
      <c r="ID22" s="86"/>
      <c r="IE22" s="86"/>
      <c r="IF22" s="86"/>
      <c r="IG22" s="86"/>
      <c r="IH22" s="86"/>
      <c r="II22" s="86"/>
      <c r="IJ22" s="86"/>
      <c r="IK22" s="86"/>
      <c r="IL22" s="86"/>
      <c r="IM22" s="86"/>
      <c r="IN22" s="86"/>
      <c r="IO22" s="86"/>
      <c r="IP22" s="86"/>
      <c r="IQ22" s="86"/>
      <c r="IR22" s="86"/>
      <c r="IS22" s="86"/>
      <c r="IT22" s="86"/>
      <c r="IU22" s="86"/>
      <c r="IV22" s="86"/>
      <c r="IW22" s="86"/>
      <c r="IX22" s="86"/>
      <c r="IY22" s="86"/>
      <c r="IZ22" s="86"/>
      <c r="JA22" s="86"/>
      <c r="JB22" s="86"/>
      <c r="JC22" s="86"/>
      <c r="JD22" s="86"/>
      <c r="JE22" s="86"/>
      <c r="JF22" s="86"/>
      <c r="JG22" s="86"/>
      <c r="JH22" s="86"/>
      <c r="JI22" s="86"/>
      <c r="JJ22" s="86"/>
      <c r="JK22" s="86"/>
      <c r="JL22" s="86"/>
      <c r="JM22" s="86"/>
      <c r="JN22" s="86"/>
      <c r="JO22" s="86"/>
      <c r="JP22" s="86"/>
      <c r="JQ22" s="86"/>
      <c r="JR22" s="86"/>
      <c r="JS22" s="86"/>
      <c r="JT22" s="86"/>
      <c r="JU22" s="86"/>
      <c r="JV22" s="86"/>
      <c r="JW22" s="86"/>
      <c r="JX22" s="86"/>
      <c r="JY22" s="86"/>
      <c r="JZ22" s="86"/>
      <c r="KA22" s="86"/>
      <c r="KB22" s="86"/>
      <c r="KC22" s="86"/>
      <c r="KD22" s="86"/>
      <c r="KE22" s="86"/>
      <c r="KF22" s="86"/>
      <c r="KG22" s="86"/>
      <c r="KH22" s="86"/>
      <c r="KI22" s="86"/>
      <c r="KJ22" s="86"/>
      <c r="KK22" s="86"/>
      <c r="KL22" s="86"/>
      <c r="KM22" s="86"/>
      <c r="KN22" s="86"/>
      <c r="KO22" s="86"/>
      <c r="KP22" s="86"/>
      <c r="KQ22" s="86"/>
      <c r="KR22" s="86"/>
      <c r="KS22" s="86"/>
      <c r="KT22" s="86"/>
      <c r="KU22" s="86"/>
      <c r="KV22" s="86"/>
      <c r="KW22" s="86"/>
      <c r="KX22" s="86"/>
      <c r="KY22" s="86"/>
      <c r="KZ22" s="86"/>
      <c r="LA22" s="86"/>
      <c r="LB22" s="86"/>
      <c r="LC22" s="86"/>
      <c r="LD22" s="86"/>
      <c r="LE22" s="86"/>
      <c r="LF22" s="86"/>
      <c r="LG22" s="86"/>
      <c r="LH22" s="86"/>
      <c r="LI22" s="86"/>
      <c r="LJ22" s="86"/>
      <c r="LK22" s="86"/>
      <c r="LL22" s="86"/>
      <c r="LM22" s="86"/>
      <c r="LN22" s="86"/>
      <c r="LO22" s="86"/>
      <c r="LP22" s="86"/>
      <c r="LQ22" s="86"/>
      <c r="LR22" s="86"/>
      <c r="LS22" s="86"/>
      <c r="LT22" s="86"/>
      <c r="LU22" s="86"/>
      <c r="LV22" s="86"/>
      <c r="LW22" s="86"/>
      <c r="LX22" s="86"/>
      <c r="LY22" s="86"/>
      <c r="LZ22" s="86"/>
      <c r="MA22" s="86"/>
      <c r="MB22" s="86"/>
      <c r="MC22" s="86"/>
      <c r="MD22" s="86"/>
      <c r="ME22" s="86"/>
      <c r="MF22" s="86"/>
      <c r="MG22" s="86"/>
      <c r="MH22" s="86"/>
      <c r="MI22" s="86"/>
      <c r="MJ22" s="86"/>
      <c r="MK22" s="86"/>
      <c r="ML22" s="86"/>
      <c r="MM22" s="86"/>
      <c r="MN22" s="86"/>
      <c r="MO22" s="86"/>
      <c r="MP22" s="86"/>
      <c r="MQ22" s="86"/>
      <c r="MR22" s="86"/>
      <c r="MS22" s="86"/>
      <c r="MT22" s="86"/>
      <c r="MU22" s="86"/>
      <c r="MV22" s="86"/>
      <c r="MW22" s="86"/>
      <c r="MX22" s="86"/>
      <c r="MY22" s="86"/>
      <c r="MZ22" s="86"/>
      <c r="NA22" s="86"/>
      <c r="NB22" s="86"/>
      <c r="NC22" s="86"/>
      <c r="ND22" s="86"/>
      <c r="NE22" s="86"/>
      <c r="NF22" s="86"/>
      <c r="NG22" s="86"/>
      <c r="NH22" s="86"/>
      <c r="NI22" s="86"/>
      <c r="NJ22" s="86"/>
      <c r="NK22" s="86"/>
      <c r="NL22" s="86"/>
      <c r="NM22" s="86"/>
      <c r="NN22" s="86"/>
      <c r="NO22" s="86"/>
      <c r="NP22" s="86"/>
      <c r="NQ22" s="86"/>
      <c r="NR22" s="86"/>
      <c r="NS22" s="86"/>
      <c r="NT22" s="86"/>
      <c r="NU22" s="86"/>
      <c r="NV22" s="86"/>
      <c r="NW22" s="86"/>
      <c r="NX22" s="86"/>
      <c r="NY22" s="86"/>
      <c r="NZ22" s="86"/>
      <c r="OA22" s="86"/>
      <c r="OB22" s="86"/>
      <c r="OC22" s="86"/>
      <c r="OD22" s="86"/>
      <c r="OE22" s="86"/>
      <c r="OF22" s="86"/>
      <c r="OG22" s="86"/>
      <c r="OH22" s="86"/>
      <c r="OI22" s="86"/>
      <c r="OJ22" s="86"/>
      <c r="OK22" s="86"/>
      <c r="OL22" s="86"/>
      <c r="OM22" s="86"/>
      <c r="ON22" s="86"/>
      <c r="OO22" s="86"/>
      <c r="OP22" s="86"/>
      <c r="OQ22" s="86"/>
      <c r="OR22" s="86"/>
      <c r="OS22" s="86"/>
      <c r="OT22" s="86"/>
      <c r="OU22" s="86"/>
      <c r="OV22" s="86"/>
      <c r="OW22" s="86"/>
      <c r="OX22" s="86"/>
      <c r="OY22" s="86"/>
      <c r="OZ22" s="86"/>
      <c r="PA22" s="86"/>
      <c r="PB22" s="86"/>
      <c r="PC22" s="86"/>
      <c r="PD22" s="86"/>
      <c r="PE22" s="86"/>
      <c r="PF22" s="86"/>
      <c r="PG22" s="86"/>
      <c r="PH22" s="86"/>
      <c r="PI22" s="86"/>
      <c r="PJ22" s="86"/>
      <c r="PK22" s="86"/>
      <c r="PL22" s="86"/>
      <c r="PM22" s="86"/>
      <c r="PN22" s="86"/>
      <c r="PO22" s="86"/>
      <c r="PP22" s="86"/>
      <c r="PQ22" s="86"/>
      <c r="PR22" s="86"/>
      <c r="PS22" s="86"/>
      <c r="PT22" s="86"/>
      <c r="PU22" s="86"/>
      <c r="PV22" s="86"/>
      <c r="PW22" s="86"/>
      <c r="PX22" s="86"/>
      <c r="PY22" s="86"/>
      <c r="PZ22" s="86"/>
      <c r="QA22" s="86"/>
      <c r="QB22" s="86"/>
      <c r="QC22" s="86"/>
      <c r="QD22" s="86"/>
      <c r="QE22" s="86"/>
      <c r="QF22" s="86"/>
      <c r="QG22" s="86"/>
      <c r="QH22" s="86"/>
      <c r="QI22" s="86"/>
      <c r="QJ22" s="86"/>
      <c r="QK22" s="86"/>
      <c r="QL22" s="86"/>
      <c r="QM22" s="86"/>
      <c r="QN22" s="86"/>
      <c r="QO22" s="86"/>
      <c r="QP22" s="86"/>
      <c r="QQ22" s="86"/>
      <c r="QR22" s="86"/>
      <c r="QS22" s="86"/>
      <c r="QT22" s="86"/>
      <c r="QU22" s="86"/>
      <c r="QV22" s="86"/>
      <c r="QW22" s="86"/>
      <c r="QX22" s="86"/>
      <c r="QY22" s="86"/>
      <c r="QZ22" s="86"/>
      <c r="RA22" s="86"/>
      <c r="RB22" s="86"/>
      <c r="RC22" s="86"/>
      <c r="RD22" s="86"/>
      <c r="RE22" s="86"/>
      <c r="RF22" s="86"/>
      <c r="RG22" s="86"/>
      <c r="RH22" s="86"/>
      <c r="RI22" s="86"/>
      <c r="RJ22" s="86"/>
      <c r="RK22" s="86"/>
      <c r="RL22" s="86"/>
      <c r="RM22" s="86"/>
      <c r="RN22" s="86"/>
      <c r="RO22" s="86"/>
      <c r="RP22" s="86"/>
      <c r="RQ22" s="86"/>
      <c r="RR22" s="86"/>
      <c r="RS22" s="86"/>
      <c r="RT22" s="86"/>
      <c r="RU22" s="86"/>
      <c r="RV22" s="86"/>
      <c r="RW22" s="86"/>
      <c r="RX22" s="86"/>
      <c r="RY22" s="86"/>
      <c r="RZ22" s="86"/>
      <c r="SA22" s="86"/>
      <c r="SB22" s="86"/>
      <c r="SC22" s="86"/>
      <c r="SD22" s="86"/>
      <c r="SE22" s="86"/>
      <c r="SF22" s="86"/>
      <c r="SG22" s="86"/>
      <c r="SH22" s="86"/>
      <c r="SI22" s="86"/>
      <c r="SJ22" s="86"/>
      <c r="SK22" s="86"/>
      <c r="SL22" s="86"/>
      <c r="SM22" s="86"/>
      <c r="SN22" s="86"/>
      <c r="SO22" s="86"/>
      <c r="SP22" s="86"/>
      <c r="SQ22" s="86"/>
      <c r="SR22" s="86"/>
      <c r="SS22" s="86"/>
      <c r="ST22" s="86"/>
      <c r="SU22" s="86"/>
      <c r="SV22" s="86"/>
      <c r="SW22" s="86"/>
      <c r="SX22" s="86"/>
      <c r="SY22" s="86"/>
      <c r="SZ22" s="86"/>
      <c r="TA22" s="86"/>
      <c r="TB22" s="86"/>
      <c r="TC22" s="86"/>
      <c r="TD22" s="86"/>
      <c r="TE22" s="86"/>
      <c r="TF22" s="86"/>
      <c r="TG22" s="86"/>
      <c r="TH22" s="86"/>
      <c r="TI22" s="86"/>
      <c r="TJ22" s="86"/>
      <c r="TK22" s="86"/>
      <c r="TL22" s="86"/>
      <c r="TM22" s="86"/>
      <c r="TN22" s="86"/>
      <c r="TO22" s="86"/>
      <c r="TP22" s="86"/>
      <c r="TQ22" s="86"/>
      <c r="TR22" s="86"/>
      <c r="TS22" s="86"/>
      <c r="TT22" s="86"/>
      <c r="TU22" s="86"/>
      <c r="TV22" s="86"/>
      <c r="TW22" s="86"/>
      <c r="TX22" s="86"/>
      <c r="TY22" s="86"/>
      <c r="TZ22" s="86"/>
      <c r="UA22" s="86"/>
      <c r="UB22" s="86"/>
      <c r="UC22" s="86"/>
      <c r="UD22" s="86"/>
      <c r="UE22" s="86"/>
      <c r="UF22" s="86"/>
      <c r="UG22" s="86"/>
      <c r="UH22" s="86"/>
      <c r="UI22" s="86"/>
      <c r="UJ22" s="86"/>
      <c r="UK22" s="86"/>
      <c r="UL22" s="86"/>
      <c r="UM22" s="86"/>
      <c r="UN22" s="86"/>
      <c r="UO22" s="86"/>
      <c r="UP22" s="86"/>
      <c r="UQ22" s="86"/>
      <c r="UR22" s="86"/>
      <c r="US22" s="86"/>
      <c r="UT22" s="86"/>
      <c r="UU22" s="86"/>
      <c r="UV22" s="86"/>
      <c r="UW22" s="86"/>
      <c r="UX22" s="86"/>
      <c r="UY22" s="86"/>
      <c r="UZ22" s="86"/>
      <c r="VA22" s="86"/>
      <c r="VB22" s="86"/>
      <c r="VC22" s="86"/>
      <c r="VD22" s="86"/>
      <c r="VE22" s="86"/>
      <c r="VF22" s="86"/>
      <c r="VG22" s="86"/>
      <c r="VH22" s="86"/>
      <c r="VI22" s="86"/>
      <c r="VJ22" s="86"/>
      <c r="VK22" s="86"/>
      <c r="VL22" s="86"/>
      <c r="VM22" s="86"/>
      <c r="VN22" s="86"/>
      <c r="VO22" s="86"/>
      <c r="VP22" s="86"/>
      <c r="VQ22" s="86"/>
      <c r="VR22" s="86"/>
      <c r="VS22" s="86"/>
      <c r="VT22" s="86"/>
      <c r="VU22" s="86"/>
      <c r="VV22" s="86"/>
      <c r="VW22" s="86"/>
      <c r="VX22" s="86"/>
      <c r="VY22" s="86"/>
      <c r="VZ22" s="86"/>
      <c r="WA22" s="86"/>
      <c r="WB22" s="86"/>
      <c r="WC22" s="86"/>
      <c r="WD22" s="86"/>
      <c r="WE22" s="86"/>
      <c r="WF22" s="86"/>
      <c r="WG22" s="86"/>
      <c r="WH22" s="86"/>
      <c r="WI22" s="86"/>
      <c r="WJ22" s="86"/>
      <c r="WK22" s="86"/>
      <c r="WL22" s="86"/>
      <c r="WM22" s="86"/>
      <c r="WN22" s="86"/>
      <c r="WO22" s="86"/>
      <c r="WP22" s="86"/>
      <c r="WQ22" s="86"/>
      <c r="WR22" s="86"/>
      <c r="WS22" s="86"/>
      <c r="WT22" s="86"/>
      <c r="WU22" s="86"/>
      <c r="WV22" s="86"/>
      <c r="WW22" s="86"/>
      <c r="WX22" s="86"/>
      <c r="WY22" s="86"/>
      <c r="WZ22" s="86"/>
      <c r="XA22" s="86"/>
      <c r="XB22" s="86"/>
      <c r="XC22" s="86"/>
      <c r="XD22" s="86"/>
      <c r="XE22" s="86"/>
      <c r="XF22" s="86"/>
      <c r="XG22" s="86"/>
      <c r="XH22" s="86"/>
      <c r="XI22" s="86"/>
      <c r="XJ22" s="86"/>
      <c r="XK22" s="86"/>
      <c r="XL22" s="86"/>
      <c r="XM22" s="86"/>
      <c r="XN22" s="86"/>
      <c r="XO22" s="86"/>
      <c r="XP22" s="86"/>
      <c r="XQ22" s="86"/>
      <c r="XR22" s="86"/>
      <c r="XS22" s="86"/>
      <c r="XT22" s="86"/>
      <c r="XU22" s="86"/>
      <c r="XV22" s="86"/>
      <c r="XW22" s="86"/>
      <c r="XX22" s="86"/>
      <c r="XY22" s="86"/>
      <c r="XZ22" s="86"/>
      <c r="YA22" s="86"/>
      <c r="YB22" s="86"/>
      <c r="YC22" s="86"/>
      <c r="YD22" s="86"/>
      <c r="YE22" s="86"/>
      <c r="YF22" s="86"/>
      <c r="YG22" s="86"/>
      <c r="YH22" s="86"/>
      <c r="YI22" s="86"/>
      <c r="YJ22" s="86"/>
      <c r="YK22" s="86"/>
      <c r="YL22" s="86"/>
      <c r="YM22" s="86"/>
      <c r="YN22" s="86"/>
      <c r="YO22" s="86"/>
      <c r="YP22" s="86"/>
      <c r="YQ22" s="86"/>
      <c r="YR22" s="86"/>
      <c r="YS22" s="86"/>
      <c r="YT22" s="86"/>
      <c r="YU22" s="86"/>
      <c r="YV22" s="86"/>
      <c r="YW22" s="86"/>
      <c r="YX22" s="86"/>
      <c r="YY22" s="86"/>
      <c r="YZ22" s="86"/>
      <c r="ZA22" s="86"/>
      <c r="ZB22" s="86"/>
      <c r="ZC22" s="86"/>
      <c r="ZD22" s="86"/>
      <c r="ZE22" s="86"/>
      <c r="ZF22" s="86"/>
      <c r="ZG22" s="86"/>
      <c r="ZH22" s="86"/>
      <c r="ZI22" s="86"/>
      <c r="ZJ22" s="86"/>
      <c r="ZK22" s="86"/>
      <c r="ZL22" s="86"/>
      <c r="ZM22" s="86"/>
      <c r="ZN22" s="86"/>
      <c r="ZO22" s="86"/>
      <c r="ZP22" s="86"/>
      <c r="ZQ22" s="86"/>
      <c r="ZR22" s="86"/>
      <c r="ZS22" s="86"/>
      <c r="ZT22" s="86"/>
      <c r="ZU22" s="86"/>
      <c r="ZV22" s="86"/>
      <c r="ZW22" s="86"/>
      <c r="ZX22" s="86"/>
      <c r="ZY22" s="86"/>
      <c r="ZZ22" s="86"/>
      <c r="AAA22" s="86"/>
      <c r="AAB22" s="86"/>
      <c r="AAC22" s="86"/>
      <c r="AAD22" s="86"/>
      <c r="AAE22" s="86"/>
      <c r="AAF22" s="86"/>
      <c r="AAG22" s="86"/>
      <c r="AAH22" s="86"/>
      <c r="AAI22" s="86"/>
      <c r="AAJ22" s="86"/>
      <c r="AAK22" s="86"/>
      <c r="AAL22" s="86"/>
      <c r="AAM22" s="86"/>
      <c r="AAN22" s="86"/>
      <c r="AAO22" s="86"/>
      <c r="AAP22" s="86"/>
      <c r="AAQ22" s="86"/>
      <c r="AAR22" s="86"/>
      <c r="AAS22" s="86"/>
      <c r="AAT22" s="86"/>
      <c r="AAU22" s="86"/>
      <c r="AAV22" s="86"/>
      <c r="AAW22" s="86"/>
      <c r="AAX22" s="86"/>
      <c r="AAY22" s="86"/>
      <c r="AAZ22" s="86"/>
      <c r="ABA22" s="86"/>
      <c r="ABB22" s="86"/>
      <c r="ABC22" s="86"/>
      <c r="ABD22" s="86"/>
      <c r="ABE22" s="86"/>
      <c r="ABF22" s="86"/>
      <c r="ABG22" s="86"/>
      <c r="ABH22" s="86"/>
      <c r="ABI22" s="86"/>
      <c r="ABJ22" s="86"/>
      <c r="ABK22" s="86"/>
      <c r="ABL22" s="86"/>
      <c r="ABM22" s="86"/>
      <c r="ABN22" s="86"/>
      <c r="ABO22" s="86"/>
      <c r="ABP22" s="86"/>
      <c r="ABQ22" s="86"/>
      <c r="ABR22" s="86"/>
      <c r="ABS22" s="86"/>
      <c r="ABT22" s="86"/>
      <c r="ABU22" s="86"/>
      <c r="ABV22" s="86"/>
      <c r="ABW22" s="86"/>
      <c r="ABX22" s="86"/>
      <c r="ABY22" s="86"/>
      <c r="ABZ22" s="86"/>
      <c r="ACA22" s="86"/>
      <c r="ACB22" s="86"/>
      <c r="ACC22" s="86"/>
      <c r="ACD22" s="86"/>
      <c r="ACE22" s="86"/>
      <c r="ACF22" s="86"/>
      <c r="ACG22" s="86"/>
      <c r="ACH22" s="86"/>
      <c r="ACI22" s="86"/>
      <c r="ACJ22" s="86"/>
      <c r="ACK22" s="86"/>
      <c r="ACL22" s="86"/>
      <c r="ACM22" s="86"/>
      <c r="ACN22" s="86"/>
      <c r="ACO22" s="86"/>
      <c r="ACP22" s="86"/>
      <c r="ACQ22" s="86"/>
      <c r="ACR22" s="86"/>
      <c r="ACS22" s="86"/>
      <c r="ACT22" s="86"/>
      <c r="ACU22" s="86"/>
      <c r="ACV22" s="86"/>
      <c r="ACW22" s="86"/>
      <c r="ACX22" s="86"/>
      <c r="ACY22" s="86"/>
      <c r="ACZ22" s="86"/>
      <c r="ADA22" s="86"/>
      <c r="ADB22" s="86"/>
      <c r="ADC22" s="86"/>
      <c r="ADD22" s="86"/>
      <c r="ADE22" s="86"/>
      <c r="ADF22" s="86"/>
      <c r="ADG22" s="86"/>
      <c r="ADH22" s="86"/>
      <c r="ADI22" s="86"/>
      <c r="ADJ22" s="86"/>
      <c r="ADK22" s="86"/>
      <c r="ADL22" s="86"/>
      <c r="ADM22" s="86"/>
      <c r="ADN22" s="86"/>
      <c r="ADO22" s="86"/>
      <c r="ADP22" s="86"/>
      <c r="ADQ22" s="86"/>
      <c r="ADR22" s="86"/>
      <c r="ADS22" s="86"/>
      <c r="ADT22" s="86"/>
      <c r="ADU22" s="86"/>
      <c r="ADV22" s="86"/>
      <c r="ADW22" s="86"/>
      <c r="ADX22" s="86"/>
      <c r="ADY22" s="86"/>
      <c r="ADZ22" s="86"/>
      <c r="AEA22" s="86"/>
      <c r="AEB22" s="86"/>
      <c r="AEC22" s="86"/>
      <c r="AED22" s="86"/>
      <c r="AEE22" s="86"/>
      <c r="AEF22" s="86"/>
      <c r="AEG22" s="86"/>
      <c r="AEH22" s="86"/>
      <c r="AEI22" s="86"/>
      <c r="AEJ22" s="86"/>
      <c r="AEK22" s="86"/>
      <c r="AEL22" s="86"/>
      <c r="AEM22" s="86"/>
      <c r="AEN22" s="86"/>
      <c r="AEO22" s="86"/>
      <c r="AEP22" s="86"/>
      <c r="AEQ22" s="86"/>
      <c r="AER22" s="86"/>
      <c r="AES22" s="86"/>
      <c r="AET22" s="86"/>
      <c r="AEU22" s="86"/>
      <c r="AEV22" s="86"/>
      <c r="AEW22" s="86"/>
      <c r="AEX22" s="86"/>
      <c r="AEY22" s="86"/>
      <c r="AEZ22" s="86"/>
      <c r="AFA22" s="86"/>
      <c r="AFB22" s="86"/>
      <c r="AFC22" s="86"/>
      <c r="AFD22" s="86"/>
      <c r="AFE22" s="86"/>
      <c r="AFF22" s="86"/>
      <c r="AFG22" s="86"/>
      <c r="AFH22" s="86"/>
      <c r="AFI22" s="86"/>
      <c r="AFJ22" s="86"/>
      <c r="AFK22" s="86"/>
      <c r="AFL22" s="86"/>
      <c r="AFM22" s="86"/>
      <c r="AFN22" s="86"/>
      <c r="AFO22" s="86"/>
      <c r="AFP22" s="86"/>
      <c r="AFQ22" s="86"/>
      <c r="AFR22" s="86"/>
      <c r="AFS22" s="86"/>
      <c r="AFT22" s="86"/>
      <c r="AFU22" s="86"/>
      <c r="AFV22" s="86"/>
      <c r="AFW22" s="86"/>
      <c r="AFX22" s="86"/>
      <c r="AFY22" s="86"/>
      <c r="AFZ22" s="86"/>
      <c r="AGA22" s="86"/>
      <c r="AGB22" s="86"/>
      <c r="AGC22" s="86"/>
      <c r="AGD22" s="86"/>
      <c r="AGE22" s="86"/>
      <c r="AGF22" s="86"/>
      <c r="AGG22" s="86"/>
      <c r="AGH22" s="86"/>
      <c r="AGI22" s="86"/>
      <c r="AGJ22" s="86"/>
      <c r="AGK22" s="86"/>
      <c r="AGL22" s="86"/>
      <c r="AGM22" s="86"/>
      <c r="AGN22" s="86"/>
      <c r="AGO22" s="86"/>
      <c r="AGP22" s="86"/>
      <c r="AGQ22" s="86"/>
      <c r="AGR22" s="86"/>
      <c r="AGS22" s="86"/>
      <c r="AGT22" s="86"/>
      <c r="AGU22" s="86"/>
      <c r="AGV22" s="86"/>
      <c r="AGW22" s="86"/>
      <c r="AGX22" s="86"/>
      <c r="AGY22" s="86"/>
      <c r="AGZ22" s="86"/>
      <c r="AHA22" s="86"/>
      <c r="AHB22" s="86"/>
      <c r="AHC22" s="86"/>
      <c r="AHD22" s="86"/>
      <c r="AHE22" s="86"/>
      <c r="AHF22" s="86"/>
      <c r="AHG22" s="86"/>
      <c r="AHH22" s="86"/>
      <c r="AHI22" s="86"/>
      <c r="AHJ22" s="86"/>
      <c r="AHK22" s="86"/>
      <c r="AHL22" s="86"/>
      <c r="AHM22" s="86"/>
      <c r="AHN22" s="86"/>
      <c r="AHO22" s="86"/>
      <c r="AHP22" s="86"/>
      <c r="AHQ22" s="86"/>
      <c r="AHR22" s="86"/>
      <c r="AHS22" s="86"/>
      <c r="AHT22" s="86"/>
      <c r="AHU22" s="86"/>
      <c r="AHV22" s="86"/>
      <c r="AHW22" s="86"/>
      <c r="AHX22" s="86"/>
      <c r="AHY22" s="86"/>
      <c r="AHZ22" s="86"/>
      <c r="AIA22" s="86"/>
      <c r="AIB22" s="86"/>
      <c r="AIC22" s="86"/>
      <c r="AID22" s="86"/>
      <c r="AIE22" s="86"/>
      <c r="AIF22" s="86"/>
      <c r="AIG22" s="86"/>
      <c r="AIH22" s="86"/>
      <c r="AII22" s="86"/>
      <c r="AIJ22" s="86"/>
      <c r="AIK22" s="86"/>
      <c r="AIL22" s="86"/>
      <c r="AIM22" s="86"/>
      <c r="AIN22" s="86"/>
      <c r="AIO22" s="86"/>
      <c r="AIP22" s="86"/>
      <c r="AIQ22" s="86"/>
      <c r="AIR22" s="86"/>
      <c r="AIS22" s="86"/>
      <c r="AIT22" s="86"/>
      <c r="AIU22" s="86"/>
      <c r="AIV22" s="86"/>
      <c r="AIW22" s="86"/>
      <c r="AIX22" s="86"/>
      <c r="AIY22" s="86"/>
      <c r="AIZ22" s="86"/>
      <c r="AJA22" s="86"/>
      <c r="AJB22" s="86"/>
      <c r="AJC22" s="86"/>
      <c r="AJD22" s="86"/>
      <c r="AJE22" s="86"/>
      <c r="AJF22" s="86"/>
      <c r="AJG22" s="86"/>
      <c r="AJH22" s="86"/>
      <c r="AJI22" s="86"/>
      <c r="AJJ22" s="86"/>
      <c r="AJK22" s="86"/>
      <c r="AJL22" s="86"/>
      <c r="AJM22" s="86"/>
      <c r="AJN22" s="86"/>
      <c r="AJO22" s="86"/>
      <c r="AJP22" s="86"/>
      <c r="AJQ22" s="86"/>
      <c r="AJR22" s="86"/>
      <c r="AJS22" s="86"/>
      <c r="AJT22" s="86"/>
      <c r="AJU22" s="86"/>
      <c r="AJV22" s="86"/>
      <c r="AJW22" s="86"/>
      <c r="AJX22" s="86"/>
      <c r="AJY22" s="86"/>
      <c r="AJZ22" s="86"/>
      <c r="AKA22" s="86"/>
      <c r="AKB22" s="86"/>
      <c r="AKC22" s="86"/>
      <c r="AKD22" s="86"/>
      <c r="AKE22" s="86"/>
      <c r="AKF22" s="86"/>
      <c r="AKG22" s="86"/>
      <c r="AKH22" s="86"/>
      <c r="AKI22" s="86"/>
      <c r="AKJ22" s="86"/>
      <c r="AKK22" s="86"/>
      <c r="AKL22" s="86"/>
      <c r="AKM22" s="86"/>
      <c r="AKN22" s="86"/>
      <c r="AKO22" s="86"/>
      <c r="AKP22" s="86"/>
      <c r="AKQ22" s="86"/>
      <c r="AKR22" s="86"/>
      <c r="AKS22" s="86"/>
      <c r="AKT22" s="86"/>
      <c r="AKU22" s="86"/>
      <c r="AKV22" s="86"/>
      <c r="AKW22" s="86"/>
      <c r="AKX22" s="86"/>
      <c r="AKY22" s="86"/>
      <c r="AKZ22" s="86"/>
      <c r="ALA22" s="86"/>
      <c r="ALB22" s="86"/>
      <c r="ALC22" s="86"/>
      <c r="ALD22" s="86"/>
      <c r="ALE22" s="86"/>
      <c r="ALF22" s="86"/>
      <c r="ALG22" s="86"/>
      <c r="ALH22" s="86"/>
      <c r="ALI22" s="86"/>
      <c r="ALJ22" s="86"/>
      <c r="ALK22" s="86"/>
      <c r="ALL22" s="86"/>
      <c r="ALM22" s="86"/>
      <c r="ALN22" s="86"/>
      <c r="ALO22" s="86"/>
      <c r="ALP22" s="86"/>
      <c r="ALQ22" s="86"/>
      <c r="ALR22" s="86"/>
      <c r="ALS22" s="86"/>
      <c r="ALT22" s="86"/>
      <c r="ALU22" s="86"/>
      <c r="ALV22" s="86"/>
      <c r="ALW22" s="86"/>
      <c r="ALX22" s="86"/>
      <c r="ALY22" s="86"/>
      <c r="ALZ22" s="86"/>
      <c r="AMA22" s="86"/>
      <c r="AMB22" s="86"/>
      <c r="AMC22" s="86"/>
      <c r="AMD22" s="86"/>
      <c r="AME22" s="86"/>
      <c r="AMF22" s="86"/>
      <c r="AMG22" s="86"/>
      <c r="AMH22" s="86"/>
      <c r="AMI22" s="86"/>
      <c r="AMJ22" s="86"/>
      <c r="AMK22" s="86"/>
    </row>
    <row r="23" customFormat="false" ht="92" hidden="false" customHeight="false" outlineLevel="0" collapsed="false">
      <c r="A23" s="85" t="s">
        <v>4901</v>
      </c>
      <c r="B23" s="85" t="s">
        <v>4209</v>
      </c>
      <c r="C23" s="85" t="s">
        <v>49</v>
      </c>
      <c r="D23" s="85"/>
      <c r="E23" s="85" t="s">
        <v>4902</v>
      </c>
      <c r="F23" s="85" t="s">
        <v>4903</v>
      </c>
      <c r="G23" s="278" t="s">
        <v>4904</v>
      </c>
      <c r="H23" s="278"/>
      <c r="I23" s="278"/>
      <c r="J23" s="278" t="s">
        <v>4905</v>
      </c>
      <c r="K23" s="266" t="s">
        <v>4906</v>
      </c>
      <c r="L23" s="85"/>
      <c r="M23" s="64" t="s">
        <v>44</v>
      </c>
      <c r="N23" s="85" t="s">
        <v>996</v>
      </c>
      <c r="O23" s="85"/>
      <c r="P23" s="85"/>
      <c r="Q23" s="85"/>
      <c r="R23" s="85" t="s">
        <v>45</v>
      </c>
      <c r="S23" s="85"/>
      <c r="T23" s="85" t="s">
        <v>46</v>
      </c>
      <c r="U23" s="89"/>
      <c r="V23" s="85" t="s">
        <v>47</v>
      </c>
      <c r="W23" s="89"/>
      <c r="X23" s="85"/>
      <c r="Y23" s="85"/>
      <c r="Z23" s="85"/>
      <c r="AA23" s="85" t="s">
        <v>996</v>
      </c>
      <c r="AB23" s="85"/>
      <c r="AC23" s="85"/>
      <c r="AD23" s="85"/>
      <c r="AE23" s="258" t="s">
        <v>4907</v>
      </c>
      <c r="AF23" s="186" t="s">
        <v>4894</v>
      </c>
      <c r="AG23" s="279" t="s">
        <v>4908</v>
      </c>
      <c r="AH23" s="271" t="s">
        <v>4896</v>
      </c>
      <c r="AI23" s="259"/>
      <c r="AJ23" s="90"/>
      <c r="AK23" s="279" t="s">
        <v>4909</v>
      </c>
      <c r="AL23" s="271" t="s">
        <v>4898</v>
      </c>
      <c r="AM23" s="279" t="s">
        <v>4910</v>
      </c>
      <c r="AN23" s="271" t="s">
        <v>4900</v>
      </c>
      <c r="AO23" s="89"/>
      <c r="AP23" s="89"/>
      <c r="AQ23" s="89"/>
      <c r="AR23" s="89"/>
      <c r="AS23" s="89"/>
      <c r="AT23" s="98" t="str">
        <f aca="false">IF(A23="", "","'"&amp;A23&amp;"':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growth: "&amp;Y23&amp;"","")&amp;IF(Z23&lt;&gt;"",", cost: '"&amp;Z23&amp;"'","")&amp;", text: '"&amp;SUBSTITUTE(SUBSTITUTE(AE23, CHAR(13), ""),CHAR(10),"\n")&amp;IF(AF23&lt;&gt;"", "', textAdditional: '"&amp;SUBSTITUTE(SUBSTITUTE(AF23, CHAR(13), ""),CHAR(10),"\n"), "")&amp;"', textZh: '"&amp;SUBSTITUTE(SUBSTITUTE(SUBSTITUTE(AG23, CHAR(13), ""),CHAR(10),"\n"),"'","\'")&amp;"', textZhG1: '"&amp;SUBSTITUTE(SUBSTITUTE(SUBSTITUTE(AI23, CHAR(13), ""),CHAR(10),"\n"),"'","\'")&amp;IF(AH23&lt;&gt;"", "', textZhAdditional: '"&amp;SUBSTITUTE(SUBSTITUTE(AH23, CHAR(13), ""),CHAR(10),"\n"), "")&amp;IF(AJ23&lt;&gt;"", "', textZhG1Additional: '"&amp;SUBSTITUTE(SUBSTITUTE(AJ23, CHAR(13), ""),CHAR(10),"\n"), "")&amp;"', textKo: '"&amp;SUBSTITUTE(SUBSTITUTE(SUBSTITUTE(AK23, CHAR(13), ""),CHAR(10),"\n"),"'","\'")&amp;IF(AL23&lt;&gt;"", "', textKoAdditional: '"&amp;SUBSTITUTE(SUBSTITUTE(AL23, CHAR(13), ""),CHAR(10),"\n"), "")&amp;"', textEn: '"&amp;SUBSTITUTE(SUBSTITUTE(SUBSTITUTE(AM23, CHAR(13), ""),CHAR(10),"\n"),"'","\'")&amp;IF(AN23&lt;&gt;"", "', textEnAdditional: '"&amp;SUBSTITUTE(SUBSTITUTE(AN23, CHAR(13), ""),CHAR(10),"\n"), "")&amp;"'"&amp;IF(AB23="○",", sealable: true","")&amp;IF(AC23="○",", removable: true","")&amp;IF(AA23="○",", lie: true","")&amp;IF(AD23="○",", investable: true","")&amp;"},")</f>
        <v>'22-renri-a1-n-5-ex2': {megami: 'renri', anotherID: 'A1', replace: '', name: '刃の本質', nameEn: 'Essence of Sword', nameZh: '刃之本质', nameZhG1: '', nameKo: '검의 본질', ruby: 'やいばのほんしつ', rubyEn: '', baseType: 'normal', extra: true, type: 'attack', range: '3-4', damage: '3/1', text: '偽証　回帰\n【常時】奉納―「ロルレロラルロ」の上に桜花結晶があるならば、この《攻撃》は+0/+1となる。\n【常時】このカードを回帰した時、相手の集中力は0になる。\n（このカードはザンカのカードとして扱う）', textAdditional: '（表向きにした後に右クリックすることで回帰させることが可能）', textZh: '伪证 回归 \n【常时】奉纳～有樱花结晶放置于「晓丒旳绝雾」之上的话，此《攻击》得+0/+1。\n【常时】此牌回归时，对手的集中力变成0。\n（将此牌视为斩华的牌）', textZhG1: '', textZhAdditional: '（正面表示后右键就可以令其回归）', textKo: '위증 회귀\n【상시】봉납 - 「로루레로라루로」위에 벛꽃결정이 놓여 있다면, 이《공격》은 +0/+1 된다.\n【상시】이 카드가 회귀할 때, 상대의 집중력은 0이 된다.\n(이 카드는 여신 \'잔카\'의 카드로 취급한다.)', textKoAdditional: '（앞면 표시로 한 뒤에 우클릭으로 회귀시키기 가능）', textEn: 'Falsehood Return\n\nForced: Oblation - If there are Sakura tokens on "Resolution", this attack gains +0/+1.\n\nForced: When this card returns, your opponent\'s vigor becomes 0.\n\n(Treat this card as a Zanka card.)', textEnAdditional: '(You can return by right-clicking after turning it face up)', lie: true},</v>
      </c>
      <c r="AU23" s="10" t="str">
        <f aca="false">IF($A23&lt;&gt;"", "    /** 《"&amp;$E23&amp;"》 */ export const "&amp;SUBSTITUTE(UPPER(IF(MID($A23, 3, 1)="-", RIGHT($A23,LEN($A23)-3), $A23)), "-", "_")&amp;": TCardId = '"&amp;$A23&amp;"';", "")</f>
        <v>    /** 《刃の本質》 */ export const RENRI_A1_N_5_EX2: TCardId = '22-renri-a1-n-5-ex2';</v>
      </c>
      <c r="AV23" s="11" t="str">
        <f aca="false">IF($A23&lt;&gt;"", "    | '"&amp;$A23&amp;"'", "")</f>
        <v>    | '22-renri-a1-n-5-ex2'</v>
      </c>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6"/>
      <c r="DJ23" s="86"/>
      <c r="DK23" s="86"/>
      <c r="DL23" s="86"/>
      <c r="DM23" s="86"/>
      <c r="DN23" s="86"/>
      <c r="DO23" s="86"/>
      <c r="DP23" s="86"/>
      <c r="DQ23" s="86"/>
      <c r="DR23" s="86"/>
      <c r="DS23" s="86"/>
      <c r="DT23" s="86"/>
      <c r="DU23" s="86"/>
      <c r="DV23" s="86"/>
      <c r="DW23" s="86"/>
      <c r="DX23" s="86"/>
      <c r="DY23" s="86"/>
      <c r="DZ23" s="86"/>
      <c r="EA23" s="86"/>
      <c r="EB23" s="86"/>
      <c r="EC23" s="86"/>
      <c r="ED23" s="86"/>
      <c r="EE23" s="86"/>
      <c r="EF23" s="86"/>
      <c r="EG23" s="86"/>
      <c r="EH23" s="86"/>
      <c r="EI23" s="86"/>
      <c r="EJ23" s="86"/>
      <c r="EK23" s="86"/>
      <c r="EL23" s="86"/>
      <c r="EM23" s="86"/>
      <c r="EN23" s="86"/>
      <c r="EO23" s="86"/>
      <c r="EP23" s="86"/>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6"/>
      <c r="FO23" s="86"/>
      <c r="FP23" s="86"/>
      <c r="FQ23" s="86"/>
      <c r="FR23" s="86"/>
      <c r="FS23" s="86"/>
      <c r="FT23" s="86"/>
      <c r="FU23" s="86"/>
      <c r="FV23" s="86"/>
      <c r="FW23" s="86"/>
      <c r="FX23" s="86"/>
      <c r="FY23" s="86"/>
      <c r="FZ23" s="86"/>
      <c r="GA23" s="86"/>
      <c r="GB23" s="86"/>
      <c r="GC23" s="86"/>
      <c r="GD23" s="86"/>
      <c r="GE23" s="86"/>
      <c r="GF23" s="86"/>
      <c r="GG23" s="86"/>
      <c r="GH23" s="86"/>
      <c r="GI23" s="86"/>
      <c r="GJ23" s="86"/>
      <c r="GK23" s="86"/>
      <c r="GL23" s="86"/>
      <c r="GM23" s="86"/>
      <c r="GN23" s="86"/>
      <c r="GO23" s="86"/>
      <c r="GP23" s="86"/>
      <c r="GQ23" s="86"/>
      <c r="GR23" s="86"/>
      <c r="GS23" s="86"/>
      <c r="GT23" s="86"/>
      <c r="GU23" s="86"/>
      <c r="GV23" s="86"/>
      <c r="GW23" s="86"/>
      <c r="GX23" s="86"/>
      <c r="GY23" s="86"/>
      <c r="GZ23" s="86"/>
      <c r="HA23" s="86"/>
      <c r="HB23" s="86"/>
      <c r="HC23" s="86"/>
      <c r="HD23" s="86"/>
      <c r="HE23" s="86"/>
      <c r="HF23" s="86"/>
      <c r="HG23" s="86"/>
      <c r="HH23" s="86"/>
      <c r="HI23" s="86"/>
      <c r="HJ23" s="86"/>
      <c r="HK23" s="86"/>
      <c r="HL23" s="86"/>
      <c r="HM23" s="86"/>
      <c r="HN23" s="86"/>
      <c r="HO23" s="86"/>
      <c r="HP23" s="86"/>
      <c r="HQ23" s="86"/>
      <c r="HR23" s="86"/>
      <c r="HS23" s="86"/>
      <c r="HT23" s="86"/>
      <c r="HU23" s="86"/>
      <c r="HV23" s="86"/>
      <c r="HW23" s="86"/>
      <c r="HX23" s="86"/>
      <c r="HY23" s="86"/>
      <c r="HZ23" s="86"/>
      <c r="IA23" s="86"/>
      <c r="IB23" s="86"/>
      <c r="IC23" s="86"/>
      <c r="ID23" s="86"/>
      <c r="IE23" s="86"/>
      <c r="IF23" s="86"/>
      <c r="IG23" s="86"/>
      <c r="IH23" s="86"/>
      <c r="II23" s="86"/>
      <c r="IJ23" s="86"/>
      <c r="IK23" s="86"/>
      <c r="IL23" s="86"/>
      <c r="IM23" s="86"/>
      <c r="IN23" s="86"/>
      <c r="IO23" s="86"/>
      <c r="IP23" s="86"/>
      <c r="IQ23" s="86"/>
      <c r="IR23" s="86"/>
      <c r="IS23" s="86"/>
      <c r="IT23" s="86"/>
      <c r="IU23" s="86"/>
      <c r="IV23" s="86"/>
      <c r="IW23" s="86"/>
      <c r="IX23" s="86"/>
      <c r="IY23" s="86"/>
      <c r="IZ23" s="86"/>
      <c r="JA23" s="86"/>
      <c r="JB23" s="86"/>
      <c r="JC23" s="86"/>
      <c r="JD23" s="86"/>
      <c r="JE23" s="86"/>
      <c r="JF23" s="86"/>
      <c r="JG23" s="86"/>
      <c r="JH23" s="86"/>
      <c r="JI23" s="86"/>
      <c r="JJ23" s="86"/>
      <c r="JK23" s="86"/>
      <c r="JL23" s="86"/>
      <c r="JM23" s="86"/>
      <c r="JN23" s="86"/>
      <c r="JO23" s="86"/>
      <c r="JP23" s="86"/>
      <c r="JQ23" s="86"/>
      <c r="JR23" s="86"/>
      <c r="JS23" s="86"/>
      <c r="JT23" s="86"/>
      <c r="JU23" s="86"/>
      <c r="JV23" s="86"/>
      <c r="JW23" s="86"/>
      <c r="JX23" s="86"/>
      <c r="JY23" s="86"/>
      <c r="JZ23" s="86"/>
      <c r="KA23" s="86"/>
      <c r="KB23" s="86"/>
      <c r="KC23" s="86"/>
      <c r="KD23" s="86"/>
      <c r="KE23" s="86"/>
      <c r="KF23" s="86"/>
      <c r="KG23" s="86"/>
      <c r="KH23" s="86"/>
      <c r="KI23" s="86"/>
      <c r="KJ23" s="86"/>
      <c r="KK23" s="86"/>
      <c r="KL23" s="86"/>
      <c r="KM23" s="86"/>
      <c r="KN23" s="86"/>
      <c r="KO23" s="86"/>
      <c r="KP23" s="86"/>
      <c r="KQ23" s="86"/>
      <c r="KR23" s="86"/>
      <c r="KS23" s="86"/>
      <c r="KT23" s="86"/>
      <c r="KU23" s="86"/>
      <c r="KV23" s="86"/>
      <c r="KW23" s="86"/>
      <c r="KX23" s="86"/>
      <c r="KY23" s="86"/>
      <c r="KZ23" s="86"/>
      <c r="LA23" s="86"/>
      <c r="LB23" s="86"/>
      <c r="LC23" s="86"/>
      <c r="LD23" s="86"/>
      <c r="LE23" s="86"/>
      <c r="LF23" s="86"/>
      <c r="LG23" s="86"/>
      <c r="LH23" s="86"/>
      <c r="LI23" s="86"/>
      <c r="LJ23" s="86"/>
      <c r="LK23" s="86"/>
      <c r="LL23" s="86"/>
      <c r="LM23" s="86"/>
      <c r="LN23" s="86"/>
      <c r="LO23" s="86"/>
      <c r="LP23" s="86"/>
      <c r="LQ23" s="86"/>
      <c r="LR23" s="86"/>
      <c r="LS23" s="86"/>
      <c r="LT23" s="86"/>
      <c r="LU23" s="86"/>
      <c r="LV23" s="86"/>
      <c r="LW23" s="86"/>
      <c r="LX23" s="86"/>
      <c r="LY23" s="86"/>
      <c r="LZ23" s="86"/>
      <c r="MA23" s="86"/>
      <c r="MB23" s="86"/>
      <c r="MC23" s="86"/>
      <c r="MD23" s="86"/>
      <c r="ME23" s="86"/>
      <c r="MF23" s="86"/>
      <c r="MG23" s="86"/>
      <c r="MH23" s="86"/>
      <c r="MI23" s="86"/>
      <c r="MJ23" s="86"/>
      <c r="MK23" s="86"/>
      <c r="ML23" s="86"/>
      <c r="MM23" s="86"/>
      <c r="MN23" s="86"/>
      <c r="MO23" s="86"/>
      <c r="MP23" s="86"/>
      <c r="MQ23" s="86"/>
      <c r="MR23" s="86"/>
      <c r="MS23" s="86"/>
      <c r="MT23" s="86"/>
      <c r="MU23" s="86"/>
      <c r="MV23" s="86"/>
      <c r="MW23" s="86"/>
      <c r="MX23" s="86"/>
      <c r="MY23" s="86"/>
      <c r="MZ23" s="86"/>
      <c r="NA23" s="86"/>
      <c r="NB23" s="86"/>
      <c r="NC23" s="86"/>
      <c r="ND23" s="86"/>
      <c r="NE23" s="86"/>
      <c r="NF23" s="86"/>
      <c r="NG23" s="86"/>
      <c r="NH23" s="86"/>
      <c r="NI23" s="86"/>
      <c r="NJ23" s="86"/>
      <c r="NK23" s="86"/>
      <c r="NL23" s="86"/>
      <c r="NM23" s="86"/>
      <c r="NN23" s="86"/>
      <c r="NO23" s="86"/>
      <c r="NP23" s="86"/>
      <c r="NQ23" s="86"/>
      <c r="NR23" s="86"/>
      <c r="NS23" s="86"/>
      <c r="NT23" s="86"/>
      <c r="NU23" s="86"/>
      <c r="NV23" s="86"/>
      <c r="NW23" s="86"/>
      <c r="NX23" s="86"/>
      <c r="NY23" s="86"/>
      <c r="NZ23" s="86"/>
      <c r="OA23" s="86"/>
      <c r="OB23" s="86"/>
      <c r="OC23" s="86"/>
      <c r="OD23" s="86"/>
      <c r="OE23" s="86"/>
      <c r="OF23" s="86"/>
      <c r="OG23" s="86"/>
      <c r="OH23" s="86"/>
      <c r="OI23" s="86"/>
      <c r="OJ23" s="86"/>
      <c r="OK23" s="86"/>
      <c r="OL23" s="86"/>
      <c r="OM23" s="86"/>
      <c r="ON23" s="86"/>
      <c r="OO23" s="86"/>
      <c r="OP23" s="86"/>
      <c r="OQ23" s="86"/>
      <c r="OR23" s="86"/>
      <c r="OS23" s="86"/>
      <c r="OT23" s="86"/>
      <c r="OU23" s="86"/>
      <c r="OV23" s="86"/>
      <c r="OW23" s="86"/>
      <c r="OX23" s="86"/>
      <c r="OY23" s="86"/>
      <c r="OZ23" s="86"/>
      <c r="PA23" s="86"/>
      <c r="PB23" s="86"/>
      <c r="PC23" s="86"/>
      <c r="PD23" s="86"/>
      <c r="PE23" s="86"/>
      <c r="PF23" s="86"/>
      <c r="PG23" s="86"/>
      <c r="PH23" s="86"/>
      <c r="PI23" s="86"/>
      <c r="PJ23" s="86"/>
      <c r="PK23" s="86"/>
      <c r="PL23" s="86"/>
      <c r="PM23" s="86"/>
      <c r="PN23" s="86"/>
      <c r="PO23" s="86"/>
      <c r="PP23" s="86"/>
      <c r="PQ23" s="86"/>
      <c r="PR23" s="86"/>
      <c r="PS23" s="86"/>
      <c r="PT23" s="86"/>
      <c r="PU23" s="86"/>
      <c r="PV23" s="86"/>
      <c r="PW23" s="86"/>
      <c r="PX23" s="86"/>
      <c r="PY23" s="86"/>
      <c r="PZ23" s="86"/>
      <c r="QA23" s="86"/>
      <c r="QB23" s="86"/>
      <c r="QC23" s="86"/>
      <c r="QD23" s="86"/>
      <c r="QE23" s="86"/>
      <c r="QF23" s="86"/>
      <c r="QG23" s="86"/>
      <c r="QH23" s="86"/>
      <c r="QI23" s="86"/>
      <c r="QJ23" s="86"/>
      <c r="QK23" s="86"/>
      <c r="QL23" s="86"/>
      <c r="QM23" s="86"/>
      <c r="QN23" s="86"/>
      <c r="QO23" s="86"/>
      <c r="QP23" s="86"/>
      <c r="QQ23" s="86"/>
      <c r="QR23" s="86"/>
      <c r="QS23" s="86"/>
      <c r="QT23" s="86"/>
      <c r="QU23" s="86"/>
      <c r="QV23" s="86"/>
      <c r="QW23" s="86"/>
      <c r="QX23" s="86"/>
      <c r="QY23" s="86"/>
      <c r="QZ23" s="86"/>
      <c r="RA23" s="86"/>
      <c r="RB23" s="86"/>
      <c r="RC23" s="86"/>
      <c r="RD23" s="86"/>
      <c r="RE23" s="86"/>
      <c r="RF23" s="86"/>
      <c r="RG23" s="86"/>
      <c r="RH23" s="86"/>
      <c r="RI23" s="86"/>
      <c r="RJ23" s="86"/>
      <c r="RK23" s="86"/>
      <c r="RL23" s="86"/>
      <c r="RM23" s="86"/>
      <c r="RN23" s="86"/>
      <c r="RO23" s="86"/>
      <c r="RP23" s="86"/>
      <c r="RQ23" s="86"/>
      <c r="RR23" s="86"/>
      <c r="RS23" s="86"/>
      <c r="RT23" s="86"/>
      <c r="RU23" s="86"/>
      <c r="RV23" s="86"/>
      <c r="RW23" s="86"/>
      <c r="RX23" s="86"/>
      <c r="RY23" s="86"/>
      <c r="RZ23" s="86"/>
      <c r="SA23" s="86"/>
      <c r="SB23" s="86"/>
      <c r="SC23" s="86"/>
      <c r="SD23" s="86"/>
      <c r="SE23" s="86"/>
      <c r="SF23" s="86"/>
      <c r="SG23" s="86"/>
      <c r="SH23" s="86"/>
      <c r="SI23" s="86"/>
      <c r="SJ23" s="86"/>
      <c r="SK23" s="86"/>
      <c r="SL23" s="86"/>
      <c r="SM23" s="86"/>
      <c r="SN23" s="86"/>
      <c r="SO23" s="86"/>
      <c r="SP23" s="86"/>
      <c r="SQ23" s="86"/>
      <c r="SR23" s="86"/>
      <c r="SS23" s="86"/>
      <c r="ST23" s="86"/>
      <c r="SU23" s="86"/>
      <c r="SV23" s="86"/>
      <c r="SW23" s="86"/>
      <c r="SX23" s="86"/>
      <c r="SY23" s="86"/>
      <c r="SZ23" s="86"/>
      <c r="TA23" s="86"/>
      <c r="TB23" s="86"/>
      <c r="TC23" s="86"/>
      <c r="TD23" s="86"/>
      <c r="TE23" s="86"/>
      <c r="TF23" s="86"/>
      <c r="TG23" s="86"/>
      <c r="TH23" s="86"/>
      <c r="TI23" s="86"/>
      <c r="TJ23" s="86"/>
      <c r="TK23" s="86"/>
      <c r="TL23" s="86"/>
      <c r="TM23" s="86"/>
      <c r="TN23" s="86"/>
      <c r="TO23" s="86"/>
      <c r="TP23" s="86"/>
      <c r="TQ23" s="86"/>
      <c r="TR23" s="86"/>
      <c r="TS23" s="86"/>
      <c r="TT23" s="86"/>
      <c r="TU23" s="86"/>
      <c r="TV23" s="86"/>
      <c r="TW23" s="86"/>
      <c r="TX23" s="86"/>
      <c r="TY23" s="86"/>
      <c r="TZ23" s="86"/>
      <c r="UA23" s="86"/>
      <c r="UB23" s="86"/>
      <c r="UC23" s="86"/>
      <c r="UD23" s="86"/>
      <c r="UE23" s="86"/>
      <c r="UF23" s="86"/>
      <c r="UG23" s="86"/>
      <c r="UH23" s="86"/>
      <c r="UI23" s="86"/>
      <c r="UJ23" s="86"/>
      <c r="UK23" s="86"/>
      <c r="UL23" s="86"/>
      <c r="UM23" s="86"/>
      <c r="UN23" s="86"/>
      <c r="UO23" s="86"/>
      <c r="UP23" s="86"/>
      <c r="UQ23" s="86"/>
      <c r="UR23" s="86"/>
      <c r="US23" s="86"/>
      <c r="UT23" s="86"/>
      <c r="UU23" s="86"/>
      <c r="UV23" s="86"/>
      <c r="UW23" s="86"/>
      <c r="UX23" s="86"/>
      <c r="UY23" s="86"/>
      <c r="UZ23" s="86"/>
      <c r="VA23" s="86"/>
      <c r="VB23" s="86"/>
      <c r="VC23" s="86"/>
      <c r="VD23" s="86"/>
      <c r="VE23" s="86"/>
      <c r="VF23" s="86"/>
      <c r="VG23" s="86"/>
      <c r="VH23" s="86"/>
      <c r="VI23" s="86"/>
      <c r="VJ23" s="86"/>
      <c r="VK23" s="86"/>
      <c r="VL23" s="86"/>
      <c r="VM23" s="86"/>
      <c r="VN23" s="86"/>
      <c r="VO23" s="86"/>
      <c r="VP23" s="86"/>
      <c r="VQ23" s="86"/>
      <c r="VR23" s="86"/>
      <c r="VS23" s="86"/>
      <c r="VT23" s="86"/>
      <c r="VU23" s="86"/>
      <c r="VV23" s="86"/>
      <c r="VW23" s="86"/>
      <c r="VX23" s="86"/>
      <c r="VY23" s="86"/>
      <c r="VZ23" s="86"/>
      <c r="WA23" s="86"/>
      <c r="WB23" s="86"/>
      <c r="WC23" s="86"/>
      <c r="WD23" s="86"/>
      <c r="WE23" s="86"/>
      <c r="WF23" s="86"/>
      <c r="WG23" s="86"/>
      <c r="WH23" s="86"/>
      <c r="WI23" s="86"/>
      <c r="WJ23" s="86"/>
      <c r="WK23" s="86"/>
      <c r="WL23" s="86"/>
      <c r="WM23" s="86"/>
      <c r="WN23" s="86"/>
      <c r="WO23" s="86"/>
      <c r="WP23" s="86"/>
      <c r="WQ23" s="86"/>
      <c r="WR23" s="86"/>
      <c r="WS23" s="86"/>
      <c r="WT23" s="86"/>
      <c r="WU23" s="86"/>
      <c r="WV23" s="86"/>
      <c r="WW23" s="86"/>
      <c r="WX23" s="86"/>
      <c r="WY23" s="86"/>
      <c r="WZ23" s="86"/>
      <c r="XA23" s="86"/>
      <c r="XB23" s="86"/>
      <c r="XC23" s="86"/>
      <c r="XD23" s="86"/>
      <c r="XE23" s="86"/>
      <c r="XF23" s="86"/>
      <c r="XG23" s="86"/>
      <c r="XH23" s="86"/>
      <c r="XI23" s="86"/>
      <c r="XJ23" s="86"/>
      <c r="XK23" s="86"/>
      <c r="XL23" s="86"/>
      <c r="XM23" s="86"/>
      <c r="XN23" s="86"/>
      <c r="XO23" s="86"/>
      <c r="XP23" s="86"/>
      <c r="XQ23" s="86"/>
      <c r="XR23" s="86"/>
      <c r="XS23" s="86"/>
      <c r="XT23" s="86"/>
      <c r="XU23" s="86"/>
      <c r="XV23" s="86"/>
      <c r="XW23" s="86"/>
      <c r="XX23" s="86"/>
      <c r="XY23" s="86"/>
      <c r="XZ23" s="86"/>
      <c r="YA23" s="86"/>
      <c r="YB23" s="86"/>
      <c r="YC23" s="86"/>
      <c r="YD23" s="86"/>
      <c r="YE23" s="86"/>
      <c r="YF23" s="86"/>
      <c r="YG23" s="86"/>
      <c r="YH23" s="86"/>
      <c r="YI23" s="86"/>
      <c r="YJ23" s="86"/>
      <c r="YK23" s="86"/>
      <c r="YL23" s="86"/>
      <c r="YM23" s="86"/>
      <c r="YN23" s="86"/>
      <c r="YO23" s="86"/>
      <c r="YP23" s="86"/>
      <c r="YQ23" s="86"/>
      <c r="YR23" s="86"/>
      <c r="YS23" s="86"/>
      <c r="YT23" s="86"/>
      <c r="YU23" s="86"/>
      <c r="YV23" s="86"/>
      <c r="YW23" s="86"/>
      <c r="YX23" s="86"/>
      <c r="YY23" s="86"/>
      <c r="YZ23" s="86"/>
      <c r="ZA23" s="86"/>
      <c r="ZB23" s="86"/>
      <c r="ZC23" s="86"/>
      <c r="ZD23" s="86"/>
      <c r="ZE23" s="86"/>
      <c r="ZF23" s="86"/>
      <c r="ZG23" s="86"/>
      <c r="ZH23" s="86"/>
      <c r="ZI23" s="86"/>
      <c r="ZJ23" s="86"/>
      <c r="ZK23" s="86"/>
      <c r="ZL23" s="86"/>
      <c r="ZM23" s="86"/>
      <c r="ZN23" s="86"/>
      <c r="ZO23" s="86"/>
      <c r="ZP23" s="86"/>
      <c r="ZQ23" s="86"/>
      <c r="ZR23" s="86"/>
      <c r="ZS23" s="86"/>
      <c r="ZT23" s="86"/>
      <c r="ZU23" s="86"/>
      <c r="ZV23" s="86"/>
      <c r="ZW23" s="86"/>
      <c r="ZX23" s="86"/>
      <c r="ZY23" s="86"/>
      <c r="ZZ23" s="86"/>
      <c r="AAA23" s="86"/>
      <c r="AAB23" s="86"/>
      <c r="AAC23" s="86"/>
      <c r="AAD23" s="86"/>
      <c r="AAE23" s="86"/>
      <c r="AAF23" s="86"/>
      <c r="AAG23" s="86"/>
      <c r="AAH23" s="86"/>
      <c r="AAI23" s="86"/>
      <c r="AAJ23" s="86"/>
      <c r="AAK23" s="86"/>
      <c r="AAL23" s="86"/>
      <c r="AAM23" s="86"/>
      <c r="AAN23" s="86"/>
      <c r="AAO23" s="86"/>
      <c r="AAP23" s="86"/>
      <c r="AAQ23" s="86"/>
      <c r="AAR23" s="86"/>
      <c r="AAS23" s="86"/>
      <c r="AAT23" s="86"/>
      <c r="AAU23" s="86"/>
      <c r="AAV23" s="86"/>
      <c r="AAW23" s="86"/>
      <c r="AAX23" s="86"/>
      <c r="AAY23" s="86"/>
      <c r="AAZ23" s="86"/>
      <c r="ABA23" s="86"/>
      <c r="ABB23" s="86"/>
      <c r="ABC23" s="86"/>
      <c r="ABD23" s="86"/>
      <c r="ABE23" s="86"/>
      <c r="ABF23" s="86"/>
      <c r="ABG23" s="86"/>
      <c r="ABH23" s="86"/>
      <c r="ABI23" s="86"/>
      <c r="ABJ23" s="86"/>
      <c r="ABK23" s="86"/>
      <c r="ABL23" s="86"/>
      <c r="ABM23" s="86"/>
      <c r="ABN23" s="86"/>
      <c r="ABO23" s="86"/>
      <c r="ABP23" s="86"/>
      <c r="ABQ23" s="86"/>
      <c r="ABR23" s="86"/>
      <c r="ABS23" s="86"/>
      <c r="ABT23" s="86"/>
      <c r="ABU23" s="86"/>
      <c r="ABV23" s="86"/>
      <c r="ABW23" s="86"/>
      <c r="ABX23" s="86"/>
      <c r="ABY23" s="86"/>
      <c r="ABZ23" s="86"/>
      <c r="ACA23" s="86"/>
      <c r="ACB23" s="86"/>
      <c r="ACC23" s="86"/>
      <c r="ACD23" s="86"/>
      <c r="ACE23" s="86"/>
      <c r="ACF23" s="86"/>
      <c r="ACG23" s="86"/>
      <c r="ACH23" s="86"/>
      <c r="ACI23" s="86"/>
      <c r="ACJ23" s="86"/>
      <c r="ACK23" s="86"/>
      <c r="ACL23" s="86"/>
      <c r="ACM23" s="86"/>
      <c r="ACN23" s="86"/>
      <c r="ACO23" s="86"/>
      <c r="ACP23" s="86"/>
      <c r="ACQ23" s="86"/>
      <c r="ACR23" s="86"/>
      <c r="ACS23" s="86"/>
      <c r="ACT23" s="86"/>
      <c r="ACU23" s="86"/>
      <c r="ACV23" s="86"/>
      <c r="ACW23" s="86"/>
      <c r="ACX23" s="86"/>
      <c r="ACY23" s="86"/>
      <c r="ACZ23" s="86"/>
      <c r="ADA23" s="86"/>
      <c r="ADB23" s="86"/>
      <c r="ADC23" s="86"/>
      <c r="ADD23" s="86"/>
      <c r="ADE23" s="86"/>
      <c r="ADF23" s="86"/>
      <c r="ADG23" s="86"/>
      <c r="ADH23" s="86"/>
      <c r="ADI23" s="86"/>
      <c r="ADJ23" s="86"/>
      <c r="ADK23" s="86"/>
      <c r="ADL23" s="86"/>
      <c r="ADM23" s="86"/>
      <c r="ADN23" s="86"/>
      <c r="ADO23" s="86"/>
      <c r="ADP23" s="86"/>
      <c r="ADQ23" s="86"/>
      <c r="ADR23" s="86"/>
      <c r="ADS23" s="86"/>
      <c r="ADT23" s="86"/>
      <c r="ADU23" s="86"/>
      <c r="ADV23" s="86"/>
      <c r="ADW23" s="86"/>
      <c r="ADX23" s="86"/>
      <c r="ADY23" s="86"/>
      <c r="ADZ23" s="86"/>
      <c r="AEA23" s="86"/>
      <c r="AEB23" s="86"/>
      <c r="AEC23" s="86"/>
      <c r="AED23" s="86"/>
      <c r="AEE23" s="86"/>
      <c r="AEF23" s="86"/>
      <c r="AEG23" s="86"/>
      <c r="AEH23" s="86"/>
      <c r="AEI23" s="86"/>
      <c r="AEJ23" s="86"/>
      <c r="AEK23" s="86"/>
      <c r="AEL23" s="86"/>
      <c r="AEM23" s="86"/>
      <c r="AEN23" s="86"/>
      <c r="AEO23" s="86"/>
      <c r="AEP23" s="86"/>
      <c r="AEQ23" s="86"/>
      <c r="AER23" s="86"/>
      <c r="AES23" s="86"/>
      <c r="AET23" s="86"/>
      <c r="AEU23" s="86"/>
      <c r="AEV23" s="86"/>
      <c r="AEW23" s="86"/>
      <c r="AEX23" s="86"/>
      <c r="AEY23" s="86"/>
      <c r="AEZ23" s="86"/>
      <c r="AFA23" s="86"/>
      <c r="AFB23" s="86"/>
      <c r="AFC23" s="86"/>
      <c r="AFD23" s="86"/>
      <c r="AFE23" s="86"/>
      <c r="AFF23" s="86"/>
      <c r="AFG23" s="86"/>
      <c r="AFH23" s="86"/>
      <c r="AFI23" s="86"/>
      <c r="AFJ23" s="86"/>
      <c r="AFK23" s="86"/>
      <c r="AFL23" s="86"/>
      <c r="AFM23" s="86"/>
      <c r="AFN23" s="86"/>
      <c r="AFO23" s="86"/>
      <c r="AFP23" s="86"/>
      <c r="AFQ23" s="86"/>
      <c r="AFR23" s="86"/>
      <c r="AFS23" s="86"/>
      <c r="AFT23" s="86"/>
      <c r="AFU23" s="86"/>
      <c r="AFV23" s="86"/>
      <c r="AFW23" s="86"/>
      <c r="AFX23" s="86"/>
      <c r="AFY23" s="86"/>
      <c r="AFZ23" s="86"/>
      <c r="AGA23" s="86"/>
      <c r="AGB23" s="86"/>
      <c r="AGC23" s="86"/>
      <c r="AGD23" s="86"/>
      <c r="AGE23" s="86"/>
      <c r="AGF23" s="86"/>
      <c r="AGG23" s="86"/>
      <c r="AGH23" s="86"/>
      <c r="AGI23" s="86"/>
      <c r="AGJ23" s="86"/>
      <c r="AGK23" s="86"/>
      <c r="AGL23" s="86"/>
      <c r="AGM23" s="86"/>
      <c r="AGN23" s="86"/>
      <c r="AGO23" s="86"/>
      <c r="AGP23" s="86"/>
      <c r="AGQ23" s="86"/>
      <c r="AGR23" s="86"/>
      <c r="AGS23" s="86"/>
      <c r="AGT23" s="86"/>
      <c r="AGU23" s="86"/>
      <c r="AGV23" s="86"/>
      <c r="AGW23" s="86"/>
      <c r="AGX23" s="86"/>
      <c r="AGY23" s="86"/>
      <c r="AGZ23" s="86"/>
      <c r="AHA23" s="86"/>
      <c r="AHB23" s="86"/>
      <c r="AHC23" s="86"/>
      <c r="AHD23" s="86"/>
      <c r="AHE23" s="86"/>
      <c r="AHF23" s="86"/>
      <c r="AHG23" s="86"/>
      <c r="AHH23" s="86"/>
      <c r="AHI23" s="86"/>
      <c r="AHJ23" s="86"/>
      <c r="AHK23" s="86"/>
      <c r="AHL23" s="86"/>
      <c r="AHM23" s="86"/>
      <c r="AHN23" s="86"/>
      <c r="AHO23" s="86"/>
      <c r="AHP23" s="86"/>
      <c r="AHQ23" s="86"/>
      <c r="AHR23" s="86"/>
      <c r="AHS23" s="86"/>
      <c r="AHT23" s="86"/>
      <c r="AHU23" s="86"/>
      <c r="AHV23" s="86"/>
      <c r="AHW23" s="86"/>
      <c r="AHX23" s="86"/>
      <c r="AHY23" s="86"/>
      <c r="AHZ23" s="86"/>
      <c r="AIA23" s="86"/>
      <c r="AIB23" s="86"/>
      <c r="AIC23" s="86"/>
      <c r="AID23" s="86"/>
      <c r="AIE23" s="86"/>
      <c r="AIF23" s="86"/>
      <c r="AIG23" s="86"/>
      <c r="AIH23" s="86"/>
      <c r="AII23" s="86"/>
      <c r="AIJ23" s="86"/>
      <c r="AIK23" s="86"/>
      <c r="AIL23" s="86"/>
      <c r="AIM23" s="86"/>
      <c r="AIN23" s="86"/>
      <c r="AIO23" s="86"/>
      <c r="AIP23" s="86"/>
      <c r="AIQ23" s="86"/>
      <c r="AIR23" s="86"/>
      <c r="AIS23" s="86"/>
      <c r="AIT23" s="86"/>
      <c r="AIU23" s="86"/>
      <c r="AIV23" s="86"/>
      <c r="AIW23" s="86"/>
      <c r="AIX23" s="86"/>
      <c r="AIY23" s="86"/>
      <c r="AIZ23" s="86"/>
      <c r="AJA23" s="86"/>
      <c r="AJB23" s="86"/>
      <c r="AJC23" s="86"/>
      <c r="AJD23" s="86"/>
      <c r="AJE23" s="86"/>
      <c r="AJF23" s="86"/>
      <c r="AJG23" s="86"/>
      <c r="AJH23" s="86"/>
      <c r="AJI23" s="86"/>
      <c r="AJJ23" s="86"/>
      <c r="AJK23" s="86"/>
      <c r="AJL23" s="86"/>
      <c r="AJM23" s="86"/>
      <c r="AJN23" s="86"/>
      <c r="AJO23" s="86"/>
      <c r="AJP23" s="86"/>
      <c r="AJQ23" s="86"/>
      <c r="AJR23" s="86"/>
      <c r="AJS23" s="86"/>
      <c r="AJT23" s="86"/>
      <c r="AJU23" s="86"/>
      <c r="AJV23" s="86"/>
      <c r="AJW23" s="86"/>
      <c r="AJX23" s="86"/>
      <c r="AJY23" s="86"/>
      <c r="AJZ23" s="86"/>
      <c r="AKA23" s="86"/>
      <c r="AKB23" s="86"/>
      <c r="AKC23" s="86"/>
      <c r="AKD23" s="86"/>
      <c r="AKE23" s="86"/>
      <c r="AKF23" s="86"/>
      <c r="AKG23" s="86"/>
      <c r="AKH23" s="86"/>
      <c r="AKI23" s="86"/>
      <c r="AKJ23" s="86"/>
      <c r="AKK23" s="86"/>
      <c r="AKL23" s="86"/>
      <c r="AKM23" s="86"/>
      <c r="AKN23" s="86"/>
      <c r="AKO23" s="86"/>
      <c r="AKP23" s="86"/>
      <c r="AKQ23" s="86"/>
      <c r="AKR23" s="86"/>
      <c r="AKS23" s="86"/>
      <c r="AKT23" s="86"/>
      <c r="AKU23" s="86"/>
      <c r="AKV23" s="86"/>
      <c r="AKW23" s="86"/>
      <c r="AKX23" s="86"/>
      <c r="AKY23" s="86"/>
      <c r="AKZ23" s="86"/>
      <c r="ALA23" s="86"/>
      <c r="ALB23" s="86"/>
      <c r="ALC23" s="86"/>
      <c r="ALD23" s="86"/>
      <c r="ALE23" s="86"/>
      <c r="ALF23" s="86"/>
      <c r="ALG23" s="86"/>
      <c r="ALH23" s="86"/>
      <c r="ALI23" s="86"/>
      <c r="ALJ23" s="86"/>
      <c r="ALK23" s="86"/>
      <c r="ALL23" s="86"/>
      <c r="ALM23" s="86"/>
      <c r="ALN23" s="86"/>
      <c r="ALO23" s="86"/>
      <c r="ALP23" s="86"/>
      <c r="ALQ23" s="86"/>
      <c r="ALR23" s="86"/>
      <c r="ALS23" s="86"/>
      <c r="ALT23" s="86"/>
      <c r="ALU23" s="86"/>
      <c r="ALV23" s="86"/>
      <c r="ALW23" s="86"/>
      <c r="ALX23" s="86"/>
      <c r="ALY23" s="86"/>
      <c r="ALZ23" s="86"/>
      <c r="AMA23" s="86"/>
      <c r="AMB23" s="86"/>
      <c r="AMC23" s="86"/>
      <c r="AMD23" s="86"/>
      <c r="AME23" s="86"/>
      <c r="AMF23" s="86"/>
      <c r="AMG23" s="86"/>
      <c r="AMH23" s="86"/>
      <c r="AMI23" s="86"/>
      <c r="AMJ23" s="86"/>
      <c r="AMK23" s="86"/>
    </row>
    <row r="24" customFormat="false" ht="122" hidden="false" customHeight="false" outlineLevel="0" collapsed="false">
      <c r="A24" s="85" t="s">
        <v>4911</v>
      </c>
      <c r="B24" s="85" t="s">
        <v>4209</v>
      </c>
      <c r="C24" s="85" t="s">
        <v>49</v>
      </c>
      <c r="D24" s="85"/>
      <c r="E24" s="85" t="s">
        <v>4912</v>
      </c>
      <c r="F24" s="85" t="s">
        <v>4913</v>
      </c>
      <c r="G24" s="278" t="s">
        <v>4914</v>
      </c>
      <c r="H24" s="278"/>
      <c r="I24" s="278"/>
      <c r="J24" s="278" t="s">
        <v>4915</v>
      </c>
      <c r="K24" s="266" t="s">
        <v>4916</v>
      </c>
      <c r="L24" s="85"/>
      <c r="M24" s="64" t="s">
        <v>44</v>
      </c>
      <c r="N24" s="85" t="s">
        <v>996</v>
      </c>
      <c r="O24" s="85"/>
      <c r="P24" s="85"/>
      <c r="Q24" s="85"/>
      <c r="R24" s="85" t="s">
        <v>107</v>
      </c>
      <c r="S24" s="85"/>
      <c r="T24" s="85"/>
      <c r="U24" s="89"/>
      <c r="V24" s="85"/>
      <c r="W24" s="89"/>
      <c r="X24" s="85"/>
      <c r="Y24" s="85"/>
      <c r="Z24" s="85"/>
      <c r="AA24" s="85" t="s">
        <v>996</v>
      </c>
      <c r="AB24" s="85"/>
      <c r="AC24" s="85"/>
      <c r="AD24" s="85"/>
      <c r="AE24" s="258" t="s">
        <v>4917</v>
      </c>
      <c r="AF24" s="186" t="s">
        <v>4894</v>
      </c>
      <c r="AG24" s="279" t="s">
        <v>4918</v>
      </c>
      <c r="AH24" s="271" t="s">
        <v>4896</v>
      </c>
      <c r="AI24" s="259"/>
      <c r="AJ24" s="90"/>
      <c r="AK24" s="279" t="s">
        <v>4919</v>
      </c>
      <c r="AL24" s="271" t="s">
        <v>4898</v>
      </c>
      <c r="AM24" s="279" t="s">
        <v>4920</v>
      </c>
      <c r="AN24" s="271" t="s">
        <v>4900</v>
      </c>
      <c r="AO24" s="89"/>
      <c r="AP24" s="89"/>
      <c r="AQ24" s="89"/>
      <c r="AR24" s="89"/>
      <c r="AS24" s="89"/>
      <c r="AT24" s="98" t="str">
        <f aca="false">IF(A24="", "","'"&amp;A24&amp;"':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growth: "&amp;Y24&amp;"","")&amp;IF(Z24&lt;&gt;"",", cost: '"&amp;Z24&amp;"'","")&amp;", text: '"&amp;SUBSTITUTE(SUBSTITUTE(AE24, CHAR(13), ""),CHAR(10),"\n")&amp;IF(AF24&lt;&gt;"", "', textAdditional: '"&amp;SUBSTITUTE(SUBSTITUTE(AF24, CHAR(13), ""),CHAR(10),"\n"), "")&amp;"', textZh: '"&amp;SUBSTITUTE(SUBSTITUTE(SUBSTITUTE(AG24, CHAR(13), ""),CHAR(10),"\n"),"'","\'")&amp;"', textZhG1: '"&amp;SUBSTITUTE(SUBSTITUTE(SUBSTITUTE(AI24, CHAR(13), ""),CHAR(10),"\n"),"'","\'")&amp;IF(AH24&lt;&gt;"", "', textZhAdditional: '"&amp;SUBSTITUTE(SUBSTITUTE(AH24, CHAR(13), ""),CHAR(10),"\n"), "")&amp;IF(AJ24&lt;&gt;"", "', textZhG1Additional: '"&amp;SUBSTITUTE(SUBSTITUTE(AJ24, CHAR(13), ""),CHAR(10),"\n"), "")&amp;"', textKo: '"&amp;SUBSTITUTE(SUBSTITUTE(SUBSTITUTE(AK24, CHAR(13), ""),CHAR(10),"\n"),"'","\'")&amp;IF(AL24&lt;&gt;"", "', textKoAdditional: '"&amp;SUBSTITUTE(SUBSTITUTE(AL24, CHAR(13), ""),CHAR(10),"\n"), "")&amp;"', textEn: '"&amp;SUBSTITUTE(SUBSTITUTE(SUBSTITUTE(AM24, CHAR(13), ""),CHAR(10),"\n"),"'","\'")&amp;IF(AN24&lt;&gt;"", "', textEnAdditional: '"&amp;SUBSTITUTE(SUBSTITUTE(AN24, CHAR(13), ""),CHAR(10),"\n"), "")&amp;"'"&amp;IF(AB24="○",", sealable: true","")&amp;IF(AC24="○",", removable: true","")&amp;IF(AA24="○",", lie: true","")&amp;IF(AD24="○",", investable: true","")&amp;"},")</f>
        <v>'22-renri-a1-n-5-ex3': {megami: 'renri', anotherID: 'A1', replace: '', name: '最初の桜鈴', nameEn: 'Primal Sakura Bell', nameZh: '最初的樱铃', nameZhG1: '', nameKo: '최초의 벚꽃방울', ruby: 'さいしょのさくらすず', rubyEn: '', baseType: 'normal', extra: true, type: 'action', text: '偽証　回帰\n基本動作を1回行う。 このカードが反証されていないならば、さらにもう1回行う。\n光輝―ダストが5以下ならば伏せ札からカードを1枚選び、山札の一番下に置く。\n【常時】このカードが回帰した時、ダスト→自ライフ：1\n（このカードはヲウカのカードとして扱う）', textAdditional: '（表向きにした後に右クリックすることで回帰させることが可能）', textZh: '伪证 回归 \n进行1次基本动作。此牌未被反证时，额外进行1次。\n光辉～若虚不超过5，则将1张盖牌置于牌库底。\n【常时】此牌回归时：虚→1→自命\n（将此牌视为樱华的牌）', textZhG1: '', textZhAdditional: '（正面表示后右键就可以令其回归）', textKo: '위증 회귀\n기본동작을 1번 수행한다. 이 카드가 반증되지 않았다면 1번 더 수행한다.\n광휘 - 더스트가 5개 이하라면, 덮음패에서 카드를 1장 선택하여 패산 아래에 놓는다.\n【상시】이 카드가 회귀할 때, 더스트→라이프(자신):1\n(이 카드는 여신 \'오우카\'의 카드로 취급한다.)', textKoAdditional: '（앞면 표시로 한 뒤에 우클릭으로 회귀시키기 가능）', textEn: 'Falsehood Return\n\nPerform a basic action. If this was not refuted, perform one more.\n\nLuminosity - If there are 5 or less Sakura tokens on Shadow, choose a card in your discard pile and put it on bottom of your deck.\n\nForced: When this card returns, Shadow (2)→Your Life.\n\n(Treat this card as a Ouka card.)', textEnAdditional: '(You can return by right-clicking after turning it face up)', lie: true},</v>
      </c>
      <c r="AU24" s="10" t="str">
        <f aca="false">IF($A24&lt;&gt;"", "    /** 《"&amp;$E24&amp;"》 */ export const "&amp;SUBSTITUTE(UPPER(IF(MID($A24, 3, 1)="-", RIGHT($A24,LEN($A24)-3), $A24)), "-", "_")&amp;": TCardId = '"&amp;$A24&amp;"';", "")</f>
        <v>    /** 《最初の桜鈴》 */ export const RENRI_A1_N_5_EX3: TCardId = '22-renri-a1-n-5-ex3';</v>
      </c>
      <c r="AV24" s="11" t="str">
        <f aca="false">IF($A24&lt;&gt;"", "    | '"&amp;$A24&amp;"'", "")</f>
        <v>    | '22-renri-a1-n-5-ex3'</v>
      </c>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86"/>
      <c r="EO24" s="86"/>
      <c r="EP24" s="86"/>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6"/>
      <c r="FO24" s="86"/>
      <c r="FP24" s="86"/>
      <c r="FQ24" s="86"/>
      <c r="FR24" s="86"/>
      <c r="FS24" s="86"/>
      <c r="FT24" s="86"/>
      <c r="FU24" s="86"/>
      <c r="FV24" s="86"/>
      <c r="FW24" s="86"/>
      <c r="FX24" s="86"/>
      <c r="FY24" s="86"/>
      <c r="FZ24" s="86"/>
      <c r="GA24" s="86"/>
      <c r="GB24" s="86"/>
      <c r="GC24" s="86"/>
      <c r="GD24" s="86"/>
      <c r="GE24" s="86"/>
      <c r="GF24" s="86"/>
      <c r="GG24" s="86"/>
      <c r="GH24" s="86"/>
      <c r="GI24" s="86"/>
      <c r="GJ24" s="86"/>
      <c r="GK24" s="86"/>
      <c r="GL24" s="86"/>
      <c r="GM24" s="86"/>
      <c r="GN24" s="86"/>
      <c r="GO24" s="86"/>
      <c r="GP24" s="86"/>
      <c r="GQ24" s="86"/>
      <c r="GR24" s="86"/>
      <c r="GS24" s="86"/>
      <c r="GT24" s="86"/>
      <c r="GU24" s="86"/>
      <c r="GV24" s="86"/>
      <c r="GW24" s="86"/>
      <c r="GX24" s="86"/>
      <c r="GY24" s="86"/>
      <c r="GZ24" s="86"/>
      <c r="HA24" s="86"/>
      <c r="HB24" s="86"/>
      <c r="HC24" s="86"/>
      <c r="HD24" s="86"/>
      <c r="HE24" s="86"/>
      <c r="HF24" s="86"/>
      <c r="HG24" s="86"/>
      <c r="HH24" s="86"/>
      <c r="HI24" s="86"/>
      <c r="HJ24" s="86"/>
      <c r="HK24" s="86"/>
      <c r="HL24" s="86"/>
      <c r="HM24" s="86"/>
      <c r="HN24" s="86"/>
      <c r="HO24" s="86"/>
      <c r="HP24" s="86"/>
      <c r="HQ24" s="86"/>
      <c r="HR24" s="86"/>
      <c r="HS24" s="86"/>
      <c r="HT24" s="86"/>
      <c r="HU24" s="86"/>
      <c r="HV24" s="86"/>
      <c r="HW24" s="86"/>
      <c r="HX24" s="86"/>
      <c r="HY24" s="86"/>
      <c r="HZ24" s="86"/>
      <c r="IA24" s="86"/>
      <c r="IB24" s="86"/>
      <c r="IC24" s="86"/>
      <c r="ID24" s="86"/>
      <c r="IE24" s="86"/>
      <c r="IF24" s="86"/>
      <c r="IG24" s="86"/>
      <c r="IH24" s="86"/>
      <c r="II24" s="86"/>
      <c r="IJ24" s="86"/>
      <c r="IK24" s="86"/>
      <c r="IL24" s="86"/>
      <c r="IM24" s="86"/>
      <c r="IN24" s="86"/>
      <c r="IO24" s="86"/>
      <c r="IP24" s="86"/>
      <c r="IQ24" s="86"/>
      <c r="IR24" s="86"/>
      <c r="IS24" s="86"/>
      <c r="IT24" s="86"/>
      <c r="IU24" s="86"/>
      <c r="IV24" s="86"/>
      <c r="IW24" s="86"/>
      <c r="IX24" s="86"/>
      <c r="IY24" s="86"/>
      <c r="IZ24" s="86"/>
      <c r="JA24" s="86"/>
      <c r="JB24" s="86"/>
      <c r="JC24" s="86"/>
      <c r="JD24" s="86"/>
      <c r="JE24" s="86"/>
      <c r="JF24" s="86"/>
      <c r="JG24" s="86"/>
      <c r="JH24" s="86"/>
      <c r="JI24" s="86"/>
      <c r="JJ24" s="86"/>
      <c r="JK24" s="86"/>
      <c r="JL24" s="86"/>
      <c r="JM24" s="86"/>
      <c r="JN24" s="86"/>
      <c r="JO24" s="86"/>
      <c r="JP24" s="86"/>
      <c r="JQ24" s="86"/>
      <c r="JR24" s="86"/>
      <c r="JS24" s="86"/>
      <c r="JT24" s="86"/>
      <c r="JU24" s="86"/>
      <c r="JV24" s="86"/>
      <c r="JW24" s="86"/>
      <c r="JX24" s="86"/>
      <c r="JY24" s="86"/>
      <c r="JZ24" s="86"/>
      <c r="KA24" s="86"/>
      <c r="KB24" s="86"/>
      <c r="KC24" s="86"/>
      <c r="KD24" s="86"/>
      <c r="KE24" s="86"/>
      <c r="KF24" s="86"/>
      <c r="KG24" s="86"/>
      <c r="KH24" s="86"/>
      <c r="KI24" s="86"/>
      <c r="KJ24" s="86"/>
      <c r="KK24" s="86"/>
      <c r="KL24" s="86"/>
      <c r="KM24" s="86"/>
      <c r="KN24" s="86"/>
      <c r="KO24" s="86"/>
      <c r="KP24" s="86"/>
      <c r="KQ24" s="86"/>
      <c r="KR24" s="86"/>
      <c r="KS24" s="86"/>
      <c r="KT24" s="86"/>
      <c r="KU24" s="86"/>
      <c r="KV24" s="86"/>
      <c r="KW24" s="86"/>
      <c r="KX24" s="86"/>
      <c r="KY24" s="86"/>
      <c r="KZ24" s="86"/>
      <c r="LA24" s="86"/>
      <c r="LB24" s="86"/>
      <c r="LC24" s="86"/>
      <c r="LD24" s="86"/>
      <c r="LE24" s="86"/>
      <c r="LF24" s="86"/>
      <c r="LG24" s="86"/>
      <c r="LH24" s="86"/>
      <c r="LI24" s="86"/>
      <c r="LJ24" s="86"/>
      <c r="LK24" s="86"/>
      <c r="LL24" s="86"/>
      <c r="LM24" s="86"/>
      <c r="LN24" s="86"/>
      <c r="LO24" s="86"/>
      <c r="LP24" s="86"/>
      <c r="LQ24" s="86"/>
      <c r="LR24" s="86"/>
      <c r="LS24" s="86"/>
      <c r="LT24" s="86"/>
      <c r="LU24" s="86"/>
      <c r="LV24" s="86"/>
      <c r="LW24" s="86"/>
      <c r="LX24" s="86"/>
      <c r="LY24" s="86"/>
      <c r="LZ24" s="86"/>
      <c r="MA24" s="86"/>
      <c r="MB24" s="86"/>
      <c r="MC24" s="86"/>
      <c r="MD24" s="86"/>
      <c r="ME24" s="86"/>
      <c r="MF24" s="86"/>
      <c r="MG24" s="86"/>
      <c r="MH24" s="86"/>
      <c r="MI24" s="86"/>
      <c r="MJ24" s="86"/>
      <c r="MK24" s="86"/>
      <c r="ML24" s="86"/>
      <c r="MM24" s="86"/>
      <c r="MN24" s="86"/>
      <c r="MO24" s="86"/>
      <c r="MP24" s="86"/>
      <c r="MQ24" s="86"/>
      <c r="MR24" s="86"/>
      <c r="MS24" s="86"/>
      <c r="MT24" s="86"/>
      <c r="MU24" s="86"/>
      <c r="MV24" s="86"/>
      <c r="MW24" s="86"/>
      <c r="MX24" s="86"/>
      <c r="MY24" s="86"/>
      <c r="MZ24" s="86"/>
      <c r="NA24" s="86"/>
      <c r="NB24" s="86"/>
      <c r="NC24" s="86"/>
      <c r="ND24" s="86"/>
      <c r="NE24" s="86"/>
      <c r="NF24" s="86"/>
      <c r="NG24" s="86"/>
      <c r="NH24" s="86"/>
      <c r="NI24" s="86"/>
      <c r="NJ24" s="86"/>
      <c r="NK24" s="86"/>
      <c r="NL24" s="86"/>
      <c r="NM24" s="86"/>
      <c r="NN24" s="86"/>
      <c r="NO24" s="86"/>
      <c r="NP24" s="86"/>
      <c r="NQ24" s="86"/>
      <c r="NR24" s="86"/>
      <c r="NS24" s="86"/>
      <c r="NT24" s="86"/>
      <c r="NU24" s="86"/>
      <c r="NV24" s="86"/>
      <c r="NW24" s="86"/>
      <c r="NX24" s="86"/>
      <c r="NY24" s="86"/>
      <c r="NZ24" s="86"/>
      <c r="OA24" s="86"/>
      <c r="OB24" s="86"/>
      <c r="OC24" s="86"/>
      <c r="OD24" s="86"/>
      <c r="OE24" s="86"/>
      <c r="OF24" s="86"/>
      <c r="OG24" s="86"/>
      <c r="OH24" s="86"/>
      <c r="OI24" s="86"/>
      <c r="OJ24" s="86"/>
      <c r="OK24" s="86"/>
      <c r="OL24" s="86"/>
      <c r="OM24" s="86"/>
      <c r="ON24" s="86"/>
      <c r="OO24" s="86"/>
      <c r="OP24" s="86"/>
      <c r="OQ24" s="86"/>
      <c r="OR24" s="86"/>
      <c r="OS24" s="86"/>
      <c r="OT24" s="86"/>
      <c r="OU24" s="86"/>
      <c r="OV24" s="86"/>
      <c r="OW24" s="86"/>
      <c r="OX24" s="86"/>
      <c r="OY24" s="86"/>
      <c r="OZ24" s="86"/>
      <c r="PA24" s="86"/>
      <c r="PB24" s="86"/>
      <c r="PC24" s="86"/>
      <c r="PD24" s="86"/>
      <c r="PE24" s="86"/>
      <c r="PF24" s="86"/>
      <c r="PG24" s="86"/>
      <c r="PH24" s="86"/>
      <c r="PI24" s="86"/>
      <c r="PJ24" s="86"/>
      <c r="PK24" s="86"/>
      <c r="PL24" s="86"/>
      <c r="PM24" s="86"/>
      <c r="PN24" s="86"/>
      <c r="PO24" s="86"/>
      <c r="PP24" s="86"/>
      <c r="PQ24" s="86"/>
      <c r="PR24" s="86"/>
      <c r="PS24" s="86"/>
      <c r="PT24" s="86"/>
      <c r="PU24" s="86"/>
      <c r="PV24" s="86"/>
      <c r="PW24" s="86"/>
      <c r="PX24" s="86"/>
      <c r="PY24" s="86"/>
      <c r="PZ24" s="86"/>
      <c r="QA24" s="86"/>
      <c r="QB24" s="86"/>
      <c r="QC24" s="86"/>
      <c r="QD24" s="86"/>
      <c r="QE24" s="86"/>
      <c r="QF24" s="86"/>
      <c r="QG24" s="86"/>
      <c r="QH24" s="86"/>
      <c r="QI24" s="86"/>
      <c r="QJ24" s="86"/>
      <c r="QK24" s="86"/>
      <c r="QL24" s="86"/>
      <c r="QM24" s="86"/>
      <c r="QN24" s="86"/>
      <c r="QO24" s="86"/>
      <c r="QP24" s="86"/>
      <c r="QQ24" s="86"/>
      <c r="QR24" s="86"/>
      <c r="QS24" s="86"/>
      <c r="QT24" s="86"/>
      <c r="QU24" s="86"/>
      <c r="QV24" s="86"/>
      <c r="QW24" s="86"/>
      <c r="QX24" s="86"/>
      <c r="QY24" s="86"/>
      <c r="QZ24" s="86"/>
      <c r="RA24" s="86"/>
      <c r="RB24" s="86"/>
      <c r="RC24" s="86"/>
      <c r="RD24" s="86"/>
      <c r="RE24" s="86"/>
      <c r="RF24" s="86"/>
      <c r="RG24" s="86"/>
      <c r="RH24" s="86"/>
      <c r="RI24" s="86"/>
      <c r="RJ24" s="86"/>
      <c r="RK24" s="86"/>
      <c r="RL24" s="86"/>
      <c r="RM24" s="86"/>
      <c r="RN24" s="86"/>
      <c r="RO24" s="86"/>
      <c r="RP24" s="86"/>
      <c r="RQ24" s="86"/>
      <c r="RR24" s="86"/>
      <c r="RS24" s="86"/>
      <c r="RT24" s="86"/>
      <c r="RU24" s="86"/>
      <c r="RV24" s="86"/>
      <c r="RW24" s="86"/>
      <c r="RX24" s="86"/>
      <c r="RY24" s="86"/>
      <c r="RZ24" s="86"/>
      <c r="SA24" s="86"/>
      <c r="SB24" s="86"/>
      <c r="SC24" s="86"/>
      <c r="SD24" s="86"/>
      <c r="SE24" s="86"/>
      <c r="SF24" s="86"/>
      <c r="SG24" s="86"/>
      <c r="SH24" s="86"/>
      <c r="SI24" s="86"/>
      <c r="SJ24" s="86"/>
      <c r="SK24" s="86"/>
      <c r="SL24" s="86"/>
      <c r="SM24" s="86"/>
      <c r="SN24" s="86"/>
      <c r="SO24" s="86"/>
      <c r="SP24" s="86"/>
      <c r="SQ24" s="86"/>
      <c r="SR24" s="86"/>
      <c r="SS24" s="86"/>
      <c r="ST24" s="86"/>
      <c r="SU24" s="86"/>
      <c r="SV24" s="86"/>
      <c r="SW24" s="86"/>
      <c r="SX24" s="86"/>
      <c r="SY24" s="86"/>
      <c r="SZ24" s="86"/>
      <c r="TA24" s="86"/>
      <c r="TB24" s="86"/>
      <c r="TC24" s="86"/>
      <c r="TD24" s="86"/>
      <c r="TE24" s="86"/>
      <c r="TF24" s="86"/>
      <c r="TG24" s="86"/>
      <c r="TH24" s="86"/>
      <c r="TI24" s="86"/>
      <c r="TJ24" s="86"/>
      <c r="TK24" s="86"/>
      <c r="TL24" s="86"/>
      <c r="TM24" s="86"/>
      <c r="TN24" s="86"/>
      <c r="TO24" s="86"/>
      <c r="TP24" s="86"/>
      <c r="TQ24" s="86"/>
      <c r="TR24" s="86"/>
      <c r="TS24" s="86"/>
      <c r="TT24" s="86"/>
      <c r="TU24" s="86"/>
      <c r="TV24" s="86"/>
      <c r="TW24" s="86"/>
      <c r="TX24" s="86"/>
      <c r="TY24" s="86"/>
      <c r="TZ24" s="86"/>
      <c r="UA24" s="86"/>
      <c r="UB24" s="86"/>
      <c r="UC24" s="86"/>
      <c r="UD24" s="86"/>
      <c r="UE24" s="86"/>
      <c r="UF24" s="86"/>
      <c r="UG24" s="86"/>
      <c r="UH24" s="86"/>
      <c r="UI24" s="86"/>
      <c r="UJ24" s="86"/>
      <c r="UK24" s="86"/>
      <c r="UL24" s="86"/>
      <c r="UM24" s="86"/>
      <c r="UN24" s="86"/>
      <c r="UO24" s="86"/>
      <c r="UP24" s="86"/>
      <c r="UQ24" s="86"/>
      <c r="UR24" s="86"/>
      <c r="US24" s="86"/>
      <c r="UT24" s="86"/>
      <c r="UU24" s="86"/>
      <c r="UV24" s="86"/>
      <c r="UW24" s="86"/>
      <c r="UX24" s="86"/>
      <c r="UY24" s="86"/>
      <c r="UZ24" s="86"/>
      <c r="VA24" s="86"/>
      <c r="VB24" s="86"/>
      <c r="VC24" s="86"/>
      <c r="VD24" s="86"/>
      <c r="VE24" s="86"/>
      <c r="VF24" s="86"/>
      <c r="VG24" s="86"/>
      <c r="VH24" s="86"/>
      <c r="VI24" s="86"/>
      <c r="VJ24" s="86"/>
      <c r="VK24" s="86"/>
      <c r="VL24" s="86"/>
      <c r="VM24" s="86"/>
      <c r="VN24" s="86"/>
      <c r="VO24" s="86"/>
      <c r="VP24" s="86"/>
      <c r="VQ24" s="86"/>
      <c r="VR24" s="86"/>
      <c r="VS24" s="86"/>
      <c r="VT24" s="86"/>
      <c r="VU24" s="86"/>
      <c r="VV24" s="86"/>
      <c r="VW24" s="86"/>
      <c r="VX24" s="86"/>
      <c r="VY24" s="86"/>
      <c r="VZ24" s="86"/>
      <c r="WA24" s="86"/>
      <c r="WB24" s="86"/>
      <c r="WC24" s="86"/>
      <c r="WD24" s="86"/>
      <c r="WE24" s="86"/>
      <c r="WF24" s="86"/>
      <c r="WG24" s="86"/>
      <c r="WH24" s="86"/>
      <c r="WI24" s="86"/>
      <c r="WJ24" s="86"/>
      <c r="WK24" s="86"/>
      <c r="WL24" s="86"/>
      <c r="WM24" s="86"/>
      <c r="WN24" s="86"/>
      <c r="WO24" s="86"/>
      <c r="WP24" s="86"/>
      <c r="WQ24" s="86"/>
      <c r="WR24" s="86"/>
      <c r="WS24" s="86"/>
      <c r="WT24" s="86"/>
      <c r="WU24" s="86"/>
      <c r="WV24" s="86"/>
      <c r="WW24" s="86"/>
      <c r="WX24" s="86"/>
      <c r="WY24" s="86"/>
      <c r="WZ24" s="86"/>
      <c r="XA24" s="86"/>
      <c r="XB24" s="86"/>
      <c r="XC24" s="86"/>
      <c r="XD24" s="86"/>
      <c r="XE24" s="86"/>
      <c r="XF24" s="86"/>
      <c r="XG24" s="86"/>
      <c r="XH24" s="86"/>
      <c r="XI24" s="86"/>
      <c r="XJ24" s="86"/>
      <c r="XK24" s="86"/>
      <c r="XL24" s="86"/>
      <c r="XM24" s="86"/>
      <c r="XN24" s="86"/>
      <c r="XO24" s="86"/>
      <c r="XP24" s="86"/>
      <c r="XQ24" s="86"/>
      <c r="XR24" s="86"/>
      <c r="XS24" s="86"/>
      <c r="XT24" s="86"/>
      <c r="XU24" s="86"/>
      <c r="XV24" s="86"/>
      <c r="XW24" s="86"/>
      <c r="XX24" s="86"/>
      <c r="XY24" s="86"/>
      <c r="XZ24" s="86"/>
      <c r="YA24" s="86"/>
      <c r="YB24" s="86"/>
      <c r="YC24" s="86"/>
      <c r="YD24" s="86"/>
      <c r="YE24" s="86"/>
      <c r="YF24" s="86"/>
      <c r="YG24" s="86"/>
      <c r="YH24" s="86"/>
      <c r="YI24" s="86"/>
      <c r="YJ24" s="86"/>
      <c r="YK24" s="86"/>
      <c r="YL24" s="86"/>
      <c r="YM24" s="86"/>
      <c r="YN24" s="86"/>
      <c r="YO24" s="86"/>
      <c r="YP24" s="86"/>
      <c r="YQ24" s="86"/>
      <c r="YR24" s="86"/>
      <c r="YS24" s="86"/>
      <c r="YT24" s="86"/>
      <c r="YU24" s="86"/>
      <c r="YV24" s="86"/>
      <c r="YW24" s="86"/>
      <c r="YX24" s="86"/>
      <c r="YY24" s="86"/>
      <c r="YZ24" s="86"/>
      <c r="ZA24" s="86"/>
      <c r="ZB24" s="86"/>
      <c r="ZC24" s="86"/>
      <c r="ZD24" s="86"/>
      <c r="ZE24" s="86"/>
      <c r="ZF24" s="86"/>
      <c r="ZG24" s="86"/>
      <c r="ZH24" s="86"/>
      <c r="ZI24" s="86"/>
      <c r="ZJ24" s="86"/>
      <c r="ZK24" s="86"/>
      <c r="ZL24" s="86"/>
      <c r="ZM24" s="86"/>
      <c r="ZN24" s="86"/>
      <c r="ZO24" s="86"/>
      <c r="ZP24" s="86"/>
      <c r="ZQ24" s="86"/>
      <c r="ZR24" s="86"/>
      <c r="ZS24" s="86"/>
      <c r="ZT24" s="86"/>
      <c r="ZU24" s="86"/>
      <c r="ZV24" s="86"/>
      <c r="ZW24" s="86"/>
      <c r="ZX24" s="86"/>
      <c r="ZY24" s="86"/>
      <c r="ZZ24" s="86"/>
      <c r="AAA24" s="86"/>
      <c r="AAB24" s="86"/>
      <c r="AAC24" s="86"/>
      <c r="AAD24" s="86"/>
      <c r="AAE24" s="86"/>
      <c r="AAF24" s="86"/>
      <c r="AAG24" s="86"/>
      <c r="AAH24" s="86"/>
      <c r="AAI24" s="86"/>
      <c r="AAJ24" s="86"/>
      <c r="AAK24" s="86"/>
      <c r="AAL24" s="86"/>
      <c r="AAM24" s="86"/>
      <c r="AAN24" s="86"/>
      <c r="AAO24" s="86"/>
      <c r="AAP24" s="86"/>
      <c r="AAQ24" s="86"/>
      <c r="AAR24" s="86"/>
      <c r="AAS24" s="86"/>
      <c r="AAT24" s="86"/>
      <c r="AAU24" s="86"/>
      <c r="AAV24" s="86"/>
      <c r="AAW24" s="86"/>
      <c r="AAX24" s="86"/>
      <c r="AAY24" s="86"/>
      <c r="AAZ24" s="86"/>
      <c r="ABA24" s="86"/>
      <c r="ABB24" s="86"/>
      <c r="ABC24" s="86"/>
      <c r="ABD24" s="86"/>
      <c r="ABE24" s="86"/>
      <c r="ABF24" s="86"/>
      <c r="ABG24" s="86"/>
      <c r="ABH24" s="86"/>
      <c r="ABI24" s="86"/>
      <c r="ABJ24" s="86"/>
      <c r="ABK24" s="86"/>
      <c r="ABL24" s="86"/>
      <c r="ABM24" s="86"/>
      <c r="ABN24" s="86"/>
      <c r="ABO24" s="86"/>
      <c r="ABP24" s="86"/>
      <c r="ABQ24" s="86"/>
      <c r="ABR24" s="86"/>
      <c r="ABS24" s="86"/>
      <c r="ABT24" s="86"/>
      <c r="ABU24" s="86"/>
      <c r="ABV24" s="86"/>
      <c r="ABW24" s="86"/>
      <c r="ABX24" s="86"/>
      <c r="ABY24" s="86"/>
      <c r="ABZ24" s="86"/>
      <c r="ACA24" s="86"/>
      <c r="ACB24" s="86"/>
      <c r="ACC24" s="86"/>
      <c r="ACD24" s="86"/>
      <c r="ACE24" s="86"/>
      <c r="ACF24" s="86"/>
      <c r="ACG24" s="86"/>
      <c r="ACH24" s="86"/>
      <c r="ACI24" s="86"/>
      <c r="ACJ24" s="86"/>
      <c r="ACK24" s="86"/>
      <c r="ACL24" s="86"/>
      <c r="ACM24" s="86"/>
      <c r="ACN24" s="86"/>
      <c r="ACO24" s="86"/>
      <c r="ACP24" s="86"/>
      <c r="ACQ24" s="86"/>
      <c r="ACR24" s="86"/>
      <c r="ACS24" s="86"/>
      <c r="ACT24" s="86"/>
      <c r="ACU24" s="86"/>
      <c r="ACV24" s="86"/>
      <c r="ACW24" s="86"/>
      <c r="ACX24" s="86"/>
      <c r="ACY24" s="86"/>
      <c r="ACZ24" s="86"/>
      <c r="ADA24" s="86"/>
      <c r="ADB24" s="86"/>
      <c r="ADC24" s="86"/>
      <c r="ADD24" s="86"/>
      <c r="ADE24" s="86"/>
      <c r="ADF24" s="86"/>
      <c r="ADG24" s="86"/>
      <c r="ADH24" s="86"/>
      <c r="ADI24" s="86"/>
      <c r="ADJ24" s="86"/>
      <c r="ADK24" s="86"/>
      <c r="ADL24" s="86"/>
      <c r="ADM24" s="86"/>
      <c r="ADN24" s="86"/>
      <c r="ADO24" s="86"/>
      <c r="ADP24" s="86"/>
      <c r="ADQ24" s="86"/>
      <c r="ADR24" s="86"/>
      <c r="ADS24" s="86"/>
      <c r="ADT24" s="86"/>
      <c r="ADU24" s="86"/>
      <c r="ADV24" s="86"/>
      <c r="ADW24" s="86"/>
      <c r="ADX24" s="86"/>
      <c r="ADY24" s="86"/>
      <c r="ADZ24" s="86"/>
      <c r="AEA24" s="86"/>
      <c r="AEB24" s="86"/>
      <c r="AEC24" s="86"/>
      <c r="AED24" s="86"/>
      <c r="AEE24" s="86"/>
      <c r="AEF24" s="86"/>
      <c r="AEG24" s="86"/>
      <c r="AEH24" s="86"/>
      <c r="AEI24" s="86"/>
      <c r="AEJ24" s="86"/>
      <c r="AEK24" s="86"/>
      <c r="AEL24" s="86"/>
      <c r="AEM24" s="86"/>
      <c r="AEN24" s="86"/>
      <c r="AEO24" s="86"/>
      <c r="AEP24" s="86"/>
      <c r="AEQ24" s="86"/>
      <c r="AER24" s="86"/>
      <c r="AES24" s="86"/>
      <c r="AET24" s="86"/>
      <c r="AEU24" s="86"/>
      <c r="AEV24" s="86"/>
      <c r="AEW24" s="86"/>
      <c r="AEX24" s="86"/>
      <c r="AEY24" s="86"/>
      <c r="AEZ24" s="86"/>
      <c r="AFA24" s="86"/>
      <c r="AFB24" s="86"/>
      <c r="AFC24" s="86"/>
      <c r="AFD24" s="86"/>
      <c r="AFE24" s="86"/>
      <c r="AFF24" s="86"/>
      <c r="AFG24" s="86"/>
      <c r="AFH24" s="86"/>
      <c r="AFI24" s="86"/>
      <c r="AFJ24" s="86"/>
      <c r="AFK24" s="86"/>
      <c r="AFL24" s="86"/>
      <c r="AFM24" s="86"/>
      <c r="AFN24" s="86"/>
      <c r="AFO24" s="86"/>
      <c r="AFP24" s="86"/>
      <c r="AFQ24" s="86"/>
      <c r="AFR24" s="86"/>
      <c r="AFS24" s="86"/>
      <c r="AFT24" s="86"/>
      <c r="AFU24" s="86"/>
      <c r="AFV24" s="86"/>
      <c r="AFW24" s="86"/>
      <c r="AFX24" s="86"/>
      <c r="AFY24" s="86"/>
      <c r="AFZ24" s="86"/>
      <c r="AGA24" s="86"/>
      <c r="AGB24" s="86"/>
      <c r="AGC24" s="86"/>
      <c r="AGD24" s="86"/>
      <c r="AGE24" s="86"/>
      <c r="AGF24" s="86"/>
      <c r="AGG24" s="86"/>
      <c r="AGH24" s="86"/>
      <c r="AGI24" s="86"/>
      <c r="AGJ24" s="86"/>
      <c r="AGK24" s="86"/>
      <c r="AGL24" s="86"/>
      <c r="AGM24" s="86"/>
      <c r="AGN24" s="86"/>
      <c r="AGO24" s="86"/>
      <c r="AGP24" s="86"/>
      <c r="AGQ24" s="86"/>
      <c r="AGR24" s="86"/>
      <c r="AGS24" s="86"/>
      <c r="AGT24" s="86"/>
      <c r="AGU24" s="86"/>
      <c r="AGV24" s="86"/>
      <c r="AGW24" s="86"/>
      <c r="AGX24" s="86"/>
      <c r="AGY24" s="86"/>
      <c r="AGZ24" s="86"/>
      <c r="AHA24" s="86"/>
      <c r="AHB24" s="86"/>
      <c r="AHC24" s="86"/>
      <c r="AHD24" s="86"/>
      <c r="AHE24" s="86"/>
      <c r="AHF24" s="86"/>
      <c r="AHG24" s="86"/>
      <c r="AHH24" s="86"/>
      <c r="AHI24" s="86"/>
      <c r="AHJ24" s="86"/>
      <c r="AHK24" s="86"/>
      <c r="AHL24" s="86"/>
      <c r="AHM24" s="86"/>
      <c r="AHN24" s="86"/>
      <c r="AHO24" s="86"/>
      <c r="AHP24" s="86"/>
      <c r="AHQ24" s="86"/>
      <c r="AHR24" s="86"/>
      <c r="AHS24" s="86"/>
      <c r="AHT24" s="86"/>
      <c r="AHU24" s="86"/>
      <c r="AHV24" s="86"/>
      <c r="AHW24" s="86"/>
      <c r="AHX24" s="86"/>
      <c r="AHY24" s="86"/>
      <c r="AHZ24" s="86"/>
      <c r="AIA24" s="86"/>
      <c r="AIB24" s="86"/>
      <c r="AIC24" s="86"/>
      <c r="AID24" s="86"/>
      <c r="AIE24" s="86"/>
      <c r="AIF24" s="86"/>
      <c r="AIG24" s="86"/>
      <c r="AIH24" s="86"/>
      <c r="AII24" s="86"/>
      <c r="AIJ24" s="86"/>
      <c r="AIK24" s="86"/>
      <c r="AIL24" s="86"/>
      <c r="AIM24" s="86"/>
      <c r="AIN24" s="86"/>
      <c r="AIO24" s="86"/>
      <c r="AIP24" s="86"/>
      <c r="AIQ24" s="86"/>
      <c r="AIR24" s="86"/>
      <c r="AIS24" s="86"/>
      <c r="AIT24" s="86"/>
      <c r="AIU24" s="86"/>
      <c r="AIV24" s="86"/>
      <c r="AIW24" s="86"/>
      <c r="AIX24" s="86"/>
      <c r="AIY24" s="86"/>
      <c r="AIZ24" s="86"/>
      <c r="AJA24" s="86"/>
      <c r="AJB24" s="86"/>
      <c r="AJC24" s="86"/>
      <c r="AJD24" s="86"/>
      <c r="AJE24" s="86"/>
      <c r="AJF24" s="86"/>
      <c r="AJG24" s="86"/>
      <c r="AJH24" s="86"/>
      <c r="AJI24" s="86"/>
      <c r="AJJ24" s="86"/>
      <c r="AJK24" s="86"/>
      <c r="AJL24" s="86"/>
      <c r="AJM24" s="86"/>
      <c r="AJN24" s="86"/>
      <c r="AJO24" s="86"/>
      <c r="AJP24" s="86"/>
      <c r="AJQ24" s="86"/>
      <c r="AJR24" s="86"/>
      <c r="AJS24" s="86"/>
      <c r="AJT24" s="86"/>
      <c r="AJU24" s="86"/>
      <c r="AJV24" s="86"/>
      <c r="AJW24" s="86"/>
      <c r="AJX24" s="86"/>
      <c r="AJY24" s="86"/>
      <c r="AJZ24" s="86"/>
      <c r="AKA24" s="86"/>
      <c r="AKB24" s="86"/>
      <c r="AKC24" s="86"/>
      <c r="AKD24" s="86"/>
      <c r="AKE24" s="86"/>
      <c r="AKF24" s="86"/>
      <c r="AKG24" s="86"/>
      <c r="AKH24" s="86"/>
      <c r="AKI24" s="86"/>
      <c r="AKJ24" s="86"/>
      <c r="AKK24" s="86"/>
      <c r="AKL24" s="86"/>
      <c r="AKM24" s="86"/>
      <c r="AKN24" s="86"/>
      <c r="AKO24" s="86"/>
      <c r="AKP24" s="86"/>
      <c r="AKQ24" s="86"/>
      <c r="AKR24" s="86"/>
      <c r="AKS24" s="86"/>
      <c r="AKT24" s="86"/>
      <c r="AKU24" s="86"/>
      <c r="AKV24" s="86"/>
      <c r="AKW24" s="86"/>
      <c r="AKX24" s="86"/>
      <c r="AKY24" s="86"/>
      <c r="AKZ24" s="86"/>
      <c r="ALA24" s="86"/>
      <c r="ALB24" s="86"/>
      <c r="ALC24" s="86"/>
      <c r="ALD24" s="86"/>
      <c r="ALE24" s="86"/>
      <c r="ALF24" s="86"/>
      <c r="ALG24" s="86"/>
      <c r="ALH24" s="86"/>
      <c r="ALI24" s="86"/>
      <c r="ALJ24" s="86"/>
      <c r="ALK24" s="86"/>
      <c r="ALL24" s="86"/>
      <c r="ALM24" s="86"/>
      <c r="ALN24" s="86"/>
      <c r="ALO24" s="86"/>
      <c r="ALP24" s="86"/>
      <c r="ALQ24" s="86"/>
      <c r="ALR24" s="86"/>
      <c r="ALS24" s="86"/>
      <c r="ALT24" s="86"/>
      <c r="ALU24" s="86"/>
      <c r="ALV24" s="86"/>
      <c r="ALW24" s="86"/>
      <c r="ALX24" s="86"/>
      <c r="ALY24" s="86"/>
      <c r="ALZ24" s="86"/>
      <c r="AMA24" s="86"/>
      <c r="AMB24" s="86"/>
      <c r="AMC24" s="86"/>
      <c r="AMD24" s="86"/>
      <c r="AME24" s="86"/>
      <c r="AMF24" s="86"/>
      <c r="AMG24" s="86"/>
      <c r="AMH24" s="86"/>
      <c r="AMI24" s="86"/>
      <c r="AMJ24" s="86"/>
      <c r="AMK24" s="86"/>
    </row>
    <row r="25" customFormat="false" ht="122" hidden="false" customHeight="false" outlineLevel="0" collapsed="false">
      <c r="A25" s="85" t="s">
        <v>4921</v>
      </c>
      <c r="B25" s="85" t="s">
        <v>4209</v>
      </c>
      <c r="C25" s="85" t="s">
        <v>49</v>
      </c>
      <c r="D25" s="85" t="s">
        <v>4300</v>
      </c>
      <c r="E25" s="85" t="s">
        <v>4922</v>
      </c>
      <c r="F25" s="85" t="s">
        <v>4923</v>
      </c>
      <c r="G25" s="278" t="s">
        <v>4924</v>
      </c>
      <c r="H25" s="278"/>
      <c r="I25" s="280" t="s">
        <v>4925</v>
      </c>
      <c r="J25" s="278" t="s">
        <v>4926</v>
      </c>
      <c r="K25" s="266" t="s">
        <v>4927</v>
      </c>
      <c r="L25" s="85"/>
      <c r="M25" s="85" t="s">
        <v>157</v>
      </c>
      <c r="N25" s="85"/>
      <c r="O25" s="85"/>
      <c r="P25" s="85"/>
      <c r="Q25" s="85"/>
      <c r="R25" s="85" t="s">
        <v>120</v>
      </c>
      <c r="S25" s="85"/>
      <c r="T25" s="85"/>
      <c r="U25" s="89"/>
      <c r="V25" s="85"/>
      <c r="W25" s="89"/>
      <c r="X25" s="85" t="s">
        <v>473</v>
      </c>
      <c r="Y25" s="85"/>
      <c r="Z25" s="85" t="s">
        <v>473</v>
      </c>
      <c r="AA25" s="85"/>
      <c r="AB25" s="85"/>
      <c r="AC25" s="85"/>
      <c r="AD25" s="85"/>
      <c r="AE25" s="258" t="s">
        <v>4928</v>
      </c>
      <c r="AF25" s="90"/>
      <c r="AG25" s="279" t="s">
        <v>4929</v>
      </c>
      <c r="AH25" s="90"/>
      <c r="AI25" s="259"/>
      <c r="AJ25" s="90"/>
      <c r="AK25" s="279" t="s">
        <v>4930</v>
      </c>
      <c r="AL25" s="90"/>
      <c r="AM25" s="279" t="s">
        <v>4931</v>
      </c>
      <c r="AN25" s="4"/>
      <c r="AO25" s="89"/>
      <c r="AP25" s="89"/>
      <c r="AQ25" s="89"/>
      <c r="AR25" s="89"/>
      <c r="AS25" s="89"/>
      <c r="AT25" s="98" t="str">
        <f aca="false">IF(A25="", "","'"&amp;A25&amp;"':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growth: "&amp;Y25&amp;"","")&amp;IF(Z25&lt;&gt;"",", cost: '"&amp;Z25&amp;"'","")&amp;", text: '"&amp;SUBSTITUTE(SUBSTITUTE(AE25, CHAR(13), ""),CHAR(10),"\n")&amp;IF(AF25&lt;&gt;"", "', textAdditional: '"&amp;SUBSTITUTE(SUBSTITUTE(AF25, CHAR(13), ""),CHAR(10),"\n"), "")&amp;"', textZh: '"&amp;SUBSTITUTE(SUBSTITUTE(SUBSTITUTE(AG25, CHAR(13), ""),CHAR(10),"\n"),"'","\'")&amp;"', textZhG1: '"&amp;SUBSTITUTE(SUBSTITUTE(SUBSTITUTE(AI25, CHAR(13), ""),CHAR(10),"\n"),"'","\'")&amp;IF(AH25&lt;&gt;"", "', textZhAdditional: '"&amp;SUBSTITUTE(SUBSTITUTE(AH25, CHAR(13), ""),CHAR(10),"\n"), "")&amp;IF(AJ25&lt;&gt;"", "', textZhG1Additional: '"&amp;SUBSTITUTE(SUBSTITUTE(AJ25, CHAR(13), ""),CHAR(10),"\n"), "")&amp;"', textKo: '"&amp;SUBSTITUTE(SUBSTITUTE(SUBSTITUTE(AK25, CHAR(13), ""),CHAR(10),"\n"),"'","\'")&amp;IF(AL25&lt;&gt;"", "', textKoAdditional: '"&amp;SUBSTITUTE(SUBSTITUTE(AL25, CHAR(13), ""),CHAR(10),"\n"), "")&amp;"', textEn: '"&amp;SUBSTITUTE(SUBSTITUTE(SUBSTITUTE(AM25, CHAR(13), ""),CHAR(10),"\n"),"'","\'")&amp;IF(AN25&lt;&gt;"", "', textEnAdditional: '"&amp;SUBSTITUTE(SUBSTITUTE(AN25, CHAR(13), ""),CHAR(10),"\n"), "")&amp;"'"&amp;IF(AB25="○",", sealable: true","")&amp;IF(AC25="○",", removable: true","")&amp;IF(AA25="○",", lie: true","")&amp;IF(AD25="○",", investable: true","")&amp;"},")</f>
        <v>'22-renri-a1-s-1': {megami: 'renri', anotherID: 'A1', replace: '22-renri-o-s-1', name: 'ロルレロラルロ', nameEn: 'Resolution', nameZh: '晓丒旳绝雾', nameZhG1: '', nameKo: '로루레라라리로', ruby: '＝＝＝＝＝＝＝', rubyEn: '', rubyZh: '小丑的觉悟', baseType: 'special', type: 'enhance', capacity: '0', cost: '0', text: '【使用済】あなたの終了フェイズに納3として、そのうちの1つをライフから納める形でこのカードを使用してもよい。\n【展開中】あなたのメインフェイズの開始時にカード を1枚引いてもよい。\n【展開中】相手が焦燥で受けるダメージが2/1になる。\n【展開中】あなたの偽証が反証されなかったならば、 そのカードを公開してもよい。それが偽物だったならば、集中力を1得る。\n', textZh: '【已使用】在你的结束阶段，可以将这张牌当做纳为3且其中1个来自自命的方式使用此牌。\n【展开中】在你的主要阶段开始时可以抽1张牌。\n【展开中】对手受到的焦躁伤害变成2/1。\n【展开中】若你的伪证未被反证，你可以公开之，若那是假的则你获得1点集中力。', textZhG1: '', textKo: '【사용됨】 당신의 종료 페이즈에 이 카드를 봉납 3으로, 그 중 1개를 라이프에서 봉납하며 사용해도 된다.\n【전개중】 당신의 메인 페이즈의 시작에, 카드를 1장 뽑아도 된다.\n【전개중】 상대가 받는 초조 데미지는 2/1이 된다.\n【전개중】 당신의 위증이 반증되지 않았다면, 이 카드를 공개해도 된다. 그것이 거짓이었다면, 집중력을 1 얻는다.', textEn: 'Devoted: At the end of your turn, you may play this card as if its Charge were 3, but you must pay one of its charge from Your Life.\n\nOngoing: At the beginning of your main phase, you may draw a card.\n\nOngoing: The Burnout damage that your opponent takes becomes 2/1.\n\nOngoing: If your Falsehood was not refuted, you may reveal that card. If it was a fake, you gain 1 Vigor.'},</v>
      </c>
      <c r="AU25" s="10" t="str">
        <f aca="false">IF($A25&lt;&gt;"", "    /** 《"&amp;$E25&amp;"》 */ export const "&amp;SUBSTITUTE(UPPER(IF(MID($A25, 3, 1)="-", RIGHT($A25,LEN($A25)-3), $A25)), "-", "_")&amp;": TCardId = '"&amp;$A25&amp;"';", "")</f>
        <v>    /** 《ロルレロラルロ》 */ export const RENRI_A1_S_1: TCardId = '22-renri-a1-s-1';</v>
      </c>
      <c r="AV25" s="11" t="str">
        <f aca="false">IF($A25&lt;&gt;"", "    | '"&amp;$A25&amp;"'", "")</f>
        <v>    | '22-renri-a1-s-1'</v>
      </c>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86"/>
      <c r="EJ25" s="86"/>
      <c r="EK25" s="86"/>
      <c r="EL25" s="86"/>
      <c r="EM25" s="86"/>
      <c r="EN25" s="86"/>
      <c r="EO25" s="86"/>
      <c r="EP25" s="86"/>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6"/>
      <c r="FO25" s="86"/>
      <c r="FP25" s="86"/>
      <c r="FQ25" s="86"/>
      <c r="FR25" s="86"/>
      <c r="FS25" s="86"/>
      <c r="FT25" s="86"/>
      <c r="FU25" s="86"/>
      <c r="FV25" s="86"/>
      <c r="FW25" s="86"/>
      <c r="FX25" s="86"/>
      <c r="FY25" s="86"/>
      <c r="FZ25" s="86"/>
      <c r="GA25" s="86"/>
      <c r="GB25" s="86"/>
      <c r="GC25" s="86"/>
      <c r="GD25" s="86"/>
      <c r="GE25" s="86"/>
      <c r="GF25" s="86"/>
      <c r="GG25" s="86"/>
      <c r="GH25" s="86"/>
      <c r="GI25" s="86"/>
      <c r="GJ25" s="86"/>
      <c r="GK25" s="86"/>
      <c r="GL25" s="86"/>
      <c r="GM25" s="86"/>
      <c r="GN25" s="86"/>
      <c r="GO25" s="86"/>
      <c r="GP25" s="86"/>
      <c r="GQ25" s="86"/>
      <c r="GR25" s="86"/>
      <c r="GS25" s="86"/>
      <c r="GT25" s="86"/>
      <c r="GU25" s="86"/>
      <c r="GV25" s="86"/>
      <c r="GW25" s="86"/>
      <c r="GX25" s="86"/>
      <c r="GY25" s="86"/>
      <c r="GZ25" s="86"/>
      <c r="HA25" s="86"/>
      <c r="HB25" s="86"/>
      <c r="HC25" s="86"/>
      <c r="HD25" s="86"/>
      <c r="HE25" s="86"/>
      <c r="HF25" s="86"/>
      <c r="HG25" s="86"/>
      <c r="HH25" s="86"/>
      <c r="HI25" s="86"/>
      <c r="HJ25" s="86"/>
      <c r="HK25" s="86"/>
      <c r="HL25" s="86"/>
      <c r="HM25" s="86"/>
      <c r="HN25" s="86"/>
      <c r="HO25" s="86"/>
      <c r="HP25" s="86"/>
      <c r="HQ25" s="86"/>
      <c r="HR25" s="86"/>
      <c r="HS25" s="86"/>
      <c r="HT25" s="86"/>
      <c r="HU25" s="86"/>
      <c r="HV25" s="86"/>
      <c r="HW25" s="86"/>
      <c r="HX25" s="86"/>
      <c r="HY25" s="86"/>
      <c r="HZ25" s="86"/>
      <c r="IA25" s="86"/>
      <c r="IB25" s="86"/>
      <c r="IC25" s="86"/>
      <c r="ID25" s="86"/>
      <c r="IE25" s="86"/>
      <c r="IF25" s="86"/>
      <c r="IG25" s="86"/>
      <c r="IH25" s="86"/>
      <c r="II25" s="86"/>
      <c r="IJ25" s="86"/>
      <c r="IK25" s="86"/>
      <c r="IL25" s="86"/>
      <c r="IM25" s="86"/>
      <c r="IN25" s="86"/>
      <c r="IO25" s="86"/>
      <c r="IP25" s="86"/>
      <c r="IQ25" s="86"/>
      <c r="IR25" s="86"/>
      <c r="IS25" s="86"/>
      <c r="IT25" s="86"/>
      <c r="IU25" s="86"/>
      <c r="IV25" s="86"/>
      <c r="IW25" s="86"/>
      <c r="IX25" s="86"/>
      <c r="IY25" s="86"/>
      <c r="IZ25" s="86"/>
      <c r="JA25" s="86"/>
      <c r="JB25" s="86"/>
      <c r="JC25" s="86"/>
      <c r="JD25" s="86"/>
      <c r="JE25" s="86"/>
      <c r="JF25" s="86"/>
      <c r="JG25" s="86"/>
      <c r="JH25" s="86"/>
      <c r="JI25" s="86"/>
      <c r="JJ25" s="86"/>
      <c r="JK25" s="86"/>
      <c r="JL25" s="86"/>
      <c r="JM25" s="86"/>
      <c r="JN25" s="86"/>
      <c r="JO25" s="86"/>
      <c r="JP25" s="86"/>
      <c r="JQ25" s="86"/>
      <c r="JR25" s="86"/>
      <c r="JS25" s="86"/>
      <c r="JT25" s="86"/>
      <c r="JU25" s="86"/>
      <c r="JV25" s="86"/>
      <c r="JW25" s="86"/>
      <c r="JX25" s="86"/>
      <c r="JY25" s="86"/>
      <c r="JZ25" s="86"/>
      <c r="KA25" s="86"/>
      <c r="KB25" s="86"/>
      <c r="KC25" s="86"/>
      <c r="KD25" s="86"/>
      <c r="KE25" s="86"/>
      <c r="KF25" s="86"/>
      <c r="KG25" s="86"/>
      <c r="KH25" s="86"/>
      <c r="KI25" s="86"/>
      <c r="KJ25" s="86"/>
      <c r="KK25" s="86"/>
      <c r="KL25" s="86"/>
      <c r="KM25" s="86"/>
      <c r="KN25" s="86"/>
      <c r="KO25" s="86"/>
      <c r="KP25" s="86"/>
      <c r="KQ25" s="86"/>
      <c r="KR25" s="86"/>
      <c r="KS25" s="86"/>
      <c r="KT25" s="86"/>
      <c r="KU25" s="86"/>
      <c r="KV25" s="86"/>
      <c r="KW25" s="86"/>
      <c r="KX25" s="86"/>
      <c r="KY25" s="86"/>
      <c r="KZ25" s="86"/>
      <c r="LA25" s="86"/>
      <c r="LB25" s="86"/>
      <c r="LC25" s="86"/>
      <c r="LD25" s="86"/>
      <c r="LE25" s="86"/>
      <c r="LF25" s="86"/>
      <c r="LG25" s="86"/>
      <c r="LH25" s="86"/>
      <c r="LI25" s="86"/>
      <c r="LJ25" s="86"/>
      <c r="LK25" s="86"/>
      <c r="LL25" s="86"/>
      <c r="LM25" s="86"/>
      <c r="LN25" s="86"/>
      <c r="LO25" s="86"/>
      <c r="LP25" s="86"/>
      <c r="LQ25" s="86"/>
      <c r="LR25" s="86"/>
      <c r="LS25" s="86"/>
      <c r="LT25" s="86"/>
      <c r="LU25" s="86"/>
      <c r="LV25" s="86"/>
      <c r="LW25" s="86"/>
      <c r="LX25" s="86"/>
      <c r="LY25" s="86"/>
      <c r="LZ25" s="86"/>
      <c r="MA25" s="86"/>
      <c r="MB25" s="86"/>
      <c r="MC25" s="86"/>
      <c r="MD25" s="86"/>
      <c r="ME25" s="86"/>
      <c r="MF25" s="86"/>
      <c r="MG25" s="86"/>
      <c r="MH25" s="86"/>
      <c r="MI25" s="86"/>
      <c r="MJ25" s="86"/>
      <c r="MK25" s="86"/>
      <c r="ML25" s="86"/>
      <c r="MM25" s="86"/>
      <c r="MN25" s="86"/>
      <c r="MO25" s="86"/>
      <c r="MP25" s="86"/>
      <c r="MQ25" s="86"/>
      <c r="MR25" s="86"/>
      <c r="MS25" s="86"/>
      <c r="MT25" s="86"/>
      <c r="MU25" s="86"/>
      <c r="MV25" s="86"/>
      <c r="MW25" s="86"/>
      <c r="MX25" s="86"/>
      <c r="MY25" s="86"/>
      <c r="MZ25" s="86"/>
      <c r="NA25" s="86"/>
      <c r="NB25" s="86"/>
      <c r="NC25" s="86"/>
      <c r="ND25" s="86"/>
      <c r="NE25" s="86"/>
      <c r="NF25" s="86"/>
      <c r="NG25" s="86"/>
      <c r="NH25" s="86"/>
      <c r="NI25" s="86"/>
      <c r="NJ25" s="86"/>
      <c r="NK25" s="86"/>
      <c r="NL25" s="86"/>
      <c r="NM25" s="86"/>
      <c r="NN25" s="86"/>
      <c r="NO25" s="86"/>
      <c r="NP25" s="86"/>
      <c r="NQ25" s="86"/>
      <c r="NR25" s="86"/>
      <c r="NS25" s="86"/>
      <c r="NT25" s="86"/>
      <c r="NU25" s="86"/>
      <c r="NV25" s="86"/>
      <c r="NW25" s="86"/>
      <c r="NX25" s="86"/>
      <c r="NY25" s="86"/>
      <c r="NZ25" s="86"/>
      <c r="OA25" s="86"/>
      <c r="OB25" s="86"/>
      <c r="OC25" s="86"/>
      <c r="OD25" s="86"/>
      <c r="OE25" s="86"/>
      <c r="OF25" s="86"/>
      <c r="OG25" s="86"/>
      <c r="OH25" s="86"/>
      <c r="OI25" s="86"/>
      <c r="OJ25" s="86"/>
      <c r="OK25" s="86"/>
      <c r="OL25" s="86"/>
      <c r="OM25" s="86"/>
      <c r="ON25" s="86"/>
      <c r="OO25" s="86"/>
      <c r="OP25" s="86"/>
      <c r="OQ25" s="86"/>
      <c r="OR25" s="86"/>
      <c r="OS25" s="86"/>
      <c r="OT25" s="86"/>
      <c r="OU25" s="86"/>
      <c r="OV25" s="86"/>
      <c r="OW25" s="86"/>
      <c r="OX25" s="86"/>
      <c r="OY25" s="86"/>
      <c r="OZ25" s="86"/>
      <c r="PA25" s="86"/>
      <c r="PB25" s="86"/>
      <c r="PC25" s="86"/>
      <c r="PD25" s="86"/>
      <c r="PE25" s="86"/>
      <c r="PF25" s="86"/>
      <c r="PG25" s="86"/>
      <c r="PH25" s="86"/>
      <c r="PI25" s="86"/>
      <c r="PJ25" s="86"/>
      <c r="PK25" s="86"/>
      <c r="PL25" s="86"/>
      <c r="PM25" s="86"/>
      <c r="PN25" s="86"/>
      <c r="PO25" s="86"/>
      <c r="PP25" s="86"/>
      <c r="PQ25" s="86"/>
      <c r="PR25" s="86"/>
      <c r="PS25" s="86"/>
      <c r="PT25" s="86"/>
      <c r="PU25" s="86"/>
      <c r="PV25" s="86"/>
      <c r="PW25" s="86"/>
      <c r="PX25" s="86"/>
      <c r="PY25" s="86"/>
      <c r="PZ25" s="86"/>
      <c r="QA25" s="86"/>
      <c r="QB25" s="86"/>
      <c r="QC25" s="86"/>
      <c r="QD25" s="86"/>
      <c r="QE25" s="86"/>
      <c r="QF25" s="86"/>
      <c r="QG25" s="86"/>
      <c r="QH25" s="86"/>
      <c r="QI25" s="86"/>
      <c r="QJ25" s="86"/>
      <c r="QK25" s="86"/>
      <c r="QL25" s="86"/>
      <c r="QM25" s="86"/>
      <c r="QN25" s="86"/>
      <c r="QO25" s="86"/>
      <c r="QP25" s="86"/>
      <c r="QQ25" s="86"/>
      <c r="QR25" s="86"/>
      <c r="QS25" s="86"/>
      <c r="QT25" s="86"/>
      <c r="QU25" s="86"/>
      <c r="QV25" s="86"/>
      <c r="QW25" s="86"/>
      <c r="QX25" s="86"/>
      <c r="QY25" s="86"/>
      <c r="QZ25" s="86"/>
      <c r="RA25" s="86"/>
      <c r="RB25" s="86"/>
      <c r="RC25" s="86"/>
      <c r="RD25" s="86"/>
      <c r="RE25" s="86"/>
      <c r="RF25" s="86"/>
      <c r="RG25" s="86"/>
      <c r="RH25" s="86"/>
      <c r="RI25" s="86"/>
      <c r="RJ25" s="86"/>
      <c r="RK25" s="86"/>
      <c r="RL25" s="86"/>
      <c r="RM25" s="86"/>
      <c r="RN25" s="86"/>
      <c r="RO25" s="86"/>
      <c r="RP25" s="86"/>
      <c r="RQ25" s="86"/>
      <c r="RR25" s="86"/>
      <c r="RS25" s="86"/>
      <c r="RT25" s="86"/>
      <c r="RU25" s="86"/>
      <c r="RV25" s="86"/>
      <c r="RW25" s="86"/>
      <c r="RX25" s="86"/>
      <c r="RY25" s="86"/>
      <c r="RZ25" s="86"/>
      <c r="SA25" s="86"/>
      <c r="SB25" s="86"/>
      <c r="SC25" s="86"/>
      <c r="SD25" s="86"/>
      <c r="SE25" s="86"/>
      <c r="SF25" s="86"/>
      <c r="SG25" s="86"/>
      <c r="SH25" s="86"/>
      <c r="SI25" s="86"/>
      <c r="SJ25" s="86"/>
      <c r="SK25" s="86"/>
      <c r="SL25" s="86"/>
      <c r="SM25" s="86"/>
      <c r="SN25" s="86"/>
      <c r="SO25" s="86"/>
      <c r="SP25" s="86"/>
      <c r="SQ25" s="86"/>
      <c r="SR25" s="86"/>
      <c r="SS25" s="86"/>
      <c r="ST25" s="86"/>
      <c r="SU25" s="86"/>
      <c r="SV25" s="86"/>
      <c r="SW25" s="86"/>
      <c r="SX25" s="86"/>
      <c r="SY25" s="86"/>
      <c r="SZ25" s="86"/>
      <c r="TA25" s="86"/>
      <c r="TB25" s="86"/>
      <c r="TC25" s="86"/>
      <c r="TD25" s="86"/>
      <c r="TE25" s="86"/>
      <c r="TF25" s="86"/>
      <c r="TG25" s="86"/>
      <c r="TH25" s="86"/>
      <c r="TI25" s="86"/>
      <c r="TJ25" s="86"/>
      <c r="TK25" s="86"/>
      <c r="TL25" s="86"/>
      <c r="TM25" s="86"/>
      <c r="TN25" s="86"/>
      <c r="TO25" s="86"/>
      <c r="TP25" s="86"/>
      <c r="TQ25" s="86"/>
      <c r="TR25" s="86"/>
      <c r="TS25" s="86"/>
      <c r="TT25" s="86"/>
      <c r="TU25" s="86"/>
      <c r="TV25" s="86"/>
      <c r="TW25" s="86"/>
      <c r="TX25" s="86"/>
      <c r="TY25" s="86"/>
      <c r="TZ25" s="86"/>
      <c r="UA25" s="86"/>
      <c r="UB25" s="86"/>
      <c r="UC25" s="86"/>
      <c r="UD25" s="86"/>
      <c r="UE25" s="86"/>
      <c r="UF25" s="86"/>
      <c r="UG25" s="86"/>
      <c r="UH25" s="86"/>
      <c r="UI25" s="86"/>
      <c r="UJ25" s="86"/>
      <c r="UK25" s="86"/>
      <c r="UL25" s="86"/>
      <c r="UM25" s="86"/>
      <c r="UN25" s="86"/>
      <c r="UO25" s="86"/>
      <c r="UP25" s="86"/>
      <c r="UQ25" s="86"/>
      <c r="UR25" s="86"/>
      <c r="US25" s="86"/>
      <c r="UT25" s="86"/>
      <c r="UU25" s="86"/>
      <c r="UV25" s="86"/>
      <c r="UW25" s="86"/>
      <c r="UX25" s="86"/>
      <c r="UY25" s="86"/>
      <c r="UZ25" s="86"/>
      <c r="VA25" s="86"/>
      <c r="VB25" s="86"/>
      <c r="VC25" s="86"/>
      <c r="VD25" s="86"/>
      <c r="VE25" s="86"/>
      <c r="VF25" s="86"/>
      <c r="VG25" s="86"/>
      <c r="VH25" s="86"/>
      <c r="VI25" s="86"/>
      <c r="VJ25" s="86"/>
      <c r="VK25" s="86"/>
      <c r="VL25" s="86"/>
      <c r="VM25" s="86"/>
      <c r="VN25" s="86"/>
      <c r="VO25" s="86"/>
      <c r="VP25" s="86"/>
      <c r="VQ25" s="86"/>
      <c r="VR25" s="86"/>
      <c r="VS25" s="86"/>
      <c r="VT25" s="86"/>
      <c r="VU25" s="86"/>
      <c r="VV25" s="86"/>
      <c r="VW25" s="86"/>
      <c r="VX25" s="86"/>
      <c r="VY25" s="86"/>
      <c r="VZ25" s="86"/>
      <c r="WA25" s="86"/>
      <c r="WB25" s="86"/>
      <c r="WC25" s="86"/>
      <c r="WD25" s="86"/>
      <c r="WE25" s="86"/>
      <c r="WF25" s="86"/>
      <c r="WG25" s="86"/>
      <c r="WH25" s="86"/>
      <c r="WI25" s="86"/>
      <c r="WJ25" s="86"/>
      <c r="WK25" s="86"/>
      <c r="WL25" s="86"/>
      <c r="WM25" s="86"/>
      <c r="WN25" s="86"/>
      <c r="WO25" s="86"/>
      <c r="WP25" s="86"/>
      <c r="WQ25" s="86"/>
      <c r="WR25" s="86"/>
      <c r="WS25" s="86"/>
      <c r="WT25" s="86"/>
      <c r="WU25" s="86"/>
      <c r="WV25" s="86"/>
      <c r="WW25" s="86"/>
      <c r="WX25" s="86"/>
      <c r="WY25" s="86"/>
      <c r="WZ25" s="86"/>
      <c r="XA25" s="86"/>
      <c r="XB25" s="86"/>
      <c r="XC25" s="86"/>
      <c r="XD25" s="86"/>
      <c r="XE25" s="86"/>
      <c r="XF25" s="86"/>
      <c r="XG25" s="86"/>
      <c r="XH25" s="86"/>
      <c r="XI25" s="86"/>
      <c r="XJ25" s="86"/>
      <c r="XK25" s="86"/>
      <c r="XL25" s="86"/>
      <c r="XM25" s="86"/>
      <c r="XN25" s="86"/>
      <c r="XO25" s="86"/>
      <c r="XP25" s="86"/>
      <c r="XQ25" s="86"/>
      <c r="XR25" s="86"/>
      <c r="XS25" s="86"/>
      <c r="XT25" s="86"/>
      <c r="XU25" s="86"/>
      <c r="XV25" s="86"/>
      <c r="XW25" s="86"/>
      <c r="XX25" s="86"/>
      <c r="XY25" s="86"/>
      <c r="XZ25" s="86"/>
      <c r="YA25" s="86"/>
      <c r="YB25" s="86"/>
      <c r="YC25" s="86"/>
      <c r="YD25" s="86"/>
      <c r="YE25" s="86"/>
      <c r="YF25" s="86"/>
      <c r="YG25" s="86"/>
      <c r="YH25" s="86"/>
      <c r="YI25" s="86"/>
      <c r="YJ25" s="86"/>
      <c r="YK25" s="86"/>
      <c r="YL25" s="86"/>
      <c r="YM25" s="86"/>
      <c r="YN25" s="86"/>
      <c r="YO25" s="86"/>
      <c r="YP25" s="86"/>
      <c r="YQ25" s="86"/>
      <c r="YR25" s="86"/>
      <c r="YS25" s="86"/>
      <c r="YT25" s="86"/>
      <c r="YU25" s="86"/>
      <c r="YV25" s="86"/>
      <c r="YW25" s="86"/>
      <c r="YX25" s="86"/>
      <c r="YY25" s="86"/>
      <c r="YZ25" s="86"/>
      <c r="ZA25" s="86"/>
      <c r="ZB25" s="86"/>
      <c r="ZC25" s="86"/>
      <c r="ZD25" s="86"/>
      <c r="ZE25" s="86"/>
      <c r="ZF25" s="86"/>
      <c r="ZG25" s="86"/>
      <c r="ZH25" s="86"/>
      <c r="ZI25" s="86"/>
      <c r="ZJ25" s="86"/>
      <c r="ZK25" s="86"/>
      <c r="ZL25" s="86"/>
      <c r="ZM25" s="86"/>
      <c r="ZN25" s="86"/>
      <c r="ZO25" s="86"/>
      <c r="ZP25" s="86"/>
      <c r="ZQ25" s="86"/>
      <c r="ZR25" s="86"/>
      <c r="ZS25" s="86"/>
      <c r="ZT25" s="86"/>
      <c r="ZU25" s="86"/>
      <c r="ZV25" s="86"/>
      <c r="ZW25" s="86"/>
      <c r="ZX25" s="86"/>
      <c r="ZY25" s="86"/>
      <c r="ZZ25" s="86"/>
      <c r="AAA25" s="86"/>
      <c r="AAB25" s="86"/>
      <c r="AAC25" s="86"/>
      <c r="AAD25" s="86"/>
      <c r="AAE25" s="86"/>
      <c r="AAF25" s="86"/>
      <c r="AAG25" s="86"/>
      <c r="AAH25" s="86"/>
      <c r="AAI25" s="86"/>
      <c r="AAJ25" s="86"/>
      <c r="AAK25" s="86"/>
      <c r="AAL25" s="86"/>
      <c r="AAM25" s="86"/>
      <c r="AAN25" s="86"/>
      <c r="AAO25" s="86"/>
      <c r="AAP25" s="86"/>
      <c r="AAQ25" s="86"/>
      <c r="AAR25" s="86"/>
      <c r="AAS25" s="86"/>
      <c r="AAT25" s="86"/>
      <c r="AAU25" s="86"/>
      <c r="AAV25" s="86"/>
      <c r="AAW25" s="86"/>
      <c r="AAX25" s="86"/>
      <c r="AAY25" s="86"/>
      <c r="AAZ25" s="86"/>
      <c r="ABA25" s="86"/>
      <c r="ABB25" s="86"/>
      <c r="ABC25" s="86"/>
      <c r="ABD25" s="86"/>
      <c r="ABE25" s="86"/>
      <c r="ABF25" s="86"/>
      <c r="ABG25" s="86"/>
      <c r="ABH25" s="86"/>
      <c r="ABI25" s="86"/>
      <c r="ABJ25" s="86"/>
      <c r="ABK25" s="86"/>
      <c r="ABL25" s="86"/>
      <c r="ABM25" s="86"/>
      <c r="ABN25" s="86"/>
      <c r="ABO25" s="86"/>
      <c r="ABP25" s="86"/>
      <c r="ABQ25" s="86"/>
      <c r="ABR25" s="86"/>
      <c r="ABS25" s="86"/>
      <c r="ABT25" s="86"/>
      <c r="ABU25" s="86"/>
      <c r="ABV25" s="86"/>
      <c r="ABW25" s="86"/>
      <c r="ABX25" s="86"/>
      <c r="ABY25" s="86"/>
      <c r="ABZ25" s="86"/>
      <c r="ACA25" s="86"/>
      <c r="ACB25" s="86"/>
      <c r="ACC25" s="86"/>
      <c r="ACD25" s="86"/>
      <c r="ACE25" s="86"/>
      <c r="ACF25" s="86"/>
      <c r="ACG25" s="86"/>
      <c r="ACH25" s="86"/>
      <c r="ACI25" s="86"/>
      <c r="ACJ25" s="86"/>
      <c r="ACK25" s="86"/>
      <c r="ACL25" s="86"/>
      <c r="ACM25" s="86"/>
      <c r="ACN25" s="86"/>
      <c r="ACO25" s="86"/>
      <c r="ACP25" s="86"/>
      <c r="ACQ25" s="86"/>
      <c r="ACR25" s="86"/>
      <c r="ACS25" s="86"/>
      <c r="ACT25" s="86"/>
      <c r="ACU25" s="86"/>
      <c r="ACV25" s="86"/>
      <c r="ACW25" s="86"/>
      <c r="ACX25" s="86"/>
      <c r="ACY25" s="86"/>
      <c r="ACZ25" s="86"/>
      <c r="ADA25" s="86"/>
      <c r="ADB25" s="86"/>
      <c r="ADC25" s="86"/>
      <c r="ADD25" s="86"/>
      <c r="ADE25" s="86"/>
      <c r="ADF25" s="86"/>
      <c r="ADG25" s="86"/>
      <c r="ADH25" s="86"/>
      <c r="ADI25" s="86"/>
      <c r="ADJ25" s="86"/>
      <c r="ADK25" s="86"/>
      <c r="ADL25" s="86"/>
      <c r="ADM25" s="86"/>
      <c r="ADN25" s="86"/>
      <c r="ADO25" s="86"/>
      <c r="ADP25" s="86"/>
      <c r="ADQ25" s="86"/>
      <c r="ADR25" s="86"/>
      <c r="ADS25" s="86"/>
      <c r="ADT25" s="86"/>
      <c r="ADU25" s="86"/>
      <c r="ADV25" s="86"/>
      <c r="ADW25" s="86"/>
      <c r="ADX25" s="86"/>
      <c r="ADY25" s="86"/>
      <c r="ADZ25" s="86"/>
      <c r="AEA25" s="86"/>
      <c r="AEB25" s="86"/>
      <c r="AEC25" s="86"/>
      <c r="AED25" s="86"/>
      <c r="AEE25" s="86"/>
      <c r="AEF25" s="86"/>
      <c r="AEG25" s="86"/>
      <c r="AEH25" s="86"/>
      <c r="AEI25" s="86"/>
      <c r="AEJ25" s="86"/>
      <c r="AEK25" s="86"/>
      <c r="AEL25" s="86"/>
      <c r="AEM25" s="86"/>
      <c r="AEN25" s="86"/>
      <c r="AEO25" s="86"/>
      <c r="AEP25" s="86"/>
      <c r="AEQ25" s="86"/>
      <c r="AER25" s="86"/>
      <c r="AES25" s="86"/>
      <c r="AET25" s="86"/>
      <c r="AEU25" s="86"/>
      <c r="AEV25" s="86"/>
      <c r="AEW25" s="86"/>
      <c r="AEX25" s="86"/>
      <c r="AEY25" s="86"/>
      <c r="AEZ25" s="86"/>
      <c r="AFA25" s="86"/>
      <c r="AFB25" s="86"/>
      <c r="AFC25" s="86"/>
      <c r="AFD25" s="86"/>
      <c r="AFE25" s="86"/>
      <c r="AFF25" s="86"/>
      <c r="AFG25" s="86"/>
      <c r="AFH25" s="86"/>
      <c r="AFI25" s="86"/>
      <c r="AFJ25" s="86"/>
      <c r="AFK25" s="86"/>
      <c r="AFL25" s="86"/>
      <c r="AFM25" s="86"/>
      <c r="AFN25" s="86"/>
      <c r="AFO25" s="86"/>
      <c r="AFP25" s="86"/>
      <c r="AFQ25" s="86"/>
      <c r="AFR25" s="86"/>
      <c r="AFS25" s="86"/>
      <c r="AFT25" s="86"/>
      <c r="AFU25" s="86"/>
      <c r="AFV25" s="86"/>
      <c r="AFW25" s="86"/>
      <c r="AFX25" s="86"/>
      <c r="AFY25" s="86"/>
      <c r="AFZ25" s="86"/>
      <c r="AGA25" s="86"/>
      <c r="AGB25" s="86"/>
      <c r="AGC25" s="86"/>
      <c r="AGD25" s="86"/>
      <c r="AGE25" s="86"/>
      <c r="AGF25" s="86"/>
      <c r="AGG25" s="86"/>
      <c r="AGH25" s="86"/>
      <c r="AGI25" s="86"/>
      <c r="AGJ25" s="86"/>
      <c r="AGK25" s="86"/>
      <c r="AGL25" s="86"/>
      <c r="AGM25" s="86"/>
      <c r="AGN25" s="86"/>
      <c r="AGO25" s="86"/>
      <c r="AGP25" s="86"/>
      <c r="AGQ25" s="86"/>
      <c r="AGR25" s="86"/>
      <c r="AGS25" s="86"/>
      <c r="AGT25" s="86"/>
      <c r="AGU25" s="86"/>
      <c r="AGV25" s="86"/>
      <c r="AGW25" s="86"/>
      <c r="AGX25" s="86"/>
      <c r="AGY25" s="86"/>
      <c r="AGZ25" s="86"/>
      <c r="AHA25" s="86"/>
      <c r="AHB25" s="86"/>
      <c r="AHC25" s="86"/>
      <c r="AHD25" s="86"/>
      <c r="AHE25" s="86"/>
      <c r="AHF25" s="86"/>
      <c r="AHG25" s="86"/>
      <c r="AHH25" s="86"/>
      <c r="AHI25" s="86"/>
      <c r="AHJ25" s="86"/>
      <c r="AHK25" s="86"/>
      <c r="AHL25" s="86"/>
      <c r="AHM25" s="86"/>
      <c r="AHN25" s="86"/>
      <c r="AHO25" s="86"/>
      <c r="AHP25" s="86"/>
      <c r="AHQ25" s="86"/>
      <c r="AHR25" s="86"/>
      <c r="AHS25" s="86"/>
      <c r="AHT25" s="86"/>
      <c r="AHU25" s="86"/>
      <c r="AHV25" s="86"/>
      <c r="AHW25" s="86"/>
      <c r="AHX25" s="86"/>
      <c r="AHY25" s="86"/>
      <c r="AHZ25" s="86"/>
      <c r="AIA25" s="86"/>
      <c r="AIB25" s="86"/>
      <c r="AIC25" s="86"/>
      <c r="AID25" s="86"/>
      <c r="AIE25" s="86"/>
      <c r="AIF25" s="86"/>
      <c r="AIG25" s="86"/>
      <c r="AIH25" s="86"/>
      <c r="AII25" s="86"/>
      <c r="AIJ25" s="86"/>
      <c r="AIK25" s="86"/>
      <c r="AIL25" s="86"/>
      <c r="AIM25" s="86"/>
      <c r="AIN25" s="86"/>
      <c r="AIO25" s="86"/>
      <c r="AIP25" s="86"/>
      <c r="AIQ25" s="86"/>
      <c r="AIR25" s="86"/>
      <c r="AIS25" s="86"/>
      <c r="AIT25" s="86"/>
      <c r="AIU25" s="86"/>
      <c r="AIV25" s="86"/>
      <c r="AIW25" s="86"/>
      <c r="AIX25" s="86"/>
      <c r="AIY25" s="86"/>
      <c r="AIZ25" s="86"/>
      <c r="AJA25" s="86"/>
      <c r="AJB25" s="86"/>
      <c r="AJC25" s="86"/>
      <c r="AJD25" s="86"/>
      <c r="AJE25" s="86"/>
      <c r="AJF25" s="86"/>
      <c r="AJG25" s="86"/>
      <c r="AJH25" s="86"/>
      <c r="AJI25" s="86"/>
      <c r="AJJ25" s="86"/>
      <c r="AJK25" s="86"/>
      <c r="AJL25" s="86"/>
      <c r="AJM25" s="86"/>
      <c r="AJN25" s="86"/>
      <c r="AJO25" s="86"/>
      <c r="AJP25" s="86"/>
      <c r="AJQ25" s="86"/>
      <c r="AJR25" s="86"/>
      <c r="AJS25" s="86"/>
      <c r="AJT25" s="86"/>
      <c r="AJU25" s="86"/>
      <c r="AJV25" s="86"/>
      <c r="AJW25" s="86"/>
      <c r="AJX25" s="86"/>
      <c r="AJY25" s="86"/>
      <c r="AJZ25" s="86"/>
      <c r="AKA25" s="86"/>
      <c r="AKB25" s="86"/>
      <c r="AKC25" s="86"/>
      <c r="AKD25" s="86"/>
      <c r="AKE25" s="86"/>
      <c r="AKF25" s="86"/>
      <c r="AKG25" s="86"/>
      <c r="AKH25" s="86"/>
      <c r="AKI25" s="86"/>
      <c r="AKJ25" s="86"/>
      <c r="AKK25" s="86"/>
      <c r="AKL25" s="86"/>
      <c r="AKM25" s="86"/>
      <c r="AKN25" s="86"/>
      <c r="AKO25" s="86"/>
      <c r="AKP25" s="86"/>
      <c r="AKQ25" s="86"/>
      <c r="AKR25" s="86"/>
      <c r="AKS25" s="86"/>
      <c r="AKT25" s="86"/>
      <c r="AKU25" s="86"/>
      <c r="AKV25" s="86"/>
      <c r="AKW25" s="86"/>
      <c r="AKX25" s="86"/>
      <c r="AKY25" s="86"/>
      <c r="AKZ25" s="86"/>
      <c r="ALA25" s="86"/>
      <c r="ALB25" s="86"/>
      <c r="ALC25" s="86"/>
      <c r="ALD25" s="86"/>
      <c r="ALE25" s="86"/>
      <c r="ALF25" s="86"/>
      <c r="ALG25" s="86"/>
      <c r="ALH25" s="86"/>
      <c r="ALI25" s="86"/>
      <c r="ALJ25" s="86"/>
      <c r="ALK25" s="86"/>
      <c r="ALL25" s="86"/>
      <c r="ALM25" s="86"/>
      <c r="ALN25" s="86"/>
      <c r="ALO25" s="86"/>
      <c r="ALP25" s="86"/>
      <c r="ALQ25" s="86"/>
      <c r="ALR25" s="86"/>
      <c r="ALS25" s="86"/>
      <c r="ALT25" s="86"/>
      <c r="ALU25" s="86"/>
      <c r="ALV25" s="86"/>
      <c r="ALW25" s="86"/>
      <c r="ALX25" s="86"/>
      <c r="ALY25" s="86"/>
      <c r="ALZ25" s="86"/>
      <c r="AMA25" s="86"/>
      <c r="AMB25" s="86"/>
      <c r="AMC25" s="86"/>
      <c r="AMD25" s="86"/>
      <c r="AME25" s="86"/>
      <c r="AMF25" s="86"/>
      <c r="AMG25" s="86"/>
      <c r="AMH25" s="86"/>
      <c r="AMI25" s="86"/>
      <c r="AMJ25" s="86"/>
      <c r="AMK25" s="86"/>
    </row>
    <row r="26" customFormat="false" ht="13.5" hidden="false" customHeight="false" outlineLevel="0" collapsed="false">
      <c r="A26" s="85"/>
      <c r="B26" s="85"/>
      <c r="C26" s="85"/>
      <c r="D26" s="85"/>
      <c r="E26" s="85"/>
      <c r="F26" s="85"/>
      <c r="G26" s="221"/>
      <c r="H26" s="228"/>
      <c r="I26" s="221"/>
      <c r="J26" s="228"/>
      <c r="K26" s="257"/>
      <c r="L26" s="85"/>
      <c r="M26" s="85"/>
      <c r="N26" s="85"/>
      <c r="O26" s="85"/>
      <c r="P26" s="85"/>
      <c r="Q26" s="85"/>
      <c r="R26" s="85"/>
      <c r="S26" s="85"/>
      <c r="T26" s="85"/>
      <c r="U26" s="89"/>
      <c r="V26" s="85"/>
      <c r="W26" s="89"/>
      <c r="X26" s="85"/>
      <c r="Y26" s="85"/>
      <c r="Z26" s="85"/>
      <c r="AA26" s="85"/>
      <c r="AB26" s="85"/>
      <c r="AC26" s="85"/>
      <c r="AD26" s="85"/>
      <c r="AE26" s="258"/>
      <c r="AF26" s="90"/>
      <c r="AG26" s="224"/>
      <c r="AH26" s="90"/>
      <c r="AI26" s="259"/>
      <c r="AJ26" s="90"/>
      <c r="AK26" s="97"/>
      <c r="AL26" s="90"/>
      <c r="AM26" s="260"/>
      <c r="AN26" s="4"/>
      <c r="AO26" s="89"/>
      <c r="AP26" s="89"/>
      <c r="AQ26" s="89"/>
      <c r="AR26" s="89"/>
      <c r="AS26" s="89"/>
      <c r="AT26" s="98" t="str">
        <f aca="false">IF(A26="", "","'"&amp;A26&amp;"':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'"&amp;VLOOKUP(M26,[2]マスタ!$A$1:$B$99,2,0)&amp;"'"&amp;IF(N26="○",", extra: true","")&amp;IF(O26&lt;&gt;"",", extraFrom: '"&amp;O26&amp;"'","")&amp;IF(P26&lt;&gt;"",", exchangableTo: '"&amp;P26&amp;"'","")&amp;IF(Q26="○",", poison: true","")&amp;IF(R26&lt;&gt;"", ", type: '"&amp;VLOOKUP(R26,[2]マスタ!$D$1:$E$99,2,0)&amp;"'", "")&amp;IF(S26&lt;&gt;"",", subType: '"&amp;VLOOKUP(S26,[2]マスタ!$D$1:$E$99,2,0)&amp;"'","")&amp;""&amp;IF(T26&lt;&gt;"",", range: '"&amp;T26&amp;"'","")&amp;IF(V26&lt;&gt;"",", damage: '"&amp;V26&amp;"'","")&amp;IF(X26&lt;&gt;"",", capacity: '"&amp;X26&amp;"'","")&amp;IF(Y26&lt;&gt;"",", growth: "&amp;Y26&amp;"","")&amp;IF(Z26&lt;&gt;"",", cost: '"&amp;Z26&amp;"'","")&amp;", text: '"&amp;SUBSTITUTE(SUBSTITUTE(AE26, CHAR(13), ""),CHAR(10),"\n")&amp;IF(AF26&lt;&gt;"", "', textAdditional: '"&amp;SUBSTITUTE(SUBSTITUTE(AF26, CHAR(13), ""),CHAR(10),"\n"), "")&amp;"', textZh: '"&amp;SUBSTITUTE(SUBSTITUTE(SUBSTITUTE(AG26, CHAR(13), ""),CHAR(10),"\n"),"'","\'")&amp;"', textZhG1: '"&amp;SUBSTITUTE(SUBSTITUTE(SUBSTITUTE(AI26, CHAR(13), ""),CHAR(10),"\n"),"'","\'")&amp;IF(AH26&lt;&gt;"", "', textZhAdditional: '"&amp;SUBSTITUTE(SUBSTITUTE(AH26, CHAR(13), ""),CHAR(10),"\n"), "")&amp;IF(AJ26&lt;&gt;"", "', textZhG1Additional: '"&amp;SUBSTITUTE(SUBSTITUTE(AJ26, CHAR(13), ""),CHAR(10),"\n"), "")&amp;"', textKo: '"&amp;SUBSTITUTE(SUBSTITUTE(SUBSTITUTE(AK26, CHAR(13), ""),CHAR(10),"\n"),"'","\'")&amp;IF(AL26&lt;&gt;"", "', textKoAdditional: '"&amp;SUBSTITUTE(SUBSTITUTE(AL26, CHAR(13), ""),CHAR(10),"\n"), "")&amp;"', textEn: '"&amp;SUBSTITUTE(SUBSTITUTE(SUBSTITUTE(AM26, CHAR(13), ""),CHAR(10),"\n"),"'","\'")&amp;IF(AN26&lt;&gt;"", "', textEnAdditional: '"&amp;SUBSTITUTE(SUBSTITUTE(AN26, CHAR(13), ""),CHAR(10),"\n"), "")&amp;"'"&amp;IF(AB26="○",", sealable: true","")&amp;IF(AC26="○",", removable: true","")&amp;IF(AA26="○",", lie: true","")&amp;IF(AD26="○",", investable: true","")&amp;"},")</f>
        <v/>
      </c>
      <c r="AU26" s="10" t="str">
        <f aca="false">IF($A26&lt;&gt;"", "    /** 《"&amp;$E26&amp;"》 */ export const "&amp;SUBSTITUTE(UPPER(IF(MID($A26, 3, 1)="-", RIGHT($A26,LEN($A26)-3), $A26)), "-", "_")&amp;": TCardId = '"&amp;$A26&amp;"';", "")</f>
        <v/>
      </c>
      <c r="AV26" s="11" t="str">
        <f aca="false">IF($A26&lt;&gt;"", "    | '"&amp;$A26&amp;"'", "")</f>
        <v/>
      </c>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6"/>
      <c r="FO26" s="86"/>
      <c r="FP26" s="86"/>
      <c r="FQ26" s="86"/>
      <c r="FR26" s="86"/>
      <c r="FS26" s="86"/>
      <c r="FT26" s="86"/>
      <c r="FU26" s="86"/>
      <c r="FV26" s="86"/>
      <c r="FW26" s="86"/>
      <c r="FX26" s="86"/>
      <c r="FY26" s="86"/>
      <c r="FZ26" s="86"/>
      <c r="GA26" s="86"/>
      <c r="GB26" s="86"/>
      <c r="GC26" s="86"/>
      <c r="GD26" s="86"/>
      <c r="GE26" s="86"/>
      <c r="GF26" s="86"/>
      <c r="GG26" s="86"/>
      <c r="GH26" s="86"/>
      <c r="GI26" s="86"/>
      <c r="GJ26" s="86"/>
      <c r="GK26" s="86"/>
      <c r="GL26" s="86"/>
      <c r="GM26" s="86"/>
      <c r="GN26" s="86"/>
      <c r="GO26" s="86"/>
      <c r="GP26" s="86"/>
      <c r="GQ26" s="86"/>
      <c r="GR26" s="86"/>
      <c r="GS26" s="86"/>
      <c r="GT26" s="86"/>
      <c r="GU26" s="86"/>
      <c r="GV26" s="86"/>
      <c r="GW26" s="86"/>
      <c r="GX26" s="86"/>
      <c r="GY26" s="86"/>
      <c r="GZ26" s="86"/>
      <c r="HA26" s="86"/>
      <c r="HB26" s="86"/>
      <c r="HC26" s="86"/>
      <c r="HD26" s="86"/>
      <c r="HE26" s="86"/>
      <c r="HF26" s="86"/>
      <c r="HG26" s="86"/>
      <c r="HH26" s="86"/>
      <c r="HI26" s="86"/>
      <c r="HJ26" s="86"/>
      <c r="HK26" s="86"/>
      <c r="HL26" s="86"/>
      <c r="HM26" s="86"/>
      <c r="HN26" s="86"/>
      <c r="HO26" s="86"/>
      <c r="HP26" s="86"/>
      <c r="HQ26" s="86"/>
      <c r="HR26" s="86"/>
      <c r="HS26" s="86"/>
      <c r="HT26" s="86"/>
      <c r="HU26" s="86"/>
      <c r="HV26" s="86"/>
      <c r="HW26" s="86"/>
      <c r="HX26" s="86"/>
      <c r="HY26" s="86"/>
      <c r="HZ26" s="86"/>
      <c r="IA26" s="86"/>
      <c r="IB26" s="86"/>
      <c r="IC26" s="86"/>
      <c r="ID26" s="86"/>
      <c r="IE26" s="86"/>
      <c r="IF26" s="86"/>
      <c r="IG26" s="86"/>
      <c r="IH26" s="86"/>
      <c r="II26" s="86"/>
      <c r="IJ26" s="86"/>
      <c r="IK26" s="86"/>
      <c r="IL26" s="86"/>
      <c r="IM26" s="86"/>
      <c r="IN26" s="86"/>
      <c r="IO26" s="86"/>
      <c r="IP26" s="86"/>
      <c r="IQ26" s="86"/>
      <c r="IR26" s="86"/>
      <c r="IS26" s="86"/>
      <c r="IT26" s="86"/>
      <c r="IU26" s="86"/>
      <c r="IV26" s="86"/>
      <c r="IW26" s="86"/>
      <c r="IX26" s="86"/>
      <c r="IY26" s="86"/>
      <c r="IZ26" s="86"/>
      <c r="JA26" s="86"/>
      <c r="JB26" s="86"/>
      <c r="JC26" s="86"/>
      <c r="JD26" s="86"/>
      <c r="JE26" s="86"/>
      <c r="JF26" s="86"/>
      <c r="JG26" s="86"/>
      <c r="JH26" s="86"/>
      <c r="JI26" s="86"/>
      <c r="JJ26" s="86"/>
      <c r="JK26" s="86"/>
      <c r="JL26" s="86"/>
      <c r="JM26" s="86"/>
      <c r="JN26" s="86"/>
      <c r="JO26" s="86"/>
      <c r="JP26" s="86"/>
      <c r="JQ26" s="86"/>
      <c r="JR26" s="86"/>
      <c r="JS26" s="86"/>
      <c r="JT26" s="86"/>
      <c r="JU26" s="86"/>
      <c r="JV26" s="86"/>
      <c r="JW26" s="86"/>
      <c r="JX26" s="86"/>
      <c r="JY26" s="86"/>
      <c r="JZ26" s="86"/>
      <c r="KA26" s="86"/>
      <c r="KB26" s="86"/>
      <c r="KC26" s="86"/>
      <c r="KD26" s="86"/>
      <c r="KE26" s="86"/>
      <c r="KF26" s="86"/>
      <c r="KG26" s="86"/>
      <c r="KH26" s="86"/>
      <c r="KI26" s="86"/>
      <c r="KJ26" s="86"/>
      <c r="KK26" s="86"/>
      <c r="KL26" s="86"/>
      <c r="KM26" s="86"/>
      <c r="KN26" s="86"/>
      <c r="KO26" s="86"/>
      <c r="KP26" s="86"/>
      <c r="KQ26" s="86"/>
      <c r="KR26" s="86"/>
      <c r="KS26" s="86"/>
      <c r="KT26" s="86"/>
      <c r="KU26" s="86"/>
      <c r="KV26" s="86"/>
      <c r="KW26" s="86"/>
      <c r="KX26" s="86"/>
      <c r="KY26" s="86"/>
      <c r="KZ26" s="86"/>
      <c r="LA26" s="86"/>
      <c r="LB26" s="86"/>
      <c r="LC26" s="86"/>
      <c r="LD26" s="86"/>
      <c r="LE26" s="86"/>
      <c r="LF26" s="86"/>
      <c r="LG26" s="86"/>
      <c r="LH26" s="86"/>
      <c r="LI26" s="86"/>
      <c r="LJ26" s="86"/>
      <c r="LK26" s="86"/>
      <c r="LL26" s="86"/>
      <c r="LM26" s="86"/>
      <c r="LN26" s="86"/>
      <c r="LO26" s="86"/>
      <c r="LP26" s="86"/>
      <c r="LQ26" s="86"/>
      <c r="LR26" s="86"/>
      <c r="LS26" s="86"/>
      <c r="LT26" s="86"/>
      <c r="LU26" s="86"/>
      <c r="LV26" s="86"/>
      <c r="LW26" s="86"/>
      <c r="LX26" s="86"/>
      <c r="LY26" s="86"/>
      <c r="LZ26" s="86"/>
      <c r="MA26" s="86"/>
      <c r="MB26" s="86"/>
      <c r="MC26" s="86"/>
      <c r="MD26" s="86"/>
      <c r="ME26" s="86"/>
      <c r="MF26" s="86"/>
      <c r="MG26" s="86"/>
      <c r="MH26" s="86"/>
      <c r="MI26" s="86"/>
      <c r="MJ26" s="86"/>
      <c r="MK26" s="86"/>
      <c r="ML26" s="86"/>
      <c r="MM26" s="86"/>
      <c r="MN26" s="86"/>
      <c r="MO26" s="86"/>
      <c r="MP26" s="86"/>
      <c r="MQ26" s="86"/>
      <c r="MR26" s="86"/>
      <c r="MS26" s="86"/>
      <c r="MT26" s="86"/>
      <c r="MU26" s="86"/>
      <c r="MV26" s="86"/>
      <c r="MW26" s="86"/>
      <c r="MX26" s="86"/>
      <c r="MY26" s="86"/>
      <c r="MZ26" s="86"/>
      <c r="NA26" s="86"/>
      <c r="NB26" s="86"/>
      <c r="NC26" s="86"/>
      <c r="ND26" s="86"/>
      <c r="NE26" s="86"/>
      <c r="NF26" s="86"/>
      <c r="NG26" s="86"/>
      <c r="NH26" s="86"/>
      <c r="NI26" s="86"/>
      <c r="NJ26" s="86"/>
      <c r="NK26" s="86"/>
      <c r="NL26" s="86"/>
      <c r="NM26" s="86"/>
      <c r="NN26" s="86"/>
      <c r="NO26" s="86"/>
      <c r="NP26" s="86"/>
      <c r="NQ26" s="86"/>
      <c r="NR26" s="86"/>
      <c r="NS26" s="86"/>
      <c r="NT26" s="86"/>
      <c r="NU26" s="86"/>
      <c r="NV26" s="86"/>
      <c r="NW26" s="86"/>
      <c r="NX26" s="86"/>
      <c r="NY26" s="86"/>
      <c r="NZ26" s="86"/>
      <c r="OA26" s="86"/>
      <c r="OB26" s="86"/>
      <c r="OC26" s="86"/>
      <c r="OD26" s="86"/>
      <c r="OE26" s="86"/>
      <c r="OF26" s="86"/>
      <c r="OG26" s="86"/>
      <c r="OH26" s="86"/>
      <c r="OI26" s="86"/>
      <c r="OJ26" s="86"/>
      <c r="OK26" s="86"/>
      <c r="OL26" s="86"/>
      <c r="OM26" s="86"/>
      <c r="ON26" s="86"/>
      <c r="OO26" s="86"/>
      <c r="OP26" s="86"/>
      <c r="OQ26" s="86"/>
      <c r="OR26" s="86"/>
      <c r="OS26" s="86"/>
      <c r="OT26" s="86"/>
      <c r="OU26" s="86"/>
      <c r="OV26" s="86"/>
      <c r="OW26" s="86"/>
      <c r="OX26" s="86"/>
      <c r="OY26" s="86"/>
      <c r="OZ26" s="86"/>
      <c r="PA26" s="86"/>
      <c r="PB26" s="86"/>
      <c r="PC26" s="86"/>
      <c r="PD26" s="86"/>
      <c r="PE26" s="86"/>
      <c r="PF26" s="86"/>
      <c r="PG26" s="86"/>
      <c r="PH26" s="86"/>
      <c r="PI26" s="86"/>
      <c r="PJ26" s="86"/>
      <c r="PK26" s="86"/>
      <c r="PL26" s="86"/>
      <c r="PM26" s="86"/>
      <c r="PN26" s="86"/>
      <c r="PO26" s="86"/>
      <c r="PP26" s="86"/>
      <c r="PQ26" s="86"/>
      <c r="PR26" s="86"/>
      <c r="PS26" s="86"/>
      <c r="PT26" s="86"/>
      <c r="PU26" s="86"/>
      <c r="PV26" s="86"/>
      <c r="PW26" s="86"/>
      <c r="PX26" s="86"/>
      <c r="PY26" s="86"/>
      <c r="PZ26" s="86"/>
      <c r="QA26" s="86"/>
      <c r="QB26" s="86"/>
      <c r="QC26" s="86"/>
      <c r="QD26" s="86"/>
      <c r="QE26" s="86"/>
      <c r="QF26" s="86"/>
      <c r="QG26" s="86"/>
      <c r="QH26" s="86"/>
      <c r="QI26" s="86"/>
      <c r="QJ26" s="86"/>
      <c r="QK26" s="86"/>
      <c r="QL26" s="86"/>
      <c r="QM26" s="86"/>
      <c r="QN26" s="86"/>
      <c r="QO26" s="86"/>
      <c r="QP26" s="86"/>
      <c r="QQ26" s="86"/>
      <c r="QR26" s="86"/>
      <c r="QS26" s="86"/>
      <c r="QT26" s="86"/>
      <c r="QU26" s="86"/>
      <c r="QV26" s="86"/>
      <c r="QW26" s="86"/>
      <c r="QX26" s="86"/>
      <c r="QY26" s="86"/>
      <c r="QZ26" s="86"/>
      <c r="RA26" s="86"/>
      <c r="RB26" s="86"/>
      <c r="RC26" s="86"/>
      <c r="RD26" s="86"/>
      <c r="RE26" s="86"/>
      <c r="RF26" s="86"/>
      <c r="RG26" s="86"/>
      <c r="RH26" s="86"/>
      <c r="RI26" s="86"/>
      <c r="RJ26" s="86"/>
      <c r="RK26" s="86"/>
      <c r="RL26" s="86"/>
      <c r="RM26" s="86"/>
      <c r="RN26" s="86"/>
      <c r="RO26" s="86"/>
      <c r="RP26" s="86"/>
      <c r="RQ26" s="86"/>
      <c r="RR26" s="86"/>
      <c r="RS26" s="86"/>
      <c r="RT26" s="86"/>
      <c r="RU26" s="86"/>
      <c r="RV26" s="86"/>
      <c r="RW26" s="86"/>
      <c r="RX26" s="86"/>
      <c r="RY26" s="86"/>
      <c r="RZ26" s="86"/>
      <c r="SA26" s="86"/>
      <c r="SB26" s="86"/>
      <c r="SC26" s="86"/>
      <c r="SD26" s="86"/>
      <c r="SE26" s="86"/>
      <c r="SF26" s="86"/>
      <c r="SG26" s="86"/>
      <c r="SH26" s="86"/>
      <c r="SI26" s="86"/>
      <c r="SJ26" s="86"/>
      <c r="SK26" s="86"/>
      <c r="SL26" s="86"/>
      <c r="SM26" s="86"/>
      <c r="SN26" s="86"/>
      <c r="SO26" s="86"/>
      <c r="SP26" s="86"/>
      <c r="SQ26" s="86"/>
      <c r="SR26" s="86"/>
      <c r="SS26" s="86"/>
      <c r="ST26" s="86"/>
      <c r="SU26" s="86"/>
      <c r="SV26" s="86"/>
      <c r="SW26" s="86"/>
      <c r="SX26" s="86"/>
      <c r="SY26" s="86"/>
      <c r="SZ26" s="86"/>
      <c r="TA26" s="86"/>
      <c r="TB26" s="86"/>
      <c r="TC26" s="86"/>
      <c r="TD26" s="86"/>
      <c r="TE26" s="86"/>
      <c r="TF26" s="86"/>
      <c r="TG26" s="86"/>
      <c r="TH26" s="86"/>
      <c r="TI26" s="86"/>
      <c r="TJ26" s="86"/>
      <c r="TK26" s="86"/>
      <c r="TL26" s="86"/>
      <c r="TM26" s="86"/>
      <c r="TN26" s="86"/>
      <c r="TO26" s="86"/>
      <c r="TP26" s="86"/>
      <c r="TQ26" s="86"/>
      <c r="TR26" s="86"/>
      <c r="TS26" s="86"/>
      <c r="TT26" s="86"/>
      <c r="TU26" s="86"/>
      <c r="TV26" s="86"/>
      <c r="TW26" s="86"/>
      <c r="TX26" s="86"/>
      <c r="TY26" s="86"/>
      <c r="TZ26" s="86"/>
      <c r="UA26" s="86"/>
      <c r="UB26" s="86"/>
      <c r="UC26" s="86"/>
      <c r="UD26" s="86"/>
      <c r="UE26" s="86"/>
      <c r="UF26" s="86"/>
      <c r="UG26" s="86"/>
      <c r="UH26" s="86"/>
      <c r="UI26" s="86"/>
      <c r="UJ26" s="86"/>
      <c r="UK26" s="86"/>
      <c r="UL26" s="86"/>
      <c r="UM26" s="86"/>
      <c r="UN26" s="86"/>
      <c r="UO26" s="86"/>
      <c r="UP26" s="86"/>
      <c r="UQ26" s="86"/>
      <c r="UR26" s="86"/>
      <c r="US26" s="86"/>
      <c r="UT26" s="86"/>
      <c r="UU26" s="86"/>
      <c r="UV26" s="86"/>
      <c r="UW26" s="86"/>
      <c r="UX26" s="86"/>
      <c r="UY26" s="86"/>
      <c r="UZ26" s="86"/>
      <c r="VA26" s="86"/>
      <c r="VB26" s="86"/>
      <c r="VC26" s="86"/>
      <c r="VD26" s="86"/>
      <c r="VE26" s="86"/>
      <c r="VF26" s="86"/>
      <c r="VG26" s="86"/>
      <c r="VH26" s="86"/>
      <c r="VI26" s="86"/>
      <c r="VJ26" s="86"/>
      <c r="VK26" s="86"/>
      <c r="VL26" s="86"/>
      <c r="VM26" s="86"/>
      <c r="VN26" s="86"/>
      <c r="VO26" s="86"/>
      <c r="VP26" s="86"/>
      <c r="VQ26" s="86"/>
      <c r="VR26" s="86"/>
      <c r="VS26" s="86"/>
      <c r="VT26" s="86"/>
      <c r="VU26" s="86"/>
      <c r="VV26" s="86"/>
      <c r="VW26" s="86"/>
      <c r="VX26" s="86"/>
      <c r="VY26" s="86"/>
      <c r="VZ26" s="86"/>
      <c r="WA26" s="86"/>
      <c r="WB26" s="86"/>
      <c r="WC26" s="86"/>
      <c r="WD26" s="86"/>
      <c r="WE26" s="86"/>
      <c r="WF26" s="86"/>
      <c r="WG26" s="86"/>
      <c r="WH26" s="86"/>
      <c r="WI26" s="86"/>
      <c r="WJ26" s="86"/>
      <c r="WK26" s="86"/>
      <c r="WL26" s="86"/>
      <c r="WM26" s="86"/>
      <c r="WN26" s="86"/>
      <c r="WO26" s="86"/>
      <c r="WP26" s="86"/>
      <c r="WQ26" s="86"/>
      <c r="WR26" s="86"/>
      <c r="WS26" s="86"/>
      <c r="WT26" s="86"/>
      <c r="WU26" s="86"/>
      <c r="WV26" s="86"/>
      <c r="WW26" s="86"/>
      <c r="WX26" s="86"/>
      <c r="WY26" s="86"/>
      <c r="WZ26" s="86"/>
      <c r="XA26" s="86"/>
      <c r="XB26" s="86"/>
      <c r="XC26" s="86"/>
      <c r="XD26" s="86"/>
      <c r="XE26" s="86"/>
      <c r="XF26" s="86"/>
      <c r="XG26" s="86"/>
      <c r="XH26" s="86"/>
      <c r="XI26" s="86"/>
      <c r="XJ26" s="86"/>
      <c r="XK26" s="86"/>
      <c r="XL26" s="86"/>
      <c r="XM26" s="86"/>
      <c r="XN26" s="86"/>
      <c r="XO26" s="86"/>
      <c r="XP26" s="86"/>
      <c r="XQ26" s="86"/>
      <c r="XR26" s="86"/>
      <c r="XS26" s="86"/>
      <c r="XT26" s="86"/>
      <c r="XU26" s="86"/>
      <c r="XV26" s="86"/>
      <c r="XW26" s="86"/>
      <c r="XX26" s="86"/>
      <c r="XY26" s="86"/>
      <c r="XZ26" s="86"/>
      <c r="YA26" s="86"/>
      <c r="YB26" s="86"/>
      <c r="YC26" s="86"/>
      <c r="YD26" s="86"/>
      <c r="YE26" s="86"/>
      <c r="YF26" s="86"/>
      <c r="YG26" s="86"/>
      <c r="YH26" s="86"/>
      <c r="YI26" s="86"/>
      <c r="YJ26" s="86"/>
      <c r="YK26" s="86"/>
      <c r="YL26" s="86"/>
      <c r="YM26" s="86"/>
      <c r="YN26" s="86"/>
      <c r="YO26" s="86"/>
      <c r="YP26" s="86"/>
      <c r="YQ26" s="86"/>
      <c r="YR26" s="86"/>
      <c r="YS26" s="86"/>
      <c r="YT26" s="86"/>
      <c r="YU26" s="86"/>
      <c r="YV26" s="86"/>
      <c r="YW26" s="86"/>
      <c r="YX26" s="86"/>
      <c r="YY26" s="86"/>
      <c r="YZ26" s="86"/>
      <c r="ZA26" s="86"/>
      <c r="ZB26" s="86"/>
      <c r="ZC26" s="86"/>
      <c r="ZD26" s="86"/>
      <c r="ZE26" s="86"/>
      <c r="ZF26" s="86"/>
      <c r="ZG26" s="86"/>
      <c r="ZH26" s="86"/>
      <c r="ZI26" s="86"/>
      <c r="ZJ26" s="86"/>
      <c r="ZK26" s="86"/>
      <c r="ZL26" s="86"/>
      <c r="ZM26" s="86"/>
      <c r="ZN26" s="86"/>
      <c r="ZO26" s="86"/>
      <c r="ZP26" s="86"/>
      <c r="ZQ26" s="86"/>
      <c r="ZR26" s="86"/>
      <c r="ZS26" s="86"/>
      <c r="ZT26" s="86"/>
      <c r="ZU26" s="86"/>
      <c r="ZV26" s="86"/>
      <c r="ZW26" s="86"/>
      <c r="ZX26" s="86"/>
      <c r="ZY26" s="86"/>
      <c r="ZZ26" s="86"/>
      <c r="AAA26" s="86"/>
      <c r="AAB26" s="86"/>
      <c r="AAC26" s="86"/>
      <c r="AAD26" s="86"/>
      <c r="AAE26" s="86"/>
      <c r="AAF26" s="86"/>
      <c r="AAG26" s="86"/>
      <c r="AAH26" s="86"/>
      <c r="AAI26" s="86"/>
      <c r="AAJ26" s="86"/>
      <c r="AAK26" s="86"/>
      <c r="AAL26" s="86"/>
      <c r="AAM26" s="86"/>
      <c r="AAN26" s="86"/>
      <c r="AAO26" s="86"/>
      <c r="AAP26" s="86"/>
      <c r="AAQ26" s="86"/>
      <c r="AAR26" s="86"/>
      <c r="AAS26" s="86"/>
      <c r="AAT26" s="86"/>
      <c r="AAU26" s="86"/>
      <c r="AAV26" s="86"/>
      <c r="AAW26" s="86"/>
      <c r="AAX26" s="86"/>
      <c r="AAY26" s="86"/>
      <c r="AAZ26" s="86"/>
      <c r="ABA26" s="86"/>
      <c r="ABB26" s="86"/>
      <c r="ABC26" s="86"/>
      <c r="ABD26" s="86"/>
      <c r="ABE26" s="86"/>
      <c r="ABF26" s="86"/>
      <c r="ABG26" s="86"/>
      <c r="ABH26" s="86"/>
      <c r="ABI26" s="86"/>
      <c r="ABJ26" s="86"/>
      <c r="ABK26" s="86"/>
      <c r="ABL26" s="86"/>
      <c r="ABM26" s="86"/>
      <c r="ABN26" s="86"/>
      <c r="ABO26" s="86"/>
      <c r="ABP26" s="86"/>
      <c r="ABQ26" s="86"/>
      <c r="ABR26" s="86"/>
      <c r="ABS26" s="86"/>
      <c r="ABT26" s="86"/>
      <c r="ABU26" s="86"/>
      <c r="ABV26" s="86"/>
      <c r="ABW26" s="86"/>
      <c r="ABX26" s="86"/>
      <c r="ABY26" s="86"/>
      <c r="ABZ26" s="86"/>
      <c r="ACA26" s="86"/>
      <c r="ACB26" s="86"/>
      <c r="ACC26" s="86"/>
      <c r="ACD26" s="86"/>
      <c r="ACE26" s="86"/>
      <c r="ACF26" s="86"/>
      <c r="ACG26" s="86"/>
      <c r="ACH26" s="86"/>
      <c r="ACI26" s="86"/>
      <c r="ACJ26" s="86"/>
      <c r="ACK26" s="86"/>
      <c r="ACL26" s="86"/>
      <c r="ACM26" s="86"/>
      <c r="ACN26" s="86"/>
      <c r="ACO26" s="86"/>
      <c r="ACP26" s="86"/>
      <c r="ACQ26" s="86"/>
      <c r="ACR26" s="86"/>
      <c r="ACS26" s="86"/>
      <c r="ACT26" s="86"/>
      <c r="ACU26" s="86"/>
      <c r="ACV26" s="86"/>
      <c r="ACW26" s="86"/>
      <c r="ACX26" s="86"/>
      <c r="ACY26" s="86"/>
      <c r="ACZ26" s="86"/>
      <c r="ADA26" s="86"/>
      <c r="ADB26" s="86"/>
      <c r="ADC26" s="86"/>
      <c r="ADD26" s="86"/>
      <c r="ADE26" s="86"/>
      <c r="ADF26" s="86"/>
      <c r="ADG26" s="86"/>
      <c r="ADH26" s="86"/>
      <c r="ADI26" s="86"/>
      <c r="ADJ26" s="86"/>
      <c r="ADK26" s="86"/>
      <c r="ADL26" s="86"/>
      <c r="ADM26" s="86"/>
      <c r="ADN26" s="86"/>
      <c r="ADO26" s="86"/>
      <c r="ADP26" s="86"/>
      <c r="ADQ26" s="86"/>
      <c r="ADR26" s="86"/>
      <c r="ADS26" s="86"/>
      <c r="ADT26" s="86"/>
      <c r="ADU26" s="86"/>
      <c r="ADV26" s="86"/>
      <c r="ADW26" s="86"/>
      <c r="ADX26" s="86"/>
      <c r="ADY26" s="86"/>
      <c r="ADZ26" s="86"/>
      <c r="AEA26" s="86"/>
      <c r="AEB26" s="86"/>
      <c r="AEC26" s="86"/>
      <c r="AED26" s="86"/>
      <c r="AEE26" s="86"/>
      <c r="AEF26" s="86"/>
      <c r="AEG26" s="86"/>
      <c r="AEH26" s="86"/>
      <c r="AEI26" s="86"/>
      <c r="AEJ26" s="86"/>
      <c r="AEK26" s="86"/>
      <c r="AEL26" s="86"/>
      <c r="AEM26" s="86"/>
      <c r="AEN26" s="86"/>
      <c r="AEO26" s="86"/>
      <c r="AEP26" s="86"/>
      <c r="AEQ26" s="86"/>
      <c r="AER26" s="86"/>
      <c r="AES26" s="86"/>
      <c r="AET26" s="86"/>
      <c r="AEU26" s="86"/>
      <c r="AEV26" s="86"/>
      <c r="AEW26" s="86"/>
      <c r="AEX26" s="86"/>
      <c r="AEY26" s="86"/>
      <c r="AEZ26" s="86"/>
      <c r="AFA26" s="86"/>
      <c r="AFB26" s="86"/>
      <c r="AFC26" s="86"/>
      <c r="AFD26" s="86"/>
      <c r="AFE26" s="86"/>
      <c r="AFF26" s="86"/>
      <c r="AFG26" s="86"/>
      <c r="AFH26" s="86"/>
      <c r="AFI26" s="86"/>
      <c r="AFJ26" s="86"/>
      <c r="AFK26" s="86"/>
      <c r="AFL26" s="86"/>
      <c r="AFM26" s="86"/>
      <c r="AFN26" s="86"/>
      <c r="AFO26" s="86"/>
      <c r="AFP26" s="86"/>
      <c r="AFQ26" s="86"/>
      <c r="AFR26" s="86"/>
      <c r="AFS26" s="86"/>
      <c r="AFT26" s="86"/>
      <c r="AFU26" s="86"/>
      <c r="AFV26" s="86"/>
      <c r="AFW26" s="86"/>
      <c r="AFX26" s="86"/>
      <c r="AFY26" s="86"/>
      <c r="AFZ26" s="86"/>
      <c r="AGA26" s="86"/>
      <c r="AGB26" s="86"/>
      <c r="AGC26" s="86"/>
      <c r="AGD26" s="86"/>
      <c r="AGE26" s="86"/>
      <c r="AGF26" s="86"/>
      <c r="AGG26" s="86"/>
      <c r="AGH26" s="86"/>
      <c r="AGI26" s="86"/>
      <c r="AGJ26" s="86"/>
      <c r="AGK26" s="86"/>
      <c r="AGL26" s="86"/>
      <c r="AGM26" s="86"/>
      <c r="AGN26" s="86"/>
      <c r="AGO26" s="86"/>
      <c r="AGP26" s="86"/>
      <c r="AGQ26" s="86"/>
      <c r="AGR26" s="86"/>
      <c r="AGS26" s="86"/>
      <c r="AGT26" s="86"/>
      <c r="AGU26" s="86"/>
      <c r="AGV26" s="86"/>
      <c r="AGW26" s="86"/>
      <c r="AGX26" s="86"/>
      <c r="AGY26" s="86"/>
      <c r="AGZ26" s="86"/>
      <c r="AHA26" s="86"/>
      <c r="AHB26" s="86"/>
      <c r="AHC26" s="86"/>
      <c r="AHD26" s="86"/>
      <c r="AHE26" s="86"/>
      <c r="AHF26" s="86"/>
      <c r="AHG26" s="86"/>
      <c r="AHH26" s="86"/>
      <c r="AHI26" s="86"/>
      <c r="AHJ26" s="86"/>
      <c r="AHK26" s="86"/>
      <c r="AHL26" s="86"/>
      <c r="AHM26" s="86"/>
      <c r="AHN26" s="86"/>
      <c r="AHO26" s="86"/>
      <c r="AHP26" s="86"/>
      <c r="AHQ26" s="86"/>
      <c r="AHR26" s="86"/>
      <c r="AHS26" s="86"/>
      <c r="AHT26" s="86"/>
      <c r="AHU26" s="86"/>
      <c r="AHV26" s="86"/>
      <c r="AHW26" s="86"/>
      <c r="AHX26" s="86"/>
      <c r="AHY26" s="86"/>
      <c r="AHZ26" s="86"/>
      <c r="AIA26" s="86"/>
      <c r="AIB26" s="86"/>
      <c r="AIC26" s="86"/>
      <c r="AID26" s="86"/>
      <c r="AIE26" s="86"/>
      <c r="AIF26" s="86"/>
      <c r="AIG26" s="86"/>
      <c r="AIH26" s="86"/>
      <c r="AII26" s="86"/>
      <c r="AIJ26" s="86"/>
      <c r="AIK26" s="86"/>
      <c r="AIL26" s="86"/>
      <c r="AIM26" s="86"/>
      <c r="AIN26" s="86"/>
      <c r="AIO26" s="86"/>
      <c r="AIP26" s="86"/>
      <c r="AIQ26" s="86"/>
      <c r="AIR26" s="86"/>
      <c r="AIS26" s="86"/>
      <c r="AIT26" s="86"/>
      <c r="AIU26" s="86"/>
      <c r="AIV26" s="86"/>
      <c r="AIW26" s="86"/>
      <c r="AIX26" s="86"/>
      <c r="AIY26" s="86"/>
      <c r="AIZ26" s="86"/>
      <c r="AJA26" s="86"/>
      <c r="AJB26" s="86"/>
      <c r="AJC26" s="86"/>
      <c r="AJD26" s="86"/>
      <c r="AJE26" s="86"/>
      <c r="AJF26" s="86"/>
      <c r="AJG26" s="86"/>
      <c r="AJH26" s="86"/>
      <c r="AJI26" s="86"/>
      <c r="AJJ26" s="86"/>
      <c r="AJK26" s="86"/>
      <c r="AJL26" s="86"/>
      <c r="AJM26" s="86"/>
      <c r="AJN26" s="86"/>
      <c r="AJO26" s="86"/>
      <c r="AJP26" s="86"/>
      <c r="AJQ26" s="86"/>
      <c r="AJR26" s="86"/>
      <c r="AJS26" s="86"/>
      <c r="AJT26" s="86"/>
      <c r="AJU26" s="86"/>
      <c r="AJV26" s="86"/>
      <c r="AJW26" s="86"/>
      <c r="AJX26" s="86"/>
      <c r="AJY26" s="86"/>
      <c r="AJZ26" s="86"/>
      <c r="AKA26" s="86"/>
      <c r="AKB26" s="86"/>
      <c r="AKC26" s="86"/>
      <c r="AKD26" s="86"/>
      <c r="AKE26" s="86"/>
      <c r="AKF26" s="86"/>
      <c r="AKG26" s="86"/>
      <c r="AKH26" s="86"/>
      <c r="AKI26" s="86"/>
      <c r="AKJ26" s="86"/>
      <c r="AKK26" s="86"/>
      <c r="AKL26" s="86"/>
      <c r="AKM26" s="86"/>
      <c r="AKN26" s="86"/>
      <c r="AKO26" s="86"/>
      <c r="AKP26" s="86"/>
      <c r="AKQ26" s="86"/>
      <c r="AKR26" s="86"/>
      <c r="AKS26" s="86"/>
      <c r="AKT26" s="86"/>
      <c r="AKU26" s="86"/>
      <c r="AKV26" s="86"/>
      <c r="AKW26" s="86"/>
      <c r="AKX26" s="86"/>
      <c r="AKY26" s="86"/>
      <c r="AKZ26" s="86"/>
      <c r="ALA26" s="86"/>
      <c r="ALB26" s="86"/>
      <c r="ALC26" s="86"/>
      <c r="ALD26" s="86"/>
      <c r="ALE26" s="86"/>
      <c r="ALF26" s="86"/>
      <c r="ALG26" s="86"/>
      <c r="ALH26" s="86"/>
      <c r="ALI26" s="86"/>
      <c r="ALJ26" s="86"/>
      <c r="ALK26" s="86"/>
      <c r="ALL26" s="86"/>
      <c r="ALM26" s="86"/>
      <c r="ALN26" s="86"/>
      <c r="ALO26" s="86"/>
      <c r="ALP26" s="86"/>
      <c r="ALQ26" s="86"/>
      <c r="ALR26" s="86"/>
      <c r="ALS26" s="86"/>
      <c r="ALT26" s="86"/>
      <c r="ALU26" s="86"/>
      <c r="ALV26" s="86"/>
      <c r="ALW26" s="86"/>
      <c r="ALX26" s="86"/>
      <c r="ALY26" s="86"/>
      <c r="ALZ26" s="86"/>
      <c r="AMA26" s="86"/>
      <c r="AMB26" s="86"/>
      <c r="AMC26" s="86"/>
      <c r="AMD26" s="86"/>
      <c r="AME26" s="86"/>
      <c r="AMF26" s="86"/>
      <c r="AMG26" s="86"/>
      <c r="AMH26" s="86"/>
      <c r="AMI26" s="86"/>
      <c r="AMJ26" s="86"/>
      <c r="AMK26" s="86"/>
    </row>
    <row r="27" customFormat="false" ht="13.5" hidden="false" customHeight="false" outlineLevel="0" collapsed="false">
      <c r="A27" s="85"/>
      <c r="B27" s="85"/>
      <c r="C27" s="85"/>
      <c r="D27" s="85"/>
      <c r="E27" s="85"/>
      <c r="F27" s="85"/>
      <c r="G27" s="221"/>
      <c r="H27" s="228"/>
      <c r="I27" s="221"/>
      <c r="J27" s="228"/>
      <c r="K27" s="257"/>
      <c r="L27" s="85"/>
      <c r="M27" s="85"/>
      <c r="N27" s="85"/>
      <c r="O27" s="85"/>
      <c r="P27" s="85"/>
      <c r="Q27" s="85"/>
      <c r="R27" s="85"/>
      <c r="S27" s="85"/>
      <c r="T27" s="85"/>
      <c r="U27" s="89"/>
      <c r="V27" s="85"/>
      <c r="W27" s="89"/>
      <c r="X27" s="85"/>
      <c r="Y27" s="85"/>
      <c r="Z27" s="85"/>
      <c r="AA27" s="85"/>
      <c r="AB27" s="85"/>
      <c r="AC27" s="85"/>
      <c r="AD27" s="85"/>
      <c r="AE27" s="258"/>
      <c r="AF27" s="90"/>
      <c r="AG27" s="224"/>
      <c r="AH27" s="90"/>
      <c r="AI27" s="259"/>
      <c r="AJ27" s="90"/>
      <c r="AK27" s="97"/>
      <c r="AL27" s="90"/>
      <c r="AM27" s="260"/>
      <c r="AN27" s="4"/>
      <c r="AO27" s="89"/>
      <c r="AP27" s="89"/>
      <c r="AQ27" s="89"/>
      <c r="AR27" s="89"/>
      <c r="AS27" s="89"/>
      <c r="AT27" s="98" t="str">
        <f aca="false">IF(A27="", "","'"&amp;A27&amp;"':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'"&amp;VLOOKUP(M27,[2]マスタ!$A$1:$B$99,2,0)&amp;"'"&amp;IF(N27="○",", extra: true","")&amp;IF(O27&lt;&gt;"",", extraFrom: '"&amp;O27&amp;"'","")&amp;IF(P27&lt;&gt;"",", exchangableTo: '"&amp;P27&amp;"'","")&amp;IF(Q27="○",", poison: true","")&amp;IF(R27&lt;&gt;"", ", type: '"&amp;VLOOKUP(R27,[2]マスタ!$D$1:$E$99,2,0)&amp;"'", "")&amp;IF(S27&lt;&gt;"",", subType: '"&amp;VLOOKUP(S27,[2]マスタ!$D$1:$E$99,2,0)&amp;"'","")&amp;""&amp;IF(T27&lt;&gt;"",", range: '"&amp;T27&amp;"'","")&amp;IF(V27&lt;&gt;"",", damage: '"&amp;V27&amp;"'","")&amp;IF(X27&lt;&gt;"",", capacity: '"&amp;X27&amp;"'","")&amp;IF(Y27&lt;&gt;"",", growth: "&amp;Y27&amp;"","")&amp;IF(Z27&lt;&gt;"",", cost: '"&amp;Z27&amp;"'","")&amp;", text: '"&amp;SUBSTITUTE(SUBSTITUTE(AE27, CHAR(13), ""),CHAR(10),"\n")&amp;IF(AF27&lt;&gt;"", "', textAdditional: '"&amp;SUBSTITUTE(SUBSTITUTE(AF27, CHAR(13), ""),CHAR(10),"\n"), "")&amp;"', textZh: '"&amp;SUBSTITUTE(SUBSTITUTE(SUBSTITUTE(AG27, CHAR(13), ""),CHAR(10),"\n"),"'","\'")&amp;"', textZhG1: '"&amp;SUBSTITUTE(SUBSTITUTE(SUBSTITUTE(AI27, CHAR(13), ""),CHAR(10),"\n"),"'","\'")&amp;IF(AH27&lt;&gt;"", "', textZhAdditional: '"&amp;SUBSTITUTE(SUBSTITUTE(AH27, CHAR(13), ""),CHAR(10),"\n"), "")&amp;IF(AJ27&lt;&gt;"", "', textZhG1Additional: '"&amp;SUBSTITUTE(SUBSTITUTE(AJ27, CHAR(13), ""),CHAR(10),"\n"), "")&amp;"', textKo: '"&amp;SUBSTITUTE(SUBSTITUTE(SUBSTITUTE(AK27, CHAR(13), ""),CHAR(10),"\n"),"'","\'")&amp;IF(AL27&lt;&gt;"", "', textKoAdditional: '"&amp;SUBSTITUTE(SUBSTITUTE(AL27, CHAR(13), ""),CHAR(10),"\n"), "")&amp;"', textEn: '"&amp;SUBSTITUTE(SUBSTITUTE(SUBSTITUTE(AM27, CHAR(13), ""),CHAR(10),"\n"),"'","\'")&amp;IF(AN27&lt;&gt;"", "', textEnAdditional: '"&amp;SUBSTITUTE(SUBSTITUTE(AN27, CHAR(13), ""),CHAR(10),"\n"), "")&amp;"'"&amp;IF(AB27="○",", sealable: true","")&amp;IF(AC27="○",", removable: true","")&amp;IF(AA27="○",", lie: true","")&amp;IF(AD27="○",", investable: true","")&amp;"},")</f>
        <v/>
      </c>
      <c r="AU27" s="10" t="str">
        <f aca="false">IF($A27&lt;&gt;"", "    /** 《"&amp;$E27&amp;"》 */ export const "&amp;SUBSTITUTE(UPPER(IF(MID($A27, 3, 1)="-", RIGHT($A27,LEN($A27)-3), $A27)), "-", "_")&amp;": TCardId = '"&amp;$A27&amp;"';", "")</f>
        <v/>
      </c>
      <c r="AV27" s="11" t="str">
        <f aca="false">IF($A27&lt;&gt;"", "    | '"&amp;$A27&amp;"'", "")</f>
        <v/>
      </c>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6"/>
      <c r="DJ27" s="86"/>
      <c r="DK27" s="86"/>
      <c r="DL27" s="86"/>
      <c r="DM27" s="86"/>
      <c r="DN27" s="86"/>
      <c r="DO27" s="86"/>
      <c r="DP27" s="86"/>
      <c r="DQ27" s="86"/>
      <c r="DR27" s="86"/>
      <c r="DS27" s="86"/>
      <c r="DT27" s="86"/>
      <c r="DU27" s="86"/>
      <c r="DV27" s="86"/>
      <c r="DW27" s="86"/>
      <c r="DX27" s="86"/>
      <c r="DY27" s="86"/>
      <c r="DZ27" s="86"/>
      <c r="EA27" s="86"/>
      <c r="EB27" s="86"/>
      <c r="EC27" s="86"/>
      <c r="ED27" s="86"/>
      <c r="EE27" s="86"/>
      <c r="EF27" s="86"/>
      <c r="EG27" s="86"/>
      <c r="EH27" s="86"/>
      <c r="EI27" s="86"/>
      <c r="EJ27" s="86"/>
      <c r="EK27" s="86"/>
      <c r="EL27" s="86"/>
      <c r="EM27" s="86"/>
      <c r="EN27" s="86"/>
      <c r="EO27" s="86"/>
      <c r="EP27" s="86"/>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6"/>
      <c r="FO27" s="86"/>
      <c r="FP27" s="86"/>
      <c r="FQ27" s="86"/>
      <c r="FR27" s="86"/>
      <c r="FS27" s="86"/>
      <c r="FT27" s="86"/>
      <c r="FU27" s="86"/>
      <c r="FV27" s="86"/>
      <c r="FW27" s="86"/>
      <c r="FX27" s="86"/>
      <c r="FY27" s="86"/>
      <c r="FZ27" s="86"/>
      <c r="GA27" s="86"/>
      <c r="GB27" s="86"/>
      <c r="GC27" s="86"/>
      <c r="GD27" s="86"/>
      <c r="GE27" s="86"/>
      <c r="GF27" s="86"/>
      <c r="GG27" s="86"/>
      <c r="GH27" s="86"/>
      <c r="GI27" s="86"/>
      <c r="GJ27" s="86"/>
      <c r="GK27" s="86"/>
      <c r="GL27" s="86"/>
      <c r="GM27" s="86"/>
      <c r="GN27" s="86"/>
      <c r="GO27" s="86"/>
      <c r="GP27" s="86"/>
      <c r="GQ27" s="86"/>
      <c r="GR27" s="86"/>
      <c r="GS27" s="86"/>
      <c r="GT27" s="86"/>
      <c r="GU27" s="86"/>
      <c r="GV27" s="86"/>
      <c r="GW27" s="86"/>
      <c r="GX27" s="86"/>
      <c r="GY27" s="86"/>
      <c r="GZ27" s="86"/>
      <c r="HA27" s="86"/>
      <c r="HB27" s="86"/>
      <c r="HC27" s="86"/>
      <c r="HD27" s="86"/>
      <c r="HE27" s="86"/>
      <c r="HF27" s="86"/>
      <c r="HG27" s="86"/>
      <c r="HH27" s="86"/>
      <c r="HI27" s="86"/>
      <c r="HJ27" s="86"/>
      <c r="HK27" s="86"/>
      <c r="HL27" s="86"/>
      <c r="HM27" s="86"/>
      <c r="HN27" s="86"/>
      <c r="HO27" s="86"/>
      <c r="HP27" s="86"/>
      <c r="HQ27" s="86"/>
      <c r="HR27" s="86"/>
      <c r="HS27" s="86"/>
      <c r="HT27" s="86"/>
      <c r="HU27" s="86"/>
      <c r="HV27" s="86"/>
      <c r="HW27" s="86"/>
      <c r="HX27" s="86"/>
      <c r="HY27" s="86"/>
      <c r="HZ27" s="86"/>
      <c r="IA27" s="86"/>
      <c r="IB27" s="86"/>
      <c r="IC27" s="86"/>
      <c r="ID27" s="86"/>
      <c r="IE27" s="86"/>
      <c r="IF27" s="86"/>
      <c r="IG27" s="86"/>
      <c r="IH27" s="86"/>
      <c r="II27" s="86"/>
      <c r="IJ27" s="86"/>
      <c r="IK27" s="86"/>
      <c r="IL27" s="86"/>
      <c r="IM27" s="86"/>
      <c r="IN27" s="86"/>
      <c r="IO27" s="86"/>
      <c r="IP27" s="86"/>
      <c r="IQ27" s="86"/>
      <c r="IR27" s="86"/>
      <c r="IS27" s="86"/>
      <c r="IT27" s="86"/>
      <c r="IU27" s="86"/>
      <c r="IV27" s="86"/>
      <c r="IW27" s="86"/>
      <c r="IX27" s="86"/>
      <c r="IY27" s="86"/>
      <c r="IZ27" s="86"/>
      <c r="JA27" s="86"/>
      <c r="JB27" s="86"/>
      <c r="JC27" s="86"/>
      <c r="JD27" s="86"/>
      <c r="JE27" s="86"/>
      <c r="JF27" s="86"/>
      <c r="JG27" s="86"/>
      <c r="JH27" s="86"/>
      <c r="JI27" s="86"/>
      <c r="JJ27" s="86"/>
      <c r="JK27" s="86"/>
      <c r="JL27" s="86"/>
      <c r="JM27" s="86"/>
      <c r="JN27" s="86"/>
      <c r="JO27" s="86"/>
      <c r="JP27" s="86"/>
      <c r="JQ27" s="86"/>
      <c r="JR27" s="86"/>
      <c r="JS27" s="86"/>
      <c r="JT27" s="86"/>
      <c r="JU27" s="86"/>
      <c r="JV27" s="86"/>
      <c r="JW27" s="86"/>
      <c r="JX27" s="86"/>
      <c r="JY27" s="86"/>
      <c r="JZ27" s="86"/>
      <c r="KA27" s="86"/>
      <c r="KB27" s="86"/>
      <c r="KC27" s="86"/>
      <c r="KD27" s="86"/>
      <c r="KE27" s="86"/>
      <c r="KF27" s="86"/>
      <c r="KG27" s="86"/>
      <c r="KH27" s="86"/>
      <c r="KI27" s="86"/>
      <c r="KJ27" s="86"/>
      <c r="KK27" s="86"/>
      <c r="KL27" s="86"/>
      <c r="KM27" s="86"/>
      <c r="KN27" s="86"/>
      <c r="KO27" s="86"/>
      <c r="KP27" s="86"/>
      <c r="KQ27" s="86"/>
      <c r="KR27" s="86"/>
      <c r="KS27" s="86"/>
      <c r="KT27" s="86"/>
      <c r="KU27" s="86"/>
      <c r="KV27" s="86"/>
      <c r="KW27" s="86"/>
      <c r="KX27" s="86"/>
      <c r="KY27" s="86"/>
      <c r="KZ27" s="86"/>
      <c r="LA27" s="86"/>
      <c r="LB27" s="86"/>
      <c r="LC27" s="86"/>
      <c r="LD27" s="86"/>
      <c r="LE27" s="86"/>
      <c r="LF27" s="86"/>
      <c r="LG27" s="86"/>
      <c r="LH27" s="86"/>
      <c r="LI27" s="86"/>
      <c r="LJ27" s="86"/>
      <c r="LK27" s="86"/>
      <c r="LL27" s="86"/>
      <c r="LM27" s="86"/>
      <c r="LN27" s="86"/>
      <c r="LO27" s="86"/>
      <c r="LP27" s="86"/>
      <c r="LQ27" s="86"/>
      <c r="LR27" s="86"/>
      <c r="LS27" s="86"/>
      <c r="LT27" s="86"/>
      <c r="LU27" s="86"/>
      <c r="LV27" s="86"/>
      <c r="LW27" s="86"/>
      <c r="LX27" s="86"/>
      <c r="LY27" s="86"/>
      <c r="LZ27" s="86"/>
      <c r="MA27" s="86"/>
      <c r="MB27" s="86"/>
      <c r="MC27" s="86"/>
      <c r="MD27" s="86"/>
      <c r="ME27" s="86"/>
      <c r="MF27" s="86"/>
      <c r="MG27" s="86"/>
      <c r="MH27" s="86"/>
      <c r="MI27" s="86"/>
      <c r="MJ27" s="86"/>
      <c r="MK27" s="86"/>
      <c r="ML27" s="86"/>
      <c r="MM27" s="86"/>
      <c r="MN27" s="86"/>
      <c r="MO27" s="86"/>
      <c r="MP27" s="86"/>
      <c r="MQ27" s="86"/>
      <c r="MR27" s="86"/>
      <c r="MS27" s="86"/>
      <c r="MT27" s="86"/>
      <c r="MU27" s="86"/>
      <c r="MV27" s="86"/>
      <c r="MW27" s="86"/>
      <c r="MX27" s="86"/>
      <c r="MY27" s="86"/>
      <c r="MZ27" s="86"/>
      <c r="NA27" s="86"/>
      <c r="NB27" s="86"/>
      <c r="NC27" s="86"/>
      <c r="ND27" s="86"/>
      <c r="NE27" s="86"/>
      <c r="NF27" s="86"/>
      <c r="NG27" s="86"/>
      <c r="NH27" s="86"/>
      <c r="NI27" s="86"/>
      <c r="NJ27" s="86"/>
      <c r="NK27" s="86"/>
      <c r="NL27" s="86"/>
      <c r="NM27" s="86"/>
      <c r="NN27" s="86"/>
      <c r="NO27" s="86"/>
      <c r="NP27" s="86"/>
      <c r="NQ27" s="86"/>
      <c r="NR27" s="86"/>
      <c r="NS27" s="86"/>
      <c r="NT27" s="86"/>
      <c r="NU27" s="86"/>
      <c r="NV27" s="86"/>
      <c r="NW27" s="86"/>
      <c r="NX27" s="86"/>
      <c r="NY27" s="86"/>
      <c r="NZ27" s="86"/>
      <c r="OA27" s="86"/>
      <c r="OB27" s="86"/>
      <c r="OC27" s="86"/>
      <c r="OD27" s="86"/>
      <c r="OE27" s="86"/>
      <c r="OF27" s="86"/>
      <c r="OG27" s="86"/>
      <c r="OH27" s="86"/>
      <c r="OI27" s="86"/>
      <c r="OJ27" s="86"/>
      <c r="OK27" s="86"/>
      <c r="OL27" s="86"/>
      <c r="OM27" s="86"/>
      <c r="ON27" s="86"/>
      <c r="OO27" s="86"/>
      <c r="OP27" s="86"/>
      <c r="OQ27" s="86"/>
      <c r="OR27" s="86"/>
      <c r="OS27" s="86"/>
      <c r="OT27" s="86"/>
      <c r="OU27" s="86"/>
      <c r="OV27" s="86"/>
      <c r="OW27" s="86"/>
      <c r="OX27" s="86"/>
      <c r="OY27" s="86"/>
      <c r="OZ27" s="86"/>
      <c r="PA27" s="86"/>
      <c r="PB27" s="86"/>
      <c r="PC27" s="86"/>
      <c r="PD27" s="86"/>
      <c r="PE27" s="86"/>
      <c r="PF27" s="86"/>
      <c r="PG27" s="86"/>
      <c r="PH27" s="86"/>
      <c r="PI27" s="86"/>
      <c r="PJ27" s="86"/>
      <c r="PK27" s="86"/>
      <c r="PL27" s="86"/>
      <c r="PM27" s="86"/>
      <c r="PN27" s="86"/>
      <c r="PO27" s="86"/>
      <c r="PP27" s="86"/>
      <c r="PQ27" s="86"/>
      <c r="PR27" s="86"/>
      <c r="PS27" s="86"/>
      <c r="PT27" s="86"/>
      <c r="PU27" s="86"/>
      <c r="PV27" s="86"/>
      <c r="PW27" s="86"/>
      <c r="PX27" s="86"/>
      <c r="PY27" s="86"/>
      <c r="PZ27" s="86"/>
      <c r="QA27" s="86"/>
      <c r="QB27" s="86"/>
      <c r="QC27" s="86"/>
      <c r="QD27" s="86"/>
      <c r="QE27" s="86"/>
      <c r="QF27" s="86"/>
      <c r="QG27" s="86"/>
      <c r="QH27" s="86"/>
      <c r="QI27" s="86"/>
      <c r="QJ27" s="86"/>
      <c r="QK27" s="86"/>
      <c r="QL27" s="86"/>
      <c r="QM27" s="86"/>
      <c r="QN27" s="86"/>
      <c r="QO27" s="86"/>
      <c r="QP27" s="86"/>
      <c r="QQ27" s="86"/>
      <c r="QR27" s="86"/>
      <c r="QS27" s="86"/>
      <c r="QT27" s="86"/>
      <c r="QU27" s="86"/>
      <c r="QV27" s="86"/>
      <c r="QW27" s="86"/>
      <c r="QX27" s="86"/>
      <c r="QY27" s="86"/>
      <c r="QZ27" s="86"/>
      <c r="RA27" s="86"/>
      <c r="RB27" s="86"/>
      <c r="RC27" s="86"/>
      <c r="RD27" s="86"/>
      <c r="RE27" s="86"/>
      <c r="RF27" s="86"/>
      <c r="RG27" s="86"/>
      <c r="RH27" s="86"/>
      <c r="RI27" s="86"/>
      <c r="RJ27" s="86"/>
      <c r="RK27" s="86"/>
      <c r="RL27" s="86"/>
      <c r="RM27" s="86"/>
      <c r="RN27" s="86"/>
      <c r="RO27" s="86"/>
      <c r="RP27" s="86"/>
      <c r="RQ27" s="86"/>
      <c r="RR27" s="86"/>
      <c r="RS27" s="86"/>
      <c r="RT27" s="86"/>
      <c r="RU27" s="86"/>
      <c r="RV27" s="86"/>
      <c r="RW27" s="86"/>
      <c r="RX27" s="86"/>
      <c r="RY27" s="86"/>
      <c r="RZ27" s="86"/>
      <c r="SA27" s="86"/>
      <c r="SB27" s="86"/>
      <c r="SC27" s="86"/>
      <c r="SD27" s="86"/>
      <c r="SE27" s="86"/>
      <c r="SF27" s="86"/>
      <c r="SG27" s="86"/>
      <c r="SH27" s="86"/>
      <c r="SI27" s="86"/>
      <c r="SJ27" s="86"/>
      <c r="SK27" s="86"/>
      <c r="SL27" s="86"/>
      <c r="SM27" s="86"/>
      <c r="SN27" s="86"/>
      <c r="SO27" s="86"/>
      <c r="SP27" s="86"/>
      <c r="SQ27" s="86"/>
      <c r="SR27" s="86"/>
      <c r="SS27" s="86"/>
      <c r="ST27" s="86"/>
      <c r="SU27" s="86"/>
      <c r="SV27" s="86"/>
      <c r="SW27" s="86"/>
      <c r="SX27" s="86"/>
      <c r="SY27" s="86"/>
      <c r="SZ27" s="86"/>
      <c r="TA27" s="86"/>
      <c r="TB27" s="86"/>
      <c r="TC27" s="86"/>
      <c r="TD27" s="86"/>
      <c r="TE27" s="86"/>
      <c r="TF27" s="86"/>
      <c r="TG27" s="86"/>
      <c r="TH27" s="86"/>
      <c r="TI27" s="86"/>
      <c r="TJ27" s="86"/>
      <c r="TK27" s="86"/>
      <c r="TL27" s="86"/>
      <c r="TM27" s="86"/>
      <c r="TN27" s="86"/>
      <c r="TO27" s="86"/>
      <c r="TP27" s="86"/>
      <c r="TQ27" s="86"/>
      <c r="TR27" s="86"/>
      <c r="TS27" s="86"/>
      <c r="TT27" s="86"/>
      <c r="TU27" s="86"/>
      <c r="TV27" s="86"/>
      <c r="TW27" s="86"/>
      <c r="TX27" s="86"/>
      <c r="TY27" s="86"/>
      <c r="TZ27" s="86"/>
      <c r="UA27" s="86"/>
      <c r="UB27" s="86"/>
      <c r="UC27" s="86"/>
      <c r="UD27" s="86"/>
      <c r="UE27" s="86"/>
      <c r="UF27" s="86"/>
      <c r="UG27" s="86"/>
      <c r="UH27" s="86"/>
      <c r="UI27" s="86"/>
      <c r="UJ27" s="86"/>
      <c r="UK27" s="86"/>
      <c r="UL27" s="86"/>
      <c r="UM27" s="86"/>
      <c r="UN27" s="86"/>
      <c r="UO27" s="86"/>
      <c r="UP27" s="86"/>
      <c r="UQ27" s="86"/>
      <c r="UR27" s="86"/>
      <c r="US27" s="86"/>
      <c r="UT27" s="86"/>
      <c r="UU27" s="86"/>
      <c r="UV27" s="86"/>
      <c r="UW27" s="86"/>
      <c r="UX27" s="86"/>
      <c r="UY27" s="86"/>
      <c r="UZ27" s="86"/>
      <c r="VA27" s="86"/>
      <c r="VB27" s="86"/>
      <c r="VC27" s="86"/>
      <c r="VD27" s="86"/>
      <c r="VE27" s="86"/>
      <c r="VF27" s="86"/>
      <c r="VG27" s="86"/>
      <c r="VH27" s="86"/>
      <c r="VI27" s="86"/>
      <c r="VJ27" s="86"/>
      <c r="VK27" s="86"/>
      <c r="VL27" s="86"/>
      <c r="VM27" s="86"/>
      <c r="VN27" s="86"/>
      <c r="VO27" s="86"/>
      <c r="VP27" s="86"/>
      <c r="VQ27" s="86"/>
      <c r="VR27" s="86"/>
      <c r="VS27" s="86"/>
      <c r="VT27" s="86"/>
      <c r="VU27" s="86"/>
      <c r="VV27" s="86"/>
      <c r="VW27" s="86"/>
      <c r="VX27" s="86"/>
      <c r="VY27" s="86"/>
      <c r="VZ27" s="86"/>
      <c r="WA27" s="86"/>
      <c r="WB27" s="86"/>
      <c r="WC27" s="86"/>
      <c r="WD27" s="86"/>
      <c r="WE27" s="86"/>
      <c r="WF27" s="86"/>
      <c r="WG27" s="86"/>
      <c r="WH27" s="86"/>
      <c r="WI27" s="86"/>
      <c r="WJ27" s="86"/>
      <c r="WK27" s="86"/>
      <c r="WL27" s="86"/>
      <c r="WM27" s="86"/>
      <c r="WN27" s="86"/>
      <c r="WO27" s="86"/>
      <c r="WP27" s="86"/>
      <c r="WQ27" s="86"/>
      <c r="WR27" s="86"/>
      <c r="WS27" s="86"/>
      <c r="WT27" s="86"/>
      <c r="WU27" s="86"/>
      <c r="WV27" s="86"/>
      <c r="WW27" s="86"/>
      <c r="WX27" s="86"/>
      <c r="WY27" s="86"/>
      <c r="WZ27" s="86"/>
      <c r="XA27" s="86"/>
      <c r="XB27" s="86"/>
      <c r="XC27" s="86"/>
      <c r="XD27" s="86"/>
      <c r="XE27" s="86"/>
      <c r="XF27" s="86"/>
      <c r="XG27" s="86"/>
      <c r="XH27" s="86"/>
      <c r="XI27" s="86"/>
      <c r="XJ27" s="86"/>
      <c r="XK27" s="86"/>
      <c r="XL27" s="86"/>
      <c r="XM27" s="86"/>
      <c r="XN27" s="86"/>
      <c r="XO27" s="86"/>
      <c r="XP27" s="86"/>
      <c r="XQ27" s="86"/>
      <c r="XR27" s="86"/>
      <c r="XS27" s="86"/>
      <c r="XT27" s="86"/>
      <c r="XU27" s="86"/>
      <c r="XV27" s="86"/>
      <c r="XW27" s="86"/>
      <c r="XX27" s="86"/>
      <c r="XY27" s="86"/>
      <c r="XZ27" s="86"/>
      <c r="YA27" s="86"/>
      <c r="YB27" s="86"/>
      <c r="YC27" s="86"/>
      <c r="YD27" s="86"/>
      <c r="YE27" s="86"/>
      <c r="YF27" s="86"/>
      <c r="YG27" s="86"/>
      <c r="YH27" s="86"/>
      <c r="YI27" s="86"/>
      <c r="YJ27" s="86"/>
      <c r="YK27" s="86"/>
      <c r="YL27" s="86"/>
      <c r="YM27" s="86"/>
      <c r="YN27" s="86"/>
      <c r="YO27" s="86"/>
      <c r="YP27" s="86"/>
      <c r="YQ27" s="86"/>
      <c r="YR27" s="86"/>
      <c r="YS27" s="86"/>
      <c r="YT27" s="86"/>
      <c r="YU27" s="86"/>
      <c r="YV27" s="86"/>
      <c r="YW27" s="86"/>
      <c r="YX27" s="86"/>
      <c r="YY27" s="86"/>
      <c r="YZ27" s="86"/>
      <c r="ZA27" s="86"/>
      <c r="ZB27" s="86"/>
      <c r="ZC27" s="86"/>
      <c r="ZD27" s="86"/>
      <c r="ZE27" s="86"/>
      <c r="ZF27" s="86"/>
      <c r="ZG27" s="86"/>
      <c r="ZH27" s="86"/>
      <c r="ZI27" s="86"/>
      <c r="ZJ27" s="86"/>
      <c r="ZK27" s="86"/>
      <c r="ZL27" s="86"/>
      <c r="ZM27" s="86"/>
      <c r="ZN27" s="86"/>
      <c r="ZO27" s="86"/>
      <c r="ZP27" s="86"/>
      <c r="ZQ27" s="86"/>
      <c r="ZR27" s="86"/>
      <c r="ZS27" s="86"/>
      <c r="ZT27" s="86"/>
      <c r="ZU27" s="86"/>
      <c r="ZV27" s="86"/>
      <c r="ZW27" s="86"/>
      <c r="ZX27" s="86"/>
      <c r="ZY27" s="86"/>
      <c r="ZZ27" s="86"/>
      <c r="AAA27" s="86"/>
      <c r="AAB27" s="86"/>
      <c r="AAC27" s="86"/>
      <c r="AAD27" s="86"/>
      <c r="AAE27" s="86"/>
      <c r="AAF27" s="86"/>
      <c r="AAG27" s="86"/>
      <c r="AAH27" s="86"/>
      <c r="AAI27" s="86"/>
      <c r="AAJ27" s="86"/>
      <c r="AAK27" s="86"/>
      <c r="AAL27" s="86"/>
      <c r="AAM27" s="86"/>
      <c r="AAN27" s="86"/>
      <c r="AAO27" s="86"/>
      <c r="AAP27" s="86"/>
      <c r="AAQ27" s="86"/>
      <c r="AAR27" s="86"/>
      <c r="AAS27" s="86"/>
      <c r="AAT27" s="86"/>
      <c r="AAU27" s="86"/>
      <c r="AAV27" s="86"/>
      <c r="AAW27" s="86"/>
      <c r="AAX27" s="86"/>
      <c r="AAY27" s="86"/>
      <c r="AAZ27" s="86"/>
      <c r="ABA27" s="86"/>
      <c r="ABB27" s="86"/>
      <c r="ABC27" s="86"/>
      <c r="ABD27" s="86"/>
      <c r="ABE27" s="86"/>
      <c r="ABF27" s="86"/>
      <c r="ABG27" s="86"/>
      <c r="ABH27" s="86"/>
      <c r="ABI27" s="86"/>
      <c r="ABJ27" s="86"/>
      <c r="ABK27" s="86"/>
      <c r="ABL27" s="86"/>
      <c r="ABM27" s="86"/>
      <c r="ABN27" s="86"/>
      <c r="ABO27" s="86"/>
      <c r="ABP27" s="86"/>
      <c r="ABQ27" s="86"/>
      <c r="ABR27" s="86"/>
      <c r="ABS27" s="86"/>
      <c r="ABT27" s="86"/>
      <c r="ABU27" s="86"/>
      <c r="ABV27" s="86"/>
      <c r="ABW27" s="86"/>
      <c r="ABX27" s="86"/>
      <c r="ABY27" s="86"/>
      <c r="ABZ27" s="86"/>
      <c r="ACA27" s="86"/>
      <c r="ACB27" s="86"/>
      <c r="ACC27" s="86"/>
      <c r="ACD27" s="86"/>
      <c r="ACE27" s="86"/>
      <c r="ACF27" s="86"/>
      <c r="ACG27" s="86"/>
      <c r="ACH27" s="86"/>
      <c r="ACI27" s="86"/>
      <c r="ACJ27" s="86"/>
      <c r="ACK27" s="86"/>
      <c r="ACL27" s="86"/>
      <c r="ACM27" s="86"/>
      <c r="ACN27" s="86"/>
      <c r="ACO27" s="86"/>
      <c r="ACP27" s="86"/>
      <c r="ACQ27" s="86"/>
      <c r="ACR27" s="86"/>
      <c r="ACS27" s="86"/>
      <c r="ACT27" s="86"/>
      <c r="ACU27" s="86"/>
      <c r="ACV27" s="86"/>
      <c r="ACW27" s="86"/>
      <c r="ACX27" s="86"/>
      <c r="ACY27" s="86"/>
      <c r="ACZ27" s="86"/>
      <c r="ADA27" s="86"/>
      <c r="ADB27" s="86"/>
      <c r="ADC27" s="86"/>
      <c r="ADD27" s="86"/>
      <c r="ADE27" s="86"/>
      <c r="ADF27" s="86"/>
      <c r="ADG27" s="86"/>
      <c r="ADH27" s="86"/>
      <c r="ADI27" s="86"/>
      <c r="ADJ27" s="86"/>
      <c r="ADK27" s="86"/>
      <c r="ADL27" s="86"/>
      <c r="ADM27" s="86"/>
      <c r="ADN27" s="86"/>
      <c r="ADO27" s="86"/>
      <c r="ADP27" s="86"/>
      <c r="ADQ27" s="86"/>
      <c r="ADR27" s="86"/>
      <c r="ADS27" s="86"/>
      <c r="ADT27" s="86"/>
      <c r="ADU27" s="86"/>
      <c r="ADV27" s="86"/>
      <c r="ADW27" s="86"/>
      <c r="ADX27" s="86"/>
      <c r="ADY27" s="86"/>
      <c r="ADZ27" s="86"/>
      <c r="AEA27" s="86"/>
      <c r="AEB27" s="86"/>
      <c r="AEC27" s="86"/>
      <c r="AED27" s="86"/>
      <c r="AEE27" s="86"/>
      <c r="AEF27" s="86"/>
      <c r="AEG27" s="86"/>
      <c r="AEH27" s="86"/>
      <c r="AEI27" s="86"/>
      <c r="AEJ27" s="86"/>
      <c r="AEK27" s="86"/>
      <c r="AEL27" s="86"/>
      <c r="AEM27" s="86"/>
      <c r="AEN27" s="86"/>
      <c r="AEO27" s="86"/>
      <c r="AEP27" s="86"/>
      <c r="AEQ27" s="86"/>
      <c r="AER27" s="86"/>
      <c r="AES27" s="86"/>
      <c r="AET27" s="86"/>
      <c r="AEU27" s="86"/>
      <c r="AEV27" s="86"/>
      <c r="AEW27" s="86"/>
      <c r="AEX27" s="86"/>
      <c r="AEY27" s="86"/>
      <c r="AEZ27" s="86"/>
      <c r="AFA27" s="86"/>
      <c r="AFB27" s="86"/>
      <c r="AFC27" s="86"/>
      <c r="AFD27" s="86"/>
      <c r="AFE27" s="86"/>
      <c r="AFF27" s="86"/>
      <c r="AFG27" s="86"/>
      <c r="AFH27" s="86"/>
      <c r="AFI27" s="86"/>
      <c r="AFJ27" s="86"/>
      <c r="AFK27" s="86"/>
      <c r="AFL27" s="86"/>
      <c r="AFM27" s="86"/>
      <c r="AFN27" s="86"/>
      <c r="AFO27" s="86"/>
      <c r="AFP27" s="86"/>
      <c r="AFQ27" s="86"/>
      <c r="AFR27" s="86"/>
      <c r="AFS27" s="86"/>
      <c r="AFT27" s="86"/>
      <c r="AFU27" s="86"/>
      <c r="AFV27" s="86"/>
      <c r="AFW27" s="86"/>
      <c r="AFX27" s="86"/>
      <c r="AFY27" s="86"/>
      <c r="AFZ27" s="86"/>
      <c r="AGA27" s="86"/>
      <c r="AGB27" s="86"/>
      <c r="AGC27" s="86"/>
      <c r="AGD27" s="86"/>
      <c r="AGE27" s="86"/>
      <c r="AGF27" s="86"/>
      <c r="AGG27" s="86"/>
      <c r="AGH27" s="86"/>
      <c r="AGI27" s="86"/>
      <c r="AGJ27" s="86"/>
      <c r="AGK27" s="86"/>
      <c r="AGL27" s="86"/>
      <c r="AGM27" s="86"/>
      <c r="AGN27" s="86"/>
      <c r="AGO27" s="86"/>
      <c r="AGP27" s="86"/>
      <c r="AGQ27" s="86"/>
      <c r="AGR27" s="86"/>
      <c r="AGS27" s="86"/>
      <c r="AGT27" s="86"/>
      <c r="AGU27" s="86"/>
      <c r="AGV27" s="86"/>
      <c r="AGW27" s="86"/>
      <c r="AGX27" s="86"/>
      <c r="AGY27" s="86"/>
      <c r="AGZ27" s="86"/>
      <c r="AHA27" s="86"/>
      <c r="AHB27" s="86"/>
      <c r="AHC27" s="86"/>
      <c r="AHD27" s="86"/>
      <c r="AHE27" s="86"/>
      <c r="AHF27" s="86"/>
      <c r="AHG27" s="86"/>
      <c r="AHH27" s="86"/>
      <c r="AHI27" s="86"/>
      <c r="AHJ27" s="86"/>
      <c r="AHK27" s="86"/>
      <c r="AHL27" s="86"/>
      <c r="AHM27" s="86"/>
      <c r="AHN27" s="86"/>
      <c r="AHO27" s="86"/>
      <c r="AHP27" s="86"/>
      <c r="AHQ27" s="86"/>
      <c r="AHR27" s="86"/>
      <c r="AHS27" s="86"/>
      <c r="AHT27" s="86"/>
      <c r="AHU27" s="86"/>
      <c r="AHV27" s="86"/>
      <c r="AHW27" s="86"/>
      <c r="AHX27" s="86"/>
      <c r="AHY27" s="86"/>
      <c r="AHZ27" s="86"/>
      <c r="AIA27" s="86"/>
      <c r="AIB27" s="86"/>
      <c r="AIC27" s="86"/>
      <c r="AID27" s="86"/>
      <c r="AIE27" s="86"/>
      <c r="AIF27" s="86"/>
      <c r="AIG27" s="86"/>
      <c r="AIH27" s="86"/>
      <c r="AII27" s="86"/>
      <c r="AIJ27" s="86"/>
      <c r="AIK27" s="86"/>
      <c r="AIL27" s="86"/>
      <c r="AIM27" s="86"/>
      <c r="AIN27" s="86"/>
      <c r="AIO27" s="86"/>
      <c r="AIP27" s="86"/>
      <c r="AIQ27" s="86"/>
      <c r="AIR27" s="86"/>
      <c r="AIS27" s="86"/>
      <c r="AIT27" s="86"/>
      <c r="AIU27" s="86"/>
      <c r="AIV27" s="86"/>
      <c r="AIW27" s="86"/>
      <c r="AIX27" s="86"/>
      <c r="AIY27" s="86"/>
      <c r="AIZ27" s="86"/>
      <c r="AJA27" s="86"/>
      <c r="AJB27" s="86"/>
      <c r="AJC27" s="86"/>
      <c r="AJD27" s="86"/>
      <c r="AJE27" s="86"/>
      <c r="AJF27" s="86"/>
      <c r="AJG27" s="86"/>
      <c r="AJH27" s="86"/>
      <c r="AJI27" s="86"/>
      <c r="AJJ27" s="86"/>
      <c r="AJK27" s="86"/>
      <c r="AJL27" s="86"/>
      <c r="AJM27" s="86"/>
      <c r="AJN27" s="86"/>
      <c r="AJO27" s="86"/>
      <c r="AJP27" s="86"/>
      <c r="AJQ27" s="86"/>
      <c r="AJR27" s="86"/>
      <c r="AJS27" s="86"/>
      <c r="AJT27" s="86"/>
      <c r="AJU27" s="86"/>
      <c r="AJV27" s="86"/>
      <c r="AJW27" s="86"/>
      <c r="AJX27" s="86"/>
      <c r="AJY27" s="86"/>
      <c r="AJZ27" s="86"/>
      <c r="AKA27" s="86"/>
      <c r="AKB27" s="86"/>
      <c r="AKC27" s="86"/>
      <c r="AKD27" s="86"/>
      <c r="AKE27" s="86"/>
      <c r="AKF27" s="86"/>
      <c r="AKG27" s="86"/>
      <c r="AKH27" s="86"/>
      <c r="AKI27" s="86"/>
      <c r="AKJ27" s="86"/>
      <c r="AKK27" s="86"/>
      <c r="AKL27" s="86"/>
      <c r="AKM27" s="86"/>
      <c r="AKN27" s="86"/>
      <c r="AKO27" s="86"/>
      <c r="AKP27" s="86"/>
      <c r="AKQ27" s="86"/>
      <c r="AKR27" s="86"/>
      <c r="AKS27" s="86"/>
      <c r="AKT27" s="86"/>
      <c r="AKU27" s="86"/>
      <c r="AKV27" s="86"/>
      <c r="AKW27" s="86"/>
      <c r="AKX27" s="86"/>
      <c r="AKY27" s="86"/>
      <c r="AKZ27" s="86"/>
      <c r="ALA27" s="86"/>
      <c r="ALB27" s="86"/>
      <c r="ALC27" s="86"/>
      <c r="ALD27" s="86"/>
      <c r="ALE27" s="86"/>
      <c r="ALF27" s="86"/>
      <c r="ALG27" s="86"/>
      <c r="ALH27" s="86"/>
      <c r="ALI27" s="86"/>
      <c r="ALJ27" s="86"/>
      <c r="ALK27" s="86"/>
      <c r="ALL27" s="86"/>
      <c r="ALM27" s="86"/>
      <c r="ALN27" s="86"/>
      <c r="ALO27" s="86"/>
      <c r="ALP27" s="86"/>
      <c r="ALQ27" s="86"/>
      <c r="ALR27" s="86"/>
      <c r="ALS27" s="86"/>
      <c r="ALT27" s="86"/>
      <c r="ALU27" s="86"/>
      <c r="ALV27" s="86"/>
      <c r="ALW27" s="86"/>
      <c r="ALX27" s="86"/>
      <c r="ALY27" s="86"/>
      <c r="ALZ27" s="86"/>
      <c r="AMA27" s="86"/>
      <c r="AMB27" s="86"/>
      <c r="AMC27" s="86"/>
      <c r="AMD27" s="86"/>
      <c r="AME27" s="86"/>
      <c r="AMF27" s="86"/>
      <c r="AMG27" s="86"/>
      <c r="AMH27" s="86"/>
      <c r="AMI27" s="86"/>
      <c r="AMJ27" s="86"/>
      <c r="AMK27" s="86"/>
    </row>
    <row r="28" customFormat="false" ht="13.5" hidden="false" customHeight="false" outlineLevel="0" collapsed="false">
      <c r="A28" s="85"/>
      <c r="B28" s="85"/>
      <c r="C28" s="85"/>
      <c r="D28" s="85"/>
      <c r="E28" s="85"/>
      <c r="F28" s="85"/>
      <c r="G28" s="221"/>
      <c r="H28" s="228"/>
      <c r="I28" s="221"/>
      <c r="J28" s="228"/>
      <c r="K28" s="257"/>
      <c r="L28" s="85"/>
      <c r="M28" s="85"/>
      <c r="N28" s="85"/>
      <c r="O28" s="85"/>
      <c r="P28" s="85"/>
      <c r="Q28" s="85"/>
      <c r="R28" s="85"/>
      <c r="S28" s="85"/>
      <c r="T28" s="85"/>
      <c r="U28" s="89"/>
      <c r="V28" s="85"/>
      <c r="W28" s="89"/>
      <c r="X28" s="85"/>
      <c r="Y28" s="85"/>
      <c r="Z28" s="85"/>
      <c r="AA28" s="85"/>
      <c r="AB28" s="85"/>
      <c r="AC28" s="85"/>
      <c r="AD28" s="85"/>
      <c r="AE28" s="258"/>
      <c r="AF28" s="90"/>
      <c r="AG28" s="224"/>
      <c r="AH28" s="90"/>
      <c r="AI28" s="259"/>
      <c r="AJ28" s="90"/>
      <c r="AK28" s="97"/>
      <c r="AL28" s="90"/>
      <c r="AM28" s="260"/>
      <c r="AN28" s="4"/>
      <c r="AO28" s="89"/>
      <c r="AP28" s="89"/>
      <c r="AQ28" s="89"/>
      <c r="AR28" s="89"/>
      <c r="AS28" s="89"/>
      <c r="AT28" s="98" t="str">
        <f aca="false">IF(A28="", "","'"&amp;A28&amp;"':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'"&amp;VLOOKUP(M28,[2]マスタ!$A$1:$B$99,2,0)&amp;"'"&amp;IF(N28="○",", extra: true","")&amp;IF(O28&lt;&gt;"",", extraFrom: '"&amp;O28&amp;"'","")&amp;IF(P28&lt;&gt;"",", exchangableTo: '"&amp;P28&amp;"'","")&amp;IF(Q28="○",", poison: true","")&amp;IF(R28&lt;&gt;"", ", type: '"&amp;VLOOKUP(R28,[2]マスタ!$D$1:$E$99,2,0)&amp;"'", "")&amp;IF(S28&lt;&gt;"",", subType: '"&amp;VLOOKUP(S28,[2]マスタ!$D$1:$E$99,2,0)&amp;"'","")&amp;""&amp;IF(T28&lt;&gt;"",", range: '"&amp;T28&amp;"'","")&amp;IF(V28&lt;&gt;"",", damage: '"&amp;V28&amp;"'","")&amp;IF(X28&lt;&gt;"",", capacity: '"&amp;X28&amp;"'","")&amp;IF(Y28&lt;&gt;"",", growth: "&amp;Y28&amp;"","")&amp;IF(Z28&lt;&gt;"",", cost: '"&amp;Z28&amp;"'","")&amp;", text: '"&amp;SUBSTITUTE(SUBSTITUTE(AE28, CHAR(13), ""),CHAR(10),"\n")&amp;IF(AF28&lt;&gt;"", "', textAdditional: '"&amp;SUBSTITUTE(SUBSTITUTE(AF28, CHAR(13), ""),CHAR(10),"\n"), "")&amp;"', textZh: '"&amp;SUBSTITUTE(SUBSTITUTE(SUBSTITUTE(AG28, CHAR(13), ""),CHAR(10),"\n"),"'","\'")&amp;"', textZhG1: '"&amp;SUBSTITUTE(SUBSTITUTE(SUBSTITUTE(AI28, CHAR(13), ""),CHAR(10),"\n"),"'","\'")&amp;IF(AH28&lt;&gt;"", "', textZhAdditional: '"&amp;SUBSTITUTE(SUBSTITUTE(AH28, CHAR(13), ""),CHAR(10),"\n"), "")&amp;IF(AJ28&lt;&gt;"", "', textZhG1Additional: '"&amp;SUBSTITUTE(SUBSTITUTE(AJ28, CHAR(13), ""),CHAR(10),"\n"), "")&amp;"', textKo: '"&amp;SUBSTITUTE(SUBSTITUTE(SUBSTITUTE(AK28, CHAR(13), ""),CHAR(10),"\n"),"'","\'")&amp;IF(AL28&lt;&gt;"", "', textKoAdditional: '"&amp;SUBSTITUTE(SUBSTITUTE(AL28, CHAR(13), ""),CHAR(10),"\n"), "")&amp;"', textEn: '"&amp;SUBSTITUTE(SUBSTITUTE(SUBSTITUTE(AM28, CHAR(13), ""),CHAR(10),"\n"),"'","\'")&amp;IF(AN28&lt;&gt;"", "', textEnAdditional: '"&amp;SUBSTITUTE(SUBSTITUTE(AN28, CHAR(13), ""),CHAR(10),"\n"), "")&amp;"'"&amp;IF(AB28="○",", sealable: true","")&amp;IF(AC28="○",", removable: true","")&amp;IF(AA28="○",", lie: true","")&amp;IF(AD28="○",", investable: true","")&amp;"},")</f>
        <v/>
      </c>
      <c r="AU28" s="10" t="str">
        <f aca="false">IF($A28&lt;&gt;"", "    /** 《"&amp;$E28&amp;"》 */ export const "&amp;SUBSTITUTE(UPPER(IF(MID($A28, 3, 1)="-", RIGHT($A28,LEN($A28)-3), $A28)), "-", "_")&amp;": TCardId = '"&amp;$A28&amp;"';", "")</f>
        <v/>
      </c>
      <c r="AV28" s="11" t="str">
        <f aca="false">IF($A28&lt;&gt;"", "    | '"&amp;$A28&amp;"'", "")</f>
        <v/>
      </c>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6"/>
      <c r="DL28" s="86"/>
      <c r="DM28" s="86"/>
      <c r="DN28" s="86"/>
      <c r="DO28" s="86"/>
      <c r="DP28" s="86"/>
      <c r="DQ28" s="86"/>
      <c r="DR28" s="86"/>
      <c r="DS28" s="86"/>
      <c r="DT28" s="86"/>
      <c r="DU28" s="86"/>
      <c r="DV28" s="86"/>
      <c r="DW28" s="86"/>
      <c r="DX28" s="86"/>
      <c r="DY28" s="86"/>
      <c r="DZ28" s="86"/>
      <c r="EA28" s="86"/>
      <c r="EB28" s="86"/>
      <c r="EC28" s="86"/>
      <c r="ED28" s="86"/>
      <c r="EE28" s="86"/>
      <c r="EF28" s="86"/>
      <c r="EG28" s="86"/>
      <c r="EH28" s="86"/>
      <c r="EI28" s="86"/>
      <c r="EJ28" s="86"/>
      <c r="EK28" s="86"/>
      <c r="EL28" s="86"/>
      <c r="EM28" s="86"/>
      <c r="EN28" s="86"/>
      <c r="EO28" s="86"/>
      <c r="EP28" s="86"/>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6"/>
      <c r="FO28" s="86"/>
      <c r="FP28" s="86"/>
      <c r="FQ28" s="86"/>
      <c r="FR28" s="86"/>
      <c r="FS28" s="86"/>
      <c r="FT28" s="86"/>
      <c r="FU28" s="86"/>
      <c r="FV28" s="86"/>
      <c r="FW28" s="86"/>
      <c r="FX28" s="86"/>
      <c r="FY28" s="86"/>
      <c r="FZ28" s="86"/>
      <c r="GA28" s="86"/>
      <c r="GB28" s="86"/>
      <c r="GC28" s="86"/>
      <c r="GD28" s="86"/>
      <c r="GE28" s="86"/>
      <c r="GF28" s="86"/>
      <c r="GG28" s="86"/>
      <c r="GH28" s="86"/>
      <c r="GI28" s="86"/>
      <c r="GJ28" s="86"/>
      <c r="GK28" s="86"/>
      <c r="GL28" s="86"/>
      <c r="GM28" s="86"/>
      <c r="GN28" s="86"/>
      <c r="GO28" s="86"/>
      <c r="GP28" s="86"/>
      <c r="GQ28" s="86"/>
      <c r="GR28" s="86"/>
      <c r="GS28" s="86"/>
      <c r="GT28" s="86"/>
      <c r="GU28" s="86"/>
      <c r="GV28" s="86"/>
      <c r="GW28" s="86"/>
      <c r="GX28" s="86"/>
      <c r="GY28" s="86"/>
      <c r="GZ28" s="86"/>
      <c r="HA28" s="86"/>
      <c r="HB28" s="86"/>
      <c r="HC28" s="86"/>
      <c r="HD28" s="86"/>
      <c r="HE28" s="86"/>
      <c r="HF28" s="86"/>
      <c r="HG28" s="86"/>
      <c r="HH28" s="86"/>
      <c r="HI28" s="86"/>
      <c r="HJ28" s="86"/>
      <c r="HK28" s="86"/>
      <c r="HL28" s="86"/>
      <c r="HM28" s="86"/>
      <c r="HN28" s="86"/>
      <c r="HO28" s="86"/>
      <c r="HP28" s="86"/>
      <c r="HQ28" s="86"/>
      <c r="HR28" s="86"/>
      <c r="HS28" s="86"/>
      <c r="HT28" s="86"/>
      <c r="HU28" s="86"/>
      <c r="HV28" s="86"/>
      <c r="HW28" s="86"/>
      <c r="HX28" s="86"/>
      <c r="HY28" s="86"/>
      <c r="HZ28" s="86"/>
      <c r="IA28" s="86"/>
      <c r="IB28" s="86"/>
      <c r="IC28" s="86"/>
      <c r="ID28" s="86"/>
      <c r="IE28" s="86"/>
      <c r="IF28" s="86"/>
      <c r="IG28" s="86"/>
      <c r="IH28" s="86"/>
      <c r="II28" s="86"/>
      <c r="IJ28" s="86"/>
      <c r="IK28" s="86"/>
      <c r="IL28" s="86"/>
      <c r="IM28" s="86"/>
      <c r="IN28" s="86"/>
      <c r="IO28" s="86"/>
      <c r="IP28" s="86"/>
      <c r="IQ28" s="86"/>
      <c r="IR28" s="86"/>
      <c r="IS28" s="86"/>
      <c r="IT28" s="86"/>
      <c r="IU28" s="86"/>
      <c r="IV28" s="86"/>
      <c r="IW28" s="86"/>
      <c r="IX28" s="86"/>
      <c r="IY28" s="86"/>
      <c r="IZ28" s="86"/>
      <c r="JA28" s="86"/>
      <c r="JB28" s="86"/>
      <c r="JC28" s="86"/>
      <c r="JD28" s="86"/>
      <c r="JE28" s="86"/>
      <c r="JF28" s="86"/>
      <c r="JG28" s="86"/>
      <c r="JH28" s="86"/>
      <c r="JI28" s="86"/>
      <c r="JJ28" s="86"/>
      <c r="JK28" s="86"/>
      <c r="JL28" s="86"/>
      <c r="JM28" s="86"/>
      <c r="JN28" s="86"/>
      <c r="JO28" s="86"/>
      <c r="JP28" s="86"/>
      <c r="JQ28" s="86"/>
      <c r="JR28" s="86"/>
      <c r="JS28" s="86"/>
      <c r="JT28" s="86"/>
      <c r="JU28" s="86"/>
      <c r="JV28" s="86"/>
      <c r="JW28" s="86"/>
      <c r="JX28" s="86"/>
      <c r="JY28" s="86"/>
      <c r="JZ28" s="86"/>
      <c r="KA28" s="86"/>
      <c r="KB28" s="86"/>
      <c r="KC28" s="86"/>
      <c r="KD28" s="86"/>
      <c r="KE28" s="86"/>
      <c r="KF28" s="86"/>
      <c r="KG28" s="86"/>
      <c r="KH28" s="86"/>
      <c r="KI28" s="86"/>
      <c r="KJ28" s="86"/>
      <c r="KK28" s="86"/>
      <c r="KL28" s="86"/>
      <c r="KM28" s="86"/>
      <c r="KN28" s="86"/>
      <c r="KO28" s="86"/>
      <c r="KP28" s="86"/>
      <c r="KQ28" s="86"/>
      <c r="KR28" s="86"/>
      <c r="KS28" s="86"/>
      <c r="KT28" s="86"/>
      <c r="KU28" s="86"/>
      <c r="KV28" s="86"/>
      <c r="KW28" s="86"/>
      <c r="KX28" s="86"/>
      <c r="KY28" s="86"/>
      <c r="KZ28" s="86"/>
      <c r="LA28" s="86"/>
      <c r="LB28" s="86"/>
      <c r="LC28" s="86"/>
      <c r="LD28" s="86"/>
      <c r="LE28" s="86"/>
      <c r="LF28" s="86"/>
      <c r="LG28" s="86"/>
      <c r="LH28" s="86"/>
      <c r="LI28" s="86"/>
      <c r="LJ28" s="86"/>
      <c r="LK28" s="86"/>
      <c r="LL28" s="86"/>
      <c r="LM28" s="86"/>
      <c r="LN28" s="86"/>
      <c r="LO28" s="86"/>
      <c r="LP28" s="86"/>
      <c r="LQ28" s="86"/>
      <c r="LR28" s="86"/>
      <c r="LS28" s="86"/>
      <c r="LT28" s="86"/>
      <c r="LU28" s="86"/>
      <c r="LV28" s="86"/>
      <c r="LW28" s="86"/>
      <c r="LX28" s="86"/>
      <c r="LY28" s="86"/>
      <c r="LZ28" s="86"/>
      <c r="MA28" s="86"/>
      <c r="MB28" s="86"/>
      <c r="MC28" s="86"/>
      <c r="MD28" s="86"/>
      <c r="ME28" s="86"/>
      <c r="MF28" s="86"/>
      <c r="MG28" s="86"/>
      <c r="MH28" s="86"/>
      <c r="MI28" s="86"/>
      <c r="MJ28" s="86"/>
      <c r="MK28" s="86"/>
      <c r="ML28" s="86"/>
      <c r="MM28" s="86"/>
      <c r="MN28" s="86"/>
      <c r="MO28" s="86"/>
      <c r="MP28" s="86"/>
      <c r="MQ28" s="86"/>
      <c r="MR28" s="86"/>
      <c r="MS28" s="86"/>
      <c r="MT28" s="86"/>
      <c r="MU28" s="86"/>
      <c r="MV28" s="86"/>
      <c r="MW28" s="86"/>
      <c r="MX28" s="86"/>
      <c r="MY28" s="86"/>
      <c r="MZ28" s="86"/>
      <c r="NA28" s="86"/>
      <c r="NB28" s="86"/>
      <c r="NC28" s="86"/>
      <c r="ND28" s="86"/>
      <c r="NE28" s="86"/>
      <c r="NF28" s="86"/>
      <c r="NG28" s="86"/>
      <c r="NH28" s="86"/>
      <c r="NI28" s="86"/>
      <c r="NJ28" s="86"/>
      <c r="NK28" s="86"/>
      <c r="NL28" s="86"/>
      <c r="NM28" s="86"/>
      <c r="NN28" s="86"/>
      <c r="NO28" s="86"/>
      <c r="NP28" s="86"/>
      <c r="NQ28" s="86"/>
      <c r="NR28" s="86"/>
      <c r="NS28" s="86"/>
      <c r="NT28" s="86"/>
      <c r="NU28" s="86"/>
      <c r="NV28" s="86"/>
      <c r="NW28" s="86"/>
      <c r="NX28" s="86"/>
      <c r="NY28" s="86"/>
      <c r="NZ28" s="86"/>
      <c r="OA28" s="86"/>
      <c r="OB28" s="86"/>
      <c r="OC28" s="86"/>
      <c r="OD28" s="86"/>
      <c r="OE28" s="86"/>
      <c r="OF28" s="86"/>
      <c r="OG28" s="86"/>
      <c r="OH28" s="86"/>
      <c r="OI28" s="86"/>
      <c r="OJ28" s="86"/>
      <c r="OK28" s="86"/>
      <c r="OL28" s="86"/>
      <c r="OM28" s="86"/>
      <c r="ON28" s="86"/>
      <c r="OO28" s="86"/>
      <c r="OP28" s="86"/>
      <c r="OQ28" s="86"/>
      <c r="OR28" s="86"/>
      <c r="OS28" s="86"/>
      <c r="OT28" s="86"/>
      <c r="OU28" s="86"/>
      <c r="OV28" s="86"/>
      <c r="OW28" s="86"/>
      <c r="OX28" s="86"/>
      <c r="OY28" s="86"/>
      <c r="OZ28" s="86"/>
      <c r="PA28" s="86"/>
      <c r="PB28" s="86"/>
      <c r="PC28" s="86"/>
      <c r="PD28" s="86"/>
      <c r="PE28" s="86"/>
      <c r="PF28" s="86"/>
      <c r="PG28" s="86"/>
      <c r="PH28" s="86"/>
      <c r="PI28" s="86"/>
      <c r="PJ28" s="86"/>
      <c r="PK28" s="86"/>
      <c r="PL28" s="86"/>
      <c r="PM28" s="86"/>
      <c r="PN28" s="86"/>
      <c r="PO28" s="86"/>
      <c r="PP28" s="86"/>
      <c r="PQ28" s="86"/>
      <c r="PR28" s="86"/>
      <c r="PS28" s="86"/>
      <c r="PT28" s="86"/>
      <c r="PU28" s="86"/>
      <c r="PV28" s="86"/>
      <c r="PW28" s="86"/>
      <c r="PX28" s="86"/>
      <c r="PY28" s="86"/>
      <c r="PZ28" s="86"/>
      <c r="QA28" s="86"/>
      <c r="QB28" s="86"/>
      <c r="QC28" s="86"/>
      <c r="QD28" s="86"/>
      <c r="QE28" s="86"/>
      <c r="QF28" s="86"/>
      <c r="QG28" s="86"/>
      <c r="QH28" s="86"/>
      <c r="QI28" s="86"/>
      <c r="QJ28" s="86"/>
      <c r="QK28" s="86"/>
      <c r="QL28" s="86"/>
      <c r="QM28" s="86"/>
      <c r="QN28" s="86"/>
      <c r="QO28" s="86"/>
      <c r="QP28" s="86"/>
      <c r="QQ28" s="86"/>
      <c r="QR28" s="86"/>
      <c r="QS28" s="86"/>
      <c r="QT28" s="86"/>
      <c r="QU28" s="86"/>
      <c r="QV28" s="86"/>
      <c r="QW28" s="86"/>
      <c r="QX28" s="86"/>
      <c r="QY28" s="86"/>
      <c r="QZ28" s="86"/>
      <c r="RA28" s="86"/>
      <c r="RB28" s="86"/>
      <c r="RC28" s="86"/>
      <c r="RD28" s="86"/>
      <c r="RE28" s="86"/>
      <c r="RF28" s="86"/>
      <c r="RG28" s="86"/>
      <c r="RH28" s="86"/>
      <c r="RI28" s="86"/>
      <c r="RJ28" s="86"/>
      <c r="RK28" s="86"/>
      <c r="RL28" s="86"/>
      <c r="RM28" s="86"/>
      <c r="RN28" s="86"/>
      <c r="RO28" s="86"/>
      <c r="RP28" s="86"/>
      <c r="RQ28" s="86"/>
      <c r="RR28" s="86"/>
      <c r="RS28" s="86"/>
      <c r="RT28" s="86"/>
      <c r="RU28" s="86"/>
      <c r="RV28" s="86"/>
      <c r="RW28" s="86"/>
      <c r="RX28" s="86"/>
      <c r="RY28" s="86"/>
      <c r="RZ28" s="86"/>
      <c r="SA28" s="86"/>
      <c r="SB28" s="86"/>
      <c r="SC28" s="86"/>
      <c r="SD28" s="86"/>
      <c r="SE28" s="86"/>
      <c r="SF28" s="86"/>
      <c r="SG28" s="86"/>
      <c r="SH28" s="86"/>
      <c r="SI28" s="86"/>
      <c r="SJ28" s="86"/>
      <c r="SK28" s="86"/>
      <c r="SL28" s="86"/>
      <c r="SM28" s="86"/>
      <c r="SN28" s="86"/>
      <c r="SO28" s="86"/>
      <c r="SP28" s="86"/>
      <c r="SQ28" s="86"/>
      <c r="SR28" s="86"/>
      <c r="SS28" s="86"/>
      <c r="ST28" s="86"/>
      <c r="SU28" s="86"/>
      <c r="SV28" s="86"/>
      <c r="SW28" s="86"/>
      <c r="SX28" s="86"/>
      <c r="SY28" s="86"/>
      <c r="SZ28" s="86"/>
      <c r="TA28" s="86"/>
      <c r="TB28" s="86"/>
      <c r="TC28" s="86"/>
      <c r="TD28" s="86"/>
      <c r="TE28" s="86"/>
      <c r="TF28" s="86"/>
      <c r="TG28" s="86"/>
      <c r="TH28" s="86"/>
      <c r="TI28" s="86"/>
      <c r="TJ28" s="86"/>
      <c r="TK28" s="86"/>
      <c r="TL28" s="86"/>
      <c r="TM28" s="86"/>
      <c r="TN28" s="86"/>
      <c r="TO28" s="86"/>
      <c r="TP28" s="86"/>
      <c r="TQ28" s="86"/>
      <c r="TR28" s="86"/>
      <c r="TS28" s="86"/>
      <c r="TT28" s="86"/>
      <c r="TU28" s="86"/>
      <c r="TV28" s="86"/>
      <c r="TW28" s="86"/>
      <c r="TX28" s="86"/>
      <c r="TY28" s="86"/>
      <c r="TZ28" s="86"/>
      <c r="UA28" s="86"/>
      <c r="UB28" s="86"/>
      <c r="UC28" s="86"/>
      <c r="UD28" s="86"/>
      <c r="UE28" s="86"/>
      <c r="UF28" s="86"/>
      <c r="UG28" s="86"/>
      <c r="UH28" s="86"/>
      <c r="UI28" s="86"/>
      <c r="UJ28" s="86"/>
      <c r="UK28" s="86"/>
      <c r="UL28" s="86"/>
      <c r="UM28" s="86"/>
      <c r="UN28" s="86"/>
      <c r="UO28" s="86"/>
      <c r="UP28" s="86"/>
      <c r="UQ28" s="86"/>
      <c r="UR28" s="86"/>
      <c r="US28" s="86"/>
      <c r="UT28" s="86"/>
      <c r="UU28" s="86"/>
      <c r="UV28" s="86"/>
      <c r="UW28" s="86"/>
      <c r="UX28" s="86"/>
      <c r="UY28" s="86"/>
      <c r="UZ28" s="86"/>
      <c r="VA28" s="86"/>
      <c r="VB28" s="86"/>
      <c r="VC28" s="86"/>
      <c r="VD28" s="86"/>
      <c r="VE28" s="86"/>
      <c r="VF28" s="86"/>
      <c r="VG28" s="86"/>
      <c r="VH28" s="86"/>
      <c r="VI28" s="86"/>
      <c r="VJ28" s="86"/>
      <c r="VK28" s="86"/>
      <c r="VL28" s="86"/>
      <c r="VM28" s="86"/>
      <c r="VN28" s="86"/>
      <c r="VO28" s="86"/>
      <c r="VP28" s="86"/>
      <c r="VQ28" s="86"/>
      <c r="VR28" s="86"/>
      <c r="VS28" s="86"/>
      <c r="VT28" s="86"/>
      <c r="VU28" s="86"/>
      <c r="VV28" s="86"/>
      <c r="VW28" s="86"/>
      <c r="VX28" s="86"/>
      <c r="VY28" s="86"/>
      <c r="VZ28" s="86"/>
      <c r="WA28" s="86"/>
      <c r="WB28" s="86"/>
      <c r="WC28" s="86"/>
      <c r="WD28" s="86"/>
      <c r="WE28" s="86"/>
      <c r="WF28" s="86"/>
      <c r="WG28" s="86"/>
      <c r="WH28" s="86"/>
      <c r="WI28" s="86"/>
      <c r="WJ28" s="86"/>
      <c r="WK28" s="86"/>
      <c r="WL28" s="86"/>
      <c r="WM28" s="86"/>
      <c r="WN28" s="86"/>
      <c r="WO28" s="86"/>
      <c r="WP28" s="86"/>
      <c r="WQ28" s="86"/>
      <c r="WR28" s="86"/>
      <c r="WS28" s="86"/>
      <c r="WT28" s="86"/>
      <c r="WU28" s="86"/>
      <c r="WV28" s="86"/>
      <c r="WW28" s="86"/>
      <c r="WX28" s="86"/>
      <c r="WY28" s="86"/>
      <c r="WZ28" s="86"/>
      <c r="XA28" s="86"/>
      <c r="XB28" s="86"/>
      <c r="XC28" s="86"/>
      <c r="XD28" s="86"/>
      <c r="XE28" s="86"/>
      <c r="XF28" s="86"/>
      <c r="XG28" s="86"/>
      <c r="XH28" s="86"/>
      <c r="XI28" s="86"/>
      <c r="XJ28" s="86"/>
      <c r="XK28" s="86"/>
      <c r="XL28" s="86"/>
      <c r="XM28" s="86"/>
      <c r="XN28" s="86"/>
      <c r="XO28" s="86"/>
      <c r="XP28" s="86"/>
      <c r="XQ28" s="86"/>
      <c r="XR28" s="86"/>
      <c r="XS28" s="86"/>
      <c r="XT28" s="86"/>
      <c r="XU28" s="86"/>
      <c r="XV28" s="86"/>
      <c r="XW28" s="86"/>
      <c r="XX28" s="86"/>
      <c r="XY28" s="86"/>
      <c r="XZ28" s="86"/>
      <c r="YA28" s="86"/>
      <c r="YB28" s="86"/>
      <c r="YC28" s="86"/>
      <c r="YD28" s="86"/>
      <c r="YE28" s="86"/>
      <c r="YF28" s="86"/>
      <c r="YG28" s="86"/>
      <c r="YH28" s="86"/>
      <c r="YI28" s="86"/>
      <c r="YJ28" s="86"/>
      <c r="YK28" s="86"/>
      <c r="YL28" s="86"/>
      <c r="YM28" s="86"/>
      <c r="YN28" s="86"/>
      <c r="YO28" s="86"/>
      <c r="YP28" s="86"/>
      <c r="YQ28" s="86"/>
      <c r="YR28" s="86"/>
      <c r="YS28" s="86"/>
      <c r="YT28" s="86"/>
      <c r="YU28" s="86"/>
      <c r="YV28" s="86"/>
      <c r="YW28" s="86"/>
      <c r="YX28" s="86"/>
      <c r="YY28" s="86"/>
      <c r="YZ28" s="86"/>
      <c r="ZA28" s="86"/>
      <c r="ZB28" s="86"/>
      <c r="ZC28" s="86"/>
      <c r="ZD28" s="86"/>
      <c r="ZE28" s="86"/>
      <c r="ZF28" s="86"/>
      <c r="ZG28" s="86"/>
      <c r="ZH28" s="86"/>
      <c r="ZI28" s="86"/>
      <c r="ZJ28" s="86"/>
      <c r="ZK28" s="86"/>
      <c r="ZL28" s="86"/>
      <c r="ZM28" s="86"/>
      <c r="ZN28" s="86"/>
      <c r="ZO28" s="86"/>
      <c r="ZP28" s="86"/>
      <c r="ZQ28" s="86"/>
      <c r="ZR28" s="86"/>
      <c r="ZS28" s="86"/>
      <c r="ZT28" s="86"/>
      <c r="ZU28" s="86"/>
      <c r="ZV28" s="86"/>
      <c r="ZW28" s="86"/>
      <c r="ZX28" s="86"/>
      <c r="ZY28" s="86"/>
      <c r="ZZ28" s="86"/>
      <c r="AAA28" s="86"/>
      <c r="AAB28" s="86"/>
      <c r="AAC28" s="86"/>
      <c r="AAD28" s="86"/>
      <c r="AAE28" s="86"/>
      <c r="AAF28" s="86"/>
      <c r="AAG28" s="86"/>
      <c r="AAH28" s="86"/>
      <c r="AAI28" s="86"/>
      <c r="AAJ28" s="86"/>
      <c r="AAK28" s="86"/>
      <c r="AAL28" s="86"/>
      <c r="AAM28" s="86"/>
      <c r="AAN28" s="86"/>
      <c r="AAO28" s="86"/>
      <c r="AAP28" s="86"/>
      <c r="AAQ28" s="86"/>
      <c r="AAR28" s="86"/>
      <c r="AAS28" s="86"/>
      <c r="AAT28" s="86"/>
      <c r="AAU28" s="86"/>
      <c r="AAV28" s="86"/>
      <c r="AAW28" s="86"/>
      <c r="AAX28" s="86"/>
      <c r="AAY28" s="86"/>
      <c r="AAZ28" s="86"/>
      <c r="ABA28" s="86"/>
      <c r="ABB28" s="86"/>
      <c r="ABC28" s="86"/>
      <c r="ABD28" s="86"/>
      <c r="ABE28" s="86"/>
      <c r="ABF28" s="86"/>
      <c r="ABG28" s="86"/>
      <c r="ABH28" s="86"/>
      <c r="ABI28" s="86"/>
      <c r="ABJ28" s="86"/>
      <c r="ABK28" s="86"/>
      <c r="ABL28" s="86"/>
      <c r="ABM28" s="86"/>
      <c r="ABN28" s="86"/>
      <c r="ABO28" s="86"/>
      <c r="ABP28" s="86"/>
      <c r="ABQ28" s="86"/>
      <c r="ABR28" s="86"/>
      <c r="ABS28" s="86"/>
      <c r="ABT28" s="86"/>
      <c r="ABU28" s="86"/>
      <c r="ABV28" s="86"/>
      <c r="ABW28" s="86"/>
      <c r="ABX28" s="86"/>
      <c r="ABY28" s="86"/>
      <c r="ABZ28" s="86"/>
      <c r="ACA28" s="86"/>
      <c r="ACB28" s="86"/>
      <c r="ACC28" s="86"/>
      <c r="ACD28" s="86"/>
      <c r="ACE28" s="86"/>
      <c r="ACF28" s="86"/>
      <c r="ACG28" s="86"/>
      <c r="ACH28" s="86"/>
      <c r="ACI28" s="86"/>
      <c r="ACJ28" s="86"/>
      <c r="ACK28" s="86"/>
      <c r="ACL28" s="86"/>
      <c r="ACM28" s="86"/>
      <c r="ACN28" s="86"/>
      <c r="ACO28" s="86"/>
      <c r="ACP28" s="86"/>
      <c r="ACQ28" s="86"/>
      <c r="ACR28" s="86"/>
      <c r="ACS28" s="86"/>
      <c r="ACT28" s="86"/>
      <c r="ACU28" s="86"/>
      <c r="ACV28" s="86"/>
      <c r="ACW28" s="86"/>
      <c r="ACX28" s="86"/>
      <c r="ACY28" s="86"/>
      <c r="ACZ28" s="86"/>
      <c r="ADA28" s="86"/>
      <c r="ADB28" s="86"/>
      <c r="ADC28" s="86"/>
      <c r="ADD28" s="86"/>
      <c r="ADE28" s="86"/>
      <c r="ADF28" s="86"/>
      <c r="ADG28" s="86"/>
      <c r="ADH28" s="86"/>
      <c r="ADI28" s="86"/>
      <c r="ADJ28" s="86"/>
      <c r="ADK28" s="86"/>
      <c r="ADL28" s="86"/>
      <c r="ADM28" s="86"/>
      <c r="ADN28" s="86"/>
      <c r="ADO28" s="86"/>
      <c r="ADP28" s="86"/>
      <c r="ADQ28" s="86"/>
      <c r="ADR28" s="86"/>
      <c r="ADS28" s="86"/>
      <c r="ADT28" s="86"/>
      <c r="ADU28" s="86"/>
      <c r="ADV28" s="86"/>
      <c r="ADW28" s="86"/>
      <c r="ADX28" s="86"/>
      <c r="ADY28" s="86"/>
      <c r="ADZ28" s="86"/>
      <c r="AEA28" s="86"/>
      <c r="AEB28" s="86"/>
      <c r="AEC28" s="86"/>
      <c r="AED28" s="86"/>
      <c r="AEE28" s="86"/>
      <c r="AEF28" s="86"/>
      <c r="AEG28" s="86"/>
      <c r="AEH28" s="86"/>
      <c r="AEI28" s="86"/>
      <c r="AEJ28" s="86"/>
      <c r="AEK28" s="86"/>
      <c r="AEL28" s="86"/>
      <c r="AEM28" s="86"/>
      <c r="AEN28" s="86"/>
      <c r="AEO28" s="86"/>
      <c r="AEP28" s="86"/>
      <c r="AEQ28" s="86"/>
      <c r="AER28" s="86"/>
      <c r="AES28" s="86"/>
      <c r="AET28" s="86"/>
      <c r="AEU28" s="86"/>
      <c r="AEV28" s="86"/>
      <c r="AEW28" s="86"/>
      <c r="AEX28" s="86"/>
      <c r="AEY28" s="86"/>
      <c r="AEZ28" s="86"/>
      <c r="AFA28" s="86"/>
      <c r="AFB28" s="86"/>
      <c r="AFC28" s="86"/>
      <c r="AFD28" s="86"/>
      <c r="AFE28" s="86"/>
      <c r="AFF28" s="86"/>
      <c r="AFG28" s="86"/>
      <c r="AFH28" s="86"/>
      <c r="AFI28" s="86"/>
      <c r="AFJ28" s="86"/>
      <c r="AFK28" s="86"/>
      <c r="AFL28" s="86"/>
      <c r="AFM28" s="86"/>
      <c r="AFN28" s="86"/>
      <c r="AFO28" s="86"/>
      <c r="AFP28" s="86"/>
      <c r="AFQ28" s="86"/>
      <c r="AFR28" s="86"/>
      <c r="AFS28" s="86"/>
      <c r="AFT28" s="86"/>
      <c r="AFU28" s="86"/>
      <c r="AFV28" s="86"/>
      <c r="AFW28" s="86"/>
      <c r="AFX28" s="86"/>
      <c r="AFY28" s="86"/>
      <c r="AFZ28" s="86"/>
      <c r="AGA28" s="86"/>
      <c r="AGB28" s="86"/>
      <c r="AGC28" s="86"/>
      <c r="AGD28" s="86"/>
      <c r="AGE28" s="86"/>
      <c r="AGF28" s="86"/>
      <c r="AGG28" s="86"/>
      <c r="AGH28" s="86"/>
      <c r="AGI28" s="86"/>
      <c r="AGJ28" s="86"/>
      <c r="AGK28" s="86"/>
      <c r="AGL28" s="86"/>
      <c r="AGM28" s="86"/>
      <c r="AGN28" s="86"/>
      <c r="AGO28" s="86"/>
      <c r="AGP28" s="86"/>
      <c r="AGQ28" s="86"/>
      <c r="AGR28" s="86"/>
      <c r="AGS28" s="86"/>
      <c r="AGT28" s="86"/>
      <c r="AGU28" s="86"/>
      <c r="AGV28" s="86"/>
      <c r="AGW28" s="86"/>
      <c r="AGX28" s="86"/>
      <c r="AGY28" s="86"/>
      <c r="AGZ28" s="86"/>
      <c r="AHA28" s="86"/>
      <c r="AHB28" s="86"/>
      <c r="AHC28" s="86"/>
      <c r="AHD28" s="86"/>
      <c r="AHE28" s="86"/>
      <c r="AHF28" s="86"/>
      <c r="AHG28" s="86"/>
      <c r="AHH28" s="86"/>
      <c r="AHI28" s="86"/>
      <c r="AHJ28" s="86"/>
      <c r="AHK28" s="86"/>
      <c r="AHL28" s="86"/>
      <c r="AHM28" s="86"/>
      <c r="AHN28" s="86"/>
      <c r="AHO28" s="86"/>
      <c r="AHP28" s="86"/>
      <c r="AHQ28" s="86"/>
      <c r="AHR28" s="86"/>
      <c r="AHS28" s="86"/>
      <c r="AHT28" s="86"/>
      <c r="AHU28" s="86"/>
      <c r="AHV28" s="86"/>
      <c r="AHW28" s="86"/>
      <c r="AHX28" s="86"/>
      <c r="AHY28" s="86"/>
      <c r="AHZ28" s="86"/>
      <c r="AIA28" s="86"/>
      <c r="AIB28" s="86"/>
      <c r="AIC28" s="86"/>
      <c r="AID28" s="86"/>
      <c r="AIE28" s="86"/>
      <c r="AIF28" s="86"/>
      <c r="AIG28" s="86"/>
      <c r="AIH28" s="86"/>
      <c r="AII28" s="86"/>
      <c r="AIJ28" s="86"/>
      <c r="AIK28" s="86"/>
      <c r="AIL28" s="86"/>
      <c r="AIM28" s="86"/>
      <c r="AIN28" s="86"/>
      <c r="AIO28" s="86"/>
      <c r="AIP28" s="86"/>
      <c r="AIQ28" s="86"/>
      <c r="AIR28" s="86"/>
      <c r="AIS28" s="86"/>
      <c r="AIT28" s="86"/>
      <c r="AIU28" s="86"/>
      <c r="AIV28" s="86"/>
      <c r="AIW28" s="86"/>
      <c r="AIX28" s="86"/>
      <c r="AIY28" s="86"/>
      <c r="AIZ28" s="86"/>
      <c r="AJA28" s="86"/>
      <c r="AJB28" s="86"/>
      <c r="AJC28" s="86"/>
      <c r="AJD28" s="86"/>
      <c r="AJE28" s="86"/>
      <c r="AJF28" s="86"/>
      <c r="AJG28" s="86"/>
      <c r="AJH28" s="86"/>
      <c r="AJI28" s="86"/>
      <c r="AJJ28" s="86"/>
      <c r="AJK28" s="86"/>
      <c r="AJL28" s="86"/>
      <c r="AJM28" s="86"/>
      <c r="AJN28" s="86"/>
      <c r="AJO28" s="86"/>
      <c r="AJP28" s="86"/>
      <c r="AJQ28" s="86"/>
      <c r="AJR28" s="86"/>
      <c r="AJS28" s="86"/>
      <c r="AJT28" s="86"/>
      <c r="AJU28" s="86"/>
      <c r="AJV28" s="86"/>
      <c r="AJW28" s="86"/>
      <c r="AJX28" s="86"/>
      <c r="AJY28" s="86"/>
      <c r="AJZ28" s="86"/>
      <c r="AKA28" s="86"/>
      <c r="AKB28" s="86"/>
      <c r="AKC28" s="86"/>
      <c r="AKD28" s="86"/>
      <c r="AKE28" s="86"/>
      <c r="AKF28" s="86"/>
      <c r="AKG28" s="86"/>
      <c r="AKH28" s="86"/>
      <c r="AKI28" s="86"/>
      <c r="AKJ28" s="86"/>
      <c r="AKK28" s="86"/>
      <c r="AKL28" s="86"/>
      <c r="AKM28" s="86"/>
      <c r="AKN28" s="86"/>
      <c r="AKO28" s="86"/>
      <c r="AKP28" s="86"/>
      <c r="AKQ28" s="86"/>
      <c r="AKR28" s="86"/>
      <c r="AKS28" s="86"/>
      <c r="AKT28" s="86"/>
      <c r="AKU28" s="86"/>
      <c r="AKV28" s="86"/>
      <c r="AKW28" s="86"/>
      <c r="AKX28" s="86"/>
      <c r="AKY28" s="86"/>
      <c r="AKZ28" s="86"/>
      <c r="ALA28" s="86"/>
      <c r="ALB28" s="86"/>
      <c r="ALC28" s="86"/>
      <c r="ALD28" s="86"/>
      <c r="ALE28" s="86"/>
      <c r="ALF28" s="86"/>
      <c r="ALG28" s="86"/>
      <c r="ALH28" s="86"/>
      <c r="ALI28" s="86"/>
      <c r="ALJ28" s="86"/>
      <c r="ALK28" s="86"/>
      <c r="ALL28" s="86"/>
      <c r="ALM28" s="86"/>
      <c r="ALN28" s="86"/>
      <c r="ALO28" s="86"/>
      <c r="ALP28" s="86"/>
      <c r="ALQ28" s="86"/>
      <c r="ALR28" s="86"/>
      <c r="ALS28" s="86"/>
      <c r="ALT28" s="86"/>
      <c r="ALU28" s="86"/>
      <c r="ALV28" s="86"/>
      <c r="ALW28" s="86"/>
      <c r="ALX28" s="86"/>
      <c r="ALY28" s="86"/>
      <c r="ALZ28" s="86"/>
      <c r="AMA28" s="86"/>
      <c r="AMB28" s="86"/>
      <c r="AMC28" s="86"/>
      <c r="AMD28" s="86"/>
      <c r="AME28" s="86"/>
      <c r="AMF28" s="86"/>
      <c r="AMG28" s="86"/>
      <c r="AMH28" s="86"/>
      <c r="AMI28" s="86"/>
      <c r="AMJ28" s="86"/>
      <c r="AMK28" s="86"/>
    </row>
    <row r="29" customFormat="false" ht="13.5" hidden="false" customHeight="false" outlineLevel="0" collapsed="false">
      <c r="A29" s="85"/>
      <c r="B29" s="85"/>
      <c r="C29" s="85"/>
      <c r="D29" s="85"/>
      <c r="E29" s="85"/>
      <c r="F29" s="85"/>
      <c r="G29" s="221"/>
      <c r="H29" s="228"/>
      <c r="I29" s="221"/>
      <c r="J29" s="228"/>
      <c r="K29" s="257"/>
      <c r="L29" s="85"/>
      <c r="M29" s="85"/>
      <c r="N29" s="85"/>
      <c r="O29" s="85"/>
      <c r="P29" s="85"/>
      <c r="Q29" s="85"/>
      <c r="R29" s="85"/>
      <c r="S29" s="85"/>
      <c r="T29" s="85"/>
      <c r="U29" s="89"/>
      <c r="V29" s="85"/>
      <c r="W29" s="89"/>
      <c r="X29" s="85"/>
      <c r="Y29" s="85"/>
      <c r="Z29" s="85"/>
      <c r="AA29" s="85"/>
      <c r="AB29" s="85"/>
      <c r="AC29" s="85"/>
      <c r="AD29" s="85"/>
      <c r="AE29" s="258"/>
      <c r="AF29" s="90"/>
      <c r="AG29" s="224"/>
      <c r="AH29" s="90"/>
      <c r="AI29" s="259"/>
      <c r="AJ29" s="90"/>
      <c r="AK29" s="97"/>
      <c r="AL29" s="90"/>
      <c r="AM29" s="260"/>
      <c r="AN29" s="4"/>
      <c r="AO29" s="89"/>
      <c r="AP29" s="89"/>
      <c r="AQ29" s="89"/>
      <c r="AR29" s="89"/>
      <c r="AS29" s="89"/>
      <c r="AT29" s="98" t="str">
        <f aca="false">IF(A29="", "","'"&amp;A29&amp;"':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'"&amp;VLOOKUP(M29,[2]マスタ!$A$1:$B$99,2,0)&amp;"'"&amp;IF(N29="○",", extra: true","")&amp;IF(O29&lt;&gt;"",", extraFrom: '"&amp;O29&amp;"'","")&amp;IF(P29&lt;&gt;"",", exchangableTo: '"&amp;P29&amp;"'","")&amp;IF(Q29="○",", poison: true","")&amp;IF(R29&lt;&gt;"", ", type: '"&amp;VLOOKUP(R29,[2]マスタ!$D$1:$E$99,2,0)&amp;"'", "")&amp;IF(S29&lt;&gt;"",", subType: '"&amp;VLOOKUP(S29,[2]マスタ!$D$1:$E$99,2,0)&amp;"'","")&amp;""&amp;IF(T29&lt;&gt;"",", range: '"&amp;T29&amp;"'","")&amp;IF(V29&lt;&gt;"",", damage: '"&amp;V29&amp;"'","")&amp;IF(X29&lt;&gt;"",", capacity: '"&amp;X29&amp;"'","")&amp;IF(Y29&lt;&gt;"",", growth: "&amp;Y29&amp;"","")&amp;IF(Z29&lt;&gt;"",", cost: '"&amp;Z29&amp;"'","")&amp;", text: '"&amp;SUBSTITUTE(SUBSTITUTE(AE29, CHAR(13), ""),CHAR(10),"\n")&amp;IF(AF29&lt;&gt;"", "', textAdditional: '"&amp;SUBSTITUTE(SUBSTITUTE(AF29, CHAR(13), ""),CHAR(10),"\n"), "")&amp;"', textZh: '"&amp;SUBSTITUTE(SUBSTITUTE(SUBSTITUTE(AG29, CHAR(13), ""),CHAR(10),"\n"),"'","\'")&amp;"', textZhG1: '"&amp;SUBSTITUTE(SUBSTITUTE(SUBSTITUTE(AI29, CHAR(13), ""),CHAR(10),"\n"),"'","\'")&amp;IF(AH29&lt;&gt;"", "', textZhAdditional: '"&amp;SUBSTITUTE(SUBSTITUTE(AH29, CHAR(13), ""),CHAR(10),"\n"), "")&amp;IF(AJ29&lt;&gt;"", "', textZhG1Additional: '"&amp;SUBSTITUTE(SUBSTITUTE(AJ29, CHAR(13), ""),CHAR(10),"\n"), "")&amp;"', textKo: '"&amp;SUBSTITUTE(SUBSTITUTE(SUBSTITUTE(AK29, CHAR(13), ""),CHAR(10),"\n"),"'","\'")&amp;IF(AL29&lt;&gt;"", "', textKoAdditional: '"&amp;SUBSTITUTE(SUBSTITUTE(AL29, CHAR(13), ""),CHAR(10),"\n"), "")&amp;"', textEn: '"&amp;SUBSTITUTE(SUBSTITUTE(SUBSTITUTE(AM29, CHAR(13), ""),CHAR(10),"\n"),"'","\'")&amp;IF(AN29&lt;&gt;"", "', textEnAdditional: '"&amp;SUBSTITUTE(SUBSTITUTE(AN29, CHAR(13), ""),CHAR(10),"\n"), "")&amp;"'"&amp;IF(AB29="○",", sealable: true","")&amp;IF(AC29="○",", removable: true","")&amp;IF(AA29="○",", lie: true","")&amp;IF(AD29="○",", investable: true","")&amp;"},")</f>
        <v/>
      </c>
      <c r="AU29" s="10" t="str">
        <f aca="false">IF($A29&lt;&gt;"", "    /** 《"&amp;$E29&amp;"》 */ export const "&amp;SUBSTITUTE(UPPER(IF(MID($A29, 3, 1)="-", RIGHT($A29,LEN($A29)-3), $A29)), "-", "_")&amp;": TCardId = '"&amp;$A29&amp;"';", "")</f>
        <v/>
      </c>
      <c r="AV29" s="11" t="str">
        <f aca="false">IF($A29&lt;&gt;"", "    | '"&amp;$A29&amp;"'", "")</f>
        <v/>
      </c>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6"/>
      <c r="DJ29" s="86"/>
      <c r="DK29" s="86"/>
      <c r="DL29" s="86"/>
      <c r="DM29" s="86"/>
      <c r="DN29" s="86"/>
      <c r="DO29" s="86"/>
      <c r="DP29" s="86"/>
      <c r="DQ29" s="86"/>
      <c r="DR29" s="86"/>
      <c r="DS29" s="86"/>
      <c r="DT29" s="86"/>
      <c r="DU29" s="86"/>
      <c r="DV29" s="86"/>
      <c r="DW29" s="86"/>
      <c r="DX29" s="86"/>
      <c r="DY29" s="86"/>
      <c r="DZ29" s="86"/>
      <c r="EA29" s="86"/>
      <c r="EB29" s="86"/>
      <c r="EC29" s="86"/>
      <c r="ED29" s="86"/>
      <c r="EE29" s="86"/>
      <c r="EF29" s="86"/>
      <c r="EG29" s="86"/>
      <c r="EH29" s="86"/>
      <c r="EI29" s="86"/>
      <c r="EJ29" s="86"/>
      <c r="EK29" s="86"/>
      <c r="EL29" s="86"/>
      <c r="EM29" s="86"/>
      <c r="EN29" s="86"/>
      <c r="EO29" s="86"/>
      <c r="EP29" s="86"/>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6"/>
      <c r="FO29" s="86"/>
      <c r="FP29" s="86"/>
      <c r="FQ29" s="86"/>
      <c r="FR29" s="86"/>
      <c r="FS29" s="86"/>
      <c r="FT29" s="86"/>
      <c r="FU29" s="86"/>
      <c r="FV29" s="86"/>
      <c r="FW29" s="86"/>
      <c r="FX29" s="86"/>
      <c r="FY29" s="86"/>
      <c r="FZ29" s="86"/>
      <c r="GA29" s="86"/>
      <c r="GB29" s="86"/>
      <c r="GC29" s="86"/>
      <c r="GD29" s="86"/>
      <c r="GE29" s="86"/>
      <c r="GF29" s="86"/>
      <c r="GG29" s="86"/>
      <c r="GH29" s="86"/>
      <c r="GI29" s="86"/>
      <c r="GJ29" s="86"/>
      <c r="GK29" s="86"/>
      <c r="GL29" s="86"/>
      <c r="GM29" s="86"/>
      <c r="GN29" s="86"/>
      <c r="GO29" s="86"/>
      <c r="GP29" s="86"/>
      <c r="GQ29" s="86"/>
      <c r="GR29" s="86"/>
      <c r="GS29" s="86"/>
      <c r="GT29" s="86"/>
      <c r="GU29" s="86"/>
      <c r="GV29" s="86"/>
      <c r="GW29" s="86"/>
      <c r="GX29" s="86"/>
      <c r="GY29" s="86"/>
      <c r="GZ29" s="86"/>
      <c r="HA29" s="86"/>
      <c r="HB29" s="86"/>
      <c r="HC29" s="86"/>
      <c r="HD29" s="86"/>
      <c r="HE29" s="86"/>
      <c r="HF29" s="86"/>
      <c r="HG29" s="86"/>
      <c r="HH29" s="86"/>
      <c r="HI29" s="86"/>
      <c r="HJ29" s="86"/>
      <c r="HK29" s="86"/>
      <c r="HL29" s="86"/>
      <c r="HM29" s="86"/>
      <c r="HN29" s="86"/>
      <c r="HO29" s="86"/>
      <c r="HP29" s="86"/>
      <c r="HQ29" s="86"/>
      <c r="HR29" s="86"/>
      <c r="HS29" s="86"/>
      <c r="HT29" s="86"/>
      <c r="HU29" s="86"/>
      <c r="HV29" s="86"/>
      <c r="HW29" s="86"/>
      <c r="HX29" s="86"/>
      <c r="HY29" s="86"/>
      <c r="HZ29" s="86"/>
      <c r="IA29" s="86"/>
      <c r="IB29" s="86"/>
      <c r="IC29" s="86"/>
      <c r="ID29" s="86"/>
      <c r="IE29" s="86"/>
      <c r="IF29" s="86"/>
      <c r="IG29" s="86"/>
      <c r="IH29" s="86"/>
      <c r="II29" s="86"/>
      <c r="IJ29" s="86"/>
      <c r="IK29" s="86"/>
      <c r="IL29" s="86"/>
      <c r="IM29" s="86"/>
      <c r="IN29" s="86"/>
      <c r="IO29" s="86"/>
      <c r="IP29" s="86"/>
      <c r="IQ29" s="86"/>
      <c r="IR29" s="86"/>
      <c r="IS29" s="86"/>
      <c r="IT29" s="86"/>
      <c r="IU29" s="86"/>
      <c r="IV29" s="86"/>
      <c r="IW29" s="86"/>
      <c r="IX29" s="86"/>
      <c r="IY29" s="86"/>
      <c r="IZ29" s="86"/>
      <c r="JA29" s="86"/>
      <c r="JB29" s="86"/>
      <c r="JC29" s="86"/>
      <c r="JD29" s="86"/>
      <c r="JE29" s="86"/>
      <c r="JF29" s="86"/>
      <c r="JG29" s="86"/>
      <c r="JH29" s="86"/>
      <c r="JI29" s="86"/>
      <c r="JJ29" s="86"/>
      <c r="JK29" s="86"/>
      <c r="JL29" s="86"/>
      <c r="JM29" s="86"/>
      <c r="JN29" s="86"/>
      <c r="JO29" s="86"/>
      <c r="JP29" s="86"/>
      <c r="JQ29" s="86"/>
      <c r="JR29" s="86"/>
      <c r="JS29" s="86"/>
      <c r="JT29" s="86"/>
      <c r="JU29" s="86"/>
      <c r="JV29" s="86"/>
      <c r="JW29" s="86"/>
      <c r="JX29" s="86"/>
      <c r="JY29" s="86"/>
      <c r="JZ29" s="86"/>
      <c r="KA29" s="86"/>
      <c r="KB29" s="86"/>
      <c r="KC29" s="86"/>
      <c r="KD29" s="86"/>
      <c r="KE29" s="86"/>
      <c r="KF29" s="86"/>
      <c r="KG29" s="86"/>
      <c r="KH29" s="86"/>
      <c r="KI29" s="86"/>
      <c r="KJ29" s="86"/>
      <c r="KK29" s="86"/>
      <c r="KL29" s="86"/>
      <c r="KM29" s="86"/>
      <c r="KN29" s="86"/>
      <c r="KO29" s="86"/>
      <c r="KP29" s="86"/>
      <c r="KQ29" s="86"/>
      <c r="KR29" s="86"/>
      <c r="KS29" s="86"/>
      <c r="KT29" s="86"/>
      <c r="KU29" s="86"/>
      <c r="KV29" s="86"/>
      <c r="KW29" s="86"/>
      <c r="KX29" s="86"/>
      <c r="KY29" s="86"/>
      <c r="KZ29" s="86"/>
      <c r="LA29" s="86"/>
      <c r="LB29" s="86"/>
      <c r="LC29" s="86"/>
      <c r="LD29" s="86"/>
      <c r="LE29" s="86"/>
      <c r="LF29" s="86"/>
      <c r="LG29" s="86"/>
      <c r="LH29" s="86"/>
      <c r="LI29" s="86"/>
      <c r="LJ29" s="86"/>
      <c r="LK29" s="86"/>
      <c r="LL29" s="86"/>
      <c r="LM29" s="86"/>
      <c r="LN29" s="86"/>
      <c r="LO29" s="86"/>
      <c r="LP29" s="86"/>
      <c r="LQ29" s="86"/>
      <c r="LR29" s="86"/>
      <c r="LS29" s="86"/>
      <c r="LT29" s="86"/>
      <c r="LU29" s="86"/>
      <c r="LV29" s="86"/>
      <c r="LW29" s="86"/>
      <c r="LX29" s="86"/>
      <c r="LY29" s="86"/>
      <c r="LZ29" s="86"/>
      <c r="MA29" s="86"/>
      <c r="MB29" s="86"/>
      <c r="MC29" s="86"/>
      <c r="MD29" s="86"/>
      <c r="ME29" s="86"/>
      <c r="MF29" s="86"/>
      <c r="MG29" s="86"/>
      <c r="MH29" s="86"/>
      <c r="MI29" s="86"/>
      <c r="MJ29" s="86"/>
      <c r="MK29" s="86"/>
      <c r="ML29" s="86"/>
      <c r="MM29" s="86"/>
      <c r="MN29" s="86"/>
      <c r="MO29" s="86"/>
      <c r="MP29" s="86"/>
      <c r="MQ29" s="86"/>
      <c r="MR29" s="86"/>
      <c r="MS29" s="86"/>
      <c r="MT29" s="86"/>
      <c r="MU29" s="86"/>
      <c r="MV29" s="86"/>
      <c r="MW29" s="86"/>
      <c r="MX29" s="86"/>
      <c r="MY29" s="86"/>
      <c r="MZ29" s="86"/>
      <c r="NA29" s="86"/>
      <c r="NB29" s="86"/>
      <c r="NC29" s="86"/>
      <c r="ND29" s="86"/>
      <c r="NE29" s="86"/>
      <c r="NF29" s="86"/>
      <c r="NG29" s="86"/>
      <c r="NH29" s="86"/>
      <c r="NI29" s="86"/>
      <c r="NJ29" s="86"/>
      <c r="NK29" s="86"/>
      <c r="NL29" s="86"/>
      <c r="NM29" s="86"/>
      <c r="NN29" s="86"/>
      <c r="NO29" s="86"/>
      <c r="NP29" s="86"/>
      <c r="NQ29" s="86"/>
      <c r="NR29" s="86"/>
      <c r="NS29" s="86"/>
      <c r="NT29" s="86"/>
      <c r="NU29" s="86"/>
      <c r="NV29" s="86"/>
      <c r="NW29" s="86"/>
      <c r="NX29" s="86"/>
      <c r="NY29" s="86"/>
      <c r="NZ29" s="86"/>
      <c r="OA29" s="86"/>
      <c r="OB29" s="86"/>
      <c r="OC29" s="86"/>
      <c r="OD29" s="86"/>
      <c r="OE29" s="86"/>
      <c r="OF29" s="86"/>
      <c r="OG29" s="86"/>
      <c r="OH29" s="86"/>
      <c r="OI29" s="86"/>
      <c r="OJ29" s="86"/>
      <c r="OK29" s="86"/>
      <c r="OL29" s="86"/>
      <c r="OM29" s="86"/>
      <c r="ON29" s="86"/>
      <c r="OO29" s="86"/>
      <c r="OP29" s="86"/>
      <c r="OQ29" s="86"/>
      <c r="OR29" s="86"/>
      <c r="OS29" s="86"/>
      <c r="OT29" s="86"/>
      <c r="OU29" s="86"/>
      <c r="OV29" s="86"/>
      <c r="OW29" s="86"/>
      <c r="OX29" s="86"/>
      <c r="OY29" s="86"/>
      <c r="OZ29" s="86"/>
      <c r="PA29" s="86"/>
      <c r="PB29" s="86"/>
      <c r="PC29" s="86"/>
      <c r="PD29" s="86"/>
      <c r="PE29" s="86"/>
      <c r="PF29" s="86"/>
      <c r="PG29" s="86"/>
      <c r="PH29" s="86"/>
      <c r="PI29" s="86"/>
      <c r="PJ29" s="86"/>
      <c r="PK29" s="86"/>
      <c r="PL29" s="86"/>
      <c r="PM29" s="86"/>
      <c r="PN29" s="86"/>
      <c r="PO29" s="86"/>
      <c r="PP29" s="86"/>
      <c r="PQ29" s="86"/>
      <c r="PR29" s="86"/>
      <c r="PS29" s="86"/>
      <c r="PT29" s="86"/>
      <c r="PU29" s="86"/>
      <c r="PV29" s="86"/>
      <c r="PW29" s="86"/>
      <c r="PX29" s="86"/>
      <c r="PY29" s="86"/>
      <c r="PZ29" s="86"/>
      <c r="QA29" s="86"/>
      <c r="QB29" s="86"/>
      <c r="QC29" s="86"/>
      <c r="QD29" s="86"/>
      <c r="QE29" s="86"/>
      <c r="QF29" s="86"/>
      <c r="QG29" s="86"/>
      <c r="QH29" s="86"/>
      <c r="QI29" s="86"/>
      <c r="QJ29" s="86"/>
      <c r="QK29" s="86"/>
      <c r="QL29" s="86"/>
      <c r="QM29" s="86"/>
      <c r="QN29" s="86"/>
      <c r="QO29" s="86"/>
      <c r="QP29" s="86"/>
      <c r="QQ29" s="86"/>
      <c r="QR29" s="86"/>
      <c r="QS29" s="86"/>
      <c r="QT29" s="86"/>
      <c r="QU29" s="86"/>
      <c r="QV29" s="86"/>
      <c r="QW29" s="86"/>
      <c r="QX29" s="86"/>
      <c r="QY29" s="86"/>
      <c r="QZ29" s="86"/>
      <c r="RA29" s="86"/>
      <c r="RB29" s="86"/>
      <c r="RC29" s="86"/>
      <c r="RD29" s="86"/>
      <c r="RE29" s="86"/>
      <c r="RF29" s="86"/>
      <c r="RG29" s="86"/>
      <c r="RH29" s="86"/>
      <c r="RI29" s="86"/>
      <c r="RJ29" s="86"/>
      <c r="RK29" s="86"/>
      <c r="RL29" s="86"/>
      <c r="RM29" s="86"/>
      <c r="RN29" s="86"/>
      <c r="RO29" s="86"/>
      <c r="RP29" s="86"/>
      <c r="RQ29" s="86"/>
      <c r="RR29" s="86"/>
      <c r="RS29" s="86"/>
      <c r="RT29" s="86"/>
      <c r="RU29" s="86"/>
      <c r="RV29" s="86"/>
      <c r="RW29" s="86"/>
      <c r="RX29" s="86"/>
      <c r="RY29" s="86"/>
      <c r="RZ29" s="86"/>
      <c r="SA29" s="86"/>
      <c r="SB29" s="86"/>
      <c r="SC29" s="86"/>
      <c r="SD29" s="86"/>
      <c r="SE29" s="86"/>
      <c r="SF29" s="86"/>
      <c r="SG29" s="86"/>
      <c r="SH29" s="86"/>
      <c r="SI29" s="86"/>
      <c r="SJ29" s="86"/>
      <c r="SK29" s="86"/>
      <c r="SL29" s="86"/>
      <c r="SM29" s="86"/>
      <c r="SN29" s="86"/>
      <c r="SO29" s="86"/>
      <c r="SP29" s="86"/>
      <c r="SQ29" s="86"/>
      <c r="SR29" s="86"/>
      <c r="SS29" s="86"/>
      <c r="ST29" s="86"/>
      <c r="SU29" s="86"/>
      <c r="SV29" s="86"/>
      <c r="SW29" s="86"/>
      <c r="SX29" s="86"/>
      <c r="SY29" s="86"/>
      <c r="SZ29" s="86"/>
      <c r="TA29" s="86"/>
      <c r="TB29" s="86"/>
      <c r="TC29" s="86"/>
      <c r="TD29" s="86"/>
      <c r="TE29" s="86"/>
      <c r="TF29" s="86"/>
      <c r="TG29" s="86"/>
      <c r="TH29" s="86"/>
      <c r="TI29" s="86"/>
      <c r="TJ29" s="86"/>
      <c r="TK29" s="86"/>
      <c r="TL29" s="86"/>
      <c r="TM29" s="86"/>
      <c r="TN29" s="86"/>
      <c r="TO29" s="86"/>
      <c r="TP29" s="86"/>
      <c r="TQ29" s="86"/>
      <c r="TR29" s="86"/>
      <c r="TS29" s="86"/>
      <c r="TT29" s="86"/>
      <c r="TU29" s="86"/>
      <c r="TV29" s="86"/>
      <c r="TW29" s="86"/>
      <c r="TX29" s="86"/>
      <c r="TY29" s="86"/>
      <c r="TZ29" s="86"/>
      <c r="UA29" s="86"/>
      <c r="UB29" s="86"/>
      <c r="UC29" s="86"/>
      <c r="UD29" s="86"/>
      <c r="UE29" s="86"/>
      <c r="UF29" s="86"/>
      <c r="UG29" s="86"/>
      <c r="UH29" s="86"/>
      <c r="UI29" s="86"/>
      <c r="UJ29" s="86"/>
      <c r="UK29" s="86"/>
      <c r="UL29" s="86"/>
      <c r="UM29" s="86"/>
      <c r="UN29" s="86"/>
      <c r="UO29" s="86"/>
      <c r="UP29" s="86"/>
      <c r="UQ29" s="86"/>
      <c r="UR29" s="86"/>
      <c r="US29" s="86"/>
      <c r="UT29" s="86"/>
      <c r="UU29" s="86"/>
      <c r="UV29" s="86"/>
      <c r="UW29" s="86"/>
      <c r="UX29" s="86"/>
      <c r="UY29" s="86"/>
      <c r="UZ29" s="86"/>
      <c r="VA29" s="86"/>
      <c r="VB29" s="86"/>
      <c r="VC29" s="86"/>
      <c r="VD29" s="86"/>
      <c r="VE29" s="86"/>
      <c r="VF29" s="86"/>
      <c r="VG29" s="86"/>
      <c r="VH29" s="86"/>
      <c r="VI29" s="86"/>
      <c r="VJ29" s="86"/>
      <c r="VK29" s="86"/>
      <c r="VL29" s="86"/>
      <c r="VM29" s="86"/>
      <c r="VN29" s="86"/>
      <c r="VO29" s="86"/>
      <c r="VP29" s="86"/>
      <c r="VQ29" s="86"/>
      <c r="VR29" s="86"/>
      <c r="VS29" s="86"/>
      <c r="VT29" s="86"/>
      <c r="VU29" s="86"/>
      <c r="VV29" s="86"/>
      <c r="VW29" s="86"/>
      <c r="VX29" s="86"/>
      <c r="VY29" s="86"/>
      <c r="VZ29" s="86"/>
      <c r="WA29" s="86"/>
      <c r="WB29" s="86"/>
      <c r="WC29" s="86"/>
      <c r="WD29" s="86"/>
      <c r="WE29" s="86"/>
      <c r="WF29" s="86"/>
      <c r="WG29" s="86"/>
      <c r="WH29" s="86"/>
      <c r="WI29" s="86"/>
      <c r="WJ29" s="86"/>
      <c r="WK29" s="86"/>
      <c r="WL29" s="86"/>
      <c r="WM29" s="86"/>
      <c r="WN29" s="86"/>
      <c r="WO29" s="86"/>
      <c r="WP29" s="86"/>
      <c r="WQ29" s="86"/>
      <c r="WR29" s="86"/>
      <c r="WS29" s="86"/>
      <c r="WT29" s="86"/>
      <c r="WU29" s="86"/>
      <c r="WV29" s="86"/>
      <c r="WW29" s="86"/>
      <c r="WX29" s="86"/>
      <c r="WY29" s="86"/>
      <c r="WZ29" s="86"/>
      <c r="XA29" s="86"/>
      <c r="XB29" s="86"/>
      <c r="XC29" s="86"/>
      <c r="XD29" s="86"/>
      <c r="XE29" s="86"/>
      <c r="XF29" s="86"/>
      <c r="XG29" s="86"/>
      <c r="XH29" s="86"/>
      <c r="XI29" s="86"/>
      <c r="XJ29" s="86"/>
      <c r="XK29" s="86"/>
      <c r="XL29" s="86"/>
      <c r="XM29" s="86"/>
      <c r="XN29" s="86"/>
      <c r="XO29" s="86"/>
      <c r="XP29" s="86"/>
      <c r="XQ29" s="86"/>
      <c r="XR29" s="86"/>
      <c r="XS29" s="86"/>
      <c r="XT29" s="86"/>
      <c r="XU29" s="86"/>
      <c r="XV29" s="86"/>
      <c r="XW29" s="86"/>
      <c r="XX29" s="86"/>
      <c r="XY29" s="86"/>
      <c r="XZ29" s="86"/>
      <c r="YA29" s="86"/>
      <c r="YB29" s="86"/>
      <c r="YC29" s="86"/>
      <c r="YD29" s="86"/>
      <c r="YE29" s="86"/>
      <c r="YF29" s="86"/>
      <c r="YG29" s="86"/>
      <c r="YH29" s="86"/>
      <c r="YI29" s="86"/>
      <c r="YJ29" s="86"/>
      <c r="YK29" s="86"/>
      <c r="YL29" s="86"/>
      <c r="YM29" s="86"/>
      <c r="YN29" s="86"/>
      <c r="YO29" s="86"/>
      <c r="YP29" s="86"/>
      <c r="YQ29" s="86"/>
      <c r="YR29" s="86"/>
      <c r="YS29" s="86"/>
      <c r="YT29" s="86"/>
      <c r="YU29" s="86"/>
      <c r="YV29" s="86"/>
      <c r="YW29" s="86"/>
      <c r="YX29" s="86"/>
      <c r="YY29" s="86"/>
      <c r="YZ29" s="86"/>
      <c r="ZA29" s="86"/>
      <c r="ZB29" s="86"/>
      <c r="ZC29" s="86"/>
      <c r="ZD29" s="86"/>
      <c r="ZE29" s="86"/>
      <c r="ZF29" s="86"/>
      <c r="ZG29" s="86"/>
      <c r="ZH29" s="86"/>
      <c r="ZI29" s="86"/>
      <c r="ZJ29" s="86"/>
      <c r="ZK29" s="86"/>
      <c r="ZL29" s="86"/>
      <c r="ZM29" s="86"/>
      <c r="ZN29" s="86"/>
      <c r="ZO29" s="86"/>
      <c r="ZP29" s="86"/>
      <c r="ZQ29" s="86"/>
      <c r="ZR29" s="86"/>
      <c r="ZS29" s="86"/>
      <c r="ZT29" s="86"/>
      <c r="ZU29" s="86"/>
      <c r="ZV29" s="86"/>
      <c r="ZW29" s="86"/>
      <c r="ZX29" s="86"/>
      <c r="ZY29" s="86"/>
      <c r="ZZ29" s="86"/>
      <c r="AAA29" s="86"/>
      <c r="AAB29" s="86"/>
      <c r="AAC29" s="86"/>
      <c r="AAD29" s="86"/>
      <c r="AAE29" s="86"/>
      <c r="AAF29" s="86"/>
      <c r="AAG29" s="86"/>
      <c r="AAH29" s="86"/>
      <c r="AAI29" s="86"/>
      <c r="AAJ29" s="86"/>
      <c r="AAK29" s="86"/>
      <c r="AAL29" s="86"/>
      <c r="AAM29" s="86"/>
      <c r="AAN29" s="86"/>
      <c r="AAO29" s="86"/>
      <c r="AAP29" s="86"/>
      <c r="AAQ29" s="86"/>
      <c r="AAR29" s="86"/>
      <c r="AAS29" s="86"/>
      <c r="AAT29" s="86"/>
      <c r="AAU29" s="86"/>
      <c r="AAV29" s="86"/>
      <c r="AAW29" s="86"/>
      <c r="AAX29" s="86"/>
      <c r="AAY29" s="86"/>
      <c r="AAZ29" s="86"/>
      <c r="ABA29" s="86"/>
      <c r="ABB29" s="86"/>
      <c r="ABC29" s="86"/>
      <c r="ABD29" s="86"/>
      <c r="ABE29" s="86"/>
      <c r="ABF29" s="86"/>
      <c r="ABG29" s="86"/>
      <c r="ABH29" s="86"/>
      <c r="ABI29" s="86"/>
      <c r="ABJ29" s="86"/>
      <c r="ABK29" s="86"/>
      <c r="ABL29" s="86"/>
      <c r="ABM29" s="86"/>
      <c r="ABN29" s="86"/>
      <c r="ABO29" s="86"/>
      <c r="ABP29" s="86"/>
      <c r="ABQ29" s="86"/>
      <c r="ABR29" s="86"/>
      <c r="ABS29" s="86"/>
      <c r="ABT29" s="86"/>
      <c r="ABU29" s="86"/>
      <c r="ABV29" s="86"/>
      <c r="ABW29" s="86"/>
      <c r="ABX29" s="86"/>
      <c r="ABY29" s="86"/>
      <c r="ABZ29" s="86"/>
      <c r="ACA29" s="86"/>
      <c r="ACB29" s="86"/>
      <c r="ACC29" s="86"/>
      <c r="ACD29" s="86"/>
      <c r="ACE29" s="86"/>
      <c r="ACF29" s="86"/>
      <c r="ACG29" s="86"/>
      <c r="ACH29" s="86"/>
      <c r="ACI29" s="86"/>
      <c r="ACJ29" s="86"/>
      <c r="ACK29" s="86"/>
      <c r="ACL29" s="86"/>
      <c r="ACM29" s="86"/>
      <c r="ACN29" s="86"/>
      <c r="ACO29" s="86"/>
      <c r="ACP29" s="86"/>
      <c r="ACQ29" s="86"/>
      <c r="ACR29" s="86"/>
      <c r="ACS29" s="86"/>
      <c r="ACT29" s="86"/>
      <c r="ACU29" s="86"/>
      <c r="ACV29" s="86"/>
      <c r="ACW29" s="86"/>
      <c r="ACX29" s="86"/>
      <c r="ACY29" s="86"/>
      <c r="ACZ29" s="86"/>
      <c r="ADA29" s="86"/>
      <c r="ADB29" s="86"/>
      <c r="ADC29" s="86"/>
      <c r="ADD29" s="86"/>
      <c r="ADE29" s="86"/>
      <c r="ADF29" s="86"/>
      <c r="ADG29" s="86"/>
      <c r="ADH29" s="86"/>
      <c r="ADI29" s="86"/>
      <c r="ADJ29" s="86"/>
      <c r="ADK29" s="86"/>
      <c r="ADL29" s="86"/>
      <c r="ADM29" s="86"/>
      <c r="ADN29" s="86"/>
      <c r="ADO29" s="86"/>
      <c r="ADP29" s="86"/>
      <c r="ADQ29" s="86"/>
      <c r="ADR29" s="86"/>
      <c r="ADS29" s="86"/>
      <c r="ADT29" s="86"/>
      <c r="ADU29" s="86"/>
      <c r="ADV29" s="86"/>
      <c r="ADW29" s="86"/>
      <c r="ADX29" s="86"/>
      <c r="ADY29" s="86"/>
      <c r="ADZ29" s="86"/>
      <c r="AEA29" s="86"/>
      <c r="AEB29" s="86"/>
      <c r="AEC29" s="86"/>
      <c r="AED29" s="86"/>
      <c r="AEE29" s="86"/>
      <c r="AEF29" s="86"/>
      <c r="AEG29" s="86"/>
      <c r="AEH29" s="86"/>
      <c r="AEI29" s="86"/>
      <c r="AEJ29" s="86"/>
      <c r="AEK29" s="86"/>
      <c r="AEL29" s="86"/>
      <c r="AEM29" s="86"/>
      <c r="AEN29" s="86"/>
      <c r="AEO29" s="86"/>
      <c r="AEP29" s="86"/>
      <c r="AEQ29" s="86"/>
      <c r="AER29" s="86"/>
      <c r="AES29" s="86"/>
      <c r="AET29" s="86"/>
      <c r="AEU29" s="86"/>
      <c r="AEV29" s="86"/>
      <c r="AEW29" s="86"/>
      <c r="AEX29" s="86"/>
      <c r="AEY29" s="86"/>
      <c r="AEZ29" s="86"/>
      <c r="AFA29" s="86"/>
      <c r="AFB29" s="86"/>
      <c r="AFC29" s="86"/>
      <c r="AFD29" s="86"/>
      <c r="AFE29" s="86"/>
      <c r="AFF29" s="86"/>
      <c r="AFG29" s="86"/>
      <c r="AFH29" s="86"/>
      <c r="AFI29" s="86"/>
      <c r="AFJ29" s="86"/>
      <c r="AFK29" s="86"/>
      <c r="AFL29" s="86"/>
      <c r="AFM29" s="86"/>
      <c r="AFN29" s="86"/>
      <c r="AFO29" s="86"/>
      <c r="AFP29" s="86"/>
      <c r="AFQ29" s="86"/>
      <c r="AFR29" s="86"/>
      <c r="AFS29" s="86"/>
      <c r="AFT29" s="86"/>
      <c r="AFU29" s="86"/>
      <c r="AFV29" s="86"/>
      <c r="AFW29" s="86"/>
      <c r="AFX29" s="86"/>
      <c r="AFY29" s="86"/>
      <c r="AFZ29" s="86"/>
      <c r="AGA29" s="86"/>
      <c r="AGB29" s="86"/>
      <c r="AGC29" s="86"/>
      <c r="AGD29" s="86"/>
      <c r="AGE29" s="86"/>
      <c r="AGF29" s="86"/>
      <c r="AGG29" s="86"/>
      <c r="AGH29" s="86"/>
      <c r="AGI29" s="86"/>
      <c r="AGJ29" s="86"/>
      <c r="AGK29" s="86"/>
      <c r="AGL29" s="86"/>
      <c r="AGM29" s="86"/>
      <c r="AGN29" s="86"/>
      <c r="AGO29" s="86"/>
      <c r="AGP29" s="86"/>
      <c r="AGQ29" s="86"/>
      <c r="AGR29" s="86"/>
      <c r="AGS29" s="86"/>
      <c r="AGT29" s="86"/>
      <c r="AGU29" s="86"/>
      <c r="AGV29" s="86"/>
      <c r="AGW29" s="86"/>
      <c r="AGX29" s="86"/>
      <c r="AGY29" s="86"/>
      <c r="AGZ29" s="86"/>
      <c r="AHA29" s="86"/>
      <c r="AHB29" s="86"/>
      <c r="AHC29" s="86"/>
      <c r="AHD29" s="86"/>
      <c r="AHE29" s="86"/>
      <c r="AHF29" s="86"/>
      <c r="AHG29" s="86"/>
      <c r="AHH29" s="86"/>
      <c r="AHI29" s="86"/>
      <c r="AHJ29" s="86"/>
      <c r="AHK29" s="86"/>
      <c r="AHL29" s="86"/>
      <c r="AHM29" s="86"/>
      <c r="AHN29" s="86"/>
      <c r="AHO29" s="86"/>
      <c r="AHP29" s="86"/>
      <c r="AHQ29" s="86"/>
      <c r="AHR29" s="86"/>
      <c r="AHS29" s="86"/>
      <c r="AHT29" s="86"/>
      <c r="AHU29" s="86"/>
      <c r="AHV29" s="86"/>
      <c r="AHW29" s="86"/>
      <c r="AHX29" s="86"/>
      <c r="AHY29" s="86"/>
      <c r="AHZ29" s="86"/>
      <c r="AIA29" s="86"/>
      <c r="AIB29" s="86"/>
      <c r="AIC29" s="86"/>
      <c r="AID29" s="86"/>
      <c r="AIE29" s="86"/>
      <c r="AIF29" s="86"/>
      <c r="AIG29" s="86"/>
      <c r="AIH29" s="86"/>
      <c r="AII29" s="86"/>
      <c r="AIJ29" s="86"/>
      <c r="AIK29" s="86"/>
      <c r="AIL29" s="86"/>
      <c r="AIM29" s="86"/>
      <c r="AIN29" s="86"/>
      <c r="AIO29" s="86"/>
      <c r="AIP29" s="86"/>
      <c r="AIQ29" s="86"/>
      <c r="AIR29" s="86"/>
      <c r="AIS29" s="86"/>
      <c r="AIT29" s="86"/>
      <c r="AIU29" s="86"/>
      <c r="AIV29" s="86"/>
      <c r="AIW29" s="86"/>
      <c r="AIX29" s="86"/>
      <c r="AIY29" s="86"/>
      <c r="AIZ29" s="86"/>
      <c r="AJA29" s="86"/>
      <c r="AJB29" s="86"/>
      <c r="AJC29" s="86"/>
      <c r="AJD29" s="86"/>
      <c r="AJE29" s="86"/>
      <c r="AJF29" s="86"/>
      <c r="AJG29" s="86"/>
      <c r="AJH29" s="86"/>
      <c r="AJI29" s="86"/>
      <c r="AJJ29" s="86"/>
      <c r="AJK29" s="86"/>
      <c r="AJL29" s="86"/>
      <c r="AJM29" s="86"/>
      <c r="AJN29" s="86"/>
      <c r="AJO29" s="86"/>
      <c r="AJP29" s="86"/>
      <c r="AJQ29" s="86"/>
      <c r="AJR29" s="86"/>
      <c r="AJS29" s="86"/>
      <c r="AJT29" s="86"/>
      <c r="AJU29" s="86"/>
      <c r="AJV29" s="86"/>
      <c r="AJW29" s="86"/>
      <c r="AJX29" s="86"/>
      <c r="AJY29" s="86"/>
      <c r="AJZ29" s="86"/>
      <c r="AKA29" s="86"/>
      <c r="AKB29" s="86"/>
      <c r="AKC29" s="86"/>
      <c r="AKD29" s="86"/>
      <c r="AKE29" s="86"/>
      <c r="AKF29" s="86"/>
      <c r="AKG29" s="86"/>
      <c r="AKH29" s="86"/>
      <c r="AKI29" s="86"/>
      <c r="AKJ29" s="86"/>
      <c r="AKK29" s="86"/>
      <c r="AKL29" s="86"/>
      <c r="AKM29" s="86"/>
      <c r="AKN29" s="86"/>
      <c r="AKO29" s="86"/>
      <c r="AKP29" s="86"/>
      <c r="AKQ29" s="86"/>
      <c r="AKR29" s="86"/>
      <c r="AKS29" s="86"/>
      <c r="AKT29" s="86"/>
      <c r="AKU29" s="86"/>
      <c r="AKV29" s="86"/>
      <c r="AKW29" s="86"/>
      <c r="AKX29" s="86"/>
      <c r="AKY29" s="86"/>
      <c r="AKZ29" s="86"/>
      <c r="ALA29" s="86"/>
      <c r="ALB29" s="86"/>
      <c r="ALC29" s="86"/>
      <c r="ALD29" s="86"/>
      <c r="ALE29" s="86"/>
      <c r="ALF29" s="86"/>
      <c r="ALG29" s="86"/>
      <c r="ALH29" s="86"/>
      <c r="ALI29" s="86"/>
      <c r="ALJ29" s="86"/>
      <c r="ALK29" s="86"/>
      <c r="ALL29" s="86"/>
      <c r="ALM29" s="86"/>
      <c r="ALN29" s="86"/>
      <c r="ALO29" s="86"/>
      <c r="ALP29" s="86"/>
      <c r="ALQ29" s="86"/>
      <c r="ALR29" s="86"/>
      <c r="ALS29" s="86"/>
      <c r="ALT29" s="86"/>
      <c r="ALU29" s="86"/>
      <c r="ALV29" s="86"/>
      <c r="ALW29" s="86"/>
      <c r="ALX29" s="86"/>
      <c r="ALY29" s="86"/>
      <c r="ALZ29" s="86"/>
      <c r="AMA29" s="86"/>
      <c r="AMB29" s="86"/>
      <c r="AMC29" s="86"/>
      <c r="AMD29" s="86"/>
      <c r="AME29" s="86"/>
      <c r="AMF29" s="86"/>
      <c r="AMG29" s="86"/>
      <c r="AMH29" s="86"/>
      <c r="AMI29" s="86"/>
      <c r="AMJ29" s="86"/>
      <c r="AMK29" s="86"/>
    </row>
    <row r="30" customFormat="false" ht="13.5" hidden="false" customHeight="false" outlineLevel="0" collapsed="false">
      <c r="A30" s="85"/>
      <c r="B30" s="85"/>
      <c r="C30" s="85"/>
      <c r="D30" s="85"/>
      <c r="E30" s="85"/>
      <c r="F30" s="85"/>
      <c r="G30" s="221"/>
      <c r="H30" s="228"/>
      <c r="I30" s="221"/>
      <c r="J30" s="228"/>
      <c r="K30" s="257"/>
      <c r="L30" s="85"/>
      <c r="M30" s="85"/>
      <c r="N30" s="85"/>
      <c r="O30" s="85"/>
      <c r="P30" s="85"/>
      <c r="Q30" s="85"/>
      <c r="R30" s="85"/>
      <c r="S30" s="85"/>
      <c r="T30" s="85"/>
      <c r="U30" s="89"/>
      <c r="V30" s="85"/>
      <c r="W30" s="89"/>
      <c r="X30" s="85"/>
      <c r="Y30" s="85"/>
      <c r="Z30" s="85"/>
      <c r="AA30" s="85"/>
      <c r="AB30" s="85"/>
      <c r="AC30" s="85"/>
      <c r="AD30" s="85"/>
      <c r="AE30" s="258"/>
      <c r="AF30" s="90"/>
      <c r="AG30" s="224"/>
      <c r="AH30" s="90"/>
      <c r="AI30" s="259"/>
      <c r="AJ30" s="90"/>
      <c r="AK30" s="97"/>
      <c r="AL30" s="90"/>
      <c r="AM30" s="260"/>
      <c r="AN30" s="4"/>
      <c r="AO30" s="89"/>
      <c r="AP30" s="89"/>
      <c r="AQ30" s="89"/>
      <c r="AR30" s="89"/>
      <c r="AS30" s="89"/>
      <c r="AT30" s="98" t="str">
        <f aca="false">IF(A30="", "","'"&amp;A30&amp;"':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'"&amp;VLOOKUP(M30,[2]マスタ!$A$1:$B$99,2,0)&amp;"'"&amp;IF(N30="○",", extra: true","")&amp;IF(O30&lt;&gt;"",", extraFrom: '"&amp;O30&amp;"'","")&amp;IF(P30&lt;&gt;"",", exchangableTo: '"&amp;P30&amp;"'","")&amp;IF(Q30="○",", poison: true","")&amp;IF(R30&lt;&gt;"", ", type: '"&amp;VLOOKUP(R30,[2]マスタ!$D$1:$E$99,2,0)&amp;"'", "")&amp;IF(S30&lt;&gt;"",", subType: '"&amp;VLOOKUP(S30,[2]マスタ!$D$1:$E$99,2,0)&amp;"'","")&amp;""&amp;IF(T30&lt;&gt;"",", range: '"&amp;T30&amp;"'","")&amp;IF(V30&lt;&gt;"",", damage: '"&amp;V30&amp;"'","")&amp;IF(X30&lt;&gt;"",", capacity: '"&amp;X30&amp;"'","")&amp;IF(Y30&lt;&gt;"",", growth: "&amp;Y30&amp;"","")&amp;IF(Z30&lt;&gt;"",", cost: '"&amp;Z30&amp;"'","")&amp;", text: '"&amp;SUBSTITUTE(SUBSTITUTE(AE30, CHAR(13), ""),CHAR(10),"\n")&amp;IF(AF30&lt;&gt;"", "', textAdditional: '"&amp;SUBSTITUTE(SUBSTITUTE(AF30, CHAR(13), ""),CHAR(10),"\n"), "")&amp;"', textZh: '"&amp;SUBSTITUTE(SUBSTITUTE(SUBSTITUTE(AG30, CHAR(13), ""),CHAR(10),"\n"),"'","\'")&amp;"', textZhG1: '"&amp;SUBSTITUTE(SUBSTITUTE(SUBSTITUTE(AI30, CHAR(13), ""),CHAR(10),"\n"),"'","\'")&amp;IF(AH30&lt;&gt;"", "', textZhAdditional: '"&amp;SUBSTITUTE(SUBSTITUTE(AH30, CHAR(13), ""),CHAR(10),"\n"), "")&amp;IF(AJ30&lt;&gt;"", "', textZhG1Additional: '"&amp;SUBSTITUTE(SUBSTITUTE(AJ30, CHAR(13), ""),CHAR(10),"\n"), "")&amp;"', textKo: '"&amp;SUBSTITUTE(SUBSTITUTE(SUBSTITUTE(AK30, CHAR(13), ""),CHAR(10),"\n"),"'","\'")&amp;IF(AL30&lt;&gt;"", "', textKoAdditional: '"&amp;SUBSTITUTE(SUBSTITUTE(AL30, CHAR(13), ""),CHAR(10),"\n"), "")&amp;"', textEn: '"&amp;SUBSTITUTE(SUBSTITUTE(SUBSTITUTE(AM30, CHAR(13), ""),CHAR(10),"\n"),"'","\'")&amp;IF(AN30&lt;&gt;"", "', textEnAdditional: '"&amp;SUBSTITUTE(SUBSTITUTE(AN30, CHAR(13), ""),CHAR(10),"\n"), "")&amp;"'"&amp;IF(AB30="○",", sealable: true","")&amp;IF(AC30="○",", removable: true","")&amp;IF(AA30="○",", lie: true","")&amp;IF(AD30="○",", investable: true","")&amp;"},")</f>
        <v/>
      </c>
      <c r="AU30" s="10" t="str">
        <f aca="false">IF($A30&lt;&gt;"", "    /** 《"&amp;$E30&amp;"》 */ export const "&amp;SUBSTITUTE(UPPER(IF(MID($A30, 3, 1)="-", RIGHT($A30,LEN($A30)-3), $A30)), "-", "_")&amp;": TCardId = '"&amp;$A30&amp;"';", "")</f>
        <v/>
      </c>
      <c r="AV30" s="11" t="str">
        <f aca="false">IF($A30&lt;&gt;"", "    | '"&amp;$A30&amp;"'", "")</f>
        <v/>
      </c>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6"/>
      <c r="DJ30" s="86"/>
      <c r="DK30" s="86"/>
      <c r="DL30" s="86"/>
      <c r="DM30" s="86"/>
      <c r="DN30" s="86"/>
      <c r="DO30" s="86"/>
      <c r="DP30" s="86"/>
      <c r="DQ30" s="86"/>
      <c r="DR30" s="86"/>
      <c r="DS30" s="86"/>
      <c r="DT30" s="86"/>
      <c r="DU30" s="86"/>
      <c r="DV30" s="86"/>
      <c r="DW30" s="86"/>
      <c r="DX30" s="86"/>
      <c r="DY30" s="86"/>
      <c r="DZ30" s="86"/>
      <c r="EA30" s="86"/>
      <c r="EB30" s="86"/>
      <c r="EC30" s="86"/>
      <c r="ED30" s="86"/>
      <c r="EE30" s="86"/>
      <c r="EF30" s="86"/>
      <c r="EG30" s="86"/>
      <c r="EH30" s="86"/>
      <c r="EI30" s="86"/>
      <c r="EJ30" s="86"/>
      <c r="EK30" s="86"/>
      <c r="EL30" s="86"/>
      <c r="EM30" s="86"/>
      <c r="EN30" s="86"/>
      <c r="EO30" s="86"/>
      <c r="EP30" s="86"/>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6"/>
      <c r="FO30" s="86"/>
      <c r="FP30" s="86"/>
      <c r="FQ30" s="86"/>
      <c r="FR30" s="86"/>
      <c r="FS30" s="86"/>
      <c r="FT30" s="86"/>
      <c r="FU30" s="86"/>
      <c r="FV30" s="86"/>
      <c r="FW30" s="86"/>
      <c r="FX30" s="86"/>
      <c r="FY30" s="86"/>
      <c r="FZ30" s="86"/>
      <c r="GA30" s="86"/>
      <c r="GB30" s="86"/>
      <c r="GC30" s="86"/>
      <c r="GD30" s="86"/>
      <c r="GE30" s="86"/>
      <c r="GF30" s="86"/>
      <c r="GG30" s="86"/>
      <c r="GH30" s="86"/>
      <c r="GI30" s="86"/>
      <c r="GJ30" s="86"/>
      <c r="GK30" s="86"/>
      <c r="GL30" s="86"/>
      <c r="GM30" s="86"/>
      <c r="GN30" s="86"/>
      <c r="GO30" s="86"/>
      <c r="GP30" s="86"/>
      <c r="GQ30" s="86"/>
      <c r="GR30" s="86"/>
      <c r="GS30" s="86"/>
      <c r="GT30" s="86"/>
      <c r="GU30" s="86"/>
      <c r="GV30" s="86"/>
      <c r="GW30" s="86"/>
      <c r="GX30" s="86"/>
      <c r="GY30" s="86"/>
      <c r="GZ30" s="86"/>
      <c r="HA30" s="86"/>
      <c r="HB30" s="86"/>
      <c r="HC30" s="86"/>
      <c r="HD30" s="86"/>
      <c r="HE30" s="86"/>
      <c r="HF30" s="86"/>
      <c r="HG30" s="86"/>
      <c r="HH30" s="86"/>
      <c r="HI30" s="86"/>
      <c r="HJ30" s="86"/>
      <c r="HK30" s="86"/>
      <c r="HL30" s="86"/>
      <c r="HM30" s="86"/>
      <c r="HN30" s="86"/>
      <c r="HO30" s="86"/>
      <c r="HP30" s="86"/>
      <c r="HQ30" s="86"/>
      <c r="HR30" s="86"/>
      <c r="HS30" s="86"/>
      <c r="HT30" s="86"/>
      <c r="HU30" s="86"/>
      <c r="HV30" s="86"/>
      <c r="HW30" s="86"/>
      <c r="HX30" s="86"/>
      <c r="HY30" s="86"/>
      <c r="HZ30" s="86"/>
      <c r="IA30" s="86"/>
      <c r="IB30" s="86"/>
      <c r="IC30" s="86"/>
      <c r="ID30" s="86"/>
      <c r="IE30" s="86"/>
      <c r="IF30" s="86"/>
      <c r="IG30" s="86"/>
      <c r="IH30" s="86"/>
      <c r="II30" s="86"/>
      <c r="IJ30" s="86"/>
      <c r="IK30" s="86"/>
      <c r="IL30" s="86"/>
      <c r="IM30" s="86"/>
      <c r="IN30" s="86"/>
      <c r="IO30" s="86"/>
      <c r="IP30" s="86"/>
      <c r="IQ30" s="86"/>
      <c r="IR30" s="86"/>
      <c r="IS30" s="86"/>
      <c r="IT30" s="86"/>
      <c r="IU30" s="86"/>
      <c r="IV30" s="86"/>
      <c r="IW30" s="86"/>
      <c r="IX30" s="86"/>
      <c r="IY30" s="86"/>
      <c r="IZ30" s="86"/>
      <c r="JA30" s="86"/>
      <c r="JB30" s="86"/>
      <c r="JC30" s="86"/>
      <c r="JD30" s="86"/>
      <c r="JE30" s="86"/>
      <c r="JF30" s="86"/>
      <c r="JG30" s="86"/>
      <c r="JH30" s="86"/>
      <c r="JI30" s="86"/>
      <c r="JJ30" s="86"/>
      <c r="JK30" s="86"/>
      <c r="JL30" s="86"/>
      <c r="JM30" s="86"/>
      <c r="JN30" s="86"/>
      <c r="JO30" s="86"/>
      <c r="JP30" s="86"/>
      <c r="JQ30" s="86"/>
      <c r="JR30" s="86"/>
      <c r="JS30" s="86"/>
      <c r="JT30" s="86"/>
      <c r="JU30" s="86"/>
      <c r="JV30" s="86"/>
      <c r="JW30" s="86"/>
      <c r="JX30" s="86"/>
      <c r="JY30" s="86"/>
      <c r="JZ30" s="86"/>
      <c r="KA30" s="86"/>
      <c r="KB30" s="86"/>
      <c r="KC30" s="86"/>
      <c r="KD30" s="86"/>
      <c r="KE30" s="86"/>
      <c r="KF30" s="86"/>
      <c r="KG30" s="86"/>
      <c r="KH30" s="86"/>
      <c r="KI30" s="86"/>
      <c r="KJ30" s="86"/>
      <c r="KK30" s="86"/>
      <c r="KL30" s="86"/>
      <c r="KM30" s="86"/>
      <c r="KN30" s="86"/>
      <c r="KO30" s="86"/>
      <c r="KP30" s="86"/>
      <c r="KQ30" s="86"/>
      <c r="KR30" s="86"/>
      <c r="KS30" s="86"/>
      <c r="KT30" s="86"/>
      <c r="KU30" s="86"/>
      <c r="KV30" s="86"/>
      <c r="KW30" s="86"/>
      <c r="KX30" s="86"/>
      <c r="KY30" s="86"/>
      <c r="KZ30" s="86"/>
      <c r="LA30" s="86"/>
      <c r="LB30" s="86"/>
      <c r="LC30" s="86"/>
      <c r="LD30" s="86"/>
      <c r="LE30" s="86"/>
      <c r="LF30" s="86"/>
      <c r="LG30" s="86"/>
      <c r="LH30" s="86"/>
      <c r="LI30" s="86"/>
      <c r="LJ30" s="86"/>
      <c r="LK30" s="86"/>
      <c r="LL30" s="86"/>
      <c r="LM30" s="86"/>
      <c r="LN30" s="86"/>
      <c r="LO30" s="86"/>
      <c r="LP30" s="86"/>
      <c r="LQ30" s="86"/>
      <c r="LR30" s="86"/>
      <c r="LS30" s="86"/>
      <c r="LT30" s="86"/>
      <c r="LU30" s="86"/>
      <c r="LV30" s="86"/>
      <c r="LW30" s="86"/>
      <c r="LX30" s="86"/>
      <c r="LY30" s="86"/>
      <c r="LZ30" s="86"/>
      <c r="MA30" s="86"/>
      <c r="MB30" s="86"/>
      <c r="MC30" s="86"/>
      <c r="MD30" s="86"/>
      <c r="ME30" s="86"/>
      <c r="MF30" s="86"/>
      <c r="MG30" s="86"/>
      <c r="MH30" s="86"/>
      <c r="MI30" s="86"/>
      <c r="MJ30" s="86"/>
      <c r="MK30" s="86"/>
      <c r="ML30" s="86"/>
      <c r="MM30" s="86"/>
      <c r="MN30" s="86"/>
      <c r="MO30" s="86"/>
      <c r="MP30" s="86"/>
      <c r="MQ30" s="86"/>
      <c r="MR30" s="86"/>
      <c r="MS30" s="86"/>
      <c r="MT30" s="86"/>
      <c r="MU30" s="86"/>
      <c r="MV30" s="86"/>
      <c r="MW30" s="86"/>
      <c r="MX30" s="86"/>
      <c r="MY30" s="86"/>
      <c r="MZ30" s="86"/>
      <c r="NA30" s="86"/>
      <c r="NB30" s="86"/>
      <c r="NC30" s="86"/>
      <c r="ND30" s="86"/>
      <c r="NE30" s="86"/>
      <c r="NF30" s="86"/>
      <c r="NG30" s="86"/>
      <c r="NH30" s="86"/>
      <c r="NI30" s="86"/>
      <c r="NJ30" s="86"/>
      <c r="NK30" s="86"/>
      <c r="NL30" s="86"/>
      <c r="NM30" s="86"/>
      <c r="NN30" s="86"/>
      <c r="NO30" s="86"/>
      <c r="NP30" s="86"/>
      <c r="NQ30" s="86"/>
      <c r="NR30" s="86"/>
      <c r="NS30" s="86"/>
      <c r="NT30" s="86"/>
      <c r="NU30" s="86"/>
      <c r="NV30" s="86"/>
      <c r="NW30" s="86"/>
      <c r="NX30" s="86"/>
      <c r="NY30" s="86"/>
      <c r="NZ30" s="86"/>
      <c r="OA30" s="86"/>
      <c r="OB30" s="86"/>
      <c r="OC30" s="86"/>
      <c r="OD30" s="86"/>
      <c r="OE30" s="86"/>
      <c r="OF30" s="86"/>
      <c r="OG30" s="86"/>
      <c r="OH30" s="86"/>
      <c r="OI30" s="86"/>
      <c r="OJ30" s="86"/>
      <c r="OK30" s="86"/>
      <c r="OL30" s="86"/>
      <c r="OM30" s="86"/>
      <c r="ON30" s="86"/>
      <c r="OO30" s="86"/>
      <c r="OP30" s="86"/>
      <c r="OQ30" s="86"/>
      <c r="OR30" s="86"/>
      <c r="OS30" s="86"/>
      <c r="OT30" s="86"/>
      <c r="OU30" s="86"/>
      <c r="OV30" s="86"/>
      <c r="OW30" s="86"/>
      <c r="OX30" s="86"/>
      <c r="OY30" s="86"/>
      <c r="OZ30" s="86"/>
      <c r="PA30" s="86"/>
      <c r="PB30" s="86"/>
      <c r="PC30" s="86"/>
      <c r="PD30" s="86"/>
      <c r="PE30" s="86"/>
      <c r="PF30" s="86"/>
      <c r="PG30" s="86"/>
      <c r="PH30" s="86"/>
      <c r="PI30" s="86"/>
      <c r="PJ30" s="86"/>
      <c r="PK30" s="86"/>
      <c r="PL30" s="86"/>
      <c r="PM30" s="86"/>
      <c r="PN30" s="86"/>
      <c r="PO30" s="86"/>
      <c r="PP30" s="86"/>
      <c r="PQ30" s="86"/>
      <c r="PR30" s="86"/>
      <c r="PS30" s="86"/>
      <c r="PT30" s="86"/>
      <c r="PU30" s="86"/>
      <c r="PV30" s="86"/>
      <c r="PW30" s="86"/>
      <c r="PX30" s="86"/>
      <c r="PY30" s="86"/>
      <c r="PZ30" s="86"/>
      <c r="QA30" s="86"/>
      <c r="QB30" s="86"/>
      <c r="QC30" s="86"/>
      <c r="QD30" s="86"/>
      <c r="QE30" s="86"/>
      <c r="QF30" s="86"/>
      <c r="QG30" s="86"/>
      <c r="QH30" s="86"/>
      <c r="QI30" s="86"/>
      <c r="QJ30" s="86"/>
      <c r="QK30" s="86"/>
      <c r="QL30" s="86"/>
      <c r="QM30" s="86"/>
      <c r="QN30" s="86"/>
      <c r="QO30" s="86"/>
      <c r="QP30" s="86"/>
      <c r="QQ30" s="86"/>
      <c r="QR30" s="86"/>
      <c r="QS30" s="86"/>
      <c r="QT30" s="86"/>
      <c r="QU30" s="86"/>
      <c r="QV30" s="86"/>
      <c r="QW30" s="86"/>
      <c r="QX30" s="86"/>
      <c r="QY30" s="86"/>
      <c r="QZ30" s="86"/>
      <c r="RA30" s="86"/>
      <c r="RB30" s="86"/>
      <c r="RC30" s="86"/>
      <c r="RD30" s="86"/>
      <c r="RE30" s="86"/>
      <c r="RF30" s="86"/>
      <c r="RG30" s="86"/>
      <c r="RH30" s="86"/>
      <c r="RI30" s="86"/>
      <c r="RJ30" s="86"/>
      <c r="RK30" s="86"/>
      <c r="RL30" s="86"/>
      <c r="RM30" s="86"/>
      <c r="RN30" s="86"/>
      <c r="RO30" s="86"/>
      <c r="RP30" s="86"/>
      <c r="RQ30" s="86"/>
      <c r="RR30" s="86"/>
      <c r="RS30" s="86"/>
      <c r="RT30" s="86"/>
      <c r="RU30" s="86"/>
      <c r="RV30" s="86"/>
      <c r="RW30" s="86"/>
      <c r="RX30" s="86"/>
      <c r="RY30" s="86"/>
      <c r="RZ30" s="86"/>
      <c r="SA30" s="86"/>
      <c r="SB30" s="86"/>
      <c r="SC30" s="86"/>
      <c r="SD30" s="86"/>
      <c r="SE30" s="86"/>
      <c r="SF30" s="86"/>
      <c r="SG30" s="86"/>
      <c r="SH30" s="86"/>
      <c r="SI30" s="86"/>
      <c r="SJ30" s="86"/>
      <c r="SK30" s="86"/>
      <c r="SL30" s="86"/>
      <c r="SM30" s="86"/>
      <c r="SN30" s="86"/>
      <c r="SO30" s="86"/>
      <c r="SP30" s="86"/>
      <c r="SQ30" s="86"/>
      <c r="SR30" s="86"/>
      <c r="SS30" s="86"/>
      <c r="ST30" s="86"/>
      <c r="SU30" s="86"/>
      <c r="SV30" s="86"/>
      <c r="SW30" s="86"/>
      <c r="SX30" s="86"/>
      <c r="SY30" s="86"/>
      <c r="SZ30" s="86"/>
      <c r="TA30" s="86"/>
      <c r="TB30" s="86"/>
      <c r="TC30" s="86"/>
      <c r="TD30" s="86"/>
      <c r="TE30" s="86"/>
      <c r="TF30" s="86"/>
      <c r="TG30" s="86"/>
      <c r="TH30" s="86"/>
      <c r="TI30" s="86"/>
      <c r="TJ30" s="86"/>
      <c r="TK30" s="86"/>
      <c r="TL30" s="86"/>
      <c r="TM30" s="86"/>
      <c r="TN30" s="86"/>
      <c r="TO30" s="86"/>
      <c r="TP30" s="86"/>
      <c r="TQ30" s="86"/>
      <c r="TR30" s="86"/>
      <c r="TS30" s="86"/>
      <c r="TT30" s="86"/>
      <c r="TU30" s="86"/>
      <c r="TV30" s="86"/>
      <c r="TW30" s="86"/>
      <c r="TX30" s="86"/>
      <c r="TY30" s="86"/>
      <c r="TZ30" s="86"/>
      <c r="UA30" s="86"/>
      <c r="UB30" s="86"/>
      <c r="UC30" s="86"/>
      <c r="UD30" s="86"/>
      <c r="UE30" s="86"/>
      <c r="UF30" s="86"/>
      <c r="UG30" s="86"/>
      <c r="UH30" s="86"/>
      <c r="UI30" s="86"/>
      <c r="UJ30" s="86"/>
      <c r="UK30" s="86"/>
      <c r="UL30" s="86"/>
      <c r="UM30" s="86"/>
      <c r="UN30" s="86"/>
      <c r="UO30" s="86"/>
      <c r="UP30" s="86"/>
      <c r="UQ30" s="86"/>
      <c r="UR30" s="86"/>
      <c r="US30" s="86"/>
      <c r="UT30" s="86"/>
      <c r="UU30" s="86"/>
      <c r="UV30" s="86"/>
      <c r="UW30" s="86"/>
      <c r="UX30" s="86"/>
      <c r="UY30" s="86"/>
      <c r="UZ30" s="86"/>
      <c r="VA30" s="86"/>
      <c r="VB30" s="86"/>
      <c r="VC30" s="86"/>
      <c r="VD30" s="86"/>
      <c r="VE30" s="86"/>
      <c r="VF30" s="86"/>
      <c r="VG30" s="86"/>
      <c r="VH30" s="86"/>
      <c r="VI30" s="86"/>
      <c r="VJ30" s="86"/>
      <c r="VK30" s="86"/>
      <c r="VL30" s="86"/>
      <c r="VM30" s="86"/>
      <c r="VN30" s="86"/>
      <c r="VO30" s="86"/>
      <c r="VP30" s="86"/>
      <c r="VQ30" s="86"/>
      <c r="VR30" s="86"/>
      <c r="VS30" s="86"/>
      <c r="VT30" s="86"/>
      <c r="VU30" s="86"/>
      <c r="VV30" s="86"/>
      <c r="VW30" s="86"/>
      <c r="VX30" s="86"/>
      <c r="VY30" s="86"/>
      <c r="VZ30" s="86"/>
      <c r="WA30" s="86"/>
      <c r="WB30" s="86"/>
      <c r="WC30" s="86"/>
      <c r="WD30" s="86"/>
      <c r="WE30" s="86"/>
      <c r="WF30" s="86"/>
      <c r="WG30" s="86"/>
      <c r="WH30" s="86"/>
      <c r="WI30" s="86"/>
      <c r="WJ30" s="86"/>
      <c r="WK30" s="86"/>
      <c r="WL30" s="86"/>
      <c r="WM30" s="86"/>
      <c r="WN30" s="86"/>
      <c r="WO30" s="86"/>
      <c r="WP30" s="86"/>
      <c r="WQ30" s="86"/>
      <c r="WR30" s="86"/>
      <c r="WS30" s="86"/>
      <c r="WT30" s="86"/>
      <c r="WU30" s="86"/>
      <c r="WV30" s="86"/>
      <c r="WW30" s="86"/>
      <c r="WX30" s="86"/>
      <c r="WY30" s="86"/>
      <c r="WZ30" s="86"/>
      <c r="XA30" s="86"/>
      <c r="XB30" s="86"/>
      <c r="XC30" s="86"/>
      <c r="XD30" s="86"/>
      <c r="XE30" s="86"/>
      <c r="XF30" s="86"/>
      <c r="XG30" s="86"/>
      <c r="XH30" s="86"/>
      <c r="XI30" s="86"/>
      <c r="XJ30" s="86"/>
      <c r="XK30" s="86"/>
      <c r="XL30" s="86"/>
      <c r="XM30" s="86"/>
      <c r="XN30" s="86"/>
      <c r="XO30" s="86"/>
      <c r="XP30" s="86"/>
      <c r="XQ30" s="86"/>
      <c r="XR30" s="86"/>
      <c r="XS30" s="86"/>
      <c r="XT30" s="86"/>
      <c r="XU30" s="86"/>
      <c r="XV30" s="86"/>
      <c r="XW30" s="86"/>
      <c r="XX30" s="86"/>
      <c r="XY30" s="86"/>
      <c r="XZ30" s="86"/>
      <c r="YA30" s="86"/>
      <c r="YB30" s="86"/>
      <c r="YC30" s="86"/>
      <c r="YD30" s="86"/>
      <c r="YE30" s="86"/>
      <c r="YF30" s="86"/>
      <c r="YG30" s="86"/>
      <c r="YH30" s="86"/>
      <c r="YI30" s="86"/>
      <c r="YJ30" s="86"/>
      <c r="YK30" s="86"/>
      <c r="YL30" s="86"/>
      <c r="YM30" s="86"/>
      <c r="YN30" s="86"/>
      <c r="YO30" s="86"/>
      <c r="YP30" s="86"/>
      <c r="YQ30" s="86"/>
      <c r="YR30" s="86"/>
      <c r="YS30" s="86"/>
      <c r="YT30" s="86"/>
      <c r="YU30" s="86"/>
      <c r="YV30" s="86"/>
      <c r="YW30" s="86"/>
      <c r="YX30" s="86"/>
      <c r="YY30" s="86"/>
      <c r="YZ30" s="86"/>
      <c r="ZA30" s="86"/>
      <c r="ZB30" s="86"/>
      <c r="ZC30" s="86"/>
      <c r="ZD30" s="86"/>
      <c r="ZE30" s="86"/>
      <c r="ZF30" s="86"/>
      <c r="ZG30" s="86"/>
      <c r="ZH30" s="86"/>
      <c r="ZI30" s="86"/>
      <c r="ZJ30" s="86"/>
      <c r="ZK30" s="86"/>
      <c r="ZL30" s="86"/>
      <c r="ZM30" s="86"/>
      <c r="ZN30" s="86"/>
      <c r="ZO30" s="86"/>
      <c r="ZP30" s="86"/>
      <c r="ZQ30" s="86"/>
      <c r="ZR30" s="86"/>
      <c r="ZS30" s="86"/>
      <c r="ZT30" s="86"/>
      <c r="ZU30" s="86"/>
      <c r="ZV30" s="86"/>
      <c r="ZW30" s="86"/>
      <c r="ZX30" s="86"/>
      <c r="ZY30" s="86"/>
      <c r="ZZ30" s="86"/>
      <c r="AAA30" s="86"/>
      <c r="AAB30" s="86"/>
      <c r="AAC30" s="86"/>
      <c r="AAD30" s="86"/>
      <c r="AAE30" s="86"/>
      <c r="AAF30" s="86"/>
      <c r="AAG30" s="86"/>
      <c r="AAH30" s="86"/>
      <c r="AAI30" s="86"/>
      <c r="AAJ30" s="86"/>
      <c r="AAK30" s="86"/>
      <c r="AAL30" s="86"/>
      <c r="AAM30" s="86"/>
      <c r="AAN30" s="86"/>
      <c r="AAO30" s="86"/>
      <c r="AAP30" s="86"/>
      <c r="AAQ30" s="86"/>
      <c r="AAR30" s="86"/>
      <c r="AAS30" s="86"/>
      <c r="AAT30" s="86"/>
      <c r="AAU30" s="86"/>
      <c r="AAV30" s="86"/>
      <c r="AAW30" s="86"/>
      <c r="AAX30" s="86"/>
      <c r="AAY30" s="86"/>
      <c r="AAZ30" s="86"/>
      <c r="ABA30" s="86"/>
      <c r="ABB30" s="86"/>
      <c r="ABC30" s="86"/>
      <c r="ABD30" s="86"/>
      <c r="ABE30" s="86"/>
      <c r="ABF30" s="86"/>
      <c r="ABG30" s="86"/>
      <c r="ABH30" s="86"/>
      <c r="ABI30" s="86"/>
      <c r="ABJ30" s="86"/>
      <c r="ABK30" s="86"/>
      <c r="ABL30" s="86"/>
      <c r="ABM30" s="86"/>
      <c r="ABN30" s="86"/>
      <c r="ABO30" s="86"/>
      <c r="ABP30" s="86"/>
      <c r="ABQ30" s="86"/>
      <c r="ABR30" s="86"/>
      <c r="ABS30" s="86"/>
      <c r="ABT30" s="86"/>
      <c r="ABU30" s="86"/>
      <c r="ABV30" s="86"/>
      <c r="ABW30" s="86"/>
      <c r="ABX30" s="86"/>
      <c r="ABY30" s="86"/>
      <c r="ABZ30" s="86"/>
      <c r="ACA30" s="86"/>
      <c r="ACB30" s="86"/>
      <c r="ACC30" s="86"/>
      <c r="ACD30" s="86"/>
      <c r="ACE30" s="86"/>
      <c r="ACF30" s="86"/>
      <c r="ACG30" s="86"/>
      <c r="ACH30" s="86"/>
      <c r="ACI30" s="86"/>
      <c r="ACJ30" s="86"/>
      <c r="ACK30" s="86"/>
      <c r="ACL30" s="86"/>
      <c r="ACM30" s="86"/>
      <c r="ACN30" s="86"/>
      <c r="ACO30" s="86"/>
      <c r="ACP30" s="86"/>
      <c r="ACQ30" s="86"/>
      <c r="ACR30" s="86"/>
      <c r="ACS30" s="86"/>
      <c r="ACT30" s="86"/>
      <c r="ACU30" s="86"/>
      <c r="ACV30" s="86"/>
      <c r="ACW30" s="86"/>
      <c r="ACX30" s="86"/>
      <c r="ACY30" s="86"/>
      <c r="ACZ30" s="86"/>
      <c r="ADA30" s="86"/>
      <c r="ADB30" s="86"/>
      <c r="ADC30" s="86"/>
      <c r="ADD30" s="86"/>
      <c r="ADE30" s="86"/>
      <c r="ADF30" s="86"/>
      <c r="ADG30" s="86"/>
      <c r="ADH30" s="86"/>
      <c r="ADI30" s="86"/>
      <c r="ADJ30" s="86"/>
      <c r="ADK30" s="86"/>
      <c r="ADL30" s="86"/>
      <c r="ADM30" s="86"/>
      <c r="ADN30" s="86"/>
      <c r="ADO30" s="86"/>
      <c r="ADP30" s="86"/>
      <c r="ADQ30" s="86"/>
      <c r="ADR30" s="86"/>
      <c r="ADS30" s="86"/>
      <c r="ADT30" s="86"/>
      <c r="ADU30" s="86"/>
      <c r="ADV30" s="86"/>
      <c r="ADW30" s="86"/>
      <c r="ADX30" s="86"/>
      <c r="ADY30" s="86"/>
      <c r="ADZ30" s="86"/>
      <c r="AEA30" s="86"/>
      <c r="AEB30" s="86"/>
      <c r="AEC30" s="86"/>
      <c r="AED30" s="86"/>
      <c r="AEE30" s="86"/>
      <c r="AEF30" s="86"/>
      <c r="AEG30" s="86"/>
      <c r="AEH30" s="86"/>
      <c r="AEI30" s="86"/>
      <c r="AEJ30" s="86"/>
      <c r="AEK30" s="86"/>
      <c r="AEL30" s="86"/>
      <c r="AEM30" s="86"/>
      <c r="AEN30" s="86"/>
      <c r="AEO30" s="86"/>
      <c r="AEP30" s="86"/>
      <c r="AEQ30" s="86"/>
      <c r="AER30" s="86"/>
      <c r="AES30" s="86"/>
      <c r="AET30" s="86"/>
      <c r="AEU30" s="86"/>
      <c r="AEV30" s="86"/>
      <c r="AEW30" s="86"/>
      <c r="AEX30" s="86"/>
      <c r="AEY30" s="86"/>
      <c r="AEZ30" s="86"/>
      <c r="AFA30" s="86"/>
      <c r="AFB30" s="86"/>
      <c r="AFC30" s="86"/>
      <c r="AFD30" s="86"/>
      <c r="AFE30" s="86"/>
      <c r="AFF30" s="86"/>
      <c r="AFG30" s="86"/>
      <c r="AFH30" s="86"/>
      <c r="AFI30" s="86"/>
      <c r="AFJ30" s="86"/>
      <c r="AFK30" s="86"/>
      <c r="AFL30" s="86"/>
      <c r="AFM30" s="86"/>
      <c r="AFN30" s="86"/>
      <c r="AFO30" s="86"/>
      <c r="AFP30" s="86"/>
      <c r="AFQ30" s="86"/>
      <c r="AFR30" s="86"/>
      <c r="AFS30" s="86"/>
      <c r="AFT30" s="86"/>
      <c r="AFU30" s="86"/>
      <c r="AFV30" s="86"/>
      <c r="AFW30" s="86"/>
      <c r="AFX30" s="86"/>
      <c r="AFY30" s="86"/>
      <c r="AFZ30" s="86"/>
      <c r="AGA30" s="86"/>
      <c r="AGB30" s="86"/>
      <c r="AGC30" s="86"/>
      <c r="AGD30" s="86"/>
      <c r="AGE30" s="86"/>
      <c r="AGF30" s="86"/>
      <c r="AGG30" s="86"/>
      <c r="AGH30" s="86"/>
      <c r="AGI30" s="86"/>
      <c r="AGJ30" s="86"/>
      <c r="AGK30" s="86"/>
      <c r="AGL30" s="86"/>
      <c r="AGM30" s="86"/>
      <c r="AGN30" s="86"/>
      <c r="AGO30" s="86"/>
      <c r="AGP30" s="86"/>
      <c r="AGQ30" s="86"/>
      <c r="AGR30" s="86"/>
      <c r="AGS30" s="86"/>
      <c r="AGT30" s="86"/>
      <c r="AGU30" s="86"/>
      <c r="AGV30" s="86"/>
      <c r="AGW30" s="86"/>
      <c r="AGX30" s="86"/>
      <c r="AGY30" s="86"/>
      <c r="AGZ30" s="86"/>
      <c r="AHA30" s="86"/>
      <c r="AHB30" s="86"/>
      <c r="AHC30" s="86"/>
      <c r="AHD30" s="86"/>
      <c r="AHE30" s="86"/>
      <c r="AHF30" s="86"/>
      <c r="AHG30" s="86"/>
      <c r="AHH30" s="86"/>
      <c r="AHI30" s="86"/>
      <c r="AHJ30" s="86"/>
      <c r="AHK30" s="86"/>
      <c r="AHL30" s="86"/>
      <c r="AHM30" s="86"/>
      <c r="AHN30" s="86"/>
      <c r="AHO30" s="86"/>
      <c r="AHP30" s="86"/>
      <c r="AHQ30" s="86"/>
      <c r="AHR30" s="86"/>
      <c r="AHS30" s="86"/>
      <c r="AHT30" s="86"/>
      <c r="AHU30" s="86"/>
      <c r="AHV30" s="86"/>
      <c r="AHW30" s="86"/>
      <c r="AHX30" s="86"/>
      <c r="AHY30" s="86"/>
      <c r="AHZ30" s="86"/>
      <c r="AIA30" s="86"/>
      <c r="AIB30" s="86"/>
      <c r="AIC30" s="86"/>
      <c r="AID30" s="86"/>
      <c r="AIE30" s="86"/>
      <c r="AIF30" s="86"/>
      <c r="AIG30" s="86"/>
      <c r="AIH30" s="86"/>
      <c r="AII30" s="86"/>
      <c r="AIJ30" s="86"/>
      <c r="AIK30" s="86"/>
      <c r="AIL30" s="86"/>
      <c r="AIM30" s="86"/>
      <c r="AIN30" s="86"/>
      <c r="AIO30" s="86"/>
      <c r="AIP30" s="86"/>
      <c r="AIQ30" s="86"/>
      <c r="AIR30" s="86"/>
      <c r="AIS30" s="86"/>
      <c r="AIT30" s="86"/>
      <c r="AIU30" s="86"/>
      <c r="AIV30" s="86"/>
      <c r="AIW30" s="86"/>
      <c r="AIX30" s="86"/>
      <c r="AIY30" s="86"/>
      <c r="AIZ30" s="86"/>
      <c r="AJA30" s="86"/>
      <c r="AJB30" s="86"/>
      <c r="AJC30" s="86"/>
      <c r="AJD30" s="86"/>
      <c r="AJE30" s="86"/>
      <c r="AJF30" s="86"/>
      <c r="AJG30" s="86"/>
      <c r="AJH30" s="86"/>
      <c r="AJI30" s="86"/>
      <c r="AJJ30" s="86"/>
      <c r="AJK30" s="86"/>
      <c r="AJL30" s="86"/>
      <c r="AJM30" s="86"/>
      <c r="AJN30" s="86"/>
      <c r="AJO30" s="86"/>
      <c r="AJP30" s="86"/>
      <c r="AJQ30" s="86"/>
      <c r="AJR30" s="86"/>
      <c r="AJS30" s="86"/>
      <c r="AJT30" s="86"/>
      <c r="AJU30" s="86"/>
      <c r="AJV30" s="86"/>
      <c r="AJW30" s="86"/>
      <c r="AJX30" s="86"/>
      <c r="AJY30" s="86"/>
      <c r="AJZ30" s="86"/>
      <c r="AKA30" s="86"/>
      <c r="AKB30" s="86"/>
      <c r="AKC30" s="86"/>
      <c r="AKD30" s="86"/>
      <c r="AKE30" s="86"/>
      <c r="AKF30" s="86"/>
      <c r="AKG30" s="86"/>
      <c r="AKH30" s="86"/>
      <c r="AKI30" s="86"/>
      <c r="AKJ30" s="86"/>
      <c r="AKK30" s="86"/>
      <c r="AKL30" s="86"/>
      <c r="AKM30" s="86"/>
      <c r="AKN30" s="86"/>
      <c r="AKO30" s="86"/>
      <c r="AKP30" s="86"/>
      <c r="AKQ30" s="86"/>
      <c r="AKR30" s="86"/>
      <c r="AKS30" s="86"/>
      <c r="AKT30" s="86"/>
      <c r="AKU30" s="86"/>
      <c r="AKV30" s="86"/>
      <c r="AKW30" s="86"/>
      <c r="AKX30" s="86"/>
      <c r="AKY30" s="86"/>
      <c r="AKZ30" s="86"/>
      <c r="ALA30" s="86"/>
      <c r="ALB30" s="86"/>
      <c r="ALC30" s="86"/>
      <c r="ALD30" s="86"/>
      <c r="ALE30" s="86"/>
      <c r="ALF30" s="86"/>
      <c r="ALG30" s="86"/>
      <c r="ALH30" s="86"/>
      <c r="ALI30" s="86"/>
      <c r="ALJ30" s="86"/>
      <c r="ALK30" s="86"/>
      <c r="ALL30" s="86"/>
      <c r="ALM30" s="86"/>
      <c r="ALN30" s="86"/>
      <c r="ALO30" s="86"/>
      <c r="ALP30" s="86"/>
      <c r="ALQ30" s="86"/>
      <c r="ALR30" s="86"/>
      <c r="ALS30" s="86"/>
      <c r="ALT30" s="86"/>
      <c r="ALU30" s="86"/>
      <c r="ALV30" s="86"/>
      <c r="ALW30" s="86"/>
      <c r="ALX30" s="86"/>
      <c r="ALY30" s="86"/>
      <c r="ALZ30" s="86"/>
      <c r="AMA30" s="86"/>
      <c r="AMB30" s="86"/>
      <c r="AMC30" s="86"/>
      <c r="AMD30" s="86"/>
      <c r="AME30" s="86"/>
      <c r="AMF30" s="86"/>
      <c r="AMG30" s="86"/>
      <c r="AMH30" s="86"/>
      <c r="AMI30" s="86"/>
      <c r="AMJ30" s="86"/>
      <c r="AMK30" s="86"/>
    </row>
    <row r="31" customFormat="false" ht="13.5" hidden="false" customHeight="false" outlineLevel="0" collapsed="false">
      <c r="A31" s="85"/>
      <c r="B31" s="85"/>
      <c r="C31" s="85"/>
      <c r="D31" s="85"/>
      <c r="E31" s="85"/>
      <c r="F31" s="85"/>
      <c r="G31" s="221"/>
      <c r="H31" s="228"/>
      <c r="I31" s="221"/>
      <c r="J31" s="228"/>
      <c r="K31" s="257"/>
      <c r="L31" s="85"/>
      <c r="M31" s="85"/>
      <c r="N31" s="85"/>
      <c r="O31" s="85"/>
      <c r="P31" s="85"/>
      <c r="Q31" s="85"/>
      <c r="R31" s="85"/>
      <c r="S31" s="85"/>
      <c r="T31" s="85"/>
      <c r="U31" s="89"/>
      <c r="V31" s="85"/>
      <c r="W31" s="89"/>
      <c r="X31" s="85"/>
      <c r="Y31" s="85"/>
      <c r="Z31" s="85"/>
      <c r="AA31" s="85"/>
      <c r="AB31" s="85"/>
      <c r="AC31" s="85"/>
      <c r="AD31" s="85"/>
      <c r="AE31" s="258"/>
      <c r="AF31" s="90"/>
      <c r="AG31" s="224"/>
      <c r="AH31" s="90"/>
      <c r="AI31" s="259"/>
      <c r="AJ31" s="90"/>
      <c r="AK31" s="97"/>
      <c r="AL31" s="90"/>
      <c r="AM31" s="260"/>
      <c r="AN31" s="4"/>
      <c r="AO31" s="89"/>
      <c r="AP31" s="89"/>
      <c r="AQ31" s="89"/>
      <c r="AR31" s="89"/>
      <c r="AS31" s="89"/>
      <c r="AT31" s="98" t="str">
        <f aca="false">IF(A31="", "","'"&amp;A31&amp;"':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'"&amp;VLOOKUP(M31,[2]マスタ!$A$1:$B$99,2,0)&amp;"'"&amp;IF(N31="○",", extra: true","")&amp;IF(O31&lt;&gt;"",", extraFrom: '"&amp;O31&amp;"'","")&amp;IF(P31&lt;&gt;"",", exchangableTo: '"&amp;P31&amp;"'","")&amp;IF(Q31="○",", poison: true","")&amp;IF(R31&lt;&gt;"", ", type: '"&amp;VLOOKUP(R31,[2]マスタ!$D$1:$E$99,2,0)&amp;"'", "")&amp;IF(S31&lt;&gt;"",", subType: '"&amp;VLOOKUP(S31,[2]マスタ!$D$1:$E$99,2,0)&amp;"'","")&amp;""&amp;IF(T31&lt;&gt;"",", range: '"&amp;T31&amp;"'","")&amp;IF(V31&lt;&gt;"",", damage: '"&amp;V31&amp;"'","")&amp;IF(X31&lt;&gt;"",", capacity: '"&amp;X31&amp;"'","")&amp;IF(Y31&lt;&gt;"",", growth: "&amp;Y31&amp;"","")&amp;IF(Z31&lt;&gt;"",", cost: '"&amp;Z31&amp;"'","")&amp;", text: '"&amp;SUBSTITUTE(SUBSTITUTE(AE31, CHAR(13), ""),CHAR(10),"\n")&amp;IF(AF31&lt;&gt;"", "', textAdditional: '"&amp;SUBSTITUTE(SUBSTITUTE(AF31, CHAR(13), ""),CHAR(10),"\n"), "")&amp;"', textZh: '"&amp;SUBSTITUTE(SUBSTITUTE(SUBSTITUTE(AG31, CHAR(13), ""),CHAR(10),"\n"),"'","\'")&amp;"', textZhG1: '"&amp;SUBSTITUTE(SUBSTITUTE(SUBSTITUTE(AI31, CHAR(13), ""),CHAR(10),"\n"),"'","\'")&amp;IF(AH31&lt;&gt;"", "', textZhAdditional: '"&amp;SUBSTITUTE(SUBSTITUTE(AH31, CHAR(13), ""),CHAR(10),"\n"), "")&amp;IF(AJ31&lt;&gt;"", "', textZhG1Additional: '"&amp;SUBSTITUTE(SUBSTITUTE(AJ31, CHAR(13), ""),CHAR(10),"\n"), "")&amp;"', textKo: '"&amp;SUBSTITUTE(SUBSTITUTE(SUBSTITUTE(AK31, CHAR(13), ""),CHAR(10),"\n"),"'","\'")&amp;IF(AL31&lt;&gt;"", "', textKoAdditional: '"&amp;SUBSTITUTE(SUBSTITUTE(AL31, CHAR(13), ""),CHAR(10),"\n"), "")&amp;"', textEn: '"&amp;SUBSTITUTE(SUBSTITUTE(SUBSTITUTE(AM31, CHAR(13), ""),CHAR(10),"\n"),"'","\'")&amp;IF(AN31&lt;&gt;"", "', textEnAdditional: '"&amp;SUBSTITUTE(SUBSTITUTE(AN31, CHAR(13), ""),CHAR(10),"\n"), "")&amp;"'"&amp;IF(AB31="○",", sealable: true","")&amp;IF(AC31="○",", removable: true","")&amp;IF(AA31="○",", lie: true","")&amp;IF(AD31="○",", investable: true","")&amp;"},")</f>
        <v/>
      </c>
      <c r="AU31" s="10" t="str">
        <f aca="false">IF($A31&lt;&gt;"", "    /** 《"&amp;$E31&amp;"》 */ export const "&amp;SUBSTITUTE(UPPER(IF(MID($A31, 3, 1)="-", RIGHT($A31,LEN($A31)-3), $A31)), "-", "_")&amp;": TCardId = '"&amp;$A31&amp;"';", "")</f>
        <v/>
      </c>
      <c r="AV31" s="11" t="str">
        <f aca="false">IF($A31&lt;&gt;"", "    | '"&amp;$A31&amp;"'", "")</f>
        <v/>
      </c>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86"/>
      <c r="DB31" s="86"/>
      <c r="DC31" s="86"/>
      <c r="DD31" s="86"/>
      <c r="DE31" s="86"/>
      <c r="DF31" s="86"/>
      <c r="DG31" s="86"/>
      <c r="DH31" s="86"/>
      <c r="DI31" s="86"/>
      <c r="DJ31" s="86"/>
      <c r="DK31" s="86"/>
      <c r="DL31" s="86"/>
      <c r="DM31" s="86"/>
      <c r="DN31" s="86"/>
      <c r="DO31" s="86"/>
      <c r="DP31" s="86"/>
      <c r="DQ31" s="86"/>
      <c r="DR31" s="86"/>
      <c r="DS31" s="86"/>
      <c r="DT31" s="86"/>
      <c r="DU31" s="86"/>
      <c r="DV31" s="86"/>
      <c r="DW31" s="86"/>
      <c r="DX31" s="86"/>
      <c r="DY31" s="86"/>
      <c r="DZ31" s="86"/>
      <c r="EA31" s="86"/>
      <c r="EB31" s="86"/>
      <c r="EC31" s="86"/>
      <c r="ED31" s="86"/>
      <c r="EE31" s="86"/>
      <c r="EF31" s="86"/>
      <c r="EG31" s="86"/>
      <c r="EH31" s="86"/>
      <c r="EI31" s="86"/>
      <c r="EJ31" s="86"/>
      <c r="EK31" s="86"/>
      <c r="EL31" s="86"/>
      <c r="EM31" s="86"/>
      <c r="EN31" s="86"/>
      <c r="EO31" s="86"/>
      <c r="EP31" s="86"/>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6"/>
      <c r="FO31" s="86"/>
      <c r="FP31" s="86"/>
      <c r="FQ31" s="86"/>
      <c r="FR31" s="86"/>
      <c r="FS31" s="86"/>
      <c r="FT31" s="86"/>
      <c r="FU31" s="86"/>
      <c r="FV31" s="86"/>
      <c r="FW31" s="86"/>
      <c r="FX31" s="86"/>
      <c r="FY31" s="86"/>
      <c r="FZ31" s="86"/>
      <c r="GA31" s="86"/>
      <c r="GB31" s="86"/>
      <c r="GC31" s="86"/>
      <c r="GD31" s="86"/>
      <c r="GE31" s="86"/>
      <c r="GF31" s="86"/>
      <c r="GG31" s="86"/>
      <c r="GH31" s="86"/>
      <c r="GI31" s="86"/>
      <c r="GJ31" s="86"/>
      <c r="GK31" s="86"/>
      <c r="GL31" s="86"/>
      <c r="GM31" s="86"/>
      <c r="GN31" s="86"/>
      <c r="GO31" s="86"/>
      <c r="GP31" s="86"/>
      <c r="GQ31" s="86"/>
      <c r="GR31" s="86"/>
      <c r="GS31" s="86"/>
      <c r="GT31" s="86"/>
      <c r="GU31" s="86"/>
      <c r="GV31" s="86"/>
      <c r="GW31" s="86"/>
      <c r="GX31" s="86"/>
      <c r="GY31" s="86"/>
      <c r="GZ31" s="86"/>
      <c r="HA31" s="86"/>
      <c r="HB31" s="86"/>
      <c r="HC31" s="86"/>
      <c r="HD31" s="86"/>
      <c r="HE31" s="86"/>
      <c r="HF31" s="86"/>
      <c r="HG31" s="86"/>
      <c r="HH31" s="86"/>
      <c r="HI31" s="86"/>
      <c r="HJ31" s="86"/>
      <c r="HK31" s="86"/>
      <c r="HL31" s="86"/>
      <c r="HM31" s="86"/>
      <c r="HN31" s="86"/>
      <c r="HO31" s="86"/>
      <c r="HP31" s="86"/>
      <c r="HQ31" s="86"/>
      <c r="HR31" s="86"/>
      <c r="HS31" s="86"/>
      <c r="HT31" s="86"/>
      <c r="HU31" s="86"/>
      <c r="HV31" s="86"/>
      <c r="HW31" s="86"/>
      <c r="HX31" s="86"/>
      <c r="HY31" s="86"/>
      <c r="HZ31" s="86"/>
      <c r="IA31" s="86"/>
      <c r="IB31" s="86"/>
      <c r="IC31" s="86"/>
      <c r="ID31" s="86"/>
      <c r="IE31" s="86"/>
      <c r="IF31" s="86"/>
      <c r="IG31" s="86"/>
      <c r="IH31" s="86"/>
      <c r="II31" s="86"/>
      <c r="IJ31" s="86"/>
      <c r="IK31" s="86"/>
      <c r="IL31" s="86"/>
      <c r="IM31" s="86"/>
      <c r="IN31" s="86"/>
      <c r="IO31" s="86"/>
      <c r="IP31" s="86"/>
      <c r="IQ31" s="86"/>
      <c r="IR31" s="86"/>
      <c r="IS31" s="86"/>
      <c r="IT31" s="86"/>
      <c r="IU31" s="86"/>
      <c r="IV31" s="86"/>
      <c r="IW31" s="86"/>
      <c r="IX31" s="86"/>
      <c r="IY31" s="86"/>
      <c r="IZ31" s="86"/>
      <c r="JA31" s="86"/>
      <c r="JB31" s="86"/>
      <c r="JC31" s="86"/>
      <c r="JD31" s="86"/>
      <c r="JE31" s="86"/>
      <c r="JF31" s="86"/>
      <c r="JG31" s="86"/>
      <c r="JH31" s="86"/>
      <c r="JI31" s="86"/>
      <c r="JJ31" s="86"/>
      <c r="JK31" s="86"/>
      <c r="JL31" s="86"/>
      <c r="JM31" s="86"/>
      <c r="JN31" s="86"/>
      <c r="JO31" s="86"/>
      <c r="JP31" s="86"/>
      <c r="JQ31" s="86"/>
      <c r="JR31" s="86"/>
      <c r="JS31" s="86"/>
      <c r="JT31" s="86"/>
      <c r="JU31" s="86"/>
      <c r="JV31" s="86"/>
      <c r="JW31" s="86"/>
      <c r="JX31" s="86"/>
      <c r="JY31" s="86"/>
      <c r="JZ31" s="86"/>
      <c r="KA31" s="86"/>
      <c r="KB31" s="86"/>
      <c r="KC31" s="86"/>
      <c r="KD31" s="86"/>
      <c r="KE31" s="86"/>
      <c r="KF31" s="86"/>
      <c r="KG31" s="86"/>
      <c r="KH31" s="86"/>
      <c r="KI31" s="86"/>
      <c r="KJ31" s="86"/>
      <c r="KK31" s="86"/>
      <c r="KL31" s="86"/>
      <c r="KM31" s="86"/>
      <c r="KN31" s="86"/>
      <c r="KO31" s="86"/>
      <c r="KP31" s="86"/>
      <c r="KQ31" s="86"/>
      <c r="KR31" s="86"/>
      <c r="KS31" s="86"/>
      <c r="KT31" s="86"/>
      <c r="KU31" s="86"/>
      <c r="KV31" s="86"/>
      <c r="KW31" s="86"/>
      <c r="KX31" s="86"/>
      <c r="KY31" s="86"/>
      <c r="KZ31" s="86"/>
      <c r="LA31" s="86"/>
      <c r="LB31" s="86"/>
      <c r="LC31" s="86"/>
      <c r="LD31" s="86"/>
      <c r="LE31" s="86"/>
      <c r="LF31" s="86"/>
      <c r="LG31" s="86"/>
      <c r="LH31" s="86"/>
      <c r="LI31" s="86"/>
      <c r="LJ31" s="86"/>
      <c r="LK31" s="86"/>
      <c r="LL31" s="86"/>
      <c r="LM31" s="86"/>
      <c r="LN31" s="86"/>
      <c r="LO31" s="86"/>
      <c r="LP31" s="86"/>
      <c r="LQ31" s="86"/>
      <c r="LR31" s="86"/>
      <c r="LS31" s="86"/>
      <c r="LT31" s="86"/>
      <c r="LU31" s="86"/>
      <c r="LV31" s="86"/>
      <c r="LW31" s="86"/>
      <c r="LX31" s="86"/>
      <c r="LY31" s="86"/>
      <c r="LZ31" s="86"/>
      <c r="MA31" s="86"/>
      <c r="MB31" s="86"/>
      <c r="MC31" s="86"/>
      <c r="MD31" s="86"/>
      <c r="ME31" s="86"/>
      <c r="MF31" s="86"/>
      <c r="MG31" s="86"/>
      <c r="MH31" s="86"/>
      <c r="MI31" s="86"/>
      <c r="MJ31" s="86"/>
      <c r="MK31" s="86"/>
      <c r="ML31" s="86"/>
      <c r="MM31" s="86"/>
      <c r="MN31" s="86"/>
      <c r="MO31" s="86"/>
      <c r="MP31" s="86"/>
      <c r="MQ31" s="86"/>
      <c r="MR31" s="86"/>
      <c r="MS31" s="86"/>
      <c r="MT31" s="86"/>
      <c r="MU31" s="86"/>
      <c r="MV31" s="86"/>
      <c r="MW31" s="86"/>
      <c r="MX31" s="86"/>
      <c r="MY31" s="86"/>
      <c r="MZ31" s="86"/>
      <c r="NA31" s="86"/>
      <c r="NB31" s="86"/>
      <c r="NC31" s="86"/>
      <c r="ND31" s="86"/>
      <c r="NE31" s="86"/>
      <c r="NF31" s="86"/>
      <c r="NG31" s="86"/>
      <c r="NH31" s="86"/>
      <c r="NI31" s="86"/>
      <c r="NJ31" s="86"/>
      <c r="NK31" s="86"/>
      <c r="NL31" s="86"/>
      <c r="NM31" s="86"/>
      <c r="NN31" s="86"/>
      <c r="NO31" s="86"/>
      <c r="NP31" s="86"/>
      <c r="NQ31" s="86"/>
      <c r="NR31" s="86"/>
      <c r="NS31" s="86"/>
      <c r="NT31" s="86"/>
      <c r="NU31" s="86"/>
      <c r="NV31" s="86"/>
      <c r="NW31" s="86"/>
      <c r="NX31" s="86"/>
      <c r="NY31" s="86"/>
      <c r="NZ31" s="86"/>
      <c r="OA31" s="86"/>
      <c r="OB31" s="86"/>
      <c r="OC31" s="86"/>
      <c r="OD31" s="86"/>
      <c r="OE31" s="86"/>
      <c r="OF31" s="86"/>
      <c r="OG31" s="86"/>
      <c r="OH31" s="86"/>
      <c r="OI31" s="86"/>
      <c r="OJ31" s="86"/>
      <c r="OK31" s="86"/>
      <c r="OL31" s="86"/>
      <c r="OM31" s="86"/>
      <c r="ON31" s="86"/>
      <c r="OO31" s="86"/>
      <c r="OP31" s="86"/>
      <c r="OQ31" s="86"/>
      <c r="OR31" s="86"/>
      <c r="OS31" s="86"/>
      <c r="OT31" s="86"/>
      <c r="OU31" s="86"/>
      <c r="OV31" s="86"/>
      <c r="OW31" s="86"/>
      <c r="OX31" s="86"/>
      <c r="OY31" s="86"/>
      <c r="OZ31" s="86"/>
      <c r="PA31" s="86"/>
      <c r="PB31" s="86"/>
      <c r="PC31" s="86"/>
      <c r="PD31" s="86"/>
      <c r="PE31" s="86"/>
      <c r="PF31" s="86"/>
      <c r="PG31" s="86"/>
      <c r="PH31" s="86"/>
      <c r="PI31" s="86"/>
      <c r="PJ31" s="86"/>
      <c r="PK31" s="86"/>
      <c r="PL31" s="86"/>
      <c r="PM31" s="86"/>
      <c r="PN31" s="86"/>
      <c r="PO31" s="86"/>
      <c r="PP31" s="86"/>
      <c r="PQ31" s="86"/>
      <c r="PR31" s="86"/>
      <c r="PS31" s="86"/>
      <c r="PT31" s="86"/>
      <c r="PU31" s="86"/>
      <c r="PV31" s="86"/>
      <c r="PW31" s="86"/>
      <c r="PX31" s="86"/>
      <c r="PY31" s="86"/>
      <c r="PZ31" s="86"/>
      <c r="QA31" s="86"/>
      <c r="QB31" s="86"/>
      <c r="QC31" s="86"/>
      <c r="QD31" s="86"/>
      <c r="QE31" s="86"/>
      <c r="QF31" s="86"/>
      <c r="QG31" s="86"/>
      <c r="QH31" s="86"/>
      <c r="QI31" s="86"/>
      <c r="QJ31" s="86"/>
      <c r="QK31" s="86"/>
      <c r="QL31" s="86"/>
      <c r="QM31" s="86"/>
      <c r="QN31" s="86"/>
      <c r="QO31" s="86"/>
      <c r="QP31" s="86"/>
      <c r="QQ31" s="86"/>
      <c r="QR31" s="86"/>
      <c r="QS31" s="86"/>
      <c r="QT31" s="86"/>
      <c r="QU31" s="86"/>
      <c r="QV31" s="86"/>
      <c r="QW31" s="86"/>
      <c r="QX31" s="86"/>
      <c r="QY31" s="86"/>
      <c r="QZ31" s="86"/>
      <c r="RA31" s="86"/>
      <c r="RB31" s="86"/>
      <c r="RC31" s="86"/>
      <c r="RD31" s="86"/>
      <c r="RE31" s="86"/>
      <c r="RF31" s="86"/>
      <c r="RG31" s="86"/>
      <c r="RH31" s="86"/>
      <c r="RI31" s="86"/>
      <c r="RJ31" s="86"/>
      <c r="RK31" s="86"/>
      <c r="RL31" s="86"/>
      <c r="RM31" s="86"/>
      <c r="RN31" s="86"/>
      <c r="RO31" s="86"/>
      <c r="RP31" s="86"/>
      <c r="RQ31" s="86"/>
      <c r="RR31" s="86"/>
      <c r="RS31" s="86"/>
      <c r="RT31" s="86"/>
      <c r="RU31" s="86"/>
      <c r="RV31" s="86"/>
      <c r="RW31" s="86"/>
      <c r="RX31" s="86"/>
      <c r="RY31" s="86"/>
      <c r="RZ31" s="86"/>
      <c r="SA31" s="86"/>
      <c r="SB31" s="86"/>
      <c r="SC31" s="86"/>
      <c r="SD31" s="86"/>
      <c r="SE31" s="86"/>
      <c r="SF31" s="86"/>
      <c r="SG31" s="86"/>
      <c r="SH31" s="86"/>
      <c r="SI31" s="86"/>
      <c r="SJ31" s="86"/>
      <c r="SK31" s="86"/>
      <c r="SL31" s="86"/>
      <c r="SM31" s="86"/>
      <c r="SN31" s="86"/>
      <c r="SO31" s="86"/>
      <c r="SP31" s="86"/>
      <c r="SQ31" s="86"/>
      <c r="SR31" s="86"/>
      <c r="SS31" s="86"/>
      <c r="ST31" s="86"/>
      <c r="SU31" s="86"/>
      <c r="SV31" s="86"/>
      <c r="SW31" s="86"/>
      <c r="SX31" s="86"/>
      <c r="SY31" s="86"/>
      <c r="SZ31" s="86"/>
      <c r="TA31" s="86"/>
      <c r="TB31" s="86"/>
      <c r="TC31" s="86"/>
      <c r="TD31" s="86"/>
      <c r="TE31" s="86"/>
      <c r="TF31" s="86"/>
      <c r="TG31" s="86"/>
      <c r="TH31" s="86"/>
      <c r="TI31" s="86"/>
      <c r="TJ31" s="86"/>
      <c r="TK31" s="86"/>
      <c r="TL31" s="86"/>
      <c r="TM31" s="86"/>
      <c r="TN31" s="86"/>
      <c r="TO31" s="86"/>
      <c r="TP31" s="86"/>
      <c r="TQ31" s="86"/>
      <c r="TR31" s="86"/>
      <c r="TS31" s="86"/>
      <c r="TT31" s="86"/>
      <c r="TU31" s="86"/>
      <c r="TV31" s="86"/>
      <c r="TW31" s="86"/>
      <c r="TX31" s="86"/>
      <c r="TY31" s="86"/>
      <c r="TZ31" s="86"/>
      <c r="UA31" s="86"/>
      <c r="UB31" s="86"/>
      <c r="UC31" s="86"/>
      <c r="UD31" s="86"/>
      <c r="UE31" s="86"/>
      <c r="UF31" s="86"/>
      <c r="UG31" s="86"/>
      <c r="UH31" s="86"/>
      <c r="UI31" s="86"/>
      <c r="UJ31" s="86"/>
      <c r="UK31" s="86"/>
      <c r="UL31" s="86"/>
      <c r="UM31" s="86"/>
      <c r="UN31" s="86"/>
      <c r="UO31" s="86"/>
      <c r="UP31" s="86"/>
      <c r="UQ31" s="86"/>
      <c r="UR31" s="86"/>
      <c r="US31" s="86"/>
      <c r="UT31" s="86"/>
      <c r="UU31" s="86"/>
      <c r="UV31" s="86"/>
      <c r="UW31" s="86"/>
      <c r="UX31" s="86"/>
      <c r="UY31" s="86"/>
      <c r="UZ31" s="86"/>
      <c r="VA31" s="86"/>
      <c r="VB31" s="86"/>
      <c r="VC31" s="86"/>
      <c r="VD31" s="86"/>
      <c r="VE31" s="86"/>
      <c r="VF31" s="86"/>
      <c r="VG31" s="86"/>
      <c r="VH31" s="86"/>
      <c r="VI31" s="86"/>
      <c r="VJ31" s="86"/>
      <c r="VK31" s="86"/>
      <c r="VL31" s="86"/>
      <c r="VM31" s="86"/>
      <c r="VN31" s="86"/>
      <c r="VO31" s="86"/>
      <c r="VP31" s="86"/>
      <c r="VQ31" s="86"/>
      <c r="VR31" s="86"/>
      <c r="VS31" s="86"/>
      <c r="VT31" s="86"/>
      <c r="VU31" s="86"/>
      <c r="VV31" s="86"/>
      <c r="VW31" s="86"/>
      <c r="VX31" s="86"/>
      <c r="VY31" s="86"/>
      <c r="VZ31" s="86"/>
      <c r="WA31" s="86"/>
      <c r="WB31" s="86"/>
      <c r="WC31" s="86"/>
      <c r="WD31" s="86"/>
      <c r="WE31" s="86"/>
      <c r="WF31" s="86"/>
      <c r="WG31" s="86"/>
      <c r="WH31" s="86"/>
      <c r="WI31" s="86"/>
      <c r="WJ31" s="86"/>
      <c r="WK31" s="86"/>
      <c r="WL31" s="86"/>
      <c r="WM31" s="86"/>
      <c r="WN31" s="86"/>
      <c r="WO31" s="86"/>
      <c r="WP31" s="86"/>
      <c r="WQ31" s="86"/>
      <c r="WR31" s="86"/>
      <c r="WS31" s="86"/>
      <c r="WT31" s="86"/>
      <c r="WU31" s="86"/>
      <c r="WV31" s="86"/>
      <c r="WW31" s="86"/>
      <c r="WX31" s="86"/>
      <c r="WY31" s="86"/>
      <c r="WZ31" s="86"/>
      <c r="XA31" s="86"/>
      <c r="XB31" s="86"/>
      <c r="XC31" s="86"/>
      <c r="XD31" s="86"/>
      <c r="XE31" s="86"/>
      <c r="XF31" s="86"/>
      <c r="XG31" s="86"/>
      <c r="XH31" s="86"/>
      <c r="XI31" s="86"/>
      <c r="XJ31" s="86"/>
      <c r="XK31" s="86"/>
      <c r="XL31" s="86"/>
      <c r="XM31" s="86"/>
      <c r="XN31" s="86"/>
      <c r="XO31" s="86"/>
      <c r="XP31" s="86"/>
      <c r="XQ31" s="86"/>
      <c r="XR31" s="86"/>
      <c r="XS31" s="86"/>
      <c r="XT31" s="86"/>
      <c r="XU31" s="86"/>
      <c r="XV31" s="86"/>
      <c r="XW31" s="86"/>
      <c r="XX31" s="86"/>
      <c r="XY31" s="86"/>
      <c r="XZ31" s="86"/>
      <c r="YA31" s="86"/>
      <c r="YB31" s="86"/>
      <c r="YC31" s="86"/>
      <c r="YD31" s="86"/>
      <c r="YE31" s="86"/>
      <c r="YF31" s="86"/>
      <c r="YG31" s="86"/>
      <c r="YH31" s="86"/>
      <c r="YI31" s="86"/>
      <c r="YJ31" s="86"/>
      <c r="YK31" s="86"/>
      <c r="YL31" s="86"/>
      <c r="YM31" s="86"/>
      <c r="YN31" s="86"/>
      <c r="YO31" s="86"/>
      <c r="YP31" s="86"/>
      <c r="YQ31" s="86"/>
      <c r="YR31" s="86"/>
      <c r="YS31" s="86"/>
      <c r="YT31" s="86"/>
      <c r="YU31" s="86"/>
      <c r="YV31" s="86"/>
      <c r="YW31" s="86"/>
      <c r="YX31" s="86"/>
      <c r="YY31" s="86"/>
      <c r="YZ31" s="86"/>
      <c r="ZA31" s="86"/>
      <c r="ZB31" s="86"/>
      <c r="ZC31" s="86"/>
      <c r="ZD31" s="86"/>
      <c r="ZE31" s="86"/>
      <c r="ZF31" s="86"/>
      <c r="ZG31" s="86"/>
      <c r="ZH31" s="86"/>
      <c r="ZI31" s="86"/>
      <c r="ZJ31" s="86"/>
      <c r="ZK31" s="86"/>
      <c r="ZL31" s="86"/>
      <c r="ZM31" s="86"/>
      <c r="ZN31" s="86"/>
      <c r="ZO31" s="86"/>
      <c r="ZP31" s="86"/>
      <c r="ZQ31" s="86"/>
      <c r="ZR31" s="86"/>
      <c r="ZS31" s="86"/>
      <c r="ZT31" s="86"/>
      <c r="ZU31" s="86"/>
      <c r="ZV31" s="86"/>
      <c r="ZW31" s="86"/>
      <c r="ZX31" s="86"/>
      <c r="ZY31" s="86"/>
      <c r="ZZ31" s="86"/>
      <c r="AAA31" s="86"/>
      <c r="AAB31" s="86"/>
      <c r="AAC31" s="86"/>
      <c r="AAD31" s="86"/>
      <c r="AAE31" s="86"/>
      <c r="AAF31" s="86"/>
      <c r="AAG31" s="86"/>
      <c r="AAH31" s="86"/>
      <c r="AAI31" s="86"/>
      <c r="AAJ31" s="86"/>
      <c r="AAK31" s="86"/>
      <c r="AAL31" s="86"/>
      <c r="AAM31" s="86"/>
      <c r="AAN31" s="86"/>
      <c r="AAO31" s="86"/>
      <c r="AAP31" s="86"/>
      <c r="AAQ31" s="86"/>
      <c r="AAR31" s="86"/>
      <c r="AAS31" s="86"/>
      <c r="AAT31" s="86"/>
      <c r="AAU31" s="86"/>
      <c r="AAV31" s="86"/>
      <c r="AAW31" s="86"/>
      <c r="AAX31" s="86"/>
      <c r="AAY31" s="86"/>
      <c r="AAZ31" s="86"/>
      <c r="ABA31" s="86"/>
      <c r="ABB31" s="86"/>
      <c r="ABC31" s="86"/>
      <c r="ABD31" s="86"/>
      <c r="ABE31" s="86"/>
      <c r="ABF31" s="86"/>
      <c r="ABG31" s="86"/>
      <c r="ABH31" s="86"/>
      <c r="ABI31" s="86"/>
      <c r="ABJ31" s="86"/>
      <c r="ABK31" s="86"/>
      <c r="ABL31" s="86"/>
      <c r="ABM31" s="86"/>
      <c r="ABN31" s="86"/>
      <c r="ABO31" s="86"/>
      <c r="ABP31" s="86"/>
      <c r="ABQ31" s="86"/>
      <c r="ABR31" s="86"/>
      <c r="ABS31" s="86"/>
      <c r="ABT31" s="86"/>
      <c r="ABU31" s="86"/>
      <c r="ABV31" s="86"/>
      <c r="ABW31" s="86"/>
      <c r="ABX31" s="86"/>
      <c r="ABY31" s="86"/>
      <c r="ABZ31" s="86"/>
      <c r="ACA31" s="86"/>
      <c r="ACB31" s="86"/>
      <c r="ACC31" s="86"/>
      <c r="ACD31" s="86"/>
      <c r="ACE31" s="86"/>
      <c r="ACF31" s="86"/>
      <c r="ACG31" s="86"/>
      <c r="ACH31" s="86"/>
      <c r="ACI31" s="86"/>
      <c r="ACJ31" s="86"/>
      <c r="ACK31" s="86"/>
      <c r="ACL31" s="86"/>
      <c r="ACM31" s="86"/>
      <c r="ACN31" s="86"/>
      <c r="ACO31" s="86"/>
      <c r="ACP31" s="86"/>
      <c r="ACQ31" s="86"/>
      <c r="ACR31" s="86"/>
      <c r="ACS31" s="86"/>
      <c r="ACT31" s="86"/>
      <c r="ACU31" s="86"/>
      <c r="ACV31" s="86"/>
      <c r="ACW31" s="86"/>
      <c r="ACX31" s="86"/>
      <c r="ACY31" s="86"/>
      <c r="ACZ31" s="86"/>
      <c r="ADA31" s="86"/>
      <c r="ADB31" s="86"/>
      <c r="ADC31" s="86"/>
      <c r="ADD31" s="86"/>
      <c r="ADE31" s="86"/>
      <c r="ADF31" s="86"/>
      <c r="ADG31" s="86"/>
      <c r="ADH31" s="86"/>
      <c r="ADI31" s="86"/>
      <c r="ADJ31" s="86"/>
      <c r="ADK31" s="86"/>
      <c r="ADL31" s="86"/>
      <c r="ADM31" s="86"/>
      <c r="ADN31" s="86"/>
      <c r="ADO31" s="86"/>
      <c r="ADP31" s="86"/>
      <c r="ADQ31" s="86"/>
      <c r="ADR31" s="86"/>
      <c r="ADS31" s="86"/>
      <c r="ADT31" s="86"/>
      <c r="ADU31" s="86"/>
      <c r="ADV31" s="86"/>
      <c r="ADW31" s="86"/>
      <c r="ADX31" s="86"/>
      <c r="ADY31" s="86"/>
      <c r="ADZ31" s="86"/>
      <c r="AEA31" s="86"/>
      <c r="AEB31" s="86"/>
      <c r="AEC31" s="86"/>
      <c r="AED31" s="86"/>
      <c r="AEE31" s="86"/>
      <c r="AEF31" s="86"/>
      <c r="AEG31" s="86"/>
      <c r="AEH31" s="86"/>
      <c r="AEI31" s="86"/>
      <c r="AEJ31" s="86"/>
      <c r="AEK31" s="86"/>
      <c r="AEL31" s="86"/>
      <c r="AEM31" s="86"/>
      <c r="AEN31" s="86"/>
      <c r="AEO31" s="86"/>
      <c r="AEP31" s="86"/>
      <c r="AEQ31" s="86"/>
      <c r="AER31" s="86"/>
      <c r="AES31" s="86"/>
      <c r="AET31" s="86"/>
      <c r="AEU31" s="86"/>
      <c r="AEV31" s="86"/>
      <c r="AEW31" s="86"/>
      <c r="AEX31" s="86"/>
      <c r="AEY31" s="86"/>
      <c r="AEZ31" s="86"/>
      <c r="AFA31" s="86"/>
      <c r="AFB31" s="86"/>
      <c r="AFC31" s="86"/>
      <c r="AFD31" s="86"/>
      <c r="AFE31" s="86"/>
      <c r="AFF31" s="86"/>
      <c r="AFG31" s="86"/>
      <c r="AFH31" s="86"/>
      <c r="AFI31" s="86"/>
      <c r="AFJ31" s="86"/>
      <c r="AFK31" s="86"/>
      <c r="AFL31" s="86"/>
      <c r="AFM31" s="86"/>
      <c r="AFN31" s="86"/>
      <c r="AFO31" s="86"/>
      <c r="AFP31" s="86"/>
      <c r="AFQ31" s="86"/>
      <c r="AFR31" s="86"/>
      <c r="AFS31" s="86"/>
      <c r="AFT31" s="86"/>
      <c r="AFU31" s="86"/>
      <c r="AFV31" s="86"/>
      <c r="AFW31" s="86"/>
      <c r="AFX31" s="86"/>
      <c r="AFY31" s="86"/>
      <c r="AFZ31" s="86"/>
      <c r="AGA31" s="86"/>
      <c r="AGB31" s="86"/>
      <c r="AGC31" s="86"/>
      <c r="AGD31" s="86"/>
      <c r="AGE31" s="86"/>
      <c r="AGF31" s="86"/>
      <c r="AGG31" s="86"/>
      <c r="AGH31" s="86"/>
      <c r="AGI31" s="86"/>
      <c r="AGJ31" s="86"/>
      <c r="AGK31" s="86"/>
      <c r="AGL31" s="86"/>
      <c r="AGM31" s="86"/>
      <c r="AGN31" s="86"/>
      <c r="AGO31" s="86"/>
      <c r="AGP31" s="86"/>
      <c r="AGQ31" s="86"/>
      <c r="AGR31" s="86"/>
      <c r="AGS31" s="86"/>
      <c r="AGT31" s="86"/>
      <c r="AGU31" s="86"/>
      <c r="AGV31" s="86"/>
      <c r="AGW31" s="86"/>
      <c r="AGX31" s="86"/>
      <c r="AGY31" s="86"/>
      <c r="AGZ31" s="86"/>
      <c r="AHA31" s="86"/>
      <c r="AHB31" s="86"/>
      <c r="AHC31" s="86"/>
      <c r="AHD31" s="86"/>
      <c r="AHE31" s="86"/>
      <c r="AHF31" s="86"/>
      <c r="AHG31" s="86"/>
      <c r="AHH31" s="86"/>
      <c r="AHI31" s="86"/>
      <c r="AHJ31" s="86"/>
      <c r="AHK31" s="86"/>
      <c r="AHL31" s="86"/>
      <c r="AHM31" s="86"/>
      <c r="AHN31" s="86"/>
      <c r="AHO31" s="86"/>
      <c r="AHP31" s="86"/>
      <c r="AHQ31" s="86"/>
      <c r="AHR31" s="86"/>
      <c r="AHS31" s="86"/>
      <c r="AHT31" s="86"/>
      <c r="AHU31" s="86"/>
      <c r="AHV31" s="86"/>
      <c r="AHW31" s="86"/>
      <c r="AHX31" s="86"/>
      <c r="AHY31" s="86"/>
      <c r="AHZ31" s="86"/>
      <c r="AIA31" s="86"/>
      <c r="AIB31" s="86"/>
      <c r="AIC31" s="86"/>
      <c r="AID31" s="86"/>
      <c r="AIE31" s="86"/>
      <c r="AIF31" s="86"/>
      <c r="AIG31" s="86"/>
      <c r="AIH31" s="86"/>
      <c r="AII31" s="86"/>
      <c r="AIJ31" s="86"/>
      <c r="AIK31" s="86"/>
      <c r="AIL31" s="86"/>
      <c r="AIM31" s="86"/>
      <c r="AIN31" s="86"/>
      <c r="AIO31" s="86"/>
      <c r="AIP31" s="86"/>
      <c r="AIQ31" s="86"/>
      <c r="AIR31" s="86"/>
      <c r="AIS31" s="86"/>
      <c r="AIT31" s="86"/>
      <c r="AIU31" s="86"/>
      <c r="AIV31" s="86"/>
      <c r="AIW31" s="86"/>
      <c r="AIX31" s="86"/>
      <c r="AIY31" s="86"/>
      <c r="AIZ31" s="86"/>
      <c r="AJA31" s="86"/>
      <c r="AJB31" s="86"/>
      <c r="AJC31" s="86"/>
      <c r="AJD31" s="86"/>
      <c r="AJE31" s="86"/>
      <c r="AJF31" s="86"/>
      <c r="AJG31" s="86"/>
      <c r="AJH31" s="86"/>
      <c r="AJI31" s="86"/>
      <c r="AJJ31" s="86"/>
      <c r="AJK31" s="86"/>
      <c r="AJL31" s="86"/>
      <c r="AJM31" s="86"/>
      <c r="AJN31" s="86"/>
      <c r="AJO31" s="86"/>
      <c r="AJP31" s="86"/>
      <c r="AJQ31" s="86"/>
      <c r="AJR31" s="86"/>
      <c r="AJS31" s="86"/>
      <c r="AJT31" s="86"/>
      <c r="AJU31" s="86"/>
      <c r="AJV31" s="86"/>
      <c r="AJW31" s="86"/>
      <c r="AJX31" s="86"/>
      <c r="AJY31" s="86"/>
      <c r="AJZ31" s="86"/>
      <c r="AKA31" s="86"/>
      <c r="AKB31" s="86"/>
      <c r="AKC31" s="86"/>
      <c r="AKD31" s="86"/>
      <c r="AKE31" s="86"/>
      <c r="AKF31" s="86"/>
      <c r="AKG31" s="86"/>
      <c r="AKH31" s="86"/>
      <c r="AKI31" s="86"/>
      <c r="AKJ31" s="86"/>
      <c r="AKK31" s="86"/>
      <c r="AKL31" s="86"/>
      <c r="AKM31" s="86"/>
      <c r="AKN31" s="86"/>
      <c r="AKO31" s="86"/>
      <c r="AKP31" s="86"/>
      <c r="AKQ31" s="86"/>
      <c r="AKR31" s="86"/>
      <c r="AKS31" s="86"/>
      <c r="AKT31" s="86"/>
      <c r="AKU31" s="86"/>
      <c r="AKV31" s="86"/>
      <c r="AKW31" s="86"/>
      <c r="AKX31" s="86"/>
      <c r="AKY31" s="86"/>
      <c r="AKZ31" s="86"/>
      <c r="ALA31" s="86"/>
      <c r="ALB31" s="86"/>
      <c r="ALC31" s="86"/>
      <c r="ALD31" s="86"/>
      <c r="ALE31" s="86"/>
      <c r="ALF31" s="86"/>
      <c r="ALG31" s="86"/>
      <c r="ALH31" s="86"/>
      <c r="ALI31" s="86"/>
      <c r="ALJ31" s="86"/>
      <c r="ALK31" s="86"/>
      <c r="ALL31" s="86"/>
      <c r="ALM31" s="86"/>
      <c r="ALN31" s="86"/>
      <c r="ALO31" s="86"/>
      <c r="ALP31" s="86"/>
      <c r="ALQ31" s="86"/>
      <c r="ALR31" s="86"/>
      <c r="ALS31" s="86"/>
      <c r="ALT31" s="86"/>
      <c r="ALU31" s="86"/>
      <c r="ALV31" s="86"/>
      <c r="ALW31" s="86"/>
      <c r="ALX31" s="86"/>
      <c r="ALY31" s="86"/>
      <c r="ALZ31" s="86"/>
      <c r="AMA31" s="86"/>
      <c r="AMB31" s="86"/>
      <c r="AMC31" s="86"/>
      <c r="AMD31" s="86"/>
      <c r="AME31" s="86"/>
      <c r="AMF31" s="86"/>
      <c r="AMG31" s="86"/>
      <c r="AMH31" s="86"/>
      <c r="AMI31" s="86"/>
      <c r="AMJ31" s="86"/>
      <c r="AMK31" s="86"/>
    </row>
    <row r="32" customFormat="false" ht="13.5" hidden="false" customHeight="false" outlineLevel="0" collapsed="false">
      <c r="A32" s="85"/>
      <c r="B32" s="85"/>
      <c r="C32" s="85"/>
      <c r="D32" s="85"/>
      <c r="E32" s="85"/>
      <c r="F32" s="85"/>
      <c r="G32" s="221"/>
      <c r="H32" s="228"/>
      <c r="I32" s="221"/>
      <c r="J32" s="228"/>
      <c r="K32" s="257"/>
      <c r="L32" s="85"/>
      <c r="M32" s="85"/>
      <c r="N32" s="85"/>
      <c r="O32" s="85"/>
      <c r="P32" s="85"/>
      <c r="Q32" s="85"/>
      <c r="R32" s="85"/>
      <c r="S32" s="85"/>
      <c r="T32" s="85"/>
      <c r="U32" s="89"/>
      <c r="V32" s="85"/>
      <c r="W32" s="89"/>
      <c r="X32" s="85"/>
      <c r="Y32" s="85"/>
      <c r="Z32" s="85"/>
      <c r="AA32" s="85"/>
      <c r="AB32" s="85"/>
      <c r="AC32" s="85"/>
      <c r="AD32" s="85"/>
      <c r="AE32" s="258"/>
      <c r="AF32" s="90"/>
      <c r="AG32" s="224"/>
      <c r="AH32" s="90"/>
      <c r="AI32" s="259"/>
      <c r="AJ32" s="90"/>
      <c r="AK32" s="97"/>
      <c r="AL32" s="90"/>
      <c r="AM32" s="260"/>
      <c r="AN32" s="4"/>
      <c r="AO32" s="89"/>
      <c r="AP32" s="89"/>
      <c r="AQ32" s="89"/>
      <c r="AR32" s="89"/>
      <c r="AS32" s="89"/>
      <c r="AT32" s="98" t="str">
        <f aca="false">IF(A32="", "","'"&amp;A32&amp;"':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'"&amp;VLOOKUP(M32,[2]マスタ!$A$1:$B$99,2,0)&amp;"'"&amp;IF(N32="○",", extra: true","")&amp;IF(O32&lt;&gt;"",", extraFrom: '"&amp;O32&amp;"'","")&amp;IF(P32&lt;&gt;"",", exchangableTo: '"&amp;P32&amp;"'","")&amp;IF(Q32="○",", poison: true","")&amp;IF(R32&lt;&gt;"", ", type: '"&amp;VLOOKUP(R32,[2]マスタ!$D$1:$E$99,2,0)&amp;"'", "")&amp;IF(S32&lt;&gt;"",", subType: '"&amp;VLOOKUP(S32,[2]マスタ!$D$1:$E$99,2,0)&amp;"'","")&amp;""&amp;IF(T32&lt;&gt;"",", range: '"&amp;T32&amp;"'","")&amp;IF(V32&lt;&gt;"",", damage: '"&amp;V32&amp;"'","")&amp;IF(X32&lt;&gt;"",", capacity: '"&amp;X32&amp;"'","")&amp;IF(Y32&lt;&gt;"",", growth: "&amp;Y32&amp;"","")&amp;IF(Z32&lt;&gt;"",", cost: '"&amp;Z32&amp;"'","")&amp;", text: '"&amp;SUBSTITUTE(SUBSTITUTE(AE32, CHAR(13), ""),CHAR(10),"\n")&amp;IF(AF32&lt;&gt;"", "', textAdditional: '"&amp;SUBSTITUTE(SUBSTITUTE(AF32, CHAR(13), ""),CHAR(10),"\n"), "")&amp;"', textZh: '"&amp;SUBSTITUTE(SUBSTITUTE(SUBSTITUTE(AG32, CHAR(13), ""),CHAR(10),"\n"),"'","\'")&amp;"', textZhG1: '"&amp;SUBSTITUTE(SUBSTITUTE(SUBSTITUTE(AI32, CHAR(13), ""),CHAR(10),"\n"),"'","\'")&amp;IF(AH32&lt;&gt;"", "', textZhAdditional: '"&amp;SUBSTITUTE(SUBSTITUTE(AH32, CHAR(13), ""),CHAR(10),"\n"), "")&amp;IF(AJ32&lt;&gt;"", "', textZhG1Additional: '"&amp;SUBSTITUTE(SUBSTITUTE(AJ32, CHAR(13), ""),CHAR(10),"\n"), "")&amp;"', textKo: '"&amp;SUBSTITUTE(SUBSTITUTE(SUBSTITUTE(AK32, CHAR(13), ""),CHAR(10),"\n"),"'","\'")&amp;IF(AL32&lt;&gt;"", "', textKoAdditional: '"&amp;SUBSTITUTE(SUBSTITUTE(AL32, CHAR(13), ""),CHAR(10),"\n"), "")&amp;"', textEn: '"&amp;SUBSTITUTE(SUBSTITUTE(SUBSTITUTE(AM32, CHAR(13), ""),CHAR(10),"\n"),"'","\'")&amp;IF(AN32&lt;&gt;"", "', textEnAdditional: '"&amp;SUBSTITUTE(SUBSTITUTE(AN32, CHAR(13), ""),CHAR(10),"\n"), "")&amp;"'"&amp;IF(AB32="○",", sealable: true","")&amp;IF(AC32="○",", removable: true","")&amp;IF(AA32="○",", lie: true","")&amp;IF(AD32="○",", investable: true","")&amp;"},")</f>
        <v/>
      </c>
      <c r="AU32" s="10" t="str">
        <f aca="false">IF($A32&lt;&gt;"", "    /** 《"&amp;$E32&amp;"》 */ export const "&amp;SUBSTITUTE(UPPER(IF(MID($A32, 3, 1)="-", RIGHT($A32,LEN($A32)-3), $A32)), "-", "_")&amp;": TCardId = '"&amp;$A32&amp;"';", "")</f>
        <v/>
      </c>
      <c r="AV32" s="11" t="str">
        <f aca="false">IF($A32&lt;&gt;"", "    | '"&amp;$A32&amp;"'", "")</f>
        <v/>
      </c>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c r="DP32" s="86"/>
      <c r="DQ32" s="86"/>
      <c r="DR32" s="86"/>
      <c r="DS32" s="86"/>
      <c r="DT32" s="86"/>
      <c r="DU32" s="86"/>
      <c r="DV32" s="86"/>
      <c r="DW32" s="86"/>
      <c r="DX32" s="86"/>
      <c r="DY32" s="86"/>
      <c r="DZ32" s="86"/>
      <c r="EA32" s="86"/>
      <c r="EB32" s="86"/>
      <c r="EC32" s="86"/>
      <c r="ED32" s="86"/>
      <c r="EE32" s="86"/>
      <c r="EF32" s="86"/>
      <c r="EG32" s="86"/>
      <c r="EH32" s="86"/>
      <c r="EI32" s="86"/>
      <c r="EJ32" s="86"/>
      <c r="EK32" s="86"/>
      <c r="EL32" s="86"/>
      <c r="EM32" s="86"/>
      <c r="EN32" s="86"/>
      <c r="EO32" s="86"/>
      <c r="EP32" s="86"/>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6"/>
      <c r="FO32" s="86"/>
      <c r="FP32" s="86"/>
      <c r="FQ32" s="86"/>
      <c r="FR32" s="86"/>
      <c r="FS32" s="86"/>
      <c r="FT32" s="86"/>
      <c r="FU32" s="86"/>
      <c r="FV32" s="86"/>
      <c r="FW32" s="86"/>
      <c r="FX32" s="86"/>
      <c r="FY32" s="86"/>
      <c r="FZ32" s="86"/>
      <c r="GA32" s="86"/>
      <c r="GB32" s="86"/>
      <c r="GC32" s="86"/>
      <c r="GD32" s="86"/>
      <c r="GE32" s="86"/>
      <c r="GF32" s="86"/>
      <c r="GG32" s="86"/>
      <c r="GH32" s="86"/>
      <c r="GI32" s="86"/>
      <c r="GJ32" s="86"/>
      <c r="GK32" s="86"/>
      <c r="GL32" s="86"/>
      <c r="GM32" s="86"/>
      <c r="GN32" s="86"/>
      <c r="GO32" s="86"/>
      <c r="GP32" s="86"/>
      <c r="GQ32" s="86"/>
      <c r="GR32" s="86"/>
      <c r="GS32" s="86"/>
      <c r="GT32" s="86"/>
      <c r="GU32" s="86"/>
      <c r="GV32" s="86"/>
      <c r="GW32" s="86"/>
      <c r="GX32" s="86"/>
      <c r="GY32" s="86"/>
      <c r="GZ32" s="86"/>
      <c r="HA32" s="86"/>
      <c r="HB32" s="86"/>
      <c r="HC32" s="86"/>
      <c r="HD32" s="86"/>
      <c r="HE32" s="86"/>
      <c r="HF32" s="86"/>
      <c r="HG32" s="86"/>
      <c r="HH32" s="86"/>
      <c r="HI32" s="86"/>
      <c r="HJ32" s="86"/>
      <c r="HK32" s="86"/>
      <c r="HL32" s="86"/>
      <c r="HM32" s="86"/>
      <c r="HN32" s="86"/>
      <c r="HO32" s="86"/>
      <c r="HP32" s="86"/>
      <c r="HQ32" s="86"/>
      <c r="HR32" s="86"/>
      <c r="HS32" s="86"/>
      <c r="HT32" s="86"/>
      <c r="HU32" s="86"/>
      <c r="HV32" s="86"/>
      <c r="HW32" s="86"/>
      <c r="HX32" s="86"/>
      <c r="HY32" s="86"/>
      <c r="HZ32" s="86"/>
      <c r="IA32" s="86"/>
      <c r="IB32" s="86"/>
      <c r="IC32" s="86"/>
      <c r="ID32" s="86"/>
      <c r="IE32" s="86"/>
      <c r="IF32" s="86"/>
      <c r="IG32" s="86"/>
      <c r="IH32" s="86"/>
      <c r="II32" s="86"/>
      <c r="IJ32" s="86"/>
      <c r="IK32" s="86"/>
      <c r="IL32" s="86"/>
      <c r="IM32" s="86"/>
      <c r="IN32" s="86"/>
      <c r="IO32" s="86"/>
      <c r="IP32" s="86"/>
      <c r="IQ32" s="86"/>
      <c r="IR32" s="86"/>
      <c r="IS32" s="86"/>
      <c r="IT32" s="86"/>
      <c r="IU32" s="86"/>
      <c r="IV32" s="86"/>
      <c r="IW32" s="86"/>
      <c r="IX32" s="86"/>
      <c r="IY32" s="86"/>
      <c r="IZ32" s="86"/>
      <c r="JA32" s="86"/>
      <c r="JB32" s="86"/>
      <c r="JC32" s="86"/>
      <c r="JD32" s="86"/>
      <c r="JE32" s="86"/>
      <c r="JF32" s="86"/>
      <c r="JG32" s="86"/>
      <c r="JH32" s="86"/>
      <c r="JI32" s="86"/>
      <c r="JJ32" s="86"/>
      <c r="JK32" s="86"/>
      <c r="JL32" s="86"/>
      <c r="JM32" s="86"/>
      <c r="JN32" s="86"/>
      <c r="JO32" s="86"/>
      <c r="JP32" s="86"/>
      <c r="JQ32" s="86"/>
      <c r="JR32" s="86"/>
      <c r="JS32" s="86"/>
      <c r="JT32" s="86"/>
      <c r="JU32" s="86"/>
      <c r="JV32" s="86"/>
      <c r="JW32" s="86"/>
      <c r="JX32" s="86"/>
      <c r="JY32" s="86"/>
      <c r="JZ32" s="86"/>
      <c r="KA32" s="86"/>
      <c r="KB32" s="86"/>
      <c r="KC32" s="86"/>
      <c r="KD32" s="86"/>
      <c r="KE32" s="86"/>
      <c r="KF32" s="86"/>
      <c r="KG32" s="86"/>
      <c r="KH32" s="86"/>
      <c r="KI32" s="86"/>
      <c r="KJ32" s="86"/>
      <c r="KK32" s="86"/>
      <c r="KL32" s="86"/>
      <c r="KM32" s="86"/>
      <c r="KN32" s="86"/>
      <c r="KO32" s="86"/>
      <c r="KP32" s="86"/>
      <c r="KQ32" s="86"/>
      <c r="KR32" s="86"/>
      <c r="KS32" s="86"/>
      <c r="KT32" s="86"/>
      <c r="KU32" s="86"/>
      <c r="KV32" s="86"/>
      <c r="KW32" s="86"/>
      <c r="KX32" s="86"/>
      <c r="KY32" s="86"/>
      <c r="KZ32" s="86"/>
      <c r="LA32" s="86"/>
      <c r="LB32" s="86"/>
      <c r="LC32" s="86"/>
      <c r="LD32" s="86"/>
      <c r="LE32" s="86"/>
      <c r="LF32" s="86"/>
      <c r="LG32" s="86"/>
      <c r="LH32" s="86"/>
      <c r="LI32" s="86"/>
      <c r="LJ32" s="86"/>
      <c r="LK32" s="86"/>
      <c r="LL32" s="86"/>
      <c r="LM32" s="86"/>
      <c r="LN32" s="86"/>
      <c r="LO32" s="86"/>
      <c r="LP32" s="86"/>
      <c r="LQ32" s="86"/>
      <c r="LR32" s="86"/>
      <c r="LS32" s="86"/>
      <c r="LT32" s="86"/>
      <c r="LU32" s="86"/>
      <c r="LV32" s="86"/>
      <c r="LW32" s="86"/>
      <c r="LX32" s="86"/>
      <c r="LY32" s="86"/>
      <c r="LZ32" s="86"/>
      <c r="MA32" s="86"/>
      <c r="MB32" s="86"/>
      <c r="MC32" s="86"/>
      <c r="MD32" s="86"/>
      <c r="ME32" s="86"/>
      <c r="MF32" s="86"/>
      <c r="MG32" s="86"/>
      <c r="MH32" s="86"/>
      <c r="MI32" s="86"/>
      <c r="MJ32" s="86"/>
      <c r="MK32" s="86"/>
      <c r="ML32" s="86"/>
      <c r="MM32" s="86"/>
      <c r="MN32" s="86"/>
      <c r="MO32" s="86"/>
      <c r="MP32" s="86"/>
      <c r="MQ32" s="86"/>
      <c r="MR32" s="86"/>
      <c r="MS32" s="86"/>
      <c r="MT32" s="86"/>
      <c r="MU32" s="86"/>
      <c r="MV32" s="86"/>
      <c r="MW32" s="86"/>
      <c r="MX32" s="86"/>
      <c r="MY32" s="86"/>
      <c r="MZ32" s="86"/>
      <c r="NA32" s="86"/>
      <c r="NB32" s="86"/>
      <c r="NC32" s="86"/>
      <c r="ND32" s="86"/>
      <c r="NE32" s="86"/>
      <c r="NF32" s="86"/>
      <c r="NG32" s="86"/>
      <c r="NH32" s="86"/>
      <c r="NI32" s="86"/>
      <c r="NJ32" s="86"/>
      <c r="NK32" s="86"/>
      <c r="NL32" s="86"/>
      <c r="NM32" s="86"/>
      <c r="NN32" s="86"/>
      <c r="NO32" s="86"/>
      <c r="NP32" s="86"/>
      <c r="NQ32" s="86"/>
      <c r="NR32" s="86"/>
      <c r="NS32" s="86"/>
      <c r="NT32" s="86"/>
      <c r="NU32" s="86"/>
      <c r="NV32" s="86"/>
      <c r="NW32" s="86"/>
      <c r="NX32" s="86"/>
      <c r="NY32" s="86"/>
      <c r="NZ32" s="86"/>
      <c r="OA32" s="86"/>
      <c r="OB32" s="86"/>
      <c r="OC32" s="86"/>
      <c r="OD32" s="86"/>
      <c r="OE32" s="86"/>
      <c r="OF32" s="86"/>
      <c r="OG32" s="86"/>
      <c r="OH32" s="86"/>
      <c r="OI32" s="86"/>
      <c r="OJ32" s="86"/>
      <c r="OK32" s="86"/>
      <c r="OL32" s="86"/>
      <c r="OM32" s="86"/>
      <c r="ON32" s="86"/>
      <c r="OO32" s="86"/>
      <c r="OP32" s="86"/>
      <c r="OQ32" s="86"/>
      <c r="OR32" s="86"/>
      <c r="OS32" s="86"/>
      <c r="OT32" s="86"/>
      <c r="OU32" s="86"/>
      <c r="OV32" s="86"/>
      <c r="OW32" s="86"/>
      <c r="OX32" s="86"/>
      <c r="OY32" s="86"/>
      <c r="OZ32" s="86"/>
      <c r="PA32" s="86"/>
      <c r="PB32" s="86"/>
      <c r="PC32" s="86"/>
      <c r="PD32" s="86"/>
      <c r="PE32" s="86"/>
      <c r="PF32" s="86"/>
      <c r="PG32" s="86"/>
      <c r="PH32" s="86"/>
      <c r="PI32" s="86"/>
      <c r="PJ32" s="86"/>
      <c r="PK32" s="86"/>
      <c r="PL32" s="86"/>
      <c r="PM32" s="86"/>
      <c r="PN32" s="86"/>
      <c r="PO32" s="86"/>
      <c r="PP32" s="86"/>
      <c r="PQ32" s="86"/>
      <c r="PR32" s="86"/>
      <c r="PS32" s="86"/>
      <c r="PT32" s="86"/>
      <c r="PU32" s="86"/>
      <c r="PV32" s="86"/>
      <c r="PW32" s="86"/>
      <c r="PX32" s="86"/>
      <c r="PY32" s="86"/>
      <c r="PZ32" s="86"/>
      <c r="QA32" s="86"/>
      <c r="QB32" s="86"/>
      <c r="QC32" s="86"/>
      <c r="QD32" s="86"/>
      <c r="QE32" s="86"/>
      <c r="QF32" s="86"/>
      <c r="QG32" s="86"/>
      <c r="QH32" s="86"/>
      <c r="QI32" s="86"/>
      <c r="QJ32" s="86"/>
      <c r="QK32" s="86"/>
      <c r="QL32" s="86"/>
      <c r="QM32" s="86"/>
      <c r="QN32" s="86"/>
      <c r="QO32" s="86"/>
      <c r="QP32" s="86"/>
      <c r="QQ32" s="86"/>
      <c r="QR32" s="86"/>
      <c r="QS32" s="86"/>
      <c r="QT32" s="86"/>
      <c r="QU32" s="86"/>
      <c r="QV32" s="86"/>
      <c r="QW32" s="86"/>
      <c r="QX32" s="86"/>
      <c r="QY32" s="86"/>
      <c r="QZ32" s="86"/>
      <c r="RA32" s="86"/>
      <c r="RB32" s="86"/>
      <c r="RC32" s="86"/>
      <c r="RD32" s="86"/>
      <c r="RE32" s="86"/>
      <c r="RF32" s="86"/>
      <c r="RG32" s="86"/>
      <c r="RH32" s="86"/>
      <c r="RI32" s="86"/>
      <c r="RJ32" s="86"/>
      <c r="RK32" s="86"/>
      <c r="RL32" s="86"/>
      <c r="RM32" s="86"/>
      <c r="RN32" s="86"/>
      <c r="RO32" s="86"/>
      <c r="RP32" s="86"/>
      <c r="RQ32" s="86"/>
      <c r="RR32" s="86"/>
      <c r="RS32" s="86"/>
      <c r="RT32" s="86"/>
      <c r="RU32" s="86"/>
      <c r="RV32" s="86"/>
      <c r="RW32" s="86"/>
      <c r="RX32" s="86"/>
      <c r="RY32" s="86"/>
      <c r="RZ32" s="86"/>
      <c r="SA32" s="86"/>
      <c r="SB32" s="86"/>
      <c r="SC32" s="86"/>
      <c r="SD32" s="86"/>
      <c r="SE32" s="86"/>
      <c r="SF32" s="86"/>
      <c r="SG32" s="86"/>
      <c r="SH32" s="86"/>
      <c r="SI32" s="86"/>
      <c r="SJ32" s="86"/>
      <c r="SK32" s="86"/>
      <c r="SL32" s="86"/>
      <c r="SM32" s="86"/>
      <c r="SN32" s="86"/>
      <c r="SO32" s="86"/>
      <c r="SP32" s="86"/>
      <c r="SQ32" s="86"/>
      <c r="SR32" s="86"/>
      <c r="SS32" s="86"/>
      <c r="ST32" s="86"/>
      <c r="SU32" s="86"/>
      <c r="SV32" s="86"/>
      <c r="SW32" s="86"/>
      <c r="SX32" s="86"/>
      <c r="SY32" s="86"/>
      <c r="SZ32" s="86"/>
      <c r="TA32" s="86"/>
      <c r="TB32" s="86"/>
      <c r="TC32" s="86"/>
      <c r="TD32" s="86"/>
      <c r="TE32" s="86"/>
      <c r="TF32" s="86"/>
      <c r="TG32" s="86"/>
      <c r="TH32" s="86"/>
      <c r="TI32" s="86"/>
      <c r="TJ32" s="86"/>
      <c r="TK32" s="86"/>
      <c r="TL32" s="86"/>
      <c r="TM32" s="86"/>
      <c r="TN32" s="86"/>
      <c r="TO32" s="86"/>
      <c r="TP32" s="86"/>
      <c r="TQ32" s="86"/>
      <c r="TR32" s="86"/>
      <c r="TS32" s="86"/>
      <c r="TT32" s="86"/>
      <c r="TU32" s="86"/>
      <c r="TV32" s="86"/>
      <c r="TW32" s="86"/>
      <c r="TX32" s="86"/>
      <c r="TY32" s="86"/>
      <c r="TZ32" s="86"/>
      <c r="UA32" s="86"/>
      <c r="UB32" s="86"/>
      <c r="UC32" s="86"/>
      <c r="UD32" s="86"/>
      <c r="UE32" s="86"/>
      <c r="UF32" s="86"/>
      <c r="UG32" s="86"/>
      <c r="UH32" s="86"/>
      <c r="UI32" s="86"/>
      <c r="UJ32" s="86"/>
      <c r="UK32" s="86"/>
      <c r="UL32" s="86"/>
      <c r="UM32" s="86"/>
      <c r="UN32" s="86"/>
      <c r="UO32" s="86"/>
      <c r="UP32" s="86"/>
      <c r="UQ32" s="86"/>
      <c r="UR32" s="86"/>
      <c r="US32" s="86"/>
      <c r="UT32" s="86"/>
      <c r="UU32" s="86"/>
      <c r="UV32" s="86"/>
      <c r="UW32" s="86"/>
      <c r="UX32" s="86"/>
      <c r="UY32" s="86"/>
      <c r="UZ32" s="86"/>
      <c r="VA32" s="86"/>
      <c r="VB32" s="86"/>
      <c r="VC32" s="86"/>
      <c r="VD32" s="86"/>
      <c r="VE32" s="86"/>
      <c r="VF32" s="86"/>
      <c r="VG32" s="86"/>
      <c r="VH32" s="86"/>
      <c r="VI32" s="86"/>
      <c r="VJ32" s="86"/>
      <c r="VK32" s="86"/>
      <c r="VL32" s="86"/>
      <c r="VM32" s="86"/>
      <c r="VN32" s="86"/>
      <c r="VO32" s="86"/>
      <c r="VP32" s="86"/>
      <c r="VQ32" s="86"/>
      <c r="VR32" s="86"/>
      <c r="VS32" s="86"/>
      <c r="VT32" s="86"/>
      <c r="VU32" s="86"/>
      <c r="VV32" s="86"/>
      <c r="VW32" s="86"/>
      <c r="VX32" s="86"/>
      <c r="VY32" s="86"/>
      <c r="VZ32" s="86"/>
      <c r="WA32" s="86"/>
      <c r="WB32" s="86"/>
      <c r="WC32" s="86"/>
      <c r="WD32" s="86"/>
      <c r="WE32" s="86"/>
      <c r="WF32" s="86"/>
      <c r="WG32" s="86"/>
      <c r="WH32" s="86"/>
      <c r="WI32" s="86"/>
      <c r="WJ32" s="86"/>
      <c r="WK32" s="86"/>
      <c r="WL32" s="86"/>
      <c r="WM32" s="86"/>
      <c r="WN32" s="86"/>
      <c r="WO32" s="86"/>
      <c r="WP32" s="86"/>
      <c r="WQ32" s="86"/>
      <c r="WR32" s="86"/>
      <c r="WS32" s="86"/>
      <c r="WT32" s="86"/>
      <c r="WU32" s="86"/>
      <c r="WV32" s="86"/>
      <c r="WW32" s="86"/>
      <c r="WX32" s="86"/>
      <c r="WY32" s="86"/>
      <c r="WZ32" s="86"/>
      <c r="XA32" s="86"/>
      <c r="XB32" s="86"/>
      <c r="XC32" s="86"/>
      <c r="XD32" s="86"/>
      <c r="XE32" s="86"/>
      <c r="XF32" s="86"/>
      <c r="XG32" s="86"/>
      <c r="XH32" s="86"/>
      <c r="XI32" s="86"/>
      <c r="XJ32" s="86"/>
      <c r="XK32" s="86"/>
      <c r="XL32" s="86"/>
      <c r="XM32" s="86"/>
      <c r="XN32" s="86"/>
      <c r="XO32" s="86"/>
      <c r="XP32" s="86"/>
      <c r="XQ32" s="86"/>
      <c r="XR32" s="86"/>
      <c r="XS32" s="86"/>
      <c r="XT32" s="86"/>
      <c r="XU32" s="86"/>
      <c r="XV32" s="86"/>
      <c r="XW32" s="86"/>
      <c r="XX32" s="86"/>
      <c r="XY32" s="86"/>
      <c r="XZ32" s="86"/>
      <c r="YA32" s="86"/>
      <c r="YB32" s="86"/>
      <c r="YC32" s="86"/>
      <c r="YD32" s="86"/>
      <c r="YE32" s="86"/>
      <c r="YF32" s="86"/>
      <c r="YG32" s="86"/>
      <c r="YH32" s="86"/>
      <c r="YI32" s="86"/>
      <c r="YJ32" s="86"/>
      <c r="YK32" s="86"/>
      <c r="YL32" s="86"/>
      <c r="YM32" s="86"/>
      <c r="YN32" s="86"/>
      <c r="YO32" s="86"/>
      <c r="YP32" s="86"/>
      <c r="YQ32" s="86"/>
      <c r="YR32" s="86"/>
      <c r="YS32" s="86"/>
      <c r="YT32" s="86"/>
      <c r="YU32" s="86"/>
      <c r="YV32" s="86"/>
      <c r="YW32" s="86"/>
      <c r="YX32" s="86"/>
      <c r="YY32" s="86"/>
      <c r="YZ32" s="86"/>
      <c r="ZA32" s="86"/>
      <c r="ZB32" s="86"/>
      <c r="ZC32" s="86"/>
      <c r="ZD32" s="86"/>
      <c r="ZE32" s="86"/>
      <c r="ZF32" s="86"/>
      <c r="ZG32" s="86"/>
      <c r="ZH32" s="86"/>
      <c r="ZI32" s="86"/>
      <c r="ZJ32" s="86"/>
      <c r="ZK32" s="86"/>
      <c r="ZL32" s="86"/>
      <c r="ZM32" s="86"/>
      <c r="ZN32" s="86"/>
      <c r="ZO32" s="86"/>
      <c r="ZP32" s="86"/>
      <c r="ZQ32" s="86"/>
      <c r="ZR32" s="86"/>
      <c r="ZS32" s="86"/>
      <c r="ZT32" s="86"/>
      <c r="ZU32" s="86"/>
      <c r="ZV32" s="86"/>
      <c r="ZW32" s="86"/>
      <c r="ZX32" s="86"/>
      <c r="ZY32" s="86"/>
      <c r="ZZ32" s="86"/>
      <c r="AAA32" s="86"/>
      <c r="AAB32" s="86"/>
      <c r="AAC32" s="86"/>
      <c r="AAD32" s="86"/>
      <c r="AAE32" s="86"/>
      <c r="AAF32" s="86"/>
      <c r="AAG32" s="86"/>
      <c r="AAH32" s="86"/>
      <c r="AAI32" s="86"/>
      <c r="AAJ32" s="86"/>
      <c r="AAK32" s="86"/>
      <c r="AAL32" s="86"/>
      <c r="AAM32" s="86"/>
      <c r="AAN32" s="86"/>
      <c r="AAO32" s="86"/>
      <c r="AAP32" s="86"/>
      <c r="AAQ32" s="86"/>
      <c r="AAR32" s="86"/>
      <c r="AAS32" s="86"/>
      <c r="AAT32" s="86"/>
      <c r="AAU32" s="86"/>
      <c r="AAV32" s="86"/>
      <c r="AAW32" s="86"/>
      <c r="AAX32" s="86"/>
      <c r="AAY32" s="86"/>
      <c r="AAZ32" s="86"/>
      <c r="ABA32" s="86"/>
      <c r="ABB32" s="86"/>
      <c r="ABC32" s="86"/>
      <c r="ABD32" s="86"/>
      <c r="ABE32" s="86"/>
      <c r="ABF32" s="86"/>
      <c r="ABG32" s="86"/>
      <c r="ABH32" s="86"/>
      <c r="ABI32" s="86"/>
      <c r="ABJ32" s="86"/>
      <c r="ABK32" s="86"/>
      <c r="ABL32" s="86"/>
      <c r="ABM32" s="86"/>
      <c r="ABN32" s="86"/>
      <c r="ABO32" s="86"/>
      <c r="ABP32" s="86"/>
      <c r="ABQ32" s="86"/>
      <c r="ABR32" s="86"/>
      <c r="ABS32" s="86"/>
      <c r="ABT32" s="86"/>
      <c r="ABU32" s="86"/>
      <c r="ABV32" s="86"/>
      <c r="ABW32" s="86"/>
      <c r="ABX32" s="86"/>
      <c r="ABY32" s="86"/>
      <c r="ABZ32" s="86"/>
      <c r="ACA32" s="86"/>
      <c r="ACB32" s="86"/>
      <c r="ACC32" s="86"/>
      <c r="ACD32" s="86"/>
      <c r="ACE32" s="86"/>
      <c r="ACF32" s="86"/>
      <c r="ACG32" s="86"/>
      <c r="ACH32" s="86"/>
      <c r="ACI32" s="86"/>
      <c r="ACJ32" s="86"/>
      <c r="ACK32" s="86"/>
      <c r="ACL32" s="86"/>
      <c r="ACM32" s="86"/>
      <c r="ACN32" s="86"/>
      <c r="ACO32" s="86"/>
      <c r="ACP32" s="86"/>
      <c r="ACQ32" s="86"/>
      <c r="ACR32" s="86"/>
      <c r="ACS32" s="86"/>
      <c r="ACT32" s="86"/>
      <c r="ACU32" s="86"/>
      <c r="ACV32" s="86"/>
      <c r="ACW32" s="86"/>
      <c r="ACX32" s="86"/>
      <c r="ACY32" s="86"/>
      <c r="ACZ32" s="86"/>
      <c r="ADA32" s="86"/>
      <c r="ADB32" s="86"/>
      <c r="ADC32" s="86"/>
      <c r="ADD32" s="86"/>
      <c r="ADE32" s="86"/>
      <c r="ADF32" s="86"/>
      <c r="ADG32" s="86"/>
      <c r="ADH32" s="86"/>
      <c r="ADI32" s="86"/>
      <c r="ADJ32" s="86"/>
      <c r="ADK32" s="86"/>
      <c r="ADL32" s="86"/>
      <c r="ADM32" s="86"/>
      <c r="ADN32" s="86"/>
      <c r="ADO32" s="86"/>
      <c r="ADP32" s="86"/>
      <c r="ADQ32" s="86"/>
      <c r="ADR32" s="86"/>
      <c r="ADS32" s="86"/>
      <c r="ADT32" s="86"/>
      <c r="ADU32" s="86"/>
      <c r="ADV32" s="86"/>
      <c r="ADW32" s="86"/>
      <c r="ADX32" s="86"/>
      <c r="ADY32" s="86"/>
      <c r="ADZ32" s="86"/>
      <c r="AEA32" s="86"/>
      <c r="AEB32" s="86"/>
      <c r="AEC32" s="86"/>
      <c r="AED32" s="86"/>
      <c r="AEE32" s="86"/>
      <c r="AEF32" s="86"/>
      <c r="AEG32" s="86"/>
      <c r="AEH32" s="86"/>
      <c r="AEI32" s="86"/>
      <c r="AEJ32" s="86"/>
      <c r="AEK32" s="86"/>
      <c r="AEL32" s="86"/>
      <c r="AEM32" s="86"/>
      <c r="AEN32" s="86"/>
      <c r="AEO32" s="86"/>
      <c r="AEP32" s="86"/>
      <c r="AEQ32" s="86"/>
      <c r="AER32" s="86"/>
      <c r="AES32" s="86"/>
      <c r="AET32" s="86"/>
      <c r="AEU32" s="86"/>
      <c r="AEV32" s="86"/>
      <c r="AEW32" s="86"/>
      <c r="AEX32" s="86"/>
      <c r="AEY32" s="86"/>
      <c r="AEZ32" s="86"/>
      <c r="AFA32" s="86"/>
      <c r="AFB32" s="86"/>
      <c r="AFC32" s="86"/>
      <c r="AFD32" s="86"/>
      <c r="AFE32" s="86"/>
      <c r="AFF32" s="86"/>
      <c r="AFG32" s="86"/>
      <c r="AFH32" s="86"/>
      <c r="AFI32" s="86"/>
      <c r="AFJ32" s="86"/>
      <c r="AFK32" s="86"/>
      <c r="AFL32" s="86"/>
      <c r="AFM32" s="86"/>
      <c r="AFN32" s="86"/>
      <c r="AFO32" s="86"/>
      <c r="AFP32" s="86"/>
      <c r="AFQ32" s="86"/>
      <c r="AFR32" s="86"/>
      <c r="AFS32" s="86"/>
      <c r="AFT32" s="86"/>
      <c r="AFU32" s="86"/>
      <c r="AFV32" s="86"/>
      <c r="AFW32" s="86"/>
      <c r="AFX32" s="86"/>
      <c r="AFY32" s="86"/>
      <c r="AFZ32" s="86"/>
      <c r="AGA32" s="86"/>
      <c r="AGB32" s="86"/>
      <c r="AGC32" s="86"/>
      <c r="AGD32" s="86"/>
      <c r="AGE32" s="86"/>
      <c r="AGF32" s="86"/>
      <c r="AGG32" s="86"/>
      <c r="AGH32" s="86"/>
      <c r="AGI32" s="86"/>
      <c r="AGJ32" s="86"/>
      <c r="AGK32" s="86"/>
      <c r="AGL32" s="86"/>
      <c r="AGM32" s="86"/>
      <c r="AGN32" s="86"/>
      <c r="AGO32" s="86"/>
      <c r="AGP32" s="86"/>
      <c r="AGQ32" s="86"/>
      <c r="AGR32" s="86"/>
      <c r="AGS32" s="86"/>
      <c r="AGT32" s="86"/>
      <c r="AGU32" s="86"/>
      <c r="AGV32" s="86"/>
      <c r="AGW32" s="86"/>
      <c r="AGX32" s="86"/>
      <c r="AGY32" s="86"/>
      <c r="AGZ32" s="86"/>
      <c r="AHA32" s="86"/>
      <c r="AHB32" s="86"/>
      <c r="AHC32" s="86"/>
      <c r="AHD32" s="86"/>
      <c r="AHE32" s="86"/>
      <c r="AHF32" s="86"/>
      <c r="AHG32" s="86"/>
      <c r="AHH32" s="86"/>
      <c r="AHI32" s="86"/>
      <c r="AHJ32" s="86"/>
      <c r="AHK32" s="86"/>
      <c r="AHL32" s="86"/>
      <c r="AHM32" s="86"/>
      <c r="AHN32" s="86"/>
      <c r="AHO32" s="86"/>
      <c r="AHP32" s="86"/>
      <c r="AHQ32" s="86"/>
      <c r="AHR32" s="86"/>
      <c r="AHS32" s="86"/>
      <c r="AHT32" s="86"/>
      <c r="AHU32" s="86"/>
      <c r="AHV32" s="86"/>
      <c r="AHW32" s="86"/>
      <c r="AHX32" s="86"/>
      <c r="AHY32" s="86"/>
      <c r="AHZ32" s="86"/>
      <c r="AIA32" s="86"/>
      <c r="AIB32" s="86"/>
      <c r="AIC32" s="86"/>
      <c r="AID32" s="86"/>
      <c r="AIE32" s="86"/>
      <c r="AIF32" s="86"/>
      <c r="AIG32" s="86"/>
      <c r="AIH32" s="86"/>
      <c r="AII32" s="86"/>
      <c r="AIJ32" s="86"/>
      <c r="AIK32" s="86"/>
      <c r="AIL32" s="86"/>
      <c r="AIM32" s="86"/>
      <c r="AIN32" s="86"/>
      <c r="AIO32" s="86"/>
      <c r="AIP32" s="86"/>
      <c r="AIQ32" s="86"/>
      <c r="AIR32" s="86"/>
      <c r="AIS32" s="86"/>
      <c r="AIT32" s="86"/>
      <c r="AIU32" s="86"/>
      <c r="AIV32" s="86"/>
      <c r="AIW32" s="86"/>
      <c r="AIX32" s="86"/>
      <c r="AIY32" s="86"/>
      <c r="AIZ32" s="86"/>
      <c r="AJA32" s="86"/>
      <c r="AJB32" s="86"/>
      <c r="AJC32" s="86"/>
      <c r="AJD32" s="86"/>
      <c r="AJE32" s="86"/>
      <c r="AJF32" s="86"/>
      <c r="AJG32" s="86"/>
      <c r="AJH32" s="86"/>
      <c r="AJI32" s="86"/>
      <c r="AJJ32" s="86"/>
      <c r="AJK32" s="86"/>
      <c r="AJL32" s="86"/>
      <c r="AJM32" s="86"/>
      <c r="AJN32" s="86"/>
      <c r="AJO32" s="86"/>
      <c r="AJP32" s="86"/>
      <c r="AJQ32" s="86"/>
      <c r="AJR32" s="86"/>
      <c r="AJS32" s="86"/>
      <c r="AJT32" s="86"/>
      <c r="AJU32" s="86"/>
      <c r="AJV32" s="86"/>
      <c r="AJW32" s="86"/>
      <c r="AJX32" s="86"/>
      <c r="AJY32" s="86"/>
      <c r="AJZ32" s="86"/>
      <c r="AKA32" s="86"/>
      <c r="AKB32" s="86"/>
      <c r="AKC32" s="86"/>
      <c r="AKD32" s="86"/>
      <c r="AKE32" s="86"/>
      <c r="AKF32" s="86"/>
      <c r="AKG32" s="86"/>
      <c r="AKH32" s="86"/>
      <c r="AKI32" s="86"/>
      <c r="AKJ32" s="86"/>
      <c r="AKK32" s="86"/>
      <c r="AKL32" s="86"/>
      <c r="AKM32" s="86"/>
      <c r="AKN32" s="86"/>
      <c r="AKO32" s="86"/>
      <c r="AKP32" s="86"/>
      <c r="AKQ32" s="86"/>
      <c r="AKR32" s="86"/>
      <c r="AKS32" s="86"/>
      <c r="AKT32" s="86"/>
      <c r="AKU32" s="86"/>
      <c r="AKV32" s="86"/>
      <c r="AKW32" s="86"/>
      <c r="AKX32" s="86"/>
      <c r="AKY32" s="86"/>
      <c r="AKZ32" s="86"/>
      <c r="ALA32" s="86"/>
      <c r="ALB32" s="86"/>
      <c r="ALC32" s="86"/>
      <c r="ALD32" s="86"/>
      <c r="ALE32" s="86"/>
      <c r="ALF32" s="86"/>
      <c r="ALG32" s="86"/>
      <c r="ALH32" s="86"/>
      <c r="ALI32" s="86"/>
      <c r="ALJ32" s="86"/>
      <c r="ALK32" s="86"/>
      <c r="ALL32" s="86"/>
      <c r="ALM32" s="86"/>
      <c r="ALN32" s="86"/>
      <c r="ALO32" s="86"/>
      <c r="ALP32" s="86"/>
      <c r="ALQ32" s="86"/>
      <c r="ALR32" s="86"/>
      <c r="ALS32" s="86"/>
      <c r="ALT32" s="86"/>
      <c r="ALU32" s="86"/>
      <c r="ALV32" s="86"/>
      <c r="ALW32" s="86"/>
      <c r="ALX32" s="86"/>
      <c r="ALY32" s="86"/>
      <c r="ALZ32" s="86"/>
      <c r="AMA32" s="86"/>
      <c r="AMB32" s="86"/>
      <c r="AMC32" s="86"/>
      <c r="AMD32" s="86"/>
      <c r="AME32" s="86"/>
      <c r="AMF32" s="86"/>
      <c r="AMG32" s="86"/>
      <c r="AMH32" s="86"/>
      <c r="AMI32" s="86"/>
      <c r="AMJ32" s="86"/>
      <c r="AMK32" s="86"/>
    </row>
    <row r="33" customFormat="false" ht="13.5" hidden="false" customHeight="false" outlineLevel="0" collapsed="false">
      <c r="A33" s="85"/>
      <c r="B33" s="85"/>
      <c r="C33" s="85"/>
      <c r="D33" s="85"/>
      <c r="E33" s="85"/>
      <c r="F33" s="85"/>
      <c r="G33" s="221"/>
      <c r="H33" s="228"/>
      <c r="I33" s="221"/>
      <c r="J33" s="228"/>
      <c r="K33" s="257"/>
      <c r="L33" s="85"/>
      <c r="M33" s="85"/>
      <c r="N33" s="85"/>
      <c r="O33" s="85"/>
      <c r="P33" s="85"/>
      <c r="Q33" s="85"/>
      <c r="R33" s="85"/>
      <c r="S33" s="85"/>
      <c r="T33" s="85"/>
      <c r="U33" s="89"/>
      <c r="V33" s="85"/>
      <c r="W33" s="89"/>
      <c r="X33" s="85"/>
      <c r="Y33" s="85"/>
      <c r="Z33" s="85"/>
      <c r="AA33" s="85"/>
      <c r="AB33" s="85"/>
      <c r="AC33" s="85"/>
      <c r="AD33" s="85"/>
      <c r="AE33" s="258"/>
      <c r="AF33" s="90"/>
      <c r="AG33" s="224"/>
      <c r="AH33" s="90"/>
      <c r="AI33" s="259"/>
      <c r="AJ33" s="90"/>
      <c r="AK33" s="97"/>
      <c r="AL33" s="90"/>
      <c r="AM33" s="260"/>
      <c r="AN33" s="4"/>
      <c r="AO33" s="89"/>
      <c r="AP33" s="89"/>
      <c r="AQ33" s="89"/>
      <c r="AR33" s="89"/>
      <c r="AS33" s="89"/>
      <c r="AT33" s="98" t="str">
        <f aca="false">IF(A33="", "","'"&amp;A33&amp;"':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'"&amp;VLOOKUP(M33,[2]マスタ!$A$1:$B$99,2,0)&amp;"'"&amp;IF(N33="○",", extra: true","")&amp;IF(O33&lt;&gt;"",", extraFrom: '"&amp;O33&amp;"'","")&amp;IF(P33&lt;&gt;"",", exchangableTo: '"&amp;P33&amp;"'","")&amp;IF(Q33="○",", poison: true","")&amp;IF(R33&lt;&gt;"", ", type: '"&amp;VLOOKUP(R33,[2]マスタ!$D$1:$E$99,2,0)&amp;"'", "")&amp;IF(S33&lt;&gt;"",", subType: '"&amp;VLOOKUP(S33,[2]マスタ!$D$1:$E$99,2,0)&amp;"'","")&amp;""&amp;IF(T33&lt;&gt;"",", range: '"&amp;T33&amp;"'","")&amp;IF(V33&lt;&gt;"",", damage: '"&amp;V33&amp;"'","")&amp;IF(X33&lt;&gt;"",", capacity: '"&amp;X33&amp;"'","")&amp;IF(Y33&lt;&gt;"",", growth: "&amp;Y33&amp;"","")&amp;IF(Z33&lt;&gt;"",", cost: '"&amp;Z33&amp;"'","")&amp;", text: '"&amp;SUBSTITUTE(SUBSTITUTE(AE33, CHAR(13), ""),CHAR(10),"\n")&amp;IF(AF33&lt;&gt;"", "', textAdditional: '"&amp;SUBSTITUTE(SUBSTITUTE(AF33, CHAR(13), ""),CHAR(10),"\n"), "")&amp;"', textZh: '"&amp;SUBSTITUTE(SUBSTITUTE(SUBSTITUTE(AG33, CHAR(13), ""),CHAR(10),"\n"),"'","\'")&amp;"', textZhG1: '"&amp;SUBSTITUTE(SUBSTITUTE(SUBSTITUTE(AI33, CHAR(13), ""),CHAR(10),"\n"),"'","\'")&amp;IF(AH33&lt;&gt;"", "', textZhAdditional: '"&amp;SUBSTITUTE(SUBSTITUTE(AH33, CHAR(13), ""),CHAR(10),"\n"), "")&amp;IF(AJ33&lt;&gt;"", "', textZhG1Additional: '"&amp;SUBSTITUTE(SUBSTITUTE(AJ33, CHAR(13), ""),CHAR(10),"\n"), "")&amp;"', textKo: '"&amp;SUBSTITUTE(SUBSTITUTE(SUBSTITUTE(AK33, CHAR(13), ""),CHAR(10),"\n"),"'","\'")&amp;IF(AL33&lt;&gt;"", "', textKoAdditional: '"&amp;SUBSTITUTE(SUBSTITUTE(AL33, CHAR(13), ""),CHAR(10),"\n"), "")&amp;"', textEn: '"&amp;SUBSTITUTE(SUBSTITUTE(SUBSTITUTE(AM33, CHAR(13), ""),CHAR(10),"\n"),"'","\'")&amp;IF(AN33&lt;&gt;"", "', textEnAdditional: '"&amp;SUBSTITUTE(SUBSTITUTE(AN33, CHAR(13), ""),CHAR(10),"\n"), "")&amp;"'"&amp;IF(AB33="○",", sealable: true","")&amp;IF(AC33="○",", removable: true","")&amp;IF(AA33="○",", lie: true","")&amp;IF(AD33="○",", investable: true","")&amp;"},")</f>
        <v/>
      </c>
      <c r="AU33" s="10" t="str">
        <f aca="false">IF($A33&lt;&gt;"", "    /** 《"&amp;$E33&amp;"》 */ export const "&amp;SUBSTITUTE(UPPER(IF(MID($A33, 3, 1)="-", RIGHT($A33,LEN($A33)-3), $A33)), "-", "_")&amp;": TCardId = '"&amp;$A33&amp;"';", "")</f>
        <v/>
      </c>
      <c r="AV33" s="11" t="str">
        <f aca="false">IF($A33&lt;&gt;"", "    | '"&amp;$A33&amp;"'", "")</f>
        <v/>
      </c>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c r="CY33" s="86"/>
      <c r="CZ33" s="86"/>
      <c r="DA33" s="86"/>
      <c r="DB33" s="86"/>
      <c r="DC33" s="86"/>
      <c r="DD33" s="86"/>
      <c r="DE33" s="86"/>
      <c r="DF33" s="86"/>
      <c r="DG33" s="86"/>
      <c r="DH33" s="86"/>
      <c r="DI33" s="86"/>
      <c r="DJ33" s="86"/>
      <c r="DK33" s="86"/>
      <c r="DL33" s="86"/>
      <c r="DM33" s="86"/>
      <c r="DN33" s="86"/>
      <c r="DO33" s="86"/>
      <c r="DP33" s="86"/>
      <c r="DQ33" s="86"/>
      <c r="DR33" s="86"/>
      <c r="DS33" s="86"/>
      <c r="DT33" s="86"/>
      <c r="DU33" s="86"/>
      <c r="DV33" s="86"/>
      <c r="DW33" s="86"/>
      <c r="DX33" s="86"/>
      <c r="DY33" s="86"/>
      <c r="DZ33" s="86"/>
      <c r="EA33" s="86"/>
      <c r="EB33" s="86"/>
      <c r="EC33" s="86"/>
      <c r="ED33" s="86"/>
      <c r="EE33" s="86"/>
      <c r="EF33" s="86"/>
      <c r="EG33" s="86"/>
      <c r="EH33" s="86"/>
      <c r="EI33" s="86"/>
      <c r="EJ33" s="86"/>
      <c r="EK33" s="86"/>
      <c r="EL33" s="86"/>
      <c r="EM33" s="86"/>
      <c r="EN33" s="86"/>
      <c r="EO33" s="86"/>
      <c r="EP33" s="86"/>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6"/>
      <c r="FO33" s="86"/>
      <c r="FP33" s="86"/>
      <c r="FQ33" s="86"/>
      <c r="FR33" s="86"/>
      <c r="FS33" s="86"/>
      <c r="FT33" s="86"/>
      <c r="FU33" s="86"/>
      <c r="FV33" s="86"/>
      <c r="FW33" s="86"/>
      <c r="FX33" s="86"/>
      <c r="FY33" s="86"/>
      <c r="FZ33" s="86"/>
      <c r="GA33" s="86"/>
      <c r="GB33" s="86"/>
      <c r="GC33" s="86"/>
      <c r="GD33" s="86"/>
      <c r="GE33" s="86"/>
      <c r="GF33" s="86"/>
      <c r="GG33" s="86"/>
      <c r="GH33" s="86"/>
      <c r="GI33" s="86"/>
      <c r="GJ33" s="86"/>
      <c r="GK33" s="86"/>
      <c r="GL33" s="86"/>
      <c r="GM33" s="86"/>
      <c r="GN33" s="86"/>
      <c r="GO33" s="86"/>
      <c r="GP33" s="86"/>
      <c r="GQ33" s="86"/>
      <c r="GR33" s="86"/>
      <c r="GS33" s="86"/>
      <c r="GT33" s="86"/>
      <c r="GU33" s="86"/>
      <c r="GV33" s="86"/>
      <c r="GW33" s="86"/>
      <c r="GX33" s="86"/>
      <c r="GY33" s="86"/>
      <c r="GZ33" s="86"/>
      <c r="HA33" s="86"/>
      <c r="HB33" s="86"/>
      <c r="HC33" s="86"/>
      <c r="HD33" s="86"/>
      <c r="HE33" s="86"/>
      <c r="HF33" s="86"/>
      <c r="HG33" s="86"/>
      <c r="HH33" s="86"/>
      <c r="HI33" s="86"/>
      <c r="HJ33" s="86"/>
      <c r="HK33" s="86"/>
      <c r="HL33" s="86"/>
      <c r="HM33" s="86"/>
      <c r="HN33" s="86"/>
      <c r="HO33" s="86"/>
      <c r="HP33" s="86"/>
      <c r="HQ33" s="86"/>
      <c r="HR33" s="86"/>
      <c r="HS33" s="86"/>
      <c r="HT33" s="86"/>
      <c r="HU33" s="86"/>
      <c r="HV33" s="86"/>
      <c r="HW33" s="86"/>
      <c r="HX33" s="86"/>
      <c r="HY33" s="86"/>
      <c r="HZ33" s="86"/>
      <c r="IA33" s="86"/>
      <c r="IB33" s="86"/>
      <c r="IC33" s="86"/>
      <c r="ID33" s="86"/>
      <c r="IE33" s="86"/>
      <c r="IF33" s="86"/>
      <c r="IG33" s="86"/>
      <c r="IH33" s="86"/>
      <c r="II33" s="86"/>
      <c r="IJ33" s="86"/>
      <c r="IK33" s="86"/>
      <c r="IL33" s="86"/>
      <c r="IM33" s="86"/>
      <c r="IN33" s="86"/>
      <c r="IO33" s="86"/>
      <c r="IP33" s="86"/>
      <c r="IQ33" s="86"/>
      <c r="IR33" s="86"/>
      <c r="IS33" s="86"/>
      <c r="IT33" s="86"/>
      <c r="IU33" s="86"/>
      <c r="IV33" s="86"/>
      <c r="IW33" s="86"/>
      <c r="IX33" s="86"/>
      <c r="IY33" s="86"/>
      <c r="IZ33" s="86"/>
      <c r="JA33" s="86"/>
      <c r="JB33" s="86"/>
      <c r="JC33" s="86"/>
      <c r="JD33" s="86"/>
      <c r="JE33" s="86"/>
      <c r="JF33" s="86"/>
      <c r="JG33" s="86"/>
      <c r="JH33" s="86"/>
      <c r="JI33" s="86"/>
      <c r="JJ33" s="86"/>
      <c r="JK33" s="86"/>
      <c r="JL33" s="86"/>
      <c r="JM33" s="86"/>
      <c r="JN33" s="86"/>
      <c r="JO33" s="86"/>
      <c r="JP33" s="86"/>
      <c r="JQ33" s="86"/>
      <c r="JR33" s="86"/>
      <c r="JS33" s="86"/>
      <c r="JT33" s="86"/>
      <c r="JU33" s="86"/>
      <c r="JV33" s="86"/>
      <c r="JW33" s="86"/>
      <c r="JX33" s="86"/>
      <c r="JY33" s="86"/>
      <c r="JZ33" s="86"/>
      <c r="KA33" s="86"/>
      <c r="KB33" s="86"/>
      <c r="KC33" s="86"/>
      <c r="KD33" s="86"/>
      <c r="KE33" s="86"/>
      <c r="KF33" s="86"/>
      <c r="KG33" s="86"/>
      <c r="KH33" s="86"/>
      <c r="KI33" s="86"/>
      <c r="KJ33" s="86"/>
      <c r="KK33" s="86"/>
      <c r="KL33" s="86"/>
      <c r="KM33" s="86"/>
      <c r="KN33" s="86"/>
      <c r="KO33" s="86"/>
      <c r="KP33" s="86"/>
      <c r="KQ33" s="86"/>
      <c r="KR33" s="86"/>
      <c r="KS33" s="86"/>
      <c r="KT33" s="86"/>
      <c r="KU33" s="86"/>
      <c r="KV33" s="86"/>
      <c r="KW33" s="86"/>
      <c r="KX33" s="86"/>
      <c r="KY33" s="86"/>
      <c r="KZ33" s="86"/>
      <c r="LA33" s="86"/>
      <c r="LB33" s="86"/>
      <c r="LC33" s="86"/>
      <c r="LD33" s="86"/>
      <c r="LE33" s="86"/>
      <c r="LF33" s="86"/>
      <c r="LG33" s="86"/>
      <c r="LH33" s="86"/>
      <c r="LI33" s="86"/>
      <c r="LJ33" s="86"/>
      <c r="LK33" s="86"/>
      <c r="LL33" s="86"/>
      <c r="LM33" s="86"/>
      <c r="LN33" s="86"/>
      <c r="LO33" s="86"/>
      <c r="LP33" s="86"/>
      <c r="LQ33" s="86"/>
      <c r="LR33" s="86"/>
      <c r="LS33" s="86"/>
      <c r="LT33" s="86"/>
      <c r="LU33" s="86"/>
      <c r="LV33" s="86"/>
      <c r="LW33" s="86"/>
      <c r="LX33" s="86"/>
      <c r="LY33" s="86"/>
      <c r="LZ33" s="86"/>
      <c r="MA33" s="86"/>
      <c r="MB33" s="86"/>
      <c r="MC33" s="86"/>
      <c r="MD33" s="86"/>
      <c r="ME33" s="86"/>
      <c r="MF33" s="86"/>
      <c r="MG33" s="86"/>
      <c r="MH33" s="86"/>
      <c r="MI33" s="86"/>
      <c r="MJ33" s="86"/>
      <c r="MK33" s="86"/>
      <c r="ML33" s="86"/>
      <c r="MM33" s="86"/>
      <c r="MN33" s="86"/>
      <c r="MO33" s="86"/>
      <c r="MP33" s="86"/>
      <c r="MQ33" s="86"/>
      <c r="MR33" s="86"/>
      <c r="MS33" s="86"/>
      <c r="MT33" s="86"/>
      <c r="MU33" s="86"/>
      <c r="MV33" s="86"/>
      <c r="MW33" s="86"/>
      <c r="MX33" s="86"/>
      <c r="MY33" s="86"/>
      <c r="MZ33" s="86"/>
      <c r="NA33" s="86"/>
      <c r="NB33" s="86"/>
      <c r="NC33" s="86"/>
      <c r="ND33" s="86"/>
      <c r="NE33" s="86"/>
      <c r="NF33" s="86"/>
      <c r="NG33" s="86"/>
      <c r="NH33" s="86"/>
      <c r="NI33" s="86"/>
      <c r="NJ33" s="86"/>
      <c r="NK33" s="86"/>
      <c r="NL33" s="86"/>
      <c r="NM33" s="86"/>
      <c r="NN33" s="86"/>
      <c r="NO33" s="86"/>
      <c r="NP33" s="86"/>
      <c r="NQ33" s="86"/>
      <c r="NR33" s="86"/>
      <c r="NS33" s="86"/>
      <c r="NT33" s="86"/>
      <c r="NU33" s="86"/>
      <c r="NV33" s="86"/>
      <c r="NW33" s="86"/>
      <c r="NX33" s="86"/>
      <c r="NY33" s="86"/>
      <c r="NZ33" s="86"/>
      <c r="OA33" s="86"/>
      <c r="OB33" s="86"/>
      <c r="OC33" s="86"/>
      <c r="OD33" s="86"/>
      <c r="OE33" s="86"/>
      <c r="OF33" s="86"/>
      <c r="OG33" s="86"/>
      <c r="OH33" s="86"/>
      <c r="OI33" s="86"/>
      <c r="OJ33" s="86"/>
      <c r="OK33" s="86"/>
      <c r="OL33" s="86"/>
      <c r="OM33" s="86"/>
      <c r="ON33" s="86"/>
      <c r="OO33" s="86"/>
      <c r="OP33" s="86"/>
      <c r="OQ33" s="86"/>
      <c r="OR33" s="86"/>
      <c r="OS33" s="86"/>
      <c r="OT33" s="86"/>
      <c r="OU33" s="86"/>
      <c r="OV33" s="86"/>
      <c r="OW33" s="86"/>
      <c r="OX33" s="86"/>
      <c r="OY33" s="86"/>
      <c r="OZ33" s="86"/>
      <c r="PA33" s="86"/>
      <c r="PB33" s="86"/>
      <c r="PC33" s="86"/>
      <c r="PD33" s="86"/>
      <c r="PE33" s="86"/>
      <c r="PF33" s="86"/>
      <c r="PG33" s="86"/>
      <c r="PH33" s="86"/>
      <c r="PI33" s="86"/>
      <c r="PJ33" s="86"/>
      <c r="PK33" s="86"/>
      <c r="PL33" s="86"/>
      <c r="PM33" s="86"/>
      <c r="PN33" s="86"/>
      <c r="PO33" s="86"/>
      <c r="PP33" s="86"/>
      <c r="PQ33" s="86"/>
      <c r="PR33" s="86"/>
      <c r="PS33" s="86"/>
      <c r="PT33" s="86"/>
      <c r="PU33" s="86"/>
      <c r="PV33" s="86"/>
      <c r="PW33" s="86"/>
      <c r="PX33" s="86"/>
      <c r="PY33" s="86"/>
      <c r="PZ33" s="86"/>
      <c r="QA33" s="86"/>
      <c r="QB33" s="86"/>
      <c r="QC33" s="86"/>
      <c r="QD33" s="86"/>
      <c r="QE33" s="86"/>
      <c r="QF33" s="86"/>
      <c r="QG33" s="86"/>
      <c r="QH33" s="86"/>
      <c r="QI33" s="86"/>
      <c r="QJ33" s="86"/>
      <c r="QK33" s="86"/>
      <c r="QL33" s="86"/>
      <c r="QM33" s="86"/>
      <c r="QN33" s="86"/>
      <c r="QO33" s="86"/>
      <c r="QP33" s="86"/>
      <c r="QQ33" s="86"/>
      <c r="QR33" s="86"/>
      <c r="QS33" s="86"/>
      <c r="QT33" s="86"/>
      <c r="QU33" s="86"/>
      <c r="QV33" s="86"/>
      <c r="QW33" s="86"/>
      <c r="QX33" s="86"/>
      <c r="QY33" s="86"/>
      <c r="QZ33" s="86"/>
      <c r="RA33" s="86"/>
      <c r="RB33" s="86"/>
      <c r="RC33" s="86"/>
      <c r="RD33" s="86"/>
      <c r="RE33" s="86"/>
      <c r="RF33" s="86"/>
      <c r="RG33" s="86"/>
      <c r="RH33" s="86"/>
      <c r="RI33" s="86"/>
      <c r="RJ33" s="86"/>
      <c r="RK33" s="86"/>
      <c r="RL33" s="86"/>
      <c r="RM33" s="86"/>
      <c r="RN33" s="86"/>
      <c r="RO33" s="86"/>
      <c r="RP33" s="86"/>
      <c r="RQ33" s="86"/>
      <c r="RR33" s="86"/>
      <c r="RS33" s="86"/>
      <c r="RT33" s="86"/>
      <c r="RU33" s="86"/>
      <c r="RV33" s="86"/>
      <c r="RW33" s="86"/>
      <c r="RX33" s="86"/>
      <c r="RY33" s="86"/>
      <c r="RZ33" s="86"/>
      <c r="SA33" s="86"/>
      <c r="SB33" s="86"/>
      <c r="SC33" s="86"/>
      <c r="SD33" s="86"/>
      <c r="SE33" s="86"/>
      <c r="SF33" s="86"/>
      <c r="SG33" s="86"/>
      <c r="SH33" s="86"/>
      <c r="SI33" s="86"/>
      <c r="SJ33" s="86"/>
      <c r="SK33" s="86"/>
      <c r="SL33" s="86"/>
      <c r="SM33" s="86"/>
      <c r="SN33" s="86"/>
      <c r="SO33" s="86"/>
      <c r="SP33" s="86"/>
      <c r="SQ33" s="86"/>
      <c r="SR33" s="86"/>
      <c r="SS33" s="86"/>
      <c r="ST33" s="86"/>
      <c r="SU33" s="86"/>
      <c r="SV33" s="86"/>
      <c r="SW33" s="86"/>
      <c r="SX33" s="86"/>
      <c r="SY33" s="86"/>
      <c r="SZ33" s="86"/>
      <c r="TA33" s="86"/>
      <c r="TB33" s="86"/>
      <c r="TC33" s="86"/>
      <c r="TD33" s="86"/>
      <c r="TE33" s="86"/>
      <c r="TF33" s="86"/>
      <c r="TG33" s="86"/>
      <c r="TH33" s="86"/>
      <c r="TI33" s="86"/>
      <c r="TJ33" s="86"/>
      <c r="TK33" s="86"/>
      <c r="TL33" s="86"/>
      <c r="TM33" s="86"/>
      <c r="TN33" s="86"/>
      <c r="TO33" s="86"/>
      <c r="TP33" s="86"/>
      <c r="TQ33" s="86"/>
      <c r="TR33" s="86"/>
      <c r="TS33" s="86"/>
      <c r="TT33" s="86"/>
      <c r="TU33" s="86"/>
      <c r="TV33" s="86"/>
      <c r="TW33" s="86"/>
      <c r="TX33" s="86"/>
      <c r="TY33" s="86"/>
      <c r="TZ33" s="86"/>
      <c r="UA33" s="86"/>
      <c r="UB33" s="86"/>
      <c r="UC33" s="86"/>
      <c r="UD33" s="86"/>
      <c r="UE33" s="86"/>
      <c r="UF33" s="86"/>
      <c r="UG33" s="86"/>
      <c r="UH33" s="86"/>
      <c r="UI33" s="86"/>
      <c r="UJ33" s="86"/>
      <c r="UK33" s="86"/>
      <c r="UL33" s="86"/>
      <c r="UM33" s="86"/>
      <c r="UN33" s="86"/>
      <c r="UO33" s="86"/>
      <c r="UP33" s="86"/>
      <c r="UQ33" s="86"/>
      <c r="UR33" s="86"/>
      <c r="US33" s="86"/>
      <c r="UT33" s="86"/>
      <c r="UU33" s="86"/>
      <c r="UV33" s="86"/>
      <c r="UW33" s="86"/>
      <c r="UX33" s="86"/>
      <c r="UY33" s="86"/>
      <c r="UZ33" s="86"/>
      <c r="VA33" s="86"/>
      <c r="VB33" s="86"/>
      <c r="VC33" s="86"/>
      <c r="VD33" s="86"/>
      <c r="VE33" s="86"/>
      <c r="VF33" s="86"/>
      <c r="VG33" s="86"/>
      <c r="VH33" s="86"/>
      <c r="VI33" s="86"/>
      <c r="VJ33" s="86"/>
      <c r="VK33" s="86"/>
      <c r="VL33" s="86"/>
      <c r="VM33" s="86"/>
      <c r="VN33" s="86"/>
      <c r="VO33" s="86"/>
      <c r="VP33" s="86"/>
      <c r="VQ33" s="86"/>
      <c r="VR33" s="86"/>
      <c r="VS33" s="86"/>
      <c r="VT33" s="86"/>
      <c r="VU33" s="86"/>
      <c r="VV33" s="86"/>
      <c r="VW33" s="86"/>
      <c r="VX33" s="86"/>
      <c r="VY33" s="86"/>
      <c r="VZ33" s="86"/>
      <c r="WA33" s="86"/>
      <c r="WB33" s="86"/>
      <c r="WC33" s="86"/>
      <c r="WD33" s="86"/>
      <c r="WE33" s="86"/>
      <c r="WF33" s="86"/>
      <c r="WG33" s="86"/>
      <c r="WH33" s="86"/>
      <c r="WI33" s="86"/>
      <c r="WJ33" s="86"/>
      <c r="WK33" s="86"/>
      <c r="WL33" s="86"/>
      <c r="WM33" s="86"/>
      <c r="WN33" s="86"/>
      <c r="WO33" s="86"/>
      <c r="WP33" s="86"/>
      <c r="WQ33" s="86"/>
      <c r="WR33" s="86"/>
      <c r="WS33" s="86"/>
      <c r="WT33" s="86"/>
      <c r="WU33" s="86"/>
      <c r="WV33" s="86"/>
      <c r="WW33" s="86"/>
      <c r="WX33" s="86"/>
      <c r="WY33" s="86"/>
      <c r="WZ33" s="86"/>
      <c r="XA33" s="86"/>
      <c r="XB33" s="86"/>
      <c r="XC33" s="86"/>
      <c r="XD33" s="86"/>
      <c r="XE33" s="86"/>
      <c r="XF33" s="86"/>
      <c r="XG33" s="86"/>
      <c r="XH33" s="86"/>
      <c r="XI33" s="86"/>
      <c r="XJ33" s="86"/>
      <c r="XK33" s="86"/>
      <c r="XL33" s="86"/>
      <c r="XM33" s="86"/>
      <c r="XN33" s="86"/>
      <c r="XO33" s="86"/>
      <c r="XP33" s="86"/>
      <c r="XQ33" s="86"/>
      <c r="XR33" s="86"/>
      <c r="XS33" s="86"/>
      <c r="XT33" s="86"/>
      <c r="XU33" s="86"/>
      <c r="XV33" s="86"/>
      <c r="XW33" s="86"/>
      <c r="XX33" s="86"/>
      <c r="XY33" s="86"/>
      <c r="XZ33" s="86"/>
      <c r="YA33" s="86"/>
      <c r="YB33" s="86"/>
      <c r="YC33" s="86"/>
      <c r="YD33" s="86"/>
      <c r="YE33" s="86"/>
      <c r="YF33" s="86"/>
      <c r="YG33" s="86"/>
      <c r="YH33" s="86"/>
      <c r="YI33" s="86"/>
      <c r="YJ33" s="86"/>
      <c r="YK33" s="86"/>
      <c r="YL33" s="86"/>
      <c r="YM33" s="86"/>
      <c r="YN33" s="86"/>
      <c r="YO33" s="86"/>
      <c r="YP33" s="86"/>
      <c r="YQ33" s="86"/>
      <c r="YR33" s="86"/>
      <c r="YS33" s="86"/>
      <c r="YT33" s="86"/>
      <c r="YU33" s="86"/>
      <c r="YV33" s="86"/>
      <c r="YW33" s="86"/>
      <c r="YX33" s="86"/>
      <c r="YY33" s="86"/>
      <c r="YZ33" s="86"/>
      <c r="ZA33" s="86"/>
      <c r="ZB33" s="86"/>
      <c r="ZC33" s="86"/>
      <c r="ZD33" s="86"/>
      <c r="ZE33" s="86"/>
      <c r="ZF33" s="86"/>
      <c r="ZG33" s="86"/>
      <c r="ZH33" s="86"/>
      <c r="ZI33" s="86"/>
      <c r="ZJ33" s="86"/>
      <c r="ZK33" s="86"/>
      <c r="ZL33" s="86"/>
      <c r="ZM33" s="86"/>
      <c r="ZN33" s="86"/>
      <c r="ZO33" s="86"/>
      <c r="ZP33" s="86"/>
      <c r="ZQ33" s="86"/>
      <c r="ZR33" s="86"/>
      <c r="ZS33" s="86"/>
      <c r="ZT33" s="86"/>
      <c r="ZU33" s="86"/>
      <c r="ZV33" s="86"/>
      <c r="ZW33" s="86"/>
      <c r="ZX33" s="86"/>
      <c r="ZY33" s="86"/>
      <c r="ZZ33" s="86"/>
      <c r="AAA33" s="86"/>
      <c r="AAB33" s="86"/>
      <c r="AAC33" s="86"/>
      <c r="AAD33" s="86"/>
      <c r="AAE33" s="86"/>
      <c r="AAF33" s="86"/>
      <c r="AAG33" s="86"/>
      <c r="AAH33" s="86"/>
      <c r="AAI33" s="86"/>
      <c r="AAJ33" s="86"/>
      <c r="AAK33" s="86"/>
      <c r="AAL33" s="86"/>
      <c r="AAM33" s="86"/>
      <c r="AAN33" s="86"/>
      <c r="AAO33" s="86"/>
      <c r="AAP33" s="86"/>
      <c r="AAQ33" s="86"/>
      <c r="AAR33" s="86"/>
      <c r="AAS33" s="86"/>
      <c r="AAT33" s="86"/>
      <c r="AAU33" s="86"/>
      <c r="AAV33" s="86"/>
      <c r="AAW33" s="86"/>
      <c r="AAX33" s="86"/>
      <c r="AAY33" s="86"/>
      <c r="AAZ33" s="86"/>
      <c r="ABA33" s="86"/>
      <c r="ABB33" s="86"/>
      <c r="ABC33" s="86"/>
      <c r="ABD33" s="86"/>
      <c r="ABE33" s="86"/>
      <c r="ABF33" s="86"/>
      <c r="ABG33" s="86"/>
      <c r="ABH33" s="86"/>
      <c r="ABI33" s="86"/>
      <c r="ABJ33" s="86"/>
      <c r="ABK33" s="86"/>
      <c r="ABL33" s="86"/>
      <c r="ABM33" s="86"/>
      <c r="ABN33" s="86"/>
      <c r="ABO33" s="86"/>
      <c r="ABP33" s="86"/>
      <c r="ABQ33" s="86"/>
      <c r="ABR33" s="86"/>
      <c r="ABS33" s="86"/>
      <c r="ABT33" s="86"/>
      <c r="ABU33" s="86"/>
      <c r="ABV33" s="86"/>
      <c r="ABW33" s="86"/>
      <c r="ABX33" s="86"/>
      <c r="ABY33" s="86"/>
      <c r="ABZ33" s="86"/>
      <c r="ACA33" s="86"/>
      <c r="ACB33" s="86"/>
      <c r="ACC33" s="86"/>
      <c r="ACD33" s="86"/>
      <c r="ACE33" s="86"/>
      <c r="ACF33" s="86"/>
      <c r="ACG33" s="86"/>
      <c r="ACH33" s="86"/>
      <c r="ACI33" s="86"/>
      <c r="ACJ33" s="86"/>
      <c r="ACK33" s="86"/>
      <c r="ACL33" s="86"/>
      <c r="ACM33" s="86"/>
      <c r="ACN33" s="86"/>
      <c r="ACO33" s="86"/>
      <c r="ACP33" s="86"/>
      <c r="ACQ33" s="86"/>
      <c r="ACR33" s="86"/>
      <c r="ACS33" s="86"/>
      <c r="ACT33" s="86"/>
      <c r="ACU33" s="86"/>
      <c r="ACV33" s="86"/>
      <c r="ACW33" s="86"/>
      <c r="ACX33" s="86"/>
      <c r="ACY33" s="86"/>
      <c r="ACZ33" s="86"/>
      <c r="ADA33" s="86"/>
      <c r="ADB33" s="86"/>
      <c r="ADC33" s="86"/>
      <c r="ADD33" s="86"/>
      <c r="ADE33" s="86"/>
      <c r="ADF33" s="86"/>
      <c r="ADG33" s="86"/>
      <c r="ADH33" s="86"/>
      <c r="ADI33" s="86"/>
      <c r="ADJ33" s="86"/>
      <c r="ADK33" s="86"/>
      <c r="ADL33" s="86"/>
      <c r="ADM33" s="86"/>
      <c r="ADN33" s="86"/>
      <c r="ADO33" s="86"/>
      <c r="ADP33" s="86"/>
      <c r="ADQ33" s="86"/>
      <c r="ADR33" s="86"/>
      <c r="ADS33" s="86"/>
      <c r="ADT33" s="86"/>
      <c r="ADU33" s="86"/>
      <c r="ADV33" s="86"/>
      <c r="ADW33" s="86"/>
      <c r="ADX33" s="86"/>
      <c r="ADY33" s="86"/>
      <c r="ADZ33" s="86"/>
      <c r="AEA33" s="86"/>
      <c r="AEB33" s="86"/>
      <c r="AEC33" s="86"/>
      <c r="AED33" s="86"/>
      <c r="AEE33" s="86"/>
      <c r="AEF33" s="86"/>
      <c r="AEG33" s="86"/>
      <c r="AEH33" s="86"/>
      <c r="AEI33" s="86"/>
      <c r="AEJ33" s="86"/>
      <c r="AEK33" s="86"/>
      <c r="AEL33" s="86"/>
      <c r="AEM33" s="86"/>
      <c r="AEN33" s="86"/>
      <c r="AEO33" s="86"/>
      <c r="AEP33" s="86"/>
      <c r="AEQ33" s="86"/>
      <c r="AER33" s="86"/>
      <c r="AES33" s="86"/>
      <c r="AET33" s="86"/>
      <c r="AEU33" s="86"/>
      <c r="AEV33" s="86"/>
      <c r="AEW33" s="86"/>
      <c r="AEX33" s="86"/>
      <c r="AEY33" s="86"/>
      <c r="AEZ33" s="86"/>
      <c r="AFA33" s="86"/>
      <c r="AFB33" s="86"/>
      <c r="AFC33" s="86"/>
      <c r="AFD33" s="86"/>
      <c r="AFE33" s="86"/>
      <c r="AFF33" s="86"/>
      <c r="AFG33" s="86"/>
      <c r="AFH33" s="86"/>
      <c r="AFI33" s="86"/>
      <c r="AFJ33" s="86"/>
      <c r="AFK33" s="86"/>
      <c r="AFL33" s="86"/>
      <c r="AFM33" s="86"/>
      <c r="AFN33" s="86"/>
      <c r="AFO33" s="86"/>
      <c r="AFP33" s="86"/>
      <c r="AFQ33" s="86"/>
      <c r="AFR33" s="86"/>
      <c r="AFS33" s="86"/>
      <c r="AFT33" s="86"/>
      <c r="AFU33" s="86"/>
      <c r="AFV33" s="86"/>
      <c r="AFW33" s="86"/>
      <c r="AFX33" s="86"/>
      <c r="AFY33" s="86"/>
      <c r="AFZ33" s="86"/>
      <c r="AGA33" s="86"/>
      <c r="AGB33" s="86"/>
      <c r="AGC33" s="86"/>
      <c r="AGD33" s="86"/>
      <c r="AGE33" s="86"/>
      <c r="AGF33" s="86"/>
      <c r="AGG33" s="86"/>
      <c r="AGH33" s="86"/>
      <c r="AGI33" s="86"/>
      <c r="AGJ33" s="86"/>
      <c r="AGK33" s="86"/>
      <c r="AGL33" s="86"/>
      <c r="AGM33" s="86"/>
      <c r="AGN33" s="86"/>
      <c r="AGO33" s="86"/>
      <c r="AGP33" s="86"/>
      <c r="AGQ33" s="86"/>
      <c r="AGR33" s="86"/>
      <c r="AGS33" s="86"/>
      <c r="AGT33" s="86"/>
      <c r="AGU33" s="86"/>
      <c r="AGV33" s="86"/>
      <c r="AGW33" s="86"/>
      <c r="AGX33" s="86"/>
      <c r="AGY33" s="86"/>
      <c r="AGZ33" s="86"/>
      <c r="AHA33" s="86"/>
      <c r="AHB33" s="86"/>
      <c r="AHC33" s="86"/>
      <c r="AHD33" s="86"/>
      <c r="AHE33" s="86"/>
      <c r="AHF33" s="86"/>
      <c r="AHG33" s="86"/>
      <c r="AHH33" s="86"/>
      <c r="AHI33" s="86"/>
      <c r="AHJ33" s="86"/>
      <c r="AHK33" s="86"/>
      <c r="AHL33" s="86"/>
      <c r="AHM33" s="86"/>
      <c r="AHN33" s="86"/>
      <c r="AHO33" s="86"/>
      <c r="AHP33" s="86"/>
      <c r="AHQ33" s="86"/>
      <c r="AHR33" s="86"/>
      <c r="AHS33" s="86"/>
      <c r="AHT33" s="86"/>
      <c r="AHU33" s="86"/>
      <c r="AHV33" s="86"/>
      <c r="AHW33" s="86"/>
      <c r="AHX33" s="86"/>
      <c r="AHY33" s="86"/>
      <c r="AHZ33" s="86"/>
      <c r="AIA33" s="86"/>
      <c r="AIB33" s="86"/>
      <c r="AIC33" s="86"/>
      <c r="AID33" s="86"/>
      <c r="AIE33" s="86"/>
      <c r="AIF33" s="86"/>
      <c r="AIG33" s="86"/>
      <c r="AIH33" s="86"/>
      <c r="AII33" s="86"/>
      <c r="AIJ33" s="86"/>
      <c r="AIK33" s="86"/>
      <c r="AIL33" s="86"/>
      <c r="AIM33" s="86"/>
      <c r="AIN33" s="86"/>
      <c r="AIO33" s="86"/>
      <c r="AIP33" s="86"/>
      <c r="AIQ33" s="86"/>
      <c r="AIR33" s="86"/>
      <c r="AIS33" s="86"/>
      <c r="AIT33" s="86"/>
      <c r="AIU33" s="86"/>
      <c r="AIV33" s="86"/>
      <c r="AIW33" s="86"/>
      <c r="AIX33" s="86"/>
      <c r="AIY33" s="86"/>
      <c r="AIZ33" s="86"/>
      <c r="AJA33" s="86"/>
      <c r="AJB33" s="86"/>
      <c r="AJC33" s="86"/>
      <c r="AJD33" s="86"/>
      <c r="AJE33" s="86"/>
      <c r="AJF33" s="86"/>
      <c r="AJG33" s="86"/>
      <c r="AJH33" s="86"/>
      <c r="AJI33" s="86"/>
      <c r="AJJ33" s="86"/>
      <c r="AJK33" s="86"/>
      <c r="AJL33" s="86"/>
      <c r="AJM33" s="86"/>
      <c r="AJN33" s="86"/>
      <c r="AJO33" s="86"/>
      <c r="AJP33" s="86"/>
      <c r="AJQ33" s="86"/>
      <c r="AJR33" s="86"/>
      <c r="AJS33" s="86"/>
      <c r="AJT33" s="86"/>
      <c r="AJU33" s="86"/>
      <c r="AJV33" s="86"/>
      <c r="AJW33" s="86"/>
      <c r="AJX33" s="86"/>
      <c r="AJY33" s="86"/>
      <c r="AJZ33" s="86"/>
      <c r="AKA33" s="86"/>
      <c r="AKB33" s="86"/>
      <c r="AKC33" s="86"/>
      <c r="AKD33" s="86"/>
      <c r="AKE33" s="86"/>
      <c r="AKF33" s="86"/>
      <c r="AKG33" s="86"/>
      <c r="AKH33" s="86"/>
      <c r="AKI33" s="86"/>
      <c r="AKJ33" s="86"/>
      <c r="AKK33" s="86"/>
      <c r="AKL33" s="86"/>
      <c r="AKM33" s="86"/>
      <c r="AKN33" s="86"/>
      <c r="AKO33" s="86"/>
      <c r="AKP33" s="86"/>
      <c r="AKQ33" s="86"/>
      <c r="AKR33" s="86"/>
      <c r="AKS33" s="86"/>
      <c r="AKT33" s="86"/>
      <c r="AKU33" s="86"/>
      <c r="AKV33" s="86"/>
      <c r="AKW33" s="86"/>
      <c r="AKX33" s="86"/>
      <c r="AKY33" s="86"/>
      <c r="AKZ33" s="86"/>
      <c r="ALA33" s="86"/>
      <c r="ALB33" s="86"/>
      <c r="ALC33" s="86"/>
      <c r="ALD33" s="86"/>
      <c r="ALE33" s="86"/>
      <c r="ALF33" s="86"/>
      <c r="ALG33" s="86"/>
      <c r="ALH33" s="86"/>
      <c r="ALI33" s="86"/>
      <c r="ALJ33" s="86"/>
      <c r="ALK33" s="86"/>
      <c r="ALL33" s="86"/>
      <c r="ALM33" s="86"/>
      <c r="ALN33" s="86"/>
      <c r="ALO33" s="86"/>
      <c r="ALP33" s="86"/>
      <c r="ALQ33" s="86"/>
      <c r="ALR33" s="86"/>
      <c r="ALS33" s="86"/>
      <c r="ALT33" s="86"/>
      <c r="ALU33" s="86"/>
      <c r="ALV33" s="86"/>
      <c r="ALW33" s="86"/>
      <c r="ALX33" s="86"/>
      <c r="ALY33" s="86"/>
      <c r="ALZ33" s="86"/>
      <c r="AMA33" s="86"/>
      <c r="AMB33" s="86"/>
      <c r="AMC33" s="86"/>
      <c r="AMD33" s="86"/>
      <c r="AME33" s="86"/>
      <c r="AMF33" s="86"/>
      <c r="AMG33" s="86"/>
      <c r="AMH33" s="86"/>
      <c r="AMI33" s="86"/>
      <c r="AMJ33" s="86"/>
      <c r="AMK33" s="86"/>
    </row>
    <row r="34" customFormat="false" ht="13.5" hidden="false" customHeight="false" outlineLevel="0" collapsed="false">
      <c r="A34" s="85"/>
      <c r="B34" s="85"/>
      <c r="C34" s="85"/>
      <c r="D34" s="85"/>
      <c r="E34" s="85"/>
      <c r="F34" s="85"/>
      <c r="G34" s="221"/>
      <c r="H34" s="228"/>
      <c r="I34" s="221"/>
      <c r="J34" s="228"/>
      <c r="K34" s="257"/>
      <c r="L34" s="85"/>
      <c r="M34" s="85"/>
      <c r="N34" s="85"/>
      <c r="O34" s="85"/>
      <c r="P34" s="85"/>
      <c r="Q34" s="85"/>
      <c r="R34" s="85"/>
      <c r="S34" s="85"/>
      <c r="T34" s="85"/>
      <c r="U34" s="89"/>
      <c r="V34" s="85"/>
      <c r="W34" s="89"/>
      <c r="X34" s="85"/>
      <c r="Y34" s="85"/>
      <c r="Z34" s="85"/>
      <c r="AA34" s="85"/>
      <c r="AB34" s="85"/>
      <c r="AC34" s="85"/>
      <c r="AD34" s="85"/>
      <c r="AE34" s="258"/>
      <c r="AF34" s="90"/>
      <c r="AG34" s="224"/>
      <c r="AH34" s="90"/>
      <c r="AI34" s="259"/>
      <c r="AJ34" s="90"/>
      <c r="AK34" s="97"/>
      <c r="AL34" s="90"/>
      <c r="AM34" s="260"/>
      <c r="AN34" s="4"/>
      <c r="AO34" s="89"/>
      <c r="AP34" s="89"/>
      <c r="AQ34" s="89"/>
      <c r="AR34" s="89"/>
      <c r="AS34" s="89"/>
      <c r="AT34" s="98" t="str">
        <f aca="false">IF(A34="", "","'"&amp;A34&amp;"':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'"&amp;VLOOKUP(M34,[2]マスタ!$A$1:$B$99,2,0)&amp;"'"&amp;IF(N34="○",", extra: true","")&amp;IF(O34&lt;&gt;"",", extraFrom: '"&amp;O34&amp;"'","")&amp;IF(P34&lt;&gt;"",", exchangableTo: '"&amp;P34&amp;"'","")&amp;IF(Q34="○",", poison: true","")&amp;IF(R34&lt;&gt;"", ", type: '"&amp;VLOOKUP(R34,[2]マスタ!$D$1:$E$99,2,0)&amp;"'", "")&amp;IF(S34&lt;&gt;"",", subType: '"&amp;VLOOKUP(S34,[2]マスタ!$D$1:$E$99,2,0)&amp;"'","")&amp;""&amp;IF(T34&lt;&gt;"",", range: '"&amp;T34&amp;"'","")&amp;IF(V34&lt;&gt;"",", damage: '"&amp;V34&amp;"'","")&amp;IF(X34&lt;&gt;"",", capacity: '"&amp;X34&amp;"'","")&amp;IF(Y34&lt;&gt;"",", growth: "&amp;Y34&amp;"","")&amp;IF(Z34&lt;&gt;"",", cost: '"&amp;Z34&amp;"'","")&amp;", text: '"&amp;SUBSTITUTE(SUBSTITUTE(AE34, CHAR(13), ""),CHAR(10),"\n")&amp;IF(AF34&lt;&gt;"", "', textAdditional: '"&amp;SUBSTITUTE(SUBSTITUTE(AF34, CHAR(13), ""),CHAR(10),"\n"), "")&amp;"', textZh: '"&amp;SUBSTITUTE(SUBSTITUTE(SUBSTITUTE(AG34, CHAR(13), ""),CHAR(10),"\n"),"'","\'")&amp;"', textZhG1: '"&amp;SUBSTITUTE(SUBSTITUTE(SUBSTITUTE(AI34, CHAR(13), ""),CHAR(10),"\n"),"'","\'")&amp;IF(AH34&lt;&gt;"", "', textZhAdditional: '"&amp;SUBSTITUTE(SUBSTITUTE(AH34, CHAR(13), ""),CHAR(10),"\n"), "")&amp;IF(AJ34&lt;&gt;"", "', textZhG1Additional: '"&amp;SUBSTITUTE(SUBSTITUTE(AJ34, CHAR(13), ""),CHAR(10),"\n"), "")&amp;"', textKo: '"&amp;SUBSTITUTE(SUBSTITUTE(SUBSTITUTE(AK34, CHAR(13), ""),CHAR(10),"\n"),"'","\'")&amp;IF(AL34&lt;&gt;"", "', textKoAdditional: '"&amp;SUBSTITUTE(SUBSTITUTE(AL34, CHAR(13), ""),CHAR(10),"\n"), "")&amp;"', textEn: '"&amp;SUBSTITUTE(SUBSTITUTE(SUBSTITUTE(AM34, CHAR(13), ""),CHAR(10),"\n"),"'","\'")&amp;IF(AN34&lt;&gt;"", "', textEnAdditional: '"&amp;SUBSTITUTE(SUBSTITUTE(AN34, CHAR(13), ""),CHAR(10),"\n"), "")&amp;"'"&amp;IF(AB34="○",", sealable: true","")&amp;IF(AC34="○",", removable: true","")&amp;IF(AA34="○",", lie: true","")&amp;IF(AD34="○",", investable: true","")&amp;"},")</f>
        <v/>
      </c>
      <c r="AU34" s="10" t="str">
        <f aca="false">IF($A34&lt;&gt;"", "    /** 《"&amp;$E34&amp;"》 */ export const "&amp;SUBSTITUTE(UPPER(IF(MID($A34, 3, 1)="-", RIGHT($A34,LEN($A34)-3), $A34)), "-", "_")&amp;": TCardId = '"&amp;$A34&amp;"';", "")</f>
        <v/>
      </c>
      <c r="AV34" s="11" t="str">
        <f aca="false">IF($A34&lt;&gt;"", "    | '"&amp;$A34&amp;"'", "")</f>
        <v/>
      </c>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c r="CY34" s="86"/>
      <c r="CZ34" s="86"/>
      <c r="DA34" s="86"/>
      <c r="DB34" s="86"/>
      <c r="DC34" s="86"/>
      <c r="DD34" s="86"/>
      <c r="DE34" s="86"/>
      <c r="DF34" s="86"/>
      <c r="DG34" s="86"/>
      <c r="DH34" s="86"/>
      <c r="DI34" s="86"/>
      <c r="DJ34" s="86"/>
      <c r="DK34" s="86"/>
      <c r="DL34" s="86"/>
      <c r="DM34" s="86"/>
      <c r="DN34" s="86"/>
      <c r="DO34" s="86"/>
      <c r="DP34" s="86"/>
      <c r="DQ34" s="86"/>
      <c r="DR34" s="86"/>
      <c r="DS34" s="86"/>
      <c r="DT34" s="86"/>
      <c r="DU34" s="86"/>
      <c r="DV34" s="86"/>
      <c r="DW34" s="86"/>
      <c r="DX34" s="86"/>
      <c r="DY34" s="86"/>
      <c r="DZ34" s="86"/>
      <c r="EA34" s="86"/>
      <c r="EB34" s="86"/>
      <c r="EC34" s="86"/>
      <c r="ED34" s="86"/>
      <c r="EE34" s="86"/>
      <c r="EF34" s="86"/>
      <c r="EG34" s="86"/>
      <c r="EH34" s="86"/>
      <c r="EI34" s="86"/>
      <c r="EJ34" s="86"/>
      <c r="EK34" s="86"/>
      <c r="EL34" s="86"/>
      <c r="EM34" s="86"/>
      <c r="EN34" s="86"/>
      <c r="EO34" s="86"/>
      <c r="EP34" s="86"/>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6"/>
      <c r="FO34" s="86"/>
      <c r="FP34" s="86"/>
      <c r="FQ34" s="86"/>
      <c r="FR34" s="86"/>
      <c r="FS34" s="86"/>
      <c r="FT34" s="86"/>
      <c r="FU34" s="86"/>
      <c r="FV34" s="86"/>
      <c r="FW34" s="86"/>
      <c r="FX34" s="86"/>
      <c r="FY34" s="86"/>
      <c r="FZ34" s="86"/>
      <c r="GA34" s="86"/>
      <c r="GB34" s="86"/>
      <c r="GC34" s="86"/>
      <c r="GD34" s="86"/>
      <c r="GE34" s="86"/>
      <c r="GF34" s="86"/>
      <c r="GG34" s="86"/>
      <c r="GH34" s="86"/>
      <c r="GI34" s="86"/>
      <c r="GJ34" s="86"/>
      <c r="GK34" s="86"/>
      <c r="GL34" s="86"/>
      <c r="GM34" s="86"/>
      <c r="GN34" s="86"/>
      <c r="GO34" s="86"/>
      <c r="GP34" s="86"/>
      <c r="GQ34" s="86"/>
      <c r="GR34" s="86"/>
      <c r="GS34" s="86"/>
      <c r="GT34" s="86"/>
      <c r="GU34" s="86"/>
      <c r="GV34" s="86"/>
      <c r="GW34" s="86"/>
      <c r="GX34" s="86"/>
      <c r="GY34" s="86"/>
      <c r="GZ34" s="86"/>
      <c r="HA34" s="86"/>
      <c r="HB34" s="86"/>
      <c r="HC34" s="86"/>
      <c r="HD34" s="86"/>
      <c r="HE34" s="86"/>
      <c r="HF34" s="86"/>
      <c r="HG34" s="86"/>
      <c r="HH34" s="86"/>
      <c r="HI34" s="86"/>
      <c r="HJ34" s="86"/>
      <c r="HK34" s="86"/>
      <c r="HL34" s="86"/>
      <c r="HM34" s="86"/>
      <c r="HN34" s="86"/>
      <c r="HO34" s="86"/>
      <c r="HP34" s="86"/>
      <c r="HQ34" s="86"/>
      <c r="HR34" s="86"/>
      <c r="HS34" s="86"/>
      <c r="HT34" s="86"/>
      <c r="HU34" s="86"/>
      <c r="HV34" s="86"/>
      <c r="HW34" s="86"/>
      <c r="HX34" s="86"/>
      <c r="HY34" s="86"/>
      <c r="HZ34" s="86"/>
      <c r="IA34" s="86"/>
      <c r="IB34" s="86"/>
      <c r="IC34" s="86"/>
      <c r="ID34" s="86"/>
      <c r="IE34" s="86"/>
      <c r="IF34" s="86"/>
      <c r="IG34" s="86"/>
      <c r="IH34" s="86"/>
      <c r="II34" s="86"/>
      <c r="IJ34" s="86"/>
      <c r="IK34" s="86"/>
      <c r="IL34" s="86"/>
      <c r="IM34" s="86"/>
      <c r="IN34" s="86"/>
      <c r="IO34" s="86"/>
      <c r="IP34" s="86"/>
      <c r="IQ34" s="86"/>
      <c r="IR34" s="86"/>
      <c r="IS34" s="86"/>
      <c r="IT34" s="86"/>
      <c r="IU34" s="86"/>
      <c r="IV34" s="86"/>
      <c r="IW34" s="86"/>
      <c r="IX34" s="86"/>
      <c r="IY34" s="86"/>
      <c r="IZ34" s="86"/>
      <c r="JA34" s="86"/>
      <c r="JB34" s="86"/>
      <c r="JC34" s="86"/>
      <c r="JD34" s="86"/>
      <c r="JE34" s="86"/>
      <c r="JF34" s="86"/>
      <c r="JG34" s="86"/>
      <c r="JH34" s="86"/>
      <c r="JI34" s="86"/>
      <c r="JJ34" s="86"/>
      <c r="JK34" s="86"/>
      <c r="JL34" s="86"/>
      <c r="JM34" s="86"/>
      <c r="JN34" s="86"/>
      <c r="JO34" s="86"/>
      <c r="JP34" s="86"/>
      <c r="JQ34" s="86"/>
      <c r="JR34" s="86"/>
      <c r="JS34" s="86"/>
      <c r="JT34" s="86"/>
      <c r="JU34" s="86"/>
      <c r="JV34" s="86"/>
      <c r="JW34" s="86"/>
      <c r="JX34" s="86"/>
      <c r="JY34" s="86"/>
      <c r="JZ34" s="86"/>
      <c r="KA34" s="86"/>
      <c r="KB34" s="86"/>
      <c r="KC34" s="86"/>
      <c r="KD34" s="86"/>
      <c r="KE34" s="86"/>
      <c r="KF34" s="86"/>
      <c r="KG34" s="86"/>
      <c r="KH34" s="86"/>
      <c r="KI34" s="86"/>
      <c r="KJ34" s="86"/>
      <c r="KK34" s="86"/>
      <c r="KL34" s="86"/>
      <c r="KM34" s="86"/>
      <c r="KN34" s="86"/>
      <c r="KO34" s="86"/>
      <c r="KP34" s="86"/>
      <c r="KQ34" s="86"/>
      <c r="KR34" s="86"/>
      <c r="KS34" s="86"/>
      <c r="KT34" s="86"/>
      <c r="KU34" s="86"/>
      <c r="KV34" s="86"/>
      <c r="KW34" s="86"/>
      <c r="KX34" s="86"/>
      <c r="KY34" s="86"/>
      <c r="KZ34" s="86"/>
      <c r="LA34" s="86"/>
      <c r="LB34" s="86"/>
      <c r="LC34" s="86"/>
      <c r="LD34" s="86"/>
      <c r="LE34" s="86"/>
      <c r="LF34" s="86"/>
      <c r="LG34" s="86"/>
      <c r="LH34" s="86"/>
      <c r="LI34" s="86"/>
      <c r="LJ34" s="86"/>
      <c r="LK34" s="86"/>
      <c r="LL34" s="86"/>
      <c r="LM34" s="86"/>
      <c r="LN34" s="86"/>
      <c r="LO34" s="86"/>
      <c r="LP34" s="86"/>
      <c r="LQ34" s="86"/>
      <c r="LR34" s="86"/>
      <c r="LS34" s="86"/>
      <c r="LT34" s="86"/>
      <c r="LU34" s="86"/>
      <c r="LV34" s="86"/>
      <c r="LW34" s="86"/>
      <c r="LX34" s="86"/>
      <c r="LY34" s="86"/>
      <c r="LZ34" s="86"/>
      <c r="MA34" s="86"/>
      <c r="MB34" s="86"/>
      <c r="MC34" s="86"/>
      <c r="MD34" s="86"/>
      <c r="ME34" s="86"/>
      <c r="MF34" s="86"/>
      <c r="MG34" s="86"/>
      <c r="MH34" s="86"/>
      <c r="MI34" s="86"/>
      <c r="MJ34" s="86"/>
      <c r="MK34" s="86"/>
      <c r="ML34" s="86"/>
      <c r="MM34" s="86"/>
      <c r="MN34" s="86"/>
      <c r="MO34" s="86"/>
      <c r="MP34" s="86"/>
      <c r="MQ34" s="86"/>
      <c r="MR34" s="86"/>
      <c r="MS34" s="86"/>
      <c r="MT34" s="86"/>
      <c r="MU34" s="86"/>
      <c r="MV34" s="86"/>
      <c r="MW34" s="86"/>
      <c r="MX34" s="86"/>
      <c r="MY34" s="86"/>
      <c r="MZ34" s="86"/>
      <c r="NA34" s="86"/>
      <c r="NB34" s="86"/>
      <c r="NC34" s="86"/>
      <c r="ND34" s="86"/>
      <c r="NE34" s="86"/>
      <c r="NF34" s="86"/>
      <c r="NG34" s="86"/>
      <c r="NH34" s="86"/>
      <c r="NI34" s="86"/>
      <c r="NJ34" s="86"/>
      <c r="NK34" s="86"/>
      <c r="NL34" s="86"/>
      <c r="NM34" s="86"/>
      <c r="NN34" s="86"/>
      <c r="NO34" s="86"/>
      <c r="NP34" s="86"/>
      <c r="NQ34" s="86"/>
      <c r="NR34" s="86"/>
      <c r="NS34" s="86"/>
      <c r="NT34" s="86"/>
      <c r="NU34" s="86"/>
      <c r="NV34" s="86"/>
      <c r="NW34" s="86"/>
      <c r="NX34" s="86"/>
      <c r="NY34" s="86"/>
      <c r="NZ34" s="86"/>
      <c r="OA34" s="86"/>
      <c r="OB34" s="86"/>
      <c r="OC34" s="86"/>
      <c r="OD34" s="86"/>
      <c r="OE34" s="86"/>
      <c r="OF34" s="86"/>
      <c r="OG34" s="86"/>
      <c r="OH34" s="86"/>
      <c r="OI34" s="86"/>
      <c r="OJ34" s="86"/>
      <c r="OK34" s="86"/>
      <c r="OL34" s="86"/>
      <c r="OM34" s="86"/>
      <c r="ON34" s="86"/>
      <c r="OO34" s="86"/>
      <c r="OP34" s="86"/>
      <c r="OQ34" s="86"/>
      <c r="OR34" s="86"/>
      <c r="OS34" s="86"/>
      <c r="OT34" s="86"/>
      <c r="OU34" s="86"/>
      <c r="OV34" s="86"/>
      <c r="OW34" s="86"/>
      <c r="OX34" s="86"/>
      <c r="OY34" s="86"/>
      <c r="OZ34" s="86"/>
      <c r="PA34" s="86"/>
      <c r="PB34" s="86"/>
      <c r="PC34" s="86"/>
      <c r="PD34" s="86"/>
      <c r="PE34" s="86"/>
      <c r="PF34" s="86"/>
      <c r="PG34" s="86"/>
      <c r="PH34" s="86"/>
      <c r="PI34" s="86"/>
      <c r="PJ34" s="86"/>
      <c r="PK34" s="86"/>
      <c r="PL34" s="86"/>
      <c r="PM34" s="86"/>
      <c r="PN34" s="86"/>
      <c r="PO34" s="86"/>
      <c r="PP34" s="86"/>
      <c r="PQ34" s="86"/>
      <c r="PR34" s="86"/>
      <c r="PS34" s="86"/>
      <c r="PT34" s="86"/>
      <c r="PU34" s="86"/>
      <c r="PV34" s="86"/>
      <c r="PW34" s="86"/>
      <c r="PX34" s="86"/>
      <c r="PY34" s="86"/>
      <c r="PZ34" s="86"/>
      <c r="QA34" s="86"/>
      <c r="QB34" s="86"/>
      <c r="QC34" s="86"/>
      <c r="QD34" s="86"/>
      <c r="QE34" s="86"/>
      <c r="QF34" s="86"/>
      <c r="QG34" s="86"/>
      <c r="QH34" s="86"/>
      <c r="QI34" s="86"/>
      <c r="QJ34" s="86"/>
      <c r="QK34" s="86"/>
      <c r="QL34" s="86"/>
      <c r="QM34" s="86"/>
      <c r="QN34" s="86"/>
      <c r="QO34" s="86"/>
      <c r="QP34" s="86"/>
      <c r="QQ34" s="86"/>
      <c r="QR34" s="86"/>
      <c r="QS34" s="86"/>
      <c r="QT34" s="86"/>
      <c r="QU34" s="86"/>
      <c r="QV34" s="86"/>
      <c r="QW34" s="86"/>
      <c r="QX34" s="86"/>
      <c r="QY34" s="86"/>
      <c r="QZ34" s="86"/>
      <c r="RA34" s="86"/>
      <c r="RB34" s="86"/>
      <c r="RC34" s="86"/>
      <c r="RD34" s="86"/>
      <c r="RE34" s="86"/>
      <c r="RF34" s="86"/>
      <c r="RG34" s="86"/>
      <c r="RH34" s="86"/>
      <c r="RI34" s="86"/>
      <c r="RJ34" s="86"/>
      <c r="RK34" s="86"/>
      <c r="RL34" s="86"/>
      <c r="RM34" s="86"/>
      <c r="RN34" s="86"/>
      <c r="RO34" s="86"/>
      <c r="RP34" s="86"/>
      <c r="RQ34" s="86"/>
      <c r="RR34" s="86"/>
      <c r="RS34" s="86"/>
      <c r="RT34" s="86"/>
      <c r="RU34" s="86"/>
      <c r="RV34" s="86"/>
      <c r="RW34" s="86"/>
      <c r="RX34" s="86"/>
      <c r="RY34" s="86"/>
      <c r="RZ34" s="86"/>
      <c r="SA34" s="86"/>
      <c r="SB34" s="86"/>
      <c r="SC34" s="86"/>
      <c r="SD34" s="86"/>
      <c r="SE34" s="86"/>
      <c r="SF34" s="86"/>
      <c r="SG34" s="86"/>
      <c r="SH34" s="86"/>
      <c r="SI34" s="86"/>
      <c r="SJ34" s="86"/>
      <c r="SK34" s="86"/>
      <c r="SL34" s="86"/>
      <c r="SM34" s="86"/>
      <c r="SN34" s="86"/>
      <c r="SO34" s="86"/>
      <c r="SP34" s="86"/>
      <c r="SQ34" s="86"/>
      <c r="SR34" s="86"/>
      <c r="SS34" s="86"/>
      <c r="ST34" s="86"/>
      <c r="SU34" s="86"/>
      <c r="SV34" s="86"/>
      <c r="SW34" s="86"/>
      <c r="SX34" s="86"/>
      <c r="SY34" s="86"/>
      <c r="SZ34" s="86"/>
      <c r="TA34" s="86"/>
      <c r="TB34" s="86"/>
      <c r="TC34" s="86"/>
      <c r="TD34" s="86"/>
      <c r="TE34" s="86"/>
      <c r="TF34" s="86"/>
      <c r="TG34" s="86"/>
      <c r="TH34" s="86"/>
      <c r="TI34" s="86"/>
      <c r="TJ34" s="86"/>
      <c r="TK34" s="86"/>
      <c r="TL34" s="86"/>
      <c r="TM34" s="86"/>
      <c r="TN34" s="86"/>
      <c r="TO34" s="86"/>
      <c r="TP34" s="86"/>
      <c r="TQ34" s="86"/>
      <c r="TR34" s="86"/>
      <c r="TS34" s="86"/>
      <c r="TT34" s="86"/>
      <c r="TU34" s="86"/>
      <c r="TV34" s="86"/>
      <c r="TW34" s="86"/>
      <c r="TX34" s="86"/>
      <c r="TY34" s="86"/>
      <c r="TZ34" s="86"/>
      <c r="UA34" s="86"/>
      <c r="UB34" s="86"/>
      <c r="UC34" s="86"/>
      <c r="UD34" s="86"/>
      <c r="UE34" s="86"/>
      <c r="UF34" s="86"/>
      <c r="UG34" s="86"/>
      <c r="UH34" s="86"/>
      <c r="UI34" s="86"/>
      <c r="UJ34" s="86"/>
      <c r="UK34" s="86"/>
      <c r="UL34" s="86"/>
      <c r="UM34" s="86"/>
      <c r="UN34" s="86"/>
      <c r="UO34" s="86"/>
      <c r="UP34" s="86"/>
      <c r="UQ34" s="86"/>
      <c r="UR34" s="86"/>
      <c r="US34" s="86"/>
      <c r="UT34" s="86"/>
      <c r="UU34" s="86"/>
      <c r="UV34" s="86"/>
      <c r="UW34" s="86"/>
      <c r="UX34" s="86"/>
      <c r="UY34" s="86"/>
      <c r="UZ34" s="86"/>
      <c r="VA34" s="86"/>
      <c r="VB34" s="86"/>
      <c r="VC34" s="86"/>
      <c r="VD34" s="86"/>
      <c r="VE34" s="86"/>
      <c r="VF34" s="86"/>
      <c r="VG34" s="86"/>
      <c r="VH34" s="86"/>
      <c r="VI34" s="86"/>
      <c r="VJ34" s="86"/>
      <c r="VK34" s="86"/>
      <c r="VL34" s="86"/>
      <c r="VM34" s="86"/>
      <c r="VN34" s="86"/>
      <c r="VO34" s="86"/>
      <c r="VP34" s="86"/>
      <c r="VQ34" s="86"/>
      <c r="VR34" s="86"/>
      <c r="VS34" s="86"/>
      <c r="VT34" s="86"/>
      <c r="VU34" s="86"/>
      <c r="VV34" s="86"/>
      <c r="VW34" s="86"/>
      <c r="VX34" s="86"/>
      <c r="VY34" s="86"/>
      <c r="VZ34" s="86"/>
      <c r="WA34" s="86"/>
      <c r="WB34" s="86"/>
      <c r="WC34" s="86"/>
      <c r="WD34" s="86"/>
      <c r="WE34" s="86"/>
      <c r="WF34" s="86"/>
      <c r="WG34" s="86"/>
      <c r="WH34" s="86"/>
      <c r="WI34" s="86"/>
      <c r="WJ34" s="86"/>
      <c r="WK34" s="86"/>
      <c r="WL34" s="86"/>
      <c r="WM34" s="86"/>
      <c r="WN34" s="86"/>
      <c r="WO34" s="86"/>
      <c r="WP34" s="86"/>
      <c r="WQ34" s="86"/>
      <c r="WR34" s="86"/>
      <c r="WS34" s="86"/>
      <c r="WT34" s="86"/>
      <c r="WU34" s="86"/>
      <c r="WV34" s="86"/>
      <c r="WW34" s="86"/>
      <c r="WX34" s="86"/>
      <c r="WY34" s="86"/>
      <c r="WZ34" s="86"/>
      <c r="XA34" s="86"/>
      <c r="XB34" s="86"/>
      <c r="XC34" s="86"/>
      <c r="XD34" s="86"/>
      <c r="XE34" s="86"/>
      <c r="XF34" s="86"/>
      <c r="XG34" s="86"/>
      <c r="XH34" s="86"/>
      <c r="XI34" s="86"/>
      <c r="XJ34" s="86"/>
      <c r="XK34" s="86"/>
      <c r="XL34" s="86"/>
      <c r="XM34" s="86"/>
      <c r="XN34" s="86"/>
      <c r="XO34" s="86"/>
      <c r="XP34" s="86"/>
      <c r="XQ34" s="86"/>
      <c r="XR34" s="86"/>
      <c r="XS34" s="86"/>
      <c r="XT34" s="86"/>
      <c r="XU34" s="86"/>
      <c r="XV34" s="86"/>
      <c r="XW34" s="86"/>
      <c r="XX34" s="86"/>
      <c r="XY34" s="86"/>
      <c r="XZ34" s="86"/>
      <c r="YA34" s="86"/>
      <c r="YB34" s="86"/>
      <c r="YC34" s="86"/>
      <c r="YD34" s="86"/>
      <c r="YE34" s="86"/>
      <c r="YF34" s="86"/>
      <c r="YG34" s="86"/>
      <c r="YH34" s="86"/>
      <c r="YI34" s="86"/>
      <c r="YJ34" s="86"/>
      <c r="YK34" s="86"/>
      <c r="YL34" s="86"/>
      <c r="YM34" s="86"/>
      <c r="YN34" s="86"/>
      <c r="YO34" s="86"/>
      <c r="YP34" s="86"/>
      <c r="YQ34" s="86"/>
      <c r="YR34" s="86"/>
      <c r="YS34" s="86"/>
      <c r="YT34" s="86"/>
      <c r="YU34" s="86"/>
      <c r="YV34" s="86"/>
      <c r="YW34" s="86"/>
      <c r="YX34" s="86"/>
      <c r="YY34" s="86"/>
      <c r="YZ34" s="86"/>
      <c r="ZA34" s="86"/>
      <c r="ZB34" s="86"/>
      <c r="ZC34" s="86"/>
      <c r="ZD34" s="86"/>
      <c r="ZE34" s="86"/>
      <c r="ZF34" s="86"/>
      <c r="ZG34" s="86"/>
      <c r="ZH34" s="86"/>
      <c r="ZI34" s="86"/>
      <c r="ZJ34" s="86"/>
      <c r="ZK34" s="86"/>
      <c r="ZL34" s="86"/>
      <c r="ZM34" s="86"/>
      <c r="ZN34" s="86"/>
      <c r="ZO34" s="86"/>
      <c r="ZP34" s="86"/>
      <c r="ZQ34" s="86"/>
      <c r="ZR34" s="86"/>
      <c r="ZS34" s="86"/>
      <c r="ZT34" s="86"/>
      <c r="ZU34" s="86"/>
      <c r="ZV34" s="86"/>
      <c r="ZW34" s="86"/>
      <c r="ZX34" s="86"/>
      <c r="ZY34" s="86"/>
      <c r="ZZ34" s="86"/>
      <c r="AAA34" s="86"/>
      <c r="AAB34" s="86"/>
      <c r="AAC34" s="86"/>
      <c r="AAD34" s="86"/>
      <c r="AAE34" s="86"/>
      <c r="AAF34" s="86"/>
      <c r="AAG34" s="86"/>
      <c r="AAH34" s="86"/>
      <c r="AAI34" s="86"/>
      <c r="AAJ34" s="86"/>
      <c r="AAK34" s="86"/>
      <c r="AAL34" s="86"/>
      <c r="AAM34" s="86"/>
      <c r="AAN34" s="86"/>
      <c r="AAO34" s="86"/>
      <c r="AAP34" s="86"/>
      <c r="AAQ34" s="86"/>
      <c r="AAR34" s="86"/>
      <c r="AAS34" s="86"/>
      <c r="AAT34" s="86"/>
      <c r="AAU34" s="86"/>
      <c r="AAV34" s="86"/>
      <c r="AAW34" s="86"/>
      <c r="AAX34" s="86"/>
      <c r="AAY34" s="86"/>
      <c r="AAZ34" s="86"/>
      <c r="ABA34" s="86"/>
      <c r="ABB34" s="86"/>
      <c r="ABC34" s="86"/>
      <c r="ABD34" s="86"/>
      <c r="ABE34" s="86"/>
      <c r="ABF34" s="86"/>
      <c r="ABG34" s="86"/>
      <c r="ABH34" s="86"/>
      <c r="ABI34" s="86"/>
      <c r="ABJ34" s="86"/>
      <c r="ABK34" s="86"/>
      <c r="ABL34" s="86"/>
      <c r="ABM34" s="86"/>
      <c r="ABN34" s="86"/>
      <c r="ABO34" s="86"/>
      <c r="ABP34" s="86"/>
      <c r="ABQ34" s="86"/>
      <c r="ABR34" s="86"/>
      <c r="ABS34" s="86"/>
      <c r="ABT34" s="86"/>
      <c r="ABU34" s="86"/>
      <c r="ABV34" s="86"/>
      <c r="ABW34" s="86"/>
      <c r="ABX34" s="86"/>
      <c r="ABY34" s="86"/>
      <c r="ABZ34" s="86"/>
      <c r="ACA34" s="86"/>
      <c r="ACB34" s="86"/>
      <c r="ACC34" s="86"/>
      <c r="ACD34" s="86"/>
      <c r="ACE34" s="86"/>
      <c r="ACF34" s="86"/>
      <c r="ACG34" s="86"/>
      <c r="ACH34" s="86"/>
      <c r="ACI34" s="86"/>
      <c r="ACJ34" s="86"/>
      <c r="ACK34" s="86"/>
      <c r="ACL34" s="86"/>
      <c r="ACM34" s="86"/>
      <c r="ACN34" s="86"/>
      <c r="ACO34" s="86"/>
      <c r="ACP34" s="86"/>
      <c r="ACQ34" s="86"/>
      <c r="ACR34" s="86"/>
      <c r="ACS34" s="86"/>
      <c r="ACT34" s="86"/>
      <c r="ACU34" s="86"/>
      <c r="ACV34" s="86"/>
      <c r="ACW34" s="86"/>
      <c r="ACX34" s="86"/>
      <c r="ACY34" s="86"/>
      <c r="ACZ34" s="86"/>
      <c r="ADA34" s="86"/>
      <c r="ADB34" s="86"/>
      <c r="ADC34" s="86"/>
      <c r="ADD34" s="86"/>
      <c r="ADE34" s="86"/>
      <c r="ADF34" s="86"/>
      <c r="ADG34" s="86"/>
      <c r="ADH34" s="86"/>
      <c r="ADI34" s="86"/>
      <c r="ADJ34" s="86"/>
      <c r="ADK34" s="86"/>
      <c r="ADL34" s="86"/>
      <c r="ADM34" s="86"/>
      <c r="ADN34" s="86"/>
      <c r="ADO34" s="86"/>
      <c r="ADP34" s="86"/>
      <c r="ADQ34" s="86"/>
      <c r="ADR34" s="86"/>
      <c r="ADS34" s="86"/>
      <c r="ADT34" s="86"/>
      <c r="ADU34" s="86"/>
      <c r="ADV34" s="86"/>
      <c r="ADW34" s="86"/>
      <c r="ADX34" s="86"/>
      <c r="ADY34" s="86"/>
      <c r="ADZ34" s="86"/>
      <c r="AEA34" s="86"/>
      <c r="AEB34" s="86"/>
      <c r="AEC34" s="86"/>
      <c r="AED34" s="86"/>
      <c r="AEE34" s="86"/>
      <c r="AEF34" s="86"/>
      <c r="AEG34" s="86"/>
      <c r="AEH34" s="86"/>
      <c r="AEI34" s="86"/>
      <c r="AEJ34" s="86"/>
      <c r="AEK34" s="86"/>
      <c r="AEL34" s="86"/>
      <c r="AEM34" s="86"/>
      <c r="AEN34" s="86"/>
      <c r="AEO34" s="86"/>
      <c r="AEP34" s="86"/>
      <c r="AEQ34" s="86"/>
      <c r="AER34" s="86"/>
      <c r="AES34" s="86"/>
      <c r="AET34" s="86"/>
      <c r="AEU34" s="86"/>
      <c r="AEV34" s="86"/>
      <c r="AEW34" s="86"/>
      <c r="AEX34" s="86"/>
      <c r="AEY34" s="86"/>
      <c r="AEZ34" s="86"/>
      <c r="AFA34" s="86"/>
      <c r="AFB34" s="86"/>
      <c r="AFC34" s="86"/>
      <c r="AFD34" s="86"/>
      <c r="AFE34" s="86"/>
      <c r="AFF34" s="86"/>
      <c r="AFG34" s="86"/>
      <c r="AFH34" s="86"/>
      <c r="AFI34" s="86"/>
      <c r="AFJ34" s="86"/>
      <c r="AFK34" s="86"/>
      <c r="AFL34" s="86"/>
      <c r="AFM34" s="86"/>
      <c r="AFN34" s="86"/>
      <c r="AFO34" s="86"/>
      <c r="AFP34" s="86"/>
      <c r="AFQ34" s="86"/>
      <c r="AFR34" s="86"/>
      <c r="AFS34" s="86"/>
      <c r="AFT34" s="86"/>
      <c r="AFU34" s="86"/>
      <c r="AFV34" s="86"/>
      <c r="AFW34" s="86"/>
      <c r="AFX34" s="86"/>
      <c r="AFY34" s="86"/>
      <c r="AFZ34" s="86"/>
      <c r="AGA34" s="86"/>
      <c r="AGB34" s="86"/>
      <c r="AGC34" s="86"/>
      <c r="AGD34" s="86"/>
      <c r="AGE34" s="86"/>
      <c r="AGF34" s="86"/>
      <c r="AGG34" s="86"/>
      <c r="AGH34" s="86"/>
      <c r="AGI34" s="86"/>
      <c r="AGJ34" s="86"/>
      <c r="AGK34" s="86"/>
      <c r="AGL34" s="86"/>
      <c r="AGM34" s="86"/>
      <c r="AGN34" s="86"/>
      <c r="AGO34" s="86"/>
      <c r="AGP34" s="86"/>
      <c r="AGQ34" s="86"/>
      <c r="AGR34" s="86"/>
      <c r="AGS34" s="86"/>
      <c r="AGT34" s="86"/>
      <c r="AGU34" s="86"/>
      <c r="AGV34" s="86"/>
      <c r="AGW34" s="86"/>
      <c r="AGX34" s="86"/>
      <c r="AGY34" s="86"/>
      <c r="AGZ34" s="86"/>
      <c r="AHA34" s="86"/>
      <c r="AHB34" s="86"/>
      <c r="AHC34" s="86"/>
      <c r="AHD34" s="86"/>
      <c r="AHE34" s="86"/>
      <c r="AHF34" s="86"/>
      <c r="AHG34" s="86"/>
      <c r="AHH34" s="86"/>
      <c r="AHI34" s="86"/>
      <c r="AHJ34" s="86"/>
      <c r="AHK34" s="86"/>
      <c r="AHL34" s="86"/>
      <c r="AHM34" s="86"/>
      <c r="AHN34" s="86"/>
      <c r="AHO34" s="86"/>
      <c r="AHP34" s="86"/>
      <c r="AHQ34" s="86"/>
      <c r="AHR34" s="86"/>
      <c r="AHS34" s="86"/>
      <c r="AHT34" s="86"/>
      <c r="AHU34" s="86"/>
      <c r="AHV34" s="86"/>
      <c r="AHW34" s="86"/>
      <c r="AHX34" s="86"/>
      <c r="AHY34" s="86"/>
      <c r="AHZ34" s="86"/>
      <c r="AIA34" s="86"/>
      <c r="AIB34" s="86"/>
      <c r="AIC34" s="86"/>
      <c r="AID34" s="86"/>
      <c r="AIE34" s="86"/>
      <c r="AIF34" s="86"/>
      <c r="AIG34" s="86"/>
      <c r="AIH34" s="86"/>
      <c r="AII34" s="86"/>
      <c r="AIJ34" s="86"/>
      <c r="AIK34" s="86"/>
      <c r="AIL34" s="86"/>
      <c r="AIM34" s="86"/>
      <c r="AIN34" s="86"/>
      <c r="AIO34" s="86"/>
      <c r="AIP34" s="86"/>
      <c r="AIQ34" s="86"/>
      <c r="AIR34" s="86"/>
      <c r="AIS34" s="86"/>
      <c r="AIT34" s="86"/>
      <c r="AIU34" s="86"/>
      <c r="AIV34" s="86"/>
      <c r="AIW34" s="86"/>
      <c r="AIX34" s="86"/>
      <c r="AIY34" s="86"/>
      <c r="AIZ34" s="86"/>
      <c r="AJA34" s="86"/>
      <c r="AJB34" s="86"/>
      <c r="AJC34" s="86"/>
      <c r="AJD34" s="86"/>
      <c r="AJE34" s="86"/>
      <c r="AJF34" s="86"/>
      <c r="AJG34" s="86"/>
      <c r="AJH34" s="86"/>
      <c r="AJI34" s="86"/>
      <c r="AJJ34" s="86"/>
      <c r="AJK34" s="86"/>
      <c r="AJL34" s="86"/>
      <c r="AJM34" s="86"/>
      <c r="AJN34" s="86"/>
      <c r="AJO34" s="86"/>
      <c r="AJP34" s="86"/>
      <c r="AJQ34" s="86"/>
      <c r="AJR34" s="86"/>
      <c r="AJS34" s="86"/>
      <c r="AJT34" s="86"/>
      <c r="AJU34" s="86"/>
      <c r="AJV34" s="86"/>
      <c r="AJW34" s="86"/>
      <c r="AJX34" s="86"/>
      <c r="AJY34" s="86"/>
      <c r="AJZ34" s="86"/>
      <c r="AKA34" s="86"/>
      <c r="AKB34" s="86"/>
      <c r="AKC34" s="86"/>
      <c r="AKD34" s="86"/>
      <c r="AKE34" s="86"/>
      <c r="AKF34" s="86"/>
      <c r="AKG34" s="86"/>
      <c r="AKH34" s="86"/>
      <c r="AKI34" s="86"/>
      <c r="AKJ34" s="86"/>
      <c r="AKK34" s="86"/>
      <c r="AKL34" s="86"/>
      <c r="AKM34" s="86"/>
      <c r="AKN34" s="86"/>
      <c r="AKO34" s="86"/>
      <c r="AKP34" s="86"/>
      <c r="AKQ34" s="86"/>
      <c r="AKR34" s="86"/>
      <c r="AKS34" s="86"/>
      <c r="AKT34" s="86"/>
      <c r="AKU34" s="86"/>
      <c r="AKV34" s="86"/>
      <c r="AKW34" s="86"/>
      <c r="AKX34" s="86"/>
      <c r="AKY34" s="86"/>
      <c r="AKZ34" s="86"/>
      <c r="ALA34" s="86"/>
      <c r="ALB34" s="86"/>
      <c r="ALC34" s="86"/>
      <c r="ALD34" s="86"/>
      <c r="ALE34" s="86"/>
      <c r="ALF34" s="86"/>
      <c r="ALG34" s="86"/>
      <c r="ALH34" s="86"/>
      <c r="ALI34" s="86"/>
      <c r="ALJ34" s="86"/>
      <c r="ALK34" s="86"/>
      <c r="ALL34" s="86"/>
      <c r="ALM34" s="86"/>
      <c r="ALN34" s="86"/>
      <c r="ALO34" s="86"/>
      <c r="ALP34" s="86"/>
      <c r="ALQ34" s="86"/>
      <c r="ALR34" s="86"/>
      <c r="ALS34" s="86"/>
      <c r="ALT34" s="86"/>
      <c r="ALU34" s="86"/>
      <c r="ALV34" s="86"/>
      <c r="ALW34" s="86"/>
      <c r="ALX34" s="86"/>
      <c r="ALY34" s="86"/>
      <c r="ALZ34" s="86"/>
      <c r="AMA34" s="86"/>
      <c r="AMB34" s="86"/>
      <c r="AMC34" s="86"/>
      <c r="AMD34" s="86"/>
      <c r="AME34" s="86"/>
      <c r="AMF34" s="86"/>
      <c r="AMG34" s="86"/>
      <c r="AMH34" s="86"/>
      <c r="AMI34" s="86"/>
      <c r="AMJ34" s="86"/>
      <c r="AMK34" s="86"/>
    </row>
    <row r="35" customFormat="false" ht="13.5" hidden="false" customHeight="false" outlineLevel="0" collapsed="false">
      <c r="A35" s="85"/>
      <c r="B35" s="85"/>
      <c r="C35" s="85"/>
      <c r="D35" s="85"/>
      <c r="E35" s="85"/>
      <c r="F35" s="85"/>
      <c r="G35" s="221"/>
      <c r="H35" s="228"/>
      <c r="I35" s="221"/>
      <c r="J35" s="228"/>
      <c r="K35" s="257"/>
      <c r="L35" s="85"/>
      <c r="M35" s="85"/>
      <c r="N35" s="85"/>
      <c r="O35" s="85"/>
      <c r="P35" s="85"/>
      <c r="Q35" s="85"/>
      <c r="R35" s="85"/>
      <c r="S35" s="85"/>
      <c r="T35" s="85"/>
      <c r="U35" s="89"/>
      <c r="V35" s="85"/>
      <c r="W35" s="89"/>
      <c r="X35" s="85"/>
      <c r="Y35" s="85"/>
      <c r="Z35" s="85"/>
      <c r="AA35" s="85"/>
      <c r="AB35" s="85"/>
      <c r="AC35" s="85"/>
      <c r="AD35" s="85"/>
      <c r="AE35" s="258"/>
      <c r="AF35" s="90"/>
      <c r="AG35" s="224"/>
      <c r="AH35" s="90"/>
      <c r="AI35" s="259"/>
      <c r="AJ35" s="90"/>
      <c r="AK35" s="97"/>
      <c r="AL35" s="90"/>
      <c r="AM35" s="260"/>
      <c r="AN35" s="4"/>
      <c r="AO35" s="89"/>
      <c r="AP35" s="89"/>
      <c r="AQ35" s="89"/>
      <c r="AR35" s="89"/>
      <c r="AS35" s="89"/>
      <c r="AT35" s="98" t="str">
        <f aca="false">IF(A35="", "","'"&amp;A35&amp;"':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'"&amp;VLOOKUP(M35,[2]マスタ!$A$1:$B$99,2,0)&amp;"'"&amp;IF(N35="○",", extra: true","")&amp;IF(O35&lt;&gt;"",", extraFrom: '"&amp;O35&amp;"'","")&amp;IF(P35&lt;&gt;"",", exchangableTo: '"&amp;P35&amp;"'","")&amp;IF(Q35="○",", poison: true","")&amp;IF(R35&lt;&gt;"", ", type: '"&amp;VLOOKUP(R35,[2]マスタ!$D$1:$E$99,2,0)&amp;"'", "")&amp;IF(S35&lt;&gt;"",", subType: '"&amp;VLOOKUP(S35,[2]マスタ!$D$1:$E$99,2,0)&amp;"'","")&amp;""&amp;IF(T35&lt;&gt;"",", range: '"&amp;T35&amp;"'","")&amp;IF(V35&lt;&gt;"",", damage: '"&amp;V35&amp;"'","")&amp;IF(X35&lt;&gt;"",", capacity: '"&amp;X35&amp;"'","")&amp;IF(Y35&lt;&gt;"",", growth: "&amp;Y35&amp;"","")&amp;IF(Z35&lt;&gt;"",", cost: '"&amp;Z35&amp;"'","")&amp;", text: '"&amp;SUBSTITUTE(SUBSTITUTE(AE35, CHAR(13), ""),CHAR(10),"\n")&amp;IF(AF35&lt;&gt;"", "', textAdditional: '"&amp;SUBSTITUTE(SUBSTITUTE(AF35, CHAR(13), ""),CHAR(10),"\n"), "")&amp;"', textZh: '"&amp;SUBSTITUTE(SUBSTITUTE(SUBSTITUTE(AG35, CHAR(13), ""),CHAR(10),"\n"),"'","\'")&amp;"', textZhG1: '"&amp;SUBSTITUTE(SUBSTITUTE(SUBSTITUTE(AI35, CHAR(13), ""),CHAR(10),"\n"),"'","\'")&amp;IF(AH35&lt;&gt;"", "', textZhAdditional: '"&amp;SUBSTITUTE(SUBSTITUTE(AH35, CHAR(13), ""),CHAR(10),"\n"), "")&amp;IF(AJ35&lt;&gt;"", "', textZhG1Additional: '"&amp;SUBSTITUTE(SUBSTITUTE(AJ35, CHAR(13), ""),CHAR(10),"\n"), "")&amp;"', textKo: '"&amp;SUBSTITUTE(SUBSTITUTE(SUBSTITUTE(AK35, CHAR(13), ""),CHAR(10),"\n"),"'","\'")&amp;IF(AL35&lt;&gt;"", "', textKoAdditional: '"&amp;SUBSTITUTE(SUBSTITUTE(AL35, CHAR(13), ""),CHAR(10),"\n"), "")&amp;"', textEn: '"&amp;SUBSTITUTE(SUBSTITUTE(SUBSTITUTE(AM35, CHAR(13), ""),CHAR(10),"\n"),"'","\'")&amp;IF(AN35&lt;&gt;"", "', textEnAdditional: '"&amp;SUBSTITUTE(SUBSTITUTE(AN35, CHAR(13), ""),CHAR(10),"\n"), "")&amp;"'"&amp;IF(AB35="○",", sealable: true","")&amp;IF(AC35="○",", removable: true","")&amp;IF(AA35="○",", lie: true","")&amp;IF(AD35="○",", investable: true","")&amp;"},")</f>
        <v/>
      </c>
      <c r="AU35" s="10" t="str">
        <f aca="false">IF($A35&lt;&gt;"", "    /** 《"&amp;$E35&amp;"》 */ export const "&amp;SUBSTITUTE(UPPER(IF(MID($A35, 3, 1)="-", RIGHT($A35,LEN($A35)-3), $A35)), "-", "_")&amp;": TCardId = '"&amp;$A35&amp;"';", "")</f>
        <v/>
      </c>
      <c r="AV35" s="11" t="str">
        <f aca="false">IF($A35&lt;&gt;"", "    | '"&amp;$A35&amp;"'", "")</f>
        <v/>
      </c>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c r="CY35" s="86"/>
      <c r="CZ35" s="86"/>
      <c r="DA35" s="86"/>
      <c r="DB35" s="86"/>
      <c r="DC35" s="86"/>
      <c r="DD35" s="86"/>
      <c r="DE35" s="86"/>
      <c r="DF35" s="86"/>
      <c r="DG35" s="86"/>
      <c r="DH35" s="86"/>
      <c r="DI35" s="86"/>
      <c r="DJ35" s="86"/>
      <c r="DK35" s="86"/>
      <c r="DL35" s="86"/>
      <c r="DM35" s="86"/>
      <c r="DN35" s="86"/>
      <c r="DO35" s="86"/>
      <c r="DP35" s="86"/>
      <c r="DQ35" s="86"/>
      <c r="DR35" s="86"/>
      <c r="DS35" s="86"/>
      <c r="DT35" s="86"/>
      <c r="DU35" s="86"/>
      <c r="DV35" s="86"/>
      <c r="DW35" s="86"/>
      <c r="DX35" s="86"/>
      <c r="DY35" s="86"/>
      <c r="DZ35" s="86"/>
      <c r="EA35" s="86"/>
      <c r="EB35" s="86"/>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6"/>
      <c r="FO35" s="86"/>
      <c r="FP35" s="86"/>
      <c r="FQ35" s="86"/>
      <c r="FR35" s="86"/>
      <c r="FS35" s="86"/>
      <c r="FT35" s="86"/>
      <c r="FU35" s="86"/>
      <c r="FV35" s="86"/>
      <c r="FW35" s="86"/>
      <c r="FX35" s="86"/>
      <c r="FY35" s="86"/>
      <c r="FZ35" s="86"/>
      <c r="GA35" s="86"/>
      <c r="GB35" s="86"/>
      <c r="GC35" s="86"/>
      <c r="GD35" s="86"/>
      <c r="GE35" s="86"/>
      <c r="GF35" s="86"/>
      <c r="GG35" s="86"/>
      <c r="GH35" s="86"/>
      <c r="GI35" s="86"/>
      <c r="GJ35" s="86"/>
      <c r="GK35" s="86"/>
      <c r="GL35" s="86"/>
      <c r="GM35" s="86"/>
      <c r="GN35" s="86"/>
      <c r="GO35" s="86"/>
      <c r="GP35" s="86"/>
      <c r="GQ35" s="86"/>
      <c r="GR35" s="86"/>
      <c r="GS35" s="86"/>
      <c r="GT35" s="86"/>
      <c r="GU35" s="86"/>
      <c r="GV35" s="86"/>
      <c r="GW35" s="86"/>
      <c r="GX35" s="86"/>
      <c r="GY35" s="86"/>
      <c r="GZ35" s="86"/>
      <c r="HA35" s="86"/>
      <c r="HB35" s="86"/>
      <c r="HC35" s="86"/>
      <c r="HD35" s="86"/>
      <c r="HE35" s="86"/>
      <c r="HF35" s="86"/>
      <c r="HG35" s="86"/>
      <c r="HH35" s="86"/>
      <c r="HI35" s="86"/>
      <c r="HJ35" s="86"/>
      <c r="HK35" s="86"/>
      <c r="HL35" s="86"/>
      <c r="HM35" s="86"/>
      <c r="HN35" s="86"/>
      <c r="HO35" s="86"/>
      <c r="HP35" s="86"/>
      <c r="HQ35" s="86"/>
      <c r="HR35" s="86"/>
      <c r="HS35" s="86"/>
      <c r="HT35" s="86"/>
      <c r="HU35" s="86"/>
      <c r="HV35" s="86"/>
      <c r="HW35" s="86"/>
      <c r="HX35" s="86"/>
      <c r="HY35" s="86"/>
      <c r="HZ35" s="86"/>
      <c r="IA35" s="86"/>
      <c r="IB35" s="86"/>
      <c r="IC35" s="86"/>
      <c r="ID35" s="86"/>
      <c r="IE35" s="86"/>
      <c r="IF35" s="86"/>
      <c r="IG35" s="86"/>
      <c r="IH35" s="86"/>
      <c r="II35" s="86"/>
      <c r="IJ35" s="86"/>
      <c r="IK35" s="86"/>
      <c r="IL35" s="86"/>
      <c r="IM35" s="86"/>
      <c r="IN35" s="86"/>
      <c r="IO35" s="86"/>
      <c r="IP35" s="86"/>
      <c r="IQ35" s="86"/>
      <c r="IR35" s="86"/>
      <c r="IS35" s="86"/>
      <c r="IT35" s="86"/>
      <c r="IU35" s="86"/>
      <c r="IV35" s="86"/>
      <c r="IW35" s="86"/>
      <c r="IX35" s="86"/>
      <c r="IY35" s="86"/>
      <c r="IZ35" s="86"/>
      <c r="JA35" s="86"/>
      <c r="JB35" s="86"/>
      <c r="JC35" s="86"/>
      <c r="JD35" s="86"/>
      <c r="JE35" s="86"/>
      <c r="JF35" s="86"/>
      <c r="JG35" s="86"/>
      <c r="JH35" s="86"/>
      <c r="JI35" s="86"/>
      <c r="JJ35" s="86"/>
      <c r="JK35" s="86"/>
      <c r="JL35" s="86"/>
      <c r="JM35" s="86"/>
      <c r="JN35" s="86"/>
      <c r="JO35" s="86"/>
      <c r="JP35" s="86"/>
      <c r="JQ35" s="86"/>
      <c r="JR35" s="86"/>
      <c r="JS35" s="86"/>
      <c r="JT35" s="86"/>
      <c r="JU35" s="86"/>
      <c r="JV35" s="86"/>
      <c r="JW35" s="86"/>
      <c r="JX35" s="86"/>
      <c r="JY35" s="86"/>
      <c r="JZ35" s="86"/>
      <c r="KA35" s="86"/>
      <c r="KB35" s="86"/>
      <c r="KC35" s="86"/>
      <c r="KD35" s="86"/>
      <c r="KE35" s="86"/>
      <c r="KF35" s="86"/>
      <c r="KG35" s="86"/>
      <c r="KH35" s="86"/>
      <c r="KI35" s="86"/>
      <c r="KJ35" s="86"/>
      <c r="KK35" s="86"/>
      <c r="KL35" s="86"/>
      <c r="KM35" s="86"/>
      <c r="KN35" s="86"/>
      <c r="KO35" s="86"/>
      <c r="KP35" s="86"/>
      <c r="KQ35" s="86"/>
      <c r="KR35" s="86"/>
      <c r="KS35" s="86"/>
      <c r="KT35" s="86"/>
      <c r="KU35" s="86"/>
      <c r="KV35" s="86"/>
      <c r="KW35" s="86"/>
      <c r="KX35" s="86"/>
      <c r="KY35" s="86"/>
      <c r="KZ35" s="86"/>
      <c r="LA35" s="86"/>
      <c r="LB35" s="86"/>
      <c r="LC35" s="86"/>
      <c r="LD35" s="86"/>
      <c r="LE35" s="86"/>
      <c r="LF35" s="86"/>
      <c r="LG35" s="86"/>
      <c r="LH35" s="86"/>
      <c r="LI35" s="86"/>
      <c r="LJ35" s="86"/>
      <c r="LK35" s="86"/>
      <c r="LL35" s="86"/>
      <c r="LM35" s="86"/>
      <c r="LN35" s="86"/>
      <c r="LO35" s="86"/>
      <c r="LP35" s="86"/>
      <c r="LQ35" s="86"/>
      <c r="LR35" s="86"/>
      <c r="LS35" s="86"/>
      <c r="LT35" s="86"/>
      <c r="LU35" s="86"/>
      <c r="LV35" s="86"/>
      <c r="LW35" s="86"/>
      <c r="LX35" s="86"/>
      <c r="LY35" s="86"/>
      <c r="LZ35" s="86"/>
      <c r="MA35" s="86"/>
      <c r="MB35" s="86"/>
      <c r="MC35" s="86"/>
      <c r="MD35" s="86"/>
      <c r="ME35" s="86"/>
      <c r="MF35" s="86"/>
      <c r="MG35" s="86"/>
      <c r="MH35" s="86"/>
      <c r="MI35" s="86"/>
      <c r="MJ35" s="86"/>
      <c r="MK35" s="86"/>
      <c r="ML35" s="86"/>
      <c r="MM35" s="86"/>
      <c r="MN35" s="86"/>
      <c r="MO35" s="86"/>
      <c r="MP35" s="86"/>
      <c r="MQ35" s="86"/>
      <c r="MR35" s="86"/>
      <c r="MS35" s="86"/>
      <c r="MT35" s="86"/>
      <c r="MU35" s="86"/>
      <c r="MV35" s="86"/>
      <c r="MW35" s="86"/>
      <c r="MX35" s="86"/>
      <c r="MY35" s="86"/>
      <c r="MZ35" s="86"/>
      <c r="NA35" s="86"/>
      <c r="NB35" s="86"/>
      <c r="NC35" s="86"/>
      <c r="ND35" s="86"/>
      <c r="NE35" s="86"/>
      <c r="NF35" s="86"/>
      <c r="NG35" s="86"/>
      <c r="NH35" s="86"/>
      <c r="NI35" s="86"/>
      <c r="NJ35" s="86"/>
      <c r="NK35" s="86"/>
      <c r="NL35" s="86"/>
      <c r="NM35" s="86"/>
      <c r="NN35" s="86"/>
      <c r="NO35" s="86"/>
      <c r="NP35" s="86"/>
      <c r="NQ35" s="86"/>
      <c r="NR35" s="86"/>
      <c r="NS35" s="86"/>
      <c r="NT35" s="86"/>
      <c r="NU35" s="86"/>
      <c r="NV35" s="86"/>
      <c r="NW35" s="86"/>
      <c r="NX35" s="86"/>
      <c r="NY35" s="86"/>
      <c r="NZ35" s="86"/>
      <c r="OA35" s="86"/>
      <c r="OB35" s="86"/>
      <c r="OC35" s="86"/>
      <c r="OD35" s="86"/>
      <c r="OE35" s="86"/>
      <c r="OF35" s="86"/>
      <c r="OG35" s="86"/>
      <c r="OH35" s="86"/>
      <c r="OI35" s="86"/>
      <c r="OJ35" s="86"/>
      <c r="OK35" s="86"/>
      <c r="OL35" s="86"/>
      <c r="OM35" s="86"/>
      <c r="ON35" s="86"/>
      <c r="OO35" s="86"/>
      <c r="OP35" s="86"/>
      <c r="OQ35" s="86"/>
      <c r="OR35" s="86"/>
      <c r="OS35" s="86"/>
      <c r="OT35" s="86"/>
      <c r="OU35" s="86"/>
      <c r="OV35" s="86"/>
      <c r="OW35" s="86"/>
      <c r="OX35" s="86"/>
      <c r="OY35" s="86"/>
      <c r="OZ35" s="86"/>
      <c r="PA35" s="86"/>
      <c r="PB35" s="86"/>
      <c r="PC35" s="86"/>
      <c r="PD35" s="86"/>
      <c r="PE35" s="86"/>
      <c r="PF35" s="86"/>
      <c r="PG35" s="86"/>
      <c r="PH35" s="86"/>
      <c r="PI35" s="86"/>
      <c r="PJ35" s="86"/>
      <c r="PK35" s="86"/>
      <c r="PL35" s="86"/>
      <c r="PM35" s="86"/>
      <c r="PN35" s="86"/>
      <c r="PO35" s="86"/>
      <c r="PP35" s="86"/>
      <c r="PQ35" s="86"/>
      <c r="PR35" s="86"/>
      <c r="PS35" s="86"/>
      <c r="PT35" s="86"/>
      <c r="PU35" s="86"/>
      <c r="PV35" s="86"/>
      <c r="PW35" s="86"/>
      <c r="PX35" s="86"/>
      <c r="PY35" s="86"/>
      <c r="PZ35" s="86"/>
      <c r="QA35" s="86"/>
      <c r="QB35" s="86"/>
      <c r="QC35" s="86"/>
      <c r="QD35" s="86"/>
      <c r="QE35" s="86"/>
      <c r="QF35" s="86"/>
      <c r="QG35" s="86"/>
      <c r="QH35" s="86"/>
      <c r="QI35" s="86"/>
      <c r="QJ35" s="86"/>
      <c r="QK35" s="86"/>
      <c r="QL35" s="86"/>
      <c r="QM35" s="86"/>
      <c r="QN35" s="86"/>
      <c r="QO35" s="86"/>
      <c r="QP35" s="86"/>
      <c r="QQ35" s="86"/>
      <c r="QR35" s="86"/>
      <c r="QS35" s="86"/>
      <c r="QT35" s="86"/>
      <c r="QU35" s="86"/>
      <c r="QV35" s="86"/>
      <c r="QW35" s="86"/>
      <c r="QX35" s="86"/>
      <c r="QY35" s="86"/>
      <c r="QZ35" s="86"/>
      <c r="RA35" s="86"/>
      <c r="RB35" s="86"/>
      <c r="RC35" s="86"/>
      <c r="RD35" s="86"/>
      <c r="RE35" s="86"/>
      <c r="RF35" s="86"/>
      <c r="RG35" s="86"/>
      <c r="RH35" s="86"/>
      <c r="RI35" s="86"/>
      <c r="RJ35" s="86"/>
      <c r="RK35" s="86"/>
      <c r="RL35" s="86"/>
      <c r="RM35" s="86"/>
      <c r="RN35" s="86"/>
      <c r="RO35" s="86"/>
      <c r="RP35" s="86"/>
      <c r="RQ35" s="86"/>
      <c r="RR35" s="86"/>
      <c r="RS35" s="86"/>
      <c r="RT35" s="86"/>
      <c r="RU35" s="86"/>
      <c r="RV35" s="86"/>
      <c r="RW35" s="86"/>
      <c r="RX35" s="86"/>
      <c r="RY35" s="86"/>
      <c r="RZ35" s="86"/>
      <c r="SA35" s="86"/>
      <c r="SB35" s="86"/>
      <c r="SC35" s="86"/>
      <c r="SD35" s="86"/>
      <c r="SE35" s="86"/>
      <c r="SF35" s="86"/>
      <c r="SG35" s="86"/>
      <c r="SH35" s="86"/>
      <c r="SI35" s="86"/>
      <c r="SJ35" s="86"/>
      <c r="SK35" s="86"/>
      <c r="SL35" s="86"/>
      <c r="SM35" s="86"/>
      <c r="SN35" s="86"/>
      <c r="SO35" s="86"/>
      <c r="SP35" s="86"/>
      <c r="SQ35" s="86"/>
      <c r="SR35" s="86"/>
      <c r="SS35" s="86"/>
      <c r="ST35" s="86"/>
      <c r="SU35" s="86"/>
      <c r="SV35" s="86"/>
      <c r="SW35" s="86"/>
      <c r="SX35" s="86"/>
      <c r="SY35" s="86"/>
      <c r="SZ35" s="86"/>
      <c r="TA35" s="86"/>
      <c r="TB35" s="86"/>
      <c r="TC35" s="86"/>
      <c r="TD35" s="86"/>
      <c r="TE35" s="86"/>
      <c r="TF35" s="86"/>
      <c r="TG35" s="86"/>
      <c r="TH35" s="86"/>
      <c r="TI35" s="86"/>
      <c r="TJ35" s="86"/>
      <c r="TK35" s="86"/>
      <c r="TL35" s="86"/>
      <c r="TM35" s="86"/>
      <c r="TN35" s="86"/>
      <c r="TO35" s="86"/>
      <c r="TP35" s="86"/>
      <c r="TQ35" s="86"/>
      <c r="TR35" s="86"/>
      <c r="TS35" s="86"/>
      <c r="TT35" s="86"/>
      <c r="TU35" s="86"/>
      <c r="TV35" s="86"/>
      <c r="TW35" s="86"/>
      <c r="TX35" s="86"/>
      <c r="TY35" s="86"/>
      <c r="TZ35" s="86"/>
      <c r="UA35" s="86"/>
      <c r="UB35" s="86"/>
      <c r="UC35" s="86"/>
      <c r="UD35" s="86"/>
      <c r="UE35" s="86"/>
      <c r="UF35" s="86"/>
      <c r="UG35" s="86"/>
      <c r="UH35" s="86"/>
      <c r="UI35" s="86"/>
      <c r="UJ35" s="86"/>
      <c r="UK35" s="86"/>
      <c r="UL35" s="86"/>
      <c r="UM35" s="86"/>
      <c r="UN35" s="86"/>
      <c r="UO35" s="86"/>
      <c r="UP35" s="86"/>
      <c r="UQ35" s="86"/>
      <c r="UR35" s="86"/>
      <c r="US35" s="86"/>
      <c r="UT35" s="86"/>
      <c r="UU35" s="86"/>
      <c r="UV35" s="86"/>
      <c r="UW35" s="86"/>
      <c r="UX35" s="86"/>
      <c r="UY35" s="86"/>
      <c r="UZ35" s="86"/>
      <c r="VA35" s="86"/>
      <c r="VB35" s="86"/>
      <c r="VC35" s="86"/>
      <c r="VD35" s="86"/>
      <c r="VE35" s="86"/>
      <c r="VF35" s="86"/>
      <c r="VG35" s="86"/>
      <c r="VH35" s="86"/>
      <c r="VI35" s="86"/>
      <c r="VJ35" s="86"/>
      <c r="VK35" s="86"/>
      <c r="VL35" s="86"/>
      <c r="VM35" s="86"/>
      <c r="VN35" s="86"/>
      <c r="VO35" s="86"/>
      <c r="VP35" s="86"/>
      <c r="VQ35" s="86"/>
      <c r="VR35" s="86"/>
      <c r="VS35" s="86"/>
      <c r="VT35" s="86"/>
      <c r="VU35" s="86"/>
      <c r="VV35" s="86"/>
      <c r="VW35" s="86"/>
      <c r="VX35" s="86"/>
      <c r="VY35" s="86"/>
      <c r="VZ35" s="86"/>
      <c r="WA35" s="86"/>
      <c r="WB35" s="86"/>
      <c r="WC35" s="86"/>
      <c r="WD35" s="86"/>
      <c r="WE35" s="86"/>
      <c r="WF35" s="86"/>
      <c r="WG35" s="86"/>
      <c r="WH35" s="86"/>
      <c r="WI35" s="86"/>
      <c r="WJ35" s="86"/>
      <c r="WK35" s="86"/>
      <c r="WL35" s="86"/>
      <c r="WM35" s="86"/>
      <c r="WN35" s="86"/>
      <c r="WO35" s="86"/>
      <c r="WP35" s="86"/>
      <c r="WQ35" s="86"/>
      <c r="WR35" s="86"/>
      <c r="WS35" s="86"/>
      <c r="WT35" s="86"/>
      <c r="WU35" s="86"/>
      <c r="WV35" s="86"/>
      <c r="WW35" s="86"/>
      <c r="WX35" s="86"/>
      <c r="WY35" s="86"/>
      <c r="WZ35" s="86"/>
      <c r="XA35" s="86"/>
      <c r="XB35" s="86"/>
      <c r="XC35" s="86"/>
      <c r="XD35" s="86"/>
      <c r="XE35" s="86"/>
      <c r="XF35" s="86"/>
      <c r="XG35" s="86"/>
      <c r="XH35" s="86"/>
      <c r="XI35" s="86"/>
      <c r="XJ35" s="86"/>
      <c r="XK35" s="86"/>
      <c r="XL35" s="86"/>
      <c r="XM35" s="86"/>
      <c r="XN35" s="86"/>
      <c r="XO35" s="86"/>
      <c r="XP35" s="86"/>
      <c r="XQ35" s="86"/>
      <c r="XR35" s="86"/>
      <c r="XS35" s="86"/>
      <c r="XT35" s="86"/>
      <c r="XU35" s="86"/>
      <c r="XV35" s="86"/>
      <c r="XW35" s="86"/>
      <c r="XX35" s="86"/>
      <c r="XY35" s="86"/>
      <c r="XZ35" s="86"/>
      <c r="YA35" s="86"/>
      <c r="YB35" s="86"/>
      <c r="YC35" s="86"/>
      <c r="YD35" s="86"/>
      <c r="YE35" s="86"/>
      <c r="YF35" s="86"/>
      <c r="YG35" s="86"/>
      <c r="YH35" s="86"/>
      <c r="YI35" s="86"/>
      <c r="YJ35" s="86"/>
      <c r="YK35" s="86"/>
      <c r="YL35" s="86"/>
      <c r="YM35" s="86"/>
      <c r="YN35" s="86"/>
      <c r="YO35" s="86"/>
      <c r="YP35" s="86"/>
      <c r="YQ35" s="86"/>
      <c r="YR35" s="86"/>
      <c r="YS35" s="86"/>
      <c r="YT35" s="86"/>
      <c r="YU35" s="86"/>
      <c r="YV35" s="86"/>
      <c r="YW35" s="86"/>
      <c r="YX35" s="86"/>
      <c r="YY35" s="86"/>
      <c r="YZ35" s="86"/>
      <c r="ZA35" s="86"/>
      <c r="ZB35" s="86"/>
      <c r="ZC35" s="86"/>
      <c r="ZD35" s="86"/>
      <c r="ZE35" s="86"/>
      <c r="ZF35" s="86"/>
      <c r="ZG35" s="86"/>
      <c r="ZH35" s="86"/>
      <c r="ZI35" s="86"/>
      <c r="ZJ35" s="86"/>
      <c r="ZK35" s="86"/>
      <c r="ZL35" s="86"/>
      <c r="ZM35" s="86"/>
      <c r="ZN35" s="86"/>
      <c r="ZO35" s="86"/>
      <c r="ZP35" s="86"/>
      <c r="ZQ35" s="86"/>
      <c r="ZR35" s="86"/>
      <c r="ZS35" s="86"/>
      <c r="ZT35" s="86"/>
      <c r="ZU35" s="86"/>
      <c r="ZV35" s="86"/>
      <c r="ZW35" s="86"/>
      <c r="ZX35" s="86"/>
      <c r="ZY35" s="86"/>
      <c r="ZZ35" s="86"/>
      <c r="AAA35" s="86"/>
      <c r="AAB35" s="86"/>
      <c r="AAC35" s="86"/>
      <c r="AAD35" s="86"/>
      <c r="AAE35" s="86"/>
      <c r="AAF35" s="86"/>
      <c r="AAG35" s="86"/>
      <c r="AAH35" s="86"/>
      <c r="AAI35" s="86"/>
      <c r="AAJ35" s="86"/>
      <c r="AAK35" s="86"/>
      <c r="AAL35" s="86"/>
      <c r="AAM35" s="86"/>
      <c r="AAN35" s="86"/>
      <c r="AAO35" s="86"/>
      <c r="AAP35" s="86"/>
      <c r="AAQ35" s="86"/>
      <c r="AAR35" s="86"/>
      <c r="AAS35" s="86"/>
      <c r="AAT35" s="86"/>
      <c r="AAU35" s="86"/>
      <c r="AAV35" s="86"/>
      <c r="AAW35" s="86"/>
      <c r="AAX35" s="86"/>
      <c r="AAY35" s="86"/>
      <c r="AAZ35" s="86"/>
      <c r="ABA35" s="86"/>
      <c r="ABB35" s="86"/>
      <c r="ABC35" s="86"/>
      <c r="ABD35" s="86"/>
      <c r="ABE35" s="86"/>
      <c r="ABF35" s="86"/>
      <c r="ABG35" s="86"/>
      <c r="ABH35" s="86"/>
      <c r="ABI35" s="86"/>
      <c r="ABJ35" s="86"/>
      <c r="ABK35" s="86"/>
      <c r="ABL35" s="86"/>
      <c r="ABM35" s="86"/>
      <c r="ABN35" s="86"/>
      <c r="ABO35" s="86"/>
      <c r="ABP35" s="86"/>
      <c r="ABQ35" s="86"/>
      <c r="ABR35" s="86"/>
      <c r="ABS35" s="86"/>
      <c r="ABT35" s="86"/>
      <c r="ABU35" s="86"/>
      <c r="ABV35" s="86"/>
      <c r="ABW35" s="86"/>
      <c r="ABX35" s="86"/>
      <c r="ABY35" s="86"/>
      <c r="ABZ35" s="86"/>
      <c r="ACA35" s="86"/>
      <c r="ACB35" s="86"/>
      <c r="ACC35" s="86"/>
      <c r="ACD35" s="86"/>
      <c r="ACE35" s="86"/>
      <c r="ACF35" s="86"/>
      <c r="ACG35" s="86"/>
      <c r="ACH35" s="86"/>
      <c r="ACI35" s="86"/>
      <c r="ACJ35" s="86"/>
      <c r="ACK35" s="86"/>
      <c r="ACL35" s="86"/>
      <c r="ACM35" s="86"/>
      <c r="ACN35" s="86"/>
      <c r="ACO35" s="86"/>
      <c r="ACP35" s="86"/>
      <c r="ACQ35" s="86"/>
      <c r="ACR35" s="86"/>
      <c r="ACS35" s="86"/>
      <c r="ACT35" s="86"/>
      <c r="ACU35" s="86"/>
      <c r="ACV35" s="86"/>
      <c r="ACW35" s="86"/>
      <c r="ACX35" s="86"/>
      <c r="ACY35" s="86"/>
      <c r="ACZ35" s="86"/>
      <c r="ADA35" s="86"/>
      <c r="ADB35" s="86"/>
      <c r="ADC35" s="86"/>
      <c r="ADD35" s="86"/>
      <c r="ADE35" s="86"/>
      <c r="ADF35" s="86"/>
      <c r="ADG35" s="86"/>
      <c r="ADH35" s="86"/>
      <c r="ADI35" s="86"/>
      <c r="ADJ35" s="86"/>
      <c r="ADK35" s="86"/>
      <c r="ADL35" s="86"/>
      <c r="ADM35" s="86"/>
      <c r="ADN35" s="86"/>
      <c r="ADO35" s="86"/>
      <c r="ADP35" s="86"/>
      <c r="ADQ35" s="86"/>
      <c r="ADR35" s="86"/>
      <c r="ADS35" s="86"/>
      <c r="ADT35" s="86"/>
      <c r="ADU35" s="86"/>
      <c r="ADV35" s="86"/>
      <c r="ADW35" s="86"/>
      <c r="ADX35" s="86"/>
      <c r="ADY35" s="86"/>
      <c r="ADZ35" s="86"/>
      <c r="AEA35" s="86"/>
      <c r="AEB35" s="86"/>
      <c r="AEC35" s="86"/>
      <c r="AED35" s="86"/>
      <c r="AEE35" s="86"/>
      <c r="AEF35" s="86"/>
      <c r="AEG35" s="86"/>
      <c r="AEH35" s="86"/>
      <c r="AEI35" s="86"/>
      <c r="AEJ35" s="86"/>
      <c r="AEK35" s="86"/>
      <c r="AEL35" s="86"/>
      <c r="AEM35" s="86"/>
      <c r="AEN35" s="86"/>
      <c r="AEO35" s="86"/>
      <c r="AEP35" s="86"/>
      <c r="AEQ35" s="86"/>
      <c r="AER35" s="86"/>
      <c r="AES35" s="86"/>
      <c r="AET35" s="86"/>
      <c r="AEU35" s="86"/>
      <c r="AEV35" s="86"/>
      <c r="AEW35" s="86"/>
      <c r="AEX35" s="86"/>
      <c r="AEY35" s="86"/>
      <c r="AEZ35" s="86"/>
      <c r="AFA35" s="86"/>
      <c r="AFB35" s="86"/>
      <c r="AFC35" s="86"/>
      <c r="AFD35" s="86"/>
      <c r="AFE35" s="86"/>
      <c r="AFF35" s="86"/>
      <c r="AFG35" s="86"/>
      <c r="AFH35" s="86"/>
      <c r="AFI35" s="86"/>
      <c r="AFJ35" s="86"/>
      <c r="AFK35" s="86"/>
      <c r="AFL35" s="86"/>
      <c r="AFM35" s="86"/>
      <c r="AFN35" s="86"/>
      <c r="AFO35" s="86"/>
      <c r="AFP35" s="86"/>
      <c r="AFQ35" s="86"/>
      <c r="AFR35" s="86"/>
      <c r="AFS35" s="86"/>
      <c r="AFT35" s="86"/>
      <c r="AFU35" s="86"/>
      <c r="AFV35" s="86"/>
      <c r="AFW35" s="86"/>
      <c r="AFX35" s="86"/>
      <c r="AFY35" s="86"/>
      <c r="AFZ35" s="86"/>
      <c r="AGA35" s="86"/>
      <c r="AGB35" s="86"/>
      <c r="AGC35" s="86"/>
      <c r="AGD35" s="86"/>
      <c r="AGE35" s="86"/>
      <c r="AGF35" s="86"/>
      <c r="AGG35" s="86"/>
      <c r="AGH35" s="86"/>
      <c r="AGI35" s="86"/>
      <c r="AGJ35" s="86"/>
      <c r="AGK35" s="86"/>
      <c r="AGL35" s="86"/>
      <c r="AGM35" s="86"/>
      <c r="AGN35" s="86"/>
      <c r="AGO35" s="86"/>
      <c r="AGP35" s="86"/>
      <c r="AGQ35" s="86"/>
      <c r="AGR35" s="86"/>
      <c r="AGS35" s="86"/>
      <c r="AGT35" s="86"/>
      <c r="AGU35" s="86"/>
      <c r="AGV35" s="86"/>
      <c r="AGW35" s="86"/>
      <c r="AGX35" s="86"/>
      <c r="AGY35" s="86"/>
      <c r="AGZ35" s="86"/>
      <c r="AHA35" s="86"/>
      <c r="AHB35" s="86"/>
      <c r="AHC35" s="86"/>
      <c r="AHD35" s="86"/>
      <c r="AHE35" s="86"/>
      <c r="AHF35" s="86"/>
      <c r="AHG35" s="86"/>
      <c r="AHH35" s="86"/>
      <c r="AHI35" s="86"/>
      <c r="AHJ35" s="86"/>
      <c r="AHK35" s="86"/>
      <c r="AHL35" s="86"/>
      <c r="AHM35" s="86"/>
      <c r="AHN35" s="86"/>
      <c r="AHO35" s="86"/>
      <c r="AHP35" s="86"/>
      <c r="AHQ35" s="86"/>
      <c r="AHR35" s="86"/>
      <c r="AHS35" s="86"/>
      <c r="AHT35" s="86"/>
      <c r="AHU35" s="86"/>
      <c r="AHV35" s="86"/>
      <c r="AHW35" s="86"/>
      <c r="AHX35" s="86"/>
      <c r="AHY35" s="86"/>
      <c r="AHZ35" s="86"/>
      <c r="AIA35" s="86"/>
      <c r="AIB35" s="86"/>
      <c r="AIC35" s="86"/>
      <c r="AID35" s="86"/>
      <c r="AIE35" s="86"/>
      <c r="AIF35" s="86"/>
      <c r="AIG35" s="86"/>
      <c r="AIH35" s="86"/>
      <c r="AII35" s="86"/>
      <c r="AIJ35" s="86"/>
      <c r="AIK35" s="86"/>
      <c r="AIL35" s="86"/>
      <c r="AIM35" s="86"/>
      <c r="AIN35" s="86"/>
      <c r="AIO35" s="86"/>
      <c r="AIP35" s="86"/>
      <c r="AIQ35" s="86"/>
      <c r="AIR35" s="86"/>
      <c r="AIS35" s="86"/>
      <c r="AIT35" s="86"/>
      <c r="AIU35" s="86"/>
      <c r="AIV35" s="86"/>
      <c r="AIW35" s="86"/>
      <c r="AIX35" s="86"/>
      <c r="AIY35" s="86"/>
      <c r="AIZ35" s="86"/>
      <c r="AJA35" s="86"/>
      <c r="AJB35" s="86"/>
      <c r="AJC35" s="86"/>
      <c r="AJD35" s="86"/>
      <c r="AJE35" s="86"/>
      <c r="AJF35" s="86"/>
      <c r="AJG35" s="86"/>
      <c r="AJH35" s="86"/>
      <c r="AJI35" s="86"/>
      <c r="AJJ35" s="86"/>
      <c r="AJK35" s="86"/>
      <c r="AJL35" s="86"/>
      <c r="AJM35" s="86"/>
      <c r="AJN35" s="86"/>
      <c r="AJO35" s="86"/>
      <c r="AJP35" s="86"/>
      <c r="AJQ35" s="86"/>
      <c r="AJR35" s="86"/>
      <c r="AJS35" s="86"/>
      <c r="AJT35" s="86"/>
      <c r="AJU35" s="86"/>
      <c r="AJV35" s="86"/>
      <c r="AJW35" s="86"/>
      <c r="AJX35" s="86"/>
      <c r="AJY35" s="86"/>
      <c r="AJZ35" s="86"/>
      <c r="AKA35" s="86"/>
      <c r="AKB35" s="86"/>
      <c r="AKC35" s="86"/>
      <c r="AKD35" s="86"/>
      <c r="AKE35" s="86"/>
      <c r="AKF35" s="86"/>
      <c r="AKG35" s="86"/>
      <c r="AKH35" s="86"/>
      <c r="AKI35" s="86"/>
      <c r="AKJ35" s="86"/>
      <c r="AKK35" s="86"/>
      <c r="AKL35" s="86"/>
      <c r="AKM35" s="86"/>
      <c r="AKN35" s="86"/>
      <c r="AKO35" s="86"/>
      <c r="AKP35" s="86"/>
      <c r="AKQ35" s="86"/>
      <c r="AKR35" s="86"/>
      <c r="AKS35" s="86"/>
      <c r="AKT35" s="86"/>
      <c r="AKU35" s="86"/>
      <c r="AKV35" s="86"/>
      <c r="AKW35" s="86"/>
      <c r="AKX35" s="86"/>
      <c r="AKY35" s="86"/>
      <c r="AKZ35" s="86"/>
      <c r="ALA35" s="86"/>
      <c r="ALB35" s="86"/>
      <c r="ALC35" s="86"/>
      <c r="ALD35" s="86"/>
      <c r="ALE35" s="86"/>
      <c r="ALF35" s="86"/>
      <c r="ALG35" s="86"/>
      <c r="ALH35" s="86"/>
      <c r="ALI35" s="86"/>
      <c r="ALJ35" s="86"/>
      <c r="ALK35" s="86"/>
      <c r="ALL35" s="86"/>
      <c r="ALM35" s="86"/>
      <c r="ALN35" s="86"/>
      <c r="ALO35" s="86"/>
      <c r="ALP35" s="86"/>
      <c r="ALQ35" s="86"/>
      <c r="ALR35" s="86"/>
      <c r="ALS35" s="86"/>
      <c r="ALT35" s="86"/>
      <c r="ALU35" s="86"/>
      <c r="ALV35" s="86"/>
      <c r="ALW35" s="86"/>
      <c r="ALX35" s="86"/>
      <c r="ALY35" s="86"/>
      <c r="ALZ35" s="86"/>
      <c r="AMA35" s="86"/>
      <c r="AMB35" s="86"/>
      <c r="AMC35" s="86"/>
      <c r="AMD35" s="86"/>
      <c r="AME35" s="86"/>
      <c r="AMF35" s="86"/>
      <c r="AMG35" s="86"/>
      <c r="AMH35" s="86"/>
      <c r="AMI35" s="86"/>
      <c r="AMJ35" s="86"/>
      <c r="AMK35" s="86"/>
    </row>
    <row r="36" customFormat="false" ht="13.5" hidden="false" customHeight="false" outlineLevel="0" collapsed="false">
      <c r="A36" s="85"/>
      <c r="B36" s="85"/>
      <c r="C36" s="85"/>
      <c r="D36" s="85"/>
      <c r="E36" s="85"/>
      <c r="F36" s="85"/>
      <c r="G36" s="221"/>
      <c r="H36" s="228"/>
      <c r="I36" s="221"/>
      <c r="J36" s="228"/>
      <c r="K36" s="257"/>
      <c r="L36" s="85"/>
      <c r="M36" s="85"/>
      <c r="N36" s="85"/>
      <c r="O36" s="85"/>
      <c r="P36" s="85"/>
      <c r="Q36" s="85"/>
      <c r="R36" s="85"/>
      <c r="S36" s="85"/>
      <c r="T36" s="85"/>
      <c r="U36" s="89"/>
      <c r="V36" s="85"/>
      <c r="W36" s="89"/>
      <c r="X36" s="85"/>
      <c r="Y36" s="85"/>
      <c r="Z36" s="85"/>
      <c r="AA36" s="85"/>
      <c r="AB36" s="85"/>
      <c r="AC36" s="85"/>
      <c r="AD36" s="85"/>
      <c r="AE36" s="258"/>
      <c r="AF36" s="90"/>
      <c r="AG36" s="224"/>
      <c r="AH36" s="90"/>
      <c r="AI36" s="259"/>
      <c r="AJ36" s="90"/>
      <c r="AK36" s="97"/>
      <c r="AL36" s="90"/>
      <c r="AM36" s="260"/>
      <c r="AN36" s="4"/>
      <c r="AO36" s="89"/>
      <c r="AP36" s="89"/>
      <c r="AQ36" s="89"/>
      <c r="AR36" s="89"/>
      <c r="AS36" s="89"/>
      <c r="AT36" s="98" t="str">
        <f aca="false">IF(A36="", "","'"&amp;A36&amp;"':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'"&amp;VLOOKUP(M36,[2]マスタ!$A$1:$B$99,2,0)&amp;"'"&amp;IF(N36="○",", extra: true","")&amp;IF(O36&lt;&gt;"",", extraFrom: '"&amp;O36&amp;"'","")&amp;IF(P36&lt;&gt;"",", exchangableTo: '"&amp;P36&amp;"'","")&amp;IF(Q36="○",", poison: true","")&amp;IF(R36&lt;&gt;"", ", type: '"&amp;VLOOKUP(R36,[2]マスタ!$D$1:$E$99,2,0)&amp;"'", "")&amp;IF(S36&lt;&gt;"",", subType: '"&amp;VLOOKUP(S36,[2]マスタ!$D$1:$E$99,2,0)&amp;"'","")&amp;""&amp;IF(T36&lt;&gt;"",", range: '"&amp;T36&amp;"'","")&amp;IF(V36&lt;&gt;"",", damage: '"&amp;V36&amp;"'","")&amp;IF(X36&lt;&gt;"",", capacity: '"&amp;X36&amp;"'","")&amp;IF(Y36&lt;&gt;"",", growth: "&amp;Y36&amp;"","")&amp;IF(Z36&lt;&gt;"",", cost: '"&amp;Z36&amp;"'","")&amp;", text: '"&amp;SUBSTITUTE(SUBSTITUTE(AE36, CHAR(13), ""),CHAR(10),"\n")&amp;IF(AF36&lt;&gt;"", "', textAdditional: '"&amp;SUBSTITUTE(SUBSTITUTE(AF36, CHAR(13), ""),CHAR(10),"\n"), "")&amp;"', textZh: '"&amp;SUBSTITUTE(SUBSTITUTE(SUBSTITUTE(AG36, CHAR(13), ""),CHAR(10),"\n"),"'","\'")&amp;"', textZhG1: '"&amp;SUBSTITUTE(SUBSTITUTE(SUBSTITUTE(AI36, CHAR(13), ""),CHAR(10),"\n"),"'","\'")&amp;IF(AH36&lt;&gt;"", "', textZhAdditional: '"&amp;SUBSTITUTE(SUBSTITUTE(AH36, CHAR(13), ""),CHAR(10),"\n"), "")&amp;IF(AJ36&lt;&gt;"", "', textZhG1Additional: '"&amp;SUBSTITUTE(SUBSTITUTE(AJ36, CHAR(13), ""),CHAR(10),"\n"), "")&amp;"', textKo: '"&amp;SUBSTITUTE(SUBSTITUTE(SUBSTITUTE(AK36, CHAR(13), ""),CHAR(10),"\n"),"'","\'")&amp;IF(AL36&lt;&gt;"", "', textKoAdditional: '"&amp;SUBSTITUTE(SUBSTITUTE(AL36, CHAR(13), ""),CHAR(10),"\n"), "")&amp;"', textEn: '"&amp;SUBSTITUTE(SUBSTITUTE(SUBSTITUTE(AM36, CHAR(13), ""),CHAR(10),"\n"),"'","\'")&amp;IF(AN36&lt;&gt;"", "', textEnAdditional: '"&amp;SUBSTITUTE(SUBSTITUTE(AN36, CHAR(13), ""),CHAR(10),"\n"), "")&amp;"'"&amp;IF(AB36="○",", sealable: true","")&amp;IF(AC36="○",", removable: true","")&amp;IF(AA36="○",", lie: true","")&amp;IF(AD36="○",", investable: true","")&amp;"},")</f>
        <v/>
      </c>
      <c r="AU36" s="10" t="str">
        <f aca="false">IF($A36&lt;&gt;"", "    /** 《"&amp;$E36&amp;"》 */ export const "&amp;SUBSTITUTE(UPPER(IF(MID($A36, 3, 1)="-", RIGHT($A36,LEN($A36)-3), $A36)), "-", "_")&amp;": TCardId = '"&amp;$A36&amp;"';", "")</f>
        <v/>
      </c>
      <c r="AV36" s="11" t="str">
        <f aca="false">IF($A36&lt;&gt;"", "    | '"&amp;$A36&amp;"'", "")</f>
        <v/>
      </c>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c r="CY36" s="86"/>
      <c r="CZ36" s="86"/>
      <c r="DA36" s="86"/>
      <c r="DB36" s="86"/>
      <c r="DC36" s="86"/>
      <c r="DD36" s="86"/>
      <c r="DE36" s="86"/>
      <c r="DF36" s="86"/>
      <c r="DG36" s="86"/>
      <c r="DH36" s="86"/>
      <c r="DI36" s="86"/>
      <c r="DJ36" s="86"/>
      <c r="DK36" s="86"/>
      <c r="DL36" s="86"/>
      <c r="DM36" s="86"/>
      <c r="DN36" s="86"/>
      <c r="DO36" s="86"/>
      <c r="DP36" s="86"/>
      <c r="DQ36" s="86"/>
      <c r="DR36" s="86"/>
      <c r="DS36" s="86"/>
      <c r="DT36" s="86"/>
      <c r="DU36" s="86"/>
      <c r="DV36" s="86"/>
      <c r="DW36" s="86"/>
      <c r="DX36" s="86"/>
      <c r="DY36" s="86"/>
      <c r="DZ36" s="86"/>
      <c r="EA36" s="86"/>
      <c r="EB36" s="86"/>
      <c r="EC36" s="86"/>
      <c r="ED36" s="86"/>
      <c r="EE36" s="86"/>
      <c r="EF36" s="86"/>
      <c r="EG36" s="86"/>
      <c r="EH36" s="86"/>
      <c r="EI36" s="86"/>
      <c r="EJ36" s="86"/>
      <c r="EK36" s="86"/>
      <c r="EL36" s="86"/>
      <c r="EM36" s="86"/>
      <c r="EN36" s="86"/>
      <c r="EO36" s="86"/>
      <c r="EP36" s="86"/>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6"/>
      <c r="FO36" s="86"/>
      <c r="FP36" s="86"/>
      <c r="FQ36" s="86"/>
      <c r="FR36" s="86"/>
      <c r="FS36" s="86"/>
      <c r="FT36" s="86"/>
      <c r="FU36" s="86"/>
      <c r="FV36" s="86"/>
      <c r="FW36" s="86"/>
      <c r="FX36" s="86"/>
      <c r="FY36" s="86"/>
      <c r="FZ36" s="86"/>
      <c r="GA36" s="86"/>
      <c r="GB36" s="86"/>
      <c r="GC36" s="86"/>
      <c r="GD36" s="86"/>
      <c r="GE36" s="86"/>
      <c r="GF36" s="86"/>
      <c r="GG36" s="86"/>
      <c r="GH36" s="86"/>
      <c r="GI36" s="86"/>
      <c r="GJ36" s="86"/>
      <c r="GK36" s="86"/>
      <c r="GL36" s="86"/>
      <c r="GM36" s="86"/>
      <c r="GN36" s="86"/>
      <c r="GO36" s="86"/>
      <c r="GP36" s="86"/>
      <c r="GQ36" s="86"/>
      <c r="GR36" s="86"/>
      <c r="GS36" s="86"/>
      <c r="GT36" s="86"/>
      <c r="GU36" s="86"/>
      <c r="GV36" s="86"/>
      <c r="GW36" s="86"/>
      <c r="GX36" s="86"/>
      <c r="GY36" s="86"/>
      <c r="GZ36" s="86"/>
      <c r="HA36" s="86"/>
      <c r="HB36" s="86"/>
      <c r="HC36" s="86"/>
      <c r="HD36" s="86"/>
      <c r="HE36" s="86"/>
      <c r="HF36" s="86"/>
      <c r="HG36" s="86"/>
      <c r="HH36" s="86"/>
      <c r="HI36" s="86"/>
      <c r="HJ36" s="86"/>
      <c r="HK36" s="86"/>
      <c r="HL36" s="86"/>
      <c r="HM36" s="86"/>
      <c r="HN36" s="86"/>
      <c r="HO36" s="86"/>
      <c r="HP36" s="86"/>
      <c r="HQ36" s="86"/>
      <c r="HR36" s="86"/>
      <c r="HS36" s="86"/>
      <c r="HT36" s="86"/>
      <c r="HU36" s="86"/>
      <c r="HV36" s="86"/>
      <c r="HW36" s="86"/>
      <c r="HX36" s="86"/>
      <c r="HY36" s="86"/>
      <c r="HZ36" s="86"/>
      <c r="IA36" s="86"/>
      <c r="IB36" s="86"/>
      <c r="IC36" s="86"/>
      <c r="ID36" s="86"/>
      <c r="IE36" s="86"/>
      <c r="IF36" s="86"/>
      <c r="IG36" s="86"/>
      <c r="IH36" s="86"/>
      <c r="II36" s="86"/>
      <c r="IJ36" s="86"/>
      <c r="IK36" s="86"/>
      <c r="IL36" s="86"/>
      <c r="IM36" s="86"/>
      <c r="IN36" s="86"/>
      <c r="IO36" s="86"/>
      <c r="IP36" s="86"/>
      <c r="IQ36" s="86"/>
      <c r="IR36" s="86"/>
      <c r="IS36" s="86"/>
      <c r="IT36" s="86"/>
      <c r="IU36" s="86"/>
      <c r="IV36" s="86"/>
      <c r="IW36" s="86"/>
      <c r="IX36" s="86"/>
      <c r="IY36" s="86"/>
      <c r="IZ36" s="86"/>
      <c r="JA36" s="86"/>
      <c r="JB36" s="86"/>
      <c r="JC36" s="86"/>
      <c r="JD36" s="86"/>
      <c r="JE36" s="86"/>
      <c r="JF36" s="86"/>
      <c r="JG36" s="86"/>
      <c r="JH36" s="86"/>
      <c r="JI36" s="86"/>
      <c r="JJ36" s="86"/>
      <c r="JK36" s="86"/>
      <c r="JL36" s="86"/>
      <c r="JM36" s="86"/>
      <c r="JN36" s="86"/>
      <c r="JO36" s="86"/>
      <c r="JP36" s="86"/>
      <c r="JQ36" s="86"/>
      <c r="JR36" s="86"/>
      <c r="JS36" s="86"/>
      <c r="JT36" s="86"/>
      <c r="JU36" s="86"/>
      <c r="JV36" s="86"/>
      <c r="JW36" s="86"/>
      <c r="JX36" s="86"/>
      <c r="JY36" s="86"/>
      <c r="JZ36" s="86"/>
      <c r="KA36" s="86"/>
      <c r="KB36" s="86"/>
      <c r="KC36" s="86"/>
      <c r="KD36" s="86"/>
      <c r="KE36" s="86"/>
      <c r="KF36" s="86"/>
      <c r="KG36" s="86"/>
      <c r="KH36" s="86"/>
      <c r="KI36" s="86"/>
      <c r="KJ36" s="86"/>
      <c r="KK36" s="86"/>
      <c r="KL36" s="86"/>
      <c r="KM36" s="86"/>
      <c r="KN36" s="86"/>
      <c r="KO36" s="86"/>
      <c r="KP36" s="86"/>
      <c r="KQ36" s="86"/>
      <c r="KR36" s="86"/>
      <c r="KS36" s="86"/>
      <c r="KT36" s="86"/>
      <c r="KU36" s="86"/>
      <c r="KV36" s="86"/>
      <c r="KW36" s="86"/>
      <c r="KX36" s="86"/>
      <c r="KY36" s="86"/>
      <c r="KZ36" s="86"/>
      <c r="LA36" s="86"/>
      <c r="LB36" s="86"/>
      <c r="LC36" s="86"/>
      <c r="LD36" s="86"/>
      <c r="LE36" s="86"/>
      <c r="LF36" s="86"/>
      <c r="LG36" s="86"/>
      <c r="LH36" s="86"/>
      <c r="LI36" s="86"/>
      <c r="LJ36" s="86"/>
      <c r="LK36" s="86"/>
      <c r="LL36" s="86"/>
      <c r="LM36" s="86"/>
      <c r="LN36" s="86"/>
      <c r="LO36" s="86"/>
      <c r="LP36" s="86"/>
      <c r="LQ36" s="86"/>
      <c r="LR36" s="86"/>
      <c r="LS36" s="86"/>
      <c r="LT36" s="86"/>
      <c r="LU36" s="86"/>
      <c r="LV36" s="86"/>
      <c r="LW36" s="86"/>
      <c r="LX36" s="86"/>
      <c r="LY36" s="86"/>
      <c r="LZ36" s="86"/>
      <c r="MA36" s="86"/>
      <c r="MB36" s="86"/>
      <c r="MC36" s="86"/>
      <c r="MD36" s="86"/>
      <c r="ME36" s="86"/>
      <c r="MF36" s="86"/>
      <c r="MG36" s="86"/>
      <c r="MH36" s="86"/>
      <c r="MI36" s="86"/>
      <c r="MJ36" s="86"/>
      <c r="MK36" s="86"/>
      <c r="ML36" s="86"/>
      <c r="MM36" s="86"/>
      <c r="MN36" s="86"/>
      <c r="MO36" s="86"/>
      <c r="MP36" s="86"/>
      <c r="MQ36" s="86"/>
      <c r="MR36" s="86"/>
      <c r="MS36" s="86"/>
      <c r="MT36" s="86"/>
      <c r="MU36" s="86"/>
      <c r="MV36" s="86"/>
      <c r="MW36" s="86"/>
      <c r="MX36" s="86"/>
      <c r="MY36" s="86"/>
      <c r="MZ36" s="86"/>
      <c r="NA36" s="86"/>
      <c r="NB36" s="86"/>
      <c r="NC36" s="86"/>
      <c r="ND36" s="86"/>
      <c r="NE36" s="86"/>
      <c r="NF36" s="86"/>
      <c r="NG36" s="86"/>
      <c r="NH36" s="86"/>
      <c r="NI36" s="86"/>
      <c r="NJ36" s="86"/>
      <c r="NK36" s="86"/>
      <c r="NL36" s="86"/>
      <c r="NM36" s="86"/>
      <c r="NN36" s="86"/>
      <c r="NO36" s="86"/>
      <c r="NP36" s="86"/>
      <c r="NQ36" s="86"/>
      <c r="NR36" s="86"/>
      <c r="NS36" s="86"/>
      <c r="NT36" s="86"/>
      <c r="NU36" s="86"/>
      <c r="NV36" s="86"/>
      <c r="NW36" s="86"/>
      <c r="NX36" s="86"/>
      <c r="NY36" s="86"/>
      <c r="NZ36" s="86"/>
      <c r="OA36" s="86"/>
      <c r="OB36" s="86"/>
      <c r="OC36" s="86"/>
      <c r="OD36" s="86"/>
      <c r="OE36" s="86"/>
      <c r="OF36" s="86"/>
      <c r="OG36" s="86"/>
      <c r="OH36" s="86"/>
      <c r="OI36" s="86"/>
      <c r="OJ36" s="86"/>
      <c r="OK36" s="86"/>
      <c r="OL36" s="86"/>
      <c r="OM36" s="86"/>
      <c r="ON36" s="86"/>
      <c r="OO36" s="86"/>
      <c r="OP36" s="86"/>
      <c r="OQ36" s="86"/>
      <c r="OR36" s="86"/>
      <c r="OS36" s="86"/>
      <c r="OT36" s="86"/>
      <c r="OU36" s="86"/>
      <c r="OV36" s="86"/>
      <c r="OW36" s="86"/>
      <c r="OX36" s="86"/>
      <c r="OY36" s="86"/>
      <c r="OZ36" s="86"/>
      <c r="PA36" s="86"/>
      <c r="PB36" s="86"/>
      <c r="PC36" s="86"/>
      <c r="PD36" s="86"/>
      <c r="PE36" s="86"/>
      <c r="PF36" s="86"/>
      <c r="PG36" s="86"/>
      <c r="PH36" s="86"/>
      <c r="PI36" s="86"/>
      <c r="PJ36" s="86"/>
      <c r="PK36" s="86"/>
      <c r="PL36" s="86"/>
      <c r="PM36" s="86"/>
      <c r="PN36" s="86"/>
      <c r="PO36" s="86"/>
      <c r="PP36" s="86"/>
      <c r="PQ36" s="86"/>
      <c r="PR36" s="86"/>
      <c r="PS36" s="86"/>
      <c r="PT36" s="86"/>
      <c r="PU36" s="86"/>
      <c r="PV36" s="86"/>
      <c r="PW36" s="86"/>
      <c r="PX36" s="86"/>
      <c r="PY36" s="86"/>
      <c r="PZ36" s="86"/>
      <c r="QA36" s="86"/>
      <c r="QB36" s="86"/>
      <c r="QC36" s="86"/>
      <c r="QD36" s="86"/>
      <c r="QE36" s="86"/>
      <c r="QF36" s="86"/>
      <c r="QG36" s="86"/>
      <c r="QH36" s="86"/>
      <c r="QI36" s="86"/>
      <c r="QJ36" s="86"/>
      <c r="QK36" s="86"/>
      <c r="QL36" s="86"/>
      <c r="QM36" s="86"/>
      <c r="QN36" s="86"/>
      <c r="QO36" s="86"/>
      <c r="QP36" s="86"/>
      <c r="QQ36" s="86"/>
      <c r="QR36" s="86"/>
      <c r="QS36" s="86"/>
      <c r="QT36" s="86"/>
      <c r="QU36" s="86"/>
      <c r="QV36" s="86"/>
      <c r="QW36" s="86"/>
      <c r="QX36" s="86"/>
      <c r="QY36" s="86"/>
      <c r="QZ36" s="86"/>
      <c r="RA36" s="86"/>
      <c r="RB36" s="86"/>
      <c r="RC36" s="86"/>
      <c r="RD36" s="86"/>
      <c r="RE36" s="86"/>
      <c r="RF36" s="86"/>
      <c r="RG36" s="86"/>
      <c r="RH36" s="86"/>
      <c r="RI36" s="86"/>
      <c r="RJ36" s="86"/>
      <c r="RK36" s="86"/>
      <c r="RL36" s="86"/>
      <c r="RM36" s="86"/>
      <c r="RN36" s="86"/>
      <c r="RO36" s="86"/>
      <c r="RP36" s="86"/>
      <c r="RQ36" s="86"/>
      <c r="RR36" s="86"/>
      <c r="RS36" s="86"/>
      <c r="RT36" s="86"/>
      <c r="RU36" s="86"/>
      <c r="RV36" s="86"/>
      <c r="RW36" s="86"/>
      <c r="RX36" s="86"/>
      <c r="RY36" s="86"/>
      <c r="RZ36" s="86"/>
      <c r="SA36" s="86"/>
      <c r="SB36" s="86"/>
      <c r="SC36" s="86"/>
      <c r="SD36" s="86"/>
      <c r="SE36" s="86"/>
      <c r="SF36" s="86"/>
      <c r="SG36" s="86"/>
      <c r="SH36" s="86"/>
      <c r="SI36" s="86"/>
      <c r="SJ36" s="86"/>
      <c r="SK36" s="86"/>
      <c r="SL36" s="86"/>
      <c r="SM36" s="86"/>
      <c r="SN36" s="86"/>
      <c r="SO36" s="86"/>
      <c r="SP36" s="86"/>
      <c r="SQ36" s="86"/>
      <c r="SR36" s="86"/>
      <c r="SS36" s="86"/>
      <c r="ST36" s="86"/>
      <c r="SU36" s="86"/>
      <c r="SV36" s="86"/>
      <c r="SW36" s="86"/>
      <c r="SX36" s="86"/>
      <c r="SY36" s="86"/>
      <c r="SZ36" s="86"/>
      <c r="TA36" s="86"/>
      <c r="TB36" s="86"/>
      <c r="TC36" s="86"/>
      <c r="TD36" s="86"/>
      <c r="TE36" s="86"/>
      <c r="TF36" s="86"/>
      <c r="TG36" s="86"/>
      <c r="TH36" s="86"/>
      <c r="TI36" s="86"/>
      <c r="TJ36" s="86"/>
      <c r="TK36" s="86"/>
      <c r="TL36" s="86"/>
      <c r="TM36" s="86"/>
      <c r="TN36" s="86"/>
      <c r="TO36" s="86"/>
      <c r="TP36" s="86"/>
      <c r="TQ36" s="86"/>
      <c r="TR36" s="86"/>
      <c r="TS36" s="86"/>
      <c r="TT36" s="86"/>
      <c r="TU36" s="86"/>
      <c r="TV36" s="86"/>
      <c r="TW36" s="86"/>
      <c r="TX36" s="86"/>
      <c r="TY36" s="86"/>
      <c r="TZ36" s="86"/>
      <c r="UA36" s="86"/>
      <c r="UB36" s="86"/>
      <c r="UC36" s="86"/>
      <c r="UD36" s="86"/>
      <c r="UE36" s="86"/>
      <c r="UF36" s="86"/>
      <c r="UG36" s="86"/>
      <c r="UH36" s="86"/>
      <c r="UI36" s="86"/>
      <c r="UJ36" s="86"/>
      <c r="UK36" s="86"/>
      <c r="UL36" s="86"/>
      <c r="UM36" s="86"/>
      <c r="UN36" s="86"/>
      <c r="UO36" s="86"/>
      <c r="UP36" s="86"/>
      <c r="UQ36" s="86"/>
      <c r="UR36" s="86"/>
      <c r="US36" s="86"/>
      <c r="UT36" s="86"/>
      <c r="UU36" s="86"/>
      <c r="UV36" s="86"/>
      <c r="UW36" s="86"/>
      <c r="UX36" s="86"/>
      <c r="UY36" s="86"/>
      <c r="UZ36" s="86"/>
      <c r="VA36" s="86"/>
      <c r="VB36" s="86"/>
      <c r="VC36" s="86"/>
      <c r="VD36" s="86"/>
      <c r="VE36" s="86"/>
      <c r="VF36" s="86"/>
      <c r="VG36" s="86"/>
      <c r="VH36" s="86"/>
      <c r="VI36" s="86"/>
      <c r="VJ36" s="86"/>
      <c r="VK36" s="86"/>
      <c r="VL36" s="86"/>
      <c r="VM36" s="86"/>
      <c r="VN36" s="86"/>
      <c r="VO36" s="86"/>
      <c r="VP36" s="86"/>
      <c r="VQ36" s="86"/>
      <c r="VR36" s="86"/>
      <c r="VS36" s="86"/>
      <c r="VT36" s="86"/>
      <c r="VU36" s="86"/>
      <c r="VV36" s="86"/>
      <c r="VW36" s="86"/>
      <c r="VX36" s="86"/>
      <c r="VY36" s="86"/>
      <c r="VZ36" s="86"/>
      <c r="WA36" s="86"/>
      <c r="WB36" s="86"/>
      <c r="WC36" s="86"/>
      <c r="WD36" s="86"/>
      <c r="WE36" s="86"/>
      <c r="WF36" s="86"/>
      <c r="WG36" s="86"/>
      <c r="WH36" s="86"/>
      <c r="WI36" s="86"/>
      <c r="WJ36" s="86"/>
      <c r="WK36" s="86"/>
      <c r="WL36" s="86"/>
      <c r="WM36" s="86"/>
      <c r="WN36" s="86"/>
      <c r="WO36" s="86"/>
      <c r="WP36" s="86"/>
      <c r="WQ36" s="86"/>
      <c r="WR36" s="86"/>
      <c r="WS36" s="86"/>
      <c r="WT36" s="86"/>
      <c r="WU36" s="86"/>
      <c r="WV36" s="86"/>
      <c r="WW36" s="86"/>
      <c r="WX36" s="86"/>
      <c r="WY36" s="86"/>
      <c r="WZ36" s="86"/>
      <c r="XA36" s="86"/>
      <c r="XB36" s="86"/>
      <c r="XC36" s="86"/>
      <c r="XD36" s="86"/>
      <c r="XE36" s="86"/>
      <c r="XF36" s="86"/>
      <c r="XG36" s="86"/>
      <c r="XH36" s="86"/>
      <c r="XI36" s="86"/>
      <c r="XJ36" s="86"/>
      <c r="XK36" s="86"/>
      <c r="XL36" s="86"/>
      <c r="XM36" s="86"/>
      <c r="XN36" s="86"/>
      <c r="XO36" s="86"/>
      <c r="XP36" s="86"/>
      <c r="XQ36" s="86"/>
      <c r="XR36" s="86"/>
      <c r="XS36" s="86"/>
      <c r="XT36" s="86"/>
      <c r="XU36" s="86"/>
      <c r="XV36" s="86"/>
      <c r="XW36" s="86"/>
      <c r="XX36" s="86"/>
      <c r="XY36" s="86"/>
      <c r="XZ36" s="86"/>
      <c r="YA36" s="86"/>
      <c r="YB36" s="86"/>
      <c r="YC36" s="86"/>
      <c r="YD36" s="86"/>
      <c r="YE36" s="86"/>
      <c r="YF36" s="86"/>
      <c r="YG36" s="86"/>
      <c r="YH36" s="86"/>
      <c r="YI36" s="86"/>
      <c r="YJ36" s="86"/>
      <c r="YK36" s="86"/>
      <c r="YL36" s="86"/>
      <c r="YM36" s="86"/>
      <c r="YN36" s="86"/>
      <c r="YO36" s="86"/>
      <c r="YP36" s="86"/>
      <c r="YQ36" s="86"/>
      <c r="YR36" s="86"/>
      <c r="YS36" s="86"/>
      <c r="YT36" s="86"/>
      <c r="YU36" s="86"/>
      <c r="YV36" s="86"/>
      <c r="YW36" s="86"/>
      <c r="YX36" s="86"/>
      <c r="YY36" s="86"/>
      <c r="YZ36" s="86"/>
      <c r="ZA36" s="86"/>
      <c r="ZB36" s="86"/>
      <c r="ZC36" s="86"/>
      <c r="ZD36" s="86"/>
      <c r="ZE36" s="86"/>
      <c r="ZF36" s="86"/>
      <c r="ZG36" s="86"/>
      <c r="ZH36" s="86"/>
      <c r="ZI36" s="86"/>
      <c r="ZJ36" s="86"/>
      <c r="ZK36" s="86"/>
      <c r="ZL36" s="86"/>
      <c r="ZM36" s="86"/>
      <c r="ZN36" s="86"/>
      <c r="ZO36" s="86"/>
      <c r="ZP36" s="86"/>
      <c r="ZQ36" s="86"/>
      <c r="ZR36" s="86"/>
      <c r="ZS36" s="86"/>
      <c r="ZT36" s="86"/>
      <c r="ZU36" s="86"/>
      <c r="ZV36" s="86"/>
      <c r="ZW36" s="86"/>
      <c r="ZX36" s="86"/>
      <c r="ZY36" s="86"/>
      <c r="ZZ36" s="86"/>
      <c r="AAA36" s="86"/>
      <c r="AAB36" s="86"/>
      <c r="AAC36" s="86"/>
      <c r="AAD36" s="86"/>
      <c r="AAE36" s="86"/>
      <c r="AAF36" s="86"/>
      <c r="AAG36" s="86"/>
      <c r="AAH36" s="86"/>
      <c r="AAI36" s="86"/>
      <c r="AAJ36" s="86"/>
      <c r="AAK36" s="86"/>
      <c r="AAL36" s="86"/>
      <c r="AAM36" s="86"/>
      <c r="AAN36" s="86"/>
      <c r="AAO36" s="86"/>
      <c r="AAP36" s="86"/>
      <c r="AAQ36" s="86"/>
      <c r="AAR36" s="86"/>
      <c r="AAS36" s="86"/>
      <c r="AAT36" s="86"/>
      <c r="AAU36" s="86"/>
      <c r="AAV36" s="86"/>
      <c r="AAW36" s="86"/>
      <c r="AAX36" s="86"/>
      <c r="AAY36" s="86"/>
      <c r="AAZ36" s="86"/>
      <c r="ABA36" s="86"/>
      <c r="ABB36" s="86"/>
      <c r="ABC36" s="86"/>
      <c r="ABD36" s="86"/>
      <c r="ABE36" s="86"/>
      <c r="ABF36" s="86"/>
      <c r="ABG36" s="86"/>
      <c r="ABH36" s="86"/>
      <c r="ABI36" s="86"/>
      <c r="ABJ36" s="86"/>
      <c r="ABK36" s="86"/>
      <c r="ABL36" s="86"/>
      <c r="ABM36" s="86"/>
      <c r="ABN36" s="86"/>
      <c r="ABO36" s="86"/>
      <c r="ABP36" s="86"/>
      <c r="ABQ36" s="86"/>
      <c r="ABR36" s="86"/>
      <c r="ABS36" s="86"/>
      <c r="ABT36" s="86"/>
      <c r="ABU36" s="86"/>
      <c r="ABV36" s="86"/>
      <c r="ABW36" s="86"/>
      <c r="ABX36" s="86"/>
      <c r="ABY36" s="86"/>
      <c r="ABZ36" s="86"/>
      <c r="ACA36" s="86"/>
      <c r="ACB36" s="86"/>
      <c r="ACC36" s="86"/>
      <c r="ACD36" s="86"/>
      <c r="ACE36" s="86"/>
      <c r="ACF36" s="86"/>
      <c r="ACG36" s="86"/>
      <c r="ACH36" s="86"/>
      <c r="ACI36" s="86"/>
      <c r="ACJ36" s="86"/>
      <c r="ACK36" s="86"/>
      <c r="ACL36" s="86"/>
      <c r="ACM36" s="86"/>
      <c r="ACN36" s="86"/>
      <c r="ACO36" s="86"/>
      <c r="ACP36" s="86"/>
      <c r="ACQ36" s="86"/>
      <c r="ACR36" s="86"/>
      <c r="ACS36" s="86"/>
      <c r="ACT36" s="86"/>
      <c r="ACU36" s="86"/>
      <c r="ACV36" s="86"/>
      <c r="ACW36" s="86"/>
      <c r="ACX36" s="86"/>
      <c r="ACY36" s="86"/>
      <c r="ACZ36" s="86"/>
      <c r="ADA36" s="86"/>
      <c r="ADB36" s="86"/>
      <c r="ADC36" s="86"/>
      <c r="ADD36" s="86"/>
      <c r="ADE36" s="86"/>
      <c r="ADF36" s="86"/>
      <c r="ADG36" s="86"/>
      <c r="ADH36" s="86"/>
      <c r="ADI36" s="86"/>
      <c r="ADJ36" s="86"/>
      <c r="ADK36" s="86"/>
      <c r="ADL36" s="86"/>
      <c r="ADM36" s="86"/>
      <c r="ADN36" s="86"/>
      <c r="ADO36" s="86"/>
      <c r="ADP36" s="86"/>
      <c r="ADQ36" s="86"/>
      <c r="ADR36" s="86"/>
      <c r="ADS36" s="86"/>
      <c r="ADT36" s="86"/>
      <c r="ADU36" s="86"/>
      <c r="ADV36" s="86"/>
      <c r="ADW36" s="86"/>
      <c r="ADX36" s="86"/>
      <c r="ADY36" s="86"/>
      <c r="ADZ36" s="86"/>
      <c r="AEA36" s="86"/>
      <c r="AEB36" s="86"/>
      <c r="AEC36" s="86"/>
      <c r="AED36" s="86"/>
      <c r="AEE36" s="86"/>
      <c r="AEF36" s="86"/>
      <c r="AEG36" s="86"/>
      <c r="AEH36" s="86"/>
      <c r="AEI36" s="86"/>
      <c r="AEJ36" s="86"/>
      <c r="AEK36" s="86"/>
      <c r="AEL36" s="86"/>
      <c r="AEM36" s="86"/>
      <c r="AEN36" s="86"/>
      <c r="AEO36" s="86"/>
      <c r="AEP36" s="86"/>
      <c r="AEQ36" s="86"/>
      <c r="AER36" s="86"/>
      <c r="AES36" s="86"/>
      <c r="AET36" s="86"/>
      <c r="AEU36" s="86"/>
      <c r="AEV36" s="86"/>
      <c r="AEW36" s="86"/>
      <c r="AEX36" s="86"/>
      <c r="AEY36" s="86"/>
      <c r="AEZ36" s="86"/>
      <c r="AFA36" s="86"/>
      <c r="AFB36" s="86"/>
      <c r="AFC36" s="86"/>
      <c r="AFD36" s="86"/>
      <c r="AFE36" s="86"/>
      <c r="AFF36" s="86"/>
      <c r="AFG36" s="86"/>
      <c r="AFH36" s="86"/>
      <c r="AFI36" s="86"/>
      <c r="AFJ36" s="86"/>
      <c r="AFK36" s="86"/>
      <c r="AFL36" s="86"/>
      <c r="AFM36" s="86"/>
      <c r="AFN36" s="86"/>
      <c r="AFO36" s="86"/>
      <c r="AFP36" s="86"/>
      <c r="AFQ36" s="86"/>
      <c r="AFR36" s="86"/>
      <c r="AFS36" s="86"/>
      <c r="AFT36" s="86"/>
      <c r="AFU36" s="86"/>
      <c r="AFV36" s="86"/>
      <c r="AFW36" s="86"/>
      <c r="AFX36" s="86"/>
      <c r="AFY36" s="86"/>
      <c r="AFZ36" s="86"/>
      <c r="AGA36" s="86"/>
      <c r="AGB36" s="86"/>
      <c r="AGC36" s="86"/>
      <c r="AGD36" s="86"/>
      <c r="AGE36" s="86"/>
      <c r="AGF36" s="86"/>
      <c r="AGG36" s="86"/>
      <c r="AGH36" s="86"/>
      <c r="AGI36" s="86"/>
      <c r="AGJ36" s="86"/>
      <c r="AGK36" s="86"/>
      <c r="AGL36" s="86"/>
      <c r="AGM36" s="86"/>
      <c r="AGN36" s="86"/>
      <c r="AGO36" s="86"/>
      <c r="AGP36" s="86"/>
      <c r="AGQ36" s="86"/>
      <c r="AGR36" s="86"/>
      <c r="AGS36" s="86"/>
      <c r="AGT36" s="86"/>
      <c r="AGU36" s="86"/>
      <c r="AGV36" s="86"/>
      <c r="AGW36" s="86"/>
      <c r="AGX36" s="86"/>
      <c r="AGY36" s="86"/>
      <c r="AGZ36" s="86"/>
      <c r="AHA36" s="86"/>
      <c r="AHB36" s="86"/>
      <c r="AHC36" s="86"/>
      <c r="AHD36" s="86"/>
      <c r="AHE36" s="86"/>
      <c r="AHF36" s="86"/>
      <c r="AHG36" s="86"/>
      <c r="AHH36" s="86"/>
      <c r="AHI36" s="86"/>
      <c r="AHJ36" s="86"/>
      <c r="AHK36" s="86"/>
      <c r="AHL36" s="86"/>
      <c r="AHM36" s="86"/>
      <c r="AHN36" s="86"/>
      <c r="AHO36" s="86"/>
      <c r="AHP36" s="86"/>
      <c r="AHQ36" s="86"/>
      <c r="AHR36" s="86"/>
      <c r="AHS36" s="86"/>
      <c r="AHT36" s="86"/>
      <c r="AHU36" s="86"/>
      <c r="AHV36" s="86"/>
      <c r="AHW36" s="86"/>
      <c r="AHX36" s="86"/>
      <c r="AHY36" s="86"/>
      <c r="AHZ36" s="86"/>
      <c r="AIA36" s="86"/>
      <c r="AIB36" s="86"/>
      <c r="AIC36" s="86"/>
      <c r="AID36" s="86"/>
      <c r="AIE36" s="86"/>
      <c r="AIF36" s="86"/>
      <c r="AIG36" s="86"/>
      <c r="AIH36" s="86"/>
      <c r="AII36" s="86"/>
      <c r="AIJ36" s="86"/>
      <c r="AIK36" s="86"/>
      <c r="AIL36" s="86"/>
      <c r="AIM36" s="86"/>
      <c r="AIN36" s="86"/>
      <c r="AIO36" s="86"/>
      <c r="AIP36" s="86"/>
      <c r="AIQ36" s="86"/>
      <c r="AIR36" s="86"/>
      <c r="AIS36" s="86"/>
      <c r="AIT36" s="86"/>
      <c r="AIU36" s="86"/>
      <c r="AIV36" s="86"/>
      <c r="AIW36" s="86"/>
      <c r="AIX36" s="86"/>
      <c r="AIY36" s="86"/>
      <c r="AIZ36" s="86"/>
      <c r="AJA36" s="86"/>
      <c r="AJB36" s="86"/>
      <c r="AJC36" s="86"/>
      <c r="AJD36" s="86"/>
      <c r="AJE36" s="86"/>
      <c r="AJF36" s="86"/>
      <c r="AJG36" s="86"/>
      <c r="AJH36" s="86"/>
      <c r="AJI36" s="86"/>
      <c r="AJJ36" s="86"/>
      <c r="AJK36" s="86"/>
      <c r="AJL36" s="86"/>
      <c r="AJM36" s="86"/>
      <c r="AJN36" s="86"/>
      <c r="AJO36" s="86"/>
      <c r="AJP36" s="86"/>
      <c r="AJQ36" s="86"/>
      <c r="AJR36" s="86"/>
      <c r="AJS36" s="86"/>
      <c r="AJT36" s="86"/>
      <c r="AJU36" s="86"/>
      <c r="AJV36" s="86"/>
      <c r="AJW36" s="86"/>
      <c r="AJX36" s="86"/>
      <c r="AJY36" s="86"/>
      <c r="AJZ36" s="86"/>
      <c r="AKA36" s="86"/>
      <c r="AKB36" s="86"/>
      <c r="AKC36" s="86"/>
      <c r="AKD36" s="86"/>
      <c r="AKE36" s="86"/>
      <c r="AKF36" s="86"/>
      <c r="AKG36" s="86"/>
      <c r="AKH36" s="86"/>
      <c r="AKI36" s="86"/>
      <c r="AKJ36" s="86"/>
      <c r="AKK36" s="86"/>
      <c r="AKL36" s="86"/>
      <c r="AKM36" s="86"/>
      <c r="AKN36" s="86"/>
      <c r="AKO36" s="86"/>
      <c r="AKP36" s="86"/>
      <c r="AKQ36" s="86"/>
      <c r="AKR36" s="86"/>
      <c r="AKS36" s="86"/>
      <c r="AKT36" s="86"/>
      <c r="AKU36" s="86"/>
      <c r="AKV36" s="86"/>
      <c r="AKW36" s="86"/>
      <c r="AKX36" s="86"/>
      <c r="AKY36" s="86"/>
      <c r="AKZ36" s="86"/>
      <c r="ALA36" s="86"/>
      <c r="ALB36" s="86"/>
      <c r="ALC36" s="86"/>
      <c r="ALD36" s="86"/>
      <c r="ALE36" s="86"/>
      <c r="ALF36" s="86"/>
      <c r="ALG36" s="86"/>
      <c r="ALH36" s="86"/>
      <c r="ALI36" s="86"/>
      <c r="ALJ36" s="86"/>
      <c r="ALK36" s="86"/>
      <c r="ALL36" s="86"/>
      <c r="ALM36" s="86"/>
      <c r="ALN36" s="86"/>
      <c r="ALO36" s="86"/>
      <c r="ALP36" s="86"/>
      <c r="ALQ36" s="86"/>
      <c r="ALR36" s="86"/>
      <c r="ALS36" s="86"/>
      <c r="ALT36" s="86"/>
      <c r="ALU36" s="86"/>
      <c r="ALV36" s="86"/>
      <c r="ALW36" s="86"/>
      <c r="ALX36" s="86"/>
      <c r="ALY36" s="86"/>
      <c r="ALZ36" s="86"/>
      <c r="AMA36" s="86"/>
      <c r="AMB36" s="86"/>
      <c r="AMC36" s="86"/>
      <c r="AMD36" s="86"/>
      <c r="AME36" s="86"/>
      <c r="AMF36" s="86"/>
      <c r="AMG36" s="86"/>
      <c r="AMH36" s="86"/>
      <c r="AMI36" s="86"/>
      <c r="AMJ36" s="86"/>
      <c r="AMK36" s="86"/>
    </row>
    <row r="37" customFormat="false" ht="13.5" hidden="false" customHeight="false" outlineLevel="0" collapsed="false">
      <c r="A37" s="85"/>
      <c r="B37" s="85"/>
      <c r="C37" s="85"/>
      <c r="D37" s="85"/>
      <c r="E37" s="85"/>
      <c r="F37" s="85"/>
      <c r="G37" s="221"/>
      <c r="H37" s="228"/>
      <c r="I37" s="221"/>
      <c r="J37" s="228"/>
      <c r="K37" s="257"/>
      <c r="L37" s="85"/>
      <c r="M37" s="85"/>
      <c r="N37" s="85"/>
      <c r="O37" s="85"/>
      <c r="P37" s="85"/>
      <c r="Q37" s="85"/>
      <c r="R37" s="85"/>
      <c r="S37" s="85"/>
      <c r="T37" s="85"/>
      <c r="U37" s="89"/>
      <c r="V37" s="85"/>
      <c r="W37" s="89"/>
      <c r="X37" s="85"/>
      <c r="Y37" s="85"/>
      <c r="Z37" s="85"/>
      <c r="AA37" s="85"/>
      <c r="AB37" s="85"/>
      <c r="AC37" s="85"/>
      <c r="AD37" s="85"/>
      <c r="AE37" s="258"/>
      <c r="AF37" s="90"/>
      <c r="AG37" s="224"/>
      <c r="AH37" s="90"/>
      <c r="AI37" s="259"/>
      <c r="AJ37" s="90"/>
      <c r="AK37" s="97"/>
      <c r="AL37" s="90"/>
      <c r="AM37" s="260"/>
      <c r="AN37" s="4"/>
      <c r="AO37" s="89"/>
      <c r="AP37" s="89"/>
      <c r="AQ37" s="89"/>
      <c r="AR37" s="89"/>
      <c r="AS37" s="89"/>
      <c r="AT37" s="98" t="str">
        <f aca="false">IF(A37="", "","'"&amp;A37&amp;"':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'"&amp;VLOOKUP(M37,[2]マスタ!$A$1:$B$99,2,0)&amp;"'"&amp;IF(N37="○",", extra: true","")&amp;IF(O37&lt;&gt;"",", extraFrom: '"&amp;O37&amp;"'","")&amp;IF(P37&lt;&gt;"",", exchangableTo: '"&amp;P37&amp;"'","")&amp;IF(Q37="○",", poison: true","")&amp;IF(R37&lt;&gt;"", ", type: '"&amp;VLOOKUP(R37,[2]マスタ!$D$1:$E$99,2,0)&amp;"'", "")&amp;IF(S37&lt;&gt;"",", subType: '"&amp;VLOOKUP(S37,[2]マスタ!$D$1:$E$99,2,0)&amp;"'","")&amp;""&amp;IF(T37&lt;&gt;"",", range: '"&amp;T37&amp;"'","")&amp;IF(V37&lt;&gt;"",", damage: '"&amp;V37&amp;"'","")&amp;IF(X37&lt;&gt;"",", capacity: '"&amp;X37&amp;"'","")&amp;IF(Y37&lt;&gt;"",", growth: "&amp;Y37&amp;"","")&amp;IF(Z37&lt;&gt;"",", cost: '"&amp;Z37&amp;"'","")&amp;", text: '"&amp;SUBSTITUTE(SUBSTITUTE(AE37, CHAR(13), ""),CHAR(10),"\n")&amp;IF(AF37&lt;&gt;"", "', textAdditional: '"&amp;SUBSTITUTE(SUBSTITUTE(AF37, CHAR(13), ""),CHAR(10),"\n"), "")&amp;"', textZh: '"&amp;SUBSTITUTE(SUBSTITUTE(SUBSTITUTE(AG37, CHAR(13), ""),CHAR(10),"\n"),"'","\'")&amp;"', textZhG1: '"&amp;SUBSTITUTE(SUBSTITUTE(SUBSTITUTE(AI37, CHAR(13), ""),CHAR(10),"\n"),"'","\'")&amp;IF(AH37&lt;&gt;"", "', textZhAdditional: '"&amp;SUBSTITUTE(SUBSTITUTE(AH37, CHAR(13), ""),CHAR(10),"\n"), "")&amp;IF(AJ37&lt;&gt;"", "', textZhG1Additional: '"&amp;SUBSTITUTE(SUBSTITUTE(AJ37, CHAR(13), ""),CHAR(10),"\n"), "")&amp;"', textKo: '"&amp;SUBSTITUTE(SUBSTITUTE(SUBSTITUTE(AK37, CHAR(13), ""),CHAR(10),"\n"),"'","\'")&amp;IF(AL37&lt;&gt;"", "', textKoAdditional: '"&amp;SUBSTITUTE(SUBSTITUTE(AL37, CHAR(13), ""),CHAR(10),"\n"), "")&amp;"', textEn: '"&amp;SUBSTITUTE(SUBSTITUTE(SUBSTITUTE(AM37, CHAR(13), ""),CHAR(10),"\n"),"'","\'")&amp;IF(AN37&lt;&gt;"", "', textEnAdditional: '"&amp;SUBSTITUTE(SUBSTITUTE(AN37, CHAR(13), ""),CHAR(10),"\n"), "")&amp;"'"&amp;IF(AB37="○",", sealable: true","")&amp;IF(AC37="○",", removable: true","")&amp;IF(AA37="○",", lie: true","")&amp;IF(AD37="○",", investable: true","")&amp;"},")</f>
        <v/>
      </c>
      <c r="AU37" s="10" t="str">
        <f aca="false">IF($A37&lt;&gt;"", "    /** 《"&amp;$E37&amp;"》 */ export const "&amp;SUBSTITUTE(UPPER(IF(MID($A37, 3, 1)="-", RIGHT($A37,LEN($A37)-3), $A37)), "-", "_")&amp;": TCardId = '"&amp;$A37&amp;"';", "")</f>
        <v/>
      </c>
      <c r="AV37" s="11" t="str">
        <f aca="false">IF($A37&lt;&gt;"", "    | '"&amp;$A37&amp;"'", "")</f>
        <v/>
      </c>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c r="CY37" s="86"/>
      <c r="CZ37" s="86"/>
      <c r="DA37" s="86"/>
      <c r="DB37" s="86"/>
      <c r="DC37" s="86"/>
      <c r="DD37" s="86"/>
      <c r="DE37" s="86"/>
      <c r="DF37" s="86"/>
      <c r="DG37" s="86"/>
      <c r="DH37" s="86"/>
      <c r="DI37" s="86"/>
      <c r="DJ37" s="86"/>
      <c r="DK37" s="86"/>
      <c r="DL37" s="86"/>
      <c r="DM37" s="86"/>
      <c r="DN37" s="86"/>
      <c r="DO37" s="86"/>
      <c r="DP37" s="86"/>
      <c r="DQ37" s="86"/>
      <c r="DR37" s="86"/>
      <c r="DS37" s="86"/>
      <c r="DT37" s="86"/>
      <c r="DU37" s="86"/>
      <c r="DV37" s="86"/>
      <c r="DW37" s="86"/>
      <c r="DX37" s="86"/>
      <c r="DY37" s="86"/>
      <c r="DZ37" s="86"/>
      <c r="EA37" s="86"/>
      <c r="EB37" s="86"/>
      <c r="EC37" s="86"/>
      <c r="ED37" s="86"/>
      <c r="EE37" s="86"/>
      <c r="EF37" s="86"/>
      <c r="EG37" s="86"/>
      <c r="EH37" s="86"/>
      <c r="EI37" s="86"/>
      <c r="EJ37" s="86"/>
      <c r="EK37" s="86"/>
      <c r="EL37" s="86"/>
      <c r="EM37" s="86"/>
      <c r="EN37" s="86"/>
      <c r="EO37" s="86"/>
      <c r="EP37" s="86"/>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6"/>
      <c r="FO37" s="86"/>
      <c r="FP37" s="86"/>
      <c r="FQ37" s="86"/>
      <c r="FR37" s="86"/>
      <c r="FS37" s="86"/>
      <c r="FT37" s="86"/>
      <c r="FU37" s="86"/>
      <c r="FV37" s="86"/>
      <c r="FW37" s="86"/>
      <c r="FX37" s="86"/>
      <c r="FY37" s="86"/>
      <c r="FZ37" s="86"/>
      <c r="GA37" s="86"/>
      <c r="GB37" s="86"/>
      <c r="GC37" s="86"/>
      <c r="GD37" s="86"/>
      <c r="GE37" s="86"/>
      <c r="GF37" s="86"/>
      <c r="GG37" s="86"/>
      <c r="GH37" s="86"/>
      <c r="GI37" s="86"/>
      <c r="GJ37" s="86"/>
      <c r="GK37" s="86"/>
      <c r="GL37" s="86"/>
      <c r="GM37" s="86"/>
      <c r="GN37" s="86"/>
      <c r="GO37" s="86"/>
      <c r="GP37" s="86"/>
      <c r="GQ37" s="86"/>
      <c r="GR37" s="86"/>
      <c r="GS37" s="86"/>
      <c r="GT37" s="86"/>
      <c r="GU37" s="86"/>
      <c r="GV37" s="86"/>
      <c r="GW37" s="86"/>
      <c r="GX37" s="86"/>
      <c r="GY37" s="86"/>
      <c r="GZ37" s="86"/>
      <c r="HA37" s="86"/>
      <c r="HB37" s="86"/>
      <c r="HC37" s="86"/>
      <c r="HD37" s="86"/>
      <c r="HE37" s="86"/>
      <c r="HF37" s="86"/>
      <c r="HG37" s="86"/>
      <c r="HH37" s="86"/>
      <c r="HI37" s="86"/>
      <c r="HJ37" s="86"/>
      <c r="HK37" s="86"/>
      <c r="HL37" s="86"/>
      <c r="HM37" s="86"/>
      <c r="HN37" s="86"/>
      <c r="HO37" s="86"/>
      <c r="HP37" s="86"/>
      <c r="HQ37" s="86"/>
      <c r="HR37" s="86"/>
      <c r="HS37" s="86"/>
      <c r="HT37" s="86"/>
      <c r="HU37" s="86"/>
      <c r="HV37" s="86"/>
      <c r="HW37" s="86"/>
      <c r="HX37" s="86"/>
      <c r="HY37" s="86"/>
      <c r="HZ37" s="86"/>
      <c r="IA37" s="86"/>
      <c r="IB37" s="86"/>
      <c r="IC37" s="86"/>
      <c r="ID37" s="86"/>
      <c r="IE37" s="86"/>
      <c r="IF37" s="86"/>
      <c r="IG37" s="86"/>
      <c r="IH37" s="86"/>
      <c r="II37" s="86"/>
      <c r="IJ37" s="86"/>
      <c r="IK37" s="86"/>
      <c r="IL37" s="86"/>
      <c r="IM37" s="86"/>
      <c r="IN37" s="86"/>
      <c r="IO37" s="86"/>
      <c r="IP37" s="86"/>
      <c r="IQ37" s="86"/>
      <c r="IR37" s="86"/>
      <c r="IS37" s="86"/>
      <c r="IT37" s="86"/>
      <c r="IU37" s="86"/>
      <c r="IV37" s="86"/>
      <c r="IW37" s="86"/>
      <c r="IX37" s="86"/>
      <c r="IY37" s="86"/>
      <c r="IZ37" s="86"/>
      <c r="JA37" s="86"/>
      <c r="JB37" s="86"/>
      <c r="JC37" s="86"/>
      <c r="JD37" s="86"/>
      <c r="JE37" s="86"/>
      <c r="JF37" s="86"/>
      <c r="JG37" s="86"/>
      <c r="JH37" s="86"/>
      <c r="JI37" s="86"/>
      <c r="JJ37" s="86"/>
      <c r="JK37" s="86"/>
      <c r="JL37" s="86"/>
      <c r="JM37" s="86"/>
      <c r="JN37" s="86"/>
      <c r="JO37" s="86"/>
      <c r="JP37" s="86"/>
      <c r="JQ37" s="86"/>
      <c r="JR37" s="86"/>
      <c r="JS37" s="86"/>
      <c r="JT37" s="86"/>
      <c r="JU37" s="86"/>
      <c r="JV37" s="86"/>
      <c r="JW37" s="86"/>
      <c r="JX37" s="86"/>
      <c r="JY37" s="86"/>
      <c r="JZ37" s="86"/>
      <c r="KA37" s="86"/>
      <c r="KB37" s="86"/>
      <c r="KC37" s="86"/>
      <c r="KD37" s="86"/>
      <c r="KE37" s="86"/>
      <c r="KF37" s="86"/>
      <c r="KG37" s="86"/>
      <c r="KH37" s="86"/>
      <c r="KI37" s="86"/>
      <c r="KJ37" s="86"/>
      <c r="KK37" s="86"/>
      <c r="KL37" s="86"/>
      <c r="KM37" s="86"/>
      <c r="KN37" s="86"/>
      <c r="KO37" s="86"/>
      <c r="KP37" s="86"/>
      <c r="KQ37" s="86"/>
      <c r="KR37" s="86"/>
      <c r="KS37" s="86"/>
      <c r="KT37" s="86"/>
      <c r="KU37" s="86"/>
      <c r="KV37" s="86"/>
      <c r="KW37" s="86"/>
      <c r="KX37" s="86"/>
      <c r="KY37" s="86"/>
      <c r="KZ37" s="86"/>
      <c r="LA37" s="86"/>
      <c r="LB37" s="86"/>
      <c r="LC37" s="86"/>
      <c r="LD37" s="86"/>
      <c r="LE37" s="86"/>
      <c r="LF37" s="86"/>
      <c r="LG37" s="86"/>
      <c r="LH37" s="86"/>
      <c r="LI37" s="86"/>
      <c r="LJ37" s="86"/>
      <c r="LK37" s="86"/>
      <c r="LL37" s="86"/>
      <c r="LM37" s="86"/>
      <c r="LN37" s="86"/>
      <c r="LO37" s="86"/>
      <c r="LP37" s="86"/>
      <c r="LQ37" s="86"/>
      <c r="LR37" s="86"/>
      <c r="LS37" s="86"/>
      <c r="LT37" s="86"/>
      <c r="LU37" s="86"/>
      <c r="LV37" s="86"/>
      <c r="LW37" s="86"/>
      <c r="LX37" s="86"/>
      <c r="LY37" s="86"/>
      <c r="LZ37" s="86"/>
      <c r="MA37" s="86"/>
      <c r="MB37" s="86"/>
      <c r="MC37" s="86"/>
      <c r="MD37" s="86"/>
      <c r="ME37" s="86"/>
      <c r="MF37" s="86"/>
      <c r="MG37" s="86"/>
      <c r="MH37" s="86"/>
      <c r="MI37" s="86"/>
      <c r="MJ37" s="86"/>
      <c r="MK37" s="86"/>
      <c r="ML37" s="86"/>
      <c r="MM37" s="86"/>
      <c r="MN37" s="86"/>
      <c r="MO37" s="86"/>
      <c r="MP37" s="86"/>
      <c r="MQ37" s="86"/>
      <c r="MR37" s="86"/>
      <c r="MS37" s="86"/>
      <c r="MT37" s="86"/>
      <c r="MU37" s="86"/>
      <c r="MV37" s="86"/>
      <c r="MW37" s="86"/>
      <c r="MX37" s="86"/>
      <c r="MY37" s="86"/>
      <c r="MZ37" s="86"/>
      <c r="NA37" s="86"/>
      <c r="NB37" s="86"/>
      <c r="NC37" s="86"/>
      <c r="ND37" s="86"/>
      <c r="NE37" s="86"/>
      <c r="NF37" s="86"/>
      <c r="NG37" s="86"/>
      <c r="NH37" s="86"/>
      <c r="NI37" s="86"/>
      <c r="NJ37" s="86"/>
      <c r="NK37" s="86"/>
      <c r="NL37" s="86"/>
      <c r="NM37" s="86"/>
      <c r="NN37" s="86"/>
      <c r="NO37" s="86"/>
      <c r="NP37" s="86"/>
      <c r="NQ37" s="86"/>
      <c r="NR37" s="86"/>
      <c r="NS37" s="86"/>
      <c r="NT37" s="86"/>
      <c r="NU37" s="86"/>
      <c r="NV37" s="86"/>
      <c r="NW37" s="86"/>
      <c r="NX37" s="86"/>
      <c r="NY37" s="86"/>
      <c r="NZ37" s="86"/>
      <c r="OA37" s="86"/>
      <c r="OB37" s="86"/>
      <c r="OC37" s="86"/>
      <c r="OD37" s="86"/>
      <c r="OE37" s="86"/>
      <c r="OF37" s="86"/>
      <c r="OG37" s="86"/>
      <c r="OH37" s="86"/>
      <c r="OI37" s="86"/>
      <c r="OJ37" s="86"/>
      <c r="OK37" s="86"/>
      <c r="OL37" s="86"/>
      <c r="OM37" s="86"/>
      <c r="ON37" s="86"/>
      <c r="OO37" s="86"/>
      <c r="OP37" s="86"/>
      <c r="OQ37" s="86"/>
      <c r="OR37" s="86"/>
      <c r="OS37" s="86"/>
      <c r="OT37" s="86"/>
      <c r="OU37" s="86"/>
      <c r="OV37" s="86"/>
      <c r="OW37" s="86"/>
      <c r="OX37" s="86"/>
      <c r="OY37" s="86"/>
      <c r="OZ37" s="86"/>
      <c r="PA37" s="86"/>
      <c r="PB37" s="86"/>
      <c r="PC37" s="86"/>
      <c r="PD37" s="86"/>
      <c r="PE37" s="86"/>
      <c r="PF37" s="86"/>
      <c r="PG37" s="86"/>
      <c r="PH37" s="86"/>
      <c r="PI37" s="86"/>
      <c r="PJ37" s="86"/>
      <c r="PK37" s="86"/>
      <c r="PL37" s="86"/>
      <c r="PM37" s="86"/>
      <c r="PN37" s="86"/>
      <c r="PO37" s="86"/>
      <c r="PP37" s="86"/>
      <c r="PQ37" s="86"/>
      <c r="PR37" s="86"/>
      <c r="PS37" s="86"/>
      <c r="PT37" s="86"/>
      <c r="PU37" s="86"/>
      <c r="PV37" s="86"/>
      <c r="PW37" s="86"/>
      <c r="PX37" s="86"/>
      <c r="PY37" s="86"/>
      <c r="PZ37" s="86"/>
      <c r="QA37" s="86"/>
      <c r="QB37" s="86"/>
      <c r="QC37" s="86"/>
      <c r="QD37" s="86"/>
      <c r="QE37" s="86"/>
      <c r="QF37" s="86"/>
      <c r="QG37" s="86"/>
      <c r="QH37" s="86"/>
      <c r="QI37" s="86"/>
      <c r="QJ37" s="86"/>
      <c r="QK37" s="86"/>
      <c r="QL37" s="86"/>
      <c r="QM37" s="86"/>
      <c r="QN37" s="86"/>
      <c r="QO37" s="86"/>
      <c r="QP37" s="86"/>
      <c r="QQ37" s="86"/>
      <c r="QR37" s="86"/>
      <c r="QS37" s="86"/>
      <c r="QT37" s="86"/>
      <c r="QU37" s="86"/>
      <c r="QV37" s="86"/>
      <c r="QW37" s="86"/>
      <c r="QX37" s="86"/>
      <c r="QY37" s="86"/>
      <c r="QZ37" s="86"/>
      <c r="RA37" s="86"/>
      <c r="RB37" s="86"/>
      <c r="RC37" s="86"/>
      <c r="RD37" s="86"/>
      <c r="RE37" s="86"/>
      <c r="RF37" s="86"/>
      <c r="RG37" s="86"/>
      <c r="RH37" s="86"/>
      <c r="RI37" s="86"/>
      <c r="RJ37" s="86"/>
      <c r="RK37" s="86"/>
      <c r="RL37" s="86"/>
      <c r="RM37" s="86"/>
      <c r="RN37" s="86"/>
      <c r="RO37" s="86"/>
      <c r="RP37" s="86"/>
      <c r="RQ37" s="86"/>
      <c r="RR37" s="86"/>
      <c r="RS37" s="86"/>
      <c r="RT37" s="86"/>
      <c r="RU37" s="86"/>
      <c r="RV37" s="86"/>
      <c r="RW37" s="86"/>
      <c r="RX37" s="86"/>
      <c r="RY37" s="86"/>
      <c r="RZ37" s="86"/>
      <c r="SA37" s="86"/>
      <c r="SB37" s="86"/>
      <c r="SC37" s="86"/>
      <c r="SD37" s="86"/>
      <c r="SE37" s="86"/>
      <c r="SF37" s="86"/>
      <c r="SG37" s="86"/>
      <c r="SH37" s="86"/>
      <c r="SI37" s="86"/>
      <c r="SJ37" s="86"/>
      <c r="SK37" s="86"/>
      <c r="SL37" s="86"/>
      <c r="SM37" s="86"/>
      <c r="SN37" s="86"/>
      <c r="SO37" s="86"/>
      <c r="SP37" s="86"/>
      <c r="SQ37" s="86"/>
      <c r="SR37" s="86"/>
      <c r="SS37" s="86"/>
      <c r="ST37" s="86"/>
      <c r="SU37" s="86"/>
      <c r="SV37" s="86"/>
      <c r="SW37" s="86"/>
      <c r="SX37" s="86"/>
      <c r="SY37" s="86"/>
      <c r="SZ37" s="86"/>
      <c r="TA37" s="86"/>
      <c r="TB37" s="86"/>
      <c r="TC37" s="86"/>
      <c r="TD37" s="86"/>
      <c r="TE37" s="86"/>
      <c r="TF37" s="86"/>
      <c r="TG37" s="86"/>
      <c r="TH37" s="86"/>
      <c r="TI37" s="86"/>
      <c r="TJ37" s="86"/>
      <c r="TK37" s="86"/>
      <c r="TL37" s="86"/>
      <c r="TM37" s="86"/>
      <c r="TN37" s="86"/>
      <c r="TO37" s="86"/>
      <c r="TP37" s="86"/>
      <c r="TQ37" s="86"/>
      <c r="TR37" s="86"/>
      <c r="TS37" s="86"/>
      <c r="TT37" s="86"/>
      <c r="TU37" s="86"/>
      <c r="TV37" s="86"/>
      <c r="TW37" s="86"/>
      <c r="TX37" s="86"/>
      <c r="TY37" s="86"/>
      <c r="TZ37" s="86"/>
      <c r="UA37" s="86"/>
      <c r="UB37" s="86"/>
      <c r="UC37" s="86"/>
      <c r="UD37" s="86"/>
      <c r="UE37" s="86"/>
      <c r="UF37" s="86"/>
      <c r="UG37" s="86"/>
      <c r="UH37" s="86"/>
      <c r="UI37" s="86"/>
      <c r="UJ37" s="86"/>
      <c r="UK37" s="86"/>
      <c r="UL37" s="86"/>
      <c r="UM37" s="86"/>
      <c r="UN37" s="86"/>
      <c r="UO37" s="86"/>
      <c r="UP37" s="86"/>
      <c r="UQ37" s="86"/>
      <c r="UR37" s="86"/>
      <c r="US37" s="86"/>
      <c r="UT37" s="86"/>
      <c r="UU37" s="86"/>
      <c r="UV37" s="86"/>
      <c r="UW37" s="86"/>
      <c r="UX37" s="86"/>
      <c r="UY37" s="86"/>
      <c r="UZ37" s="86"/>
      <c r="VA37" s="86"/>
      <c r="VB37" s="86"/>
      <c r="VC37" s="86"/>
      <c r="VD37" s="86"/>
      <c r="VE37" s="86"/>
      <c r="VF37" s="86"/>
      <c r="VG37" s="86"/>
      <c r="VH37" s="86"/>
      <c r="VI37" s="86"/>
      <c r="VJ37" s="86"/>
      <c r="VK37" s="86"/>
      <c r="VL37" s="86"/>
      <c r="VM37" s="86"/>
      <c r="VN37" s="86"/>
      <c r="VO37" s="86"/>
      <c r="VP37" s="86"/>
      <c r="VQ37" s="86"/>
      <c r="VR37" s="86"/>
      <c r="VS37" s="86"/>
      <c r="VT37" s="86"/>
      <c r="VU37" s="86"/>
      <c r="VV37" s="86"/>
      <c r="VW37" s="86"/>
      <c r="VX37" s="86"/>
      <c r="VY37" s="86"/>
      <c r="VZ37" s="86"/>
      <c r="WA37" s="86"/>
      <c r="WB37" s="86"/>
      <c r="WC37" s="86"/>
      <c r="WD37" s="86"/>
      <c r="WE37" s="86"/>
      <c r="WF37" s="86"/>
      <c r="WG37" s="86"/>
      <c r="WH37" s="86"/>
      <c r="WI37" s="86"/>
      <c r="WJ37" s="86"/>
      <c r="WK37" s="86"/>
      <c r="WL37" s="86"/>
      <c r="WM37" s="86"/>
      <c r="WN37" s="86"/>
      <c r="WO37" s="86"/>
      <c r="WP37" s="86"/>
      <c r="WQ37" s="86"/>
      <c r="WR37" s="86"/>
      <c r="WS37" s="86"/>
      <c r="WT37" s="86"/>
      <c r="WU37" s="86"/>
      <c r="WV37" s="86"/>
      <c r="WW37" s="86"/>
      <c r="WX37" s="86"/>
      <c r="WY37" s="86"/>
      <c r="WZ37" s="86"/>
      <c r="XA37" s="86"/>
      <c r="XB37" s="86"/>
      <c r="XC37" s="86"/>
      <c r="XD37" s="86"/>
      <c r="XE37" s="86"/>
      <c r="XF37" s="86"/>
      <c r="XG37" s="86"/>
      <c r="XH37" s="86"/>
      <c r="XI37" s="86"/>
      <c r="XJ37" s="86"/>
      <c r="XK37" s="86"/>
      <c r="XL37" s="86"/>
      <c r="XM37" s="86"/>
      <c r="XN37" s="86"/>
      <c r="XO37" s="86"/>
      <c r="XP37" s="86"/>
      <c r="XQ37" s="86"/>
      <c r="XR37" s="86"/>
      <c r="XS37" s="86"/>
      <c r="XT37" s="86"/>
      <c r="XU37" s="86"/>
      <c r="XV37" s="86"/>
      <c r="XW37" s="86"/>
      <c r="XX37" s="86"/>
      <c r="XY37" s="86"/>
      <c r="XZ37" s="86"/>
      <c r="YA37" s="86"/>
      <c r="YB37" s="86"/>
      <c r="YC37" s="86"/>
      <c r="YD37" s="86"/>
      <c r="YE37" s="86"/>
      <c r="YF37" s="86"/>
      <c r="YG37" s="86"/>
      <c r="YH37" s="86"/>
      <c r="YI37" s="86"/>
      <c r="YJ37" s="86"/>
      <c r="YK37" s="86"/>
      <c r="YL37" s="86"/>
      <c r="YM37" s="86"/>
      <c r="YN37" s="86"/>
      <c r="YO37" s="86"/>
      <c r="YP37" s="86"/>
      <c r="YQ37" s="86"/>
      <c r="YR37" s="86"/>
      <c r="YS37" s="86"/>
      <c r="YT37" s="86"/>
      <c r="YU37" s="86"/>
      <c r="YV37" s="86"/>
      <c r="YW37" s="86"/>
      <c r="YX37" s="86"/>
      <c r="YY37" s="86"/>
      <c r="YZ37" s="86"/>
      <c r="ZA37" s="86"/>
      <c r="ZB37" s="86"/>
      <c r="ZC37" s="86"/>
      <c r="ZD37" s="86"/>
      <c r="ZE37" s="86"/>
      <c r="ZF37" s="86"/>
      <c r="ZG37" s="86"/>
      <c r="ZH37" s="86"/>
      <c r="ZI37" s="86"/>
      <c r="ZJ37" s="86"/>
      <c r="ZK37" s="86"/>
      <c r="ZL37" s="86"/>
      <c r="ZM37" s="86"/>
      <c r="ZN37" s="86"/>
      <c r="ZO37" s="86"/>
      <c r="ZP37" s="86"/>
      <c r="ZQ37" s="86"/>
      <c r="ZR37" s="86"/>
      <c r="ZS37" s="86"/>
      <c r="ZT37" s="86"/>
      <c r="ZU37" s="86"/>
      <c r="ZV37" s="86"/>
      <c r="ZW37" s="86"/>
      <c r="ZX37" s="86"/>
      <c r="ZY37" s="86"/>
      <c r="ZZ37" s="86"/>
      <c r="AAA37" s="86"/>
      <c r="AAB37" s="86"/>
      <c r="AAC37" s="86"/>
      <c r="AAD37" s="86"/>
      <c r="AAE37" s="86"/>
      <c r="AAF37" s="86"/>
      <c r="AAG37" s="86"/>
      <c r="AAH37" s="86"/>
      <c r="AAI37" s="86"/>
      <c r="AAJ37" s="86"/>
      <c r="AAK37" s="86"/>
      <c r="AAL37" s="86"/>
      <c r="AAM37" s="86"/>
      <c r="AAN37" s="86"/>
      <c r="AAO37" s="86"/>
      <c r="AAP37" s="86"/>
      <c r="AAQ37" s="86"/>
      <c r="AAR37" s="86"/>
      <c r="AAS37" s="86"/>
      <c r="AAT37" s="86"/>
      <c r="AAU37" s="86"/>
      <c r="AAV37" s="86"/>
      <c r="AAW37" s="86"/>
      <c r="AAX37" s="86"/>
      <c r="AAY37" s="86"/>
      <c r="AAZ37" s="86"/>
      <c r="ABA37" s="86"/>
      <c r="ABB37" s="86"/>
      <c r="ABC37" s="86"/>
      <c r="ABD37" s="86"/>
      <c r="ABE37" s="86"/>
      <c r="ABF37" s="86"/>
      <c r="ABG37" s="86"/>
      <c r="ABH37" s="86"/>
      <c r="ABI37" s="86"/>
      <c r="ABJ37" s="86"/>
      <c r="ABK37" s="86"/>
      <c r="ABL37" s="86"/>
      <c r="ABM37" s="86"/>
      <c r="ABN37" s="86"/>
      <c r="ABO37" s="86"/>
      <c r="ABP37" s="86"/>
      <c r="ABQ37" s="86"/>
      <c r="ABR37" s="86"/>
      <c r="ABS37" s="86"/>
      <c r="ABT37" s="86"/>
      <c r="ABU37" s="86"/>
      <c r="ABV37" s="86"/>
      <c r="ABW37" s="86"/>
      <c r="ABX37" s="86"/>
      <c r="ABY37" s="86"/>
      <c r="ABZ37" s="86"/>
      <c r="ACA37" s="86"/>
      <c r="ACB37" s="86"/>
      <c r="ACC37" s="86"/>
      <c r="ACD37" s="86"/>
      <c r="ACE37" s="86"/>
      <c r="ACF37" s="86"/>
      <c r="ACG37" s="86"/>
      <c r="ACH37" s="86"/>
      <c r="ACI37" s="86"/>
      <c r="ACJ37" s="86"/>
      <c r="ACK37" s="86"/>
      <c r="ACL37" s="86"/>
      <c r="ACM37" s="86"/>
      <c r="ACN37" s="86"/>
      <c r="ACO37" s="86"/>
      <c r="ACP37" s="86"/>
      <c r="ACQ37" s="86"/>
      <c r="ACR37" s="86"/>
      <c r="ACS37" s="86"/>
      <c r="ACT37" s="86"/>
      <c r="ACU37" s="86"/>
      <c r="ACV37" s="86"/>
      <c r="ACW37" s="86"/>
      <c r="ACX37" s="86"/>
      <c r="ACY37" s="86"/>
      <c r="ACZ37" s="86"/>
      <c r="ADA37" s="86"/>
      <c r="ADB37" s="86"/>
      <c r="ADC37" s="86"/>
      <c r="ADD37" s="86"/>
      <c r="ADE37" s="86"/>
      <c r="ADF37" s="86"/>
      <c r="ADG37" s="86"/>
      <c r="ADH37" s="86"/>
      <c r="ADI37" s="86"/>
      <c r="ADJ37" s="86"/>
      <c r="ADK37" s="86"/>
      <c r="ADL37" s="86"/>
      <c r="ADM37" s="86"/>
      <c r="ADN37" s="86"/>
      <c r="ADO37" s="86"/>
      <c r="ADP37" s="86"/>
      <c r="ADQ37" s="86"/>
      <c r="ADR37" s="86"/>
      <c r="ADS37" s="86"/>
      <c r="ADT37" s="86"/>
      <c r="ADU37" s="86"/>
      <c r="ADV37" s="86"/>
      <c r="ADW37" s="86"/>
      <c r="ADX37" s="86"/>
      <c r="ADY37" s="86"/>
      <c r="ADZ37" s="86"/>
      <c r="AEA37" s="86"/>
      <c r="AEB37" s="86"/>
      <c r="AEC37" s="86"/>
      <c r="AED37" s="86"/>
      <c r="AEE37" s="86"/>
      <c r="AEF37" s="86"/>
      <c r="AEG37" s="86"/>
      <c r="AEH37" s="86"/>
      <c r="AEI37" s="86"/>
      <c r="AEJ37" s="86"/>
      <c r="AEK37" s="86"/>
      <c r="AEL37" s="86"/>
      <c r="AEM37" s="86"/>
      <c r="AEN37" s="86"/>
      <c r="AEO37" s="86"/>
      <c r="AEP37" s="86"/>
      <c r="AEQ37" s="86"/>
      <c r="AER37" s="86"/>
      <c r="AES37" s="86"/>
      <c r="AET37" s="86"/>
      <c r="AEU37" s="86"/>
      <c r="AEV37" s="86"/>
      <c r="AEW37" s="86"/>
      <c r="AEX37" s="86"/>
      <c r="AEY37" s="86"/>
      <c r="AEZ37" s="86"/>
      <c r="AFA37" s="86"/>
      <c r="AFB37" s="86"/>
      <c r="AFC37" s="86"/>
      <c r="AFD37" s="86"/>
      <c r="AFE37" s="86"/>
      <c r="AFF37" s="86"/>
      <c r="AFG37" s="86"/>
      <c r="AFH37" s="86"/>
      <c r="AFI37" s="86"/>
      <c r="AFJ37" s="86"/>
      <c r="AFK37" s="86"/>
      <c r="AFL37" s="86"/>
      <c r="AFM37" s="86"/>
      <c r="AFN37" s="86"/>
      <c r="AFO37" s="86"/>
      <c r="AFP37" s="86"/>
      <c r="AFQ37" s="86"/>
      <c r="AFR37" s="86"/>
      <c r="AFS37" s="86"/>
      <c r="AFT37" s="86"/>
      <c r="AFU37" s="86"/>
      <c r="AFV37" s="86"/>
      <c r="AFW37" s="86"/>
      <c r="AFX37" s="86"/>
      <c r="AFY37" s="86"/>
      <c r="AFZ37" s="86"/>
      <c r="AGA37" s="86"/>
      <c r="AGB37" s="86"/>
      <c r="AGC37" s="86"/>
      <c r="AGD37" s="86"/>
      <c r="AGE37" s="86"/>
      <c r="AGF37" s="86"/>
      <c r="AGG37" s="86"/>
      <c r="AGH37" s="86"/>
      <c r="AGI37" s="86"/>
      <c r="AGJ37" s="86"/>
      <c r="AGK37" s="86"/>
      <c r="AGL37" s="86"/>
      <c r="AGM37" s="86"/>
      <c r="AGN37" s="86"/>
      <c r="AGO37" s="86"/>
      <c r="AGP37" s="86"/>
      <c r="AGQ37" s="86"/>
      <c r="AGR37" s="86"/>
      <c r="AGS37" s="86"/>
      <c r="AGT37" s="86"/>
      <c r="AGU37" s="86"/>
      <c r="AGV37" s="86"/>
      <c r="AGW37" s="86"/>
      <c r="AGX37" s="86"/>
      <c r="AGY37" s="86"/>
      <c r="AGZ37" s="86"/>
      <c r="AHA37" s="86"/>
      <c r="AHB37" s="86"/>
      <c r="AHC37" s="86"/>
      <c r="AHD37" s="86"/>
      <c r="AHE37" s="86"/>
      <c r="AHF37" s="86"/>
      <c r="AHG37" s="86"/>
      <c r="AHH37" s="86"/>
      <c r="AHI37" s="86"/>
      <c r="AHJ37" s="86"/>
      <c r="AHK37" s="86"/>
      <c r="AHL37" s="86"/>
      <c r="AHM37" s="86"/>
      <c r="AHN37" s="86"/>
      <c r="AHO37" s="86"/>
      <c r="AHP37" s="86"/>
      <c r="AHQ37" s="86"/>
      <c r="AHR37" s="86"/>
      <c r="AHS37" s="86"/>
      <c r="AHT37" s="86"/>
      <c r="AHU37" s="86"/>
      <c r="AHV37" s="86"/>
      <c r="AHW37" s="86"/>
      <c r="AHX37" s="86"/>
      <c r="AHY37" s="86"/>
      <c r="AHZ37" s="86"/>
      <c r="AIA37" s="86"/>
      <c r="AIB37" s="86"/>
      <c r="AIC37" s="86"/>
      <c r="AID37" s="86"/>
      <c r="AIE37" s="86"/>
      <c r="AIF37" s="86"/>
      <c r="AIG37" s="86"/>
      <c r="AIH37" s="86"/>
      <c r="AII37" s="86"/>
      <c r="AIJ37" s="86"/>
      <c r="AIK37" s="86"/>
      <c r="AIL37" s="86"/>
      <c r="AIM37" s="86"/>
      <c r="AIN37" s="86"/>
      <c r="AIO37" s="86"/>
      <c r="AIP37" s="86"/>
      <c r="AIQ37" s="86"/>
      <c r="AIR37" s="86"/>
      <c r="AIS37" s="86"/>
      <c r="AIT37" s="86"/>
      <c r="AIU37" s="86"/>
      <c r="AIV37" s="86"/>
      <c r="AIW37" s="86"/>
      <c r="AIX37" s="86"/>
      <c r="AIY37" s="86"/>
      <c r="AIZ37" s="86"/>
      <c r="AJA37" s="86"/>
      <c r="AJB37" s="86"/>
      <c r="AJC37" s="86"/>
      <c r="AJD37" s="86"/>
      <c r="AJE37" s="86"/>
      <c r="AJF37" s="86"/>
      <c r="AJG37" s="86"/>
      <c r="AJH37" s="86"/>
      <c r="AJI37" s="86"/>
      <c r="AJJ37" s="86"/>
      <c r="AJK37" s="86"/>
      <c r="AJL37" s="86"/>
      <c r="AJM37" s="86"/>
      <c r="AJN37" s="86"/>
      <c r="AJO37" s="86"/>
      <c r="AJP37" s="86"/>
      <c r="AJQ37" s="86"/>
      <c r="AJR37" s="86"/>
      <c r="AJS37" s="86"/>
      <c r="AJT37" s="86"/>
      <c r="AJU37" s="86"/>
      <c r="AJV37" s="86"/>
      <c r="AJW37" s="86"/>
      <c r="AJX37" s="86"/>
      <c r="AJY37" s="86"/>
      <c r="AJZ37" s="86"/>
      <c r="AKA37" s="86"/>
      <c r="AKB37" s="86"/>
      <c r="AKC37" s="86"/>
      <c r="AKD37" s="86"/>
      <c r="AKE37" s="86"/>
      <c r="AKF37" s="86"/>
      <c r="AKG37" s="86"/>
      <c r="AKH37" s="86"/>
      <c r="AKI37" s="86"/>
      <c r="AKJ37" s="86"/>
      <c r="AKK37" s="86"/>
      <c r="AKL37" s="86"/>
      <c r="AKM37" s="86"/>
      <c r="AKN37" s="86"/>
      <c r="AKO37" s="86"/>
      <c r="AKP37" s="86"/>
      <c r="AKQ37" s="86"/>
      <c r="AKR37" s="86"/>
      <c r="AKS37" s="86"/>
      <c r="AKT37" s="86"/>
      <c r="AKU37" s="86"/>
      <c r="AKV37" s="86"/>
      <c r="AKW37" s="86"/>
      <c r="AKX37" s="86"/>
      <c r="AKY37" s="86"/>
      <c r="AKZ37" s="86"/>
      <c r="ALA37" s="86"/>
      <c r="ALB37" s="86"/>
      <c r="ALC37" s="86"/>
      <c r="ALD37" s="86"/>
      <c r="ALE37" s="86"/>
      <c r="ALF37" s="86"/>
      <c r="ALG37" s="86"/>
      <c r="ALH37" s="86"/>
      <c r="ALI37" s="86"/>
      <c r="ALJ37" s="86"/>
      <c r="ALK37" s="86"/>
      <c r="ALL37" s="86"/>
      <c r="ALM37" s="86"/>
      <c r="ALN37" s="86"/>
      <c r="ALO37" s="86"/>
      <c r="ALP37" s="86"/>
      <c r="ALQ37" s="86"/>
      <c r="ALR37" s="86"/>
      <c r="ALS37" s="86"/>
      <c r="ALT37" s="86"/>
      <c r="ALU37" s="86"/>
      <c r="ALV37" s="86"/>
      <c r="ALW37" s="86"/>
      <c r="ALX37" s="86"/>
      <c r="ALY37" s="86"/>
      <c r="ALZ37" s="86"/>
      <c r="AMA37" s="86"/>
      <c r="AMB37" s="86"/>
      <c r="AMC37" s="86"/>
      <c r="AMD37" s="86"/>
      <c r="AME37" s="86"/>
      <c r="AMF37" s="86"/>
      <c r="AMG37" s="86"/>
      <c r="AMH37" s="86"/>
      <c r="AMI37" s="86"/>
      <c r="AMJ37" s="86"/>
      <c r="AMK37" s="86"/>
    </row>
    <row r="38" customFormat="false" ht="13.5" hidden="false" customHeight="false" outlineLevel="0" collapsed="false">
      <c r="A38" s="85"/>
      <c r="B38" s="85"/>
      <c r="C38" s="85"/>
      <c r="D38" s="85"/>
      <c r="E38" s="85"/>
      <c r="F38" s="85"/>
      <c r="G38" s="221"/>
      <c r="H38" s="228"/>
      <c r="I38" s="221"/>
      <c r="J38" s="228"/>
      <c r="K38" s="257"/>
      <c r="L38" s="85"/>
      <c r="M38" s="85"/>
      <c r="N38" s="85"/>
      <c r="O38" s="85"/>
      <c r="P38" s="85"/>
      <c r="Q38" s="85"/>
      <c r="R38" s="85"/>
      <c r="S38" s="85"/>
      <c r="T38" s="85"/>
      <c r="U38" s="89"/>
      <c r="V38" s="85"/>
      <c r="W38" s="89"/>
      <c r="X38" s="85"/>
      <c r="Y38" s="85"/>
      <c r="Z38" s="85"/>
      <c r="AA38" s="85"/>
      <c r="AB38" s="85"/>
      <c r="AC38" s="85"/>
      <c r="AD38" s="85"/>
      <c r="AE38" s="258"/>
      <c r="AF38" s="90"/>
      <c r="AG38" s="224"/>
      <c r="AH38" s="90"/>
      <c r="AI38" s="259"/>
      <c r="AJ38" s="90"/>
      <c r="AK38" s="97"/>
      <c r="AL38" s="90"/>
      <c r="AM38" s="260"/>
      <c r="AN38" s="4"/>
      <c r="AO38" s="89"/>
      <c r="AP38" s="89"/>
      <c r="AQ38" s="89"/>
      <c r="AR38" s="89"/>
      <c r="AS38" s="89"/>
      <c r="AT38" s="98" t="str">
        <f aca="false">IF(A38="", "","'"&amp;A38&amp;"':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'"&amp;VLOOKUP(M38,[2]マスタ!$A$1:$B$99,2,0)&amp;"'"&amp;IF(N38="○",", extra: true","")&amp;IF(O38&lt;&gt;"",", extraFrom: '"&amp;O38&amp;"'","")&amp;IF(P38&lt;&gt;"",", exchangableTo: '"&amp;P38&amp;"'","")&amp;IF(Q38="○",", poison: true","")&amp;IF(R38&lt;&gt;"", ", type: '"&amp;VLOOKUP(R38,[2]マスタ!$D$1:$E$99,2,0)&amp;"'", "")&amp;IF(S38&lt;&gt;"",", subType: '"&amp;VLOOKUP(S38,[2]マスタ!$D$1:$E$99,2,0)&amp;"'","")&amp;""&amp;IF(T38&lt;&gt;"",", range: '"&amp;T38&amp;"'","")&amp;IF(V38&lt;&gt;"",", damage: '"&amp;V38&amp;"'","")&amp;IF(X38&lt;&gt;"",", capacity: '"&amp;X38&amp;"'","")&amp;IF(Y38&lt;&gt;"",", growth: "&amp;Y38&amp;"","")&amp;IF(Z38&lt;&gt;"",", cost: '"&amp;Z38&amp;"'","")&amp;", text: '"&amp;SUBSTITUTE(SUBSTITUTE(AE38, CHAR(13), ""),CHAR(10),"\n")&amp;IF(AF38&lt;&gt;"", "', textAdditional: '"&amp;SUBSTITUTE(SUBSTITUTE(AF38, CHAR(13), ""),CHAR(10),"\n"), "")&amp;"', textZh: '"&amp;SUBSTITUTE(SUBSTITUTE(SUBSTITUTE(AG38, CHAR(13), ""),CHAR(10),"\n"),"'","\'")&amp;"', textZhG1: '"&amp;SUBSTITUTE(SUBSTITUTE(SUBSTITUTE(AI38, CHAR(13), ""),CHAR(10),"\n"),"'","\'")&amp;IF(AH38&lt;&gt;"", "', textZhAdditional: '"&amp;SUBSTITUTE(SUBSTITUTE(AH38, CHAR(13), ""),CHAR(10),"\n"), "")&amp;IF(AJ38&lt;&gt;"", "', textZhG1Additional: '"&amp;SUBSTITUTE(SUBSTITUTE(AJ38, CHAR(13), ""),CHAR(10),"\n"), "")&amp;"', textKo: '"&amp;SUBSTITUTE(SUBSTITUTE(SUBSTITUTE(AK38, CHAR(13), ""),CHAR(10),"\n"),"'","\'")&amp;IF(AL38&lt;&gt;"", "', textKoAdditional: '"&amp;SUBSTITUTE(SUBSTITUTE(AL38, CHAR(13), ""),CHAR(10),"\n"), "")&amp;"', textEn: '"&amp;SUBSTITUTE(SUBSTITUTE(SUBSTITUTE(AM38, CHAR(13), ""),CHAR(10),"\n"),"'","\'")&amp;IF(AN38&lt;&gt;"", "', textEnAdditional: '"&amp;SUBSTITUTE(SUBSTITUTE(AN38, CHAR(13), ""),CHAR(10),"\n"), "")&amp;"'"&amp;IF(AB38="○",", sealable: true","")&amp;IF(AC38="○",", removable: true","")&amp;IF(AA38="○",", lie: true","")&amp;IF(AD38="○",", investable: true","")&amp;"},")</f>
        <v/>
      </c>
      <c r="AU38" s="10" t="str">
        <f aca="false">IF($A38&lt;&gt;"", "    /** 《"&amp;$E38&amp;"》 */ export const "&amp;SUBSTITUTE(UPPER(IF(MID($A38, 3, 1)="-", RIGHT($A38,LEN($A38)-3), $A38)), "-", "_")&amp;": TCardId = '"&amp;$A38&amp;"';", "")</f>
        <v/>
      </c>
      <c r="AV38" s="11" t="str">
        <f aca="false">IF($A38&lt;&gt;"", "    | '"&amp;$A38&amp;"'", "")</f>
        <v/>
      </c>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c r="CY38" s="86"/>
      <c r="CZ38" s="86"/>
      <c r="DA38" s="86"/>
      <c r="DB38" s="86"/>
      <c r="DC38" s="86"/>
      <c r="DD38" s="86"/>
      <c r="DE38" s="86"/>
      <c r="DF38" s="86"/>
      <c r="DG38" s="86"/>
      <c r="DH38" s="86"/>
      <c r="DI38" s="86"/>
      <c r="DJ38" s="86"/>
      <c r="DK38" s="86"/>
      <c r="DL38" s="86"/>
      <c r="DM38" s="86"/>
      <c r="DN38" s="86"/>
      <c r="DO38" s="86"/>
      <c r="DP38" s="86"/>
      <c r="DQ38" s="86"/>
      <c r="DR38" s="86"/>
      <c r="DS38" s="86"/>
      <c r="DT38" s="86"/>
      <c r="DU38" s="86"/>
      <c r="DV38" s="86"/>
      <c r="DW38" s="86"/>
      <c r="DX38" s="86"/>
      <c r="DY38" s="86"/>
      <c r="DZ38" s="86"/>
      <c r="EA38" s="86"/>
      <c r="EB38" s="86"/>
      <c r="EC38" s="86"/>
      <c r="ED38" s="86"/>
      <c r="EE38" s="86"/>
      <c r="EF38" s="86"/>
      <c r="EG38" s="86"/>
      <c r="EH38" s="86"/>
      <c r="EI38" s="86"/>
      <c r="EJ38" s="86"/>
      <c r="EK38" s="86"/>
      <c r="EL38" s="86"/>
      <c r="EM38" s="86"/>
      <c r="EN38" s="86"/>
      <c r="EO38" s="86"/>
      <c r="EP38" s="86"/>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6"/>
      <c r="FO38" s="86"/>
      <c r="FP38" s="86"/>
      <c r="FQ38" s="86"/>
      <c r="FR38" s="86"/>
      <c r="FS38" s="86"/>
      <c r="FT38" s="86"/>
      <c r="FU38" s="86"/>
      <c r="FV38" s="86"/>
      <c r="FW38" s="86"/>
      <c r="FX38" s="86"/>
      <c r="FY38" s="86"/>
      <c r="FZ38" s="86"/>
      <c r="GA38" s="86"/>
      <c r="GB38" s="86"/>
      <c r="GC38" s="86"/>
      <c r="GD38" s="86"/>
      <c r="GE38" s="86"/>
      <c r="GF38" s="86"/>
      <c r="GG38" s="86"/>
      <c r="GH38" s="86"/>
      <c r="GI38" s="86"/>
      <c r="GJ38" s="86"/>
      <c r="GK38" s="86"/>
      <c r="GL38" s="86"/>
      <c r="GM38" s="86"/>
      <c r="GN38" s="86"/>
      <c r="GO38" s="86"/>
      <c r="GP38" s="86"/>
      <c r="GQ38" s="86"/>
      <c r="GR38" s="86"/>
      <c r="GS38" s="86"/>
      <c r="GT38" s="86"/>
      <c r="GU38" s="86"/>
      <c r="GV38" s="86"/>
      <c r="GW38" s="86"/>
      <c r="GX38" s="86"/>
      <c r="GY38" s="86"/>
      <c r="GZ38" s="86"/>
      <c r="HA38" s="86"/>
      <c r="HB38" s="86"/>
      <c r="HC38" s="86"/>
      <c r="HD38" s="86"/>
      <c r="HE38" s="86"/>
      <c r="HF38" s="86"/>
      <c r="HG38" s="86"/>
      <c r="HH38" s="86"/>
      <c r="HI38" s="86"/>
      <c r="HJ38" s="86"/>
      <c r="HK38" s="86"/>
      <c r="HL38" s="86"/>
      <c r="HM38" s="86"/>
      <c r="HN38" s="86"/>
      <c r="HO38" s="86"/>
      <c r="HP38" s="86"/>
      <c r="HQ38" s="86"/>
      <c r="HR38" s="86"/>
      <c r="HS38" s="86"/>
      <c r="HT38" s="86"/>
      <c r="HU38" s="86"/>
      <c r="HV38" s="86"/>
      <c r="HW38" s="86"/>
      <c r="HX38" s="86"/>
      <c r="HY38" s="86"/>
      <c r="HZ38" s="86"/>
      <c r="IA38" s="86"/>
      <c r="IB38" s="86"/>
      <c r="IC38" s="86"/>
      <c r="ID38" s="86"/>
      <c r="IE38" s="86"/>
      <c r="IF38" s="86"/>
      <c r="IG38" s="86"/>
      <c r="IH38" s="86"/>
      <c r="II38" s="86"/>
      <c r="IJ38" s="86"/>
      <c r="IK38" s="86"/>
      <c r="IL38" s="86"/>
      <c r="IM38" s="86"/>
      <c r="IN38" s="86"/>
      <c r="IO38" s="86"/>
      <c r="IP38" s="86"/>
      <c r="IQ38" s="86"/>
      <c r="IR38" s="86"/>
      <c r="IS38" s="86"/>
      <c r="IT38" s="86"/>
      <c r="IU38" s="86"/>
      <c r="IV38" s="86"/>
      <c r="IW38" s="86"/>
      <c r="IX38" s="86"/>
      <c r="IY38" s="86"/>
      <c r="IZ38" s="86"/>
      <c r="JA38" s="86"/>
      <c r="JB38" s="86"/>
      <c r="JC38" s="86"/>
      <c r="JD38" s="86"/>
      <c r="JE38" s="86"/>
      <c r="JF38" s="86"/>
      <c r="JG38" s="86"/>
      <c r="JH38" s="86"/>
      <c r="JI38" s="86"/>
      <c r="JJ38" s="86"/>
      <c r="JK38" s="86"/>
      <c r="JL38" s="86"/>
      <c r="JM38" s="86"/>
      <c r="JN38" s="86"/>
      <c r="JO38" s="86"/>
      <c r="JP38" s="86"/>
      <c r="JQ38" s="86"/>
      <c r="JR38" s="86"/>
      <c r="JS38" s="86"/>
      <c r="JT38" s="86"/>
      <c r="JU38" s="86"/>
      <c r="JV38" s="86"/>
      <c r="JW38" s="86"/>
      <c r="JX38" s="86"/>
      <c r="JY38" s="86"/>
      <c r="JZ38" s="86"/>
      <c r="KA38" s="86"/>
      <c r="KB38" s="86"/>
      <c r="KC38" s="86"/>
      <c r="KD38" s="86"/>
      <c r="KE38" s="86"/>
      <c r="KF38" s="86"/>
      <c r="KG38" s="86"/>
      <c r="KH38" s="86"/>
      <c r="KI38" s="86"/>
      <c r="KJ38" s="86"/>
      <c r="KK38" s="86"/>
      <c r="KL38" s="86"/>
      <c r="KM38" s="86"/>
      <c r="KN38" s="86"/>
      <c r="KO38" s="86"/>
      <c r="KP38" s="86"/>
      <c r="KQ38" s="86"/>
      <c r="KR38" s="86"/>
      <c r="KS38" s="86"/>
      <c r="KT38" s="86"/>
      <c r="KU38" s="86"/>
      <c r="KV38" s="86"/>
      <c r="KW38" s="86"/>
      <c r="KX38" s="86"/>
      <c r="KY38" s="86"/>
      <c r="KZ38" s="86"/>
      <c r="LA38" s="86"/>
      <c r="LB38" s="86"/>
      <c r="LC38" s="86"/>
      <c r="LD38" s="86"/>
      <c r="LE38" s="86"/>
      <c r="LF38" s="86"/>
      <c r="LG38" s="86"/>
      <c r="LH38" s="86"/>
      <c r="LI38" s="86"/>
      <c r="LJ38" s="86"/>
      <c r="LK38" s="86"/>
      <c r="LL38" s="86"/>
      <c r="LM38" s="86"/>
      <c r="LN38" s="86"/>
      <c r="LO38" s="86"/>
      <c r="LP38" s="86"/>
      <c r="LQ38" s="86"/>
      <c r="LR38" s="86"/>
      <c r="LS38" s="86"/>
      <c r="LT38" s="86"/>
      <c r="LU38" s="86"/>
      <c r="LV38" s="86"/>
      <c r="LW38" s="86"/>
      <c r="LX38" s="86"/>
      <c r="LY38" s="86"/>
      <c r="LZ38" s="86"/>
      <c r="MA38" s="86"/>
      <c r="MB38" s="86"/>
      <c r="MC38" s="86"/>
      <c r="MD38" s="86"/>
      <c r="ME38" s="86"/>
      <c r="MF38" s="86"/>
      <c r="MG38" s="86"/>
      <c r="MH38" s="86"/>
      <c r="MI38" s="86"/>
      <c r="MJ38" s="86"/>
      <c r="MK38" s="86"/>
      <c r="ML38" s="86"/>
      <c r="MM38" s="86"/>
      <c r="MN38" s="86"/>
      <c r="MO38" s="86"/>
      <c r="MP38" s="86"/>
      <c r="MQ38" s="86"/>
      <c r="MR38" s="86"/>
      <c r="MS38" s="86"/>
      <c r="MT38" s="86"/>
      <c r="MU38" s="86"/>
      <c r="MV38" s="86"/>
      <c r="MW38" s="86"/>
      <c r="MX38" s="86"/>
      <c r="MY38" s="86"/>
      <c r="MZ38" s="86"/>
      <c r="NA38" s="86"/>
      <c r="NB38" s="86"/>
      <c r="NC38" s="86"/>
      <c r="ND38" s="86"/>
      <c r="NE38" s="86"/>
      <c r="NF38" s="86"/>
      <c r="NG38" s="86"/>
      <c r="NH38" s="86"/>
      <c r="NI38" s="86"/>
      <c r="NJ38" s="86"/>
      <c r="NK38" s="86"/>
      <c r="NL38" s="86"/>
      <c r="NM38" s="86"/>
      <c r="NN38" s="86"/>
      <c r="NO38" s="86"/>
      <c r="NP38" s="86"/>
      <c r="NQ38" s="86"/>
      <c r="NR38" s="86"/>
      <c r="NS38" s="86"/>
      <c r="NT38" s="86"/>
      <c r="NU38" s="86"/>
      <c r="NV38" s="86"/>
      <c r="NW38" s="86"/>
      <c r="NX38" s="86"/>
      <c r="NY38" s="86"/>
      <c r="NZ38" s="86"/>
      <c r="OA38" s="86"/>
      <c r="OB38" s="86"/>
      <c r="OC38" s="86"/>
      <c r="OD38" s="86"/>
      <c r="OE38" s="86"/>
      <c r="OF38" s="86"/>
      <c r="OG38" s="86"/>
      <c r="OH38" s="86"/>
      <c r="OI38" s="86"/>
      <c r="OJ38" s="86"/>
      <c r="OK38" s="86"/>
      <c r="OL38" s="86"/>
      <c r="OM38" s="86"/>
      <c r="ON38" s="86"/>
      <c r="OO38" s="86"/>
      <c r="OP38" s="86"/>
      <c r="OQ38" s="86"/>
      <c r="OR38" s="86"/>
      <c r="OS38" s="86"/>
      <c r="OT38" s="86"/>
      <c r="OU38" s="86"/>
      <c r="OV38" s="86"/>
      <c r="OW38" s="86"/>
      <c r="OX38" s="86"/>
      <c r="OY38" s="86"/>
      <c r="OZ38" s="86"/>
      <c r="PA38" s="86"/>
      <c r="PB38" s="86"/>
      <c r="PC38" s="86"/>
      <c r="PD38" s="86"/>
      <c r="PE38" s="86"/>
      <c r="PF38" s="86"/>
      <c r="PG38" s="86"/>
      <c r="PH38" s="86"/>
      <c r="PI38" s="86"/>
      <c r="PJ38" s="86"/>
      <c r="PK38" s="86"/>
      <c r="PL38" s="86"/>
      <c r="PM38" s="86"/>
      <c r="PN38" s="86"/>
      <c r="PO38" s="86"/>
      <c r="PP38" s="86"/>
      <c r="PQ38" s="86"/>
      <c r="PR38" s="86"/>
      <c r="PS38" s="86"/>
      <c r="PT38" s="86"/>
      <c r="PU38" s="86"/>
      <c r="PV38" s="86"/>
      <c r="PW38" s="86"/>
      <c r="PX38" s="86"/>
      <c r="PY38" s="86"/>
      <c r="PZ38" s="86"/>
      <c r="QA38" s="86"/>
      <c r="QB38" s="86"/>
      <c r="QC38" s="86"/>
      <c r="QD38" s="86"/>
      <c r="QE38" s="86"/>
      <c r="QF38" s="86"/>
      <c r="QG38" s="86"/>
      <c r="QH38" s="86"/>
      <c r="QI38" s="86"/>
      <c r="QJ38" s="86"/>
      <c r="QK38" s="86"/>
      <c r="QL38" s="86"/>
      <c r="QM38" s="86"/>
      <c r="QN38" s="86"/>
      <c r="QO38" s="86"/>
      <c r="QP38" s="86"/>
      <c r="QQ38" s="86"/>
      <c r="QR38" s="86"/>
      <c r="QS38" s="86"/>
      <c r="QT38" s="86"/>
      <c r="QU38" s="86"/>
      <c r="QV38" s="86"/>
      <c r="QW38" s="86"/>
      <c r="QX38" s="86"/>
      <c r="QY38" s="86"/>
      <c r="QZ38" s="86"/>
      <c r="RA38" s="86"/>
      <c r="RB38" s="86"/>
      <c r="RC38" s="86"/>
      <c r="RD38" s="86"/>
      <c r="RE38" s="86"/>
      <c r="RF38" s="86"/>
      <c r="RG38" s="86"/>
      <c r="RH38" s="86"/>
      <c r="RI38" s="86"/>
      <c r="RJ38" s="86"/>
      <c r="RK38" s="86"/>
      <c r="RL38" s="86"/>
      <c r="RM38" s="86"/>
      <c r="RN38" s="86"/>
      <c r="RO38" s="86"/>
      <c r="RP38" s="86"/>
      <c r="RQ38" s="86"/>
      <c r="RR38" s="86"/>
      <c r="RS38" s="86"/>
      <c r="RT38" s="86"/>
      <c r="RU38" s="86"/>
      <c r="RV38" s="86"/>
      <c r="RW38" s="86"/>
      <c r="RX38" s="86"/>
      <c r="RY38" s="86"/>
      <c r="RZ38" s="86"/>
      <c r="SA38" s="86"/>
      <c r="SB38" s="86"/>
      <c r="SC38" s="86"/>
      <c r="SD38" s="86"/>
      <c r="SE38" s="86"/>
      <c r="SF38" s="86"/>
      <c r="SG38" s="86"/>
      <c r="SH38" s="86"/>
      <c r="SI38" s="86"/>
      <c r="SJ38" s="86"/>
      <c r="SK38" s="86"/>
      <c r="SL38" s="86"/>
      <c r="SM38" s="86"/>
      <c r="SN38" s="86"/>
      <c r="SO38" s="86"/>
      <c r="SP38" s="86"/>
      <c r="SQ38" s="86"/>
      <c r="SR38" s="86"/>
      <c r="SS38" s="86"/>
      <c r="ST38" s="86"/>
      <c r="SU38" s="86"/>
      <c r="SV38" s="86"/>
      <c r="SW38" s="86"/>
      <c r="SX38" s="86"/>
      <c r="SY38" s="86"/>
      <c r="SZ38" s="86"/>
      <c r="TA38" s="86"/>
      <c r="TB38" s="86"/>
      <c r="TC38" s="86"/>
      <c r="TD38" s="86"/>
      <c r="TE38" s="86"/>
      <c r="TF38" s="86"/>
      <c r="TG38" s="86"/>
      <c r="TH38" s="86"/>
      <c r="TI38" s="86"/>
      <c r="TJ38" s="86"/>
      <c r="TK38" s="86"/>
      <c r="TL38" s="86"/>
      <c r="TM38" s="86"/>
      <c r="TN38" s="86"/>
      <c r="TO38" s="86"/>
      <c r="TP38" s="86"/>
      <c r="TQ38" s="86"/>
      <c r="TR38" s="86"/>
      <c r="TS38" s="86"/>
      <c r="TT38" s="86"/>
      <c r="TU38" s="86"/>
      <c r="TV38" s="86"/>
      <c r="TW38" s="86"/>
      <c r="TX38" s="86"/>
      <c r="TY38" s="86"/>
      <c r="TZ38" s="86"/>
      <c r="UA38" s="86"/>
      <c r="UB38" s="86"/>
      <c r="UC38" s="86"/>
      <c r="UD38" s="86"/>
      <c r="UE38" s="86"/>
      <c r="UF38" s="86"/>
      <c r="UG38" s="86"/>
      <c r="UH38" s="86"/>
      <c r="UI38" s="86"/>
      <c r="UJ38" s="86"/>
      <c r="UK38" s="86"/>
      <c r="UL38" s="86"/>
      <c r="UM38" s="86"/>
      <c r="UN38" s="86"/>
      <c r="UO38" s="86"/>
      <c r="UP38" s="86"/>
      <c r="UQ38" s="86"/>
      <c r="UR38" s="86"/>
      <c r="US38" s="86"/>
      <c r="UT38" s="86"/>
      <c r="UU38" s="86"/>
      <c r="UV38" s="86"/>
      <c r="UW38" s="86"/>
      <c r="UX38" s="86"/>
      <c r="UY38" s="86"/>
      <c r="UZ38" s="86"/>
      <c r="VA38" s="86"/>
      <c r="VB38" s="86"/>
      <c r="VC38" s="86"/>
      <c r="VD38" s="86"/>
      <c r="VE38" s="86"/>
      <c r="VF38" s="86"/>
      <c r="VG38" s="86"/>
      <c r="VH38" s="86"/>
      <c r="VI38" s="86"/>
      <c r="VJ38" s="86"/>
      <c r="VK38" s="86"/>
      <c r="VL38" s="86"/>
      <c r="VM38" s="86"/>
      <c r="VN38" s="86"/>
      <c r="VO38" s="86"/>
      <c r="VP38" s="86"/>
      <c r="VQ38" s="86"/>
      <c r="VR38" s="86"/>
      <c r="VS38" s="86"/>
      <c r="VT38" s="86"/>
      <c r="VU38" s="86"/>
      <c r="VV38" s="86"/>
      <c r="VW38" s="86"/>
      <c r="VX38" s="86"/>
      <c r="VY38" s="86"/>
      <c r="VZ38" s="86"/>
      <c r="WA38" s="86"/>
      <c r="WB38" s="86"/>
      <c r="WC38" s="86"/>
      <c r="WD38" s="86"/>
      <c r="WE38" s="86"/>
      <c r="WF38" s="86"/>
      <c r="WG38" s="86"/>
      <c r="WH38" s="86"/>
      <c r="WI38" s="86"/>
      <c r="WJ38" s="86"/>
      <c r="WK38" s="86"/>
      <c r="WL38" s="86"/>
      <c r="WM38" s="86"/>
      <c r="WN38" s="86"/>
      <c r="WO38" s="86"/>
      <c r="WP38" s="86"/>
      <c r="WQ38" s="86"/>
      <c r="WR38" s="86"/>
      <c r="WS38" s="86"/>
      <c r="WT38" s="86"/>
      <c r="WU38" s="86"/>
      <c r="WV38" s="86"/>
      <c r="WW38" s="86"/>
      <c r="WX38" s="86"/>
      <c r="WY38" s="86"/>
      <c r="WZ38" s="86"/>
      <c r="XA38" s="86"/>
      <c r="XB38" s="86"/>
      <c r="XC38" s="86"/>
      <c r="XD38" s="86"/>
      <c r="XE38" s="86"/>
      <c r="XF38" s="86"/>
      <c r="XG38" s="86"/>
      <c r="XH38" s="86"/>
      <c r="XI38" s="86"/>
      <c r="XJ38" s="86"/>
      <c r="XK38" s="86"/>
      <c r="XL38" s="86"/>
      <c r="XM38" s="86"/>
      <c r="XN38" s="86"/>
      <c r="XO38" s="86"/>
      <c r="XP38" s="86"/>
      <c r="XQ38" s="86"/>
      <c r="XR38" s="86"/>
      <c r="XS38" s="86"/>
      <c r="XT38" s="86"/>
      <c r="XU38" s="86"/>
      <c r="XV38" s="86"/>
      <c r="XW38" s="86"/>
      <c r="XX38" s="86"/>
      <c r="XY38" s="86"/>
      <c r="XZ38" s="86"/>
      <c r="YA38" s="86"/>
      <c r="YB38" s="86"/>
      <c r="YC38" s="86"/>
      <c r="YD38" s="86"/>
      <c r="YE38" s="86"/>
      <c r="YF38" s="86"/>
      <c r="YG38" s="86"/>
      <c r="YH38" s="86"/>
      <c r="YI38" s="86"/>
      <c r="YJ38" s="86"/>
      <c r="YK38" s="86"/>
      <c r="YL38" s="86"/>
      <c r="YM38" s="86"/>
      <c r="YN38" s="86"/>
      <c r="YO38" s="86"/>
      <c r="YP38" s="86"/>
      <c r="YQ38" s="86"/>
      <c r="YR38" s="86"/>
      <c r="YS38" s="86"/>
      <c r="YT38" s="86"/>
      <c r="YU38" s="86"/>
      <c r="YV38" s="86"/>
      <c r="YW38" s="86"/>
      <c r="YX38" s="86"/>
      <c r="YY38" s="86"/>
      <c r="YZ38" s="86"/>
      <c r="ZA38" s="86"/>
      <c r="ZB38" s="86"/>
      <c r="ZC38" s="86"/>
      <c r="ZD38" s="86"/>
      <c r="ZE38" s="86"/>
      <c r="ZF38" s="86"/>
      <c r="ZG38" s="86"/>
      <c r="ZH38" s="86"/>
      <c r="ZI38" s="86"/>
      <c r="ZJ38" s="86"/>
      <c r="ZK38" s="86"/>
      <c r="ZL38" s="86"/>
      <c r="ZM38" s="86"/>
      <c r="ZN38" s="86"/>
      <c r="ZO38" s="86"/>
      <c r="ZP38" s="86"/>
      <c r="ZQ38" s="86"/>
      <c r="ZR38" s="86"/>
      <c r="ZS38" s="86"/>
      <c r="ZT38" s="86"/>
      <c r="ZU38" s="86"/>
      <c r="ZV38" s="86"/>
      <c r="ZW38" s="86"/>
      <c r="ZX38" s="86"/>
      <c r="ZY38" s="86"/>
      <c r="ZZ38" s="86"/>
      <c r="AAA38" s="86"/>
      <c r="AAB38" s="86"/>
      <c r="AAC38" s="86"/>
      <c r="AAD38" s="86"/>
      <c r="AAE38" s="86"/>
      <c r="AAF38" s="86"/>
      <c r="AAG38" s="86"/>
      <c r="AAH38" s="86"/>
      <c r="AAI38" s="86"/>
      <c r="AAJ38" s="86"/>
      <c r="AAK38" s="86"/>
      <c r="AAL38" s="86"/>
      <c r="AAM38" s="86"/>
      <c r="AAN38" s="86"/>
      <c r="AAO38" s="86"/>
      <c r="AAP38" s="86"/>
      <c r="AAQ38" s="86"/>
      <c r="AAR38" s="86"/>
      <c r="AAS38" s="86"/>
      <c r="AAT38" s="86"/>
      <c r="AAU38" s="86"/>
      <c r="AAV38" s="86"/>
      <c r="AAW38" s="86"/>
      <c r="AAX38" s="86"/>
      <c r="AAY38" s="86"/>
      <c r="AAZ38" s="86"/>
      <c r="ABA38" s="86"/>
      <c r="ABB38" s="86"/>
      <c r="ABC38" s="86"/>
      <c r="ABD38" s="86"/>
      <c r="ABE38" s="86"/>
      <c r="ABF38" s="86"/>
      <c r="ABG38" s="86"/>
      <c r="ABH38" s="86"/>
      <c r="ABI38" s="86"/>
      <c r="ABJ38" s="86"/>
      <c r="ABK38" s="86"/>
      <c r="ABL38" s="86"/>
      <c r="ABM38" s="86"/>
      <c r="ABN38" s="86"/>
      <c r="ABO38" s="86"/>
      <c r="ABP38" s="86"/>
      <c r="ABQ38" s="86"/>
      <c r="ABR38" s="86"/>
      <c r="ABS38" s="86"/>
      <c r="ABT38" s="86"/>
      <c r="ABU38" s="86"/>
      <c r="ABV38" s="86"/>
      <c r="ABW38" s="86"/>
      <c r="ABX38" s="86"/>
      <c r="ABY38" s="86"/>
      <c r="ABZ38" s="86"/>
      <c r="ACA38" s="86"/>
      <c r="ACB38" s="86"/>
      <c r="ACC38" s="86"/>
      <c r="ACD38" s="86"/>
      <c r="ACE38" s="86"/>
      <c r="ACF38" s="86"/>
      <c r="ACG38" s="86"/>
      <c r="ACH38" s="86"/>
      <c r="ACI38" s="86"/>
      <c r="ACJ38" s="86"/>
      <c r="ACK38" s="86"/>
      <c r="ACL38" s="86"/>
      <c r="ACM38" s="86"/>
      <c r="ACN38" s="86"/>
      <c r="ACO38" s="86"/>
      <c r="ACP38" s="86"/>
      <c r="ACQ38" s="86"/>
      <c r="ACR38" s="86"/>
      <c r="ACS38" s="86"/>
      <c r="ACT38" s="86"/>
      <c r="ACU38" s="86"/>
      <c r="ACV38" s="86"/>
      <c r="ACW38" s="86"/>
      <c r="ACX38" s="86"/>
      <c r="ACY38" s="86"/>
      <c r="ACZ38" s="86"/>
      <c r="ADA38" s="86"/>
      <c r="ADB38" s="86"/>
      <c r="ADC38" s="86"/>
      <c r="ADD38" s="86"/>
      <c r="ADE38" s="86"/>
      <c r="ADF38" s="86"/>
      <c r="ADG38" s="86"/>
      <c r="ADH38" s="86"/>
      <c r="ADI38" s="86"/>
      <c r="ADJ38" s="86"/>
      <c r="ADK38" s="86"/>
      <c r="ADL38" s="86"/>
      <c r="ADM38" s="86"/>
      <c r="ADN38" s="86"/>
      <c r="ADO38" s="86"/>
      <c r="ADP38" s="86"/>
      <c r="ADQ38" s="86"/>
      <c r="ADR38" s="86"/>
      <c r="ADS38" s="86"/>
      <c r="ADT38" s="86"/>
      <c r="ADU38" s="86"/>
      <c r="ADV38" s="86"/>
      <c r="ADW38" s="86"/>
      <c r="ADX38" s="86"/>
      <c r="ADY38" s="86"/>
      <c r="ADZ38" s="86"/>
      <c r="AEA38" s="86"/>
      <c r="AEB38" s="86"/>
      <c r="AEC38" s="86"/>
      <c r="AED38" s="86"/>
      <c r="AEE38" s="86"/>
      <c r="AEF38" s="86"/>
      <c r="AEG38" s="86"/>
      <c r="AEH38" s="86"/>
      <c r="AEI38" s="86"/>
      <c r="AEJ38" s="86"/>
      <c r="AEK38" s="86"/>
      <c r="AEL38" s="86"/>
      <c r="AEM38" s="86"/>
      <c r="AEN38" s="86"/>
      <c r="AEO38" s="86"/>
      <c r="AEP38" s="86"/>
      <c r="AEQ38" s="86"/>
      <c r="AER38" s="86"/>
      <c r="AES38" s="86"/>
      <c r="AET38" s="86"/>
      <c r="AEU38" s="86"/>
      <c r="AEV38" s="86"/>
      <c r="AEW38" s="86"/>
      <c r="AEX38" s="86"/>
      <c r="AEY38" s="86"/>
      <c r="AEZ38" s="86"/>
      <c r="AFA38" s="86"/>
      <c r="AFB38" s="86"/>
      <c r="AFC38" s="86"/>
      <c r="AFD38" s="86"/>
      <c r="AFE38" s="86"/>
      <c r="AFF38" s="86"/>
      <c r="AFG38" s="86"/>
      <c r="AFH38" s="86"/>
      <c r="AFI38" s="86"/>
      <c r="AFJ38" s="86"/>
      <c r="AFK38" s="86"/>
      <c r="AFL38" s="86"/>
      <c r="AFM38" s="86"/>
      <c r="AFN38" s="86"/>
      <c r="AFO38" s="86"/>
      <c r="AFP38" s="86"/>
      <c r="AFQ38" s="86"/>
      <c r="AFR38" s="86"/>
      <c r="AFS38" s="86"/>
      <c r="AFT38" s="86"/>
      <c r="AFU38" s="86"/>
      <c r="AFV38" s="86"/>
      <c r="AFW38" s="86"/>
      <c r="AFX38" s="86"/>
      <c r="AFY38" s="86"/>
      <c r="AFZ38" s="86"/>
      <c r="AGA38" s="86"/>
      <c r="AGB38" s="86"/>
      <c r="AGC38" s="86"/>
      <c r="AGD38" s="86"/>
      <c r="AGE38" s="86"/>
      <c r="AGF38" s="86"/>
      <c r="AGG38" s="86"/>
      <c r="AGH38" s="86"/>
      <c r="AGI38" s="86"/>
      <c r="AGJ38" s="86"/>
      <c r="AGK38" s="86"/>
      <c r="AGL38" s="86"/>
      <c r="AGM38" s="86"/>
      <c r="AGN38" s="86"/>
      <c r="AGO38" s="86"/>
      <c r="AGP38" s="86"/>
      <c r="AGQ38" s="86"/>
      <c r="AGR38" s="86"/>
      <c r="AGS38" s="86"/>
      <c r="AGT38" s="86"/>
      <c r="AGU38" s="86"/>
      <c r="AGV38" s="86"/>
      <c r="AGW38" s="86"/>
      <c r="AGX38" s="86"/>
      <c r="AGY38" s="86"/>
      <c r="AGZ38" s="86"/>
      <c r="AHA38" s="86"/>
      <c r="AHB38" s="86"/>
      <c r="AHC38" s="86"/>
      <c r="AHD38" s="86"/>
      <c r="AHE38" s="86"/>
      <c r="AHF38" s="86"/>
      <c r="AHG38" s="86"/>
      <c r="AHH38" s="86"/>
      <c r="AHI38" s="86"/>
      <c r="AHJ38" s="86"/>
      <c r="AHK38" s="86"/>
      <c r="AHL38" s="86"/>
      <c r="AHM38" s="86"/>
      <c r="AHN38" s="86"/>
      <c r="AHO38" s="86"/>
      <c r="AHP38" s="86"/>
      <c r="AHQ38" s="86"/>
      <c r="AHR38" s="86"/>
      <c r="AHS38" s="86"/>
      <c r="AHT38" s="86"/>
      <c r="AHU38" s="86"/>
      <c r="AHV38" s="86"/>
      <c r="AHW38" s="86"/>
      <c r="AHX38" s="86"/>
      <c r="AHY38" s="86"/>
      <c r="AHZ38" s="86"/>
      <c r="AIA38" s="86"/>
      <c r="AIB38" s="86"/>
      <c r="AIC38" s="86"/>
      <c r="AID38" s="86"/>
      <c r="AIE38" s="86"/>
      <c r="AIF38" s="86"/>
      <c r="AIG38" s="86"/>
      <c r="AIH38" s="86"/>
      <c r="AII38" s="86"/>
      <c r="AIJ38" s="86"/>
      <c r="AIK38" s="86"/>
      <c r="AIL38" s="86"/>
      <c r="AIM38" s="86"/>
      <c r="AIN38" s="86"/>
      <c r="AIO38" s="86"/>
      <c r="AIP38" s="86"/>
      <c r="AIQ38" s="86"/>
      <c r="AIR38" s="86"/>
      <c r="AIS38" s="86"/>
      <c r="AIT38" s="86"/>
      <c r="AIU38" s="86"/>
      <c r="AIV38" s="86"/>
      <c r="AIW38" s="86"/>
      <c r="AIX38" s="86"/>
      <c r="AIY38" s="86"/>
      <c r="AIZ38" s="86"/>
      <c r="AJA38" s="86"/>
      <c r="AJB38" s="86"/>
      <c r="AJC38" s="86"/>
      <c r="AJD38" s="86"/>
      <c r="AJE38" s="86"/>
      <c r="AJF38" s="86"/>
      <c r="AJG38" s="86"/>
      <c r="AJH38" s="86"/>
      <c r="AJI38" s="86"/>
      <c r="AJJ38" s="86"/>
      <c r="AJK38" s="86"/>
      <c r="AJL38" s="86"/>
      <c r="AJM38" s="86"/>
      <c r="AJN38" s="86"/>
      <c r="AJO38" s="86"/>
      <c r="AJP38" s="86"/>
      <c r="AJQ38" s="86"/>
      <c r="AJR38" s="86"/>
      <c r="AJS38" s="86"/>
      <c r="AJT38" s="86"/>
      <c r="AJU38" s="86"/>
      <c r="AJV38" s="86"/>
      <c r="AJW38" s="86"/>
      <c r="AJX38" s="86"/>
      <c r="AJY38" s="86"/>
      <c r="AJZ38" s="86"/>
      <c r="AKA38" s="86"/>
      <c r="AKB38" s="86"/>
      <c r="AKC38" s="86"/>
      <c r="AKD38" s="86"/>
      <c r="AKE38" s="86"/>
      <c r="AKF38" s="86"/>
      <c r="AKG38" s="86"/>
      <c r="AKH38" s="86"/>
      <c r="AKI38" s="86"/>
      <c r="AKJ38" s="86"/>
      <c r="AKK38" s="86"/>
      <c r="AKL38" s="86"/>
      <c r="AKM38" s="86"/>
      <c r="AKN38" s="86"/>
      <c r="AKO38" s="86"/>
      <c r="AKP38" s="86"/>
      <c r="AKQ38" s="86"/>
      <c r="AKR38" s="86"/>
      <c r="AKS38" s="86"/>
      <c r="AKT38" s="86"/>
      <c r="AKU38" s="86"/>
      <c r="AKV38" s="86"/>
      <c r="AKW38" s="86"/>
      <c r="AKX38" s="86"/>
      <c r="AKY38" s="86"/>
      <c r="AKZ38" s="86"/>
      <c r="ALA38" s="86"/>
      <c r="ALB38" s="86"/>
      <c r="ALC38" s="86"/>
      <c r="ALD38" s="86"/>
      <c r="ALE38" s="86"/>
      <c r="ALF38" s="86"/>
      <c r="ALG38" s="86"/>
      <c r="ALH38" s="86"/>
      <c r="ALI38" s="86"/>
      <c r="ALJ38" s="86"/>
      <c r="ALK38" s="86"/>
      <c r="ALL38" s="86"/>
      <c r="ALM38" s="86"/>
      <c r="ALN38" s="86"/>
      <c r="ALO38" s="86"/>
      <c r="ALP38" s="86"/>
      <c r="ALQ38" s="86"/>
      <c r="ALR38" s="86"/>
      <c r="ALS38" s="86"/>
      <c r="ALT38" s="86"/>
      <c r="ALU38" s="86"/>
      <c r="ALV38" s="86"/>
      <c r="ALW38" s="86"/>
      <c r="ALX38" s="86"/>
      <c r="ALY38" s="86"/>
      <c r="ALZ38" s="86"/>
      <c r="AMA38" s="86"/>
      <c r="AMB38" s="86"/>
      <c r="AMC38" s="86"/>
      <c r="AMD38" s="86"/>
      <c r="AME38" s="86"/>
      <c r="AMF38" s="86"/>
      <c r="AMG38" s="86"/>
      <c r="AMH38" s="86"/>
      <c r="AMI38" s="86"/>
      <c r="AMJ38" s="86"/>
      <c r="AMK38" s="86"/>
    </row>
    <row r="39" customFormat="false" ht="13.5" hidden="false" customHeight="false" outlineLevel="0" collapsed="false">
      <c r="A39" s="85"/>
      <c r="B39" s="85"/>
      <c r="C39" s="85"/>
      <c r="D39" s="85"/>
      <c r="E39" s="85"/>
      <c r="F39" s="85"/>
      <c r="G39" s="221"/>
      <c r="H39" s="228"/>
      <c r="I39" s="221"/>
      <c r="J39" s="228"/>
      <c r="K39" s="257"/>
      <c r="L39" s="85"/>
      <c r="M39" s="85"/>
      <c r="N39" s="85"/>
      <c r="O39" s="85"/>
      <c r="P39" s="85"/>
      <c r="Q39" s="85"/>
      <c r="R39" s="85"/>
      <c r="S39" s="85"/>
      <c r="T39" s="85"/>
      <c r="U39" s="89"/>
      <c r="V39" s="85"/>
      <c r="W39" s="89"/>
      <c r="X39" s="85"/>
      <c r="Y39" s="85"/>
      <c r="Z39" s="85"/>
      <c r="AA39" s="85"/>
      <c r="AB39" s="85"/>
      <c r="AC39" s="85"/>
      <c r="AD39" s="85"/>
      <c r="AE39" s="258"/>
      <c r="AF39" s="90"/>
      <c r="AG39" s="224"/>
      <c r="AH39" s="90"/>
      <c r="AI39" s="259"/>
      <c r="AJ39" s="90"/>
      <c r="AK39" s="97"/>
      <c r="AL39" s="90"/>
      <c r="AM39" s="260"/>
      <c r="AN39" s="4"/>
      <c r="AO39" s="89"/>
      <c r="AP39" s="89"/>
      <c r="AQ39" s="89"/>
      <c r="AR39" s="89"/>
      <c r="AS39" s="89"/>
      <c r="AT39" s="98" t="str">
        <f aca="false">IF(A39="", "","'"&amp;A39&amp;"':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'"&amp;VLOOKUP(M39,[2]マスタ!$A$1:$B$99,2,0)&amp;"'"&amp;IF(N39="○",", extra: true","")&amp;IF(O39&lt;&gt;"",", extraFrom: '"&amp;O39&amp;"'","")&amp;IF(P39&lt;&gt;"",", exchangableTo: '"&amp;P39&amp;"'","")&amp;IF(Q39="○",", poison: true","")&amp;IF(R39&lt;&gt;"", ", type: '"&amp;VLOOKUP(R39,[2]マスタ!$D$1:$E$99,2,0)&amp;"'", "")&amp;IF(S39&lt;&gt;"",", subType: '"&amp;VLOOKUP(S39,[2]マスタ!$D$1:$E$99,2,0)&amp;"'","")&amp;""&amp;IF(T39&lt;&gt;"",", range: '"&amp;T39&amp;"'","")&amp;IF(V39&lt;&gt;"",", damage: '"&amp;V39&amp;"'","")&amp;IF(X39&lt;&gt;"",", capacity: '"&amp;X39&amp;"'","")&amp;IF(Y39&lt;&gt;"",", growth: "&amp;Y39&amp;"","")&amp;IF(Z39&lt;&gt;"",", cost: '"&amp;Z39&amp;"'","")&amp;", text: '"&amp;SUBSTITUTE(SUBSTITUTE(AE39, CHAR(13), ""),CHAR(10),"\n")&amp;IF(AF39&lt;&gt;"", "', textAdditional: '"&amp;SUBSTITUTE(SUBSTITUTE(AF39, CHAR(13), ""),CHAR(10),"\n"), "")&amp;"', textZh: '"&amp;SUBSTITUTE(SUBSTITUTE(SUBSTITUTE(AG39, CHAR(13), ""),CHAR(10),"\n"),"'","\'")&amp;"', textZhG1: '"&amp;SUBSTITUTE(SUBSTITUTE(SUBSTITUTE(AI39, CHAR(13), ""),CHAR(10),"\n"),"'","\'")&amp;IF(AH39&lt;&gt;"", "', textZhAdditional: '"&amp;SUBSTITUTE(SUBSTITUTE(AH39, CHAR(13), ""),CHAR(10),"\n"), "")&amp;IF(AJ39&lt;&gt;"", "', textZhG1Additional: '"&amp;SUBSTITUTE(SUBSTITUTE(AJ39, CHAR(13), ""),CHAR(10),"\n"), "")&amp;"', textKo: '"&amp;SUBSTITUTE(SUBSTITUTE(SUBSTITUTE(AK39, CHAR(13), ""),CHAR(10),"\n"),"'","\'")&amp;IF(AL39&lt;&gt;"", "', textKoAdditional: '"&amp;SUBSTITUTE(SUBSTITUTE(AL39, CHAR(13), ""),CHAR(10),"\n"), "")&amp;"', textEn: '"&amp;SUBSTITUTE(SUBSTITUTE(SUBSTITUTE(AM39, CHAR(13), ""),CHAR(10),"\n"),"'","\'")&amp;IF(AN39&lt;&gt;"", "', textEnAdditional: '"&amp;SUBSTITUTE(SUBSTITUTE(AN39, CHAR(13), ""),CHAR(10),"\n"), "")&amp;"'"&amp;IF(AB39="○",", sealable: true","")&amp;IF(AC39="○",", removable: true","")&amp;IF(AA39="○",", lie: true","")&amp;IF(AD39="○",", investable: true","")&amp;"},")</f>
        <v/>
      </c>
      <c r="AU39" s="10" t="str">
        <f aca="false">IF($A39&lt;&gt;"", "    /** 《"&amp;$E39&amp;"》 */ export const "&amp;SUBSTITUTE(UPPER(IF(MID($A39, 3, 1)="-", RIGHT($A39,LEN($A39)-3), $A39)), "-", "_")&amp;": TCardId = '"&amp;$A39&amp;"';", "")</f>
        <v/>
      </c>
      <c r="AV39" s="11" t="str">
        <f aca="false">IF($A39&lt;&gt;"", "    | '"&amp;$A39&amp;"'", "")</f>
        <v/>
      </c>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c r="CY39" s="86"/>
      <c r="CZ39" s="86"/>
      <c r="DA39" s="86"/>
      <c r="DB39" s="86"/>
      <c r="DC39" s="86"/>
      <c r="DD39" s="86"/>
      <c r="DE39" s="86"/>
      <c r="DF39" s="86"/>
      <c r="DG39" s="86"/>
      <c r="DH39" s="86"/>
      <c r="DI39" s="86"/>
      <c r="DJ39" s="86"/>
      <c r="DK39" s="86"/>
      <c r="DL39" s="86"/>
      <c r="DM39" s="86"/>
      <c r="DN39" s="86"/>
      <c r="DO39" s="86"/>
      <c r="DP39" s="86"/>
      <c r="DQ39" s="86"/>
      <c r="DR39" s="86"/>
      <c r="DS39" s="86"/>
      <c r="DT39" s="86"/>
      <c r="DU39" s="86"/>
      <c r="DV39" s="86"/>
      <c r="DW39" s="86"/>
      <c r="DX39" s="86"/>
      <c r="DY39" s="86"/>
      <c r="DZ39" s="86"/>
      <c r="EA39" s="86"/>
      <c r="EB39" s="86"/>
      <c r="EC39" s="86"/>
      <c r="ED39" s="86"/>
      <c r="EE39" s="86"/>
      <c r="EF39" s="86"/>
      <c r="EG39" s="86"/>
      <c r="EH39" s="86"/>
      <c r="EI39" s="86"/>
      <c r="EJ39" s="86"/>
      <c r="EK39" s="86"/>
      <c r="EL39" s="86"/>
      <c r="EM39" s="86"/>
      <c r="EN39" s="86"/>
      <c r="EO39" s="86"/>
      <c r="EP39" s="86"/>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6"/>
      <c r="FO39" s="86"/>
      <c r="FP39" s="86"/>
      <c r="FQ39" s="86"/>
      <c r="FR39" s="86"/>
      <c r="FS39" s="86"/>
      <c r="FT39" s="86"/>
      <c r="FU39" s="86"/>
      <c r="FV39" s="86"/>
      <c r="FW39" s="86"/>
      <c r="FX39" s="86"/>
      <c r="FY39" s="86"/>
      <c r="FZ39" s="86"/>
      <c r="GA39" s="86"/>
      <c r="GB39" s="86"/>
      <c r="GC39" s="86"/>
      <c r="GD39" s="86"/>
      <c r="GE39" s="86"/>
      <c r="GF39" s="86"/>
      <c r="GG39" s="86"/>
      <c r="GH39" s="86"/>
      <c r="GI39" s="86"/>
      <c r="GJ39" s="86"/>
      <c r="GK39" s="86"/>
      <c r="GL39" s="86"/>
      <c r="GM39" s="86"/>
      <c r="GN39" s="86"/>
      <c r="GO39" s="86"/>
      <c r="GP39" s="86"/>
      <c r="GQ39" s="86"/>
      <c r="GR39" s="86"/>
      <c r="GS39" s="86"/>
      <c r="GT39" s="86"/>
      <c r="GU39" s="86"/>
      <c r="GV39" s="86"/>
      <c r="GW39" s="86"/>
      <c r="GX39" s="86"/>
      <c r="GY39" s="86"/>
      <c r="GZ39" s="86"/>
      <c r="HA39" s="86"/>
      <c r="HB39" s="86"/>
      <c r="HC39" s="86"/>
      <c r="HD39" s="86"/>
      <c r="HE39" s="86"/>
      <c r="HF39" s="86"/>
      <c r="HG39" s="86"/>
      <c r="HH39" s="86"/>
      <c r="HI39" s="86"/>
      <c r="HJ39" s="86"/>
      <c r="HK39" s="86"/>
      <c r="HL39" s="86"/>
      <c r="HM39" s="86"/>
      <c r="HN39" s="86"/>
      <c r="HO39" s="86"/>
      <c r="HP39" s="86"/>
      <c r="HQ39" s="86"/>
      <c r="HR39" s="86"/>
      <c r="HS39" s="86"/>
      <c r="HT39" s="86"/>
      <c r="HU39" s="86"/>
      <c r="HV39" s="86"/>
      <c r="HW39" s="86"/>
      <c r="HX39" s="86"/>
      <c r="HY39" s="86"/>
      <c r="HZ39" s="86"/>
      <c r="IA39" s="86"/>
      <c r="IB39" s="86"/>
      <c r="IC39" s="86"/>
      <c r="ID39" s="86"/>
      <c r="IE39" s="86"/>
      <c r="IF39" s="86"/>
      <c r="IG39" s="86"/>
      <c r="IH39" s="86"/>
      <c r="II39" s="86"/>
      <c r="IJ39" s="86"/>
      <c r="IK39" s="86"/>
      <c r="IL39" s="86"/>
      <c r="IM39" s="86"/>
      <c r="IN39" s="86"/>
      <c r="IO39" s="86"/>
      <c r="IP39" s="86"/>
      <c r="IQ39" s="86"/>
      <c r="IR39" s="86"/>
      <c r="IS39" s="86"/>
      <c r="IT39" s="86"/>
      <c r="IU39" s="86"/>
      <c r="IV39" s="86"/>
      <c r="IW39" s="86"/>
      <c r="IX39" s="86"/>
      <c r="IY39" s="86"/>
      <c r="IZ39" s="86"/>
      <c r="JA39" s="86"/>
      <c r="JB39" s="86"/>
      <c r="JC39" s="86"/>
      <c r="JD39" s="86"/>
      <c r="JE39" s="86"/>
      <c r="JF39" s="86"/>
      <c r="JG39" s="86"/>
      <c r="JH39" s="86"/>
      <c r="JI39" s="86"/>
      <c r="JJ39" s="86"/>
      <c r="JK39" s="86"/>
      <c r="JL39" s="86"/>
      <c r="JM39" s="86"/>
      <c r="JN39" s="86"/>
      <c r="JO39" s="86"/>
      <c r="JP39" s="86"/>
      <c r="JQ39" s="86"/>
      <c r="JR39" s="86"/>
      <c r="JS39" s="86"/>
      <c r="JT39" s="86"/>
      <c r="JU39" s="86"/>
      <c r="JV39" s="86"/>
      <c r="JW39" s="86"/>
      <c r="JX39" s="86"/>
      <c r="JY39" s="86"/>
      <c r="JZ39" s="86"/>
      <c r="KA39" s="86"/>
      <c r="KB39" s="86"/>
      <c r="KC39" s="86"/>
      <c r="KD39" s="86"/>
      <c r="KE39" s="86"/>
      <c r="KF39" s="86"/>
      <c r="KG39" s="86"/>
      <c r="KH39" s="86"/>
      <c r="KI39" s="86"/>
      <c r="KJ39" s="86"/>
      <c r="KK39" s="86"/>
      <c r="KL39" s="86"/>
      <c r="KM39" s="86"/>
      <c r="KN39" s="86"/>
      <c r="KO39" s="86"/>
      <c r="KP39" s="86"/>
      <c r="KQ39" s="86"/>
      <c r="KR39" s="86"/>
      <c r="KS39" s="86"/>
      <c r="KT39" s="86"/>
      <c r="KU39" s="86"/>
      <c r="KV39" s="86"/>
      <c r="KW39" s="86"/>
      <c r="KX39" s="86"/>
      <c r="KY39" s="86"/>
      <c r="KZ39" s="86"/>
      <c r="LA39" s="86"/>
      <c r="LB39" s="86"/>
      <c r="LC39" s="86"/>
      <c r="LD39" s="86"/>
      <c r="LE39" s="86"/>
      <c r="LF39" s="86"/>
      <c r="LG39" s="86"/>
      <c r="LH39" s="86"/>
      <c r="LI39" s="86"/>
      <c r="LJ39" s="86"/>
      <c r="LK39" s="86"/>
      <c r="LL39" s="86"/>
      <c r="LM39" s="86"/>
      <c r="LN39" s="86"/>
      <c r="LO39" s="86"/>
      <c r="LP39" s="86"/>
      <c r="LQ39" s="86"/>
      <c r="LR39" s="86"/>
      <c r="LS39" s="86"/>
      <c r="LT39" s="86"/>
      <c r="LU39" s="86"/>
      <c r="LV39" s="86"/>
      <c r="LW39" s="86"/>
      <c r="LX39" s="86"/>
      <c r="LY39" s="86"/>
      <c r="LZ39" s="86"/>
      <c r="MA39" s="86"/>
      <c r="MB39" s="86"/>
      <c r="MC39" s="86"/>
      <c r="MD39" s="86"/>
      <c r="ME39" s="86"/>
      <c r="MF39" s="86"/>
      <c r="MG39" s="86"/>
      <c r="MH39" s="86"/>
      <c r="MI39" s="86"/>
      <c r="MJ39" s="86"/>
      <c r="MK39" s="86"/>
      <c r="ML39" s="86"/>
      <c r="MM39" s="86"/>
      <c r="MN39" s="86"/>
      <c r="MO39" s="86"/>
      <c r="MP39" s="86"/>
      <c r="MQ39" s="86"/>
      <c r="MR39" s="86"/>
      <c r="MS39" s="86"/>
      <c r="MT39" s="86"/>
      <c r="MU39" s="86"/>
      <c r="MV39" s="86"/>
      <c r="MW39" s="86"/>
      <c r="MX39" s="86"/>
      <c r="MY39" s="86"/>
      <c r="MZ39" s="86"/>
      <c r="NA39" s="86"/>
      <c r="NB39" s="86"/>
      <c r="NC39" s="86"/>
      <c r="ND39" s="86"/>
      <c r="NE39" s="86"/>
      <c r="NF39" s="86"/>
      <c r="NG39" s="86"/>
      <c r="NH39" s="86"/>
      <c r="NI39" s="86"/>
      <c r="NJ39" s="86"/>
      <c r="NK39" s="86"/>
      <c r="NL39" s="86"/>
      <c r="NM39" s="86"/>
      <c r="NN39" s="86"/>
      <c r="NO39" s="86"/>
      <c r="NP39" s="86"/>
      <c r="NQ39" s="86"/>
      <c r="NR39" s="86"/>
      <c r="NS39" s="86"/>
      <c r="NT39" s="86"/>
      <c r="NU39" s="86"/>
      <c r="NV39" s="86"/>
      <c r="NW39" s="86"/>
      <c r="NX39" s="86"/>
      <c r="NY39" s="86"/>
      <c r="NZ39" s="86"/>
      <c r="OA39" s="86"/>
      <c r="OB39" s="86"/>
      <c r="OC39" s="86"/>
      <c r="OD39" s="86"/>
      <c r="OE39" s="86"/>
      <c r="OF39" s="86"/>
      <c r="OG39" s="86"/>
      <c r="OH39" s="86"/>
      <c r="OI39" s="86"/>
      <c r="OJ39" s="86"/>
      <c r="OK39" s="86"/>
      <c r="OL39" s="86"/>
      <c r="OM39" s="86"/>
      <c r="ON39" s="86"/>
      <c r="OO39" s="86"/>
      <c r="OP39" s="86"/>
      <c r="OQ39" s="86"/>
      <c r="OR39" s="86"/>
      <c r="OS39" s="86"/>
      <c r="OT39" s="86"/>
      <c r="OU39" s="86"/>
      <c r="OV39" s="86"/>
      <c r="OW39" s="86"/>
      <c r="OX39" s="86"/>
      <c r="OY39" s="86"/>
      <c r="OZ39" s="86"/>
      <c r="PA39" s="86"/>
      <c r="PB39" s="86"/>
      <c r="PC39" s="86"/>
      <c r="PD39" s="86"/>
      <c r="PE39" s="86"/>
      <c r="PF39" s="86"/>
      <c r="PG39" s="86"/>
      <c r="PH39" s="86"/>
      <c r="PI39" s="86"/>
      <c r="PJ39" s="86"/>
      <c r="PK39" s="86"/>
      <c r="PL39" s="86"/>
      <c r="PM39" s="86"/>
      <c r="PN39" s="86"/>
      <c r="PO39" s="86"/>
      <c r="PP39" s="86"/>
      <c r="PQ39" s="86"/>
      <c r="PR39" s="86"/>
      <c r="PS39" s="86"/>
      <c r="PT39" s="86"/>
      <c r="PU39" s="86"/>
      <c r="PV39" s="86"/>
      <c r="PW39" s="86"/>
      <c r="PX39" s="86"/>
      <c r="PY39" s="86"/>
      <c r="PZ39" s="86"/>
      <c r="QA39" s="86"/>
      <c r="QB39" s="86"/>
      <c r="QC39" s="86"/>
      <c r="QD39" s="86"/>
      <c r="QE39" s="86"/>
      <c r="QF39" s="86"/>
      <c r="QG39" s="86"/>
      <c r="QH39" s="86"/>
      <c r="QI39" s="86"/>
      <c r="QJ39" s="86"/>
      <c r="QK39" s="86"/>
      <c r="QL39" s="86"/>
      <c r="QM39" s="86"/>
      <c r="QN39" s="86"/>
      <c r="QO39" s="86"/>
      <c r="QP39" s="86"/>
      <c r="QQ39" s="86"/>
      <c r="QR39" s="86"/>
      <c r="QS39" s="86"/>
      <c r="QT39" s="86"/>
      <c r="QU39" s="86"/>
      <c r="QV39" s="86"/>
      <c r="QW39" s="86"/>
      <c r="QX39" s="86"/>
      <c r="QY39" s="86"/>
      <c r="QZ39" s="86"/>
      <c r="RA39" s="86"/>
      <c r="RB39" s="86"/>
      <c r="RC39" s="86"/>
      <c r="RD39" s="86"/>
      <c r="RE39" s="86"/>
      <c r="RF39" s="86"/>
      <c r="RG39" s="86"/>
      <c r="RH39" s="86"/>
      <c r="RI39" s="86"/>
      <c r="RJ39" s="86"/>
      <c r="RK39" s="86"/>
      <c r="RL39" s="86"/>
      <c r="RM39" s="86"/>
      <c r="RN39" s="86"/>
      <c r="RO39" s="86"/>
      <c r="RP39" s="86"/>
      <c r="RQ39" s="86"/>
      <c r="RR39" s="86"/>
      <c r="RS39" s="86"/>
      <c r="RT39" s="86"/>
      <c r="RU39" s="86"/>
      <c r="RV39" s="86"/>
      <c r="RW39" s="86"/>
      <c r="RX39" s="86"/>
      <c r="RY39" s="86"/>
      <c r="RZ39" s="86"/>
      <c r="SA39" s="86"/>
      <c r="SB39" s="86"/>
      <c r="SC39" s="86"/>
      <c r="SD39" s="86"/>
      <c r="SE39" s="86"/>
      <c r="SF39" s="86"/>
      <c r="SG39" s="86"/>
      <c r="SH39" s="86"/>
      <c r="SI39" s="86"/>
      <c r="SJ39" s="86"/>
      <c r="SK39" s="86"/>
      <c r="SL39" s="86"/>
      <c r="SM39" s="86"/>
      <c r="SN39" s="86"/>
      <c r="SO39" s="86"/>
      <c r="SP39" s="86"/>
      <c r="SQ39" s="86"/>
      <c r="SR39" s="86"/>
      <c r="SS39" s="86"/>
      <c r="ST39" s="86"/>
      <c r="SU39" s="86"/>
      <c r="SV39" s="86"/>
      <c r="SW39" s="86"/>
      <c r="SX39" s="86"/>
      <c r="SY39" s="86"/>
      <c r="SZ39" s="86"/>
      <c r="TA39" s="86"/>
      <c r="TB39" s="86"/>
      <c r="TC39" s="86"/>
      <c r="TD39" s="86"/>
      <c r="TE39" s="86"/>
      <c r="TF39" s="86"/>
      <c r="TG39" s="86"/>
      <c r="TH39" s="86"/>
      <c r="TI39" s="86"/>
      <c r="TJ39" s="86"/>
      <c r="TK39" s="86"/>
      <c r="TL39" s="86"/>
      <c r="TM39" s="86"/>
      <c r="TN39" s="86"/>
      <c r="TO39" s="86"/>
      <c r="TP39" s="86"/>
      <c r="TQ39" s="86"/>
      <c r="TR39" s="86"/>
      <c r="TS39" s="86"/>
      <c r="TT39" s="86"/>
      <c r="TU39" s="86"/>
      <c r="TV39" s="86"/>
      <c r="TW39" s="86"/>
      <c r="TX39" s="86"/>
      <c r="TY39" s="86"/>
      <c r="TZ39" s="86"/>
      <c r="UA39" s="86"/>
      <c r="UB39" s="86"/>
      <c r="UC39" s="86"/>
      <c r="UD39" s="86"/>
      <c r="UE39" s="86"/>
      <c r="UF39" s="86"/>
      <c r="UG39" s="86"/>
      <c r="UH39" s="86"/>
      <c r="UI39" s="86"/>
      <c r="UJ39" s="86"/>
      <c r="UK39" s="86"/>
      <c r="UL39" s="86"/>
      <c r="UM39" s="86"/>
      <c r="UN39" s="86"/>
      <c r="UO39" s="86"/>
      <c r="UP39" s="86"/>
      <c r="UQ39" s="86"/>
      <c r="UR39" s="86"/>
      <c r="US39" s="86"/>
      <c r="UT39" s="86"/>
      <c r="UU39" s="86"/>
      <c r="UV39" s="86"/>
      <c r="UW39" s="86"/>
      <c r="UX39" s="86"/>
      <c r="UY39" s="86"/>
      <c r="UZ39" s="86"/>
      <c r="VA39" s="86"/>
      <c r="VB39" s="86"/>
      <c r="VC39" s="86"/>
      <c r="VD39" s="86"/>
      <c r="VE39" s="86"/>
      <c r="VF39" s="86"/>
      <c r="VG39" s="86"/>
      <c r="VH39" s="86"/>
      <c r="VI39" s="86"/>
      <c r="VJ39" s="86"/>
      <c r="VK39" s="86"/>
      <c r="VL39" s="86"/>
      <c r="VM39" s="86"/>
      <c r="VN39" s="86"/>
      <c r="VO39" s="86"/>
      <c r="VP39" s="86"/>
      <c r="VQ39" s="86"/>
      <c r="VR39" s="86"/>
      <c r="VS39" s="86"/>
      <c r="VT39" s="86"/>
      <c r="VU39" s="86"/>
      <c r="VV39" s="86"/>
      <c r="VW39" s="86"/>
      <c r="VX39" s="86"/>
      <c r="VY39" s="86"/>
      <c r="VZ39" s="86"/>
      <c r="WA39" s="86"/>
      <c r="WB39" s="86"/>
      <c r="WC39" s="86"/>
      <c r="WD39" s="86"/>
      <c r="WE39" s="86"/>
      <c r="WF39" s="86"/>
      <c r="WG39" s="86"/>
      <c r="WH39" s="86"/>
      <c r="WI39" s="86"/>
      <c r="WJ39" s="86"/>
      <c r="WK39" s="86"/>
      <c r="WL39" s="86"/>
      <c r="WM39" s="86"/>
      <c r="WN39" s="86"/>
      <c r="WO39" s="86"/>
      <c r="WP39" s="86"/>
      <c r="WQ39" s="86"/>
      <c r="WR39" s="86"/>
      <c r="WS39" s="86"/>
      <c r="WT39" s="86"/>
      <c r="WU39" s="86"/>
      <c r="WV39" s="86"/>
      <c r="WW39" s="86"/>
      <c r="WX39" s="86"/>
      <c r="WY39" s="86"/>
      <c r="WZ39" s="86"/>
      <c r="XA39" s="86"/>
      <c r="XB39" s="86"/>
      <c r="XC39" s="86"/>
      <c r="XD39" s="86"/>
      <c r="XE39" s="86"/>
      <c r="XF39" s="86"/>
      <c r="XG39" s="86"/>
      <c r="XH39" s="86"/>
      <c r="XI39" s="86"/>
      <c r="XJ39" s="86"/>
      <c r="XK39" s="86"/>
      <c r="XL39" s="86"/>
      <c r="XM39" s="86"/>
      <c r="XN39" s="86"/>
      <c r="XO39" s="86"/>
      <c r="XP39" s="86"/>
      <c r="XQ39" s="86"/>
      <c r="XR39" s="86"/>
      <c r="XS39" s="86"/>
      <c r="XT39" s="86"/>
      <c r="XU39" s="86"/>
      <c r="XV39" s="86"/>
      <c r="XW39" s="86"/>
      <c r="XX39" s="86"/>
      <c r="XY39" s="86"/>
      <c r="XZ39" s="86"/>
      <c r="YA39" s="86"/>
      <c r="YB39" s="86"/>
      <c r="YC39" s="86"/>
      <c r="YD39" s="86"/>
      <c r="YE39" s="86"/>
      <c r="YF39" s="86"/>
      <c r="YG39" s="86"/>
      <c r="YH39" s="86"/>
      <c r="YI39" s="86"/>
      <c r="YJ39" s="86"/>
      <c r="YK39" s="86"/>
      <c r="YL39" s="86"/>
      <c r="YM39" s="86"/>
      <c r="YN39" s="86"/>
      <c r="YO39" s="86"/>
      <c r="YP39" s="86"/>
      <c r="YQ39" s="86"/>
      <c r="YR39" s="86"/>
      <c r="YS39" s="86"/>
      <c r="YT39" s="86"/>
      <c r="YU39" s="86"/>
      <c r="YV39" s="86"/>
      <c r="YW39" s="86"/>
      <c r="YX39" s="86"/>
      <c r="YY39" s="86"/>
      <c r="YZ39" s="86"/>
      <c r="ZA39" s="86"/>
      <c r="ZB39" s="86"/>
      <c r="ZC39" s="86"/>
      <c r="ZD39" s="86"/>
      <c r="ZE39" s="86"/>
      <c r="ZF39" s="86"/>
      <c r="ZG39" s="86"/>
      <c r="ZH39" s="86"/>
      <c r="ZI39" s="86"/>
      <c r="ZJ39" s="86"/>
      <c r="ZK39" s="86"/>
      <c r="ZL39" s="86"/>
      <c r="ZM39" s="86"/>
      <c r="ZN39" s="86"/>
      <c r="ZO39" s="86"/>
      <c r="ZP39" s="86"/>
      <c r="ZQ39" s="86"/>
      <c r="ZR39" s="86"/>
      <c r="ZS39" s="86"/>
      <c r="ZT39" s="86"/>
      <c r="ZU39" s="86"/>
      <c r="ZV39" s="86"/>
      <c r="ZW39" s="86"/>
      <c r="ZX39" s="86"/>
      <c r="ZY39" s="86"/>
      <c r="ZZ39" s="86"/>
      <c r="AAA39" s="86"/>
      <c r="AAB39" s="86"/>
      <c r="AAC39" s="86"/>
      <c r="AAD39" s="86"/>
      <c r="AAE39" s="86"/>
      <c r="AAF39" s="86"/>
      <c r="AAG39" s="86"/>
      <c r="AAH39" s="86"/>
      <c r="AAI39" s="86"/>
      <c r="AAJ39" s="86"/>
      <c r="AAK39" s="86"/>
      <c r="AAL39" s="86"/>
      <c r="AAM39" s="86"/>
      <c r="AAN39" s="86"/>
      <c r="AAO39" s="86"/>
      <c r="AAP39" s="86"/>
      <c r="AAQ39" s="86"/>
      <c r="AAR39" s="86"/>
      <c r="AAS39" s="86"/>
      <c r="AAT39" s="86"/>
      <c r="AAU39" s="86"/>
      <c r="AAV39" s="86"/>
      <c r="AAW39" s="86"/>
      <c r="AAX39" s="86"/>
      <c r="AAY39" s="86"/>
      <c r="AAZ39" s="86"/>
      <c r="ABA39" s="86"/>
      <c r="ABB39" s="86"/>
      <c r="ABC39" s="86"/>
      <c r="ABD39" s="86"/>
      <c r="ABE39" s="86"/>
      <c r="ABF39" s="86"/>
      <c r="ABG39" s="86"/>
      <c r="ABH39" s="86"/>
      <c r="ABI39" s="86"/>
      <c r="ABJ39" s="86"/>
      <c r="ABK39" s="86"/>
      <c r="ABL39" s="86"/>
      <c r="ABM39" s="86"/>
      <c r="ABN39" s="86"/>
      <c r="ABO39" s="86"/>
      <c r="ABP39" s="86"/>
      <c r="ABQ39" s="86"/>
      <c r="ABR39" s="86"/>
      <c r="ABS39" s="86"/>
      <c r="ABT39" s="86"/>
      <c r="ABU39" s="86"/>
      <c r="ABV39" s="86"/>
      <c r="ABW39" s="86"/>
      <c r="ABX39" s="86"/>
      <c r="ABY39" s="86"/>
      <c r="ABZ39" s="86"/>
      <c r="ACA39" s="86"/>
      <c r="ACB39" s="86"/>
      <c r="ACC39" s="86"/>
      <c r="ACD39" s="86"/>
      <c r="ACE39" s="86"/>
      <c r="ACF39" s="86"/>
      <c r="ACG39" s="86"/>
      <c r="ACH39" s="86"/>
      <c r="ACI39" s="86"/>
      <c r="ACJ39" s="86"/>
      <c r="ACK39" s="86"/>
      <c r="ACL39" s="86"/>
      <c r="ACM39" s="86"/>
      <c r="ACN39" s="86"/>
      <c r="ACO39" s="86"/>
      <c r="ACP39" s="86"/>
      <c r="ACQ39" s="86"/>
      <c r="ACR39" s="86"/>
      <c r="ACS39" s="86"/>
      <c r="ACT39" s="86"/>
      <c r="ACU39" s="86"/>
      <c r="ACV39" s="86"/>
      <c r="ACW39" s="86"/>
      <c r="ACX39" s="86"/>
      <c r="ACY39" s="86"/>
      <c r="ACZ39" s="86"/>
      <c r="ADA39" s="86"/>
      <c r="ADB39" s="86"/>
      <c r="ADC39" s="86"/>
      <c r="ADD39" s="86"/>
      <c r="ADE39" s="86"/>
      <c r="ADF39" s="86"/>
      <c r="ADG39" s="86"/>
      <c r="ADH39" s="86"/>
      <c r="ADI39" s="86"/>
      <c r="ADJ39" s="86"/>
      <c r="ADK39" s="86"/>
      <c r="ADL39" s="86"/>
      <c r="ADM39" s="86"/>
      <c r="ADN39" s="86"/>
      <c r="ADO39" s="86"/>
      <c r="ADP39" s="86"/>
      <c r="ADQ39" s="86"/>
      <c r="ADR39" s="86"/>
      <c r="ADS39" s="86"/>
      <c r="ADT39" s="86"/>
      <c r="ADU39" s="86"/>
      <c r="ADV39" s="86"/>
      <c r="ADW39" s="86"/>
      <c r="ADX39" s="86"/>
      <c r="ADY39" s="86"/>
      <c r="ADZ39" s="86"/>
      <c r="AEA39" s="86"/>
      <c r="AEB39" s="86"/>
      <c r="AEC39" s="86"/>
      <c r="AED39" s="86"/>
      <c r="AEE39" s="86"/>
      <c r="AEF39" s="86"/>
      <c r="AEG39" s="86"/>
      <c r="AEH39" s="86"/>
      <c r="AEI39" s="86"/>
      <c r="AEJ39" s="86"/>
      <c r="AEK39" s="86"/>
      <c r="AEL39" s="86"/>
      <c r="AEM39" s="86"/>
      <c r="AEN39" s="86"/>
      <c r="AEO39" s="86"/>
      <c r="AEP39" s="86"/>
      <c r="AEQ39" s="86"/>
      <c r="AER39" s="86"/>
      <c r="AES39" s="86"/>
      <c r="AET39" s="86"/>
      <c r="AEU39" s="86"/>
      <c r="AEV39" s="86"/>
      <c r="AEW39" s="86"/>
      <c r="AEX39" s="86"/>
      <c r="AEY39" s="86"/>
      <c r="AEZ39" s="86"/>
      <c r="AFA39" s="86"/>
      <c r="AFB39" s="86"/>
      <c r="AFC39" s="86"/>
      <c r="AFD39" s="86"/>
      <c r="AFE39" s="86"/>
      <c r="AFF39" s="86"/>
      <c r="AFG39" s="86"/>
      <c r="AFH39" s="86"/>
      <c r="AFI39" s="86"/>
      <c r="AFJ39" s="86"/>
      <c r="AFK39" s="86"/>
      <c r="AFL39" s="86"/>
      <c r="AFM39" s="86"/>
      <c r="AFN39" s="86"/>
      <c r="AFO39" s="86"/>
      <c r="AFP39" s="86"/>
      <c r="AFQ39" s="86"/>
      <c r="AFR39" s="86"/>
      <c r="AFS39" s="86"/>
      <c r="AFT39" s="86"/>
      <c r="AFU39" s="86"/>
      <c r="AFV39" s="86"/>
      <c r="AFW39" s="86"/>
      <c r="AFX39" s="86"/>
      <c r="AFY39" s="86"/>
      <c r="AFZ39" s="86"/>
      <c r="AGA39" s="86"/>
      <c r="AGB39" s="86"/>
      <c r="AGC39" s="86"/>
      <c r="AGD39" s="86"/>
      <c r="AGE39" s="86"/>
      <c r="AGF39" s="86"/>
      <c r="AGG39" s="86"/>
      <c r="AGH39" s="86"/>
      <c r="AGI39" s="86"/>
      <c r="AGJ39" s="86"/>
      <c r="AGK39" s="86"/>
      <c r="AGL39" s="86"/>
      <c r="AGM39" s="86"/>
      <c r="AGN39" s="86"/>
      <c r="AGO39" s="86"/>
      <c r="AGP39" s="86"/>
      <c r="AGQ39" s="86"/>
      <c r="AGR39" s="86"/>
      <c r="AGS39" s="86"/>
      <c r="AGT39" s="86"/>
      <c r="AGU39" s="86"/>
      <c r="AGV39" s="86"/>
      <c r="AGW39" s="86"/>
      <c r="AGX39" s="86"/>
      <c r="AGY39" s="86"/>
      <c r="AGZ39" s="86"/>
      <c r="AHA39" s="86"/>
      <c r="AHB39" s="86"/>
      <c r="AHC39" s="86"/>
      <c r="AHD39" s="86"/>
      <c r="AHE39" s="86"/>
      <c r="AHF39" s="86"/>
      <c r="AHG39" s="86"/>
      <c r="AHH39" s="86"/>
      <c r="AHI39" s="86"/>
      <c r="AHJ39" s="86"/>
      <c r="AHK39" s="86"/>
      <c r="AHL39" s="86"/>
      <c r="AHM39" s="86"/>
      <c r="AHN39" s="86"/>
      <c r="AHO39" s="86"/>
      <c r="AHP39" s="86"/>
      <c r="AHQ39" s="86"/>
      <c r="AHR39" s="86"/>
      <c r="AHS39" s="86"/>
      <c r="AHT39" s="86"/>
      <c r="AHU39" s="86"/>
      <c r="AHV39" s="86"/>
      <c r="AHW39" s="86"/>
      <c r="AHX39" s="86"/>
      <c r="AHY39" s="86"/>
      <c r="AHZ39" s="86"/>
      <c r="AIA39" s="86"/>
      <c r="AIB39" s="86"/>
      <c r="AIC39" s="86"/>
      <c r="AID39" s="86"/>
      <c r="AIE39" s="86"/>
      <c r="AIF39" s="86"/>
      <c r="AIG39" s="86"/>
      <c r="AIH39" s="86"/>
      <c r="AII39" s="86"/>
      <c r="AIJ39" s="86"/>
      <c r="AIK39" s="86"/>
      <c r="AIL39" s="86"/>
      <c r="AIM39" s="86"/>
      <c r="AIN39" s="86"/>
      <c r="AIO39" s="86"/>
      <c r="AIP39" s="86"/>
      <c r="AIQ39" s="86"/>
      <c r="AIR39" s="86"/>
      <c r="AIS39" s="86"/>
      <c r="AIT39" s="86"/>
      <c r="AIU39" s="86"/>
      <c r="AIV39" s="86"/>
      <c r="AIW39" s="86"/>
      <c r="AIX39" s="86"/>
      <c r="AIY39" s="86"/>
      <c r="AIZ39" s="86"/>
      <c r="AJA39" s="86"/>
      <c r="AJB39" s="86"/>
      <c r="AJC39" s="86"/>
      <c r="AJD39" s="86"/>
      <c r="AJE39" s="86"/>
      <c r="AJF39" s="86"/>
      <c r="AJG39" s="86"/>
      <c r="AJH39" s="86"/>
      <c r="AJI39" s="86"/>
      <c r="AJJ39" s="86"/>
      <c r="AJK39" s="86"/>
      <c r="AJL39" s="86"/>
      <c r="AJM39" s="86"/>
      <c r="AJN39" s="86"/>
      <c r="AJO39" s="86"/>
      <c r="AJP39" s="86"/>
      <c r="AJQ39" s="86"/>
      <c r="AJR39" s="86"/>
      <c r="AJS39" s="86"/>
      <c r="AJT39" s="86"/>
      <c r="AJU39" s="86"/>
      <c r="AJV39" s="86"/>
      <c r="AJW39" s="86"/>
      <c r="AJX39" s="86"/>
      <c r="AJY39" s="86"/>
      <c r="AJZ39" s="86"/>
      <c r="AKA39" s="86"/>
      <c r="AKB39" s="86"/>
      <c r="AKC39" s="86"/>
      <c r="AKD39" s="86"/>
      <c r="AKE39" s="86"/>
      <c r="AKF39" s="86"/>
      <c r="AKG39" s="86"/>
      <c r="AKH39" s="86"/>
      <c r="AKI39" s="86"/>
      <c r="AKJ39" s="86"/>
      <c r="AKK39" s="86"/>
      <c r="AKL39" s="86"/>
      <c r="AKM39" s="86"/>
      <c r="AKN39" s="86"/>
      <c r="AKO39" s="86"/>
      <c r="AKP39" s="86"/>
      <c r="AKQ39" s="86"/>
      <c r="AKR39" s="86"/>
      <c r="AKS39" s="86"/>
      <c r="AKT39" s="86"/>
      <c r="AKU39" s="86"/>
      <c r="AKV39" s="86"/>
      <c r="AKW39" s="86"/>
      <c r="AKX39" s="86"/>
      <c r="AKY39" s="86"/>
      <c r="AKZ39" s="86"/>
      <c r="ALA39" s="86"/>
      <c r="ALB39" s="86"/>
      <c r="ALC39" s="86"/>
      <c r="ALD39" s="86"/>
      <c r="ALE39" s="86"/>
      <c r="ALF39" s="86"/>
      <c r="ALG39" s="86"/>
      <c r="ALH39" s="86"/>
      <c r="ALI39" s="86"/>
      <c r="ALJ39" s="86"/>
      <c r="ALK39" s="86"/>
      <c r="ALL39" s="86"/>
      <c r="ALM39" s="86"/>
      <c r="ALN39" s="86"/>
      <c r="ALO39" s="86"/>
      <c r="ALP39" s="86"/>
      <c r="ALQ39" s="86"/>
      <c r="ALR39" s="86"/>
      <c r="ALS39" s="86"/>
      <c r="ALT39" s="86"/>
      <c r="ALU39" s="86"/>
      <c r="ALV39" s="86"/>
      <c r="ALW39" s="86"/>
      <c r="ALX39" s="86"/>
      <c r="ALY39" s="86"/>
      <c r="ALZ39" s="86"/>
      <c r="AMA39" s="86"/>
      <c r="AMB39" s="86"/>
      <c r="AMC39" s="86"/>
      <c r="AMD39" s="86"/>
      <c r="AME39" s="86"/>
      <c r="AMF39" s="86"/>
      <c r="AMG39" s="86"/>
      <c r="AMH39" s="86"/>
      <c r="AMI39" s="86"/>
      <c r="AMJ39" s="86"/>
      <c r="AMK39" s="86"/>
    </row>
    <row r="40" customFormat="false" ht="13.5" hidden="false" customHeight="false" outlineLevel="0" collapsed="false">
      <c r="A40" s="85"/>
      <c r="B40" s="85"/>
      <c r="C40" s="85"/>
      <c r="D40" s="85"/>
      <c r="E40" s="85"/>
      <c r="F40" s="85"/>
      <c r="G40" s="221"/>
      <c r="H40" s="228"/>
      <c r="I40" s="221"/>
      <c r="J40" s="228"/>
      <c r="K40" s="257"/>
      <c r="L40" s="85"/>
      <c r="M40" s="85"/>
      <c r="N40" s="85"/>
      <c r="O40" s="85"/>
      <c r="P40" s="85"/>
      <c r="Q40" s="85"/>
      <c r="R40" s="85"/>
      <c r="S40" s="85"/>
      <c r="T40" s="85"/>
      <c r="U40" s="89"/>
      <c r="V40" s="85"/>
      <c r="W40" s="89"/>
      <c r="X40" s="85"/>
      <c r="Y40" s="85"/>
      <c r="Z40" s="85"/>
      <c r="AA40" s="85"/>
      <c r="AB40" s="85"/>
      <c r="AC40" s="85"/>
      <c r="AD40" s="85"/>
      <c r="AE40" s="258"/>
      <c r="AF40" s="90"/>
      <c r="AG40" s="224"/>
      <c r="AH40" s="90"/>
      <c r="AI40" s="259"/>
      <c r="AJ40" s="90"/>
      <c r="AK40" s="97"/>
      <c r="AL40" s="90"/>
      <c r="AM40" s="260"/>
      <c r="AN40" s="4"/>
      <c r="AO40" s="89"/>
      <c r="AP40" s="89"/>
      <c r="AQ40" s="89"/>
      <c r="AR40" s="89"/>
      <c r="AS40" s="89"/>
      <c r="AT40" s="98" t="str">
        <f aca="false">IF(A40="", "","'"&amp;A40&amp;"':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'"&amp;VLOOKUP(M40,[2]マスタ!$A$1:$B$99,2,0)&amp;"'"&amp;IF(N40="○",", extra: true","")&amp;IF(O40&lt;&gt;"",", extraFrom: '"&amp;O40&amp;"'","")&amp;IF(P40&lt;&gt;"",", exchangableTo: '"&amp;P40&amp;"'","")&amp;IF(Q40="○",", poison: true","")&amp;IF(R40&lt;&gt;"", ", type: '"&amp;VLOOKUP(R40,[2]マスタ!$D$1:$E$99,2,0)&amp;"'", "")&amp;IF(S40&lt;&gt;"",", subType: '"&amp;VLOOKUP(S40,[2]マスタ!$D$1:$E$99,2,0)&amp;"'","")&amp;""&amp;IF(T40&lt;&gt;"",", range: '"&amp;T40&amp;"'","")&amp;IF(V40&lt;&gt;"",", damage: '"&amp;V40&amp;"'","")&amp;IF(X40&lt;&gt;"",", capacity: '"&amp;X40&amp;"'","")&amp;IF(Y40&lt;&gt;"",", growth: "&amp;Y40&amp;"","")&amp;IF(Z40&lt;&gt;"",", cost: '"&amp;Z40&amp;"'","")&amp;", text: '"&amp;SUBSTITUTE(SUBSTITUTE(AE40, CHAR(13), ""),CHAR(10),"\n")&amp;IF(AF40&lt;&gt;"", "', textAdditional: '"&amp;SUBSTITUTE(SUBSTITUTE(AF40, CHAR(13), ""),CHAR(10),"\n"), "")&amp;"', textZh: '"&amp;SUBSTITUTE(SUBSTITUTE(SUBSTITUTE(AG40, CHAR(13), ""),CHAR(10),"\n"),"'","\'")&amp;"', textZhG1: '"&amp;SUBSTITUTE(SUBSTITUTE(SUBSTITUTE(AI40, CHAR(13), ""),CHAR(10),"\n"),"'","\'")&amp;IF(AH40&lt;&gt;"", "', textZhAdditional: '"&amp;SUBSTITUTE(SUBSTITUTE(AH40, CHAR(13), ""),CHAR(10),"\n"), "")&amp;IF(AJ40&lt;&gt;"", "', textZhG1Additional: '"&amp;SUBSTITUTE(SUBSTITUTE(AJ40, CHAR(13), ""),CHAR(10),"\n"), "")&amp;"', textKo: '"&amp;SUBSTITUTE(SUBSTITUTE(SUBSTITUTE(AK40, CHAR(13), ""),CHAR(10),"\n"),"'","\'")&amp;IF(AL40&lt;&gt;"", "', textKoAdditional: '"&amp;SUBSTITUTE(SUBSTITUTE(AL40, CHAR(13), ""),CHAR(10),"\n"), "")&amp;"', textEn: '"&amp;SUBSTITUTE(SUBSTITUTE(SUBSTITUTE(AM40, CHAR(13), ""),CHAR(10),"\n"),"'","\'")&amp;IF(AN40&lt;&gt;"", "', textEnAdditional: '"&amp;SUBSTITUTE(SUBSTITUTE(AN40, CHAR(13), ""),CHAR(10),"\n"), "")&amp;"'"&amp;IF(AB40="○",", sealable: true","")&amp;IF(AC40="○",", removable: true","")&amp;IF(AA40="○",", lie: true","")&amp;IF(AD40="○",", investable: true","")&amp;"},")</f>
        <v/>
      </c>
      <c r="AU40" s="10" t="str">
        <f aca="false">IF($A40&lt;&gt;"", "    /** 《"&amp;$E40&amp;"》 */ export const "&amp;SUBSTITUTE(UPPER(IF(MID($A40, 3, 1)="-", RIGHT($A40,LEN($A40)-3), $A40)), "-", "_")&amp;": TCardId = '"&amp;$A40&amp;"';", "")</f>
        <v/>
      </c>
      <c r="AV40" s="11" t="str">
        <f aca="false">IF($A40&lt;&gt;"", "    | '"&amp;$A40&amp;"'", "")</f>
        <v/>
      </c>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c r="CY40" s="86"/>
      <c r="CZ40" s="86"/>
      <c r="DA40" s="86"/>
      <c r="DB40" s="86"/>
      <c r="DC40" s="86"/>
      <c r="DD40" s="86"/>
      <c r="DE40" s="86"/>
      <c r="DF40" s="86"/>
      <c r="DG40" s="86"/>
      <c r="DH40" s="86"/>
      <c r="DI40" s="86"/>
      <c r="DJ40" s="86"/>
      <c r="DK40" s="86"/>
      <c r="DL40" s="86"/>
      <c r="DM40" s="86"/>
      <c r="DN40" s="86"/>
      <c r="DO40" s="86"/>
      <c r="DP40" s="86"/>
      <c r="DQ40" s="86"/>
      <c r="DR40" s="86"/>
      <c r="DS40" s="86"/>
      <c r="DT40" s="86"/>
      <c r="DU40" s="86"/>
      <c r="DV40" s="86"/>
      <c r="DW40" s="86"/>
      <c r="DX40" s="86"/>
      <c r="DY40" s="86"/>
      <c r="DZ40" s="86"/>
      <c r="EA40" s="86"/>
      <c r="EB40" s="86"/>
      <c r="EC40" s="86"/>
      <c r="ED40" s="86"/>
      <c r="EE40" s="86"/>
      <c r="EF40" s="86"/>
      <c r="EG40" s="86"/>
      <c r="EH40" s="86"/>
      <c r="EI40" s="86"/>
      <c r="EJ40" s="86"/>
      <c r="EK40" s="86"/>
      <c r="EL40" s="86"/>
      <c r="EM40" s="86"/>
      <c r="EN40" s="86"/>
      <c r="EO40" s="86"/>
      <c r="EP40" s="86"/>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6"/>
      <c r="FO40" s="86"/>
      <c r="FP40" s="86"/>
      <c r="FQ40" s="86"/>
      <c r="FR40" s="86"/>
      <c r="FS40" s="86"/>
      <c r="FT40" s="86"/>
      <c r="FU40" s="86"/>
      <c r="FV40" s="86"/>
      <c r="FW40" s="86"/>
      <c r="FX40" s="86"/>
      <c r="FY40" s="86"/>
      <c r="FZ40" s="86"/>
      <c r="GA40" s="86"/>
      <c r="GB40" s="86"/>
      <c r="GC40" s="86"/>
      <c r="GD40" s="86"/>
      <c r="GE40" s="86"/>
      <c r="GF40" s="86"/>
      <c r="GG40" s="86"/>
      <c r="GH40" s="86"/>
      <c r="GI40" s="86"/>
      <c r="GJ40" s="86"/>
      <c r="GK40" s="86"/>
      <c r="GL40" s="86"/>
      <c r="GM40" s="86"/>
      <c r="GN40" s="86"/>
      <c r="GO40" s="86"/>
      <c r="GP40" s="86"/>
      <c r="GQ40" s="86"/>
      <c r="GR40" s="86"/>
      <c r="GS40" s="86"/>
      <c r="GT40" s="86"/>
      <c r="GU40" s="86"/>
      <c r="GV40" s="86"/>
      <c r="GW40" s="86"/>
      <c r="GX40" s="86"/>
      <c r="GY40" s="86"/>
      <c r="GZ40" s="86"/>
      <c r="HA40" s="86"/>
      <c r="HB40" s="86"/>
      <c r="HC40" s="86"/>
      <c r="HD40" s="86"/>
      <c r="HE40" s="86"/>
      <c r="HF40" s="86"/>
      <c r="HG40" s="86"/>
      <c r="HH40" s="86"/>
      <c r="HI40" s="86"/>
      <c r="HJ40" s="86"/>
      <c r="HK40" s="86"/>
      <c r="HL40" s="86"/>
      <c r="HM40" s="86"/>
      <c r="HN40" s="86"/>
      <c r="HO40" s="86"/>
      <c r="HP40" s="86"/>
      <c r="HQ40" s="86"/>
      <c r="HR40" s="86"/>
      <c r="HS40" s="86"/>
      <c r="HT40" s="86"/>
      <c r="HU40" s="86"/>
      <c r="HV40" s="86"/>
      <c r="HW40" s="86"/>
      <c r="HX40" s="86"/>
      <c r="HY40" s="86"/>
      <c r="HZ40" s="86"/>
      <c r="IA40" s="86"/>
      <c r="IB40" s="86"/>
      <c r="IC40" s="86"/>
      <c r="ID40" s="86"/>
      <c r="IE40" s="86"/>
      <c r="IF40" s="86"/>
      <c r="IG40" s="86"/>
      <c r="IH40" s="86"/>
      <c r="II40" s="86"/>
      <c r="IJ40" s="86"/>
      <c r="IK40" s="86"/>
      <c r="IL40" s="86"/>
      <c r="IM40" s="86"/>
      <c r="IN40" s="86"/>
      <c r="IO40" s="86"/>
      <c r="IP40" s="86"/>
      <c r="IQ40" s="86"/>
      <c r="IR40" s="86"/>
      <c r="IS40" s="86"/>
      <c r="IT40" s="86"/>
      <c r="IU40" s="86"/>
      <c r="IV40" s="86"/>
      <c r="IW40" s="86"/>
      <c r="IX40" s="86"/>
      <c r="IY40" s="86"/>
      <c r="IZ40" s="86"/>
      <c r="JA40" s="86"/>
      <c r="JB40" s="86"/>
      <c r="JC40" s="86"/>
      <c r="JD40" s="86"/>
      <c r="JE40" s="86"/>
      <c r="JF40" s="86"/>
      <c r="JG40" s="86"/>
      <c r="JH40" s="86"/>
      <c r="JI40" s="86"/>
      <c r="JJ40" s="86"/>
      <c r="JK40" s="86"/>
      <c r="JL40" s="86"/>
      <c r="JM40" s="86"/>
      <c r="JN40" s="86"/>
      <c r="JO40" s="86"/>
      <c r="JP40" s="86"/>
      <c r="JQ40" s="86"/>
      <c r="JR40" s="86"/>
      <c r="JS40" s="86"/>
      <c r="JT40" s="86"/>
      <c r="JU40" s="86"/>
      <c r="JV40" s="86"/>
      <c r="JW40" s="86"/>
      <c r="JX40" s="86"/>
      <c r="JY40" s="86"/>
      <c r="JZ40" s="86"/>
      <c r="KA40" s="86"/>
      <c r="KB40" s="86"/>
      <c r="KC40" s="86"/>
      <c r="KD40" s="86"/>
      <c r="KE40" s="86"/>
      <c r="KF40" s="86"/>
      <c r="KG40" s="86"/>
      <c r="KH40" s="86"/>
      <c r="KI40" s="86"/>
      <c r="KJ40" s="86"/>
      <c r="KK40" s="86"/>
      <c r="KL40" s="86"/>
      <c r="KM40" s="86"/>
      <c r="KN40" s="86"/>
      <c r="KO40" s="86"/>
      <c r="KP40" s="86"/>
      <c r="KQ40" s="86"/>
      <c r="KR40" s="86"/>
      <c r="KS40" s="86"/>
      <c r="KT40" s="86"/>
      <c r="KU40" s="86"/>
      <c r="KV40" s="86"/>
      <c r="KW40" s="86"/>
      <c r="KX40" s="86"/>
      <c r="KY40" s="86"/>
      <c r="KZ40" s="86"/>
      <c r="LA40" s="86"/>
      <c r="LB40" s="86"/>
      <c r="LC40" s="86"/>
      <c r="LD40" s="86"/>
      <c r="LE40" s="86"/>
      <c r="LF40" s="86"/>
      <c r="LG40" s="86"/>
      <c r="LH40" s="86"/>
      <c r="LI40" s="86"/>
      <c r="LJ40" s="86"/>
      <c r="LK40" s="86"/>
      <c r="LL40" s="86"/>
      <c r="LM40" s="86"/>
      <c r="LN40" s="86"/>
      <c r="LO40" s="86"/>
      <c r="LP40" s="86"/>
      <c r="LQ40" s="86"/>
      <c r="LR40" s="86"/>
      <c r="LS40" s="86"/>
      <c r="LT40" s="86"/>
      <c r="LU40" s="86"/>
      <c r="LV40" s="86"/>
      <c r="LW40" s="86"/>
      <c r="LX40" s="86"/>
      <c r="LY40" s="86"/>
      <c r="LZ40" s="86"/>
      <c r="MA40" s="86"/>
      <c r="MB40" s="86"/>
      <c r="MC40" s="86"/>
      <c r="MD40" s="86"/>
      <c r="ME40" s="86"/>
      <c r="MF40" s="86"/>
      <c r="MG40" s="86"/>
      <c r="MH40" s="86"/>
      <c r="MI40" s="86"/>
      <c r="MJ40" s="86"/>
      <c r="MK40" s="86"/>
      <c r="ML40" s="86"/>
      <c r="MM40" s="86"/>
      <c r="MN40" s="86"/>
      <c r="MO40" s="86"/>
      <c r="MP40" s="86"/>
      <c r="MQ40" s="86"/>
      <c r="MR40" s="86"/>
      <c r="MS40" s="86"/>
      <c r="MT40" s="86"/>
      <c r="MU40" s="86"/>
      <c r="MV40" s="86"/>
      <c r="MW40" s="86"/>
      <c r="MX40" s="86"/>
      <c r="MY40" s="86"/>
      <c r="MZ40" s="86"/>
      <c r="NA40" s="86"/>
      <c r="NB40" s="86"/>
      <c r="NC40" s="86"/>
      <c r="ND40" s="86"/>
      <c r="NE40" s="86"/>
      <c r="NF40" s="86"/>
      <c r="NG40" s="86"/>
      <c r="NH40" s="86"/>
      <c r="NI40" s="86"/>
      <c r="NJ40" s="86"/>
      <c r="NK40" s="86"/>
      <c r="NL40" s="86"/>
      <c r="NM40" s="86"/>
      <c r="NN40" s="86"/>
      <c r="NO40" s="86"/>
      <c r="NP40" s="86"/>
      <c r="NQ40" s="86"/>
      <c r="NR40" s="86"/>
      <c r="NS40" s="86"/>
      <c r="NT40" s="86"/>
      <c r="NU40" s="86"/>
      <c r="NV40" s="86"/>
      <c r="NW40" s="86"/>
      <c r="NX40" s="86"/>
      <c r="NY40" s="86"/>
      <c r="NZ40" s="86"/>
      <c r="OA40" s="86"/>
      <c r="OB40" s="86"/>
      <c r="OC40" s="86"/>
      <c r="OD40" s="86"/>
      <c r="OE40" s="86"/>
      <c r="OF40" s="86"/>
      <c r="OG40" s="86"/>
      <c r="OH40" s="86"/>
      <c r="OI40" s="86"/>
      <c r="OJ40" s="86"/>
      <c r="OK40" s="86"/>
      <c r="OL40" s="86"/>
      <c r="OM40" s="86"/>
      <c r="ON40" s="86"/>
      <c r="OO40" s="86"/>
      <c r="OP40" s="86"/>
      <c r="OQ40" s="86"/>
      <c r="OR40" s="86"/>
      <c r="OS40" s="86"/>
      <c r="OT40" s="86"/>
      <c r="OU40" s="86"/>
      <c r="OV40" s="86"/>
      <c r="OW40" s="86"/>
      <c r="OX40" s="86"/>
      <c r="OY40" s="86"/>
      <c r="OZ40" s="86"/>
      <c r="PA40" s="86"/>
      <c r="PB40" s="86"/>
      <c r="PC40" s="86"/>
      <c r="PD40" s="86"/>
      <c r="PE40" s="86"/>
      <c r="PF40" s="86"/>
      <c r="PG40" s="86"/>
      <c r="PH40" s="86"/>
      <c r="PI40" s="86"/>
      <c r="PJ40" s="86"/>
      <c r="PK40" s="86"/>
      <c r="PL40" s="86"/>
      <c r="PM40" s="86"/>
      <c r="PN40" s="86"/>
      <c r="PO40" s="86"/>
      <c r="PP40" s="86"/>
      <c r="PQ40" s="86"/>
      <c r="PR40" s="86"/>
      <c r="PS40" s="86"/>
      <c r="PT40" s="86"/>
      <c r="PU40" s="86"/>
      <c r="PV40" s="86"/>
      <c r="PW40" s="86"/>
      <c r="PX40" s="86"/>
      <c r="PY40" s="86"/>
      <c r="PZ40" s="86"/>
      <c r="QA40" s="86"/>
      <c r="QB40" s="86"/>
      <c r="QC40" s="86"/>
      <c r="QD40" s="86"/>
      <c r="QE40" s="86"/>
      <c r="QF40" s="86"/>
      <c r="QG40" s="86"/>
      <c r="QH40" s="86"/>
      <c r="QI40" s="86"/>
      <c r="QJ40" s="86"/>
      <c r="QK40" s="86"/>
      <c r="QL40" s="86"/>
      <c r="QM40" s="86"/>
      <c r="QN40" s="86"/>
      <c r="QO40" s="86"/>
      <c r="QP40" s="86"/>
      <c r="QQ40" s="86"/>
      <c r="QR40" s="86"/>
      <c r="QS40" s="86"/>
      <c r="QT40" s="86"/>
      <c r="QU40" s="86"/>
      <c r="QV40" s="86"/>
      <c r="QW40" s="86"/>
      <c r="QX40" s="86"/>
      <c r="QY40" s="86"/>
      <c r="QZ40" s="86"/>
      <c r="RA40" s="86"/>
      <c r="RB40" s="86"/>
      <c r="RC40" s="86"/>
      <c r="RD40" s="86"/>
      <c r="RE40" s="86"/>
      <c r="RF40" s="86"/>
      <c r="RG40" s="86"/>
      <c r="RH40" s="86"/>
      <c r="RI40" s="86"/>
      <c r="RJ40" s="86"/>
      <c r="RK40" s="86"/>
      <c r="RL40" s="86"/>
      <c r="RM40" s="86"/>
      <c r="RN40" s="86"/>
      <c r="RO40" s="86"/>
      <c r="RP40" s="86"/>
      <c r="RQ40" s="86"/>
      <c r="RR40" s="86"/>
      <c r="RS40" s="86"/>
      <c r="RT40" s="86"/>
      <c r="RU40" s="86"/>
      <c r="RV40" s="86"/>
      <c r="RW40" s="86"/>
      <c r="RX40" s="86"/>
      <c r="RY40" s="86"/>
      <c r="RZ40" s="86"/>
      <c r="SA40" s="86"/>
      <c r="SB40" s="86"/>
      <c r="SC40" s="86"/>
      <c r="SD40" s="86"/>
      <c r="SE40" s="86"/>
      <c r="SF40" s="86"/>
      <c r="SG40" s="86"/>
      <c r="SH40" s="86"/>
      <c r="SI40" s="86"/>
      <c r="SJ40" s="86"/>
      <c r="SK40" s="86"/>
      <c r="SL40" s="86"/>
      <c r="SM40" s="86"/>
      <c r="SN40" s="86"/>
      <c r="SO40" s="86"/>
      <c r="SP40" s="86"/>
      <c r="SQ40" s="86"/>
      <c r="SR40" s="86"/>
      <c r="SS40" s="86"/>
      <c r="ST40" s="86"/>
      <c r="SU40" s="86"/>
      <c r="SV40" s="86"/>
      <c r="SW40" s="86"/>
      <c r="SX40" s="86"/>
      <c r="SY40" s="86"/>
      <c r="SZ40" s="86"/>
      <c r="TA40" s="86"/>
      <c r="TB40" s="86"/>
      <c r="TC40" s="86"/>
      <c r="TD40" s="86"/>
      <c r="TE40" s="86"/>
      <c r="TF40" s="86"/>
      <c r="TG40" s="86"/>
      <c r="TH40" s="86"/>
      <c r="TI40" s="86"/>
      <c r="TJ40" s="86"/>
      <c r="TK40" s="86"/>
      <c r="TL40" s="86"/>
      <c r="TM40" s="86"/>
      <c r="TN40" s="86"/>
      <c r="TO40" s="86"/>
      <c r="TP40" s="86"/>
      <c r="TQ40" s="86"/>
      <c r="TR40" s="86"/>
      <c r="TS40" s="86"/>
      <c r="TT40" s="86"/>
      <c r="TU40" s="86"/>
      <c r="TV40" s="86"/>
      <c r="TW40" s="86"/>
      <c r="TX40" s="86"/>
      <c r="TY40" s="86"/>
      <c r="TZ40" s="86"/>
      <c r="UA40" s="86"/>
      <c r="UB40" s="86"/>
      <c r="UC40" s="86"/>
      <c r="UD40" s="86"/>
      <c r="UE40" s="86"/>
      <c r="UF40" s="86"/>
      <c r="UG40" s="86"/>
      <c r="UH40" s="86"/>
      <c r="UI40" s="86"/>
      <c r="UJ40" s="86"/>
      <c r="UK40" s="86"/>
      <c r="UL40" s="86"/>
      <c r="UM40" s="86"/>
      <c r="UN40" s="86"/>
      <c r="UO40" s="86"/>
      <c r="UP40" s="86"/>
      <c r="UQ40" s="86"/>
      <c r="UR40" s="86"/>
      <c r="US40" s="86"/>
      <c r="UT40" s="86"/>
      <c r="UU40" s="86"/>
      <c r="UV40" s="86"/>
      <c r="UW40" s="86"/>
      <c r="UX40" s="86"/>
      <c r="UY40" s="86"/>
      <c r="UZ40" s="86"/>
      <c r="VA40" s="86"/>
      <c r="VB40" s="86"/>
      <c r="VC40" s="86"/>
      <c r="VD40" s="86"/>
      <c r="VE40" s="86"/>
      <c r="VF40" s="86"/>
      <c r="VG40" s="86"/>
      <c r="VH40" s="86"/>
      <c r="VI40" s="86"/>
      <c r="VJ40" s="86"/>
      <c r="VK40" s="86"/>
      <c r="VL40" s="86"/>
      <c r="VM40" s="86"/>
      <c r="VN40" s="86"/>
      <c r="VO40" s="86"/>
      <c r="VP40" s="86"/>
      <c r="VQ40" s="86"/>
      <c r="VR40" s="86"/>
      <c r="VS40" s="86"/>
      <c r="VT40" s="86"/>
      <c r="VU40" s="86"/>
      <c r="VV40" s="86"/>
      <c r="VW40" s="86"/>
      <c r="VX40" s="86"/>
      <c r="VY40" s="86"/>
      <c r="VZ40" s="86"/>
      <c r="WA40" s="86"/>
      <c r="WB40" s="86"/>
      <c r="WC40" s="86"/>
      <c r="WD40" s="86"/>
      <c r="WE40" s="86"/>
      <c r="WF40" s="86"/>
      <c r="WG40" s="86"/>
      <c r="WH40" s="86"/>
      <c r="WI40" s="86"/>
      <c r="WJ40" s="86"/>
      <c r="WK40" s="86"/>
      <c r="WL40" s="86"/>
      <c r="WM40" s="86"/>
      <c r="WN40" s="86"/>
      <c r="WO40" s="86"/>
      <c r="WP40" s="86"/>
      <c r="WQ40" s="86"/>
      <c r="WR40" s="86"/>
      <c r="WS40" s="86"/>
      <c r="WT40" s="86"/>
      <c r="WU40" s="86"/>
      <c r="WV40" s="86"/>
      <c r="WW40" s="86"/>
      <c r="WX40" s="86"/>
      <c r="WY40" s="86"/>
      <c r="WZ40" s="86"/>
      <c r="XA40" s="86"/>
      <c r="XB40" s="86"/>
      <c r="XC40" s="86"/>
      <c r="XD40" s="86"/>
      <c r="XE40" s="86"/>
      <c r="XF40" s="86"/>
      <c r="XG40" s="86"/>
      <c r="XH40" s="86"/>
      <c r="XI40" s="86"/>
      <c r="XJ40" s="86"/>
      <c r="XK40" s="86"/>
      <c r="XL40" s="86"/>
      <c r="XM40" s="86"/>
      <c r="XN40" s="86"/>
      <c r="XO40" s="86"/>
      <c r="XP40" s="86"/>
      <c r="XQ40" s="86"/>
      <c r="XR40" s="86"/>
      <c r="XS40" s="86"/>
      <c r="XT40" s="86"/>
      <c r="XU40" s="86"/>
      <c r="XV40" s="86"/>
      <c r="XW40" s="86"/>
      <c r="XX40" s="86"/>
      <c r="XY40" s="86"/>
      <c r="XZ40" s="86"/>
      <c r="YA40" s="86"/>
      <c r="YB40" s="86"/>
      <c r="YC40" s="86"/>
      <c r="YD40" s="86"/>
      <c r="YE40" s="86"/>
      <c r="YF40" s="86"/>
      <c r="YG40" s="86"/>
      <c r="YH40" s="86"/>
      <c r="YI40" s="86"/>
      <c r="YJ40" s="86"/>
      <c r="YK40" s="86"/>
      <c r="YL40" s="86"/>
      <c r="YM40" s="86"/>
      <c r="YN40" s="86"/>
      <c r="YO40" s="86"/>
      <c r="YP40" s="86"/>
      <c r="YQ40" s="86"/>
      <c r="YR40" s="86"/>
      <c r="YS40" s="86"/>
      <c r="YT40" s="86"/>
      <c r="YU40" s="86"/>
      <c r="YV40" s="86"/>
      <c r="YW40" s="86"/>
      <c r="YX40" s="86"/>
      <c r="YY40" s="86"/>
      <c r="YZ40" s="86"/>
      <c r="ZA40" s="86"/>
      <c r="ZB40" s="86"/>
      <c r="ZC40" s="86"/>
      <c r="ZD40" s="86"/>
      <c r="ZE40" s="86"/>
      <c r="ZF40" s="86"/>
      <c r="ZG40" s="86"/>
      <c r="ZH40" s="86"/>
      <c r="ZI40" s="86"/>
      <c r="ZJ40" s="86"/>
      <c r="ZK40" s="86"/>
      <c r="ZL40" s="86"/>
      <c r="ZM40" s="86"/>
      <c r="ZN40" s="86"/>
      <c r="ZO40" s="86"/>
      <c r="ZP40" s="86"/>
      <c r="ZQ40" s="86"/>
      <c r="ZR40" s="86"/>
      <c r="ZS40" s="86"/>
      <c r="ZT40" s="86"/>
      <c r="ZU40" s="86"/>
      <c r="ZV40" s="86"/>
      <c r="ZW40" s="86"/>
      <c r="ZX40" s="86"/>
      <c r="ZY40" s="86"/>
      <c r="ZZ40" s="86"/>
      <c r="AAA40" s="86"/>
      <c r="AAB40" s="86"/>
      <c r="AAC40" s="86"/>
      <c r="AAD40" s="86"/>
      <c r="AAE40" s="86"/>
      <c r="AAF40" s="86"/>
      <c r="AAG40" s="86"/>
      <c r="AAH40" s="86"/>
      <c r="AAI40" s="86"/>
      <c r="AAJ40" s="86"/>
      <c r="AAK40" s="86"/>
      <c r="AAL40" s="86"/>
      <c r="AAM40" s="86"/>
      <c r="AAN40" s="86"/>
      <c r="AAO40" s="86"/>
      <c r="AAP40" s="86"/>
      <c r="AAQ40" s="86"/>
      <c r="AAR40" s="86"/>
      <c r="AAS40" s="86"/>
      <c r="AAT40" s="86"/>
      <c r="AAU40" s="86"/>
      <c r="AAV40" s="86"/>
      <c r="AAW40" s="86"/>
      <c r="AAX40" s="86"/>
      <c r="AAY40" s="86"/>
      <c r="AAZ40" s="86"/>
      <c r="ABA40" s="86"/>
      <c r="ABB40" s="86"/>
      <c r="ABC40" s="86"/>
      <c r="ABD40" s="86"/>
      <c r="ABE40" s="86"/>
      <c r="ABF40" s="86"/>
      <c r="ABG40" s="86"/>
      <c r="ABH40" s="86"/>
      <c r="ABI40" s="86"/>
      <c r="ABJ40" s="86"/>
      <c r="ABK40" s="86"/>
      <c r="ABL40" s="86"/>
      <c r="ABM40" s="86"/>
      <c r="ABN40" s="86"/>
      <c r="ABO40" s="86"/>
      <c r="ABP40" s="86"/>
      <c r="ABQ40" s="86"/>
      <c r="ABR40" s="86"/>
      <c r="ABS40" s="86"/>
      <c r="ABT40" s="86"/>
      <c r="ABU40" s="86"/>
      <c r="ABV40" s="86"/>
      <c r="ABW40" s="86"/>
      <c r="ABX40" s="86"/>
      <c r="ABY40" s="86"/>
      <c r="ABZ40" s="86"/>
      <c r="ACA40" s="86"/>
      <c r="ACB40" s="86"/>
      <c r="ACC40" s="86"/>
      <c r="ACD40" s="86"/>
      <c r="ACE40" s="86"/>
      <c r="ACF40" s="86"/>
      <c r="ACG40" s="86"/>
      <c r="ACH40" s="86"/>
      <c r="ACI40" s="86"/>
      <c r="ACJ40" s="86"/>
      <c r="ACK40" s="86"/>
      <c r="ACL40" s="86"/>
      <c r="ACM40" s="86"/>
      <c r="ACN40" s="86"/>
      <c r="ACO40" s="86"/>
      <c r="ACP40" s="86"/>
      <c r="ACQ40" s="86"/>
      <c r="ACR40" s="86"/>
      <c r="ACS40" s="86"/>
      <c r="ACT40" s="86"/>
      <c r="ACU40" s="86"/>
      <c r="ACV40" s="86"/>
      <c r="ACW40" s="86"/>
      <c r="ACX40" s="86"/>
      <c r="ACY40" s="86"/>
      <c r="ACZ40" s="86"/>
      <c r="ADA40" s="86"/>
      <c r="ADB40" s="86"/>
      <c r="ADC40" s="86"/>
      <c r="ADD40" s="86"/>
      <c r="ADE40" s="86"/>
      <c r="ADF40" s="86"/>
      <c r="ADG40" s="86"/>
      <c r="ADH40" s="86"/>
      <c r="ADI40" s="86"/>
      <c r="ADJ40" s="86"/>
      <c r="ADK40" s="86"/>
      <c r="ADL40" s="86"/>
      <c r="ADM40" s="86"/>
      <c r="ADN40" s="86"/>
      <c r="ADO40" s="86"/>
      <c r="ADP40" s="86"/>
      <c r="ADQ40" s="86"/>
      <c r="ADR40" s="86"/>
      <c r="ADS40" s="86"/>
      <c r="ADT40" s="86"/>
      <c r="ADU40" s="86"/>
      <c r="ADV40" s="86"/>
      <c r="ADW40" s="86"/>
      <c r="ADX40" s="86"/>
      <c r="ADY40" s="86"/>
      <c r="ADZ40" s="86"/>
      <c r="AEA40" s="86"/>
      <c r="AEB40" s="86"/>
      <c r="AEC40" s="86"/>
      <c r="AED40" s="86"/>
      <c r="AEE40" s="86"/>
      <c r="AEF40" s="86"/>
      <c r="AEG40" s="86"/>
      <c r="AEH40" s="86"/>
      <c r="AEI40" s="86"/>
      <c r="AEJ40" s="86"/>
      <c r="AEK40" s="86"/>
      <c r="AEL40" s="86"/>
      <c r="AEM40" s="86"/>
      <c r="AEN40" s="86"/>
      <c r="AEO40" s="86"/>
      <c r="AEP40" s="86"/>
      <c r="AEQ40" s="86"/>
      <c r="AER40" s="86"/>
      <c r="AES40" s="86"/>
      <c r="AET40" s="86"/>
      <c r="AEU40" s="86"/>
      <c r="AEV40" s="86"/>
      <c r="AEW40" s="86"/>
      <c r="AEX40" s="86"/>
      <c r="AEY40" s="86"/>
      <c r="AEZ40" s="86"/>
      <c r="AFA40" s="86"/>
      <c r="AFB40" s="86"/>
      <c r="AFC40" s="86"/>
      <c r="AFD40" s="86"/>
      <c r="AFE40" s="86"/>
      <c r="AFF40" s="86"/>
      <c r="AFG40" s="86"/>
      <c r="AFH40" s="86"/>
      <c r="AFI40" s="86"/>
      <c r="AFJ40" s="86"/>
      <c r="AFK40" s="86"/>
      <c r="AFL40" s="86"/>
      <c r="AFM40" s="86"/>
      <c r="AFN40" s="86"/>
      <c r="AFO40" s="86"/>
      <c r="AFP40" s="86"/>
      <c r="AFQ40" s="86"/>
      <c r="AFR40" s="86"/>
      <c r="AFS40" s="86"/>
      <c r="AFT40" s="86"/>
      <c r="AFU40" s="86"/>
      <c r="AFV40" s="86"/>
      <c r="AFW40" s="86"/>
      <c r="AFX40" s="86"/>
      <c r="AFY40" s="86"/>
      <c r="AFZ40" s="86"/>
      <c r="AGA40" s="86"/>
      <c r="AGB40" s="86"/>
      <c r="AGC40" s="86"/>
      <c r="AGD40" s="86"/>
      <c r="AGE40" s="86"/>
      <c r="AGF40" s="86"/>
      <c r="AGG40" s="86"/>
      <c r="AGH40" s="86"/>
      <c r="AGI40" s="86"/>
      <c r="AGJ40" s="86"/>
      <c r="AGK40" s="86"/>
      <c r="AGL40" s="86"/>
      <c r="AGM40" s="86"/>
      <c r="AGN40" s="86"/>
      <c r="AGO40" s="86"/>
      <c r="AGP40" s="86"/>
      <c r="AGQ40" s="86"/>
      <c r="AGR40" s="86"/>
      <c r="AGS40" s="86"/>
      <c r="AGT40" s="86"/>
      <c r="AGU40" s="86"/>
      <c r="AGV40" s="86"/>
      <c r="AGW40" s="86"/>
      <c r="AGX40" s="86"/>
      <c r="AGY40" s="86"/>
      <c r="AGZ40" s="86"/>
      <c r="AHA40" s="86"/>
      <c r="AHB40" s="86"/>
      <c r="AHC40" s="86"/>
      <c r="AHD40" s="86"/>
      <c r="AHE40" s="86"/>
      <c r="AHF40" s="86"/>
      <c r="AHG40" s="86"/>
      <c r="AHH40" s="86"/>
      <c r="AHI40" s="86"/>
      <c r="AHJ40" s="86"/>
      <c r="AHK40" s="86"/>
      <c r="AHL40" s="86"/>
      <c r="AHM40" s="86"/>
      <c r="AHN40" s="86"/>
      <c r="AHO40" s="86"/>
      <c r="AHP40" s="86"/>
      <c r="AHQ40" s="86"/>
      <c r="AHR40" s="86"/>
      <c r="AHS40" s="86"/>
      <c r="AHT40" s="86"/>
      <c r="AHU40" s="86"/>
      <c r="AHV40" s="86"/>
      <c r="AHW40" s="86"/>
      <c r="AHX40" s="86"/>
      <c r="AHY40" s="86"/>
      <c r="AHZ40" s="86"/>
      <c r="AIA40" s="86"/>
      <c r="AIB40" s="86"/>
      <c r="AIC40" s="86"/>
      <c r="AID40" s="86"/>
      <c r="AIE40" s="86"/>
      <c r="AIF40" s="86"/>
      <c r="AIG40" s="86"/>
      <c r="AIH40" s="86"/>
      <c r="AII40" s="86"/>
      <c r="AIJ40" s="86"/>
      <c r="AIK40" s="86"/>
      <c r="AIL40" s="86"/>
      <c r="AIM40" s="86"/>
      <c r="AIN40" s="86"/>
      <c r="AIO40" s="86"/>
      <c r="AIP40" s="86"/>
      <c r="AIQ40" s="86"/>
      <c r="AIR40" s="86"/>
      <c r="AIS40" s="86"/>
      <c r="AIT40" s="86"/>
      <c r="AIU40" s="86"/>
      <c r="AIV40" s="86"/>
      <c r="AIW40" s="86"/>
      <c r="AIX40" s="86"/>
      <c r="AIY40" s="86"/>
      <c r="AIZ40" s="86"/>
      <c r="AJA40" s="86"/>
      <c r="AJB40" s="86"/>
      <c r="AJC40" s="86"/>
      <c r="AJD40" s="86"/>
      <c r="AJE40" s="86"/>
      <c r="AJF40" s="86"/>
      <c r="AJG40" s="86"/>
      <c r="AJH40" s="86"/>
      <c r="AJI40" s="86"/>
      <c r="AJJ40" s="86"/>
      <c r="AJK40" s="86"/>
      <c r="AJL40" s="86"/>
      <c r="AJM40" s="86"/>
      <c r="AJN40" s="86"/>
      <c r="AJO40" s="86"/>
      <c r="AJP40" s="86"/>
      <c r="AJQ40" s="86"/>
      <c r="AJR40" s="86"/>
      <c r="AJS40" s="86"/>
      <c r="AJT40" s="86"/>
      <c r="AJU40" s="86"/>
      <c r="AJV40" s="86"/>
      <c r="AJW40" s="86"/>
      <c r="AJX40" s="86"/>
      <c r="AJY40" s="86"/>
      <c r="AJZ40" s="86"/>
      <c r="AKA40" s="86"/>
      <c r="AKB40" s="86"/>
      <c r="AKC40" s="86"/>
      <c r="AKD40" s="86"/>
      <c r="AKE40" s="86"/>
      <c r="AKF40" s="86"/>
      <c r="AKG40" s="86"/>
      <c r="AKH40" s="86"/>
      <c r="AKI40" s="86"/>
      <c r="AKJ40" s="86"/>
      <c r="AKK40" s="86"/>
      <c r="AKL40" s="86"/>
      <c r="AKM40" s="86"/>
      <c r="AKN40" s="86"/>
      <c r="AKO40" s="86"/>
      <c r="AKP40" s="86"/>
      <c r="AKQ40" s="86"/>
      <c r="AKR40" s="86"/>
      <c r="AKS40" s="86"/>
      <c r="AKT40" s="86"/>
      <c r="AKU40" s="86"/>
      <c r="AKV40" s="86"/>
      <c r="AKW40" s="86"/>
      <c r="AKX40" s="86"/>
      <c r="AKY40" s="86"/>
      <c r="AKZ40" s="86"/>
      <c r="ALA40" s="86"/>
      <c r="ALB40" s="86"/>
      <c r="ALC40" s="86"/>
      <c r="ALD40" s="86"/>
      <c r="ALE40" s="86"/>
      <c r="ALF40" s="86"/>
      <c r="ALG40" s="86"/>
      <c r="ALH40" s="86"/>
      <c r="ALI40" s="86"/>
      <c r="ALJ40" s="86"/>
      <c r="ALK40" s="86"/>
      <c r="ALL40" s="86"/>
      <c r="ALM40" s="86"/>
      <c r="ALN40" s="86"/>
      <c r="ALO40" s="86"/>
      <c r="ALP40" s="86"/>
      <c r="ALQ40" s="86"/>
      <c r="ALR40" s="86"/>
      <c r="ALS40" s="86"/>
      <c r="ALT40" s="86"/>
      <c r="ALU40" s="86"/>
      <c r="ALV40" s="86"/>
      <c r="ALW40" s="86"/>
      <c r="ALX40" s="86"/>
      <c r="ALY40" s="86"/>
      <c r="ALZ40" s="86"/>
      <c r="AMA40" s="86"/>
      <c r="AMB40" s="86"/>
      <c r="AMC40" s="86"/>
      <c r="AMD40" s="86"/>
      <c r="AME40" s="86"/>
      <c r="AMF40" s="86"/>
      <c r="AMG40" s="86"/>
      <c r="AMH40" s="86"/>
      <c r="AMI40" s="86"/>
      <c r="AMJ40" s="86"/>
      <c r="AMK40" s="86"/>
    </row>
    <row r="41" customFormat="false" ht="13.5" hidden="false" customHeight="false" outlineLevel="0" collapsed="false">
      <c r="A41" s="115"/>
      <c r="B41" s="115"/>
      <c r="C41" s="115"/>
      <c r="D41" s="115"/>
      <c r="E41" s="115"/>
      <c r="F41" s="115"/>
      <c r="G41" s="85"/>
      <c r="H41" s="85"/>
      <c r="I41" s="116"/>
      <c r="J41" s="184"/>
      <c r="K41" s="115"/>
      <c r="L41" s="115"/>
      <c r="M41" s="115"/>
      <c r="N41" s="115"/>
      <c r="O41" s="115"/>
      <c r="P41" s="115"/>
      <c r="Q41" s="115"/>
      <c r="R41" s="115"/>
      <c r="S41" s="115"/>
      <c r="T41" s="115"/>
      <c r="U41" s="117"/>
      <c r="V41" s="115"/>
      <c r="W41" s="117"/>
      <c r="X41" s="115"/>
      <c r="Y41" s="115"/>
      <c r="Z41" s="115"/>
      <c r="AA41" s="115"/>
      <c r="AB41" s="115"/>
      <c r="AC41" s="115"/>
      <c r="AD41" s="115"/>
      <c r="AE41" s="120"/>
      <c r="AF41" s="120"/>
      <c r="AG41" s="90"/>
      <c r="AH41" s="118"/>
      <c r="AI41" s="90"/>
      <c r="AJ41" s="118"/>
      <c r="AK41" s="120"/>
      <c r="AL41" s="118"/>
      <c r="AM41" s="120"/>
      <c r="AN41" s="118"/>
      <c r="AO41" s="117"/>
      <c r="AP41" s="117"/>
      <c r="AQ41" s="117"/>
      <c r="AR41" s="117"/>
      <c r="AS41" s="117"/>
      <c r="AT41" s="98" t="str">
        <f aca="false">IF(A41="", "", IF(ROW()&gt;=3, ", ", "")&amp;"'"&amp;A41&amp;"':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'"&amp;VLOOKUP(M41,[2]マスタ!$A$1:$B$99,2,0)&amp;"'"&amp;IF(N41="○",", extra: true","")&amp;IF(O41&lt;&gt;"",", extraFrom: '"&amp;O41&amp;"'","")&amp;IF(P41&lt;&gt;"",", exchangableTo: '"&amp;P41&amp;"'","")&amp;IF(Q41="○",", poison: true","")&amp;IF(R41&lt;&gt;"", ", type: '"&amp;VLOOKUP(R41,[2]マスタ!$D$1:$E$99,2,0)&amp;"'", "")&amp;IF(S41&lt;&gt;"",", subType: '"&amp;VLOOKUP(S41,[2]マスタ!$D$1:$E$99,2,0)&amp;"'","")&amp;""&amp;IF(T41&lt;&gt;"",", range: '"&amp;T41&amp;"'","")&amp;IF(V41&lt;&gt;"",", damage: '"&amp;V41&amp;"'","")&amp;IF(X41&lt;&gt;"",", capacity: '"&amp;X41&amp;"'","")&amp;IF(Y41&lt;&gt;"",", growth: "&amp;Y41&amp;"","")&amp;IF(Z41&lt;&gt;"",", cost: '"&amp;Z41&amp;"'","")&amp;", text: '"&amp;SUBSTITUTE(SUBSTITUTE(AE41, CHAR(13), ""),CHAR(10),"\n")&amp;IF(AF41&lt;&gt;"", "', textAdditional: '"&amp;SUBSTITUTE(SUBSTITUTE(AF41, CHAR(13), ""),CHAR(10),"\n"), "")&amp;"', textZh: '"&amp;SUBSTITUTE(SUBSTITUTE(SUBSTITUTE(AG41, CHAR(13), ""),CHAR(10),"\n"),"'","\'")&amp;"', textZhG1: '"&amp;SUBSTITUTE(SUBSTITUTE(SUBSTITUTE(AI41, CHAR(13), ""),CHAR(10),"\n"),"'","\'")&amp;IF(AH41&lt;&gt;"", "', textZhAdditional: '"&amp;SUBSTITUTE(SUBSTITUTE(AH41, CHAR(13), ""),CHAR(10),"\n"), "")&amp;IF(AJ41&lt;&gt;"", "', textZhG1Additional: '"&amp;SUBSTITUTE(SUBSTITUTE(AJ41, CHAR(13), ""),CHAR(10),"\n"), "")&amp;"', textKo: '"&amp;SUBSTITUTE(SUBSTITUTE(SUBSTITUTE(AK41, CHAR(13), ""),CHAR(10),"\n"),"'","\'")&amp;IF(AL41&lt;&gt;"", "', textKoAdditional: '"&amp;SUBSTITUTE(SUBSTITUTE(AL41, CHAR(13), ""),CHAR(10),"\n"), "")&amp;"', textEn: '"&amp;SUBSTITUTE(SUBSTITUTE(SUBSTITUTE(AM41, CHAR(13), ""),CHAR(10),"\n"),"'","\'")&amp;IF(AN41&lt;&gt;"", "', textEnAdditional: '"&amp;SUBSTITUTE(SUBSTITUTE(AN41, CHAR(13), ""),CHAR(10),"\n"), "")&amp;"'"&amp;IF(AB41="○",", sealable: true","")&amp;IF(AC41="○",", removable: true","")&amp;"}")</f>
        <v/>
      </c>
      <c r="AU41" s="10" t="str">
        <f aca="false">IF($A41&lt;&gt;"", "    /** 《"&amp;$E41&amp;"》 */ export const "&amp;SUBSTITUTE(UPPER(IF(MID($A41, 3, 1)="-", RIGHT($A41,LEN($A41)-3), $A41)), "-", "_")&amp;": TCardId = '"&amp;$A41&amp;"';", "")</f>
        <v/>
      </c>
      <c r="AV41" s="11" t="str">
        <f aca="false">IF($A41&lt;&gt;"", "    | '"&amp;$A41&amp;"'", "")</f>
        <v/>
      </c>
    </row>
    <row r="42" customFormat="false" ht="13.5" hidden="false" customHeight="false" outlineLevel="0" collapsed="false">
      <c r="A42" s="115"/>
      <c r="B42" s="115"/>
      <c r="C42" s="115"/>
      <c r="D42" s="115"/>
      <c r="E42" s="115"/>
      <c r="F42" s="115"/>
      <c r="G42" s="85"/>
      <c r="H42" s="85"/>
      <c r="I42" s="116"/>
      <c r="J42" s="184"/>
      <c r="K42" s="115"/>
      <c r="L42" s="115"/>
      <c r="M42" s="115"/>
      <c r="N42" s="115"/>
      <c r="O42" s="115"/>
      <c r="P42" s="115"/>
      <c r="Q42" s="115"/>
      <c r="R42" s="115"/>
      <c r="S42" s="115"/>
      <c r="T42" s="115"/>
      <c r="U42" s="117"/>
      <c r="V42" s="115"/>
      <c r="W42" s="117"/>
      <c r="X42" s="115"/>
      <c r="Y42" s="115"/>
      <c r="Z42" s="115"/>
      <c r="AA42" s="115"/>
      <c r="AB42" s="115"/>
      <c r="AC42" s="115"/>
      <c r="AD42" s="115"/>
      <c r="AE42" s="120"/>
      <c r="AF42" s="120"/>
      <c r="AG42" s="90"/>
      <c r="AH42" s="118"/>
      <c r="AI42" s="90"/>
      <c r="AJ42" s="118"/>
      <c r="AK42" s="120"/>
      <c r="AL42" s="118"/>
      <c r="AM42" s="120"/>
      <c r="AN42" s="118"/>
      <c r="AO42" s="117"/>
      <c r="AP42" s="117"/>
      <c r="AQ42" s="117"/>
      <c r="AR42" s="117"/>
      <c r="AS42" s="117"/>
      <c r="AT42" s="98" t="str">
        <f aca="false">IF(A42="", "", IF(ROW()&gt;=3, ", ", "")&amp;"'"&amp;A42&amp;"':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'"&amp;VLOOKUP(M42,[2]マスタ!$A$1:$B$99,2,0)&amp;"'"&amp;IF(N42="○",", extra: true","")&amp;IF(O42&lt;&gt;"",", extraFrom: '"&amp;O42&amp;"'","")&amp;IF(P42&lt;&gt;"",", exchangableTo: '"&amp;P42&amp;"'","")&amp;IF(Q42="○",", poison: true","")&amp;IF(R42&lt;&gt;"", ", type: '"&amp;VLOOKUP(R42,[2]マスタ!$D$1:$E$99,2,0)&amp;"'", "")&amp;IF(S42&lt;&gt;"",", subType: '"&amp;VLOOKUP(S42,[2]マスタ!$D$1:$E$99,2,0)&amp;"'","")&amp;""&amp;IF(T42&lt;&gt;"",", range: '"&amp;T42&amp;"'","")&amp;IF(V42&lt;&gt;"",", damage: '"&amp;V42&amp;"'","")&amp;IF(X42&lt;&gt;"",", capacity: '"&amp;X42&amp;"'","")&amp;IF(Y42&lt;&gt;"",", growth: "&amp;Y42&amp;"","")&amp;IF(Z42&lt;&gt;"",", cost: '"&amp;Z42&amp;"'","")&amp;", text: '"&amp;SUBSTITUTE(SUBSTITUTE(AE42, CHAR(13), ""),CHAR(10),"\n")&amp;IF(AF42&lt;&gt;"", "', textAdditional: '"&amp;SUBSTITUTE(SUBSTITUTE(AF42, CHAR(13), ""),CHAR(10),"\n"), "")&amp;"', textZh: '"&amp;SUBSTITUTE(SUBSTITUTE(SUBSTITUTE(AG42, CHAR(13), ""),CHAR(10),"\n"),"'","\'")&amp;"', textZhG1: '"&amp;SUBSTITUTE(SUBSTITUTE(SUBSTITUTE(AI42, CHAR(13), ""),CHAR(10),"\n"),"'","\'")&amp;IF(AH42&lt;&gt;"", "', textZhAdditional: '"&amp;SUBSTITUTE(SUBSTITUTE(AH42, CHAR(13), ""),CHAR(10),"\n"), "")&amp;IF(AJ42&lt;&gt;"", "', textZhG1Additional: '"&amp;SUBSTITUTE(SUBSTITUTE(AJ42, CHAR(13), ""),CHAR(10),"\n"), "")&amp;"', textKo: '"&amp;SUBSTITUTE(SUBSTITUTE(SUBSTITUTE(AK42, CHAR(13), ""),CHAR(10),"\n"),"'","\'")&amp;IF(AL42&lt;&gt;"", "', textKoAdditional: '"&amp;SUBSTITUTE(SUBSTITUTE(AL42, CHAR(13), ""),CHAR(10),"\n"), "")&amp;"', textEn: '"&amp;SUBSTITUTE(SUBSTITUTE(SUBSTITUTE(AM42, CHAR(13), ""),CHAR(10),"\n"),"'","\'")&amp;IF(AN42&lt;&gt;"", "', textEnAdditional: '"&amp;SUBSTITUTE(SUBSTITUTE(AN42, CHAR(13), ""),CHAR(10),"\n"), "")&amp;"'"&amp;IF(AB42="○",", sealable: true","")&amp;IF(AC42="○",", removable: true","")&amp;"}")</f>
        <v/>
      </c>
      <c r="AU42" s="10" t="str">
        <f aca="false">IF($A42&lt;&gt;"", "    /** 《"&amp;$E42&amp;"》 */ export const "&amp;SUBSTITUTE(UPPER(IF(MID($A42, 3, 1)="-", RIGHT($A42,LEN($A42)-3), $A42)), "-", "_")&amp;": TCardId = '"&amp;$A42&amp;"';", "")</f>
        <v/>
      </c>
      <c r="AV42" s="11" t="str">
        <f aca="false">IF($A42&lt;&gt;"", "    | '"&amp;$A42&amp;"'", "")</f>
        <v/>
      </c>
    </row>
    <row r="43" customFormat="false" ht="13.5" hidden="false" customHeight="false" outlineLevel="0" collapsed="false">
      <c r="A43" s="115"/>
      <c r="B43" s="115"/>
      <c r="C43" s="115"/>
      <c r="D43" s="115"/>
      <c r="E43" s="115"/>
      <c r="F43" s="115"/>
      <c r="G43" s="85"/>
      <c r="H43" s="85"/>
      <c r="I43" s="116"/>
      <c r="J43" s="184"/>
      <c r="K43" s="115"/>
      <c r="L43" s="115"/>
      <c r="M43" s="115"/>
      <c r="N43" s="115"/>
      <c r="O43" s="115"/>
      <c r="P43" s="115"/>
      <c r="Q43" s="115"/>
      <c r="R43" s="115"/>
      <c r="S43" s="115"/>
      <c r="T43" s="115"/>
      <c r="U43" s="117"/>
      <c r="V43" s="115"/>
      <c r="W43" s="117"/>
      <c r="X43" s="115"/>
      <c r="Y43" s="115"/>
      <c r="Z43" s="115"/>
      <c r="AA43" s="115"/>
      <c r="AB43" s="115"/>
      <c r="AC43" s="115"/>
      <c r="AD43" s="115"/>
      <c r="AE43" s="120"/>
      <c r="AF43" s="120"/>
      <c r="AG43" s="90"/>
      <c r="AH43" s="118"/>
      <c r="AI43" s="90"/>
      <c r="AJ43" s="118"/>
      <c r="AK43" s="120"/>
      <c r="AL43" s="118"/>
      <c r="AM43" s="120"/>
      <c r="AN43" s="118"/>
      <c r="AO43" s="117"/>
      <c r="AP43" s="117"/>
      <c r="AQ43" s="117"/>
      <c r="AR43" s="117"/>
      <c r="AS43" s="117"/>
      <c r="AT43" s="98" t="str">
        <f aca="false">IF(A43="", "", IF(ROW()&gt;=3, ", ", "")&amp;"'"&amp;A43&amp;"':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'"&amp;VLOOKUP(M43,[2]マスタ!$A$1:$B$99,2,0)&amp;"'"&amp;IF(N43="○",", extra: true","")&amp;IF(O43&lt;&gt;"",", extraFrom: '"&amp;O43&amp;"'","")&amp;IF(P43&lt;&gt;"",", exchangableTo: '"&amp;P43&amp;"'","")&amp;IF(Q43="○",", poison: true","")&amp;IF(R43&lt;&gt;"", ", type: '"&amp;VLOOKUP(R43,[2]マスタ!$D$1:$E$99,2,0)&amp;"'", "")&amp;IF(S43&lt;&gt;"",", subType: '"&amp;VLOOKUP(S43,[2]マスタ!$D$1:$E$99,2,0)&amp;"'","")&amp;""&amp;IF(T43&lt;&gt;"",", range: '"&amp;T43&amp;"'","")&amp;IF(V43&lt;&gt;"",", damage: '"&amp;V43&amp;"'","")&amp;IF(X43&lt;&gt;"",", capacity: '"&amp;X43&amp;"'","")&amp;IF(Y43&lt;&gt;"",", growth: "&amp;Y43&amp;"","")&amp;IF(Z43&lt;&gt;"",", cost: '"&amp;Z43&amp;"'","")&amp;", text: '"&amp;SUBSTITUTE(SUBSTITUTE(AE43, CHAR(13), ""),CHAR(10),"\n")&amp;IF(AF43&lt;&gt;"", "', textAdditional: '"&amp;SUBSTITUTE(SUBSTITUTE(AF43, CHAR(13), ""),CHAR(10),"\n"), "")&amp;"', textZh: '"&amp;SUBSTITUTE(SUBSTITUTE(SUBSTITUTE(AG43, CHAR(13), ""),CHAR(10),"\n"),"'","\'")&amp;"', textZhG1: '"&amp;SUBSTITUTE(SUBSTITUTE(SUBSTITUTE(AI43, CHAR(13), ""),CHAR(10),"\n"),"'","\'")&amp;IF(AH43&lt;&gt;"", "', textZhAdditional: '"&amp;SUBSTITUTE(SUBSTITUTE(AH43, CHAR(13), ""),CHAR(10),"\n"), "")&amp;IF(AJ43&lt;&gt;"", "', textZhG1Additional: '"&amp;SUBSTITUTE(SUBSTITUTE(AJ43, CHAR(13), ""),CHAR(10),"\n"), "")&amp;"', textKo: '"&amp;SUBSTITUTE(SUBSTITUTE(SUBSTITUTE(AK43, CHAR(13), ""),CHAR(10),"\n"),"'","\'")&amp;IF(AL43&lt;&gt;"", "', textKoAdditional: '"&amp;SUBSTITUTE(SUBSTITUTE(AL43, CHAR(13), ""),CHAR(10),"\n"), "")&amp;"', textEn: '"&amp;SUBSTITUTE(SUBSTITUTE(SUBSTITUTE(AM43, CHAR(13), ""),CHAR(10),"\n"),"'","\'")&amp;IF(AN43&lt;&gt;"", "', textEnAdditional: '"&amp;SUBSTITUTE(SUBSTITUTE(AN43, CHAR(13), ""),CHAR(10),"\n"), "")&amp;"'"&amp;IF(AB43="○",", sealable: true","")&amp;IF(AC43="○",", removable: true","")&amp;"}")</f>
        <v/>
      </c>
      <c r="AU43" s="10" t="str">
        <f aca="false">IF($A43&lt;&gt;"", "    /** 《"&amp;$E43&amp;"》 */ export const "&amp;SUBSTITUTE(UPPER(IF(MID($A43, 3, 1)="-", RIGHT($A43,LEN($A43)-3), $A43)), "-", "_")&amp;": TCardId = '"&amp;$A43&amp;"';", "")</f>
        <v/>
      </c>
      <c r="AV43" s="11" t="str">
        <f aca="false">IF($A43&lt;&gt;"", "    | '"&amp;$A43&amp;"'", "")</f>
        <v/>
      </c>
    </row>
    <row r="44" customFormat="false" ht="13.5" hidden="false" customHeight="false" outlineLevel="0" collapsed="false">
      <c r="A44" s="115"/>
      <c r="B44" s="115"/>
      <c r="C44" s="115"/>
      <c r="D44" s="115"/>
      <c r="E44" s="115"/>
      <c r="F44" s="115"/>
      <c r="G44" s="85"/>
      <c r="H44" s="85"/>
      <c r="I44" s="116"/>
      <c r="J44" s="184"/>
      <c r="K44" s="115"/>
      <c r="L44" s="115"/>
      <c r="M44" s="115"/>
      <c r="N44" s="115"/>
      <c r="O44" s="115"/>
      <c r="P44" s="115"/>
      <c r="Q44" s="115"/>
      <c r="R44" s="115"/>
      <c r="S44" s="115"/>
      <c r="T44" s="115"/>
      <c r="U44" s="117"/>
      <c r="V44" s="115"/>
      <c r="W44" s="117"/>
      <c r="X44" s="115"/>
      <c r="Y44" s="115"/>
      <c r="Z44" s="115"/>
      <c r="AA44" s="115"/>
      <c r="AB44" s="115"/>
      <c r="AC44" s="115"/>
      <c r="AD44" s="115"/>
      <c r="AE44" s="120"/>
      <c r="AF44" s="120"/>
      <c r="AG44" s="90"/>
      <c r="AH44" s="118"/>
      <c r="AI44" s="90"/>
      <c r="AJ44" s="118"/>
      <c r="AK44" s="120"/>
      <c r="AL44" s="118"/>
      <c r="AM44" s="120"/>
      <c r="AN44" s="118"/>
      <c r="AO44" s="117"/>
      <c r="AP44" s="117"/>
      <c r="AQ44" s="117"/>
      <c r="AR44" s="117"/>
      <c r="AS44" s="117"/>
      <c r="AT44" s="98" t="str">
        <f aca="false">IF(A44="", "", IF(ROW()&gt;=3, ", ", "")&amp;"'"&amp;A44&amp;"':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'"&amp;VLOOKUP(M44,[2]マスタ!$A$1:$B$99,2,0)&amp;"'"&amp;IF(N44="○",", extra: true","")&amp;IF(O44&lt;&gt;"",", extraFrom: '"&amp;O44&amp;"'","")&amp;IF(P44&lt;&gt;"",", exchangableTo: '"&amp;P44&amp;"'","")&amp;IF(Q44="○",", poison: true","")&amp;IF(R44&lt;&gt;"", ", type: '"&amp;VLOOKUP(R44,[2]マスタ!$D$1:$E$99,2,0)&amp;"'", "")&amp;IF(S44&lt;&gt;"",", subType: '"&amp;VLOOKUP(S44,[2]マスタ!$D$1:$E$99,2,0)&amp;"'","")&amp;""&amp;IF(T44&lt;&gt;"",", range: '"&amp;T44&amp;"'","")&amp;IF(V44&lt;&gt;"",", damage: '"&amp;V44&amp;"'","")&amp;IF(X44&lt;&gt;"",", capacity: '"&amp;X44&amp;"'","")&amp;IF(Y44&lt;&gt;"",", growth: "&amp;Y44&amp;"","")&amp;IF(Z44&lt;&gt;"",", cost: '"&amp;Z44&amp;"'","")&amp;", text: '"&amp;SUBSTITUTE(SUBSTITUTE(AE44, CHAR(13), ""),CHAR(10),"\n")&amp;IF(AF44&lt;&gt;"", "', textAdditional: '"&amp;SUBSTITUTE(SUBSTITUTE(AF44, CHAR(13), ""),CHAR(10),"\n"), "")&amp;"', textZh: '"&amp;SUBSTITUTE(SUBSTITUTE(SUBSTITUTE(AG44, CHAR(13), ""),CHAR(10),"\n"),"'","\'")&amp;"', textZhG1: '"&amp;SUBSTITUTE(SUBSTITUTE(SUBSTITUTE(AI44, CHAR(13), ""),CHAR(10),"\n"),"'","\'")&amp;IF(AH44&lt;&gt;"", "', textZhAdditional: '"&amp;SUBSTITUTE(SUBSTITUTE(AH44, CHAR(13), ""),CHAR(10),"\n"), "")&amp;IF(AJ44&lt;&gt;"", "', textZhG1Additional: '"&amp;SUBSTITUTE(SUBSTITUTE(AJ44, CHAR(13), ""),CHAR(10),"\n"), "")&amp;"', textKo: '"&amp;SUBSTITUTE(SUBSTITUTE(SUBSTITUTE(AK44, CHAR(13), ""),CHAR(10),"\n"),"'","\'")&amp;IF(AL44&lt;&gt;"", "', textKoAdditional: '"&amp;SUBSTITUTE(SUBSTITUTE(AL44, CHAR(13), ""),CHAR(10),"\n"), "")&amp;"', textEn: '"&amp;SUBSTITUTE(SUBSTITUTE(SUBSTITUTE(AM44, CHAR(13), ""),CHAR(10),"\n"),"'","\'")&amp;IF(AN44&lt;&gt;"", "', textEnAdditional: '"&amp;SUBSTITUTE(SUBSTITUTE(AN44, CHAR(13), ""),CHAR(10),"\n"), "")&amp;"'"&amp;IF(AB44="○",", sealable: true","")&amp;IF(AC44="○",", removable: true","")&amp;"}")</f>
        <v/>
      </c>
      <c r="AU44" s="10" t="str">
        <f aca="false">IF($A44&lt;&gt;"", "    /** 《"&amp;$E44&amp;"》 */ export const "&amp;SUBSTITUTE(UPPER(IF(MID($A44, 3, 1)="-", RIGHT($A44,LEN($A44)-3), $A44)), "-", "_")&amp;": TCardId = '"&amp;$A44&amp;"';", "")</f>
        <v/>
      </c>
      <c r="AV44" s="11" t="str">
        <f aca="false">IF($A44&lt;&gt;"", "    | '"&amp;$A44&amp;"'", "")</f>
        <v/>
      </c>
    </row>
    <row r="45" customFormat="false" ht="13.5" hidden="false" customHeight="false" outlineLevel="0" collapsed="false">
      <c r="I45" s="162"/>
    </row>
    <row r="46" customFormat="false" ht="13.5" hidden="false" customHeight="false" outlineLevel="0" collapsed="false">
      <c r="I46" s="162"/>
    </row>
    <row r="47" customFormat="false" ht="13.5" hidden="false" customHeight="false" outlineLevel="0" collapsed="false">
      <c r="I47" s="162"/>
    </row>
    <row r="48" customFormat="false" ht="13.5" hidden="false" customHeight="false" outlineLevel="0" collapsed="false">
      <c r="I48" s="162"/>
    </row>
    <row r="49" customFormat="false" ht="13.5" hidden="false" customHeight="false" outlineLevel="0" collapsed="false">
      <c r="I49" s="162"/>
    </row>
    <row r="50" customFormat="false" ht="13.5" hidden="false" customHeight="false" outlineLevel="0" collapsed="false">
      <c r="I50" s="162"/>
    </row>
    <row r="51" customFormat="false" ht="13.5" hidden="false" customHeight="false" outlineLevel="0" collapsed="false">
      <c r="I51" s="162"/>
    </row>
    <row r="52" customFormat="false" ht="13.5" hidden="false" customHeight="false" outlineLevel="0" collapsed="false">
      <c r="I52" s="162"/>
    </row>
    <row r="53" customFormat="false" ht="13.5" hidden="false" customHeight="false" outlineLevel="0" collapsed="false">
      <c r="I53" s="162"/>
    </row>
    <row r="54" customFormat="false" ht="13.5" hidden="false" customHeight="false" outlineLevel="0" collapsed="false">
      <c r="I54" s="162"/>
    </row>
    <row r="55" customFormat="false" ht="13.5" hidden="false" customHeight="false" outlineLevel="0" collapsed="false">
      <c r="I55" s="162"/>
    </row>
    <row r="56" customFormat="false" ht="13.5" hidden="false" customHeight="false" outlineLevel="0" collapsed="false">
      <c r="I56" s="162"/>
    </row>
    <row r="57" customFormat="false" ht="13.5" hidden="false" customHeight="false" outlineLevel="0" collapsed="false">
      <c r="I57" s="162"/>
    </row>
    <row r="58" customFormat="false" ht="13.5" hidden="false" customHeight="false" outlineLevel="0" collapsed="false">
      <c r="I58" s="162"/>
    </row>
    <row r="59" customFormat="false" ht="13.5" hidden="false" customHeight="false" outlineLevel="0" collapsed="false">
      <c r="I59" s="162"/>
    </row>
    <row r="60" customFormat="false" ht="13.5" hidden="false" customHeight="false" outlineLevel="0" collapsed="false">
      <c r="I60" s="162"/>
    </row>
    <row r="61" customFormat="false" ht="13.5" hidden="false" customHeight="false" outlineLevel="0" collapsed="false">
      <c r="I61" s="162"/>
    </row>
    <row r="62" customFormat="false" ht="13.5" hidden="false" customHeight="false" outlineLevel="0" collapsed="false">
      <c r="I62" s="162"/>
    </row>
    <row r="63" customFormat="false" ht="13.5" hidden="false" customHeight="false" outlineLevel="0" collapsed="false">
      <c r="I63" s="162"/>
    </row>
    <row r="64" customFormat="false" ht="13.5" hidden="false" customHeight="false" outlineLevel="0" collapsed="false">
      <c r="I64" s="162"/>
    </row>
    <row r="65" customFormat="false" ht="13.5" hidden="false" customHeight="false" outlineLevel="0" collapsed="false">
      <c r="I65" s="162"/>
    </row>
    <row r="66" customFormat="false" ht="13.5" hidden="false" customHeight="false" outlineLevel="0" collapsed="false">
      <c r="I66" s="162"/>
    </row>
    <row r="67" customFormat="false" ht="13.5" hidden="false" customHeight="false" outlineLevel="0" collapsed="false">
      <c r="I67" s="162"/>
    </row>
    <row r="68" customFormat="false" ht="13.5" hidden="false" customHeight="false" outlineLevel="0" collapsed="false">
      <c r="I68" s="162"/>
    </row>
    <row r="69" customFormat="false" ht="13.5" hidden="false" customHeight="false" outlineLevel="0" collapsed="false">
      <c r="I69" s="162"/>
    </row>
    <row r="70" customFormat="false" ht="13.5" hidden="false" customHeight="false" outlineLevel="0" collapsed="false">
      <c r="I70" s="162"/>
    </row>
    <row r="71" customFormat="false" ht="13.5" hidden="false" customHeight="false" outlineLevel="0" collapsed="false">
      <c r="I71" s="162"/>
    </row>
    <row r="72" customFormat="false" ht="13.5" hidden="false" customHeight="false" outlineLevel="0" collapsed="false">
      <c r="I72" s="162"/>
    </row>
    <row r="73" customFormat="false" ht="13.5" hidden="false" customHeight="false" outlineLevel="0" collapsed="false">
      <c r="I73" s="162"/>
    </row>
    <row r="74" customFormat="false" ht="13.5" hidden="false" customHeight="false" outlineLevel="0" collapsed="false">
      <c r="I74" s="162"/>
    </row>
    <row r="75" customFormat="false" ht="13.5" hidden="false" customHeight="false" outlineLevel="0" collapsed="false">
      <c r="I75" s="162"/>
    </row>
    <row r="76" customFormat="false" ht="13.5" hidden="false" customHeight="false" outlineLevel="0" collapsed="false">
      <c r="I76" s="162"/>
    </row>
    <row r="77" customFormat="false" ht="13.5" hidden="false" customHeight="false" outlineLevel="0" collapsed="false">
      <c r="I77" s="162"/>
    </row>
    <row r="78" customFormat="false" ht="13.5" hidden="false" customHeight="false" outlineLevel="0" collapsed="false">
      <c r="I78" s="162"/>
    </row>
    <row r="79" customFormat="false" ht="13.5" hidden="false" customHeight="false" outlineLevel="0" collapsed="false">
      <c r="I79" s="162"/>
    </row>
    <row r="80" customFormat="false" ht="13.5" hidden="false" customHeight="false" outlineLevel="0" collapsed="false">
      <c r="I80" s="162"/>
    </row>
    <row r="81" customFormat="false" ht="13.5" hidden="false" customHeight="false" outlineLevel="0" collapsed="false">
      <c r="I81" s="162"/>
    </row>
    <row r="82" customFormat="false" ht="13.5" hidden="false" customHeight="false" outlineLevel="0" collapsed="false">
      <c r="I82" s="162"/>
    </row>
    <row r="83" customFormat="false" ht="13.5" hidden="false" customHeight="false" outlineLevel="0" collapsed="false">
      <c r="I83" s="162"/>
    </row>
    <row r="84" customFormat="false" ht="13.5" hidden="false" customHeight="false" outlineLevel="0" collapsed="false">
      <c r="I84" s="162"/>
    </row>
    <row r="85" customFormat="false" ht="13.5" hidden="false" customHeight="false" outlineLevel="0" collapsed="false">
      <c r="I85" s="162"/>
    </row>
    <row r="86" customFormat="false" ht="13.5" hidden="false" customHeight="false" outlineLevel="0" collapsed="false">
      <c r="I86" s="162"/>
    </row>
    <row r="87" customFormat="false" ht="13.5" hidden="false" customHeight="false" outlineLevel="0" collapsed="false">
      <c r="I87" s="162"/>
    </row>
    <row r="88" customFormat="false" ht="13.5" hidden="false" customHeight="false" outlineLevel="0" collapsed="false">
      <c r="I88" s="162"/>
    </row>
    <row r="89" customFormat="false" ht="13.5" hidden="false" customHeight="false" outlineLevel="0" collapsed="false">
      <c r="I89" s="162"/>
    </row>
    <row r="90" customFormat="false" ht="13.5" hidden="false" customHeight="false" outlineLevel="0" collapsed="false">
      <c r="I90" s="162"/>
    </row>
    <row r="91" customFormat="false" ht="13.5" hidden="false" customHeight="false" outlineLevel="0" collapsed="false">
      <c r="I91" s="162"/>
    </row>
    <row r="92" customFormat="false" ht="13.5" hidden="false" customHeight="false" outlineLevel="0" collapsed="false">
      <c r="I92" s="162"/>
    </row>
    <row r="93" customFormat="false" ht="13.5" hidden="false" customHeight="false" outlineLevel="0" collapsed="false">
      <c r="I93" s="162"/>
    </row>
    <row r="94" customFormat="false" ht="13.5" hidden="false" customHeight="false" outlineLevel="0" collapsed="false">
      <c r="I94" s="162"/>
    </row>
    <row r="95" customFormat="false" ht="13.5" hidden="false" customHeight="false" outlineLevel="0" collapsed="false">
      <c r="I95" s="162"/>
    </row>
    <row r="96" customFormat="false" ht="13.5" hidden="false" customHeight="false" outlineLevel="0" collapsed="false">
      <c r="I96" s="162"/>
    </row>
    <row r="97" customFormat="false" ht="13.5" hidden="false" customHeight="false" outlineLevel="0" collapsed="false">
      <c r="I97" s="162"/>
    </row>
    <row r="98" customFormat="false" ht="13.5" hidden="false" customHeight="false" outlineLevel="0" collapsed="false">
      <c r="I98" s="162"/>
    </row>
    <row r="99" customFormat="false" ht="13.5" hidden="false" customHeight="false" outlineLevel="0" collapsed="false">
      <c r="I99" s="162"/>
    </row>
    <row r="100" customFormat="false" ht="13.5" hidden="false" customHeight="false" outlineLevel="0" collapsed="false">
      <c r="I100" s="162"/>
    </row>
    <row r="101" customFormat="false" ht="13.5" hidden="false" customHeight="false" outlineLevel="0" collapsed="false">
      <c r="I101" s="162"/>
    </row>
    <row r="102" customFormat="false" ht="13.5" hidden="false" customHeight="false" outlineLevel="0" collapsed="false">
      <c r="I102" s="162"/>
    </row>
    <row r="103" customFormat="false" ht="13.5" hidden="false" customHeight="false" outlineLevel="0" collapsed="false">
      <c r="I103" s="162"/>
    </row>
    <row r="104" customFormat="false" ht="13.5" hidden="false" customHeight="false" outlineLevel="0" collapsed="false">
      <c r="I104" s="162"/>
    </row>
    <row r="105" customFormat="false" ht="13.5" hidden="false" customHeight="false" outlineLevel="0" collapsed="false">
      <c r="I105" s="162"/>
    </row>
    <row r="106" customFormat="false" ht="13.5" hidden="false" customHeight="false" outlineLevel="0" collapsed="false">
      <c r="I106" s="162"/>
    </row>
    <row r="107" customFormat="false" ht="13.5" hidden="false" customHeight="false" outlineLevel="0" collapsed="false">
      <c r="I107" s="162"/>
    </row>
    <row r="108" customFormat="false" ht="13.5" hidden="false" customHeight="false" outlineLevel="0" collapsed="false">
      <c r="I108" s="162"/>
    </row>
    <row r="109" customFormat="false" ht="13.5" hidden="false" customHeight="false" outlineLevel="0" collapsed="false">
      <c r="I109" s="162"/>
    </row>
    <row r="110" customFormat="false" ht="13.5" hidden="false" customHeight="false" outlineLevel="0" collapsed="false">
      <c r="I110" s="162"/>
    </row>
    <row r="111" customFormat="false" ht="13.5" hidden="false" customHeight="false" outlineLevel="0" collapsed="false">
      <c r="I111" s="162"/>
    </row>
    <row r="112" customFormat="false" ht="13.5" hidden="false" customHeight="false" outlineLevel="0" collapsed="false">
      <c r="I112" s="162"/>
    </row>
    <row r="113" customFormat="false" ht="13.5" hidden="false" customHeight="false" outlineLevel="0" collapsed="false">
      <c r="I113" s="162"/>
    </row>
    <row r="114" customFormat="false" ht="13.5" hidden="false" customHeight="false" outlineLevel="0" collapsed="false">
      <c r="I114" s="162"/>
    </row>
    <row r="115" customFormat="false" ht="13.5" hidden="false" customHeight="false" outlineLevel="0" collapsed="false">
      <c r="I115" s="162"/>
    </row>
    <row r="116" customFormat="false" ht="13.5" hidden="false" customHeight="false" outlineLevel="0" collapsed="false">
      <c r="I116" s="162"/>
    </row>
    <row r="117" customFormat="false" ht="13.5" hidden="false" customHeight="false" outlineLevel="0" collapsed="false">
      <c r="I117" s="162"/>
    </row>
    <row r="118" customFormat="false" ht="13.5" hidden="false" customHeight="false" outlineLevel="0" collapsed="false">
      <c r="I118" s="162"/>
    </row>
    <row r="119" customFormat="false" ht="13.5" hidden="false" customHeight="false" outlineLevel="0" collapsed="false">
      <c r="I119" s="162"/>
    </row>
    <row r="120" customFormat="false" ht="13.5" hidden="false" customHeight="false" outlineLevel="0" collapsed="false">
      <c r="I120" s="162"/>
    </row>
    <row r="121" customFormat="false" ht="13.5" hidden="false" customHeight="false" outlineLevel="0" collapsed="false">
      <c r="I121" s="162"/>
    </row>
    <row r="122" customFormat="false" ht="13.5" hidden="false" customHeight="false" outlineLevel="0" collapsed="false">
      <c r="I122" s="162"/>
    </row>
    <row r="123" customFormat="false" ht="13.5" hidden="false" customHeight="false" outlineLevel="0" collapsed="false">
      <c r="I123" s="162"/>
    </row>
    <row r="124" customFormat="false" ht="13.5" hidden="false" customHeight="false" outlineLevel="0" collapsed="false">
      <c r="I124" s="162"/>
    </row>
    <row r="125" customFormat="false" ht="13.5" hidden="false" customHeight="false" outlineLevel="0" collapsed="false">
      <c r="I125" s="162"/>
    </row>
    <row r="126" customFormat="false" ht="13.5" hidden="false" customHeight="false" outlineLevel="0" collapsed="false">
      <c r="I126" s="162"/>
    </row>
    <row r="127" customFormat="false" ht="13.5" hidden="false" customHeight="false" outlineLevel="0" collapsed="false">
      <c r="I127" s="162"/>
    </row>
    <row r="128" customFormat="false" ht="13.5" hidden="false" customHeight="false" outlineLevel="0" collapsed="false">
      <c r="I128" s="162"/>
    </row>
    <row r="129" customFormat="false" ht="13.5" hidden="false" customHeight="false" outlineLevel="0" collapsed="false">
      <c r="I129" s="162"/>
    </row>
    <row r="130" customFormat="false" ht="13.5" hidden="false" customHeight="false" outlineLevel="0" collapsed="false">
      <c r="I130" s="162"/>
    </row>
    <row r="131" customFormat="false" ht="13.5" hidden="false" customHeight="false" outlineLevel="0" collapsed="false">
      <c r="I131" s="162"/>
    </row>
    <row r="132" customFormat="false" ht="13.5" hidden="false" customHeight="false" outlineLevel="0" collapsed="false">
      <c r="I132" s="162"/>
    </row>
    <row r="133" customFormat="false" ht="13.5" hidden="false" customHeight="false" outlineLevel="0" collapsed="false">
      <c r="I133" s="162"/>
    </row>
    <row r="134" customFormat="false" ht="13.5" hidden="false" customHeight="false" outlineLevel="0" collapsed="false">
      <c r="I134" s="162"/>
    </row>
    <row r="135" customFormat="false" ht="13.5" hidden="false" customHeight="false" outlineLevel="0" collapsed="false">
      <c r="I135" s="162"/>
    </row>
    <row r="136" customFormat="false" ht="13.5" hidden="false" customHeight="false" outlineLevel="0" collapsed="false">
      <c r="I136" s="162"/>
    </row>
    <row r="137" customFormat="false" ht="13.5" hidden="false" customHeight="false" outlineLevel="0" collapsed="false">
      <c r="I137" s="162"/>
    </row>
    <row r="138" customFormat="false" ht="13.5" hidden="false" customHeight="false" outlineLevel="0" collapsed="false">
      <c r="I138" s="162"/>
    </row>
    <row r="139" customFormat="false" ht="13.5" hidden="false" customHeight="false" outlineLevel="0" collapsed="false">
      <c r="I139" s="162"/>
    </row>
    <row r="140" customFormat="false" ht="13.5" hidden="false" customHeight="false" outlineLevel="0" collapsed="false">
      <c r="I140" s="162"/>
    </row>
    <row r="141" customFormat="false" ht="13.5" hidden="false" customHeight="false" outlineLevel="0" collapsed="false">
      <c r="I141" s="162"/>
    </row>
    <row r="142" customFormat="false" ht="13.5" hidden="false" customHeight="false" outlineLevel="0" collapsed="false">
      <c r="I142" s="162"/>
    </row>
    <row r="143" customFormat="false" ht="13.5" hidden="false" customHeight="false" outlineLevel="0" collapsed="false">
      <c r="I143" s="162"/>
    </row>
    <row r="144" customFormat="false" ht="13.5" hidden="false" customHeight="false" outlineLevel="0" collapsed="false">
      <c r="I144" s="162"/>
    </row>
    <row r="145" customFormat="false" ht="13.5" hidden="false" customHeight="false" outlineLevel="0" collapsed="false">
      <c r="I145" s="162"/>
    </row>
    <row r="146" customFormat="false" ht="13.5" hidden="false" customHeight="false" outlineLevel="0" collapsed="false">
      <c r="I146" s="162"/>
    </row>
    <row r="147" customFormat="false" ht="13.5" hidden="false" customHeight="false" outlineLevel="0" collapsed="false">
      <c r="I147" s="162"/>
    </row>
    <row r="148" customFormat="false" ht="13.5" hidden="false" customHeight="false" outlineLevel="0" collapsed="false">
      <c r="I148" s="162"/>
    </row>
    <row r="149" customFormat="false" ht="13.5" hidden="false" customHeight="false" outlineLevel="0" collapsed="false">
      <c r="I149" s="162"/>
    </row>
    <row r="150" customFormat="false" ht="13.5" hidden="false" customHeight="false" outlineLevel="0" collapsed="false">
      <c r="I150" s="162"/>
    </row>
    <row r="151" customFormat="false" ht="13.5" hidden="false" customHeight="false" outlineLevel="0" collapsed="false">
      <c r="I151" s="162"/>
    </row>
    <row r="152" customFormat="false" ht="13.5" hidden="false" customHeight="false" outlineLevel="0" collapsed="false">
      <c r="I152" s="162"/>
    </row>
    <row r="153" customFormat="false" ht="13.5" hidden="false" customHeight="false" outlineLevel="0" collapsed="false">
      <c r="I153" s="162"/>
    </row>
    <row r="154" customFormat="false" ht="13.5" hidden="false" customHeight="false" outlineLevel="0" collapsed="false">
      <c r="I154" s="162"/>
    </row>
    <row r="155" customFormat="false" ht="13.5" hidden="false" customHeight="false" outlineLevel="0" collapsed="false">
      <c r="I155" s="162"/>
    </row>
    <row r="156" customFormat="false" ht="13.5" hidden="false" customHeight="false" outlineLevel="0" collapsed="false">
      <c r="I156" s="162"/>
    </row>
    <row r="157" customFormat="false" ht="13.5" hidden="false" customHeight="false" outlineLevel="0" collapsed="false">
      <c r="I157" s="162"/>
    </row>
    <row r="158" customFormat="false" ht="13.5" hidden="false" customHeight="false" outlineLevel="0" collapsed="false">
      <c r="I158" s="162"/>
    </row>
    <row r="159" customFormat="false" ht="13.5" hidden="false" customHeight="false" outlineLevel="0" collapsed="false">
      <c r="I159" s="162"/>
    </row>
    <row r="160" customFormat="false" ht="13.5" hidden="false" customHeight="false" outlineLevel="0" collapsed="false">
      <c r="I160" s="162"/>
    </row>
    <row r="161" customFormat="false" ht="13.5" hidden="false" customHeight="false" outlineLevel="0" collapsed="false">
      <c r="I161" s="162"/>
    </row>
    <row r="162" customFormat="false" ht="13.5" hidden="false" customHeight="false" outlineLevel="0" collapsed="false">
      <c r="I162" s="162"/>
    </row>
    <row r="163" customFormat="false" ht="13.5" hidden="false" customHeight="false" outlineLevel="0" collapsed="false">
      <c r="I163" s="162"/>
    </row>
    <row r="164" customFormat="false" ht="13.5" hidden="false" customHeight="false" outlineLevel="0" collapsed="false">
      <c r="I164" s="162"/>
    </row>
    <row r="165" customFormat="false" ht="13.5" hidden="false" customHeight="false" outlineLevel="0" collapsed="false">
      <c r="I165" s="162"/>
    </row>
    <row r="166" customFormat="false" ht="13.5" hidden="false" customHeight="false" outlineLevel="0" collapsed="false">
      <c r="I166" s="162"/>
    </row>
    <row r="167" customFormat="false" ht="13.5" hidden="false" customHeight="false" outlineLevel="0" collapsed="false">
      <c r="I167" s="162"/>
    </row>
    <row r="168" customFormat="false" ht="13.5" hidden="false" customHeight="false" outlineLevel="0" collapsed="false">
      <c r="I168" s="162"/>
    </row>
    <row r="169" customFormat="false" ht="13.5" hidden="false" customHeight="false" outlineLevel="0" collapsed="false">
      <c r="I169" s="162"/>
    </row>
    <row r="170" customFormat="false" ht="13.5" hidden="false" customHeight="false" outlineLevel="0" collapsed="false">
      <c r="I170" s="162"/>
    </row>
    <row r="171" customFormat="false" ht="13.5" hidden="false" customHeight="false" outlineLevel="0" collapsed="false">
      <c r="I171" s="162"/>
    </row>
    <row r="172" customFormat="false" ht="13.5" hidden="false" customHeight="false" outlineLevel="0" collapsed="false">
      <c r="I172" s="162"/>
    </row>
    <row r="173" customFormat="false" ht="13.5" hidden="false" customHeight="false" outlineLevel="0" collapsed="false">
      <c r="I173" s="162"/>
    </row>
    <row r="174" customFormat="false" ht="13.5" hidden="false" customHeight="false" outlineLevel="0" collapsed="false">
      <c r="I174" s="162"/>
    </row>
    <row r="175" customFormat="false" ht="13.5" hidden="false" customHeight="false" outlineLevel="0" collapsed="false">
      <c r="I175" s="162"/>
    </row>
    <row r="176" customFormat="false" ht="13.5" hidden="false" customHeight="false" outlineLevel="0" collapsed="false">
      <c r="I176" s="162"/>
    </row>
    <row r="177" customFormat="false" ht="13.5" hidden="false" customHeight="false" outlineLevel="0" collapsed="false">
      <c r="I177" s="162"/>
    </row>
    <row r="178" customFormat="false" ht="13.5" hidden="false" customHeight="false" outlineLevel="0" collapsed="false">
      <c r="I178" s="162"/>
    </row>
    <row r="179" customFormat="false" ht="13.5" hidden="false" customHeight="false" outlineLevel="0" collapsed="false">
      <c r="I179" s="162"/>
    </row>
    <row r="180" customFormat="false" ht="13.5" hidden="false" customHeight="false" outlineLevel="0" collapsed="false">
      <c r="I180" s="162"/>
    </row>
    <row r="181" customFormat="false" ht="13.5" hidden="false" customHeight="false" outlineLevel="0" collapsed="false">
      <c r="I181" s="162"/>
    </row>
    <row r="182" customFormat="false" ht="13.5" hidden="false" customHeight="false" outlineLevel="0" collapsed="false">
      <c r="I182" s="162"/>
    </row>
    <row r="183" customFormat="false" ht="13.5" hidden="false" customHeight="false" outlineLevel="0" collapsed="false">
      <c r="I183" s="162"/>
    </row>
    <row r="184" customFormat="false" ht="13.5" hidden="false" customHeight="false" outlineLevel="0" collapsed="false">
      <c r="I184" s="162"/>
    </row>
    <row r="185" customFormat="false" ht="13.5" hidden="false" customHeight="false" outlineLevel="0" collapsed="false">
      <c r="I185" s="162"/>
    </row>
    <row r="186" customFormat="false" ht="13.5" hidden="false" customHeight="false" outlineLevel="0" collapsed="false">
      <c r="I186" s="162"/>
    </row>
    <row r="187" customFormat="false" ht="13.5" hidden="false" customHeight="false" outlineLevel="0" collapsed="false">
      <c r="I187" s="162"/>
    </row>
    <row r="188" customFormat="false" ht="13.5" hidden="false" customHeight="false" outlineLevel="0" collapsed="false">
      <c r="I188" s="162"/>
    </row>
    <row r="189" customFormat="false" ht="13.5" hidden="false" customHeight="false" outlineLevel="0" collapsed="false">
      <c r="I189" s="162"/>
    </row>
    <row r="190" customFormat="false" ht="13.5" hidden="false" customHeight="false" outlineLevel="0" collapsed="false">
      <c r="I190" s="162"/>
    </row>
    <row r="191" customFormat="false" ht="13.5" hidden="false" customHeight="false" outlineLevel="0" collapsed="false">
      <c r="I191" s="162"/>
    </row>
    <row r="192" customFormat="false" ht="13.5" hidden="false" customHeight="false" outlineLevel="0" collapsed="false">
      <c r="I192" s="162"/>
    </row>
    <row r="193" customFormat="false" ht="13.5" hidden="false" customHeight="false" outlineLevel="0" collapsed="false">
      <c r="I193" s="162"/>
    </row>
    <row r="194" customFormat="false" ht="13.5" hidden="false" customHeight="false" outlineLevel="0" collapsed="false">
      <c r="I194" s="162"/>
    </row>
    <row r="195" customFormat="false" ht="13.5" hidden="false" customHeight="false" outlineLevel="0" collapsed="false">
      <c r="I195" s="162"/>
    </row>
    <row r="196" customFormat="false" ht="13.5" hidden="false" customHeight="false" outlineLevel="0" collapsed="false">
      <c r="I196" s="162"/>
    </row>
    <row r="197" customFormat="false" ht="13.5" hidden="false" customHeight="false" outlineLevel="0" collapsed="false">
      <c r="I197" s="162"/>
    </row>
    <row r="198" customFormat="false" ht="13.5" hidden="false" customHeight="false" outlineLevel="0" collapsed="false">
      <c r="I198" s="162"/>
    </row>
    <row r="199" customFormat="false" ht="13.5" hidden="false" customHeight="false" outlineLevel="0" collapsed="false">
      <c r="I199" s="162"/>
    </row>
    <row r="200" customFormat="false" ht="13.5" hidden="false" customHeight="false" outlineLevel="0" collapsed="false">
      <c r="I200" s="162"/>
    </row>
    <row r="201" customFormat="false" ht="13.5" hidden="false" customHeight="false" outlineLevel="0" collapsed="false">
      <c r="I201" s="162"/>
    </row>
    <row r="202" customFormat="false" ht="13.5" hidden="false" customHeight="false" outlineLevel="0" collapsed="false">
      <c r="I202" s="162"/>
    </row>
    <row r="203" customFormat="false" ht="13.5" hidden="false" customHeight="false" outlineLevel="0" collapsed="false">
      <c r="I203" s="162"/>
    </row>
    <row r="204" customFormat="false" ht="13.5" hidden="false" customHeight="false" outlineLevel="0" collapsed="false">
      <c r="I204" s="162"/>
    </row>
    <row r="205" customFormat="false" ht="13.5" hidden="false" customHeight="false" outlineLevel="0" collapsed="false">
      <c r="I205" s="162"/>
    </row>
    <row r="206" customFormat="false" ht="13.5" hidden="false" customHeight="false" outlineLevel="0" collapsed="false">
      <c r="I206" s="162"/>
    </row>
    <row r="207" customFormat="false" ht="13.5" hidden="false" customHeight="false" outlineLevel="0" collapsed="false">
      <c r="I207" s="162"/>
    </row>
    <row r="208" customFormat="false" ht="13.5" hidden="false" customHeight="false" outlineLevel="0" collapsed="false">
      <c r="I208" s="162"/>
    </row>
    <row r="209" customFormat="false" ht="13.5" hidden="false" customHeight="false" outlineLevel="0" collapsed="false">
      <c r="I209" s="162"/>
    </row>
    <row r="210" customFormat="false" ht="13.5" hidden="false" customHeight="false" outlineLevel="0" collapsed="false">
      <c r="I210" s="162"/>
    </row>
    <row r="211" customFormat="false" ht="13.5" hidden="false" customHeight="false" outlineLevel="0" collapsed="false">
      <c r="I211" s="162"/>
    </row>
    <row r="212" customFormat="false" ht="13.5" hidden="false" customHeight="false" outlineLevel="0" collapsed="false">
      <c r="I212" s="162"/>
    </row>
    <row r="213" customFormat="false" ht="13.5" hidden="false" customHeight="false" outlineLevel="0" collapsed="false">
      <c r="I213" s="162"/>
    </row>
    <row r="214" customFormat="false" ht="13.5" hidden="false" customHeight="false" outlineLevel="0" collapsed="false">
      <c r="I214" s="162"/>
    </row>
    <row r="215" customFormat="false" ht="13.5" hidden="false" customHeight="false" outlineLevel="0" collapsed="false">
      <c r="I215" s="162"/>
    </row>
    <row r="216" customFormat="false" ht="13.5" hidden="false" customHeight="false" outlineLevel="0" collapsed="false">
      <c r="I216" s="162"/>
    </row>
    <row r="217" customFormat="false" ht="13.5" hidden="false" customHeight="false" outlineLevel="0" collapsed="false">
      <c r="I217" s="162"/>
    </row>
    <row r="218" customFormat="false" ht="13.5" hidden="false" customHeight="false" outlineLevel="0" collapsed="false">
      <c r="I218" s="162"/>
    </row>
    <row r="219" customFormat="false" ht="13.5" hidden="false" customHeight="false" outlineLevel="0" collapsed="false">
      <c r="I219" s="162"/>
    </row>
    <row r="220" customFormat="false" ht="13.5" hidden="false" customHeight="false" outlineLevel="0" collapsed="false">
      <c r="I220" s="162"/>
    </row>
    <row r="221" customFormat="false" ht="13.5" hidden="false" customHeight="false" outlineLevel="0" collapsed="false">
      <c r="I221" s="162"/>
    </row>
    <row r="222" customFormat="false" ht="13.5" hidden="false" customHeight="false" outlineLevel="0" collapsed="false">
      <c r="I222" s="162"/>
    </row>
    <row r="223" customFormat="false" ht="13.5" hidden="false" customHeight="false" outlineLevel="0" collapsed="false">
      <c r="I223" s="162"/>
    </row>
    <row r="224" customFormat="false" ht="13.5" hidden="false" customHeight="false" outlineLevel="0" collapsed="false">
      <c r="I224" s="162"/>
    </row>
    <row r="225" customFormat="false" ht="13.5" hidden="false" customHeight="false" outlineLevel="0" collapsed="false">
      <c r="I225" s="162"/>
    </row>
    <row r="226" customFormat="false" ht="13.5" hidden="false" customHeight="false" outlineLevel="0" collapsed="false">
      <c r="I226" s="162"/>
    </row>
    <row r="227" customFormat="false" ht="13.5" hidden="false" customHeight="false" outlineLevel="0" collapsed="false">
      <c r="I227" s="162"/>
    </row>
    <row r="228" customFormat="false" ht="13.5" hidden="false" customHeight="false" outlineLevel="0" collapsed="false">
      <c r="I228" s="162"/>
    </row>
    <row r="229" customFormat="false" ht="13.5" hidden="false" customHeight="false" outlineLevel="0" collapsed="false">
      <c r="I229" s="162"/>
    </row>
    <row r="230" customFormat="false" ht="13.5" hidden="false" customHeight="false" outlineLevel="0" collapsed="false">
      <c r="I230" s="162"/>
    </row>
    <row r="231" customFormat="false" ht="13.5" hidden="false" customHeight="false" outlineLevel="0" collapsed="false">
      <c r="I231" s="162"/>
    </row>
    <row r="232" customFormat="false" ht="13.5" hidden="false" customHeight="false" outlineLevel="0" collapsed="false">
      <c r="I232" s="162"/>
    </row>
    <row r="233" customFormat="false" ht="13.5" hidden="false" customHeight="false" outlineLevel="0" collapsed="false">
      <c r="I233" s="162"/>
    </row>
    <row r="234" customFormat="false" ht="13.5" hidden="false" customHeight="false" outlineLevel="0" collapsed="false">
      <c r="I234" s="162"/>
    </row>
    <row r="235" customFormat="false" ht="13.5" hidden="false" customHeight="false" outlineLevel="0" collapsed="false">
      <c r="I235" s="162"/>
    </row>
    <row r="236" customFormat="false" ht="13.5" hidden="false" customHeight="false" outlineLevel="0" collapsed="false">
      <c r="I236" s="162"/>
    </row>
    <row r="237" customFormat="false" ht="13.5" hidden="false" customHeight="false" outlineLevel="0" collapsed="false">
      <c r="I237" s="162"/>
    </row>
    <row r="238" customFormat="false" ht="13.5" hidden="false" customHeight="false" outlineLevel="0" collapsed="false">
      <c r="I238" s="162"/>
    </row>
    <row r="239" customFormat="false" ht="13.5" hidden="false" customHeight="false" outlineLevel="0" collapsed="false">
      <c r="I239" s="162"/>
    </row>
    <row r="240" customFormat="false" ht="13.5" hidden="false" customHeight="false" outlineLevel="0" collapsed="false">
      <c r="I240" s="162"/>
    </row>
    <row r="241" customFormat="false" ht="13.5" hidden="false" customHeight="false" outlineLevel="0" collapsed="false">
      <c r="I241" s="162"/>
    </row>
    <row r="242" customFormat="false" ht="13.5" hidden="false" customHeight="false" outlineLevel="0" collapsed="false">
      <c r="I242" s="162"/>
    </row>
    <row r="243" customFormat="false" ht="13.5" hidden="false" customHeight="false" outlineLevel="0" collapsed="false">
      <c r="I243" s="162"/>
    </row>
    <row r="244" customFormat="false" ht="13.5" hidden="false" customHeight="false" outlineLevel="0" collapsed="false">
      <c r="I244" s="162"/>
    </row>
    <row r="245" customFormat="false" ht="13.5" hidden="false" customHeight="false" outlineLevel="0" collapsed="false">
      <c r="I245" s="162"/>
    </row>
    <row r="246" customFormat="false" ht="13.5" hidden="false" customHeight="false" outlineLevel="0" collapsed="false">
      <c r="I246" s="162"/>
    </row>
    <row r="247" customFormat="false" ht="13.5" hidden="false" customHeight="false" outlineLevel="0" collapsed="false">
      <c r="I247" s="162"/>
    </row>
    <row r="248" customFormat="false" ht="13.5" hidden="false" customHeight="false" outlineLevel="0" collapsed="false">
      <c r="I248" s="162"/>
    </row>
    <row r="249" customFormat="false" ht="13.5" hidden="false" customHeight="false" outlineLevel="0" collapsed="false">
      <c r="I249" s="162"/>
    </row>
    <row r="250" customFormat="false" ht="13.5" hidden="false" customHeight="false" outlineLevel="0" collapsed="false">
      <c r="I250" s="162"/>
    </row>
    <row r="251" customFormat="false" ht="13.5" hidden="false" customHeight="false" outlineLevel="0" collapsed="false">
      <c r="I251" s="162"/>
    </row>
    <row r="252" customFormat="false" ht="13.5" hidden="false" customHeight="false" outlineLevel="0" collapsed="false">
      <c r="I252" s="162"/>
    </row>
    <row r="253" customFormat="false" ht="13.5" hidden="false" customHeight="false" outlineLevel="0" collapsed="false">
      <c r="I253" s="162"/>
    </row>
    <row r="254" customFormat="false" ht="13.5" hidden="false" customHeight="false" outlineLevel="0" collapsed="false">
      <c r="I254" s="162"/>
    </row>
    <row r="255" customFormat="false" ht="13.5" hidden="false" customHeight="false" outlineLevel="0" collapsed="false">
      <c r="I255" s="162"/>
    </row>
    <row r="256" customFormat="false" ht="13.5" hidden="false" customHeight="false" outlineLevel="0" collapsed="false">
      <c r="I256" s="162"/>
    </row>
    <row r="257" customFormat="false" ht="13.5" hidden="false" customHeight="false" outlineLevel="0" collapsed="false">
      <c r="I257" s="162"/>
    </row>
    <row r="258" customFormat="false" ht="13.5" hidden="false" customHeight="false" outlineLevel="0" collapsed="false">
      <c r="I258" s="162"/>
    </row>
    <row r="259" customFormat="false" ht="13.5" hidden="false" customHeight="false" outlineLevel="0" collapsed="false">
      <c r="I259" s="162"/>
    </row>
    <row r="260" customFormat="false" ht="13.5" hidden="false" customHeight="false" outlineLevel="0" collapsed="false">
      <c r="I260" s="162"/>
    </row>
    <row r="261" customFormat="false" ht="13.5" hidden="false" customHeight="false" outlineLevel="0" collapsed="false">
      <c r="I261" s="162"/>
    </row>
    <row r="262" customFormat="false" ht="13.5" hidden="false" customHeight="false" outlineLevel="0" collapsed="false">
      <c r="I262" s="162"/>
    </row>
    <row r="263" customFormat="false" ht="13.5" hidden="false" customHeight="false" outlineLevel="0" collapsed="false">
      <c r="I263" s="162"/>
    </row>
    <row r="264" customFormat="false" ht="13.5" hidden="false" customHeight="false" outlineLevel="0" collapsed="false">
      <c r="I264" s="162"/>
    </row>
    <row r="265" customFormat="false" ht="13.5" hidden="false" customHeight="false" outlineLevel="0" collapsed="false">
      <c r="I265" s="162"/>
    </row>
    <row r="266" customFormat="false" ht="13.5" hidden="false" customHeight="false" outlineLevel="0" collapsed="false">
      <c r="I266" s="162"/>
    </row>
    <row r="267" customFormat="false" ht="13.5" hidden="false" customHeight="false" outlineLevel="0" collapsed="false">
      <c r="I267" s="162"/>
    </row>
    <row r="268" customFormat="false" ht="13.5" hidden="false" customHeight="false" outlineLevel="0" collapsed="false">
      <c r="I268" s="162"/>
    </row>
    <row r="269" customFormat="false" ht="13.5" hidden="false" customHeight="false" outlineLevel="0" collapsed="false">
      <c r="I269" s="162"/>
    </row>
    <row r="270" customFormat="false" ht="13.5" hidden="false" customHeight="false" outlineLevel="0" collapsed="false">
      <c r="I270" s="162"/>
    </row>
    <row r="271" customFormat="false" ht="13.5" hidden="false" customHeight="false" outlineLevel="0" collapsed="false">
      <c r="I271" s="162"/>
    </row>
    <row r="272" customFormat="false" ht="13.5" hidden="false" customHeight="false" outlineLevel="0" collapsed="false">
      <c r="I272" s="162"/>
    </row>
    <row r="273" customFormat="false" ht="13.5" hidden="false" customHeight="false" outlineLevel="0" collapsed="false">
      <c r="I273" s="162"/>
    </row>
    <row r="274" customFormat="false" ht="13.5" hidden="false" customHeight="false" outlineLevel="0" collapsed="false">
      <c r="I274" s="162"/>
    </row>
    <row r="275" customFormat="false" ht="13.5" hidden="false" customHeight="false" outlineLevel="0" collapsed="false">
      <c r="I275" s="162"/>
    </row>
    <row r="276" customFormat="false" ht="13.5" hidden="false" customHeight="false" outlineLevel="0" collapsed="false">
      <c r="I276" s="162"/>
    </row>
    <row r="277" customFormat="false" ht="13.5" hidden="false" customHeight="false" outlineLevel="0" collapsed="false">
      <c r="I277" s="162"/>
    </row>
    <row r="278" customFormat="false" ht="13.5" hidden="false" customHeight="false" outlineLevel="0" collapsed="false">
      <c r="I278" s="162"/>
    </row>
    <row r="279" customFormat="false" ht="13.5" hidden="false" customHeight="false" outlineLevel="0" collapsed="false">
      <c r="I279" s="162"/>
    </row>
    <row r="280" customFormat="false" ht="13.5" hidden="false" customHeight="false" outlineLevel="0" collapsed="false">
      <c r="I280" s="162"/>
    </row>
    <row r="281" customFormat="false" ht="13.5" hidden="false" customHeight="false" outlineLevel="0" collapsed="false">
      <c r="I281" s="162"/>
    </row>
    <row r="282" customFormat="false" ht="13.5" hidden="false" customHeight="false" outlineLevel="0" collapsed="false">
      <c r="I282" s="162"/>
    </row>
    <row r="283" customFormat="false" ht="13.5" hidden="false" customHeight="false" outlineLevel="0" collapsed="false">
      <c r="I283" s="162"/>
    </row>
    <row r="284" customFormat="false" ht="13.5" hidden="false" customHeight="false" outlineLevel="0" collapsed="false">
      <c r="I284" s="162"/>
    </row>
    <row r="285" customFormat="false" ht="13.5" hidden="false" customHeight="false" outlineLevel="0" collapsed="false">
      <c r="I285" s="162"/>
    </row>
    <row r="286" customFormat="false" ht="13.5" hidden="false" customHeight="false" outlineLevel="0" collapsed="false">
      <c r="I286" s="162"/>
    </row>
    <row r="287" customFormat="false" ht="13.5" hidden="false" customHeight="false" outlineLevel="0" collapsed="false">
      <c r="I287" s="162"/>
    </row>
    <row r="288" customFormat="false" ht="13.5" hidden="false" customHeight="false" outlineLevel="0" collapsed="false">
      <c r="I288" s="162"/>
    </row>
    <row r="289" customFormat="false" ht="13.5" hidden="false" customHeight="false" outlineLevel="0" collapsed="false">
      <c r="I289" s="162"/>
    </row>
    <row r="290" customFormat="false" ht="13.5" hidden="false" customHeight="false" outlineLevel="0" collapsed="false">
      <c r="I290" s="162"/>
    </row>
    <row r="291" customFormat="false" ht="13.5" hidden="false" customHeight="false" outlineLevel="0" collapsed="false">
      <c r="I291" s="162"/>
    </row>
    <row r="292" customFormat="false" ht="13.5" hidden="false" customHeight="false" outlineLevel="0" collapsed="false">
      <c r="I292" s="162"/>
    </row>
    <row r="293" customFormat="false" ht="13.5" hidden="false" customHeight="false" outlineLevel="0" collapsed="false">
      <c r="I293" s="162"/>
    </row>
    <row r="294" customFormat="false" ht="13.5" hidden="false" customHeight="false" outlineLevel="0" collapsed="false">
      <c r="I294" s="162"/>
    </row>
    <row r="295" customFormat="false" ht="13.5" hidden="false" customHeight="false" outlineLevel="0" collapsed="false">
      <c r="I295" s="162"/>
    </row>
    <row r="296" customFormat="false" ht="13.5" hidden="false" customHeight="false" outlineLevel="0" collapsed="false">
      <c r="I296" s="162"/>
    </row>
    <row r="297" customFormat="false" ht="13.5" hidden="false" customHeight="false" outlineLevel="0" collapsed="false">
      <c r="I297" s="162"/>
    </row>
    <row r="298" customFormat="false" ht="13.5" hidden="false" customHeight="false" outlineLevel="0" collapsed="false">
      <c r="I298" s="162"/>
    </row>
    <row r="299" customFormat="false" ht="13.5" hidden="false" customHeight="false" outlineLevel="0" collapsed="false">
      <c r="I299" s="162"/>
    </row>
    <row r="300" customFormat="false" ht="13.5" hidden="false" customHeight="false" outlineLevel="0" collapsed="false">
      <c r="I300" s="162"/>
    </row>
    <row r="301" customFormat="false" ht="13.5" hidden="false" customHeight="false" outlineLevel="0" collapsed="false">
      <c r="I301" s="162"/>
    </row>
    <row r="302" customFormat="false" ht="13.5" hidden="false" customHeight="false" outlineLevel="0" collapsed="false">
      <c r="I302" s="162"/>
    </row>
    <row r="303" customFormat="false" ht="13.5" hidden="false" customHeight="false" outlineLevel="0" collapsed="false">
      <c r="I303" s="162"/>
    </row>
    <row r="304" customFormat="false" ht="13.5" hidden="false" customHeight="false" outlineLevel="0" collapsed="false">
      <c r="I304" s="162"/>
    </row>
    <row r="305" customFormat="false" ht="13.5" hidden="false" customHeight="false" outlineLevel="0" collapsed="false">
      <c r="I305" s="162"/>
    </row>
    <row r="306" customFormat="false" ht="13.5" hidden="false" customHeight="false" outlineLevel="0" collapsed="false">
      <c r="I306" s="162"/>
    </row>
    <row r="307" customFormat="false" ht="13.5" hidden="false" customHeight="false" outlineLevel="0" collapsed="false">
      <c r="I307" s="162"/>
    </row>
    <row r="308" customFormat="false" ht="13.5" hidden="false" customHeight="false" outlineLevel="0" collapsed="false">
      <c r="I308" s="162"/>
    </row>
    <row r="309" customFormat="false" ht="13.5" hidden="false" customHeight="false" outlineLevel="0" collapsed="false">
      <c r="I309" s="162"/>
    </row>
    <row r="310" customFormat="false" ht="13.5" hidden="false" customHeight="false" outlineLevel="0" collapsed="false">
      <c r="I310" s="162"/>
    </row>
    <row r="311" customFormat="false" ht="13.5" hidden="false" customHeight="false" outlineLevel="0" collapsed="false">
      <c r="I311" s="162"/>
    </row>
    <row r="312" customFormat="false" ht="13.5" hidden="false" customHeight="false" outlineLevel="0" collapsed="false">
      <c r="I312" s="162"/>
    </row>
    <row r="313" customFormat="false" ht="13.5" hidden="false" customHeight="false" outlineLevel="0" collapsed="false">
      <c r="I313" s="162"/>
    </row>
    <row r="314" customFormat="false" ht="13.5" hidden="false" customHeight="false" outlineLevel="0" collapsed="false">
      <c r="I314" s="162"/>
    </row>
    <row r="315" customFormat="false" ht="13.5" hidden="false" customHeight="false" outlineLevel="0" collapsed="false">
      <c r="I315" s="162"/>
    </row>
    <row r="316" customFormat="false" ht="13.5" hidden="false" customHeight="false" outlineLevel="0" collapsed="false">
      <c r="I316" s="162"/>
    </row>
    <row r="317" customFormat="false" ht="13.5" hidden="false" customHeight="false" outlineLevel="0" collapsed="false">
      <c r="I317" s="162"/>
    </row>
    <row r="318" customFormat="false" ht="13.5" hidden="false" customHeight="false" outlineLevel="0" collapsed="false">
      <c r="I318" s="162"/>
    </row>
    <row r="319" customFormat="false" ht="13.5" hidden="false" customHeight="false" outlineLevel="0" collapsed="false">
      <c r="I319" s="162"/>
    </row>
    <row r="320" customFormat="false" ht="13.5" hidden="false" customHeight="false" outlineLevel="0" collapsed="false">
      <c r="I320" s="162"/>
    </row>
    <row r="321" customFormat="false" ht="13.5" hidden="false" customHeight="false" outlineLevel="0" collapsed="false">
      <c r="I321" s="162"/>
    </row>
    <row r="322" customFormat="false" ht="13.5" hidden="false" customHeight="false" outlineLevel="0" collapsed="false">
      <c r="I322" s="162"/>
    </row>
    <row r="323" customFormat="false" ht="13.5" hidden="false" customHeight="false" outlineLevel="0" collapsed="false">
      <c r="I323" s="162"/>
    </row>
    <row r="324" customFormat="false" ht="13.5" hidden="false" customHeight="false" outlineLevel="0" collapsed="false">
      <c r="I324" s="162"/>
    </row>
    <row r="325" customFormat="false" ht="13.5" hidden="false" customHeight="false" outlineLevel="0" collapsed="false">
      <c r="I325" s="162"/>
    </row>
    <row r="326" customFormat="false" ht="13.5" hidden="false" customHeight="false" outlineLevel="0" collapsed="false">
      <c r="I326" s="162"/>
    </row>
    <row r="327" customFormat="false" ht="13.5" hidden="false" customHeight="false" outlineLevel="0" collapsed="false">
      <c r="I327" s="162"/>
    </row>
    <row r="328" customFormat="false" ht="13.5" hidden="false" customHeight="false" outlineLevel="0" collapsed="false">
      <c r="I328" s="162"/>
    </row>
    <row r="329" customFormat="false" ht="13.5" hidden="false" customHeight="false" outlineLevel="0" collapsed="false">
      <c r="I329" s="162"/>
    </row>
    <row r="330" customFormat="false" ht="13.5" hidden="false" customHeight="false" outlineLevel="0" collapsed="false">
      <c r="I330" s="162"/>
    </row>
    <row r="331" customFormat="false" ht="13.5" hidden="false" customHeight="false" outlineLevel="0" collapsed="false">
      <c r="I331" s="162"/>
    </row>
    <row r="332" customFormat="false" ht="13.5" hidden="false" customHeight="false" outlineLevel="0" collapsed="false">
      <c r="I332" s="162"/>
    </row>
    <row r="333" customFormat="false" ht="13.5" hidden="false" customHeight="false" outlineLevel="0" collapsed="false">
      <c r="I333" s="162"/>
    </row>
    <row r="334" customFormat="false" ht="13.5" hidden="false" customHeight="false" outlineLevel="0" collapsed="false">
      <c r="I334" s="162"/>
    </row>
    <row r="335" customFormat="false" ht="13.5" hidden="false" customHeight="false" outlineLevel="0" collapsed="false">
      <c r="I335" s="162"/>
    </row>
    <row r="336" customFormat="false" ht="13.5" hidden="false" customHeight="false" outlineLevel="0" collapsed="false">
      <c r="I336" s="162"/>
    </row>
    <row r="337" customFormat="false" ht="13.5" hidden="false" customHeight="false" outlineLevel="0" collapsed="false">
      <c r="I337" s="162"/>
    </row>
    <row r="338" customFormat="false" ht="13.5" hidden="false" customHeight="false" outlineLevel="0" collapsed="false">
      <c r="I338" s="162"/>
    </row>
    <row r="339" customFormat="false" ht="13.5" hidden="false" customHeight="false" outlineLevel="0" collapsed="false">
      <c r="I339" s="162"/>
    </row>
    <row r="340" customFormat="false" ht="13.5" hidden="false" customHeight="false" outlineLevel="0" collapsed="false">
      <c r="I340" s="162"/>
    </row>
    <row r="341" customFormat="false" ht="13.5" hidden="false" customHeight="false" outlineLevel="0" collapsed="false">
      <c r="I341" s="162"/>
    </row>
    <row r="342" customFormat="false" ht="13.5" hidden="false" customHeight="false" outlineLevel="0" collapsed="false">
      <c r="I342" s="162"/>
    </row>
    <row r="343" customFormat="false" ht="13.5" hidden="false" customHeight="false" outlineLevel="0" collapsed="false">
      <c r="I343" s="162"/>
    </row>
    <row r="344" customFormat="false" ht="13.5" hidden="false" customHeight="false" outlineLevel="0" collapsed="false">
      <c r="I344" s="162"/>
    </row>
    <row r="345" customFormat="false" ht="13.5" hidden="false" customHeight="false" outlineLevel="0" collapsed="false">
      <c r="I345" s="162"/>
    </row>
    <row r="346" customFormat="false" ht="13.5" hidden="false" customHeight="false" outlineLevel="0" collapsed="false">
      <c r="I346" s="162"/>
    </row>
    <row r="347" customFormat="false" ht="13.5" hidden="false" customHeight="false" outlineLevel="0" collapsed="false">
      <c r="I347" s="162"/>
    </row>
    <row r="348" customFormat="false" ht="13.5" hidden="false" customHeight="false" outlineLevel="0" collapsed="false">
      <c r="I348" s="162"/>
    </row>
    <row r="349" customFormat="false" ht="13.5" hidden="false" customHeight="false" outlineLevel="0" collapsed="false">
      <c r="I349" s="162"/>
    </row>
    <row r="350" customFormat="false" ht="13.5" hidden="false" customHeight="false" outlineLevel="0" collapsed="false">
      <c r="I350" s="162"/>
    </row>
    <row r="351" customFormat="false" ht="13.5" hidden="false" customHeight="false" outlineLevel="0" collapsed="false">
      <c r="I351" s="162"/>
    </row>
    <row r="352" customFormat="false" ht="13.5" hidden="false" customHeight="false" outlineLevel="0" collapsed="false">
      <c r="I352" s="162"/>
    </row>
    <row r="353" customFormat="false" ht="13.5" hidden="false" customHeight="false" outlineLevel="0" collapsed="false">
      <c r="I353" s="162"/>
    </row>
    <row r="354" customFormat="false" ht="13.5" hidden="false" customHeight="false" outlineLevel="0" collapsed="false">
      <c r="I354" s="162"/>
    </row>
    <row r="355" customFormat="false" ht="13.5" hidden="false" customHeight="false" outlineLevel="0" collapsed="false">
      <c r="I355" s="162"/>
    </row>
    <row r="356" customFormat="false" ht="13.5" hidden="false" customHeight="false" outlineLevel="0" collapsed="false">
      <c r="I356" s="162"/>
    </row>
    <row r="357" customFormat="false" ht="13.5" hidden="false" customHeight="false" outlineLevel="0" collapsed="false">
      <c r="I357" s="162"/>
    </row>
    <row r="358" customFormat="false" ht="13.5" hidden="false" customHeight="false" outlineLevel="0" collapsed="false">
      <c r="I358" s="162"/>
    </row>
    <row r="359" customFormat="false" ht="13.5" hidden="false" customHeight="false" outlineLevel="0" collapsed="false">
      <c r="I359" s="162"/>
    </row>
    <row r="360" customFormat="false" ht="13.5" hidden="false" customHeight="false" outlineLevel="0" collapsed="false">
      <c r="I360" s="162"/>
    </row>
    <row r="361" customFormat="false" ht="13.5" hidden="false" customHeight="false" outlineLevel="0" collapsed="false">
      <c r="I361" s="162"/>
    </row>
    <row r="362" customFormat="false" ht="13.5" hidden="false" customHeight="false" outlineLevel="0" collapsed="false">
      <c r="I362" s="162"/>
    </row>
    <row r="363" customFormat="false" ht="13.5" hidden="false" customHeight="false" outlineLevel="0" collapsed="false">
      <c r="I363" s="162"/>
    </row>
    <row r="364" customFormat="false" ht="13.5" hidden="false" customHeight="false" outlineLevel="0" collapsed="false">
      <c r="I364" s="162"/>
    </row>
    <row r="365" customFormat="false" ht="13.5" hidden="false" customHeight="false" outlineLevel="0" collapsed="false">
      <c r="I365" s="162"/>
    </row>
    <row r="366" customFormat="false" ht="13.5" hidden="false" customHeight="false" outlineLevel="0" collapsed="false">
      <c r="I366" s="162"/>
    </row>
    <row r="367" customFormat="false" ht="13.5" hidden="false" customHeight="false" outlineLevel="0" collapsed="false">
      <c r="I367" s="162"/>
    </row>
    <row r="368" customFormat="false" ht="13.5" hidden="false" customHeight="false" outlineLevel="0" collapsed="false">
      <c r="I368" s="162"/>
    </row>
    <row r="369" customFormat="false" ht="13.5" hidden="false" customHeight="false" outlineLevel="0" collapsed="false">
      <c r="I369" s="162"/>
    </row>
    <row r="370" customFormat="false" ht="13.5" hidden="false" customHeight="false" outlineLevel="0" collapsed="false">
      <c r="I370" s="162"/>
    </row>
    <row r="371" customFormat="false" ht="13.5" hidden="false" customHeight="false" outlineLevel="0" collapsed="false">
      <c r="I371" s="162"/>
    </row>
    <row r="372" customFormat="false" ht="13.5" hidden="false" customHeight="false" outlineLevel="0" collapsed="false">
      <c r="I372" s="162"/>
    </row>
    <row r="373" customFormat="false" ht="13.5" hidden="false" customHeight="false" outlineLevel="0" collapsed="false">
      <c r="I373" s="162"/>
    </row>
    <row r="374" customFormat="false" ht="13.5" hidden="false" customHeight="false" outlineLevel="0" collapsed="false">
      <c r="I374" s="162"/>
    </row>
    <row r="375" customFormat="false" ht="13.5" hidden="false" customHeight="false" outlineLevel="0" collapsed="false">
      <c r="I375" s="162"/>
    </row>
    <row r="376" customFormat="false" ht="13.5" hidden="false" customHeight="false" outlineLevel="0" collapsed="false">
      <c r="I376" s="162"/>
    </row>
    <row r="377" customFormat="false" ht="13.5" hidden="false" customHeight="false" outlineLevel="0" collapsed="false">
      <c r="I377" s="162"/>
    </row>
    <row r="378" customFormat="false" ht="13.5" hidden="false" customHeight="false" outlineLevel="0" collapsed="false">
      <c r="I378" s="162"/>
    </row>
    <row r="379" customFormat="false" ht="13.5" hidden="false" customHeight="false" outlineLevel="0" collapsed="false">
      <c r="I379" s="162"/>
    </row>
    <row r="380" customFormat="false" ht="13.5" hidden="false" customHeight="false" outlineLevel="0" collapsed="false">
      <c r="I380" s="162"/>
    </row>
    <row r="381" customFormat="false" ht="13.5" hidden="false" customHeight="false" outlineLevel="0" collapsed="false">
      <c r="I381" s="162"/>
    </row>
    <row r="382" customFormat="false" ht="13.5" hidden="false" customHeight="false" outlineLevel="0" collapsed="false">
      <c r="I382" s="162"/>
    </row>
    <row r="383" customFormat="false" ht="13.5" hidden="false" customHeight="false" outlineLevel="0" collapsed="false">
      <c r="I383" s="162"/>
    </row>
    <row r="384" customFormat="false" ht="13.5" hidden="false" customHeight="false" outlineLevel="0" collapsed="false">
      <c r="I384" s="162"/>
    </row>
    <row r="385" customFormat="false" ht="13.5" hidden="false" customHeight="false" outlineLevel="0" collapsed="false">
      <c r="I385" s="162"/>
    </row>
    <row r="386" customFormat="false" ht="13.5" hidden="false" customHeight="false" outlineLevel="0" collapsed="false">
      <c r="I386" s="162"/>
    </row>
    <row r="387" customFormat="false" ht="13.5" hidden="false" customHeight="false" outlineLevel="0" collapsed="false">
      <c r="I387" s="162"/>
    </row>
    <row r="388" customFormat="false" ht="13.5" hidden="false" customHeight="false" outlineLevel="0" collapsed="false">
      <c r="I388" s="162"/>
    </row>
    <row r="389" customFormat="false" ht="13.5" hidden="false" customHeight="false" outlineLevel="0" collapsed="false">
      <c r="I389" s="162"/>
    </row>
    <row r="390" customFormat="false" ht="13.5" hidden="false" customHeight="false" outlineLevel="0" collapsed="false">
      <c r="I390" s="162"/>
    </row>
    <row r="391" customFormat="false" ht="13.5" hidden="false" customHeight="false" outlineLevel="0" collapsed="false">
      <c r="I391" s="162"/>
    </row>
    <row r="392" customFormat="false" ht="13.5" hidden="false" customHeight="false" outlineLevel="0" collapsed="false">
      <c r="I392" s="162"/>
    </row>
    <row r="393" customFormat="false" ht="13.5" hidden="false" customHeight="false" outlineLevel="0" collapsed="false">
      <c r="I393" s="162"/>
    </row>
    <row r="394" customFormat="false" ht="13.5" hidden="false" customHeight="false" outlineLevel="0" collapsed="false">
      <c r="I394" s="162"/>
    </row>
    <row r="395" customFormat="false" ht="13.5" hidden="false" customHeight="false" outlineLevel="0" collapsed="false">
      <c r="I395" s="162"/>
    </row>
    <row r="396" customFormat="false" ht="13.5" hidden="false" customHeight="false" outlineLevel="0" collapsed="false">
      <c r="I396" s="162"/>
    </row>
    <row r="397" customFormat="false" ht="13.5" hidden="false" customHeight="false" outlineLevel="0" collapsed="false">
      <c r="I397" s="162"/>
    </row>
    <row r="398" customFormat="false" ht="13.5" hidden="false" customHeight="false" outlineLevel="0" collapsed="false">
      <c r="I398" s="162"/>
    </row>
    <row r="399" customFormat="false" ht="13.5" hidden="false" customHeight="false" outlineLevel="0" collapsed="false">
      <c r="I399" s="162"/>
    </row>
    <row r="400" customFormat="false" ht="13.5" hidden="false" customHeight="false" outlineLevel="0" collapsed="false">
      <c r="I400" s="162"/>
    </row>
    <row r="401" customFormat="false" ht="13.5" hidden="false" customHeight="false" outlineLevel="0" collapsed="false">
      <c r="I401" s="162"/>
    </row>
    <row r="402" customFormat="false" ht="13.5" hidden="false" customHeight="false" outlineLevel="0" collapsed="false">
      <c r="I402" s="162"/>
    </row>
    <row r="403" customFormat="false" ht="13.5" hidden="false" customHeight="false" outlineLevel="0" collapsed="false">
      <c r="I403" s="162"/>
    </row>
    <row r="404" customFormat="false" ht="13.5" hidden="false" customHeight="false" outlineLevel="0" collapsed="false">
      <c r="I404" s="162"/>
    </row>
    <row r="405" customFormat="false" ht="13.5" hidden="false" customHeight="false" outlineLevel="0" collapsed="false">
      <c r="I405" s="162"/>
    </row>
    <row r="406" customFormat="false" ht="13.5" hidden="false" customHeight="false" outlineLevel="0" collapsed="false">
      <c r="I406" s="162"/>
    </row>
    <row r="407" customFormat="false" ht="13.5" hidden="false" customHeight="false" outlineLevel="0" collapsed="false">
      <c r="I407" s="162"/>
    </row>
    <row r="408" customFormat="false" ht="13.5" hidden="false" customHeight="false" outlineLevel="0" collapsed="false">
      <c r="I408" s="162"/>
    </row>
    <row r="409" customFormat="false" ht="13.5" hidden="false" customHeight="false" outlineLevel="0" collapsed="false">
      <c r="I409" s="162"/>
    </row>
    <row r="410" customFormat="false" ht="13.5" hidden="false" customHeight="false" outlineLevel="0" collapsed="false">
      <c r="I410" s="162"/>
    </row>
    <row r="411" customFormat="false" ht="13.5" hidden="false" customHeight="false" outlineLevel="0" collapsed="false">
      <c r="I411" s="162"/>
    </row>
    <row r="412" customFormat="false" ht="13.5" hidden="false" customHeight="false" outlineLevel="0" collapsed="false">
      <c r="I412" s="162"/>
    </row>
    <row r="413" customFormat="false" ht="13.5" hidden="false" customHeight="false" outlineLevel="0" collapsed="false">
      <c r="I413" s="162"/>
    </row>
    <row r="414" customFormat="false" ht="13.5" hidden="false" customHeight="false" outlineLevel="0" collapsed="false">
      <c r="I414" s="162"/>
    </row>
    <row r="415" customFormat="false" ht="13.5" hidden="false" customHeight="false" outlineLevel="0" collapsed="false">
      <c r="I415" s="162"/>
    </row>
    <row r="416" customFormat="false" ht="13.5" hidden="false" customHeight="false" outlineLevel="0" collapsed="false">
      <c r="I416" s="162"/>
    </row>
    <row r="417" customFormat="false" ht="13.5" hidden="false" customHeight="false" outlineLevel="0" collapsed="false">
      <c r="I417" s="162"/>
    </row>
    <row r="418" customFormat="false" ht="13.5" hidden="false" customHeight="false" outlineLevel="0" collapsed="false">
      <c r="I418" s="162"/>
    </row>
    <row r="419" customFormat="false" ht="13.5" hidden="false" customHeight="false" outlineLevel="0" collapsed="false">
      <c r="I419" s="162"/>
    </row>
    <row r="420" customFormat="false" ht="13.5" hidden="false" customHeight="false" outlineLevel="0" collapsed="false">
      <c r="I420" s="162"/>
    </row>
    <row r="421" customFormat="false" ht="13.5" hidden="false" customHeight="false" outlineLevel="0" collapsed="false">
      <c r="I421" s="162"/>
    </row>
    <row r="422" customFormat="false" ht="13.5" hidden="false" customHeight="false" outlineLevel="0" collapsed="false">
      <c r="I422" s="162"/>
    </row>
    <row r="423" customFormat="false" ht="13.5" hidden="false" customHeight="false" outlineLevel="0" collapsed="false">
      <c r="I423" s="162"/>
    </row>
    <row r="424" customFormat="false" ht="13.5" hidden="false" customHeight="false" outlineLevel="0" collapsed="false">
      <c r="I424" s="162"/>
    </row>
    <row r="425" customFormat="false" ht="13.5" hidden="false" customHeight="false" outlineLevel="0" collapsed="false">
      <c r="I425" s="162"/>
    </row>
    <row r="426" customFormat="false" ht="13.5" hidden="false" customHeight="false" outlineLevel="0" collapsed="false">
      <c r="I426" s="162"/>
    </row>
    <row r="427" customFormat="false" ht="13.5" hidden="false" customHeight="false" outlineLevel="0" collapsed="false">
      <c r="I427" s="162"/>
    </row>
    <row r="428" customFormat="false" ht="13.5" hidden="false" customHeight="false" outlineLevel="0" collapsed="false">
      <c r="I428" s="162"/>
    </row>
    <row r="429" customFormat="false" ht="13.5" hidden="false" customHeight="false" outlineLevel="0" collapsed="false">
      <c r="I429" s="162"/>
    </row>
    <row r="430" customFormat="false" ht="13.5" hidden="false" customHeight="false" outlineLevel="0" collapsed="false">
      <c r="I430" s="162"/>
    </row>
    <row r="431" customFormat="false" ht="13.5" hidden="false" customHeight="false" outlineLevel="0" collapsed="false">
      <c r="I431" s="162"/>
    </row>
    <row r="432" customFormat="false" ht="13.5" hidden="false" customHeight="false" outlineLevel="0" collapsed="false">
      <c r="I432" s="162"/>
    </row>
    <row r="433" customFormat="false" ht="13.5" hidden="false" customHeight="false" outlineLevel="0" collapsed="false">
      <c r="I433" s="162"/>
    </row>
    <row r="434" customFormat="false" ht="13.5" hidden="false" customHeight="false" outlineLevel="0" collapsed="false">
      <c r="I434" s="162"/>
    </row>
    <row r="435" customFormat="false" ht="13.5" hidden="false" customHeight="false" outlineLevel="0" collapsed="false">
      <c r="I435" s="162"/>
    </row>
    <row r="436" customFormat="false" ht="13.5" hidden="false" customHeight="false" outlineLevel="0" collapsed="false">
      <c r="I436" s="162"/>
    </row>
    <row r="437" customFormat="false" ht="13.5" hidden="false" customHeight="false" outlineLevel="0" collapsed="false">
      <c r="I437" s="162"/>
    </row>
    <row r="438" customFormat="false" ht="13.5" hidden="false" customHeight="false" outlineLevel="0" collapsed="false">
      <c r="I438" s="162"/>
    </row>
    <row r="439" customFormat="false" ht="13.5" hidden="false" customHeight="false" outlineLevel="0" collapsed="false">
      <c r="I439" s="162"/>
    </row>
    <row r="440" customFormat="false" ht="13.5" hidden="false" customHeight="false" outlineLevel="0" collapsed="false">
      <c r="I440" s="162"/>
    </row>
    <row r="441" customFormat="false" ht="13.5" hidden="false" customHeight="false" outlineLevel="0" collapsed="false">
      <c r="I441" s="162"/>
    </row>
    <row r="442" customFormat="false" ht="13.5" hidden="false" customHeight="false" outlineLevel="0" collapsed="false">
      <c r="I442" s="162"/>
    </row>
    <row r="443" customFormat="false" ht="13.5" hidden="false" customHeight="false" outlineLevel="0" collapsed="false">
      <c r="I443" s="162"/>
    </row>
    <row r="444" customFormat="false" ht="13.5" hidden="false" customHeight="false" outlineLevel="0" collapsed="false">
      <c r="I444" s="162"/>
    </row>
    <row r="445" customFormat="false" ht="13.5" hidden="false" customHeight="false" outlineLevel="0" collapsed="false">
      <c r="I445" s="162"/>
    </row>
    <row r="446" customFormat="false" ht="13.5" hidden="false" customHeight="false" outlineLevel="0" collapsed="false">
      <c r="I446" s="162"/>
    </row>
    <row r="447" customFormat="false" ht="13.5" hidden="false" customHeight="false" outlineLevel="0" collapsed="false">
      <c r="I447" s="162"/>
    </row>
    <row r="448" customFormat="false" ht="13.5" hidden="false" customHeight="false" outlineLevel="0" collapsed="false">
      <c r="I448" s="162"/>
    </row>
    <row r="449" customFormat="false" ht="13.5" hidden="false" customHeight="false" outlineLevel="0" collapsed="false">
      <c r="I449" s="162"/>
    </row>
    <row r="450" customFormat="false" ht="13.5" hidden="false" customHeight="false" outlineLevel="0" collapsed="false">
      <c r="I450" s="162"/>
    </row>
    <row r="451" customFormat="false" ht="13.5" hidden="false" customHeight="false" outlineLevel="0" collapsed="false">
      <c r="I451" s="162"/>
    </row>
    <row r="452" customFormat="false" ht="13.5" hidden="false" customHeight="false" outlineLevel="0" collapsed="false">
      <c r="I452" s="162"/>
    </row>
    <row r="453" customFormat="false" ht="13.5" hidden="false" customHeight="false" outlineLevel="0" collapsed="false">
      <c r="I453" s="162"/>
    </row>
    <row r="454" customFormat="false" ht="13.5" hidden="false" customHeight="false" outlineLevel="0" collapsed="false">
      <c r="I454" s="162"/>
    </row>
    <row r="455" customFormat="false" ht="13.5" hidden="false" customHeight="false" outlineLevel="0" collapsed="false">
      <c r="I455" s="162"/>
    </row>
    <row r="456" customFormat="false" ht="13.5" hidden="false" customHeight="false" outlineLevel="0" collapsed="false">
      <c r="I456" s="162"/>
    </row>
    <row r="457" customFormat="false" ht="13.5" hidden="false" customHeight="false" outlineLevel="0" collapsed="false">
      <c r="I457" s="162"/>
    </row>
    <row r="458" customFormat="false" ht="13.5" hidden="false" customHeight="false" outlineLevel="0" collapsed="false">
      <c r="I458" s="162"/>
    </row>
    <row r="459" customFormat="false" ht="13.5" hidden="false" customHeight="false" outlineLevel="0" collapsed="false">
      <c r="I459" s="162"/>
    </row>
    <row r="460" customFormat="false" ht="13.5" hidden="false" customHeight="false" outlineLevel="0" collapsed="false">
      <c r="I460" s="162"/>
    </row>
    <row r="461" customFormat="false" ht="13.5" hidden="false" customHeight="false" outlineLevel="0" collapsed="false">
      <c r="I461" s="162"/>
    </row>
    <row r="462" customFormat="false" ht="13.5" hidden="false" customHeight="false" outlineLevel="0" collapsed="false">
      <c r="I462" s="162"/>
    </row>
    <row r="463" customFormat="false" ht="13.5" hidden="false" customHeight="false" outlineLevel="0" collapsed="false">
      <c r="I463" s="162"/>
    </row>
    <row r="464" customFormat="false" ht="13.5" hidden="false" customHeight="false" outlineLevel="0" collapsed="false">
      <c r="I464" s="162"/>
    </row>
    <row r="465" customFormat="false" ht="13.5" hidden="false" customHeight="false" outlineLevel="0" collapsed="false">
      <c r="I465" s="162"/>
    </row>
    <row r="466" customFormat="false" ht="13.5" hidden="false" customHeight="false" outlineLevel="0" collapsed="false">
      <c r="I466" s="162"/>
    </row>
    <row r="467" customFormat="false" ht="13.5" hidden="false" customHeight="false" outlineLevel="0" collapsed="false">
      <c r="I467" s="162"/>
    </row>
    <row r="468" customFormat="false" ht="13.5" hidden="false" customHeight="false" outlineLevel="0" collapsed="false">
      <c r="I468" s="162"/>
    </row>
    <row r="469" customFormat="false" ht="13.5" hidden="false" customHeight="false" outlineLevel="0" collapsed="false">
      <c r="I469" s="162"/>
    </row>
    <row r="470" customFormat="false" ht="13.5" hidden="false" customHeight="false" outlineLevel="0" collapsed="false">
      <c r="I470" s="162"/>
    </row>
    <row r="471" customFormat="false" ht="13.5" hidden="false" customHeight="false" outlineLevel="0" collapsed="false">
      <c r="I471" s="162"/>
    </row>
    <row r="472" customFormat="false" ht="13.5" hidden="false" customHeight="false" outlineLevel="0" collapsed="false">
      <c r="I472" s="162"/>
    </row>
    <row r="473" customFormat="false" ht="13.5" hidden="false" customHeight="false" outlineLevel="0" collapsed="false">
      <c r="I473" s="162"/>
    </row>
    <row r="474" customFormat="false" ht="13.5" hidden="false" customHeight="false" outlineLevel="0" collapsed="false">
      <c r="I474" s="162"/>
    </row>
    <row r="475" customFormat="false" ht="13.5" hidden="false" customHeight="false" outlineLevel="0" collapsed="false">
      <c r="I475" s="162"/>
    </row>
    <row r="476" customFormat="false" ht="13.5" hidden="false" customHeight="false" outlineLevel="0" collapsed="false">
      <c r="I476" s="162"/>
    </row>
    <row r="477" customFormat="false" ht="13.5" hidden="false" customHeight="false" outlineLevel="0" collapsed="false">
      <c r="I477" s="162"/>
    </row>
    <row r="478" customFormat="false" ht="13.5" hidden="false" customHeight="false" outlineLevel="0" collapsed="false">
      <c r="I478" s="162"/>
    </row>
    <row r="479" customFormat="false" ht="13.5" hidden="false" customHeight="false" outlineLevel="0" collapsed="false">
      <c r="I479" s="162"/>
    </row>
    <row r="480" customFormat="false" ht="13.5" hidden="false" customHeight="false" outlineLevel="0" collapsed="false">
      <c r="I480" s="162"/>
    </row>
    <row r="481" customFormat="false" ht="13.5" hidden="false" customHeight="false" outlineLevel="0" collapsed="false">
      <c r="I481" s="162"/>
    </row>
    <row r="482" customFormat="false" ht="13.5" hidden="false" customHeight="false" outlineLevel="0" collapsed="false">
      <c r="I482" s="162"/>
    </row>
    <row r="483" customFormat="false" ht="13.5" hidden="false" customHeight="false" outlineLevel="0" collapsed="false">
      <c r="I483" s="162"/>
    </row>
    <row r="484" customFormat="false" ht="13.5" hidden="false" customHeight="false" outlineLevel="0" collapsed="false">
      <c r="I484" s="162"/>
    </row>
    <row r="485" customFormat="false" ht="13.5" hidden="false" customHeight="false" outlineLevel="0" collapsed="false">
      <c r="I485" s="162"/>
    </row>
    <row r="486" customFormat="false" ht="13.5" hidden="false" customHeight="false" outlineLevel="0" collapsed="false">
      <c r="I486" s="162"/>
    </row>
    <row r="487" customFormat="false" ht="13.5" hidden="false" customHeight="false" outlineLevel="0" collapsed="false">
      <c r="I487" s="162"/>
    </row>
    <row r="488" customFormat="false" ht="13.5" hidden="false" customHeight="false" outlineLevel="0" collapsed="false">
      <c r="I488" s="162"/>
    </row>
    <row r="489" customFormat="false" ht="13.5" hidden="false" customHeight="false" outlineLevel="0" collapsed="false">
      <c r="I489" s="162"/>
    </row>
    <row r="490" customFormat="false" ht="13.5" hidden="false" customHeight="false" outlineLevel="0" collapsed="false">
      <c r="I490" s="162"/>
    </row>
    <row r="491" customFormat="false" ht="13.5" hidden="false" customHeight="false" outlineLevel="0" collapsed="false">
      <c r="I491" s="162"/>
    </row>
    <row r="492" customFormat="false" ht="13.5" hidden="false" customHeight="false" outlineLevel="0" collapsed="false">
      <c r="I492" s="162"/>
    </row>
    <row r="493" customFormat="false" ht="13.5" hidden="false" customHeight="false" outlineLevel="0" collapsed="false">
      <c r="I493" s="162"/>
    </row>
    <row r="494" customFormat="false" ht="13.5" hidden="false" customHeight="false" outlineLevel="0" collapsed="false">
      <c r="I494" s="162"/>
    </row>
    <row r="495" customFormat="false" ht="13.5" hidden="false" customHeight="false" outlineLevel="0" collapsed="false">
      <c r="I495" s="162"/>
    </row>
    <row r="496" customFormat="false" ht="13.5" hidden="false" customHeight="false" outlineLevel="0" collapsed="false">
      <c r="I496" s="162"/>
    </row>
    <row r="497" customFormat="false" ht="13.5" hidden="false" customHeight="false" outlineLevel="0" collapsed="false">
      <c r="I497" s="162"/>
    </row>
    <row r="498" customFormat="false" ht="13.5" hidden="false" customHeight="false" outlineLevel="0" collapsed="false">
      <c r="I498" s="162"/>
    </row>
    <row r="499" customFormat="false" ht="13.5" hidden="false" customHeight="false" outlineLevel="0" collapsed="false">
      <c r="I499" s="162"/>
    </row>
    <row r="500" customFormat="false" ht="13.5" hidden="false" customHeight="false" outlineLevel="0" collapsed="false">
      <c r="I500" s="162"/>
    </row>
    <row r="501" customFormat="false" ht="13.5" hidden="false" customHeight="false" outlineLevel="0" collapsed="false">
      <c r="I501" s="162"/>
    </row>
    <row r="502" customFormat="false" ht="13.5" hidden="false" customHeight="false" outlineLevel="0" collapsed="false">
      <c r="I502" s="162"/>
    </row>
    <row r="503" customFormat="false" ht="13.5" hidden="false" customHeight="false" outlineLevel="0" collapsed="false">
      <c r="I503" s="162"/>
    </row>
    <row r="504" customFormat="false" ht="13.5" hidden="false" customHeight="false" outlineLevel="0" collapsed="false">
      <c r="I504" s="162"/>
    </row>
    <row r="505" customFormat="false" ht="13.5" hidden="false" customHeight="false" outlineLevel="0" collapsed="false">
      <c r="I505" s="162"/>
    </row>
    <row r="506" customFormat="false" ht="13.5" hidden="false" customHeight="false" outlineLevel="0" collapsed="false">
      <c r="I506" s="162"/>
    </row>
    <row r="507" customFormat="false" ht="13.5" hidden="false" customHeight="false" outlineLevel="0" collapsed="false">
      <c r="I507" s="162"/>
    </row>
    <row r="508" customFormat="false" ht="13.5" hidden="false" customHeight="false" outlineLevel="0" collapsed="false">
      <c r="I508" s="162"/>
    </row>
    <row r="509" customFormat="false" ht="13.5" hidden="false" customHeight="false" outlineLevel="0" collapsed="false">
      <c r="I509" s="162"/>
    </row>
    <row r="510" customFormat="false" ht="13.5" hidden="false" customHeight="false" outlineLevel="0" collapsed="false">
      <c r="I510" s="162"/>
    </row>
    <row r="511" customFormat="false" ht="13.5" hidden="false" customHeight="false" outlineLevel="0" collapsed="false">
      <c r="I511" s="162"/>
    </row>
    <row r="512" customFormat="false" ht="13.5" hidden="false" customHeight="false" outlineLevel="0" collapsed="false">
      <c r="I512" s="162"/>
    </row>
    <row r="513" customFormat="false" ht="13.5" hidden="false" customHeight="false" outlineLevel="0" collapsed="false">
      <c r="I513" s="162"/>
    </row>
    <row r="514" customFormat="false" ht="13.5" hidden="false" customHeight="false" outlineLevel="0" collapsed="false">
      <c r="I514" s="162"/>
    </row>
    <row r="515" customFormat="false" ht="13.5" hidden="false" customHeight="false" outlineLevel="0" collapsed="false">
      <c r="I515" s="162"/>
    </row>
    <row r="516" customFormat="false" ht="13.5" hidden="false" customHeight="false" outlineLevel="0" collapsed="false">
      <c r="I516" s="162"/>
    </row>
    <row r="517" customFormat="false" ht="13.5" hidden="false" customHeight="false" outlineLevel="0" collapsed="false">
      <c r="I517" s="162"/>
    </row>
    <row r="518" customFormat="false" ht="13.5" hidden="false" customHeight="false" outlineLevel="0" collapsed="false">
      <c r="I518" s="162"/>
    </row>
    <row r="519" customFormat="false" ht="13.5" hidden="false" customHeight="false" outlineLevel="0" collapsed="false">
      <c r="I519" s="162"/>
    </row>
    <row r="520" customFormat="false" ht="13.5" hidden="false" customHeight="false" outlineLevel="0" collapsed="false">
      <c r="I520" s="162"/>
    </row>
    <row r="521" customFormat="false" ht="13.5" hidden="false" customHeight="false" outlineLevel="0" collapsed="false">
      <c r="I521" s="162"/>
    </row>
    <row r="522" customFormat="false" ht="13.5" hidden="false" customHeight="false" outlineLevel="0" collapsed="false">
      <c r="I522" s="162"/>
    </row>
    <row r="523" customFormat="false" ht="13.5" hidden="false" customHeight="false" outlineLevel="0" collapsed="false">
      <c r="I523" s="162"/>
    </row>
    <row r="524" customFormat="false" ht="13.5" hidden="false" customHeight="false" outlineLevel="0" collapsed="false">
      <c r="I524" s="162"/>
    </row>
    <row r="525" customFormat="false" ht="13.5" hidden="false" customHeight="false" outlineLevel="0" collapsed="false">
      <c r="I525" s="162"/>
    </row>
    <row r="526" customFormat="false" ht="13.5" hidden="false" customHeight="false" outlineLevel="0" collapsed="false">
      <c r="I526" s="162"/>
    </row>
    <row r="527" customFormat="false" ht="13.5" hidden="false" customHeight="false" outlineLevel="0" collapsed="false">
      <c r="I527" s="162"/>
    </row>
    <row r="528" customFormat="false" ht="13.5" hidden="false" customHeight="false" outlineLevel="0" collapsed="false">
      <c r="I528" s="162"/>
    </row>
    <row r="529" customFormat="false" ht="13.5" hidden="false" customHeight="false" outlineLevel="0" collapsed="false">
      <c r="I529" s="162"/>
    </row>
    <row r="530" customFormat="false" ht="13.5" hidden="false" customHeight="false" outlineLevel="0" collapsed="false">
      <c r="I530" s="162"/>
    </row>
    <row r="531" customFormat="false" ht="13.5" hidden="false" customHeight="false" outlineLevel="0" collapsed="false">
      <c r="I531" s="162"/>
    </row>
    <row r="532" customFormat="false" ht="13.5" hidden="false" customHeight="false" outlineLevel="0" collapsed="false">
      <c r="I532" s="162"/>
    </row>
    <row r="533" customFormat="false" ht="13.5" hidden="false" customHeight="false" outlineLevel="0" collapsed="false">
      <c r="I533" s="162"/>
    </row>
    <row r="534" customFormat="false" ht="13.5" hidden="false" customHeight="false" outlineLevel="0" collapsed="false">
      <c r="I534" s="162"/>
    </row>
    <row r="535" customFormat="false" ht="13.5" hidden="false" customHeight="false" outlineLevel="0" collapsed="false">
      <c r="I535" s="162"/>
    </row>
    <row r="536" customFormat="false" ht="13.5" hidden="false" customHeight="false" outlineLevel="0" collapsed="false">
      <c r="I536" s="162"/>
    </row>
    <row r="537" customFormat="false" ht="13.5" hidden="false" customHeight="false" outlineLevel="0" collapsed="false">
      <c r="I537" s="162"/>
    </row>
    <row r="538" customFormat="false" ht="13.5" hidden="false" customHeight="false" outlineLevel="0" collapsed="false">
      <c r="I538" s="162"/>
    </row>
    <row r="539" customFormat="false" ht="13.5" hidden="false" customHeight="false" outlineLevel="0" collapsed="false">
      <c r="I539" s="162"/>
    </row>
    <row r="540" customFormat="false" ht="13.5" hidden="false" customHeight="false" outlineLevel="0" collapsed="false">
      <c r="I540" s="162"/>
    </row>
    <row r="541" customFormat="false" ht="13.5" hidden="false" customHeight="false" outlineLevel="0" collapsed="false">
      <c r="I541" s="162"/>
    </row>
    <row r="542" customFormat="false" ht="13.5" hidden="false" customHeight="false" outlineLevel="0" collapsed="false">
      <c r="I542" s="162"/>
    </row>
    <row r="543" customFormat="false" ht="13.5" hidden="false" customHeight="false" outlineLevel="0" collapsed="false">
      <c r="I543" s="162"/>
    </row>
    <row r="544" customFormat="false" ht="13.5" hidden="false" customHeight="false" outlineLevel="0" collapsed="false">
      <c r="I544" s="162"/>
    </row>
    <row r="545" customFormat="false" ht="13.5" hidden="false" customHeight="false" outlineLevel="0" collapsed="false">
      <c r="I545" s="162"/>
    </row>
    <row r="546" customFormat="false" ht="13.5" hidden="false" customHeight="false" outlineLevel="0" collapsed="false">
      <c r="I546" s="162"/>
    </row>
    <row r="547" customFormat="false" ht="13.5" hidden="false" customHeight="false" outlineLevel="0" collapsed="false">
      <c r="I547" s="162"/>
    </row>
    <row r="548" customFormat="false" ht="13.5" hidden="false" customHeight="false" outlineLevel="0" collapsed="false">
      <c r="I548" s="162"/>
    </row>
    <row r="549" customFormat="false" ht="13.5" hidden="false" customHeight="false" outlineLevel="0" collapsed="false">
      <c r="I549" s="162"/>
    </row>
    <row r="550" customFormat="false" ht="13.5" hidden="false" customHeight="false" outlineLevel="0" collapsed="false">
      <c r="I550" s="162"/>
    </row>
    <row r="551" customFormat="false" ht="13.5" hidden="false" customHeight="false" outlineLevel="0" collapsed="false">
      <c r="I551" s="162"/>
    </row>
    <row r="552" customFormat="false" ht="13.5" hidden="false" customHeight="false" outlineLevel="0" collapsed="false">
      <c r="I552" s="162"/>
    </row>
    <row r="553" customFormat="false" ht="13.5" hidden="false" customHeight="false" outlineLevel="0" collapsed="false">
      <c r="I553" s="162"/>
    </row>
    <row r="554" customFormat="false" ht="13.5" hidden="false" customHeight="false" outlineLevel="0" collapsed="false">
      <c r="I554" s="162"/>
    </row>
    <row r="555" customFormat="false" ht="13.5" hidden="false" customHeight="false" outlineLevel="0" collapsed="false">
      <c r="I555" s="162"/>
    </row>
    <row r="556" customFormat="false" ht="13.5" hidden="false" customHeight="false" outlineLevel="0" collapsed="false">
      <c r="I556" s="162"/>
    </row>
    <row r="557" customFormat="false" ht="13.5" hidden="false" customHeight="false" outlineLevel="0" collapsed="false">
      <c r="I557" s="162"/>
    </row>
    <row r="558" customFormat="false" ht="13.5" hidden="false" customHeight="false" outlineLevel="0" collapsed="false">
      <c r="I558" s="162"/>
    </row>
    <row r="559" customFormat="false" ht="13.5" hidden="false" customHeight="false" outlineLevel="0" collapsed="false">
      <c r="I559" s="162"/>
    </row>
    <row r="560" customFormat="false" ht="13.5" hidden="false" customHeight="false" outlineLevel="0" collapsed="false">
      <c r="I560" s="162"/>
    </row>
    <row r="561" customFormat="false" ht="13.5" hidden="false" customHeight="false" outlineLevel="0" collapsed="false">
      <c r="I561" s="162"/>
    </row>
    <row r="562" customFormat="false" ht="13.5" hidden="false" customHeight="false" outlineLevel="0" collapsed="false">
      <c r="I562" s="162"/>
    </row>
    <row r="563" customFormat="false" ht="13.5" hidden="false" customHeight="false" outlineLevel="0" collapsed="false">
      <c r="I563" s="162"/>
    </row>
    <row r="564" customFormat="false" ht="13.5" hidden="false" customHeight="false" outlineLevel="0" collapsed="false">
      <c r="I564" s="162"/>
    </row>
    <row r="565" customFormat="false" ht="13.5" hidden="false" customHeight="false" outlineLevel="0" collapsed="false">
      <c r="I565" s="162"/>
    </row>
    <row r="566" customFormat="false" ht="13.5" hidden="false" customHeight="false" outlineLevel="0" collapsed="false">
      <c r="I566" s="162"/>
    </row>
    <row r="567" customFormat="false" ht="13.5" hidden="false" customHeight="false" outlineLevel="0" collapsed="false">
      <c r="I567" s="162"/>
    </row>
    <row r="568" customFormat="false" ht="13.5" hidden="false" customHeight="false" outlineLevel="0" collapsed="false">
      <c r="I568" s="162"/>
    </row>
    <row r="569" customFormat="false" ht="13.5" hidden="false" customHeight="false" outlineLevel="0" collapsed="false">
      <c r="I569" s="162"/>
    </row>
    <row r="570" customFormat="false" ht="13.5" hidden="false" customHeight="false" outlineLevel="0" collapsed="false">
      <c r="I570" s="162"/>
    </row>
    <row r="571" customFormat="false" ht="13.5" hidden="false" customHeight="false" outlineLevel="0" collapsed="false">
      <c r="I571" s="162"/>
    </row>
    <row r="572" customFormat="false" ht="13.5" hidden="false" customHeight="false" outlineLevel="0" collapsed="false">
      <c r="I572" s="162"/>
    </row>
    <row r="573" customFormat="false" ht="13.5" hidden="false" customHeight="false" outlineLevel="0" collapsed="false">
      <c r="I573" s="162"/>
    </row>
    <row r="574" customFormat="false" ht="13.5" hidden="false" customHeight="false" outlineLevel="0" collapsed="false">
      <c r="I574" s="162"/>
    </row>
    <row r="575" customFormat="false" ht="13.5" hidden="false" customHeight="false" outlineLevel="0" collapsed="false">
      <c r="I575" s="162"/>
    </row>
    <row r="576" customFormat="false" ht="13.5" hidden="false" customHeight="false" outlineLevel="0" collapsed="false">
      <c r="I576" s="162"/>
    </row>
    <row r="577" customFormat="false" ht="13.5" hidden="false" customHeight="false" outlineLevel="0" collapsed="false">
      <c r="I577" s="162"/>
    </row>
    <row r="578" customFormat="false" ht="13.5" hidden="false" customHeight="false" outlineLevel="0" collapsed="false">
      <c r="I578" s="162"/>
    </row>
    <row r="579" customFormat="false" ht="13.5" hidden="false" customHeight="false" outlineLevel="0" collapsed="false">
      <c r="I579" s="162"/>
    </row>
    <row r="580" customFormat="false" ht="13.5" hidden="false" customHeight="false" outlineLevel="0" collapsed="false">
      <c r="I580" s="162"/>
    </row>
    <row r="581" customFormat="false" ht="13.5" hidden="false" customHeight="false" outlineLevel="0" collapsed="false">
      <c r="I581" s="162"/>
    </row>
    <row r="582" customFormat="false" ht="13.5" hidden="false" customHeight="false" outlineLevel="0" collapsed="false">
      <c r="I582" s="162"/>
    </row>
    <row r="583" customFormat="false" ht="13.5" hidden="false" customHeight="false" outlineLevel="0" collapsed="false">
      <c r="I583" s="162"/>
    </row>
    <row r="584" customFormat="false" ht="13.5" hidden="false" customHeight="false" outlineLevel="0" collapsed="false">
      <c r="I584" s="162"/>
    </row>
    <row r="585" customFormat="false" ht="13.5" hidden="false" customHeight="false" outlineLevel="0" collapsed="false">
      <c r="I585" s="162"/>
    </row>
    <row r="586" customFormat="false" ht="13.5" hidden="false" customHeight="false" outlineLevel="0" collapsed="false">
      <c r="I586" s="162"/>
    </row>
    <row r="587" customFormat="false" ht="13.5" hidden="false" customHeight="false" outlineLevel="0" collapsed="false">
      <c r="I587" s="162"/>
    </row>
    <row r="588" customFormat="false" ht="13.5" hidden="false" customHeight="false" outlineLevel="0" collapsed="false">
      <c r="I588" s="162"/>
    </row>
    <row r="589" customFormat="false" ht="13.5" hidden="false" customHeight="false" outlineLevel="0" collapsed="false">
      <c r="I589" s="162"/>
    </row>
    <row r="590" customFormat="false" ht="13.5" hidden="false" customHeight="false" outlineLevel="0" collapsed="false">
      <c r="I590" s="162"/>
    </row>
    <row r="591" customFormat="false" ht="13.5" hidden="false" customHeight="false" outlineLevel="0" collapsed="false">
      <c r="I591" s="162"/>
    </row>
    <row r="592" customFormat="false" ht="13.5" hidden="false" customHeight="false" outlineLevel="0" collapsed="false">
      <c r="I592" s="162"/>
    </row>
    <row r="593" customFormat="false" ht="13.5" hidden="false" customHeight="false" outlineLevel="0" collapsed="false">
      <c r="I593" s="162"/>
    </row>
    <row r="594" customFormat="false" ht="13.5" hidden="false" customHeight="false" outlineLevel="0" collapsed="false">
      <c r="I594" s="162"/>
    </row>
    <row r="595" customFormat="false" ht="13.5" hidden="false" customHeight="false" outlineLevel="0" collapsed="false">
      <c r="I595" s="162"/>
    </row>
    <row r="596" customFormat="false" ht="13.5" hidden="false" customHeight="false" outlineLevel="0" collapsed="false">
      <c r="I596" s="162"/>
    </row>
    <row r="597" customFormat="false" ht="13.5" hidden="false" customHeight="false" outlineLevel="0" collapsed="false">
      <c r="I597" s="162"/>
    </row>
    <row r="598" customFormat="false" ht="13.5" hidden="false" customHeight="false" outlineLevel="0" collapsed="false">
      <c r="I598" s="162"/>
    </row>
    <row r="599" customFormat="false" ht="13.5" hidden="false" customHeight="false" outlineLevel="0" collapsed="false">
      <c r="I599" s="162"/>
    </row>
    <row r="600" customFormat="false" ht="13.5" hidden="false" customHeight="false" outlineLevel="0" collapsed="false">
      <c r="I600" s="162"/>
    </row>
    <row r="601" customFormat="false" ht="13.5" hidden="false" customHeight="false" outlineLevel="0" collapsed="false">
      <c r="I601" s="162"/>
    </row>
    <row r="602" customFormat="false" ht="13.5" hidden="false" customHeight="false" outlineLevel="0" collapsed="false">
      <c r="I602" s="162"/>
    </row>
    <row r="603" customFormat="false" ht="13.5" hidden="false" customHeight="false" outlineLevel="0" collapsed="false">
      <c r="I603" s="162"/>
    </row>
    <row r="604" customFormat="false" ht="13.5" hidden="false" customHeight="false" outlineLevel="0" collapsed="false">
      <c r="I604" s="162"/>
    </row>
    <row r="605" customFormat="false" ht="13.5" hidden="false" customHeight="false" outlineLevel="0" collapsed="false">
      <c r="I605" s="162"/>
    </row>
    <row r="606" customFormat="false" ht="13.5" hidden="false" customHeight="false" outlineLevel="0" collapsed="false">
      <c r="I606" s="162"/>
    </row>
    <row r="607" customFormat="false" ht="13.5" hidden="false" customHeight="false" outlineLevel="0" collapsed="false">
      <c r="I607" s="162"/>
    </row>
    <row r="608" customFormat="false" ht="13.5" hidden="false" customHeight="false" outlineLevel="0" collapsed="false">
      <c r="I608" s="162"/>
    </row>
    <row r="609" customFormat="false" ht="13.5" hidden="false" customHeight="false" outlineLevel="0" collapsed="false">
      <c r="I609" s="162"/>
    </row>
    <row r="610" customFormat="false" ht="13.5" hidden="false" customHeight="false" outlineLevel="0" collapsed="false">
      <c r="I610" s="162"/>
    </row>
    <row r="611" customFormat="false" ht="13.5" hidden="false" customHeight="false" outlineLevel="0" collapsed="false">
      <c r="I611" s="162"/>
    </row>
    <row r="612" customFormat="false" ht="13.5" hidden="false" customHeight="false" outlineLevel="0" collapsed="false">
      <c r="I612" s="162"/>
    </row>
    <row r="613" customFormat="false" ht="13.5" hidden="false" customHeight="false" outlineLevel="0" collapsed="false">
      <c r="I613" s="162"/>
    </row>
    <row r="614" customFormat="false" ht="13.5" hidden="false" customHeight="false" outlineLevel="0" collapsed="false">
      <c r="I614" s="162"/>
    </row>
    <row r="615" customFormat="false" ht="13.5" hidden="false" customHeight="false" outlineLevel="0" collapsed="false">
      <c r="I615" s="162"/>
    </row>
    <row r="616" customFormat="false" ht="13.5" hidden="false" customHeight="false" outlineLevel="0" collapsed="false">
      <c r="I616" s="162"/>
    </row>
    <row r="617" customFormat="false" ht="13.5" hidden="false" customHeight="false" outlineLevel="0" collapsed="false">
      <c r="I617" s="162"/>
    </row>
    <row r="618" customFormat="false" ht="13.5" hidden="false" customHeight="false" outlineLevel="0" collapsed="false">
      <c r="I618" s="162"/>
    </row>
    <row r="619" customFormat="false" ht="13.5" hidden="false" customHeight="false" outlineLevel="0" collapsed="false">
      <c r="I619" s="162"/>
    </row>
    <row r="620" customFormat="false" ht="13.5" hidden="false" customHeight="false" outlineLevel="0" collapsed="false">
      <c r="I620" s="162"/>
    </row>
    <row r="621" customFormat="false" ht="13.5" hidden="false" customHeight="false" outlineLevel="0" collapsed="false">
      <c r="I621" s="162"/>
    </row>
    <row r="622" customFormat="false" ht="13.5" hidden="false" customHeight="false" outlineLevel="0" collapsed="false">
      <c r="I622" s="162"/>
    </row>
    <row r="623" customFormat="false" ht="13.5" hidden="false" customHeight="false" outlineLevel="0" collapsed="false">
      <c r="I623" s="162"/>
    </row>
    <row r="624" customFormat="false" ht="13.5" hidden="false" customHeight="false" outlineLevel="0" collapsed="false">
      <c r="I624" s="162"/>
    </row>
    <row r="625" customFormat="false" ht="13.5" hidden="false" customHeight="false" outlineLevel="0" collapsed="false">
      <c r="I625" s="162"/>
    </row>
    <row r="626" customFormat="false" ht="13.5" hidden="false" customHeight="false" outlineLevel="0" collapsed="false">
      <c r="I626" s="162"/>
    </row>
    <row r="627" customFormat="false" ht="13.5" hidden="false" customHeight="false" outlineLevel="0" collapsed="false">
      <c r="I627" s="162"/>
    </row>
    <row r="628" customFormat="false" ht="13.5" hidden="false" customHeight="false" outlineLevel="0" collapsed="false">
      <c r="I628" s="162"/>
    </row>
    <row r="629" customFormat="false" ht="13.5" hidden="false" customHeight="false" outlineLevel="0" collapsed="false">
      <c r="I629" s="162"/>
    </row>
    <row r="630" customFormat="false" ht="13.5" hidden="false" customHeight="false" outlineLevel="0" collapsed="false">
      <c r="I630" s="162"/>
    </row>
    <row r="631" customFormat="false" ht="13.5" hidden="false" customHeight="false" outlineLevel="0" collapsed="false">
      <c r="I631" s="162"/>
    </row>
    <row r="632" customFormat="false" ht="13.5" hidden="false" customHeight="false" outlineLevel="0" collapsed="false">
      <c r="I632" s="162"/>
    </row>
    <row r="633" customFormat="false" ht="13.5" hidden="false" customHeight="false" outlineLevel="0" collapsed="false">
      <c r="I633" s="162"/>
    </row>
    <row r="634" customFormat="false" ht="13.5" hidden="false" customHeight="false" outlineLevel="0" collapsed="false">
      <c r="I634" s="162"/>
    </row>
    <row r="635" customFormat="false" ht="13.5" hidden="false" customHeight="false" outlineLevel="0" collapsed="false">
      <c r="I635" s="162"/>
    </row>
    <row r="636" customFormat="false" ht="13.5" hidden="false" customHeight="false" outlineLevel="0" collapsed="false">
      <c r="I636" s="162"/>
    </row>
    <row r="637" customFormat="false" ht="13.5" hidden="false" customHeight="false" outlineLevel="0" collapsed="false">
      <c r="I637" s="162"/>
    </row>
    <row r="638" customFormat="false" ht="13.5" hidden="false" customHeight="false" outlineLevel="0" collapsed="false">
      <c r="I638" s="162"/>
    </row>
    <row r="639" customFormat="false" ht="13.5" hidden="false" customHeight="false" outlineLevel="0" collapsed="false">
      <c r="I639" s="162"/>
    </row>
    <row r="640" customFormat="false" ht="13.5" hidden="false" customHeight="false" outlineLevel="0" collapsed="false">
      <c r="I640" s="162"/>
    </row>
    <row r="641" customFormat="false" ht="13.5" hidden="false" customHeight="false" outlineLevel="0" collapsed="false">
      <c r="I641" s="162"/>
    </row>
    <row r="642" customFormat="false" ht="13.5" hidden="false" customHeight="false" outlineLevel="0" collapsed="false">
      <c r="I642" s="162"/>
    </row>
    <row r="643" customFormat="false" ht="13.5" hidden="false" customHeight="false" outlineLevel="0" collapsed="false">
      <c r="I643" s="162"/>
    </row>
    <row r="644" customFormat="false" ht="13.5" hidden="false" customHeight="false" outlineLevel="0" collapsed="false">
      <c r="I644" s="162"/>
    </row>
    <row r="645" customFormat="false" ht="13.5" hidden="false" customHeight="false" outlineLevel="0" collapsed="false">
      <c r="I645" s="162"/>
    </row>
    <row r="646" customFormat="false" ht="13.5" hidden="false" customHeight="false" outlineLevel="0" collapsed="false">
      <c r="I646" s="162"/>
    </row>
    <row r="647" customFormat="false" ht="13.5" hidden="false" customHeight="false" outlineLevel="0" collapsed="false">
      <c r="I647" s="162"/>
    </row>
    <row r="648" customFormat="false" ht="13.5" hidden="false" customHeight="false" outlineLevel="0" collapsed="false">
      <c r="I648" s="162"/>
    </row>
    <row r="649" customFormat="false" ht="13.5" hidden="false" customHeight="false" outlineLevel="0" collapsed="false">
      <c r="I649" s="162"/>
    </row>
    <row r="650" customFormat="false" ht="13.5" hidden="false" customHeight="false" outlineLevel="0" collapsed="false">
      <c r="I650" s="162"/>
    </row>
    <row r="651" customFormat="false" ht="13.5" hidden="false" customHeight="false" outlineLevel="0" collapsed="false">
      <c r="I651" s="162"/>
    </row>
    <row r="652" customFormat="false" ht="13.5" hidden="false" customHeight="false" outlineLevel="0" collapsed="false">
      <c r="I652" s="162"/>
    </row>
    <row r="653" customFormat="false" ht="13.5" hidden="false" customHeight="false" outlineLevel="0" collapsed="false">
      <c r="I653" s="162"/>
    </row>
    <row r="654" customFormat="false" ht="13.5" hidden="false" customHeight="false" outlineLevel="0" collapsed="false">
      <c r="I654" s="162"/>
    </row>
    <row r="655" customFormat="false" ht="13.5" hidden="false" customHeight="false" outlineLevel="0" collapsed="false">
      <c r="I655" s="162"/>
    </row>
    <row r="656" customFormat="false" ht="13.5" hidden="false" customHeight="false" outlineLevel="0" collapsed="false">
      <c r="I656" s="162"/>
    </row>
    <row r="657" customFormat="false" ht="13.5" hidden="false" customHeight="false" outlineLevel="0" collapsed="false">
      <c r="I657" s="162"/>
    </row>
    <row r="658" customFormat="false" ht="13.5" hidden="false" customHeight="false" outlineLevel="0" collapsed="false">
      <c r="I658" s="162"/>
    </row>
    <row r="659" customFormat="false" ht="13.5" hidden="false" customHeight="false" outlineLevel="0" collapsed="false">
      <c r="I659" s="162"/>
    </row>
    <row r="660" customFormat="false" ht="13.5" hidden="false" customHeight="false" outlineLevel="0" collapsed="false">
      <c r="I660" s="162"/>
    </row>
    <row r="661" customFormat="false" ht="13.5" hidden="false" customHeight="false" outlineLevel="0" collapsed="false">
      <c r="I661" s="162"/>
    </row>
    <row r="662" customFormat="false" ht="13.5" hidden="false" customHeight="false" outlineLevel="0" collapsed="false">
      <c r="I662" s="162"/>
    </row>
    <row r="663" customFormat="false" ht="13.5" hidden="false" customHeight="false" outlineLevel="0" collapsed="false">
      <c r="I663" s="162"/>
    </row>
    <row r="664" customFormat="false" ht="13.5" hidden="false" customHeight="false" outlineLevel="0" collapsed="false">
      <c r="I664" s="162"/>
    </row>
    <row r="665" customFormat="false" ht="13.5" hidden="false" customHeight="false" outlineLevel="0" collapsed="false">
      <c r="I665" s="162"/>
    </row>
    <row r="666" customFormat="false" ht="13.5" hidden="false" customHeight="false" outlineLevel="0" collapsed="false">
      <c r="I666" s="162"/>
    </row>
    <row r="667" customFormat="false" ht="13.5" hidden="false" customHeight="false" outlineLevel="0" collapsed="false">
      <c r="I667" s="162"/>
    </row>
    <row r="668" customFormat="false" ht="13.5" hidden="false" customHeight="false" outlineLevel="0" collapsed="false">
      <c r="I668" s="162"/>
    </row>
    <row r="669" customFormat="false" ht="13.5" hidden="false" customHeight="false" outlineLevel="0" collapsed="false">
      <c r="I669" s="162"/>
    </row>
    <row r="670" customFormat="false" ht="13.5" hidden="false" customHeight="false" outlineLevel="0" collapsed="false">
      <c r="I670" s="162"/>
    </row>
    <row r="671" customFormat="false" ht="13.5" hidden="false" customHeight="false" outlineLevel="0" collapsed="false">
      <c r="I671" s="162"/>
    </row>
    <row r="672" customFormat="false" ht="13.5" hidden="false" customHeight="false" outlineLevel="0" collapsed="false">
      <c r="I672" s="162"/>
    </row>
    <row r="673" customFormat="false" ht="13.5" hidden="false" customHeight="false" outlineLevel="0" collapsed="false">
      <c r="I673" s="162"/>
    </row>
    <row r="674" customFormat="false" ht="13.5" hidden="false" customHeight="false" outlineLevel="0" collapsed="false">
      <c r="I674" s="162"/>
    </row>
    <row r="675" customFormat="false" ht="13.5" hidden="false" customHeight="false" outlineLevel="0" collapsed="false">
      <c r="I675" s="162"/>
    </row>
    <row r="676" customFormat="false" ht="13.5" hidden="false" customHeight="false" outlineLevel="0" collapsed="false">
      <c r="I676" s="162"/>
    </row>
    <row r="677" customFormat="false" ht="13.5" hidden="false" customHeight="false" outlineLevel="0" collapsed="false">
      <c r="I677" s="162"/>
    </row>
    <row r="678" customFormat="false" ht="13.5" hidden="false" customHeight="false" outlineLevel="0" collapsed="false">
      <c r="I678" s="162"/>
    </row>
    <row r="679" customFormat="false" ht="13.5" hidden="false" customHeight="false" outlineLevel="0" collapsed="false">
      <c r="I679" s="162"/>
    </row>
    <row r="680" customFormat="false" ht="13.5" hidden="false" customHeight="false" outlineLevel="0" collapsed="false">
      <c r="I680" s="162"/>
    </row>
    <row r="681" customFormat="false" ht="13.5" hidden="false" customHeight="false" outlineLevel="0" collapsed="false">
      <c r="I681" s="162"/>
    </row>
    <row r="682" customFormat="false" ht="13.5" hidden="false" customHeight="false" outlineLevel="0" collapsed="false">
      <c r="I682" s="162"/>
    </row>
    <row r="683" customFormat="false" ht="13.5" hidden="false" customHeight="false" outlineLevel="0" collapsed="false">
      <c r="I683" s="162"/>
    </row>
    <row r="684" customFormat="false" ht="13.5" hidden="false" customHeight="false" outlineLevel="0" collapsed="false">
      <c r="I684" s="162"/>
    </row>
    <row r="685" customFormat="false" ht="13.5" hidden="false" customHeight="false" outlineLevel="0" collapsed="false">
      <c r="I685" s="162"/>
    </row>
    <row r="686" customFormat="false" ht="13.5" hidden="false" customHeight="false" outlineLevel="0" collapsed="false">
      <c r="I686" s="162"/>
    </row>
    <row r="687" customFormat="false" ht="13.5" hidden="false" customHeight="false" outlineLevel="0" collapsed="false">
      <c r="I687" s="162"/>
    </row>
    <row r="688" customFormat="false" ht="13.5" hidden="false" customHeight="false" outlineLevel="0" collapsed="false">
      <c r="I688" s="162"/>
    </row>
    <row r="689" customFormat="false" ht="13.5" hidden="false" customHeight="false" outlineLevel="0" collapsed="false">
      <c r="I689" s="162"/>
    </row>
    <row r="690" customFormat="false" ht="13.5" hidden="false" customHeight="false" outlineLevel="0" collapsed="false">
      <c r="I690" s="162"/>
    </row>
    <row r="691" customFormat="false" ht="13.5" hidden="false" customHeight="false" outlineLevel="0" collapsed="false">
      <c r="I691" s="162"/>
    </row>
    <row r="692" customFormat="false" ht="13.5" hidden="false" customHeight="false" outlineLevel="0" collapsed="false">
      <c r="I692" s="162"/>
    </row>
    <row r="693" customFormat="false" ht="13.5" hidden="false" customHeight="false" outlineLevel="0" collapsed="false">
      <c r="I693" s="162"/>
    </row>
    <row r="694" customFormat="false" ht="13.5" hidden="false" customHeight="false" outlineLevel="0" collapsed="false">
      <c r="I694" s="162"/>
    </row>
    <row r="695" customFormat="false" ht="13.5" hidden="false" customHeight="false" outlineLevel="0" collapsed="false">
      <c r="I695" s="162"/>
    </row>
    <row r="696" customFormat="false" ht="13.5" hidden="false" customHeight="false" outlineLevel="0" collapsed="false">
      <c r="I696" s="162"/>
    </row>
    <row r="697" customFormat="false" ht="13.5" hidden="false" customHeight="false" outlineLevel="0" collapsed="false">
      <c r="I697" s="162"/>
    </row>
    <row r="698" customFormat="false" ht="13.5" hidden="false" customHeight="false" outlineLevel="0" collapsed="false">
      <c r="I698" s="162"/>
    </row>
    <row r="699" customFormat="false" ht="13.5" hidden="false" customHeight="false" outlineLevel="0" collapsed="false">
      <c r="I699" s="162"/>
    </row>
    <row r="700" customFormat="false" ht="13.5" hidden="false" customHeight="false" outlineLevel="0" collapsed="false">
      <c r="I700" s="162"/>
    </row>
    <row r="701" customFormat="false" ht="13.5" hidden="false" customHeight="false" outlineLevel="0" collapsed="false">
      <c r="I701" s="162"/>
    </row>
    <row r="702" customFormat="false" ht="13.5" hidden="false" customHeight="false" outlineLevel="0" collapsed="false">
      <c r="I702" s="162"/>
    </row>
    <row r="703" customFormat="false" ht="13.5" hidden="false" customHeight="false" outlineLevel="0" collapsed="false">
      <c r="I703" s="162"/>
    </row>
    <row r="704" customFormat="false" ht="13.5" hidden="false" customHeight="false" outlineLevel="0" collapsed="false">
      <c r="I704" s="162"/>
    </row>
    <row r="705" customFormat="false" ht="13.5" hidden="false" customHeight="false" outlineLevel="0" collapsed="false">
      <c r="I705" s="162"/>
    </row>
    <row r="706" customFormat="false" ht="13.5" hidden="false" customHeight="false" outlineLevel="0" collapsed="false">
      <c r="I706" s="162"/>
    </row>
    <row r="707" customFormat="false" ht="13.5" hidden="false" customHeight="false" outlineLevel="0" collapsed="false">
      <c r="I707" s="162"/>
    </row>
    <row r="708" customFormat="false" ht="13.5" hidden="false" customHeight="false" outlineLevel="0" collapsed="false">
      <c r="I708" s="162"/>
    </row>
    <row r="709" customFormat="false" ht="13.5" hidden="false" customHeight="false" outlineLevel="0" collapsed="false">
      <c r="I709" s="162"/>
    </row>
    <row r="710" customFormat="false" ht="13.5" hidden="false" customHeight="false" outlineLevel="0" collapsed="false">
      <c r="I710" s="162"/>
    </row>
    <row r="711" customFormat="false" ht="13.5" hidden="false" customHeight="false" outlineLevel="0" collapsed="false">
      <c r="I711" s="162"/>
    </row>
    <row r="712" customFormat="false" ht="13.5" hidden="false" customHeight="false" outlineLevel="0" collapsed="false">
      <c r="I712" s="162"/>
    </row>
    <row r="713" customFormat="false" ht="13.5" hidden="false" customHeight="false" outlineLevel="0" collapsed="false">
      <c r="I713" s="162"/>
    </row>
    <row r="714" customFormat="false" ht="13.5" hidden="false" customHeight="false" outlineLevel="0" collapsed="false">
      <c r="I714" s="162"/>
    </row>
    <row r="715" customFormat="false" ht="13.5" hidden="false" customHeight="false" outlineLevel="0" collapsed="false">
      <c r="I715" s="162"/>
    </row>
    <row r="716" customFormat="false" ht="13.5" hidden="false" customHeight="false" outlineLevel="0" collapsed="false">
      <c r="I716" s="162"/>
    </row>
    <row r="717" customFormat="false" ht="13.5" hidden="false" customHeight="false" outlineLevel="0" collapsed="false">
      <c r="I717" s="162"/>
    </row>
    <row r="718" customFormat="false" ht="13.5" hidden="false" customHeight="false" outlineLevel="0" collapsed="false">
      <c r="I718" s="162"/>
    </row>
    <row r="719" customFormat="false" ht="13.5" hidden="false" customHeight="false" outlineLevel="0" collapsed="false">
      <c r="I719" s="162"/>
    </row>
    <row r="720" customFormat="false" ht="13.5" hidden="false" customHeight="false" outlineLevel="0" collapsed="false">
      <c r="I720" s="162"/>
    </row>
    <row r="721" customFormat="false" ht="13.5" hidden="false" customHeight="false" outlineLevel="0" collapsed="false">
      <c r="I721" s="162"/>
    </row>
    <row r="722" customFormat="false" ht="13.5" hidden="false" customHeight="false" outlineLevel="0" collapsed="false">
      <c r="I722" s="162"/>
    </row>
    <row r="723" customFormat="false" ht="13.5" hidden="false" customHeight="false" outlineLevel="0" collapsed="false">
      <c r="I723" s="162"/>
    </row>
    <row r="724" customFormat="false" ht="13.5" hidden="false" customHeight="false" outlineLevel="0" collapsed="false">
      <c r="I724" s="162"/>
    </row>
    <row r="725" customFormat="false" ht="13.5" hidden="false" customHeight="false" outlineLevel="0" collapsed="false">
      <c r="I725" s="162"/>
    </row>
    <row r="726" customFormat="false" ht="13.5" hidden="false" customHeight="false" outlineLevel="0" collapsed="false">
      <c r="I726" s="162"/>
    </row>
    <row r="727" customFormat="false" ht="13.5" hidden="false" customHeight="false" outlineLevel="0" collapsed="false">
      <c r="I727" s="162"/>
    </row>
    <row r="728" customFormat="false" ht="13.5" hidden="false" customHeight="false" outlineLevel="0" collapsed="false">
      <c r="I728" s="162"/>
    </row>
    <row r="729" customFormat="false" ht="13.5" hidden="false" customHeight="false" outlineLevel="0" collapsed="false">
      <c r="I729" s="162"/>
    </row>
    <row r="730" customFormat="false" ht="13.5" hidden="false" customHeight="false" outlineLevel="0" collapsed="false">
      <c r="I730" s="162"/>
    </row>
    <row r="731" customFormat="false" ht="13.5" hidden="false" customHeight="false" outlineLevel="0" collapsed="false">
      <c r="I731" s="162"/>
    </row>
    <row r="732" customFormat="false" ht="13.5" hidden="false" customHeight="false" outlineLevel="0" collapsed="false">
      <c r="I732" s="162"/>
    </row>
    <row r="733" customFormat="false" ht="13.5" hidden="false" customHeight="false" outlineLevel="0" collapsed="false">
      <c r="I733" s="162"/>
    </row>
    <row r="734" customFormat="false" ht="13.5" hidden="false" customHeight="false" outlineLevel="0" collapsed="false">
      <c r="I734" s="162"/>
    </row>
    <row r="735" customFormat="false" ht="13.5" hidden="false" customHeight="false" outlineLevel="0" collapsed="false">
      <c r="I735" s="162"/>
    </row>
    <row r="736" customFormat="false" ht="13.5" hidden="false" customHeight="false" outlineLevel="0" collapsed="false">
      <c r="I736" s="162"/>
    </row>
    <row r="737" customFormat="false" ht="13.5" hidden="false" customHeight="false" outlineLevel="0" collapsed="false">
      <c r="I737" s="162"/>
    </row>
    <row r="738" customFormat="false" ht="13.5" hidden="false" customHeight="false" outlineLevel="0" collapsed="false">
      <c r="I738" s="162"/>
    </row>
    <row r="739" customFormat="false" ht="13.5" hidden="false" customHeight="false" outlineLevel="0" collapsed="false">
      <c r="I739" s="162"/>
    </row>
    <row r="740" customFormat="false" ht="13.5" hidden="false" customHeight="false" outlineLevel="0" collapsed="false">
      <c r="I740" s="162"/>
    </row>
    <row r="741" customFormat="false" ht="13.5" hidden="false" customHeight="false" outlineLevel="0" collapsed="false">
      <c r="I741" s="162"/>
    </row>
    <row r="742" customFormat="false" ht="13.5" hidden="false" customHeight="false" outlineLevel="0" collapsed="false">
      <c r="I742" s="162"/>
    </row>
    <row r="743" customFormat="false" ht="13.5" hidden="false" customHeight="false" outlineLevel="0" collapsed="false">
      <c r="I743" s="162"/>
    </row>
    <row r="744" customFormat="false" ht="13.5" hidden="false" customHeight="false" outlineLevel="0" collapsed="false">
      <c r="I744" s="162"/>
    </row>
    <row r="745" customFormat="false" ht="13.5" hidden="false" customHeight="false" outlineLevel="0" collapsed="false">
      <c r="I745" s="162"/>
    </row>
    <row r="746" customFormat="false" ht="13.5" hidden="false" customHeight="false" outlineLevel="0" collapsed="false">
      <c r="I746" s="162"/>
    </row>
    <row r="747" customFormat="false" ht="13.5" hidden="false" customHeight="false" outlineLevel="0" collapsed="false">
      <c r="I747" s="162"/>
    </row>
    <row r="748" customFormat="false" ht="13.5" hidden="false" customHeight="false" outlineLevel="0" collapsed="false">
      <c r="I748" s="162"/>
    </row>
    <row r="749" customFormat="false" ht="13.5" hidden="false" customHeight="false" outlineLevel="0" collapsed="false">
      <c r="I749" s="162"/>
    </row>
    <row r="750" customFormat="false" ht="13.5" hidden="false" customHeight="false" outlineLevel="0" collapsed="false">
      <c r="I750" s="162"/>
    </row>
    <row r="751" customFormat="false" ht="13.5" hidden="false" customHeight="false" outlineLevel="0" collapsed="false">
      <c r="I751" s="162"/>
    </row>
    <row r="752" customFormat="false" ht="13.5" hidden="false" customHeight="false" outlineLevel="0" collapsed="false">
      <c r="I752" s="162"/>
    </row>
    <row r="753" customFormat="false" ht="13.5" hidden="false" customHeight="false" outlineLevel="0" collapsed="false">
      <c r="I753" s="162"/>
    </row>
    <row r="754" customFormat="false" ht="13.5" hidden="false" customHeight="false" outlineLevel="0" collapsed="false">
      <c r="I754" s="162"/>
    </row>
    <row r="755" customFormat="false" ht="13.5" hidden="false" customHeight="false" outlineLevel="0" collapsed="false">
      <c r="I755" s="162"/>
    </row>
    <row r="756" customFormat="false" ht="13.5" hidden="false" customHeight="false" outlineLevel="0" collapsed="false">
      <c r="I756" s="162"/>
    </row>
    <row r="757" customFormat="false" ht="13.5" hidden="false" customHeight="false" outlineLevel="0" collapsed="false">
      <c r="I757" s="162"/>
    </row>
    <row r="758" customFormat="false" ht="13.5" hidden="false" customHeight="false" outlineLevel="0" collapsed="false">
      <c r="I758" s="162"/>
    </row>
    <row r="759" customFormat="false" ht="13.5" hidden="false" customHeight="false" outlineLevel="0" collapsed="false">
      <c r="I759" s="162"/>
    </row>
    <row r="760" customFormat="false" ht="13.5" hidden="false" customHeight="false" outlineLevel="0" collapsed="false">
      <c r="I760" s="162"/>
    </row>
    <row r="761" customFormat="false" ht="13.5" hidden="false" customHeight="false" outlineLevel="0" collapsed="false">
      <c r="I761" s="162"/>
    </row>
    <row r="762" customFormat="false" ht="13.5" hidden="false" customHeight="false" outlineLevel="0" collapsed="false">
      <c r="I762" s="162"/>
    </row>
    <row r="763" customFormat="false" ht="13.5" hidden="false" customHeight="false" outlineLevel="0" collapsed="false">
      <c r="I763" s="162"/>
    </row>
    <row r="764" customFormat="false" ht="13.5" hidden="false" customHeight="false" outlineLevel="0" collapsed="false">
      <c r="I764" s="162"/>
    </row>
    <row r="765" customFormat="false" ht="13.5" hidden="false" customHeight="false" outlineLevel="0" collapsed="false">
      <c r="I765" s="162"/>
    </row>
    <row r="766" customFormat="false" ht="13.5" hidden="false" customHeight="false" outlineLevel="0" collapsed="false">
      <c r="I766" s="162"/>
    </row>
    <row r="767" customFormat="false" ht="13.5" hidden="false" customHeight="false" outlineLevel="0" collapsed="false">
      <c r="I767" s="162"/>
    </row>
    <row r="768" customFormat="false" ht="13.5" hidden="false" customHeight="false" outlineLevel="0" collapsed="false">
      <c r="I768" s="162"/>
    </row>
    <row r="769" customFormat="false" ht="13.5" hidden="false" customHeight="false" outlineLevel="0" collapsed="false">
      <c r="I769" s="162"/>
    </row>
    <row r="770" customFormat="false" ht="13.5" hidden="false" customHeight="false" outlineLevel="0" collapsed="false">
      <c r="I770" s="162"/>
    </row>
    <row r="771" customFormat="false" ht="13.5" hidden="false" customHeight="false" outlineLevel="0" collapsed="false">
      <c r="I771" s="162"/>
    </row>
    <row r="772" customFormat="false" ht="13.5" hidden="false" customHeight="false" outlineLevel="0" collapsed="false">
      <c r="I772" s="162"/>
    </row>
    <row r="773" customFormat="false" ht="13.5" hidden="false" customHeight="false" outlineLevel="0" collapsed="false">
      <c r="I773" s="162"/>
    </row>
    <row r="774" customFormat="false" ht="13.5" hidden="false" customHeight="false" outlineLevel="0" collapsed="false">
      <c r="I774" s="162"/>
    </row>
    <row r="775" customFormat="false" ht="13.5" hidden="false" customHeight="false" outlineLevel="0" collapsed="false">
      <c r="I775" s="162"/>
    </row>
    <row r="776" customFormat="false" ht="13.5" hidden="false" customHeight="false" outlineLevel="0" collapsed="false">
      <c r="I776" s="162"/>
    </row>
    <row r="777" customFormat="false" ht="13.5" hidden="false" customHeight="false" outlineLevel="0" collapsed="false">
      <c r="I777" s="162"/>
    </row>
    <row r="778" customFormat="false" ht="13.5" hidden="false" customHeight="false" outlineLevel="0" collapsed="false">
      <c r="I778" s="162"/>
    </row>
    <row r="779" customFormat="false" ht="13.5" hidden="false" customHeight="false" outlineLevel="0" collapsed="false">
      <c r="I779" s="162"/>
    </row>
    <row r="780" customFormat="false" ht="13.5" hidden="false" customHeight="false" outlineLevel="0" collapsed="false">
      <c r="I780" s="162"/>
    </row>
    <row r="781" customFormat="false" ht="13.5" hidden="false" customHeight="false" outlineLevel="0" collapsed="false">
      <c r="I781" s="162"/>
    </row>
    <row r="782" customFormat="false" ht="13.5" hidden="false" customHeight="false" outlineLevel="0" collapsed="false">
      <c r="I782" s="162"/>
    </row>
    <row r="783" customFormat="false" ht="13.5" hidden="false" customHeight="false" outlineLevel="0" collapsed="false">
      <c r="I783" s="162"/>
    </row>
    <row r="784" customFormat="false" ht="13.5" hidden="false" customHeight="false" outlineLevel="0" collapsed="false">
      <c r="I784" s="162"/>
    </row>
    <row r="785" customFormat="false" ht="13.5" hidden="false" customHeight="false" outlineLevel="0" collapsed="false">
      <c r="I785" s="162"/>
    </row>
    <row r="786" customFormat="false" ht="13.5" hidden="false" customHeight="false" outlineLevel="0" collapsed="false">
      <c r="I786" s="162"/>
    </row>
    <row r="787" customFormat="false" ht="13.5" hidden="false" customHeight="false" outlineLevel="0" collapsed="false">
      <c r="I787" s="162"/>
    </row>
    <row r="788" customFormat="false" ht="13.5" hidden="false" customHeight="false" outlineLevel="0" collapsed="false">
      <c r="I788" s="162"/>
    </row>
    <row r="789" customFormat="false" ht="13.5" hidden="false" customHeight="false" outlineLevel="0" collapsed="false">
      <c r="I789" s="162"/>
    </row>
    <row r="790" customFormat="false" ht="13.5" hidden="false" customHeight="false" outlineLevel="0" collapsed="false">
      <c r="I790" s="162"/>
    </row>
    <row r="791" customFormat="false" ht="13.5" hidden="false" customHeight="false" outlineLevel="0" collapsed="false">
      <c r="I791" s="162"/>
    </row>
    <row r="792" customFormat="false" ht="13.5" hidden="false" customHeight="false" outlineLevel="0" collapsed="false">
      <c r="I792" s="162"/>
    </row>
    <row r="793" customFormat="false" ht="13.5" hidden="false" customHeight="false" outlineLevel="0" collapsed="false">
      <c r="I793" s="162"/>
    </row>
    <row r="794" customFormat="false" ht="13.5" hidden="false" customHeight="false" outlineLevel="0" collapsed="false">
      <c r="I794" s="162"/>
    </row>
    <row r="795" customFormat="false" ht="13.5" hidden="false" customHeight="false" outlineLevel="0" collapsed="false">
      <c r="I795" s="162"/>
    </row>
    <row r="796" customFormat="false" ht="13.5" hidden="false" customHeight="false" outlineLevel="0" collapsed="false">
      <c r="I796" s="162"/>
    </row>
    <row r="797" customFormat="false" ht="13.5" hidden="false" customHeight="false" outlineLevel="0" collapsed="false">
      <c r="I797" s="162"/>
    </row>
    <row r="798" customFormat="false" ht="13.5" hidden="false" customHeight="false" outlineLevel="0" collapsed="false">
      <c r="I798" s="162"/>
    </row>
    <row r="799" customFormat="false" ht="13.5" hidden="false" customHeight="false" outlineLevel="0" collapsed="false">
      <c r="I799" s="162"/>
    </row>
    <row r="800" customFormat="false" ht="13.5" hidden="false" customHeight="false" outlineLevel="0" collapsed="false">
      <c r="I800" s="162"/>
    </row>
    <row r="801" customFormat="false" ht="13.5" hidden="false" customHeight="false" outlineLevel="0" collapsed="false">
      <c r="I801" s="162"/>
    </row>
    <row r="802" customFormat="false" ht="13.5" hidden="false" customHeight="false" outlineLevel="0" collapsed="false">
      <c r="I802" s="162"/>
    </row>
    <row r="803" customFormat="false" ht="13.5" hidden="false" customHeight="false" outlineLevel="0" collapsed="false">
      <c r="I803" s="162"/>
    </row>
    <row r="804" customFormat="false" ht="13.5" hidden="false" customHeight="false" outlineLevel="0" collapsed="false">
      <c r="I804" s="162"/>
    </row>
    <row r="805" customFormat="false" ht="13.5" hidden="false" customHeight="false" outlineLevel="0" collapsed="false">
      <c r="I805" s="162"/>
    </row>
    <row r="806" customFormat="false" ht="13.5" hidden="false" customHeight="false" outlineLevel="0" collapsed="false">
      <c r="I806" s="162"/>
    </row>
    <row r="807" customFormat="false" ht="13.5" hidden="false" customHeight="false" outlineLevel="0" collapsed="false">
      <c r="I807" s="162"/>
    </row>
    <row r="808" customFormat="false" ht="13.5" hidden="false" customHeight="false" outlineLevel="0" collapsed="false">
      <c r="I808" s="162"/>
    </row>
    <row r="809" customFormat="false" ht="13.5" hidden="false" customHeight="false" outlineLevel="0" collapsed="false">
      <c r="I809" s="162"/>
    </row>
    <row r="810" customFormat="false" ht="13.5" hidden="false" customHeight="false" outlineLevel="0" collapsed="false">
      <c r="I810" s="162"/>
    </row>
    <row r="811" customFormat="false" ht="13.5" hidden="false" customHeight="false" outlineLevel="0" collapsed="false">
      <c r="I811" s="162"/>
    </row>
    <row r="812" customFormat="false" ht="13.5" hidden="false" customHeight="false" outlineLevel="0" collapsed="false">
      <c r="I812" s="162"/>
    </row>
    <row r="813" customFormat="false" ht="13.5" hidden="false" customHeight="false" outlineLevel="0" collapsed="false">
      <c r="I813" s="162"/>
    </row>
    <row r="814" customFormat="false" ht="13.5" hidden="false" customHeight="false" outlineLevel="0" collapsed="false">
      <c r="I814" s="162"/>
    </row>
    <row r="815" customFormat="false" ht="13.5" hidden="false" customHeight="false" outlineLevel="0" collapsed="false">
      <c r="I815" s="162"/>
    </row>
    <row r="816" customFormat="false" ht="13.5" hidden="false" customHeight="false" outlineLevel="0" collapsed="false">
      <c r="I816" s="162"/>
    </row>
    <row r="817" customFormat="false" ht="13.5" hidden="false" customHeight="false" outlineLevel="0" collapsed="false">
      <c r="I817" s="162"/>
    </row>
    <row r="818" customFormat="false" ht="13.5" hidden="false" customHeight="false" outlineLevel="0" collapsed="false">
      <c r="I818" s="162"/>
    </row>
    <row r="819" customFormat="false" ht="13.5" hidden="false" customHeight="false" outlineLevel="0" collapsed="false">
      <c r="I819" s="162"/>
    </row>
    <row r="820" customFormat="false" ht="13.5" hidden="false" customHeight="false" outlineLevel="0" collapsed="false">
      <c r="I820" s="162"/>
    </row>
    <row r="821" customFormat="false" ht="13.5" hidden="false" customHeight="false" outlineLevel="0" collapsed="false">
      <c r="I821" s="162"/>
    </row>
    <row r="822" customFormat="false" ht="13.5" hidden="false" customHeight="false" outlineLevel="0" collapsed="false">
      <c r="I822" s="162"/>
    </row>
    <row r="823" customFormat="false" ht="13.5" hidden="false" customHeight="false" outlineLevel="0" collapsed="false">
      <c r="I823" s="162"/>
    </row>
    <row r="824" customFormat="false" ht="13.5" hidden="false" customHeight="false" outlineLevel="0" collapsed="false">
      <c r="I824" s="162"/>
    </row>
    <row r="825" customFormat="false" ht="13.5" hidden="false" customHeight="false" outlineLevel="0" collapsed="false">
      <c r="I825" s="162"/>
    </row>
    <row r="826" customFormat="false" ht="13.5" hidden="false" customHeight="false" outlineLevel="0" collapsed="false">
      <c r="I826" s="162"/>
    </row>
    <row r="827" customFormat="false" ht="13.5" hidden="false" customHeight="false" outlineLevel="0" collapsed="false">
      <c r="I827" s="162"/>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6875" defaultRowHeight="13.5" customHeight="false" zeroHeight="false" outlineLevelRow="0" outlineLevelCol="0"/>
  <cols>
    <col collapsed="false" customWidth="true" hidden="false" outlineLevel="0" max="1" min="1" style="114" width="19.38"/>
    <col collapsed="false" customWidth="true" hidden="false" outlineLevel="0" max="2" min="2" style="114" width="6.88"/>
    <col collapsed="false" customWidth="true" hidden="false" outlineLevel="0" max="3" min="3" style="114" width="9"/>
    <col collapsed="false" customWidth="true" hidden="false" outlineLevel="0" max="4" min="4" style="114" width="23.88"/>
    <col collapsed="false" customWidth="true" hidden="false" outlineLevel="0" max="5" min="5" style="114" width="16.77"/>
    <col collapsed="false" customWidth="true" hidden="false" outlineLevel="0" max="6" min="6" style="114" width="26.89"/>
    <col collapsed="false" customWidth="true" hidden="false" outlineLevel="0" max="8" min="7" style="114" width="16.38"/>
    <col collapsed="false" customWidth="true" hidden="false" outlineLevel="0" max="9" min="9" style="114" width="15.77"/>
    <col collapsed="false" customWidth="true" hidden="false" outlineLevel="0" max="10" min="10" style="114" width="16.38"/>
    <col collapsed="false" customWidth="true" hidden="false" outlineLevel="0" max="11" min="11" style="114" width="43.12"/>
    <col collapsed="false" customWidth="true" hidden="false" outlineLevel="0" max="12" min="12" style="114" width="16.38"/>
    <col collapsed="false" customWidth="true" hidden="false" outlineLevel="0" max="13" min="13" style="114" width="6.88"/>
    <col collapsed="false" customWidth="true" hidden="false" outlineLevel="0" max="14" min="14" style="114" width="4.87"/>
    <col collapsed="false" customWidth="true" hidden="false" outlineLevel="0" max="15" min="15" style="114" width="18.12"/>
    <col collapsed="false" customWidth="true" hidden="false" outlineLevel="0" max="16" min="16" style="114" width="14.27"/>
    <col collapsed="false" customWidth="true" hidden="false" outlineLevel="0" max="17" min="17" style="114" width="3.87"/>
    <col collapsed="false" customWidth="true" hidden="false" outlineLevel="0" max="19" min="18" style="114" width="6.88"/>
    <col collapsed="false" customWidth="true" hidden="false" outlineLevel="0" max="23" min="20" style="114" width="9.76"/>
    <col collapsed="false" customWidth="true" hidden="false" outlineLevel="0" max="30" min="24" style="114" width="6.88"/>
    <col collapsed="false" customWidth="true" hidden="false" outlineLevel="0" max="31" min="31" style="114" width="57.37"/>
    <col collapsed="false" customWidth="true" hidden="false" outlineLevel="0" max="32" min="32" style="114" width="24.75"/>
    <col collapsed="false" customWidth="true" hidden="false" outlineLevel="0" max="33" min="33" style="114" width="45.5"/>
    <col collapsed="false" customWidth="true" hidden="false" outlineLevel="0" max="34" min="34" style="114" width="15.62"/>
    <col collapsed="false" customWidth="true" hidden="false" outlineLevel="0" max="35" min="35" style="114" width="45.5"/>
    <col collapsed="false" customWidth="true" hidden="false" outlineLevel="0" max="36" min="36" style="114" width="15.62"/>
    <col collapsed="false" customWidth="true" hidden="false" outlineLevel="0" max="37" min="37" style="114" width="45.5"/>
    <col collapsed="false" customWidth="true" hidden="false" outlineLevel="0" max="38" min="38" style="114" width="15.62"/>
    <col collapsed="false" customWidth="true" hidden="false" outlineLevel="0" max="39" min="39" style="114" width="42.88"/>
    <col collapsed="false" customWidth="true" hidden="false" outlineLevel="0" max="40" min="40" style="114" width="15.62"/>
    <col collapsed="false" customWidth="true" hidden="false" outlineLevel="0" max="41" min="41" style="114" width="106.25"/>
    <col collapsed="false" customWidth="true" hidden="false" outlineLevel="0" max="45" min="42" style="114" width="18.77"/>
    <col collapsed="false" customWidth="true" hidden="false" outlineLevel="0" max="46" min="46" style="114" width="109.25"/>
    <col collapsed="false" customWidth="true" hidden="false" outlineLevel="0" max="47" min="47" style="114" width="63"/>
    <col collapsed="false" customWidth="true" hidden="false" outlineLevel="0" max="48" min="48" style="114" width="30.75"/>
    <col collapsed="false" customWidth="true" hidden="false" outlineLevel="0" max="1025" min="49" style="114" width="12.62"/>
  </cols>
  <sheetData>
    <row r="1" customFormat="false" ht="13.5" hidden="false" customHeight="false" outlineLevel="0" collapsed="false">
      <c r="A1" s="115" t="s">
        <v>0</v>
      </c>
      <c r="B1" s="115" t="s">
        <v>1</v>
      </c>
      <c r="C1" s="115" t="s">
        <v>2</v>
      </c>
      <c r="D1" s="115" t="s">
        <v>3</v>
      </c>
      <c r="E1" s="115" t="s">
        <v>4</v>
      </c>
      <c r="F1" s="115" t="s">
        <v>5</v>
      </c>
      <c r="G1" s="115" t="s">
        <v>6</v>
      </c>
      <c r="H1" s="115" t="s">
        <v>7</v>
      </c>
      <c r="I1" s="116" t="s">
        <v>8</v>
      </c>
      <c r="J1" s="115" t="s">
        <v>9</v>
      </c>
      <c r="K1" s="115" t="s">
        <v>10</v>
      </c>
      <c r="L1" s="115" t="s">
        <v>11</v>
      </c>
      <c r="M1" s="115" t="s">
        <v>12</v>
      </c>
      <c r="N1" s="115" t="s">
        <v>13</v>
      </c>
      <c r="O1" s="115" t="s">
        <v>14</v>
      </c>
      <c r="P1" s="115" t="s">
        <v>15</v>
      </c>
      <c r="Q1" s="115" t="s">
        <v>16</v>
      </c>
      <c r="R1" s="115" t="s">
        <v>17</v>
      </c>
      <c r="S1" s="115" t="s">
        <v>18</v>
      </c>
      <c r="T1" s="115" t="s">
        <v>19</v>
      </c>
      <c r="U1" s="117" t="s">
        <v>20</v>
      </c>
      <c r="V1" s="115" t="s">
        <v>21</v>
      </c>
      <c r="W1" s="117" t="s">
        <v>20</v>
      </c>
      <c r="X1" s="115" t="s">
        <v>22</v>
      </c>
      <c r="Y1" s="115" t="s">
        <v>3232</v>
      </c>
      <c r="Z1" s="115" t="s">
        <v>23</v>
      </c>
      <c r="AA1" s="115" t="s">
        <v>3874</v>
      </c>
      <c r="AB1" s="115" t="s">
        <v>24</v>
      </c>
      <c r="AC1" s="115" t="s">
        <v>25</v>
      </c>
      <c r="AD1" s="115" t="s">
        <v>4542</v>
      </c>
      <c r="AE1" s="115" t="s">
        <v>26</v>
      </c>
      <c r="AF1" s="115" t="s">
        <v>27</v>
      </c>
      <c r="AG1" s="115" t="s">
        <v>28</v>
      </c>
      <c r="AH1" s="115" t="s">
        <v>29</v>
      </c>
      <c r="AI1" s="115" t="s">
        <v>30</v>
      </c>
      <c r="AJ1" s="115" t="s">
        <v>3233</v>
      </c>
      <c r="AK1" s="118" t="s">
        <v>31</v>
      </c>
      <c r="AL1" s="115" t="s">
        <v>3234</v>
      </c>
      <c r="AM1" s="115" t="s">
        <v>32</v>
      </c>
      <c r="AN1" s="115" t="s">
        <v>3235</v>
      </c>
      <c r="AO1" s="115" t="s">
        <v>20</v>
      </c>
      <c r="AP1" s="115" t="s">
        <v>33</v>
      </c>
      <c r="AQ1" s="115" t="s">
        <v>34</v>
      </c>
      <c r="AR1" s="115" t="s">
        <v>35</v>
      </c>
      <c r="AS1" s="115" t="s">
        <v>36</v>
      </c>
      <c r="AT1" s="119"/>
    </row>
    <row r="2" customFormat="false" ht="32" hidden="false" customHeight="false" outlineLevel="0" collapsed="false">
      <c r="A2" s="2" t="s">
        <v>804</v>
      </c>
      <c r="B2" s="2" t="s">
        <v>796</v>
      </c>
      <c r="C2" s="2"/>
      <c r="D2" s="2"/>
      <c r="E2" s="2" t="s">
        <v>805</v>
      </c>
      <c r="F2" s="2"/>
      <c r="G2" s="281" t="s">
        <v>806</v>
      </c>
      <c r="H2" s="252" t="s">
        <v>807</v>
      </c>
      <c r="I2" s="251"/>
      <c r="J2" s="252" t="s">
        <v>808</v>
      </c>
      <c r="K2" s="25" t="s">
        <v>809</v>
      </c>
      <c r="L2" s="2"/>
      <c r="M2" s="2" t="s">
        <v>44</v>
      </c>
      <c r="N2" s="2"/>
      <c r="O2" s="2"/>
      <c r="P2" s="2"/>
      <c r="Q2" s="2"/>
      <c r="R2" s="2" t="s">
        <v>45</v>
      </c>
      <c r="S2" s="2"/>
      <c r="T2" s="2" t="s">
        <v>810</v>
      </c>
      <c r="U2" s="38" t="s">
        <v>479</v>
      </c>
      <c r="V2" s="2" t="s">
        <v>237</v>
      </c>
      <c r="W2" s="38" t="s">
        <v>237</v>
      </c>
      <c r="X2" s="2"/>
      <c r="Y2" s="2"/>
      <c r="Z2" s="2"/>
      <c r="AA2" s="2"/>
      <c r="AB2" s="4"/>
      <c r="AC2" s="4"/>
      <c r="AD2" s="44"/>
      <c r="AE2" s="2" t="s">
        <v>811</v>
      </c>
      <c r="AF2" s="45"/>
      <c r="AG2" s="282" t="s">
        <v>812</v>
      </c>
      <c r="AH2" s="39"/>
      <c r="AI2" s="259"/>
      <c r="AJ2" s="4"/>
      <c r="AK2" s="14" t="s">
        <v>814</v>
      </c>
      <c r="AL2" s="4"/>
      <c r="AM2" s="43" t="s">
        <v>815</v>
      </c>
      <c r="AN2" s="4"/>
      <c r="AO2" s="4"/>
      <c r="AP2" s="2" t="s">
        <v>816</v>
      </c>
      <c r="AQ2" s="51"/>
      <c r="AR2" s="51"/>
      <c r="AS2" s="51"/>
      <c r="AT2" s="98" t="e">
        <f aca="false">IF( A2 = "", "", "'" &amp; A2 &amp; "': {megami: '" &amp; B2 &amp; "'" &amp; IF( C2 &lt;&gt; "", ", anotherID: '" &amp; C2 &amp; "', replace: '" &amp; D2 &amp; "'", "" ) &amp; ", name: '" &amp; SUBSTITUTE( E2, "'", "\'" ) &amp; "', nameEn: '" &amp; SUBSTITUTE( K2, "'", "\'" ) &amp; "', nameZh: '" &amp; SUBSTITUTE( G2, "'", "\'" ) &amp; "', nameZhG1: '" &amp; SUBSTITUTE( H2, "'", "\'" )&amp; "', nameKo: '" &amp; SUBSTITUTE( J2, "'", "\'" ) &amp; "', ruby: '" &amp; F2 &amp; "', rubyEn: '" &amp; L2 &amp; "', baseType: '" &amp; VLOOKUP( M2, [3]マスタ!$A$1:$B$99, 2, 0 ) &amp; "'" &amp; IF( N2 = "○", ", extra: true", "" ) &amp; IF( O2 &lt;&gt; "", ", extraFrom: '" &amp; O2 &amp; "'", "" ) &amp; IF( P2 &lt;&gt; "", ", exchangabaleTo: '" &amp; P2 &amp; "'", "" ) &amp; IF( Q2 = "○", ", poison: true", "" ) &amp;IF(R2&lt;&gt;"", ", type: '"&amp;VLOOKUP(R2,[3]マスタ!$D$1:$E$99,2,0)&amp;"'", "")&amp;IF(S2&lt;&gt;"",", subType: '"&amp;VLOOKUP(S2,[3]マスタ!$D$1:$E$99,2,0)&amp;"'","") &amp; IF( T2 &lt;&gt; "", ", range: '" &amp; T2 &amp; "'" &amp; IF( U2 &lt;&gt; "", ", rangeOpened: '" &amp; U2 &amp; "'", "" ), "" ) &amp; IF( V2 &lt;&gt; "", ", damage: '" &amp; V2 &amp; "'" &amp; IF( OR( W2 &lt;&gt; "", AI2 &lt;&gt; "" ), ", damageOpened: '" &amp; W2 &amp; "'", "" ), "" ) &amp; IF( X2 &lt;&gt; "", ", capacity: '" &amp; X2 &amp; "'", "" ) &amp; IF( Z2 &lt;&gt; "", ", cost: '" &amp; Z2 &amp; "'", "" ) &amp; ", text: '" &amp; SUBSTITUTE( SUBSTITUTE( AE2, CHAR( 13 ), "" ), CHAR( 10 ), "\n" ) &amp; "', textZh: '" &amp; SUBSTITUTE( SUBSTITUTE( SUBSTITUTE( AG2, CHAR( 13 ), "" ), CHAR( 10 ), "\n" ), "'", "\'" ) &amp; "', textZhG1: '" &amp; SUBSTITUTE( SUBSTITUTE( SUBSTITUTE( AI2, CHAR( 13 ), "" ), CHAR( 10 ), "\n" ), "'", "\'" )&amp; "', textKo: '" &amp; SUBSTITUTE( SUBSTITUTE( SUBSTITUTE( AK2, CHAR( 13 ), "" ), CHAR( 10 ), "\n" ), "'", "\'" ) &amp; "', textEn: '" &amp; SUBSTITUTE( SUBSTITUTE( SUBSTITUTE( AM2, CHAR( 13 ), "" ), CHAR( 10 ), "\n" ), "'", "\'" ) &amp; "'" &amp; IF( OR( W2 &lt;&gt; "", AI2 &lt;&gt; "" ), ", textOpened: '" &amp; SUBSTITUTE( SUBSTITUTE( SUBSTITUTE( AO2, CHAR( 13 ), "" ), CHAR( 10 ), "\n" ), "'", "\'" ) &amp; "', textOpenedZh: '" &amp; SUBSTITUTE( SUBSTITUTE( SUBSTITUTE( AP2, CHAR( 13 ), "" ), CHAR( 10 ), "\n" ), "'", "\'" )  &amp; "', textOpenedZhG1: '" &amp; SUBSTITUTE( SUBSTITUTE( SUBSTITUTE( AQ2, CHAR( 13 ), "" ), CHAR( 10 ), "\n" ), "'", "\'" ) &amp; "', textOpenedKo: '" &amp; SUBSTITUTE( SUBSTITUTE( SUBSTITUTE( AR2, CHAR( 13 ), "" ), CHAR( 10 ), "\n" ), "'", "\'" ) &amp; "', textOpenedEn: '" &amp; SUBSTITUTE( SUBSTITUTE( SUBSTITUTE( AS2, CHAR( 13 ), "" ), CHAR( 10 ), "\n" ), "'", "\'" ) &amp; "'", "" ) &amp; IF( AB2 = "○", ", sealable: true", "" ) &amp; IF( AA2 = "○", ", removable: true", "" ) &amp; "}," )</f>
        <v>#REF!</v>
      </c>
      <c r="AU2" s="10" t="str">
        <f aca="false">IF($A2&lt;&gt;"", "    /** 《"&amp;$E2&amp;"》 */ export const "&amp;SUBSTITUTE(UPPER(IF(MID($A2, 3, 1)="-", RIGHT($A2,LEN($A2)-3), $A2)), "-", "_")&amp;": TCardId = '"&amp;$A2&amp;"';", "")</f>
        <v>    /** 《しこみび / ねこだまし》 */ export const YUKIHI_O_N_2: TCardId = '06-yukihi-o-n-2';</v>
      </c>
      <c r="AV2" s="11" t="str">
        <f aca="false">IF($A2&lt;&gt;"", "    | '"&amp;$A2&amp;"'", "")</f>
        <v>    | '06-yukihi-o-n-2'</v>
      </c>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6"/>
      <c r="BY2" s="86"/>
      <c r="BZ2" s="86"/>
      <c r="CA2" s="86"/>
      <c r="CB2" s="86"/>
      <c r="CC2" s="86"/>
      <c r="CD2" s="86"/>
      <c r="CE2" s="86"/>
      <c r="CF2" s="86"/>
      <c r="CG2" s="86"/>
      <c r="CH2" s="86"/>
      <c r="CI2" s="86"/>
      <c r="CJ2" s="86"/>
      <c r="CK2" s="86"/>
      <c r="CL2" s="86"/>
      <c r="CM2" s="86"/>
      <c r="CN2" s="86"/>
      <c r="CO2" s="86"/>
      <c r="CP2" s="86"/>
      <c r="CQ2" s="86"/>
      <c r="CR2" s="86"/>
      <c r="CS2" s="86"/>
      <c r="CT2" s="86"/>
      <c r="CU2" s="86"/>
      <c r="CV2" s="86"/>
      <c r="CW2" s="86"/>
      <c r="CX2" s="86"/>
      <c r="CY2" s="86"/>
      <c r="CZ2" s="86"/>
      <c r="DA2" s="86"/>
      <c r="DB2" s="86"/>
      <c r="DC2" s="86"/>
      <c r="DD2" s="86"/>
      <c r="DE2" s="86"/>
      <c r="DF2" s="86"/>
      <c r="DG2" s="86"/>
      <c r="DH2" s="86"/>
      <c r="DI2" s="86"/>
      <c r="DJ2" s="86"/>
      <c r="DK2" s="86"/>
      <c r="DL2" s="86"/>
      <c r="DM2" s="86"/>
      <c r="DN2" s="86"/>
      <c r="DO2" s="86"/>
      <c r="DP2" s="86"/>
      <c r="DQ2" s="86"/>
      <c r="DR2" s="86"/>
      <c r="DS2" s="86"/>
      <c r="DT2" s="86"/>
      <c r="DU2" s="86"/>
      <c r="DV2" s="86"/>
      <c r="DW2" s="86"/>
      <c r="DX2" s="86"/>
      <c r="DY2" s="86"/>
      <c r="DZ2" s="86"/>
      <c r="EA2" s="86"/>
      <c r="EB2" s="86"/>
      <c r="EC2" s="86"/>
      <c r="ED2" s="86"/>
      <c r="EE2" s="86"/>
      <c r="EF2" s="86"/>
      <c r="EG2" s="86"/>
      <c r="EH2" s="86"/>
      <c r="EI2" s="86"/>
      <c r="EJ2" s="86"/>
      <c r="EK2" s="86"/>
      <c r="EL2" s="86"/>
      <c r="EM2" s="86"/>
      <c r="EN2" s="86"/>
      <c r="EO2" s="86"/>
      <c r="EP2" s="86"/>
      <c r="EQ2" s="86"/>
      <c r="ER2" s="86"/>
      <c r="ES2" s="86"/>
      <c r="ET2" s="86"/>
      <c r="EU2" s="86"/>
      <c r="EV2" s="86"/>
      <c r="EW2" s="86"/>
      <c r="EX2" s="86"/>
      <c r="EY2" s="86"/>
      <c r="EZ2" s="86"/>
      <c r="FA2" s="86"/>
      <c r="FB2" s="86"/>
      <c r="FC2" s="86"/>
      <c r="FD2" s="86"/>
      <c r="FE2" s="86"/>
      <c r="FF2" s="86"/>
      <c r="FG2" s="86"/>
      <c r="FH2" s="86"/>
      <c r="FI2" s="86"/>
      <c r="FJ2" s="86"/>
      <c r="FK2" s="86"/>
      <c r="FL2" s="86"/>
      <c r="FM2" s="86"/>
      <c r="FN2" s="86"/>
      <c r="FO2" s="86"/>
      <c r="FP2" s="86"/>
      <c r="FQ2" s="86"/>
      <c r="FR2" s="86"/>
      <c r="FS2" s="86"/>
      <c r="FT2" s="86"/>
      <c r="FU2" s="86"/>
      <c r="FV2" s="86"/>
      <c r="FW2" s="86"/>
      <c r="FX2" s="86"/>
      <c r="FY2" s="86"/>
      <c r="FZ2" s="86"/>
      <c r="GA2" s="86"/>
      <c r="GB2" s="86"/>
      <c r="GC2" s="86"/>
      <c r="GD2" s="86"/>
      <c r="GE2" s="86"/>
      <c r="GF2" s="86"/>
      <c r="GG2" s="86"/>
      <c r="GH2" s="86"/>
      <c r="GI2" s="86"/>
      <c r="GJ2" s="86"/>
      <c r="GK2" s="86"/>
      <c r="GL2" s="86"/>
      <c r="GM2" s="86"/>
      <c r="GN2" s="86"/>
      <c r="GO2" s="86"/>
      <c r="GP2" s="86"/>
      <c r="GQ2" s="86"/>
      <c r="GR2" s="86"/>
      <c r="GS2" s="86"/>
      <c r="GT2" s="86"/>
      <c r="GU2" s="86"/>
      <c r="GV2" s="86"/>
      <c r="GW2" s="86"/>
      <c r="GX2" s="86"/>
      <c r="GY2" s="86"/>
      <c r="GZ2" s="86"/>
      <c r="HA2" s="86"/>
      <c r="HB2" s="86"/>
      <c r="HC2" s="86"/>
      <c r="HD2" s="86"/>
      <c r="HE2" s="86"/>
      <c r="HF2" s="86"/>
      <c r="HG2" s="86"/>
      <c r="HH2" s="86"/>
      <c r="HI2" s="86"/>
      <c r="HJ2" s="86"/>
      <c r="HK2" s="86"/>
      <c r="HL2" s="86"/>
      <c r="HM2" s="86"/>
      <c r="HN2" s="86"/>
      <c r="HO2" s="86"/>
      <c r="HP2" s="86"/>
      <c r="HQ2" s="86"/>
      <c r="HR2" s="86"/>
      <c r="HS2" s="86"/>
      <c r="HT2" s="86"/>
      <c r="HU2" s="86"/>
      <c r="HV2" s="86"/>
      <c r="HW2" s="86"/>
      <c r="HX2" s="86"/>
      <c r="HY2" s="86"/>
      <c r="HZ2" s="86"/>
      <c r="IA2" s="86"/>
      <c r="IB2" s="86"/>
      <c r="IC2" s="86"/>
      <c r="ID2" s="86"/>
      <c r="IE2" s="86"/>
      <c r="IF2" s="86"/>
      <c r="IG2" s="86"/>
      <c r="IH2" s="86"/>
      <c r="II2" s="86"/>
      <c r="IJ2" s="86"/>
      <c r="IK2" s="86"/>
      <c r="IL2" s="86"/>
      <c r="IM2" s="86"/>
      <c r="IN2" s="86"/>
      <c r="IO2" s="86"/>
      <c r="IP2" s="86"/>
      <c r="IQ2" s="86"/>
      <c r="IR2" s="86"/>
      <c r="IS2" s="86"/>
      <c r="IT2" s="86"/>
      <c r="IU2" s="86"/>
      <c r="IV2" s="86"/>
      <c r="IW2" s="86"/>
      <c r="IX2" s="86"/>
      <c r="IY2" s="86"/>
      <c r="IZ2" s="86"/>
      <c r="JA2" s="86"/>
      <c r="JB2" s="86"/>
      <c r="JC2" s="86"/>
      <c r="JD2" s="86"/>
      <c r="JE2" s="86"/>
      <c r="JF2" s="86"/>
      <c r="JG2" s="86"/>
      <c r="JH2" s="86"/>
      <c r="JI2" s="86"/>
      <c r="JJ2" s="86"/>
      <c r="JK2" s="86"/>
      <c r="JL2" s="86"/>
      <c r="JM2" s="86"/>
      <c r="JN2" s="86"/>
      <c r="JO2" s="86"/>
      <c r="JP2" s="86"/>
      <c r="JQ2" s="86"/>
      <c r="JR2" s="86"/>
      <c r="JS2" s="86"/>
      <c r="JT2" s="86"/>
      <c r="JU2" s="86"/>
      <c r="JV2" s="86"/>
      <c r="JW2" s="86"/>
      <c r="JX2" s="86"/>
      <c r="JY2" s="86"/>
      <c r="JZ2" s="86"/>
      <c r="KA2" s="86"/>
      <c r="KB2" s="86"/>
      <c r="KC2" s="86"/>
      <c r="KD2" s="86"/>
      <c r="KE2" s="86"/>
      <c r="KF2" s="86"/>
      <c r="KG2" s="86"/>
      <c r="KH2" s="86"/>
      <c r="KI2" s="86"/>
      <c r="KJ2" s="86"/>
      <c r="KK2" s="86"/>
      <c r="KL2" s="86"/>
      <c r="KM2" s="86"/>
      <c r="KN2" s="86"/>
      <c r="KO2" s="86"/>
      <c r="KP2" s="86"/>
      <c r="KQ2" s="86"/>
      <c r="KR2" s="86"/>
      <c r="KS2" s="86"/>
      <c r="KT2" s="86"/>
      <c r="KU2" s="86"/>
      <c r="KV2" s="86"/>
      <c r="KW2" s="86"/>
      <c r="KX2" s="86"/>
      <c r="KY2" s="86"/>
      <c r="KZ2" s="86"/>
      <c r="LA2" s="86"/>
      <c r="LB2" s="86"/>
      <c r="LC2" s="86"/>
      <c r="LD2" s="86"/>
      <c r="LE2" s="86"/>
      <c r="LF2" s="86"/>
      <c r="LG2" s="86"/>
      <c r="LH2" s="86"/>
      <c r="LI2" s="86"/>
      <c r="LJ2" s="86"/>
      <c r="LK2" s="86"/>
      <c r="LL2" s="86"/>
      <c r="LM2" s="86"/>
      <c r="LN2" s="86"/>
      <c r="LO2" s="86"/>
      <c r="LP2" s="86"/>
      <c r="LQ2" s="86"/>
      <c r="LR2" s="86"/>
      <c r="LS2" s="86"/>
      <c r="LT2" s="86"/>
      <c r="LU2" s="86"/>
      <c r="LV2" s="86"/>
      <c r="LW2" s="86"/>
      <c r="LX2" s="86"/>
      <c r="LY2" s="86"/>
      <c r="LZ2" s="86"/>
      <c r="MA2" s="86"/>
      <c r="MB2" s="86"/>
      <c r="MC2" s="86"/>
      <c r="MD2" s="86"/>
      <c r="ME2" s="86"/>
      <c r="MF2" s="86"/>
      <c r="MG2" s="86"/>
      <c r="MH2" s="86"/>
      <c r="MI2" s="86"/>
      <c r="MJ2" s="86"/>
      <c r="MK2" s="86"/>
      <c r="ML2" s="86"/>
      <c r="MM2" s="86"/>
      <c r="MN2" s="86"/>
      <c r="MO2" s="86"/>
      <c r="MP2" s="86"/>
      <c r="MQ2" s="86"/>
      <c r="MR2" s="86"/>
      <c r="MS2" s="86"/>
      <c r="MT2" s="86"/>
      <c r="MU2" s="86"/>
      <c r="MV2" s="86"/>
      <c r="MW2" s="86"/>
      <c r="MX2" s="86"/>
      <c r="MY2" s="86"/>
      <c r="MZ2" s="86"/>
      <c r="NA2" s="86"/>
      <c r="NB2" s="86"/>
      <c r="NC2" s="86"/>
      <c r="ND2" s="86"/>
      <c r="NE2" s="86"/>
      <c r="NF2" s="86"/>
      <c r="NG2" s="86"/>
      <c r="NH2" s="86"/>
      <c r="NI2" s="86"/>
      <c r="NJ2" s="86"/>
      <c r="NK2" s="86"/>
      <c r="NL2" s="86"/>
      <c r="NM2" s="86"/>
      <c r="NN2" s="86"/>
      <c r="NO2" s="86"/>
      <c r="NP2" s="86"/>
      <c r="NQ2" s="86"/>
      <c r="NR2" s="86"/>
      <c r="NS2" s="86"/>
      <c r="NT2" s="86"/>
      <c r="NU2" s="86"/>
      <c r="NV2" s="86"/>
      <c r="NW2" s="86"/>
      <c r="NX2" s="86"/>
      <c r="NY2" s="86"/>
      <c r="NZ2" s="86"/>
      <c r="OA2" s="86"/>
      <c r="OB2" s="86"/>
      <c r="OC2" s="86"/>
      <c r="OD2" s="86"/>
      <c r="OE2" s="86"/>
      <c r="OF2" s="86"/>
      <c r="OG2" s="86"/>
      <c r="OH2" s="86"/>
      <c r="OI2" s="86"/>
      <c r="OJ2" s="86"/>
      <c r="OK2" s="86"/>
      <c r="OL2" s="86"/>
      <c r="OM2" s="86"/>
      <c r="ON2" s="86"/>
      <c r="OO2" s="86"/>
      <c r="OP2" s="86"/>
      <c r="OQ2" s="86"/>
      <c r="OR2" s="86"/>
      <c r="OS2" s="86"/>
      <c r="OT2" s="86"/>
      <c r="OU2" s="86"/>
      <c r="OV2" s="86"/>
      <c r="OW2" s="86"/>
      <c r="OX2" s="86"/>
      <c r="OY2" s="86"/>
      <c r="OZ2" s="86"/>
      <c r="PA2" s="86"/>
      <c r="PB2" s="86"/>
      <c r="PC2" s="86"/>
      <c r="PD2" s="86"/>
      <c r="PE2" s="86"/>
      <c r="PF2" s="86"/>
      <c r="PG2" s="86"/>
      <c r="PH2" s="86"/>
      <c r="PI2" s="86"/>
      <c r="PJ2" s="86"/>
      <c r="PK2" s="86"/>
      <c r="PL2" s="86"/>
      <c r="PM2" s="86"/>
      <c r="PN2" s="86"/>
      <c r="PO2" s="86"/>
      <c r="PP2" s="86"/>
      <c r="PQ2" s="86"/>
      <c r="PR2" s="86"/>
      <c r="PS2" s="86"/>
      <c r="PT2" s="86"/>
      <c r="PU2" s="86"/>
      <c r="PV2" s="86"/>
      <c r="PW2" s="86"/>
      <c r="PX2" s="86"/>
      <c r="PY2" s="86"/>
      <c r="PZ2" s="86"/>
      <c r="QA2" s="86"/>
      <c r="QB2" s="86"/>
      <c r="QC2" s="86"/>
      <c r="QD2" s="86"/>
      <c r="QE2" s="86"/>
      <c r="QF2" s="86"/>
      <c r="QG2" s="86"/>
      <c r="QH2" s="86"/>
      <c r="QI2" s="86"/>
      <c r="QJ2" s="86"/>
      <c r="QK2" s="86"/>
      <c r="QL2" s="86"/>
      <c r="QM2" s="86"/>
      <c r="QN2" s="86"/>
      <c r="QO2" s="86"/>
      <c r="QP2" s="86"/>
      <c r="QQ2" s="86"/>
      <c r="QR2" s="86"/>
      <c r="QS2" s="86"/>
      <c r="QT2" s="86"/>
      <c r="QU2" s="86"/>
      <c r="QV2" s="86"/>
      <c r="QW2" s="86"/>
      <c r="QX2" s="86"/>
      <c r="QY2" s="86"/>
      <c r="QZ2" s="86"/>
      <c r="RA2" s="86"/>
      <c r="RB2" s="86"/>
      <c r="RC2" s="86"/>
      <c r="RD2" s="86"/>
      <c r="RE2" s="86"/>
      <c r="RF2" s="86"/>
      <c r="RG2" s="86"/>
      <c r="RH2" s="86"/>
      <c r="RI2" s="86"/>
      <c r="RJ2" s="86"/>
      <c r="RK2" s="86"/>
      <c r="RL2" s="86"/>
      <c r="RM2" s="86"/>
      <c r="RN2" s="86"/>
      <c r="RO2" s="86"/>
      <c r="RP2" s="86"/>
      <c r="RQ2" s="86"/>
      <c r="RR2" s="86"/>
      <c r="RS2" s="86"/>
      <c r="RT2" s="86"/>
      <c r="RU2" s="86"/>
      <c r="RV2" s="86"/>
      <c r="RW2" s="86"/>
      <c r="RX2" s="86"/>
      <c r="RY2" s="86"/>
      <c r="RZ2" s="86"/>
      <c r="SA2" s="86"/>
      <c r="SB2" s="86"/>
      <c r="SC2" s="86"/>
      <c r="SD2" s="86"/>
      <c r="SE2" s="86"/>
      <c r="SF2" s="86"/>
      <c r="SG2" s="86"/>
      <c r="SH2" s="86"/>
      <c r="SI2" s="86"/>
      <c r="SJ2" s="86"/>
      <c r="SK2" s="86"/>
      <c r="SL2" s="86"/>
      <c r="SM2" s="86"/>
      <c r="SN2" s="86"/>
      <c r="SO2" s="86"/>
      <c r="SP2" s="86"/>
      <c r="SQ2" s="86"/>
      <c r="SR2" s="86"/>
      <c r="SS2" s="86"/>
      <c r="ST2" s="86"/>
      <c r="SU2" s="86"/>
      <c r="SV2" s="86"/>
      <c r="SW2" s="86"/>
      <c r="SX2" s="86"/>
      <c r="SY2" s="86"/>
      <c r="SZ2" s="86"/>
      <c r="TA2" s="86"/>
      <c r="TB2" s="86"/>
      <c r="TC2" s="86"/>
      <c r="TD2" s="86"/>
      <c r="TE2" s="86"/>
      <c r="TF2" s="86"/>
      <c r="TG2" s="86"/>
      <c r="TH2" s="86"/>
      <c r="TI2" s="86"/>
      <c r="TJ2" s="86"/>
      <c r="TK2" s="86"/>
      <c r="TL2" s="86"/>
      <c r="TM2" s="86"/>
      <c r="TN2" s="86"/>
      <c r="TO2" s="86"/>
      <c r="TP2" s="86"/>
      <c r="TQ2" s="86"/>
      <c r="TR2" s="86"/>
      <c r="TS2" s="86"/>
      <c r="TT2" s="86"/>
      <c r="TU2" s="86"/>
      <c r="TV2" s="86"/>
      <c r="TW2" s="86"/>
      <c r="TX2" s="86"/>
      <c r="TY2" s="86"/>
      <c r="TZ2" s="86"/>
      <c r="UA2" s="86"/>
      <c r="UB2" s="86"/>
      <c r="UC2" s="86"/>
      <c r="UD2" s="86"/>
      <c r="UE2" s="86"/>
      <c r="UF2" s="86"/>
      <c r="UG2" s="86"/>
      <c r="UH2" s="86"/>
      <c r="UI2" s="86"/>
      <c r="UJ2" s="86"/>
      <c r="UK2" s="86"/>
      <c r="UL2" s="86"/>
      <c r="UM2" s="86"/>
      <c r="UN2" s="86"/>
      <c r="UO2" s="86"/>
      <c r="UP2" s="86"/>
      <c r="UQ2" s="86"/>
      <c r="UR2" s="86"/>
      <c r="US2" s="86"/>
      <c r="UT2" s="86"/>
      <c r="UU2" s="86"/>
      <c r="UV2" s="86"/>
      <c r="UW2" s="86"/>
      <c r="UX2" s="86"/>
      <c r="UY2" s="86"/>
      <c r="UZ2" s="86"/>
      <c r="VA2" s="86"/>
      <c r="VB2" s="86"/>
      <c r="VC2" s="86"/>
      <c r="VD2" s="86"/>
      <c r="VE2" s="86"/>
      <c r="VF2" s="86"/>
      <c r="VG2" s="86"/>
      <c r="VH2" s="86"/>
      <c r="VI2" s="86"/>
      <c r="VJ2" s="86"/>
      <c r="VK2" s="86"/>
      <c r="VL2" s="86"/>
      <c r="VM2" s="86"/>
      <c r="VN2" s="86"/>
      <c r="VO2" s="86"/>
      <c r="VP2" s="86"/>
      <c r="VQ2" s="86"/>
      <c r="VR2" s="86"/>
      <c r="VS2" s="86"/>
      <c r="VT2" s="86"/>
      <c r="VU2" s="86"/>
      <c r="VV2" s="86"/>
      <c r="VW2" s="86"/>
      <c r="VX2" s="86"/>
      <c r="VY2" s="86"/>
      <c r="VZ2" s="86"/>
      <c r="WA2" s="86"/>
      <c r="WB2" s="86"/>
      <c r="WC2" s="86"/>
      <c r="WD2" s="86"/>
      <c r="WE2" s="86"/>
      <c r="WF2" s="86"/>
      <c r="WG2" s="86"/>
      <c r="WH2" s="86"/>
      <c r="WI2" s="86"/>
      <c r="WJ2" s="86"/>
      <c r="WK2" s="86"/>
      <c r="WL2" s="86"/>
      <c r="WM2" s="86"/>
      <c r="WN2" s="86"/>
      <c r="WO2" s="86"/>
      <c r="WP2" s="86"/>
      <c r="WQ2" s="86"/>
      <c r="WR2" s="86"/>
      <c r="WS2" s="86"/>
      <c r="WT2" s="86"/>
      <c r="WU2" s="86"/>
      <c r="WV2" s="86"/>
      <c r="WW2" s="86"/>
      <c r="WX2" s="86"/>
      <c r="WY2" s="86"/>
      <c r="WZ2" s="86"/>
      <c r="XA2" s="86"/>
      <c r="XB2" s="86"/>
      <c r="XC2" s="86"/>
      <c r="XD2" s="86"/>
      <c r="XE2" s="86"/>
      <c r="XF2" s="86"/>
      <c r="XG2" s="86"/>
      <c r="XH2" s="86"/>
      <c r="XI2" s="86"/>
      <c r="XJ2" s="86"/>
      <c r="XK2" s="86"/>
      <c r="XL2" s="86"/>
      <c r="XM2" s="86"/>
      <c r="XN2" s="86"/>
      <c r="XO2" s="86"/>
      <c r="XP2" s="86"/>
      <c r="XQ2" s="86"/>
      <c r="XR2" s="86"/>
      <c r="XS2" s="86"/>
      <c r="XT2" s="86"/>
      <c r="XU2" s="86"/>
      <c r="XV2" s="86"/>
      <c r="XW2" s="86"/>
      <c r="XX2" s="86"/>
      <c r="XY2" s="86"/>
      <c r="XZ2" s="86"/>
      <c r="YA2" s="86"/>
      <c r="YB2" s="86"/>
      <c r="YC2" s="86"/>
      <c r="YD2" s="86"/>
      <c r="YE2" s="86"/>
      <c r="YF2" s="86"/>
      <c r="YG2" s="86"/>
      <c r="YH2" s="86"/>
      <c r="YI2" s="86"/>
      <c r="YJ2" s="86"/>
      <c r="YK2" s="86"/>
      <c r="YL2" s="86"/>
      <c r="YM2" s="86"/>
      <c r="YN2" s="86"/>
      <c r="YO2" s="86"/>
      <c r="YP2" s="86"/>
      <c r="YQ2" s="86"/>
      <c r="YR2" s="86"/>
      <c r="YS2" s="86"/>
      <c r="YT2" s="86"/>
      <c r="YU2" s="86"/>
      <c r="YV2" s="86"/>
      <c r="YW2" s="86"/>
      <c r="YX2" s="86"/>
      <c r="YY2" s="86"/>
      <c r="YZ2" s="86"/>
      <c r="ZA2" s="86"/>
      <c r="ZB2" s="86"/>
      <c r="ZC2" s="86"/>
      <c r="ZD2" s="86"/>
      <c r="ZE2" s="86"/>
      <c r="ZF2" s="86"/>
      <c r="ZG2" s="86"/>
      <c r="ZH2" s="86"/>
      <c r="ZI2" s="86"/>
      <c r="ZJ2" s="86"/>
      <c r="ZK2" s="86"/>
      <c r="ZL2" s="86"/>
      <c r="ZM2" s="86"/>
      <c r="ZN2" s="86"/>
      <c r="ZO2" s="86"/>
      <c r="ZP2" s="86"/>
      <c r="ZQ2" s="86"/>
      <c r="ZR2" s="86"/>
      <c r="ZS2" s="86"/>
      <c r="ZT2" s="86"/>
      <c r="ZU2" s="86"/>
      <c r="ZV2" s="86"/>
      <c r="ZW2" s="86"/>
      <c r="ZX2" s="86"/>
      <c r="ZY2" s="86"/>
      <c r="ZZ2" s="86"/>
      <c r="AAA2" s="86"/>
      <c r="AAB2" s="86"/>
      <c r="AAC2" s="86"/>
      <c r="AAD2" s="86"/>
      <c r="AAE2" s="86"/>
      <c r="AAF2" s="86"/>
      <c r="AAG2" s="86"/>
      <c r="AAH2" s="86"/>
      <c r="AAI2" s="86"/>
      <c r="AAJ2" s="86"/>
      <c r="AAK2" s="86"/>
      <c r="AAL2" s="86"/>
      <c r="AAM2" s="86"/>
      <c r="AAN2" s="86"/>
      <c r="AAO2" s="86"/>
      <c r="AAP2" s="86"/>
      <c r="AAQ2" s="86"/>
      <c r="AAR2" s="86"/>
      <c r="AAS2" s="86"/>
      <c r="AAT2" s="86"/>
      <c r="AAU2" s="86"/>
      <c r="AAV2" s="86"/>
      <c r="AAW2" s="86"/>
      <c r="AAX2" s="86"/>
      <c r="AAY2" s="86"/>
      <c r="AAZ2" s="86"/>
      <c r="ABA2" s="86"/>
      <c r="ABB2" s="86"/>
      <c r="ABC2" s="86"/>
      <c r="ABD2" s="86"/>
      <c r="ABE2" s="86"/>
      <c r="ABF2" s="86"/>
      <c r="ABG2" s="86"/>
      <c r="ABH2" s="86"/>
      <c r="ABI2" s="86"/>
      <c r="ABJ2" s="86"/>
      <c r="ABK2" s="86"/>
      <c r="ABL2" s="86"/>
      <c r="ABM2" s="86"/>
      <c r="ABN2" s="86"/>
      <c r="ABO2" s="86"/>
      <c r="ABP2" s="86"/>
      <c r="ABQ2" s="86"/>
      <c r="ABR2" s="86"/>
      <c r="ABS2" s="86"/>
      <c r="ABT2" s="86"/>
      <c r="ABU2" s="86"/>
      <c r="ABV2" s="86"/>
      <c r="ABW2" s="86"/>
      <c r="ABX2" s="86"/>
      <c r="ABY2" s="86"/>
      <c r="ABZ2" s="86"/>
      <c r="ACA2" s="86"/>
      <c r="ACB2" s="86"/>
      <c r="ACC2" s="86"/>
      <c r="ACD2" s="86"/>
      <c r="ACE2" s="86"/>
      <c r="ACF2" s="86"/>
      <c r="ACG2" s="86"/>
      <c r="ACH2" s="86"/>
      <c r="ACI2" s="86"/>
      <c r="ACJ2" s="86"/>
      <c r="ACK2" s="86"/>
      <c r="ACL2" s="86"/>
      <c r="ACM2" s="86"/>
      <c r="ACN2" s="86"/>
      <c r="ACO2" s="86"/>
      <c r="ACP2" s="86"/>
      <c r="ACQ2" s="86"/>
      <c r="ACR2" s="86"/>
      <c r="ACS2" s="86"/>
      <c r="ACT2" s="86"/>
      <c r="ACU2" s="86"/>
      <c r="ACV2" s="86"/>
      <c r="ACW2" s="86"/>
      <c r="ACX2" s="86"/>
      <c r="ACY2" s="86"/>
      <c r="ACZ2" s="86"/>
      <c r="ADA2" s="86"/>
      <c r="ADB2" s="86"/>
      <c r="ADC2" s="86"/>
      <c r="ADD2" s="86"/>
      <c r="ADE2" s="86"/>
      <c r="ADF2" s="86"/>
      <c r="ADG2" s="86"/>
      <c r="ADH2" s="86"/>
      <c r="ADI2" s="86"/>
      <c r="ADJ2" s="86"/>
      <c r="ADK2" s="86"/>
      <c r="ADL2" s="86"/>
      <c r="ADM2" s="86"/>
      <c r="ADN2" s="86"/>
      <c r="ADO2" s="86"/>
      <c r="ADP2" s="86"/>
      <c r="ADQ2" s="86"/>
      <c r="ADR2" s="86"/>
      <c r="ADS2" s="86"/>
      <c r="ADT2" s="86"/>
      <c r="ADU2" s="86"/>
      <c r="ADV2" s="86"/>
      <c r="ADW2" s="86"/>
      <c r="ADX2" s="86"/>
      <c r="ADY2" s="86"/>
      <c r="ADZ2" s="86"/>
      <c r="AEA2" s="86"/>
      <c r="AEB2" s="86"/>
      <c r="AEC2" s="86"/>
      <c r="AED2" s="86"/>
      <c r="AEE2" s="86"/>
      <c r="AEF2" s="86"/>
      <c r="AEG2" s="86"/>
      <c r="AEH2" s="86"/>
      <c r="AEI2" s="86"/>
      <c r="AEJ2" s="86"/>
      <c r="AEK2" s="86"/>
      <c r="AEL2" s="86"/>
      <c r="AEM2" s="86"/>
      <c r="AEN2" s="86"/>
      <c r="AEO2" s="86"/>
      <c r="AEP2" s="86"/>
      <c r="AEQ2" s="86"/>
      <c r="AER2" s="86"/>
      <c r="AES2" s="86"/>
      <c r="AET2" s="86"/>
      <c r="AEU2" s="86"/>
      <c r="AEV2" s="86"/>
      <c r="AEW2" s="86"/>
      <c r="AEX2" s="86"/>
      <c r="AEY2" s="86"/>
      <c r="AEZ2" s="86"/>
      <c r="AFA2" s="86"/>
      <c r="AFB2" s="86"/>
      <c r="AFC2" s="86"/>
      <c r="AFD2" s="86"/>
      <c r="AFE2" s="86"/>
      <c r="AFF2" s="86"/>
      <c r="AFG2" s="86"/>
      <c r="AFH2" s="86"/>
      <c r="AFI2" s="86"/>
      <c r="AFJ2" s="86"/>
      <c r="AFK2" s="86"/>
      <c r="AFL2" s="86"/>
      <c r="AFM2" s="86"/>
      <c r="AFN2" s="86"/>
      <c r="AFO2" s="86"/>
      <c r="AFP2" s="86"/>
      <c r="AFQ2" s="86"/>
      <c r="AFR2" s="86"/>
      <c r="AFS2" s="86"/>
      <c r="AFT2" s="86"/>
      <c r="AFU2" s="86"/>
      <c r="AFV2" s="86"/>
      <c r="AFW2" s="86"/>
      <c r="AFX2" s="86"/>
      <c r="AFY2" s="86"/>
      <c r="AFZ2" s="86"/>
      <c r="AGA2" s="86"/>
      <c r="AGB2" s="86"/>
      <c r="AGC2" s="86"/>
      <c r="AGD2" s="86"/>
      <c r="AGE2" s="86"/>
      <c r="AGF2" s="86"/>
      <c r="AGG2" s="86"/>
      <c r="AGH2" s="86"/>
      <c r="AGI2" s="86"/>
      <c r="AGJ2" s="86"/>
      <c r="AGK2" s="86"/>
      <c r="AGL2" s="86"/>
      <c r="AGM2" s="86"/>
      <c r="AGN2" s="86"/>
      <c r="AGO2" s="86"/>
      <c r="AGP2" s="86"/>
      <c r="AGQ2" s="86"/>
      <c r="AGR2" s="86"/>
      <c r="AGS2" s="86"/>
      <c r="AGT2" s="86"/>
      <c r="AGU2" s="86"/>
      <c r="AGV2" s="86"/>
      <c r="AGW2" s="86"/>
      <c r="AGX2" s="86"/>
      <c r="AGY2" s="86"/>
      <c r="AGZ2" s="86"/>
      <c r="AHA2" s="86"/>
      <c r="AHB2" s="86"/>
      <c r="AHC2" s="86"/>
      <c r="AHD2" s="86"/>
      <c r="AHE2" s="86"/>
      <c r="AHF2" s="86"/>
      <c r="AHG2" s="86"/>
      <c r="AHH2" s="86"/>
      <c r="AHI2" s="86"/>
      <c r="AHJ2" s="86"/>
      <c r="AHK2" s="86"/>
      <c r="AHL2" s="86"/>
      <c r="AHM2" s="86"/>
      <c r="AHN2" s="86"/>
      <c r="AHO2" s="86"/>
      <c r="AHP2" s="86"/>
      <c r="AHQ2" s="86"/>
      <c r="AHR2" s="86"/>
      <c r="AHS2" s="86"/>
      <c r="AHT2" s="86"/>
      <c r="AHU2" s="86"/>
      <c r="AHV2" s="86"/>
      <c r="AHW2" s="86"/>
      <c r="AHX2" s="86"/>
      <c r="AHY2" s="86"/>
      <c r="AHZ2" s="86"/>
      <c r="AIA2" s="86"/>
      <c r="AIB2" s="86"/>
      <c r="AIC2" s="86"/>
      <c r="AID2" s="86"/>
      <c r="AIE2" s="86"/>
      <c r="AIF2" s="86"/>
      <c r="AIG2" s="86"/>
      <c r="AIH2" s="86"/>
      <c r="AII2" s="86"/>
      <c r="AIJ2" s="86"/>
      <c r="AIK2" s="86"/>
      <c r="AIL2" s="86"/>
      <c r="AIM2" s="86"/>
      <c r="AIN2" s="86"/>
      <c r="AIO2" s="86"/>
      <c r="AIP2" s="86"/>
      <c r="AIQ2" s="86"/>
      <c r="AIR2" s="86"/>
      <c r="AIS2" s="86"/>
      <c r="AIT2" s="86"/>
      <c r="AIU2" s="86"/>
      <c r="AIV2" s="86"/>
      <c r="AIW2" s="86"/>
      <c r="AIX2" s="86"/>
      <c r="AIY2" s="86"/>
      <c r="AIZ2" s="86"/>
      <c r="AJA2" s="86"/>
      <c r="AJB2" s="86"/>
      <c r="AJC2" s="86"/>
      <c r="AJD2" s="86"/>
      <c r="AJE2" s="86"/>
      <c r="AJF2" s="86"/>
      <c r="AJG2" s="86"/>
      <c r="AJH2" s="86"/>
      <c r="AJI2" s="86"/>
      <c r="AJJ2" s="86"/>
      <c r="AJK2" s="86"/>
      <c r="AJL2" s="86"/>
      <c r="AJM2" s="86"/>
      <c r="AJN2" s="86"/>
      <c r="AJO2" s="86"/>
      <c r="AJP2" s="86"/>
      <c r="AJQ2" s="86"/>
      <c r="AJR2" s="86"/>
      <c r="AJS2" s="86"/>
      <c r="AJT2" s="86"/>
      <c r="AJU2" s="86"/>
      <c r="AJV2" s="86"/>
      <c r="AJW2" s="86"/>
      <c r="AJX2" s="86"/>
      <c r="AJY2" s="86"/>
      <c r="AJZ2" s="86"/>
      <c r="AKA2" s="86"/>
      <c r="AKB2" s="86"/>
      <c r="AKC2" s="86"/>
      <c r="AKD2" s="86"/>
      <c r="AKE2" s="86"/>
      <c r="AKF2" s="86"/>
      <c r="AKG2" s="86"/>
      <c r="AKH2" s="86"/>
      <c r="AKI2" s="86"/>
      <c r="AKJ2" s="86"/>
      <c r="AKK2" s="86"/>
      <c r="AKL2" s="86"/>
      <c r="AKM2" s="86"/>
      <c r="AKN2" s="86"/>
      <c r="AKO2" s="86"/>
      <c r="AKP2" s="86"/>
      <c r="AKQ2" s="86"/>
      <c r="AKR2" s="86"/>
      <c r="AKS2" s="86"/>
      <c r="AKT2" s="86"/>
      <c r="AKU2" s="86"/>
      <c r="AKV2" s="86"/>
      <c r="AKW2" s="86"/>
      <c r="AKX2" s="86"/>
      <c r="AKY2" s="86"/>
      <c r="AKZ2" s="86"/>
      <c r="ALA2" s="86"/>
      <c r="ALB2" s="86"/>
      <c r="ALC2" s="86"/>
      <c r="ALD2" s="86"/>
      <c r="ALE2" s="86"/>
      <c r="ALF2" s="86"/>
      <c r="ALG2" s="86"/>
      <c r="ALH2" s="86"/>
      <c r="ALI2" s="86"/>
      <c r="ALJ2" s="86"/>
      <c r="ALK2" s="86"/>
      <c r="ALL2" s="86"/>
      <c r="ALM2" s="86"/>
      <c r="ALN2" s="86"/>
      <c r="ALO2" s="86"/>
      <c r="ALP2" s="86"/>
      <c r="ALQ2" s="86"/>
      <c r="ALR2" s="86"/>
      <c r="ALS2" s="86"/>
      <c r="ALT2" s="86"/>
      <c r="ALU2" s="86"/>
      <c r="ALV2" s="86"/>
      <c r="ALW2" s="86"/>
      <c r="ALX2" s="86"/>
      <c r="ALY2" s="86"/>
      <c r="ALZ2" s="86"/>
      <c r="AMA2" s="86"/>
      <c r="AMB2" s="86"/>
      <c r="AMC2" s="86"/>
      <c r="AMD2" s="86"/>
      <c r="AME2" s="86"/>
      <c r="AMF2" s="86"/>
      <c r="AMG2" s="86"/>
      <c r="AMH2" s="86"/>
      <c r="AMI2" s="86"/>
      <c r="AMJ2" s="86"/>
      <c r="AMK2" s="86"/>
    </row>
    <row r="3" customFormat="false" ht="42.15" hidden="false" customHeight="false" outlineLevel="0" collapsed="false">
      <c r="A3" s="2" t="s">
        <v>879</v>
      </c>
      <c r="B3" s="2" t="s">
        <v>796</v>
      </c>
      <c r="C3" s="2"/>
      <c r="D3" s="2"/>
      <c r="E3" s="2" t="s">
        <v>880</v>
      </c>
      <c r="F3" s="2"/>
      <c r="G3" s="281" t="s">
        <v>881</v>
      </c>
      <c r="H3" s="252" t="s">
        <v>881</v>
      </c>
      <c r="I3" s="251"/>
      <c r="J3" s="252" t="s">
        <v>882</v>
      </c>
      <c r="K3" s="25" t="s">
        <v>883</v>
      </c>
      <c r="L3" s="2"/>
      <c r="M3" s="2" t="s">
        <v>157</v>
      </c>
      <c r="N3" s="2"/>
      <c r="O3" s="2"/>
      <c r="P3" s="2"/>
      <c r="Q3" s="2"/>
      <c r="R3" s="2" t="s">
        <v>45</v>
      </c>
      <c r="S3" s="2"/>
      <c r="T3" s="2" t="s">
        <v>217</v>
      </c>
      <c r="U3" s="38" t="s">
        <v>479</v>
      </c>
      <c r="V3" s="2" t="s">
        <v>47</v>
      </c>
      <c r="W3" s="38" t="s">
        <v>885</v>
      </c>
      <c r="X3" s="2"/>
      <c r="Y3" s="2"/>
      <c r="Z3" s="2" t="s">
        <v>54</v>
      </c>
      <c r="AA3" s="2"/>
      <c r="AB3" s="4"/>
      <c r="AC3" s="4"/>
      <c r="AD3" s="44"/>
      <c r="AE3" s="4" t="s">
        <v>4543</v>
      </c>
      <c r="AF3" s="45"/>
      <c r="AG3" s="283" t="s">
        <v>4932</v>
      </c>
      <c r="AH3" s="39"/>
      <c r="AI3" s="4" t="s">
        <v>4544</v>
      </c>
      <c r="AJ3" s="4"/>
      <c r="AK3" s="4" t="s">
        <v>4933</v>
      </c>
      <c r="AL3" s="4"/>
      <c r="AM3" s="4" t="s">
        <v>4546</v>
      </c>
      <c r="AN3" s="4"/>
      <c r="AO3" s="4" t="s">
        <v>887</v>
      </c>
      <c r="AP3" s="4" t="s">
        <v>4934</v>
      </c>
      <c r="AQ3" s="4" t="s">
        <v>889</v>
      </c>
      <c r="AR3" s="4" t="s">
        <v>890</v>
      </c>
      <c r="AS3" s="4" t="s">
        <v>891</v>
      </c>
      <c r="AT3" s="98" t="e">
        <f aca="false">IF( A3 = "", "", "'" &amp; A3 &amp; "': {megami: '" &amp; B3 &amp; "'" &amp; IF( C3 &lt;&gt; "", ", anotherID: '" &amp; C3 &amp; "', replace: '" &amp; D3 &amp; "'", "" ) &amp; ", name: '" &amp; SUBSTITUTE( E3, "'", "\'" ) &amp; "', nameEn: '" &amp; SUBSTITUTE( K3, "'", "\'" ) &amp; "', nameZh: '" &amp; SUBSTITUTE( G3, "'", "\'" ) &amp; "', nameZhG1: '" &amp; SUBSTITUTE( H3, "'", "\'" )&amp; "', nameKo: '" &amp; SUBSTITUTE( J3, "'", "\'" ) &amp; "', ruby: '" &amp; F3 &amp; "', rubyEn: '" &amp; L3 &amp; "', baseType: '" &amp; VLOOKUP( M3, [3]マスタ!$A$1:$B$99, 2, 0 ) &amp; "'" &amp; IF( N3 = "○", ", extra: true", "" ) &amp; IF( O3 &lt;&gt; "", ", extraFrom: '" &amp; O3 &amp; "'", "" ) &amp; IF( P3 &lt;&gt; "", ", exchangabaleTo: '" &amp; P3 &amp; "'", "" ) &amp; IF( Q3 = "○", ", poison: true", "" ) &amp;IF(R3&lt;&gt;"", ", type: '"&amp;VLOOKUP(R3,[3]マスタ!$D$1:$E$99,2,0)&amp;"'", "")&amp;IF(S3&lt;&gt;"",", subType: '"&amp;VLOOKUP(S3,[3]マスタ!$D$1:$E$99,2,0)&amp;"'","") &amp; IF( T3 &lt;&gt; "", ", range: '" &amp; T3 &amp; "'" &amp; IF( U3 &lt;&gt; "", ", rangeOpened: '" &amp; U3 &amp; "'", "" ), "" ) &amp; IF( V3 &lt;&gt; "", ", damage: '" &amp; V3 &amp; "'" &amp; IF( OR( W3 &lt;&gt; "", AI3 &lt;&gt; "" ), ", damageOpened: '" &amp; W3 &amp; "'", "" ), "" ) &amp; IF( X3 &lt;&gt; "", ", capacity: '" &amp; X3 &amp; "'", "" ) &amp; IF( Z3 &lt;&gt; "", ", cost: '" &amp; Z3 &amp; "'", "" ) &amp; ", text: '" &amp; SUBSTITUTE( SUBSTITUTE( AE3, CHAR( 13 ), "" ), CHAR( 10 ), "\n" ) &amp; "', textZh: '" &amp; SUBSTITUTE( SUBSTITUTE( SUBSTITUTE( AG3, CHAR( 13 ), "" ), CHAR( 10 ), "\n" ), "'", "\'" ) &amp; "', textZhG1: '" &amp; SUBSTITUTE( SUBSTITUTE( SUBSTITUTE( AI3, CHAR( 13 ), "" ), CHAR( 10 ), "\n" ), "'", "\'" )&amp; "', textKo: '" &amp; SUBSTITUTE( SUBSTITUTE( SUBSTITUTE( AK3, CHAR( 13 ), "" ), CHAR( 10 ), "\n" ), "'", "\'" ) &amp; "', textEn: '" &amp; SUBSTITUTE( SUBSTITUTE( SUBSTITUTE( AM3, CHAR( 13 ), "" ), CHAR( 10 ), "\n" ), "'", "\'" ) &amp; "'" &amp; IF( OR( W3 &lt;&gt; "", AI3 &lt;&gt; "" ), ", textOpened: '" &amp; SUBSTITUTE( SUBSTITUTE( SUBSTITUTE( AO3, CHAR( 13 ), "" ), CHAR( 10 ), "\n" ), "'", "\'" ) &amp; "', textOpenedZh: '" &amp; SUBSTITUTE( SUBSTITUTE( SUBSTITUTE( AP3, CHAR( 13 ), "" ), CHAR( 10 ), "\n" ), "'", "\'" )  &amp; "', textOpenedZhG1: '" &amp; SUBSTITUTE( SUBSTITUTE( SUBSTITUTE( AQ3, CHAR( 13 ), "" ), CHAR( 10 ), "\n" ), "'", "\'" ) &amp; "', textOpenedKo: '" &amp; SUBSTITUTE( SUBSTITUTE( SUBSTITUTE( AR3, CHAR( 13 ), "" ), CHAR( 10 ), "\n" ), "'", "\'" ) &amp; "', textOpenedEn: '" &amp; SUBSTITUTE( SUBSTITUTE( SUBSTITUTE( AS3, CHAR( 13 ), "" ), CHAR( 10 ), "\n" ), "'", "\'" ) &amp; "'", "" ) &amp; IF( AB3 = "○", ", sealable: true", "" ) &amp; IF( AA3 = "○", ", removable: true", "" ) &amp; "}," )</f>
        <v>#REF!</v>
      </c>
      <c r="AU3" s="10" t="str">
        <f aca="false">IF($A3&lt;&gt;"", "    /** 《"&amp;$E3&amp;"》 */ export const "&amp;SUBSTITUTE(UPPER(IF(MID($A3, 3, 1)="-", RIGHT($A3,LEN($A3)-3), $A3)), "-", "_")&amp;": TCardId = '"&amp;$A3&amp;"';", "")</f>
        <v>    /** 《はらりゆき》 */ export const YUKIHI_O_S_1: TCardId = '06-yukihi-o-s-1';</v>
      </c>
      <c r="AV3" s="11" t="str">
        <f aca="false">IF($A3&lt;&gt;"", "    | '"&amp;$A3&amp;"'", "")</f>
        <v>    | '06-yukihi-o-s-1'</v>
      </c>
      <c r="AW3" s="86"/>
      <c r="AX3" s="86"/>
      <c r="AY3" s="86"/>
      <c r="AZ3" s="86"/>
      <c r="BA3" s="86"/>
      <c r="BB3" s="86"/>
      <c r="BC3" s="86"/>
      <c r="BD3" s="86"/>
      <c r="BE3" s="86"/>
      <c r="BF3" s="86"/>
      <c r="BG3" s="86"/>
      <c r="BH3" s="86"/>
      <c r="BI3" s="86"/>
      <c r="BJ3" s="86"/>
      <c r="BK3" s="86"/>
      <c r="BL3" s="86"/>
      <c r="BM3" s="86"/>
      <c r="BN3" s="86"/>
      <c r="BO3" s="86"/>
      <c r="BP3" s="86"/>
      <c r="BQ3" s="86"/>
      <c r="BR3" s="86"/>
      <c r="BS3" s="86"/>
      <c r="BT3" s="86"/>
      <c r="BU3" s="86"/>
      <c r="BV3" s="86"/>
      <c r="BW3" s="86"/>
      <c r="BX3" s="86"/>
      <c r="BY3" s="86"/>
      <c r="BZ3" s="86"/>
      <c r="CA3" s="86"/>
      <c r="CB3" s="86"/>
      <c r="CC3" s="86"/>
      <c r="CD3" s="86"/>
      <c r="CE3" s="86"/>
      <c r="CF3" s="86"/>
      <c r="CG3" s="86"/>
      <c r="CH3" s="86"/>
      <c r="CI3" s="86"/>
      <c r="CJ3" s="86"/>
      <c r="CK3" s="86"/>
      <c r="CL3" s="86"/>
      <c r="CM3" s="86"/>
      <c r="CN3" s="86"/>
      <c r="CO3" s="86"/>
      <c r="CP3" s="86"/>
      <c r="CQ3" s="86"/>
      <c r="CR3" s="86"/>
      <c r="CS3" s="86"/>
      <c r="CT3" s="86"/>
      <c r="CU3" s="86"/>
      <c r="CV3" s="86"/>
      <c r="CW3" s="86"/>
      <c r="CX3" s="86"/>
      <c r="CY3" s="86"/>
      <c r="CZ3" s="86"/>
      <c r="DA3" s="86"/>
      <c r="DB3" s="86"/>
      <c r="DC3" s="86"/>
      <c r="DD3" s="86"/>
      <c r="DE3" s="86"/>
      <c r="DF3" s="86"/>
      <c r="DG3" s="86"/>
      <c r="DH3" s="86"/>
      <c r="DI3" s="86"/>
      <c r="DJ3" s="86"/>
      <c r="DK3" s="86"/>
      <c r="DL3" s="86"/>
      <c r="DM3" s="86"/>
      <c r="DN3" s="86"/>
      <c r="DO3" s="86"/>
      <c r="DP3" s="86"/>
      <c r="DQ3" s="86"/>
      <c r="DR3" s="86"/>
      <c r="DS3" s="86"/>
      <c r="DT3" s="86"/>
      <c r="DU3" s="86"/>
      <c r="DV3" s="86"/>
      <c r="DW3" s="86"/>
      <c r="DX3" s="86"/>
      <c r="DY3" s="86"/>
      <c r="DZ3" s="86"/>
      <c r="EA3" s="86"/>
      <c r="EB3" s="86"/>
      <c r="EC3" s="86"/>
      <c r="ED3" s="86"/>
      <c r="EE3" s="86"/>
      <c r="EF3" s="86"/>
      <c r="EG3" s="86"/>
      <c r="EH3" s="86"/>
      <c r="EI3" s="86"/>
      <c r="EJ3" s="86"/>
      <c r="EK3" s="86"/>
      <c r="EL3" s="86"/>
      <c r="EM3" s="86"/>
      <c r="EN3" s="86"/>
      <c r="EO3" s="86"/>
      <c r="EP3" s="86"/>
      <c r="EQ3" s="86"/>
      <c r="ER3" s="86"/>
      <c r="ES3" s="86"/>
      <c r="ET3" s="86"/>
      <c r="EU3" s="86"/>
      <c r="EV3" s="86"/>
      <c r="EW3" s="86"/>
      <c r="EX3" s="86"/>
      <c r="EY3" s="86"/>
      <c r="EZ3" s="86"/>
      <c r="FA3" s="86"/>
      <c r="FB3" s="86"/>
      <c r="FC3" s="86"/>
      <c r="FD3" s="86"/>
      <c r="FE3" s="86"/>
      <c r="FF3" s="86"/>
      <c r="FG3" s="86"/>
      <c r="FH3" s="86"/>
      <c r="FI3" s="86"/>
      <c r="FJ3" s="86"/>
      <c r="FK3" s="86"/>
      <c r="FL3" s="86"/>
      <c r="FM3" s="86"/>
      <c r="FN3" s="86"/>
      <c r="FO3" s="86"/>
      <c r="FP3" s="86"/>
      <c r="FQ3" s="86"/>
      <c r="FR3" s="86"/>
      <c r="FS3" s="86"/>
      <c r="FT3" s="86"/>
      <c r="FU3" s="86"/>
      <c r="FV3" s="86"/>
      <c r="FW3" s="86"/>
      <c r="FX3" s="86"/>
      <c r="FY3" s="86"/>
      <c r="FZ3" s="86"/>
      <c r="GA3" s="86"/>
      <c r="GB3" s="86"/>
      <c r="GC3" s="86"/>
      <c r="GD3" s="86"/>
      <c r="GE3" s="86"/>
      <c r="GF3" s="86"/>
      <c r="GG3" s="86"/>
      <c r="GH3" s="86"/>
      <c r="GI3" s="86"/>
      <c r="GJ3" s="86"/>
      <c r="GK3" s="86"/>
      <c r="GL3" s="86"/>
      <c r="GM3" s="86"/>
      <c r="GN3" s="86"/>
      <c r="GO3" s="86"/>
      <c r="GP3" s="86"/>
      <c r="GQ3" s="86"/>
      <c r="GR3" s="86"/>
      <c r="GS3" s="86"/>
      <c r="GT3" s="86"/>
      <c r="GU3" s="86"/>
      <c r="GV3" s="86"/>
      <c r="GW3" s="86"/>
      <c r="GX3" s="86"/>
      <c r="GY3" s="86"/>
      <c r="GZ3" s="86"/>
      <c r="HA3" s="86"/>
      <c r="HB3" s="86"/>
      <c r="HC3" s="86"/>
      <c r="HD3" s="86"/>
      <c r="HE3" s="86"/>
      <c r="HF3" s="86"/>
      <c r="HG3" s="86"/>
      <c r="HH3" s="86"/>
      <c r="HI3" s="86"/>
      <c r="HJ3" s="86"/>
      <c r="HK3" s="86"/>
      <c r="HL3" s="86"/>
      <c r="HM3" s="86"/>
      <c r="HN3" s="86"/>
      <c r="HO3" s="86"/>
      <c r="HP3" s="86"/>
      <c r="HQ3" s="86"/>
      <c r="HR3" s="86"/>
      <c r="HS3" s="86"/>
      <c r="HT3" s="86"/>
      <c r="HU3" s="86"/>
      <c r="HV3" s="86"/>
      <c r="HW3" s="86"/>
      <c r="HX3" s="86"/>
      <c r="HY3" s="86"/>
      <c r="HZ3" s="86"/>
      <c r="IA3" s="86"/>
      <c r="IB3" s="86"/>
      <c r="IC3" s="86"/>
      <c r="ID3" s="86"/>
      <c r="IE3" s="86"/>
      <c r="IF3" s="86"/>
      <c r="IG3" s="86"/>
      <c r="IH3" s="86"/>
      <c r="II3" s="86"/>
      <c r="IJ3" s="86"/>
      <c r="IK3" s="86"/>
      <c r="IL3" s="86"/>
      <c r="IM3" s="86"/>
      <c r="IN3" s="86"/>
      <c r="IO3" s="86"/>
      <c r="IP3" s="86"/>
      <c r="IQ3" s="86"/>
      <c r="IR3" s="86"/>
      <c r="IS3" s="86"/>
      <c r="IT3" s="86"/>
      <c r="IU3" s="86"/>
      <c r="IV3" s="86"/>
      <c r="IW3" s="86"/>
      <c r="IX3" s="86"/>
      <c r="IY3" s="86"/>
      <c r="IZ3" s="86"/>
      <c r="JA3" s="86"/>
      <c r="JB3" s="86"/>
      <c r="JC3" s="86"/>
      <c r="JD3" s="86"/>
      <c r="JE3" s="86"/>
      <c r="JF3" s="86"/>
      <c r="JG3" s="86"/>
      <c r="JH3" s="86"/>
      <c r="JI3" s="86"/>
      <c r="JJ3" s="86"/>
      <c r="JK3" s="86"/>
      <c r="JL3" s="86"/>
      <c r="JM3" s="86"/>
      <c r="JN3" s="86"/>
      <c r="JO3" s="86"/>
      <c r="JP3" s="86"/>
      <c r="JQ3" s="86"/>
      <c r="JR3" s="86"/>
      <c r="JS3" s="86"/>
      <c r="JT3" s="86"/>
      <c r="JU3" s="86"/>
      <c r="JV3" s="86"/>
      <c r="JW3" s="86"/>
      <c r="JX3" s="86"/>
      <c r="JY3" s="86"/>
      <c r="JZ3" s="86"/>
      <c r="KA3" s="86"/>
      <c r="KB3" s="86"/>
      <c r="KC3" s="86"/>
      <c r="KD3" s="86"/>
      <c r="KE3" s="86"/>
      <c r="KF3" s="86"/>
      <c r="KG3" s="86"/>
      <c r="KH3" s="86"/>
      <c r="KI3" s="86"/>
      <c r="KJ3" s="86"/>
      <c r="KK3" s="86"/>
      <c r="KL3" s="86"/>
      <c r="KM3" s="86"/>
      <c r="KN3" s="86"/>
      <c r="KO3" s="86"/>
      <c r="KP3" s="86"/>
      <c r="KQ3" s="86"/>
      <c r="KR3" s="86"/>
      <c r="KS3" s="86"/>
      <c r="KT3" s="86"/>
      <c r="KU3" s="86"/>
      <c r="KV3" s="86"/>
      <c r="KW3" s="86"/>
      <c r="KX3" s="86"/>
      <c r="KY3" s="86"/>
      <c r="KZ3" s="86"/>
      <c r="LA3" s="86"/>
      <c r="LB3" s="86"/>
      <c r="LC3" s="86"/>
      <c r="LD3" s="86"/>
      <c r="LE3" s="86"/>
      <c r="LF3" s="86"/>
      <c r="LG3" s="86"/>
      <c r="LH3" s="86"/>
      <c r="LI3" s="86"/>
      <c r="LJ3" s="86"/>
      <c r="LK3" s="86"/>
      <c r="LL3" s="86"/>
      <c r="LM3" s="86"/>
      <c r="LN3" s="86"/>
      <c r="LO3" s="86"/>
      <c r="LP3" s="86"/>
      <c r="LQ3" s="86"/>
      <c r="LR3" s="86"/>
      <c r="LS3" s="86"/>
      <c r="LT3" s="86"/>
      <c r="LU3" s="86"/>
      <c r="LV3" s="86"/>
      <c r="LW3" s="86"/>
      <c r="LX3" s="86"/>
      <c r="LY3" s="86"/>
      <c r="LZ3" s="86"/>
      <c r="MA3" s="86"/>
      <c r="MB3" s="86"/>
      <c r="MC3" s="86"/>
      <c r="MD3" s="86"/>
      <c r="ME3" s="86"/>
      <c r="MF3" s="86"/>
      <c r="MG3" s="86"/>
      <c r="MH3" s="86"/>
      <c r="MI3" s="86"/>
      <c r="MJ3" s="86"/>
      <c r="MK3" s="86"/>
      <c r="ML3" s="86"/>
      <c r="MM3" s="86"/>
      <c r="MN3" s="86"/>
      <c r="MO3" s="86"/>
      <c r="MP3" s="86"/>
      <c r="MQ3" s="86"/>
      <c r="MR3" s="86"/>
      <c r="MS3" s="86"/>
      <c r="MT3" s="86"/>
      <c r="MU3" s="86"/>
      <c r="MV3" s="86"/>
      <c r="MW3" s="86"/>
      <c r="MX3" s="86"/>
      <c r="MY3" s="86"/>
      <c r="MZ3" s="86"/>
      <c r="NA3" s="86"/>
      <c r="NB3" s="86"/>
      <c r="NC3" s="86"/>
      <c r="ND3" s="86"/>
      <c r="NE3" s="86"/>
      <c r="NF3" s="86"/>
      <c r="NG3" s="86"/>
      <c r="NH3" s="86"/>
      <c r="NI3" s="86"/>
      <c r="NJ3" s="86"/>
      <c r="NK3" s="86"/>
      <c r="NL3" s="86"/>
      <c r="NM3" s="86"/>
      <c r="NN3" s="86"/>
      <c r="NO3" s="86"/>
      <c r="NP3" s="86"/>
      <c r="NQ3" s="86"/>
      <c r="NR3" s="86"/>
      <c r="NS3" s="86"/>
      <c r="NT3" s="86"/>
      <c r="NU3" s="86"/>
      <c r="NV3" s="86"/>
      <c r="NW3" s="86"/>
      <c r="NX3" s="86"/>
      <c r="NY3" s="86"/>
      <c r="NZ3" s="86"/>
      <c r="OA3" s="86"/>
      <c r="OB3" s="86"/>
      <c r="OC3" s="86"/>
      <c r="OD3" s="86"/>
      <c r="OE3" s="86"/>
      <c r="OF3" s="86"/>
      <c r="OG3" s="86"/>
      <c r="OH3" s="86"/>
      <c r="OI3" s="86"/>
      <c r="OJ3" s="86"/>
      <c r="OK3" s="86"/>
      <c r="OL3" s="86"/>
      <c r="OM3" s="86"/>
      <c r="ON3" s="86"/>
      <c r="OO3" s="86"/>
      <c r="OP3" s="86"/>
      <c r="OQ3" s="86"/>
      <c r="OR3" s="86"/>
      <c r="OS3" s="86"/>
      <c r="OT3" s="86"/>
      <c r="OU3" s="86"/>
      <c r="OV3" s="86"/>
      <c r="OW3" s="86"/>
      <c r="OX3" s="86"/>
      <c r="OY3" s="86"/>
      <c r="OZ3" s="86"/>
      <c r="PA3" s="86"/>
      <c r="PB3" s="86"/>
      <c r="PC3" s="86"/>
      <c r="PD3" s="86"/>
      <c r="PE3" s="86"/>
      <c r="PF3" s="86"/>
      <c r="PG3" s="86"/>
      <c r="PH3" s="86"/>
      <c r="PI3" s="86"/>
      <c r="PJ3" s="86"/>
      <c r="PK3" s="86"/>
      <c r="PL3" s="86"/>
      <c r="PM3" s="86"/>
      <c r="PN3" s="86"/>
      <c r="PO3" s="86"/>
      <c r="PP3" s="86"/>
      <c r="PQ3" s="86"/>
      <c r="PR3" s="86"/>
      <c r="PS3" s="86"/>
      <c r="PT3" s="86"/>
      <c r="PU3" s="86"/>
      <c r="PV3" s="86"/>
      <c r="PW3" s="86"/>
      <c r="PX3" s="86"/>
      <c r="PY3" s="86"/>
      <c r="PZ3" s="86"/>
      <c r="QA3" s="86"/>
      <c r="QB3" s="86"/>
      <c r="QC3" s="86"/>
      <c r="QD3" s="86"/>
      <c r="QE3" s="86"/>
      <c r="QF3" s="86"/>
      <c r="QG3" s="86"/>
      <c r="QH3" s="86"/>
      <c r="QI3" s="86"/>
      <c r="QJ3" s="86"/>
      <c r="QK3" s="86"/>
      <c r="QL3" s="86"/>
      <c r="QM3" s="86"/>
      <c r="QN3" s="86"/>
      <c r="QO3" s="86"/>
      <c r="QP3" s="86"/>
      <c r="QQ3" s="86"/>
      <c r="QR3" s="86"/>
      <c r="QS3" s="86"/>
      <c r="QT3" s="86"/>
      <c r="QU3" s="86"/>
      <c r="QV3" s="86"/>
      <c r="QW3" s="86"/>
      <c r="QX3" s="86"/>
      <c r="QY3" s="86"/>
      <c r="QZ3" s="86"/>
      <c r="RA3" s="86"/>
      <c r="RB3" s="86"/>
      <c r="RC3" s="86"/>
      <c r="RD3" s="86"/>
      <c r="RE3" s="86"/>
      <c r="RF3" s="86"/>
      <c r="RG3" s="86"/>
      <c r="RH3" s="86"/>
      <c r="RI3" s="86"/>
      <c r="RJ3" s="86"/>
      <c r="RK3" s="86"/>
      <c r="RL3" s="86"/>
      <c r="RM3" s="86"/>
      <c r="RN3" s="86"/>
      <c r="RO3" s="86"/>
      <c r="RP3" s="86"/>
      <c r="RQ3" s="86"/>
      <c r="RR3" s="86"/>
      <c r="RS3" s="86"/>
      <c r="RT3" s="86"/>
      <c r="RU3" s="86"/>
      <c r="RV3" s="86"/>
      <c r="RW3" s="86"/>
      <c r="RX3" s="86"/>
      <c r="RY3" s="86"/>
      <c r="RZ3" s="86"/>
      <c r="SA3" s="86"/>
      <c r="SB3" s="86"/>
      <c r="SC3" s="86"/>
      <c r="SD3" s="86"/>
      <c r="SE3" s="86"/>
      <c r="SF3" s="86"/>
      <c r="SG3" s="86"/>
      <c r="SH3" s="86"/>
      <c r="SI3" s="86"/>
      <c r="SJ3" s="86"/>
      <c r="SK3" s="86"/>
      <c r="SL3" s="86"/>
      <c r="SM3" s="86"/>
      <c r="SN3" s="86"/>
      <c r="SO3" s="86"/>
      <c r="SP3" s="86"/>
      <c r="SQ3" s="86"/>
      <c r="SR3" s="86"/>
      <c r="SS3" s="86"/>
      <c r="ST3" s="86"/>
      <c r="SU3" s="86"/>
      <c r="SV3" s="86"/>
      <c r="SW3" s="86"/>
      <c r="SX3" s="86"/>
      <c r="SY3" s="86"/>
      <c r="SZ3" s="86"/>
      <c r="TA3" s="86"/>
      <c r="TB3" s="86"/>
      <c r="TC3" s="86"/>
      <c r="TD3" s="86"/>
      <c r="TE3" s="86"/>
      <c r="TF3" s="86"/>
      <c r="TG3" s="86"/>
      <c r="TH3" s="86"/>
      <c r="TI3" s="86"/>
      <c r="TJ3" s="86"/>
      <c r="TK3" s="86"/>
      <c r="TL3" s="86"/>
      <c r="TM3" s="86"/>
      <c r="TN3" s="86"/>
      <c r="TO3" s="86"/>
      <c r="TP3" s="86"/>
      <c r="TQ3" s="86"/>
      <c r="TR3" s="86"/>
      <c r="TS3" s="86"/>
      <c r="TT3" s="86"/>
      <c r="TU3" s="86"/>
      <c r="TV3" s="86"/>
      <c r="TW3" s="86"/>
      <c r="TX3" s="86"/>
      <c r="TY3" s="86"/>
      <c r="TZ3" s="86"/>
      <c r="UA3" s="86"/>
      <c r="UB3" s="86"/>
      <c r="UC3" s="86"/>
      <c r="UD3" s="86"/>
      <c r="UE3" s="86"/>
      <c r="UF3" s="86"/>
      <c r="UG3" s="86"/>
      <c r="UH3" s="86"/>
      <c r="UI3" s="86"/>
      <c r="UJ3" s="86"/>
      <c r="UK3" s="86"/>
      <c r="UL3" s="86"/>
      <c r="UM3" s="86"/>
      <c r="UN3" s="86"/>
      <c r="UO3" s="86"/>
      <c r="UP3" s="86"/>
      <c r="UQ3" s="86"/>
      <c r="UR3" s="86"/>
      <c r="US3" s="86"/>
      <c r="UT3" s="86"/>
      <c r="UU3" s="86"/>
      <c r="UV3" s="86"/>
      <c r="UW3" s="86"/>
      <c r="UX3" s="86"/>
      <c r="UY3" s="86"/>
      <c r="UZ3" s="86"/>
      <c r="VA3" s="86"/>
      <c r="VB3" s="86"/>
      <c r="VC3" s="86"/>
      <c r="VD3" s="86"/>
      <c r="VE3" s="86"/>
      <c r="VF3" s="86"/>
      <c r="VG3" s="86"/>
      <c r="VH3" s="86"/>
      <c r="VI3" s="86"/>
      <c r="VJ3" s="86"/>
      <c r="VK3" s="86"/>
      <c r="VL3" s="86"/>
      <c r="VM3" s="86"/>
      <c r="VN3" s="86"/>
      <c r="VO3" s="86"/>
      <c r="VP3" s="86"/>
      <c r="VQ3" s="86"/>
      <c r="VR3" s="86"/>
      <c r="VS3" s="86"/>
      <c r="VT3" s="86"/>
      <c r="VU3" s="86"/>
      <c r="VV3" s="86"/>
      <c r="VW3" s="86"/>
      <c r="VX3" s="86"/>
      <c r="VY3" s="86"/>
      <c r="VZ3" s="86"/>
      <c r="WA3" s="86"/>
      <c r="WB3" s="86"/>
      <c r="WC3" s="86"/>
      <c r="WD3" s="86"/>
      <c r="WE3" s="86"/>
      <c r="WF3" s="86"/>
      <c r="WG3" s="86"/>
      <c r="WH3" s="86"/>
      <c r="WI3" s="86"/>
      <c r="WJ3" s="86"/>
      <c r="WK3" s="86"/>
      <c r="WL3" s="86"/>
      <c r="WM3" s="86"/>
      <c r="WN3" s="86"/>
      <c r="WO3" s="86"/>
      <c r="WP3" s="86"/>
      <c r="WQ3" s="86"/>
      <c r="WR3" s="86"/>
      <c r="WS3" s="86"/>
      <c r="WT3" s="86"/>
      <c r="WU3" s="86"/>
      <c r="WV3" s="86"/>
      <c r="WW3" s="86"/>
      <c r="WX3" s="86"/>
      <c r="WY3" s="86"/>
      <c r="WZ3" s="86"/>
      <c r="XA3" s="86"/>
      <c r="XB3" s="86"/>
      <c r="XC3" s="86"/>
      <c r="XD3" s="86"/>
      <c r="XE3" s="86"/>
      <c r="XF3" s="86"/>
      <c r="XG3" s="86"/>
      <c r="XH3" s="86"/>
      <c r="XI3" s="86"/>
      <c r="XJ3" s="86"/>
      <c r="XK3" s="86"/>
      <c r="XL3" s="86"/>
      <c r="XM3" s="86"/>
      <c r="XN3" s="86"/>
      <c r="XO3" s="86"/>
      <c r="XP3" s="86"/>
      <c r="XQ3" s="86"/>
      <c r="XR3" s="86"/>
      <c r="XS3" s="86"/>
      <c r="XT3" s="86"/>
      <c r="XU3" s="86"/>
      <c r="XV3" s="86"/>
      <c r="XW3" s="86"/>
      <c r="XX3" s="86"/>
      <c r="XY3" s="86"/>
      <c r="XZ3" s="86"/>
      <c r="YA3" s="86"/>
      <c r="YB3" s="86"/>
      <c r="YC3" s="86"/>
      <c r="YD3" s="86"/>
      <c r="YE3" s="86"/>
      <c r="YF3" s="86"/>
      <c r="YG3" s="86"/>
      <c r="YH3" s="86"/>
      <c r="YI3" s="86"/>
      <c r="YJ3" s="86"/>
      <c r="YK3" s="86"/>
      <c r="YL3" s="86"/>
      <c r="YM3" s="86"/>
      <c r="YN3" s="86"/>
      <c r="YO3" s="86"/>
      <c r="YP3" s="86"/>
      <c r="YQ3" s="86"/>
      <c r="YR3" s="86"/>
      <c r="YS3" s="86"/>
      <c r="YT3" s="86"/>
      <c r="YU3" s="86"/>
      <c r="YV3" s="86"/>
      <c r="YW3" s="86"/>
      <c r="YX3" s="86"/>
      <c r="YY3" s="86"/>
      <c r="YZ3" s="86"/>
      <c r="ZA3" s="86"/>
      <c r="ZB3" s="86"/>
      <c r="ZC3" s="86"/>
      <c r="ZD3" s="86"/>
      <c r="ZE3" s="86"/>
      <c r="ZF3" s="86"/>
      <c r="ZG3" s="86"/>
      <c r="ZH3" s="86"/>
      <c r="ZI3" s="86"/>
      <c r="ZJ3" s="86"/>
      <c r="ZK3" s="86"/>
      <c r="ZL3" s="86"/>
      <c r="ZM3" s="86"/>
      <c r="ZN3" s="86"/>
      <c r="ZO3" s="86"/>
      <c r="ZP3" s="86"/>
      <c r="ZQ3" s="86"/>
      <c r="ZR3" s="86"/>
      <c r="ZS3" s="86"/>
      <c r="ZT3" s="86"/>
      <c r="ZU3" s="86"/>
      <c r="ZV3" s="86"/>
      <c r="ZW3" s="86"/>
      <c r="ZX3" s="86"/>
      <c r="ZY3" s="86"/>
      <c r="ZZ3" s="86"/>
      <c r="AAA3" s="86"/>
      <c r="AAB3" s="86"/>
      <c r="AAC3" s="86"/>
      <c r="AAD3" s="86"/>
      <c r="AAE3" s="86"/>
      <c r="AAF3" s="86"/>
      <c r="AAG3" s="86"/>
      <c r="AAH3" s="86"/>
      <c r="AAI3" s="86"/>
      <c r="AAJ3" s="86"/>
      <c r="AAK3" s="86"/>
      <c r="AAL3" s="86"/>
      <c r="AAM3" s="86"/>
      <c r="AAN3" s="86"/>
      <c r="AAO3" s="86"/>
      <c r="AAP3" s="86"/>
      <c r="AAQ3" s="86"/>
      <c r="AAR3" s="86"/>
      <c r="AAS3" s="86"/>
      <c r="AAT3" s="86"/>
      <c r="AAU3" s="86"/>
      <c r="AAV3" s="86"/>
      <c r="AAW3" s="86"/>
      <c r="AAX3" s="86"/>
      <c r="AAY3" s="86"/>
      <c r="AAZ3" s="86"/>
      <c r="ABA3" s="86"/>
      <c r="ABB3" s="86"/>
      <c r="ABC3" s="86"/>
      <c r="ABD3" s="86"/>
      <c r="ABE3" s="86"/>
      <c r="ABF3" s="86"/>
      <c r="ABG3" s="86"/>
      <c r="ABH3" s="86"/>
      <c r="ABI3" s="86"/>
      <c r="ABJ3" s="86"/>
      <c r="ABK3" s="86"/>
      <c r="ABL3" s="86"/>
      <c r="ABM3" s="86"/>
      <c r="ABN3" s="86"/>
      <c r="ABO3" s="86"/>
      <c r="ABP3" s="86"/>
      <c r="ABQ3" s="86"/>
      <c r="ABR3" s="86"/>
      <c r="ABS3" s="86"/>
      <c r="ABT3" s="86"/>
      <c r="ABU3" s="86"/>
      <c r="ABV3" s="86"/>
      <c r="ABW3" s="86"/>
      <c r="ABX3" s="86"/>
      <c r="ABY3" s="86"/>
      <c r="ABZ3" s="86"/>
      <c r="ACA3" s="86"/>
      <c r="ACB3" s="86"/>
      <c r="ACC3" s="86"/>
      <c r="ACD3" s="86"/>
      <c r="ACE3" s="86"/>
      <c r="ACF3" s="86"/>
      <c r="ACG3" s="86"/>
      <c r="ACH3" s="86"/>
      <c r="ACI3" s="86"/>
      <c r="ACJ3" s="86"/>
      <c r="ACK3" s="86"/>
      <c r="ACL3" s="86"/>
      <c r="ACM3" s="86"/>
      <c r="ACN3" s="86"/>
      <c r="ACO3" s="86"/>
      <c r="ACP3" s="86"/>
      <c r="ACQ3" s="86"/>
      <c r="ACR3" s="86"/>
      <c r="ACS3" s="86"/>
      <c r="ACT3" s="86"/>
      <c r="ACU3" s="86"/>
      <c r="ACV3" s="86"/>
      <c r="ACW3" s="86"/>
      <c r="ACX3" s="86"/>
      <c r="ACY3" s="86"/>
      <c r="ACZ3" s="86"/>
      <c r="ADA3" s="86"/>
      <c r="ADB3" s="86"/>
      <c r="ADC3" s="86"/>
      <c r="ADD3" s="86"/>
      <c r="ADE3" s="86"/>
      <c r="ADF3" s="86"/>
      <c r="ADG3" s="86"/>
      <c r="ADH3" s="86"/>
      <c r="ADI3" s="86"/>
      <c r="ADJ3" s="86"/>
      <c r="ADK3" s="86"/>
      <c r="ADL3" s="86"/>
      <c r="ADM3" s="86"/>
      <c r="ADN3" s="86"/>
      <c r="ADO3" s="86"/>
      <c r="ADP3" s="86"/>
      <c r="ADQ3" s="86"/>
      <c r="ADR3" s="86"/>
      <c r="ADS3" s="86"/>
      <c r="ADT3" s="86"/>
      <c r="ADU3" s="86"/>
      <c r="ADV3" s="86"/>
      <c r="ADW3" s="86"/>
      <c r="ADX3" s="86"/>
      <c r="ADY3" s="86"/>
      <c r="ADZ3" s="86"/>
      <c r="AEA3" s="86"/>
      <c r="AEB3" s="86"/>
      <c r="AEC3" s="86"/>
      <c r="AED3" s="86"/>
      <c r="AEE3" s="86"/>
      <c r="AEF3" s="86"/>
      <c r="AEG3" s="86"/>
      <c r="AEH3" s="86"/>
      <c r="AEI3" s="86"/>
      <c r="AEJ3" s="86"/>
      <c r="AEK3" s="86"/>
      <c r="AEL3" s="86"/>
      <c r="AEM3" s="86"/>
      <c r="AEN3" s="86"/>
      <c r="AEO3" s="86"/>
      <c r="AEP3" s="86"/>
      <c r="AEQ3" s="86"/>
      <c r="AER3" s="86"/>
      <c r="AES3" s="86"/>
      <c r="AET3" s="86"/>
      <c r="AEU3" s="86"/>
      <c r="AEV3" s="86"/>
      <c r="AEW3" s="86"/>
      <c r="AEX3" s="86"/>
      <c r="AEY3" s="86"/>
      <c r="AEZ3" s="86"/>
      <c r="AFA3" s="86"/>
      <c r="AFB3" s="86"/>
      <c r="AFC3" s="86"/>
      <c r="AFD3" s="86"/>
      <c r="AFE3" s="86"/>
      <c r="AFF3" s="86"/>
      <c r="AFG3" s="86"/>
      <c r="AFH3" s="86"/>
      <c r="AFI3" s="86"/>
      <c r="AFJ3" s="86"/>
      <c r="AFK3" s="86"/>
      <c r="AFL3" s="86"/>
      <c r="AFM3" s="86"/>
      <c r="AFN3" s="86"/>
      <c r="AFO3" s="86"/>
      <c r="AFP3" s="86"/>
      <c r="AFQ3" s="86"/>
      <c r="AFR3" s="86"/>
      <c r="AFS3" s="86"/>
      <c r="AFT3" s="86"/>
      <c r="AFU3" s="86"/>
      <c r="AFV3" s="86"/>
      <c r="AFW3" s="86"/>
      <c r="AFX3" s="86"/>
      <c r="AFY3" s="86"/>
      <c r="AFZ3" s="86"/>
      <c r="AGA3" s="86"/>
      <c r="AGB3" s="86"/>
      <c r="AGC3" s="86"/>
      <c r="AGD3" s="86"/>
      <c r="AGE3" s="86"/>
      <c r="AGF3" s="86"/>
      <c r="AGG3" s="86"/>
      <c r="AGH3" s="86"/>
      <c r="AGI3" s="86"/>
      <c r="AGJ3" s="86"/>
      <c r="AGK3" s="86"/>
      <c r="AGL3" s="86"/>
      <c r="AGM3" s="86"/>
      <c r="AGN3" s="86"/>
      <c r="AGO3" s="86"/>
      <c r="AGP3" s="86"/>
      <c r="AGQ3" s="86"/>
      <c r="AGR3" s="86"/>
      <c r="AGS3" s="86"/>
      <c r="AGT3" s="86"/>
      <c r="AGU3" s="86"/>
      <c r="AGV3" s="86"/>
      <c r="AGW3" s="86"/>
      <c r="AGX3" s="86"/>
      <c r="AGY3" s="86"/>
      <c r="AGZ3" s="86"/>
      <c r="AHA3" s="86"/>
      <c r="AHB3" s="86"/>
      <c r="AHC3" s="86"/>
      <c r="AHD3" s="86"/>
      <c r="AHE3" s="86"/>
      <c r="AHF3" s="86"/>
      <c r="AHG3" s="86"/>
      <c r="AHH3" s="86"/>
      <c r="AHI3" s="86"/>
      <c r="AHJ3" s="86"/>
      <c r="AHK3" s="86"/>
      <c r="AHL3" s="86"/>
      <c r="AHM3" s="86"/>
      <c r="AHN3" s="86"/>
      <c r="AHO3" s="86"/>
      <c r="AHP3" s="86"/>
      <c r="AHQ3" s="86"/>
      <c r="AHR3" s="86"/>
      <c r="AHS3" s="86"/>
      <c r="AHT3" s="86"/>
      <c r="AHU3" s="86"/>
      <c r="AHV3" s="86"/>
      <c r="AHW3" s="86"/>
      <c r="AHX3" s="86"/>
      <c r="AHY3" s="86"/>
      <c r="AHZ3" s="86"/>
      <c r="AIA3" s="86"/>
      <c r="AIB3" s="86"/>
      <c r="AIC3" s="86"/>
      <c r="AID3" s="86"/>
      <c r="AIE3" s="86"/>
      <c r="AIF3" s="86"/>
      <c r="AIG3" s="86"/>
      <c r="AIH3" s="86"/>
      <c r="AII3" s="86"/>
      <c r="AIJ3" s="86"/>
      <c r="AIK3" s="86"/>
      <c r="AIL3" s="86"/>
      <c r="AIM3" s="86"/>
      <c r="AIN3" s="86"/>
      <c r="AIO3" s="86"/>
      <c r="AIP3" s="86"/>
      <c r="AIQ3" s="86"/>
      <c r="AIR3" s="86"/>
      <c r="AIS3" s="86"/>
      <c r="AIT3" s="86"/>
      <c r="AIU3" s="86"/>
      <c r="AIV3" s="86"/>
      <c r="AIW3" s="86"/>
      <c r="AIX3" s="86"/>
      <c r="AIY3" s="86"/>
      <c r="AIZ3" s="86"/>
      <c r="AJA3" s="86"/>
      <c r="AJB3" s="86"/>
      <c r="AJC3" s="86"/>
      <c r="AJD3" s="86"/>
      <c r="AJE3" s="86"/>
      <c r="AJF3" s="86"/>
      <c r="AJG3" s="86"/>
      <c r="AJH3" s="86"/>
      <c r="AJI3" s="86"/>
      <c r="AJJ3" s="86"/>
      <c r="AJK3" s="86"/>
      <c r="AJL3" s="86"/>
      <c r="AJM3" s="86"/>
      <c r="AJN3" s="86"/>
      <c r="AJO3" s="86"/>
      <c r="AJP3" s="86"/>
      <c r="AJQ3" s="86"/>
      <c r="AJR3" s="86"/>
      <c r="AJS3" s="86"/>
      <c r="AJT3" s="86"/>
      <c r="AJU3" s="86"/>
      <c r="AJV3" s="86"/>
      <c r="AJW3" s="86"/>
      <c r="AJX3" s="86"/>
      <c r="AJY3" s="86"/>
      <c r="AJZ3" s="86"/>
      <c r="AKA3" s="86"/>
      <c r="AKB3" s="86"/>
      <c r="AKC3" s="86"/>
      <c r="AKD3" s="86"/>
      <c r="AKE3" s="86"/>
      <c r="AKF3" s="86"/>
      <c r="AKG3" s="86"/>
      <c r="AKH3" s="86"/>
      <c r="AKI3" s="86"/>
      <c r="AKJ3" s="86"/>
      <c r="AKK3" s="86"/>
      <c r="AKL3" s="86"/>
      <c r="AKM3" s="86"/>
      <c r="AKN3" s="86"/>
      <c r="AKO3" s="86"/>
      <c r="AKP3" s="86"/>
      <c r="AKQ3" s="86"/>
      <c r="AKR3" s="86"/>
      <c r="AKS3" s="86"/>
      <c r="AKT3" s="86"/>
      <c r="AKU3" s="86"/>
      <c r="AKV3" s="86"/>
      <c r="AKW3" s="86"/>
      <c r="AKX3" s="86"/>
      <c r="AKY3" s="86"/>
      <c r="AKZ3" s="86"/>
      <c r="ALA3" s="86"/>
      <c r="ALB3" s="86"/>
      <c r="ALC3" s="86"/>
      <c r="ALD3" s="86"/>
      <c r="ALE3" s="86"/>
      <c r="ALF3" s="86"/>
      <c r="ALG3" s="86"/>
      <c r="ALH3" s="86"/>
      <c r="ALI3" s="86"/>
      <c r="ALJ3" s="86"/>
      <c r="ALK3" s="86"/>
      <c r="ALL3" s="86"/>
      <c r="ALM3" s="86"/>
      <c r="ALN3" s="86"/>
      <c r="ALO3" s="86"/>
      <c r="ALP3" s="86"/>
      <c r="ALQ3" s="86"/>
      <c r="ALR3" s="86"/>
      <c r="ALS3" s="86"/>
      <c r="ALT3" s="86"/>
      <c r="ALU3" s="86"/>
      <c r="ALV3" s="86"/>
      <c r="ALW3" s="86"/>
      <c r="ALX3" s="86"/>
      <c r="ALY3" s="86"/>
      <c r="ALZ3" s="86"/>
      <c r="AMA3" s="86"/>
      <c r="AMB3" s="86"/>
      <c r="AMC3" s="86"/>
      <c r="AMD3" s="86"/>
      <c r="AME3" s="86"/>
      <c r="AMF3" s="86"/>
      <c r="AMG3" s="86"/>
      <c r="AMH3" s="86"/>
      <c r="AMI3" s="86"/>
      <c r="AMJ3" s="86"/>
      <c r="AMK3" s="86"/>
    </row>
    <row r="4" s="86" customFormat="true" ht="145" hidden="false" customHeight="false" outlineLevel="0" collapsed="false">
      <c r="A4" s="64" t="s">
        <v>2359</v>
      </c>
      <c r="B4" s="64" t="s">
        <v>920</v>
      </c>
      <c r="C4" s="64" t="s">
        <v>49</v>
      </c>
      <c r="D4" s="64" t="s">
        <v>989</v>
      </c>
      <c r="E4" s="64" t="s">
        <v>2360</v>
      </c>
      <c r="F4" s="64" t="s">
        <v>2361</v>
      </c>
      <c r="G4" s="281" t="s">
        <v>2360</v>
      </c>
      <c r="H4" s="64" t="s">
        <v>2360</v>
      </c>
      <c r="I4" s="132"/>
      <c r="J4" s="64" t="s">
        <v>2362</v>
      </c>
      <c r="K4" s="157" t="s">
        <v>2363</v>
      </c>
      <c r="L4" s="64"/>
      <c r="M4" s="64" t="s">
        <v>44</v>
      </c>
      <c r="N4" s="64"/>
      <c r="O4" s="64"/>
      <c r="P4" s="64"/>
      <c r="Q4" s="64"/>
      <c r="R4" s="64" t="s">
        <v>120</v>
      </c>
      <c r="S4" s="64" t="s">
        <v>92</v>
      </c>
      <c r="T4" s="64"/>
      <c r="U4" s="142"/>
      <c r="V4" s="64"/>
      <c r="W4" s="142"/>
      <c r="X4" s="64" t="s">
        <v>54</v>
      </c>
      <c r="Y4" s="64"/>
      <c r="Z4" s="64"/>
      <c r="AA4" s="64"/>
      <c r="AE4" s="270" t="s">
        <v>4935</v>
      </c>
      <c r="AF4" s="136"/>
      <c r="AG4" s="253" t="s">
        <v>4936</v>
      </c>
      <c r="AH4" s="4"/>
      <c r="AI4" s="259"/>
      <c r="AJ4" s="14"/>
      <c r="AK4" s="255" t="s">
        <v>4937</v>
      </c>
      <c r="AM4" s="256"/>
      <c r="AN4" s="4"/>
      <c r="AO4" s="89"/>
      <c r="AP4" s="89"/>
      <c r="AQ4" s="89"/>
      <c r="AR4" s="89"/>
      <c r="AS4" s="89"/>
      <c r="AT4" s="98" t="e">
        <f aca="false">IF( A4 = "", "", "'" &amp; A4 &amp; "': {megami: '" &amp; B4 &amp; "'" &amp; IF( C4 &lt;&gt; "", ", anotherID: '" &amp; C4 &amp; "', replace: '" &amp; D4 &amp; "'", "" ) &amp; ", name: '" &amp; SUBSTITUTE( E4, "'", "\'" ) &amp; "', nameEn: '" &amp; SUBSTITUTE( K4, "'", "\'" ) &amp; "', nameZh: '" &amp; SUBSTITUTE( G4, "'", "\'" ) &amp; "', nameZhG1: '" &amp; SUBSTITUTE( H4, "'", "\'" )&amp; "', nameKo: '" &amp; SUBSTITUTE( J4, "'", "\'" ) &amp; "', ruby: '" &amp; F4 &amp; "', rubyEn: '" &amp; L4 &amp; "', baseType: '" &amp; VLOOKUP( M4, [3]マスタ!$A$1:$B$99, 2, 0 ) &amp; "'" &amp; IF( N4 = "○", ", extra: true", "" ) &amp; IF( O4 &lt;&gt; "", ", extraFrom: '" &amp; O4 &amp; "'", "" ) &amp; IF( P4 &lt;&gt; "", ", exchangabaleTo: '" &amp; P4 &amp; "'", "" ) &amp; IF( Q4 = "○", ", poison: true", "" ) &amp;IF(R4&lt;&gt;"", ", type: '"&amp;VLOOKUP(R4,[3]マスタ!$D$1:$E$99,2,0)&amp;"'", "")&amp;IF(S4&lt;&gt;"",", subType: '"&amp;VLOOKUP(S4,[3]マスタ!$D$1:$E$99,2,0)&amp;"'","") &amp; IF( T4 &lt;&gt; "", ", range: '" &amp; T4 &amp; "'" &amp; IF( U4 &lt;&gt; "", ", rangeOpened: '" &amp; U4 &amp; "'", "" ), "" ) &amp; IF( V4 &lt;&gt; "", ", damage: '" &amp; V4 &amp; "'" &amp; IF( OR( W4 &lt;&gt; "", AI4 &lt;&gt; "" ), ", damageOpened: '" &amp; W4 &amp; "'", "" ), "" ) &amp; IF( X4 &lt;&gt; "", ", capacity: '" &amp; X4 &amp; "'", "" ) &amp; IF( Y4 &lt;&gt; "", ", cost: '" &amp; Y4 &amp; "'", "" ) &amp; ", text: '" &amp; SUBSTITUTE( SUBSTITUTE( AE4, CHAR( 13 ), "" ), CHAR( 10 ), "\n" ) &amp; "', textZh: '" &amp; SUBSTITUTE( SUBSTITUTE( SUBSTITUTE( AG4, CHAR( 13 ), "" ), CHAR( 10 ), "\n" ), "'", "\'" ) &amp; "', textZhG1: '" &amp; SUBSTITUTE( SUBSTITUTE( SUBSTITUTE( AI4, CHAR( 13 ), "" ), CHAR( 10 ), "\n" ), "'", "\'" )&amp; "', textKo: '" &amp; SUBSTITUTE( SUBSTITUTE( SUBSTITUTE( AK4, CHAR( 13 ), "" ), CHAR( 10 ), "\n" ), "'", "\'" ) &amp; "', textEn: '" &amp; SUBSTITUTE( SUBSTITUTE( SUBSTITUTE( AM4, CHAR( 13 ), "" ), CHAR( 10 ), "\n" ), "'", "\'" ) &amp; "'" &amp; IF( OR( W4 &lt;&gt; "", AI4 &lt;&gt; "" ), ", textOpened: '" &amp; SUBSTITUTE( SUBSTITUTE( SUBSTITUTE( AO4, CHAR( 13 ), "" ), CHAR( 10 ), "\n" ), "'", "\'" ) &amp; "', textOpenedZh: '" &amp; SUBSTITUTE( SUBSTITUTE( SUBSTITUTE( AP4, CHAR( 13 ), "" ), CHAR( 10 ), "\n" ), "'", "\'" )  &amp; "', textOpenedZhG1: '" &amp; SUBSTITUTE( SUBSTITUTE( SUBSTITUTE( AQ4, CHAR( 13 ), "" ), CHAR( 10 ), "\n" ), "'", "\'" ) &amp; "', textOpenedKo: '" &amp; SUBSTITUTE( SUBSTITUTE( SUBSTITUTE( AR4, CHAR( 13 ), "" ), CHAR( 10 ), "\n" ), "'", "\'" ) &amp; "', textOpenedEn: '" &amp; SUBSTITUTE( SUBSTITUTE( SUBSTITUTE( AS4, CHAR( 13 ), "" ), CHAR( 10 ), "\n" ), "'", "\'" ) &amp; "'", "" ) &amp; IF( Z4 = "○", ", sealable: true", "" ) &amp; IF( AA4 = "○", ", removable: true", "" ) &amp; "}," )</f>
        <v>#REF!</v>
      </c>
      <c r="AU4" s="10" t="str">
        <f aca="false">IF($A4&lt;&gt;"", "    /** 《"&amp;$E4&amp;"》 */ export const "&amp;SUBSTITUTE(UPPER(IF(MID($A4, 3, 1)="-", RIGHT($A4,LEN($A4)-3), $A4)), "-", "_")&amp;": TCardId = '"&amp;$A4&amp;"';", "")</f>
        <v>    /** 《使徒》 */ export const SHINRA_A1_N_7: TCardId = '07-shinra-A1-n-7';</v>
      </c>
      <c r="AV4" s="11" t="str">
        <f aca="false">IF($A4&lt;&gt;"", "    | '"&amp;$A4&amp;"'", "")</f>
        <v>    | '07-shinra-A1-n-7'</v>
      </c>
      <c r="XFD4" s="1"/>
    </row>
    <row r="5" customFormat="false" ht="52" hidden="false" customHeight="false" outlineLevel="0" collapsed="false">
      <c r="A5" s="85" t="s">
        <v>4874</v>
      </c>
      <c r="B5" s="85" t="s">
        <v>4209</v>
      </c>
      <c r="C5" s="85" t="s">
        <v>49</v>
      </c>
      <c r="D5" s="85" t="s">
        <v>4274</v>
      </c>
      <c r="E5" s="85" t="s">
        <v>4875</v>
      </c>
      <c r="F5" s="85" t="s">
        <v>4876</v>
      </c>
      <c r="G5" s="281" t="s">
        <v>4875</v>
      </c>
      <c r="H5" s="278"/>
      <c r="I5" s="278"/>
      <c r="J5" s="278" t="s">
        <v>4877</v>
      </c>
      <c r="K5" s="266" t="s">
        <v>4878</v>
      </c>
      <c r="L5" s="85"/>
      <c r="M5" s="64" t="s">
        <v>44</v>
      </c>
      <c r="N5" s="85"/>
      <c r="O5" s="85"/>
      <c r="P5" s="85"/>
      <c r="Q5" s="85"/>
      <c r="R5" s="85" t="s">
        <v>107</v>
      </c>
      <c r="S5" s="85"/>
      <c r="T5" s="85"/>
      <c r="U5" s="89"/>
      <c r="V5" s="85"/>
      <c r="W5" s="89"/>
      <c r="X5" s="85"/>
      <c r="Y5" s="85"/>
      <c r="Z5" s="85"/>
      <c r="AA5" s="85"/>
      <c r="AB5" s="85"/>
      <c r="AC5" s="85"/>
      <c r="AD5" s="85"/>
      <c r="AE5" s="258" t="s">
        <v>4879</v>
      </c>
      <c r="AF5" s="186" t="s">
        <v>4880</v>
      </c>
      <c r="AG5" s="90" t="s">
        <v>4881</v>
      </c>
      <c r="AH5" s="85" t="s">
        <v>4882</v>
      </c>
      <c r="AI5" s="259"/>
      <c r="AJ5" s="90"/>
      <c r="AK5" s="90" t="s">
        <v>4883</v>
      </c>
      <c r="AL5" s="85" t="s">
        <v>4884</v>
      </c>
      <c r="AM5" s="90" t="s">
        <v>4885</v>
      </c>
      <c r="AN5" s="85" t="s">
        <v>4886</v>
      </c>
      <c r="AO5" s="89"/>
      <c r="AP5" s="89"/>
      <c r="AQ5" s="89"/>
      <c r="AR5" s="89"/>
      <c r="AS5" s="89"/>
      <c r="AT5" s="98" t="e">
        <f aca="false">IF(A5="", "","'"&amp;A5&amp;"':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'"&amp;VLOOKUP(M5,[3]マスタ!$A$1:$B$99,2,0)&amp;"'"&amp;IF(N5="○",", extra: true","")&amp;IF(O5&lt;&gt;"",", extraFrom: '"&amp;O5&amp;"'","")&amp;IF(P5&lt;&gt;"",", exchangableTo: '"&amp;P5&amp;"'","")&amp;IF(Q5="○",", poison: true","")&amp;IF(R5&lt;&gt;"", ", type: '"&amp;VLOOKUP(R5,[3]マスタ!$D$1:$E$99,2,0)&amp;"'", "")&amp;IF(S5&lt;&gt;"",", subType: '"&amp;VLOOKUP(S5,[3]マスタ!$D$1:$E$99,2,0)&amp;"'","")&amp;""&amp;IF(T5&lt;&gt;"",", range: '"&amp;T5&amp;"'","")&amp;IF(V5&lt;&gt;"",", damage: '"&amp;V5&amp;"'","")&amp;IF(X5&lt;&gt;"",", capacity: '"&amp;X5&amp;"'","")&amp;IF(Y5&lt;&gt;"",", growth: "&amp;Y5&amp;"","")&amp;IF(Z5&lt;&gt;"",", cost: '"&amp;Z5&amp;"'","")&amp;", text: '"&amp;SUBSTITUTE(SUBSTITUTE(AE5, CHAR(13), ""),CHAR(10),"\n")&amp;IF(AF5&lt;&gt;"", "', textAdditional: '"&amp;SUBSTITUTE(SUBSTITUTE(AF5, CHAR(13), ""),CHAR(10),"\n"), "")&amp;"', textZh: '"&amp;SUBSTITUTE(SUBSTITUTE(SUBSTITUTE(AG5, CHAR(13), ""),CHAR(10),"\n"),"'","\'")&amp;"', textZhG1: '"&amp;SUBSTITUTE(SUBSTITUTE(SUBSTITUTE(AI5, CHAR(13), ""),CHAR(10),"\n"),"'","\'")&amp;IF(AH5&lt;&gt;"", "', textZhAdditional: '"&amp;SUBSTITUTE(SUBSTITUTE(AH5, CHAR(13), ""),CHAR(10),"\n"), "")&amp;IF(AJ5&lt;&gt;"", "', textZhG1Additional: '"&amp;SUBSTITUTE(SUBSTITUTE(AJ5, CHAR(13), ""),CHAR(10),"\n"), "")&amp;"', textKo: '"&amp;SUBSTITUTE(SUBSTITUTE(SUBSTITUTE(AK5, CHAR(13), ""),CHAR(10),"\n"),"'","\'")&amp;IF(AL5&lt;&gt;"", "', textKoAdditional: '"&amp;SUBSTITUTE(SUBSTITUTE(AL5, CHAR(13), ""),CHAR(10),"\n"), "")&amp;"', textEn: '"&amp;SUBSTITUTE(SUBSTITUTE(SUBSTITUTE(AM5, CHAR(13), ""),CHAR(10),"\n"),"'","\'")&amp;IF(AN5&lt;&gt;"", "', textEnAdditional: '"&amp;SUBSTITUTE(SUBSTITUTE(AN5, CHAR(13), ""),CHAR(10),"\n"), "")&amp;"'"&amp;IF(AB5="○",", sealable: true","")&amp;IF(AC5="○",", removable: true","")&amp;IF(AA5="○",", lie: true","")&amp;IF(AD5="○",", investable: true","")&amp;"},")</f>
        <v>#REF!</v>
      </c>
      <c r="AU5" s="10" t="str">
        <f aca="false">IF($A5&lt;&gt;"", "    /** 《"&amp;$E5&amp;"》 */ export const "&amp;SUBSTITUTE(UPPER(IF(MID($A5, 3, 1)="-", RIGHT($A5,LEN($A5)-3), $A5)), "-", "_")&amp;": TCardId = '"&amp;$A5&amp;"';", "")</f>
        <v>    /** 《神授》 */ export const RENRI_A1_N_5: TCardId = '22-renri-a1-n-5';</v>
      </c>
      <c r="AV5" s="11" t="str">
        <f aca="false">IF($A5&lt;&gt;"", "    | '"&amp;$A5&amp;"'", "")</f>
        <v>    | '22-renri-a1-n-5'</v>
      </c>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S5" s="86"/>
      <c r="FT5" s="86"/>
      <c r="FU5" s="86"/>
      <c r="FV5" s="86"/>
      <c r="FW5" s="86"/>
      <c r="FX5" s="86"/>
      <c r="FY5" s="86"/>
      <c r="FZ5" s="86"/>
      <c r="GA5" s="86"/>
      <c r="GB5" s="86"/>
      <c r="GC5" s="86"/>
      <c r="GD5" s="86"/>
      <c r="GE5" s="86"/>
      <c r="GF5" s="86"/>
      <c r="GG5" s="86"/>
      <c r="GH5" s="86"/>
      <c r="GI5" s="86"/>
      <c r="GJ5" s="86"/>
      <c r="GK5" s="86"/>
      <c r="GL5" s="86"/>
      <c r="GM5" s="86"/>
      <c r="GN5" s="86"/>
      <c r="GO5" s="86"/>
      <c r="GP5" s="86"/>
      <c r="GQ5" s="86"/>
      <c r="GR5" s="86"/>
      <c r="GS5" s="86"/>
      <c r="GT5" s="86"/>
      <c r="GU5" s="86"/>
      <c r="GV5" s="86"/>
      <c r="GW5" s="86"/>
      <c r="GX5" s="86"/>
      <c r="GY5" s="86"/>
      <c r="GZ5" s="86"/>
      <c r="HA5" s="86"/>
      <c r="HB5" s="86"/>
      <c r="HC5" s="86"/>
      <c r="HD5" s="86"/>
      <c r="HE5" s="86"/>
      <c r="HF5" s="86"/>
      <c r="HG5" s="86"/>
      <c r="HH5" s="86"/>
      <c r="HI5" s="86"/>
      <c r="HJ5" s="86"/>
      <c r="HK5" s="86"/>
      <c r="HL5" s="86"/>
      <c r="HM5" s="86"/>
      <c r="HN5" s="86"/>
      <c r="HO5" s="86"/>
      <c r="HP5" s="86"/>
      <c r="HQ5" s="86"/>
      <c r="HR5" s="86"/>
      <c r="HS5" s="86"/>
      <c r="HT5" s="86"/>
      <c r="HU5" s="86"/>
      <c r="HV5" s="86"/>
      <c r="HW5" s="86"/>
      <c r="HX5" s="86"/>
      <c r="HY5" s="86"/>
      <c r="HZ5" s="86"/>
      <c r="IA5" s="86"/>
      <c r="IB5" s="86"/>
      <c r="IC5" s="86"/>
      <c r="ID5" s="86"/>
      <c r="IE5" s="86"/>
      <c r="IF5" s="86"/>
      <c r="IG5" s="86"/>
      <c r="IH5" s="86"/>
      <c r="II5" s="86"/>
      <c r="IJ5" s="86"/>
      <c r="IK5" s="86"/>
      <c r="IL5" s="86"/>
      <c r="IM5" s="86"/>
      <c r="IN5" s="86"/>
      <c r="IO5" s="86"/>
      <c r="IP5" s="86"/>
      <c r="IQ5" s="86"/>
      <c r="IR5" s="86"/>
      <c r="IS5" s="86"/>
      <c r="IT5" s="86"/>
      <c r="IU5" s="86"/>
      <c r="IV5" s="86"/>
      <c r="IW5" s="86"/>
      <c r="IX5" s="86"/>
      <c r="IY5" s="86"/>
      <c r="IZ5" s="86"/>
      <c r="JA5" s="86"/>
      <c r="JB5" s="86"/>
      <c r="JC5" s="86"/>
      <c r="JD5" s="86"/>
      <c r="JE5" s="86"/>
      <c r="JF5" s="86"/>
      <c r="JG5" s="86"/>
      <c r="JH5" s="86"/>
      <c r="JI5" s="86"/>
      <c r="JJ5" s="86"/>
      <c r="JK5" s="86"/>
      <c r="JL5" s="86"/>
      <c r="JM5" s="86"/>
      <c r="JN5" s="86"/>
      <c r="JO5" s="86"/>
      <c r="JP5" s="86"/>
      <c r="JQ5" s="86"/>
      <c r="JR5" s="86"/>
      <c r="JS5" s="86"/>
      <c r="JT5" s="86"/>
      <c r="JU5" s="86"/>
      <c r="JV5" s="86"/>
      <c r="JW5" s="86"/>
      <c r="JX5" s="86"/>
      <c r="JY5" s="86"/>
      <c r="JZ5" s="86"/>
      <c r="KA5" s="86"/>
      <c r="KB5" s="86"/>
      <c r="KC5" s="86"/>
      <c r="KD5" s="86"/>
      <c r="KE5" s="86"/>
      <c r="KF5" s="86"/>
      <c r="KG5" s="86"/>
      <c r="KH5" s="86"/>
      <c r="KI5" s="86"/>
      <c r="KJ5" s="86"/>
      <c r="KK5" s="86"/>
      <c r="KL5" s="86"/>
      <c r="KM5" s="86"/>
      <c r="KN5" s="86"/>
      <c r="KO5" s="86"/>
      <c r="KP5" s="86"/>
      <c r="KQ5" s="86"/>
      <c r="KR5" s="86"/>
      <c r="KS5" s="86"/>
      <c r="KT5" s="86"/>
      <c r="KU5" s="86"/>
      <c r="KV5" s="86"/>
      <c r="KW5" s="86"/>
      <c r="KX5" s="86"/>
      <c r="KY5" s="86"/>
      <c r="KZ5" s="86"/>
      <c r="LA5" s="86"/>
      <c r="LB5" s="86"/>
      <c r="LC5" s="86"/>
      <c r="LD5" s="86"/>
      <c r="LE5" s="86"/>
      <c r="LF5" s="86"/>
      <c r="LG5" s="86"/>
      <c r="LH5" s="86"/>
      <c r="LI5" s="86"/>
      <c r="LJ5" s="86"/>
      <c r="LK5" s="86"/>
      <c r="LL5" s="86"/>
      <c r="LM5" s="86"/>
      <c r="LN5" s="86"/>
      <c r="LO5" s="86"/>
      <c r="LP5" s="86"/>
      <c r="LQ5" s="86"/>
      <c r="LR5" s="86"/>
      <c r="LS5" s="86"/>
      <c r="LT5" s="86"/>
      <c r="LU5" s="86"/>
      <c r="LV5" s="86"/>
      <c r="LW5" s="86"/>
      <c r="LX5" s="86"/>
      <c r="LY5" s="86"/>
      <c r="LZ5" s="86"/>
      <c r="MA5" s="86"/>
      <c r="MB5" s="86"/>
      <c r="MC5" s="86"/>
      <c r="MD5" s="86"/>
      <c r="ME5" s="86"/>
      <c r="MF5" s="86"/>
      <c r="MG5" s="86"/>
      <c r="MH5" s="86"/>
      <c r="MI5" s="86"/>
      <c r="MJ5" s="86"/>
      <c r="MK5" s="86"/>
      <c r="ML5" s="86"/>
      <c r="MM5" s="86"/>
      <c r="MN5" s="86"/>
      <c r="MO5" s="86"/>
      <c r="MP5" s="86"/>
      <c r="MQ5" s="86"/>
      <c r="MR5" s="86"/>
      <c r="MS5" s="86"/>
      <c r="MT5" s="86"/>
      <c r="MU5" s="86"/>
      <c r="MV5" s="86"/>
      <c r="MW5" s="86"/>
      <c r="MX5" s="86"/>
      <c r="MY5" s="86"/>
      <c r="MZ5" s="86"/>
      <c r="NA5" s="86"/>
      <c r="NB5" s="86"/>
      <c r="NC5" s="86"/>
      <c r="ND5" s="86"/>
      <c r="NE5" s="86"/>
      <c r="NF5" s="86"/>
      <c r="NG5" s="86"/>
      <c r="NH5" s="86"/>
      <c r="NI5" s="86"/>
      <c r="NJ5" s="86"/>
      <c r="NK5" s="86"/>
      <c r="NL5" s="86"/>
      <c r="NM5" s="86"/>
      <c r="NN5" s="86"/>
      <c r="NO5" s="86"/>
      <c r="NP5" s="86"/>
      <c r="NQ5" s="86"/>
      <c r="NR5" s="86"/>
      <c r="NS5" s="86"/>
      <c r="NT5" s="86"/>
      <c r="NU5" s="86"/>
      <c r="NV5" s="86"/>
      <c r="NW5" s="86"/>
      <c r="NX5" s="86"/>
      <c r="NY5" s="86"/>
      <c r="NZ5" s="86"/>
      <c r="OA5" s="86"/>
      <c r="OB5" s="86"/>
      <c r="OC5" s="86"/>
      <c r="OD5" s="86"/>
      <c r="OE5" s="86"/>
      <c r="OF5" s="86"/>
      <c r="OG5" s="86"/>
      <c r="OH5" s="86"/>
      <c r="OI5" s="86"/>
      <c r="OJ5" s="86"/>
      <c r="OK5" s="86"/>
      <c r="OL5" s="86"/>
      <c r="OM5" s="86"/>
      <c r="ON5" s="86"/>
      <c r="OO5" s="86"/>
      <c r="OP5" s="86"/>
      <c r="OQ5" s="86"/>
      <c r="OR5" s="86"/>
      <c r="OS5" s="86"/>
      <c r="OT5" s="86"/>
      <c r="OU5" s="86"/>
      <c r="OV5" s="86"/>
      <c r="OW5" s="86"/>
      <c r="OX5" s="86"/>
      <c r="OY5" s="86"/>
      <c r="OZ5" s="86"/>
      <c r="PA5" s="86"/>
      <c r="PB5" s="86"/>
      <c r="PC5" s="86"/>
      <c r="PD5" s="86"/>
      <c r="PE5" s="86"/>
      <c r="PF5" s="86"/>
      <c r="PG5" s="86"/>
      <c r="PH5" s="86"/>
      <c r="PI5" s="86"/>
      <c r="PJ5" s="86"/>
      <c r="PK5" s="86"/>
      <c r="PL5" s="86"/>
      <c r="PM5" s="86"/>
      <c r="PN5" s="86"/>
      <c r="PO5" s="86"/>
      <c r="PP5" s="86"/>
      <c r="PQ5" s="86"/>
      <c r="PR5" s="86"/>
      <c r="PS5" s="86"/>
      <c r="PT5" s="86"/>
      <c r="PU5" s="86"/>
      <c r="PV5" s="86"/>
      <c r="PW5" s="86"/>
      <c r="PX5" s="86"/>
      <c r="PY5" s="86"/>
      <c r="PZ5" s="86"/>
      <c r="QA5" s="86"/>
      <c r="QB5" s="86"/>
      <c r="QC5" s="86"/>
      <c r="QD5" s="86"/>
      <c r="QE5" s="86"/>
      <c r="QF5" s="86"/>
      <c r="QG5" s="86"/>
      <c r="QH5" s="86"/>
      <c r="QI5" s="86"/>
      <c r="QJ5" s="86"/>
      <c r="QK5" s="86"/>
      <c r="QL5" s="86"/>
      <c r="QM5" s="86"/>
      <c r="QN5" s="86"/>
      <c r="QO5" s="86"/>
      <c r="QP5" s="86"/>
      <c r="QQ5" s="86"/>
      <c r="QR5" s="86"/>
      <c r="QS5" s="86"/>
      <c r="QT5" s="86"/>
      <c r="QU5" s="86"/>
      <c r="QV5" s="86"/>
      <c r="QW5" s="86"/>
      <c r="QX5" s="86"/>
      <c r="QY5" s="86"/>
      <c r="QZ5" s="86"/>
      <c r="RA5" s="86"/>
      <c r="RB5" s="86"/>
      <c r="RC5" s="86"/>
      <c r="RD5" s="86"/>
      <c r="RE5" s="86"/>
      <c r="RF5" s="86"/>
      <c r="RG5" s="86"/>
      <c r="RH5" s="86"/>
      <c r="RI5" s="86"/>
      <c r="RJ5" s="86"/>
      <c r="RK5" s="86"/>
      <c r="RL5" s="86"/>
      <c r="RM5" s="86"/>
      <c r="RN5" s="86"/>
      <c r="RO5" s="86"/>
      <c r="RP5" s="86"/>
      <c r="RQ5" s="86"/>
      <c r="RR5" s="86"/>
      <c r="RS5" s="86"/>
      <c r="RT5" s="86"/>
      <c r="RU5" s="86"/>
      <c r="RV5" s="86"/>
      <c r="RW5" s="86"/>
      <c r="RX5" s="86"/>
      <c r="RY5" s="86"/>
      <c r="RZ5" s="86"/>
      <c r="SA5" s="86"/>
      <c r="SB5" s="86"/>
      <c r="SC5" s="86"/>
      <c r="SD5" s="86"/>
      <c r="SE5" s="86"/>
      <c r="SF5" s="86"/>
      <c r="SG5" s="86"/>
      <c r="SH5" s="86"/>
      <c r="SI5" s="86"/>
      <c r="SJ5" s="86"/>
      <c r="SK5" s="86"/>
      <c r="SL5" s="86"/>
      <c r="SM5" s="86"/>
      <c r="SN5" s="86"/>
      <c r="SO5" s="86"/>
      <c r="SP5" s="86"/>
      <c r="SQ5" s="86"/>
      <c r="SR5" s="86"/>
      <c r="SS5" s="86"/>
      <c r="ST5" s="86"/>
      <c r="SU5" s="86"/>
      <c r="SV5" s="86"/>
      <c r="SW5" s="86"/>
      <c r="SX5" s="86"/>
      <c r="SY5" s="86"/>
      <c r="SZ5" s="86"/>
      <c r="TA5" s="86"/>
      <c r="TB5" s="86"/>
      <c r="TC5" s="86"/>
      <c r="TD5" s="86"/>
      <c r="TE5" s="86"/>
      <c r="TF5" s="86"/>
      <c r="TG5" s="86"/>
      <c r="TH5" s="86"/>
      <c r="TI5" s="86"/>
      <c r="TJ5" s="86"/>
      <c r="TK5" s="86"/>
      <c r="TL5" s="86"/>
      <c r="TM5" s="86"/>
      <c r="TN5" s="86"/>
      <c r="TO5" s="86"/>
      <c r="TP5" s="86"/>
      <c r="TQ5" s="86"/>
      <c r="TR5" s="86"/>
      <c r="TS5" s="86"/>
      <c r="TT5" s="86"/>
      <c r="TU5" s="86"/>
      <c r="TV5" s="86"/>
      <c r="TW5" s="86"/>
      <c r="TX5" s="86"/>
      <c r="TY5" s="86"/>
      <c r="TZ5" s="86"/>
      <c r="UA5" s="86"/>
      <c r="UB5" s="86"/>
      <c r="UC5" s="86"/>
      <c r="UD5" s="86"/>
      <c r="UE5" s="86"/>
      <c r="UF5" s="86"/>
      <c r="UG5" s="86"/>
      <c r="UH5" s="86"/>
      <c r="UI5" s="86"/>
      <c r="UJ5" s="86"/>
      <c r="UK5" s="86"/>
      <c r="UL5" s="86"/>
      <c r="UM5" s="86"/>
      <c r="UN5" s="86"/>
      <c r="UO5" s="86"/>
      <c r="UP5" s="86"/>
      <c r="UQ5" s="86"/>
      <c r="UR5" s="86"/>
      <c r="US5" s="86"/>
      <c r="UT5" s="86"/>
      <c r="UU5" s="86"/>
      <c r="UV5" s="86"/>
      <c r="UW5" s="86"/>
      <c r="UX5" s="86"/>
      <c r="UY5" s="86"/>
      <c r="UZ5" s="86"/>
      <c r="VA5" s="86"/>
      <c r="VB5" s="86"/>
      <c r="VC5" s="86"/>
      <c r="VD5" s="86"/>
      <c r="VE5" s="86"/>
      <c r="VF5" s="86"/>
      <c r="VG5" s="86"/>
      <c r="VH5" s="86"/>
      <c r="VI5" s="86"/>
      <c r="VJ5" s="86"/>
      <c r="VK5" s="86"/>
      <c r="VL5" s="86"/>
      <c r="VM5" s="86"/>
      <c r="VN5" s="86"/>
      <c r="VO5" s="86"/>
      <c r="VP5" s="86"/>
      <c r="VQ5" s="86"/>
      <c r="VR5" s="86"/>
      <c r="VS5" s="86"/>
      <c r="VT5" s="86"/>
      <c r="VU5" s="86"/>
      <c r="VV5" s="86"/>
      <c r="VW5" s="86"/>
      <c r="VX5" s="86"/>
      <c r="VY5" s="86"/>
      <c r="VZ5" s="86"/>
      <c r="WA5" s="86"/>
      <c r="WB5" s="86"/>
      <c r="WC5" s="86"/>
      <c r="WD5" s="86"/>
      <c r="WE5" s="86"/>
      <c r="WF5" s="86"/>
      <c r="WG5" s="86"/>
      <c r="WH5" s="86"/>
      <c r="WI5" s="86"/>
      <c r="WJ5" s="86"/>
      <c r="WK5" s="86"/>
      <c r="WL5" s="86"/>
      <c r="WM5" s="86"/>
      <c r="WN5" s="86"/>
      <c r="WO5" s="86"/>
      <c r="WP5" s="86"/>
      <c r="WQ5" s="86"/>
      <c r="WR5" s="86"/>
      <c r="WS5" s="86"/>
      <c r="WT5" s="86"/>
      <c r="WU5" s="86"/>
      <c r="WV5" s="86"/>
      <c r="WW5" s="86"/>
      <c r="WX5" s="86"/>
      <c r="WY5" s="86"/>
      <c r="WZ5" s="86"/>
      <c r="XA5" s="86"/>
      <c r="XB5" s="86"/>
      <c r="XC5" s="86"/>
      <c r="XD5" s="86"/>
      <c r="XE5" s="86"/>
      <c r="XF5" s="86"/>
      <c r="XG5" s="86"/>
      <c r="XH5" s="86"/>
      <c r="XI5" s="86"/>
      <c r="XJ5" s="86"/>
      <c r="XK5" s="86"/>
      <c r="XL5" s="86"/>
      <c r="XM5" s="86"/>
      <c r="XN5" s="86"/>
      <c r="XO5" s="86"/>
      <c r="XP5" s="86"/>
      <c r="XQ5" s="86"/>
      <c r="XR5" s="86"/>
      <c r="XS5" s="86"/>
      <c r="XT5" s="86"/>
      <c r="XU5" s="86"/>
      <c r="XV5" s="86"/>
      <c r="XW5" s="86"/>
      <c r="XX5" s="86"/>
      <c r="XY5" s="86"/>
      <c r="XZ5" s="86"/>
      <c r="YA5" s="86"/>
      <c r="YB5" s="86"/>
      <c r="YC5" s="86"/>
      <c r="YD5" s="86"/>
      <c r="YE5" s="86"/>
      <c r="YF5" s="86"/>
      <c r="YG5" s="86"/>
      <c r="YH5" s="86"/>
      <c r="YI5" s="86"/>
      <c r="YJ5" s="86"/>
      <c r="YK5" s="86"/>
      <c r="YL5" s="86"/>
      <c r="YM5" s="86"/>
      <c r="YN5" s="86"/>
      <c r="YO5" s="86"/>
      <c r="YP5" s="86"/>
      <c r="YQ5" s="86"/>
      <c r="YR5" s="86"/>
      <c r="YS5" s="86"/>
      <c r="YT5" s="86"/>
      <c r="YU5" s="86"/>
      <c r="YV5" s="86"/>
      <c r="YW5" s="86"/>
      <c r="YX5" s="86"/>
      <c r="YY5" s="86"/>
      <c r="YZ5" s="86"/>
      <c r="ZA5" s="86"/>
      <c r="ZB5" s="86"/>
      <c r="ZC5" s="86"/>
      <c r="ZD5" s="86"/>
      <c r="ZE5" s="86"/>
      <c r="ZF5" s="86"/>
      <c r="ZG5" s="86"/>
      <c r="ZH5" s="86"/>
      <c r="ZI5" s="86"/>
      <c r="ZJ5" s="86"/>
      <c r="ZK5" s="86"/>
      <c r="ZL5" s="86"/>
      <c r="ZM5" s="86"/>
      <c r="ZN5" s="86"/>
      <c r="ZO5" s="86"/>
      <c r="ZP5" s="86"/>
      <c r="ZQ5" s="86"/>
      <c r="ZR5" s="86"/>
      <c r="ZS5" s="86"/>
      <c r="ZT5" s="86"/>
      <c r="ZU5" s="86"/>
      <c r="ZV5" s="86"/>
      <c r="ZW5" s="86"/>
      <c r="ZX5" s="86"/>
      <c r="ZY5" s="86"/>
      <c r="ZZ5" s="86"/>
      <c r="AAA5" s="86"/>
      <c r="AAB5" s="86"/>
      <c r="AAC5" s="86"/>
      <c r="AAD5" s="86"/>
      <c r="AAE5" s="86"/>
      <c r="AAF5" s="86"/>
      <c r="AAG5" s="86"/>
      <c r="AAH5" s="86"/>
      <c r="AAI5" s="86"/>
      <c r="AAJ5" s="86"/>
      <c r="AAK5" s="86"/>
      <c r="AAL5" s="86"/>
      <c r="AAM5" s="86"/>
      <c r="AAN5" s="86"/>
      <c r="AAO5" s="86"/>
      <c r="AAP5" s="86"/>
      <c r="AAQ5" s="86"/>
      <c r="AAR5" s="86"/>
      <c r="AAS5" s="86"/>
      <c r="AAT5" s="86"/>
      <c r="AAU5" s="86"/>
      <c r="AAV5" s="86"/>
      <c r="AAW5" s="86"/>
      <c r="AAX5" s="86"/>
      <c r="AAY5" s="86"/>
      <c r="AAZ5" s="86"/>
      <c r="ABA5" s="86"/>
      <c r="ABB5" s="86"/>
      <c r="ABC5" s="86"/>
      <c r="ABD5" s="86"/>
      <c r="ABE5" s="86"/>
      <c r="ABF5" s="86"/>
      <c r="ABG5" s="86"/>
      <c r="ABH5" s="86"/>
      <c r="ABI5" s="86"/>
      <c r="ABJ5" s="86"/>
      <c r="ABK5" s="86"/>
      <c r="ABL5" s="86"/>
      <c r="ABM5" s="86"/>
      <c r="ABN5" s="86"/>
      <c r="ABO5" s="86"/>
      <c r="ABP5" s="86"/>
      <c r="ABQ5" s="86"/>
      <c r="ABR5" s="86"/>
      <c r="ABS5" s="86"/>
      <c r="ABT5" s="86"/>
      <c r="ABU5" s="86"/>
      <c r="ABV5" s="86"/>
      <c r="ABW5" s="86"/>
      <c r="ABX5" s="86"/>
      <c r="ABY5" s="86"/>
      <c r="ABZ5" s="86"/>
      <c r="ACA5" s="86"/>
      <c r="ACB5" s="86"/>
      <c r="ACC5" s="86"/>
      <c r="ACD5" s="86"/>
      <c r="ACE5" s="86"/>
      <c r="ACF5" s="86"/>
      <c r="ACG5" s="86"/>
      <c r="ACH5" s="86"/>
      <c r="ACI5" s="86"/>
      <c r="ACJ5" s="86"/>
      <c r="ACK5" s="86"/>
      <c r="ACL5" s="86"/>
      <c r="ACM5" s="86"/>
      <c r="ACN5" s="86"/>
      <c r="ACO5" s="86"/>
      <c r="ACP5" s="86"/>
      <c r="ACQ5" s="86"/>
      <c r="ACR5" s="86"/>
      <c r="ACS5" s="86"/>
      <c r="ACT5" s="86"/>
      <c r="ACU5" s="86"/>
      <c r="ACV5" s="86"/>
      <c r="ACW5" s="86"/>
      <c r="ACX5" s="86"/>
      <c r="ACY5" s="86"/>
      <c r="ACZ5" s="86"/>
      <c r="ADA5" s="86"/>
      <c r="ADB5" s="86"/>
      <c r="ADC5" s="86"/>
      <c r="ADD5" s="86"/>
      <c r="ADE5" s="86"/>
      <c r="ADF5" s="86"/>
      <c r="ADG5" s="86"/>
      <c r="ADH5" s="86"/>
      <c r="ADI5" s="86"/>
      <c r="ADJ5" s="86"/>
      <c r="ADK5" s="86"/>
      <c r="ADL5" s="86"/>
      <c r="ADM5" s="86"/>
      <c r="ADN5" s="86"/>
      <c r="ADO5" s="86"/>
      <c r="ADP5" s="86"/>
      <c r="ADQ5" s="86"/>
      <c r="ADR5" s="86"/>
      <c r="ADS5" s="86"/>
      <c r="ADT5" s="86"/>
      <c r="ADU5" s="86"/>
      <c r="ADV5" s="86"/>
      <c r="ADW5" s="86"/>
      <c r="ADX5" s="86"/>
      <c r="ADY5" s="86"/>
      <c r="ADZ5" s="86"/>
      <c r="AEA5" s="86"/>
      <c r="AEB5" s="86"/>
      <c r="AEC5" s="86"/>
      <c r="AED5" s="86"/>
      <c r="AEE5" s="86"/>
      <c r="AEF5" s="86"/>
      <c r="AEG5" s="86"/>
      <c r="AEH5" s="86"/>
      <c r="AEI5" s="86"/>
      <c r="AEJ5" s="86"/>
      <c r="AEK5" s="86"/>
      <c r="AEL5" s="86"/>
      <c r="AEM5" s="86"/>
      <c r="AEN5" s="86"/>
      <c r="AEO5" s="86"/>
      <c r="AEP5" s="86"/>
      <c r="AEQ5" s="86"/>
      <c r="AER5" s="86"/>
      <c r="AES5" s="86"/>
      <c r="AET5" s="86"/>
      <c r="AEU5" s="86"/>
      <c r="AEV5" s="86"/>
      <c r="AEW5" s="86"/>
      <c r="AEX5" s="86"/>
      <c r="AEY5" s="86"/>
      <c r="AEZ5" s="86"/>
      <c r="AFA5" s="86"/>
      <c r="AFB5" s="86"/>
      <c r="AFC5" s="86"/>
      <c r="AFD5" s="86"/>
      <c r="AFE5" s="86"/>
      <c r="AFF5" s="86"/>
      <c r="AFG5" s="86"/>
      <c r="AFH5" s="86"/>
      <c r="AFI5" s="86"/>
      <c r="AFJ5" s="86"/>
      <c r="AFK5" s="86"/>
      <c r="AFL5" s="86"/>
      <c r="AFM5" s="86"/>
      <c r="AFN5" s="86"/>
      <c r="AFO5" s="86"/>
      <c r="AFP5" s="86"/>
      <c r="AFQ5" s="86"/>
      <c r="AFR5" s="86"/>
      <c r="AFS5" s="86"/>
      <c r="AFT5" s="86"/>
      <c r="AFU5" s="86"/>
      <c r="AFV5" s="86"/>
      <c r="AFW5" s="86"/>
      <c r="AFX5" s="86"/>
      <c r="AFY5" s="86"/>
      <c r="AFZ5" s="86"/>
      <c r="AGA5" s="86"/>
      <c r="AGB5" s="86"/>
      <c r="AGC5" s="86"/>
      <c r="AGD5" s="86"/>
      <c r="AGE5" s="86"/>
      <c r="AGF5" s="86"/>
      <c r="AGG5" s="86"/>
      <c r="AGH5" s="86"/>
      <c r="AGI5" s="86"/>
      <c r="AGJ5" s="86"/>
      <c r="AGK5" s="86"/>
      <c r="AGL5" s="86"/>
      <c r="AGM5" s="86"/>
      <c r="AGN5" s="86"/>
      <c r="AGO5" s="86"/>
      <c r="AGP5" s="86"/>
      <c r="AGQ5" s="86"/>
      <c r="AGR5" s="86"/>
      <c r="AGS5" s="86"/>
      <c r="AGT5" s="86"/>
      <c r="AGU5" s="86"/>
      <c r="AGV5" s="86"/>
      <c r="AGW5" s="86"/>
      <c r="AGX5" s="86"/>
      <c r="AGY5" s="86"/>
      <c r="AGZ5" s="86"/>
      <c r="AHA5" s="86"/>
      <c r="AHB5" s="86"/>
      <c r="AHC5" s="86"/>
      <c r="AHD5" s="86"/>
      <c r="AHE5" s="86"/>
      <c r="AHF5" s="86"/>
      <c r="AHG5" s="86"/>
      <c r="AHH5" s="86"/>
      <c r="AHI5" s="86"/>
      <c r="AHJ5" s="86"/>
      <c r="AHK5" s="86"/>
      <c r="AHL5" s="86"/>
      <c r="AHM5" s="86"/>
      <c r="AHN5" s="86"/>
      <c r="AHO5" s="86"/>
      <c r="AHP5" s="86"/>
      <c r="AHQ5" s="86"/>
      <c r="AHR5" s="86"/>
      <c r="AHS5" s="86"/>
      <c r="AHT5" s="86"/>
      <c r="AHU5" s="86"/>
      <c r="AHV5" s="86"/>
      <c r="AHW5" s="86"/>
      <c r="AHX5" s="86"/>
      <c r="AHY5" s="86"/>
      <c r="AHZ5" s="86"/>
      <c r="AIA5" s="86"/>
      <c r="AIB5" s="86"/>
      <c r="AIC5" s="86"/>
      <c r="AID5" s="86"/>
      <c r="AIE5" s="86"/>
      <c r="AIF5" s="86"/>
      <c r="AIG5" s="86"/>
      <c r="AIH5" s="86"/>
      <c r="AII5" s="86"/>
      <c r="AIJ5" s="86"/>
      <c r="AIK5" s="86"/>
      <c r="AIL5" s="86"/>
      <c r="AIM5" s="86"/>
      <c r="AIN5" s="86"/>
      <c r="AIO5" s="86"/>
      <c r="AIP5" s="86"/>
      <c r="AIQ5" s="86"/>
      <c r="AIR5" s="86"/>
      <c r="AIS5" s="86"/>
      <c r="AIT5" s="86"/>
      <c r="AIU5" s="86"/>
      <c r="AIV5" s="86"/>
      <c r="AIW5" s="86"/>
      <c r="AIX5" s="86"/>
      <c r="AIY5" s="86"/>
      <c r="AIZ5" s="86"/>
      <c r="AJA5" s="86"/>
      <c r="AJB5" s="86"/>
      <c r="AJC5" s="86"/>
      <c r="AJD5" s="86"/>
      <c r="AJE5" s="86"/>
      <c r="AJF5" s="86"/>
      <c r="AJG5" s="86"/>
      <c r="AJH5" s="86"/>
      <c r="AJI5" s="86"/>
      <c r="AJJ5" s="86"/>
      <c r="AJK5" s="86"/>
      <c r="AJL5" s="86"/>
      <c r="AJM5" s="86"/>
      <c r="AJN5" s="86"/>
      <c r="AJO5" s="86"/>
      <c r="AJP5" s="86"/>
      <c r="AJQ5" s="86"/>
      <c r="AJR5" s="86"/>
      <c r="AJS5" s="86"/>
      <c r="AJT5" s="86"/>
      <c r="AJU5" s="86"/>
      <c r="AJV5" s="86"/>
      <c r="AJW5" s="86"/>
      <c r="AJX5" s="86"/>
      <c r="AJY5" s="86"/>
      <c r="AJZ5" s="86"/>
      <c r="AKA5" s="86"/>
      <c r="AKB5" s="86"/>
      <c r="AKC5" s="86"/>
      <c r="AKD5" s="86"/>
      <c r="AKE5" s="86"/>
      <c r="AKF5" s="86"/>
      <c r="AKG5" s="86"/>
      <c r="AKH5" s="86"/>
      <c r="AKI5" s="86"/>
      <c r="AKJ5" s="86"/>
      <c r="AKK5" s="86"/>
      <c r="AKL5" s="86"/>
      <c r="AKM5" s="86"/>
      <c r="AKN5" s="86"/>
      <c r="AKO5" s="86"/>
      <c r="AKP5" s="86"/>
      <c r="AKQ5" s="86"/>
      <c r="AKR5" s="86"/>
      <c r="AKS5" s="86"/>
      <c r="AKT5" s="86"/>
      <c r="AKU5" s="86"/>
      <c r="AKV5" s="86"/>
      <c r="AKW5" s="86"/>
      <c r="AKX5" s="86"/>
      <c r="AKY5" s="86"/>
      <c r="AKZ5" s="86"/>
      <c r="ALA5" s="86"/>
      <c r="ALB5" s="86"/>
      <c r="ALC5" s="86"/>
      <c r="ALD5" s="86"/>
      <c r="ALE5" s="86"/>
      <c r="ALF5" s="86"/>
      <c r="ALG5" s="86"/>
      <c r="ALH5" s="86"/>
      <c r="ALI5" s="86"/>
      <c r="ALJ5" s="86"/>
      <c r="ALK5" s="86"/>
      <c r="ALL5" s="86"/>
      <c r="ALM5" s="86"/>
      <c r="ALN5" s="86"/>
      <c r="ALO5" s="86"/>
      <c r="ALP5" s="86"/>
      <c r="ALQ5" s="86"/>
      <c r="ALR5" s="86"/>
      <c r="ALS5" s="86"/>
      <c r="ALT5" s="86"/>
      <c r="ALU5" s="86"/>
      <c r="ALV5" s="86"/>
      <c r="ALW5" s="86"/>
      <c r="ALX5" s="86"/>
      <c r="ALY5" s="86"/>
      <c r="ALZ5" s="86"/>
      <c r="AMA5" s="86"/>
      <c r="AMB5" s="86"/>
      <c r="AMC5" s="86"/>
      <c r="AMD5" s="86"/>
      <c r="AME5" s="86"/>
      <c r="AMF5" s="86"/>
      <c r="AMG5" s="86"/>
      <c r="AMH5" s="86"/>
      <c r="AMI5" s="86"/>
      <c r="AMJ5" s="86"/>
      <c r="AMK5" s="86"/>
    </row>
    <row r="6" customFormat="false" ht="72" hidden="false" customHeight="false" outlineLevel="0" collapsed="false">
      <c r="A6" s="85" t="s">
        <v>4623</v>
      </c>
      <c r="B6" s="85" t="s">
        <v>4564</v>
      </c>
      <c r="C6" s="85"/>
      <c r="D6" s="85"/>
      <c r="E6" s="85" t="s">
        <v>4624</v>
      </c>
      <c r="F6" s="85" t="s">
        <v>4625</v>
      </c>
      <c r="G6" s="281" t="s">
        <v>4624</v>
      </c>
      <c r="H6" s="228"/>
      <c r="I6" s="221"/>
      <c r="J6" s="228" t="s">
        <v>4626</v>
      </c>
      <c r="K6" s="257" t="s">
        <v>4627</v>
      </c>
      <c r="L6" s="85"/>
      <c r="M6" s="85" t="s">
        <v>44</v>
      </c>
      <c r="N6" s="85"/>
      <c r="O6" s="85"/>
      <c r="P6" s="85"/>
      <c r="Q6" s="85"/>
      <c r="R6" s="85" t="s">
        <v>120</v>
      </c>
      <c r="S6" s="85" t="s">
        <v>92</v>
      </c>
      <c r="T6" s="85"/>
      <c r="U6" s="89"/>
      <c r="V6" s="85"/>
      <c r="W6" s="89"/>
      <c r="X6" s="85" t="n">
        <v>2</v>
      </c>
      <c r="Y6" s="85"/>
      <c r="Z6" s="85"/>
      <c r="AA6" s="85"/>
      <c r="AB6" s="85"/>
      <c r="AC6" s="85"/>
      <c r="AD6" s="85" t="s">
        <v>996</v>
      </c>
      <c r="AE6" s="258" t="s">
        <v>4938</v>
      </c>
      <c r="AF6" s="90"/>
      <c r="AG6" s="284" t="s">
        <v>4939</v>
      </c>
      <c r="AH6" s="90"/>
      <c r="AI6" s="90"/>
      <c r="AJ6" s="90"/>
      <c r="AK6" s="264" t="s">
        <v>4940</v>
      </c>
      <c r="AL6" s="90"/>
      <c r="AM6" s="264" t="s">
        <v>4941</v>
      </c>
      <c r="AN6" s="4"/>
      <c r="AO6" s="89"/>
      <c r="AP6" s="89"/>
      <c r="AQ6" s="89"/>
      <c r="AR6" s="89"/>
      <c r="AS6" s="89"/>
      <c r="AT6" s="98" t="e">
        <f aca="false">IF(A6="", "","'"&amp;A6&amp;"':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'"&amp;VLOOKUP(M6,[3]マスタ!$A$1:$B$99,2,0)&amp;"'"&amp;IF(N6="○",", extra: true","")&amp;IF(O6&lt;&gt;"",", extraFrom: '"&amp;O6&amp;"'","")&amp;IF(P6&lt;&gt;"",", exchangableTo: '"&amp;P6&amp;"'","")&amp;IF(Q6="○",", poison: true","")&amp;IF(R6&lt;&gt;"", ", type: '"&amp;VLOOKUP(R6,[3]マスタ!$D$1:$E$99,2,0)&amp;"'", "")&amp;IF(S6&lt;&gt;"",", subType: '"&amp;VLOOKUP(S6,[3]マスタ!$D$1:$E$99,2,0)&amp;"'","")&amp;""&amp;IF(T6&lt;&gt;"",", range: '"&amp;T6&amp;"'","")&amp;IF(V6&lt;&gt;"",", damage: '"&amp;V6&amp;"'","")&amp;IF(X6&lt;&gt;"",", capacity: '"&amp;X6&amp;"'","")&amp;IF(Y6&lt;&gt;"",", growth: "&amp;Y6&amp;"","")&amp;IF(Z6&lt;&gt;"",", cost: '"&amp;Z6&amp;"'","")&amp;", text: '"&amp;SUBSTITUTE(SUBSTITUTE(AE6, CHAR(13), ""),CHAR(10),"\n")&amp;IF(AF6&lt;&gt;"", "', textAdditional: '"&amp;SUBSTITUTE(SUBSTITUTE(AF6, CHAR(13), ""),CHAR(10),"\n"), "")&amp;"', textZh: '"&amp;SUBSTITUTE(SUBSTITUTE(SUBSTITUTE(AG6, CHAR(13), ""),CHAR(10),"\n"),"'","\'")&amp;"', textZhG1: '"&amp;SUBSTITUTE(SUBSTITUTE(SUBSTITUTE(AI6, CHAR(13), ""),CHAR(10),"\n"),"'","\'")&amp;IF(AH6&lt;&gt;"", "', textZhAdditional: '"&amp;SUBSTITUTE(SUBSTITUTE(AH6, CHAR(13), ""),CHAR(10),"\n"), "")&amp;IF(AJ6&lt;&gt;"", "', textZhG1Additional: '"&amp;SUBSTITUTE(SUBSTITUTE(AJ6, CHAR(13), ""),CHAR(10),"\n"), "")&amp;"', textKo: '"&amp;SUBSTITUTE(SUBSTITUTE(SUBSTITUTE(AK6, CHAR(13), ""),CHAR(10),"\n"),"'","\'")&amp;IF(AL6&lt;&gt;"", "', textKoAdditional: '"&amp;SUBSTITUTE(SUBSTITUTE(AL6, CHAR(13), ""),CHAR(10),"\n"), "")&amp;"', textEn: '"&amp;SUBSTITUTE(SUBSTITUTE(SUBSTITUTE(AM6, CHAR(13), ""),CHAR(10),"\n"),"'","\'")&amp;IF(AN6&lt;&gt;"", "', textEnAdditional: '"&amp;SUBSTITUTE(SUBSTITUTE(AN6, CHAR(13), ""),CHAR(10),"\n"), "")&amp;"'"&amp;IF(AB6="○",", sealable: true","")&amp;IF(AC6="○",", removable: true","")&amp;IF(AA6="○",", lie: true","")&amp;IF(AD6="○",", investable: true","")&amp;"},")</f>
        <v>#REF!</v>
      </c>
      <c r="AU6" s="10" t="str">
        <f aca="false">IF($A6&lt;&gt;"", "    /** 《"&amp;$E6&amp;"》 */ export const "&amp;SUBSTITUTE(UPPER(IF(MID($A6, 3, 1)="-", RIGHT($A6,LEN($A6)-3), $A6)), "-", "_")&amp;": TCardId = '"&amp;$A6&amp;"';", "")</f>
        <v>    /** 《直接金融》 */ export const AKINA_O_N_7: TCardId = '23-akina-o-n-7';</v>
      </c>
      <c r="AV6" s="11" t="str">
        <f aca="false">IF($A6&lt;&gt;"", "    | '"&amp;$A6&amp;"'", "")</f>
        <v>    | '23-akina-o-n-7'</v>
      </c>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86"/>
      <c r="DP6" s="86"/>
      <c r="DQ6" s="86"/>
      <c r="DR6" s="86"/>
      <c r="DS6" s="86"/>
      <c r="DT6" s="86"/>
      <c r="DU6" s="86"/>
      <c r="DV6" s="86"/>
      <c r="DW6" s="86"/>
      <c r="DX6" s="86"/>
      <c r="DY6" s="86"/>
      <c r="DZ6" s="86"/>
      <c r="EA6" s="86"/>
      <c r="EB6" s="86"/>
      <c r="EC6" s="86"/>
      <c r="ED6" s="86"/>
      <c r="EE6" s="86"/>
      <c r="EF6" s="86"/>
      <c r="EG6" s="86"/>
      <c r="EH6" s="86"/>
      <c r="EI6" s="86"/>
      <c r="EJ6" s="86"/>
      <c r="EK6" s="86"/>
      <c r="EL6" s="86"/>
      <c r="EM6" s="86"/>
      <c r="EN6" s="86"/>
      <c r="EO6" s="86"/>
      <c r="EP6" s="86"/>
      <c r="EQ6" s="86"/>
      <c r="ER6" s="86"/>
      <c r="ES6" s="86"/>
      <c r="ET6" s="86"/>
      <c r="EU6" s="86"/>
      <c r="EV6" s="86"/>
      <c r="EW6" s="86"/>
      <c r="EX6" s="86"/>
      <c r="EY6" s="86"/>
      <c r="EZ6" s="86"/>
      <c r="FA6" s="86"/>
      <c r="FB6" s="86"/>
      <c r="FC6" s="86"/>
      <c r="FD6" s="86"/>
      <c r="FE6" s="86"/>
      <c r="FF6" s="86"/>
      <c r="FG6" s="86"/>
      <c r="FH6" s="86"/>
      <c r="FI6" s="86"/>
      <c r="FJ6" s="86"/>
      <c r="FK6" s="86"/>
      <c r="FL6" s="86"/>
      <c r="FM6" s="86"/>
      <c r="FN6" s="86"/>
      <c r="FO6" s="86"/>
      <c r="FP6" s="86"/>
      <c r="FQ6" s="86"/>
      <c r="FR6" s="86"/>
      <c r="FS6" s="86"/>
      <c r="FT6" s="86"/>
      <c r="FU6" s="86"/>
      <c r="FV6" s="86"/>
      <c r="FW6" s="86"/>
      <c r="FX6" s="86"/>
      <c r="FY6" s="86"/>
      <c r="FZ6" s="86"/>
      <c r="GA6" s="86"/>
      <c r="GB6" s="86"/>
      <c r="GC6" s="86"/>
      <c r="GD6" s="86"/>
      <c r="GE6" s="86"/>
      <c r="GF6" s="86"/>
      <c r="GG6" s="86"/>
      <c r="GH6" s="86"/>
      <c r="GI6" s="86"/>
      <c r="GJ6" s="86"/>
      <c r="GK6" s="86"/>
      <c r="GL6" s="86"/>
      <c r="GM6" s="86"/>
      <c r="GN6" s="86"/>
      <c r="GO6" s="86"/>
      <c r="GP6" s="86"/>
      <c r="GQ6" s="86"/>
      <c r="GR6" s="86"/>
      <c r="GS6" s="86"/>
      <c r="GT6" s="86"/>
      <c r="GU6" s="86"/>
      <c r="GV6" s="86"/>
      <c r="GW6" s="86"/>
      <c r="GX6" s="86"/>
      <c r="GY6" s="86"/>
      <c r="GZ6" s="86"/>
      <c r="HA6" s="86"/>
      <c r="HB6" s="86"/>
      <c r="HC6" s="86"/>
      <c r="HD6" s="86"/>
      <c r="HE6" s="86"/>
      <c r="HF6" s="86"/>
      <c r="HG6" s="86"/>
      <c r="HH6" s="86"/>
      <c r="HI6" s="86"/>
      <c r="HJ6" s="86"/>
      <c r="HK6" s="86"/>
      <c r="HL6" s="86"/>
      <c r="HM6" s="86"/>
      <c r="HN6" s="86"/>
      <c r="HO6" s="86"/>
      <c r="HP6" s="86"/>
      <c r="HQ6" s="86"/>
      <c r="HR6" s="86"/>
      <c r="HS6" s="86"/>
      <c r="HT6" s="86"/>
      <c r="HU6" s="86"/>
      <c r="HV6" s="86"/>
      <c r="HW6" s="86"/>
      <c r="HX6" s="86"/>
      <c r="HY6" s="86"/>
      <c r="HZ6" s="86"/>
      <c r="IA6" s="86"/>
      <c r="IB6" s="86"/>
      <c r="IC6" s="86"/>
      <c r="ID6" s="86"/>
      <c r="IE6" s="86"/>
      <c r="IF6" s="86"/>
      <c r="IG6" s="86"/>
      <c r="IH6" s="86"/>
      <c r="II6" s="86"/>
      <c r="IJ6" s="86"/>
      <c r="IK6" s="86"/>
      <c r="IL6" s="86"/>
      <c r="IM6" s="86"/>
      <c r="IN6" s="86"/>
      <c r="IO6" s="86"/>
      <c r="IP6" s="86"/>
      <c r="IQ6" s="86"/>
      <c r="IR6" s="86"/>
      <c r="IS6" s="86"/>
      <c r="IT6" s="86"/>
      <c r="IU6" s="86"/>
      <c r="IV6" s="86"/>
      <c r="IW6" s="86"/>
      <c r="IX6" s="86"/>
      <c r="IY6" s="86"/>
      <c r="IZ6" s="86"/>
      <c r="JA6" s="86"/>
      <c r="JB6" s="86"/>
      <c r="JC6" s="86"/>
      <c r="JD6" s="86"/>
      <c r="JE6" s="86"/>
      <c r="JF6" s="86"/>
      <c r="JG6" s="86"/>
      <c r="JH6" s="86"/>
      <c r="JI6" s="86"/>
      <c r="JJ6" s="86"/>
      <c r="JK6" s="86"/>
      <c r="JL6" s="86"/>
      <c r="JM6" s="86"/>
      <c r="JN6" s="86"/>
      <c r="JO6" s="86"/>
      <c r="JP6" s="86"/>
      <c r="JQ6" s="86"/>
      <c r="JR6" s="86"/>
      <c r="JS6" s="86"/>
      <c r="JT6" s="86"/>
      <c r="JU6" s="86"/>
      <c r="JV6" s="86"/>
      <c r="JW6" s="86"/>
      <c r="JX6" s="86"/>
      <c r="JY6" s="86"/>
      <c r="JZ6" s="86"/>
      <c r="KA6" s="86"/>
      <c r="KB6" s="86"/>
      <c r="KC6" s="86"/>
      <c r="KD6" s="86"/>
      <c r="KE6" s="86"/>
      <c r="KF6" s="86"/>
      <c r="KG6" s="86"/>
      <c r="KH6" s="86"/>
      <c r="KI6" s="86"/>
      <c r="KJ6" s="86"/>
      <c r="KK6" s="86"/>
      <c r="KL6" s="86"/>
      <c r="KM6" s="86"/>
      <c r="KN6" s="86"/>
      <c r="KO6" s="86"/>
      <c r="KP6" s="86"/>
      <c r="KQ6" s="86"/>
      <c r="KR6" s="86"/>
      <c r="KS6" s="86"/>
      <c r="KT6" s="86"/>
      <c r="KU6" s="86"/>
      <c r="KV6" s="86"/>
      <c r="KW6" s="86"/>
      <c r="KX6" s="86"/>
      <c r="KY6" s="86"/>
      <c r="KZ6" s="86"/>
      <c r="LA6" s="86"/>
      <c r="LB6" s="86"/>
      <c r="LC6" s="86"/>
      <c r="LD6" s="86"/>
      <c r="LE6" s="86"/>
      <c r="LF6" s="86"/>
      <c r="LG6" s="86"/>
      <c r="LH6" s="86"/>
      <c r="LI6" s="86"/>
      <c r="LJ6" s="86"/>
      <c r="LK6" s="86"/>
      <c r="LL6" s="86"/>
      <c r="LM6" s="86"/>
      <c r="LN6" s="86"/>
      <c r="LO6" s="86"/>
      <c r="LP6" s="86"/>
      <c r="LQ6" s="86"/>
      <c r="LR6" s="86"/>
      <c r="LS6" s="86"/>
      <c r="LT6" s="86"/>
      <c r="LU6" s="86"/>
      <c r="LV6" s="86"/>
      <c r="LW6" s="86"/>
      <c r="LX6" s="86"/>
      <c r="LY6" s="86"/>
      <c r="LZ6" s="86"/>
      <c r="MA6" s="86"/>
      <c r="MB6" s="86"/>
      <c r="MC6" s="86"/>
      <c r="MD6" s="86"/>
      <c r="ME6" s="86"/>
      <c r="MF6" s="86"/>
      <c r="MG6" s="86"/>
      <c r="MH6" s="86"/>
      <c r="MI6" s="86"/>
      <c r="MJ6" s="86"/>
      <c r="MK6" s="86"/>
      <c r="ML6" s="86"/>
      <c r="MM6" s="86"/>
      <c r="MN6" s="86"/>
      <c r="MO6" s="86"/>
      <c r="MP6" s="86"/>
      <c r="MQ6" s="86"/>
      <c r="MR6" s="86"/>
      <c r="MS6" s="86"/>
      <c r="MT6" s="86"/>
      <c r="MU6" s="86"/>
      <c r="MV6" s="86"/>
      <c r="MW6" s="86"/>
      <c r="MX6" s="86"/>
      <c r="MY6" s="86"/>
      <c r="MZ6" s="86"/>
      <c r="NA6" s="86"/>
      <c r="NB6" s="86"/>
      <c r="NC6" s="86"/>
      <c r="ND6" s="86"/>
      <c r="NE6" s="86"/>
      <c r="NF6" s="86"/>
      <c r="NG6" s="86"/>
      <c r="NH6" s="86"/>
      <c r="NI6" s="86"/>
      <c r="NJ6" s="86"/>
      <c r="NK6" s="86"/>
      <c r="NL6" s="86"/>
      <c r="NM6" s="86"/>
      <c r="NN6" s="86"/>
      <c r="NO6" s="86"/>
      <c r="NP6" s="86"/>
      <c r="NQ6" s="86"/>
      <c r="NR6" s="86"/>
      <c r="NS6" s="86"/>
      <c r="NT6" s="86"/>
      <c r="NU6" s="86"/>
      <c r="NV6" s="86"/>
      <c r="NW6" s="86"/>
      <c r="NX6" s="86"/>
      <c r="NY6" s="86"/>
      <c r="NZ6" s="86"/>
      <c r="OA6" s="86"/>
      <c r="OB6" s="86"/>
      <c r="OC6" s="86"/>
      <c r="OD6" s="86"/>
      <c r="OE6" s="86"/>
      <c r="OF6" s="86"/>
      <c r="OG6" s="86"/>
      <c r="OH6" s="86"/>
      <c r="OI6" s="86"/>
      <c r="OJ6" s="86"/>
      <c r="OK6" s="86"/>
      <c r="OL6" s="86"/>
      <c r="OM6" s="86"/>
      <c r="ON6" s="86"/>
      <c r="OO6" s="86"/>
      <c r="OP6" s="86"/>
      <c r="OQ6" s="86"/>
      <c r="OR6" s="86"/>
      <c r="OS6" s="86"/>
      <c r="OT6" s="86"/>
      <c r="OU6" s="86"/>
      <c r="OV6" s="86"/>
      <c r="OW6" s="86"/>
      <c r="OX6" s="86"/>
      <c r="OY6" s="86"/>
      <c r="OZ6" s="86"/>
      <c r="PA6" s="86"/>
      <c r="PB6" s="86"/>
      <c r="PC6" s="86"/>
      <c r="PD6" s="86"/>
      <c r="PE6" s="86"/>
      <c r="PF6" s="86"/>
      <c r="PG6" s="86"/>
      <c r="PH6" s="86"/>
      <c r="PI6" s="86"/>
      <c r="PJ6" s="86"/>
      <c r="PK6" s="86"/>
      <c r="PL6" s="86"/>
      <c r="PM6" s="86"/>
      <c r="PN6" s="86"/>
      <c r="PO6" s="86"/>
      <c r="PP6" s="86"/>
      <c r="PQ6" s="86"/>
      <c r="PR6" s="86"/>
      <c r="PS6" s="86"/>
      <c r="PT6" s="86"/>
      <c r="PU6" s="86"/>
      <c r="PV6" s="86"/>
      <c r="PW6" s="86"/>
      <c r="PX6" s="86"/>
      <c r="PY6" s="86"/>
      <c r="PZ6" s="86"/>
      <c r="QA6" s="86"/>
      <c r="QB6" s="86"/>
      <c r="QC6" s="86"/>
      <c r="QD6" s="86"/>
      <c r="QE6" s="86"/>
      <c r="QF6" s="86"/>
      <c r="QG6" s="86"/>
      <c r="QH6" s="86"/>
      <c r="QI6" s="86"/>
      <c r="QJ6" s="86"/>
      <c r="QK6" s="86"/>
      <c r="QL6" s="86"/>
      <c r="QM6" s="86"/>
      <c r="QN6" s="86"/>
      <c r="QO6" s="86"/>
      <c r="QP6" s="86"/>
      <c r="QQ6" s="86"/>
      <c r="QR6" s="86"/>
      <c r="QS6" s="86"/>
      <c r="QT6" s="86"/>
      <c r="QU6" s="86"/>
      <c r="QV6" s="86"/>
      <c r="QW6" s="86"/>
      <c r="QX6" s="86"/>
      <c r="QY6" s="86"/>
      <c r="QZ6" s="86"/>
      <c r="RA6" s="86"/>
      <c r="RB6" s="86"/>
      <c r="RC6" s="86"/>
      <c r="RD6" s="86"/>
      <c r="RE6" s="86"/>
      <c r="RF6" s="86"/>
      <c r="RG6" s="86"/>
      <c r="RH6" s="86"/>
      <c r="RI6" s="86"/>
      <c r="RJ6" s="86"/>
      <c r="RK6" s="86"/>
      <c r="RL6" s="86"/>
      <c r="RM6" s="86"/>
      <c r="RN6" s="86"/>
      <c r="RO6" s="86"/>
      <c r="RP6" s="86"/>
      <c r="RQ6" s="86"/>
      <c r="RR6" s="86"/>
      <c r="RS6" s="86"/>
      <c r="RT6" s="86"/>
      <c r="RU6" s="86"/>
      <c r="RV6" s="86"/>
      <c r="RW6" s="86"/>
      <c r="RX6" s="86"/>
      <c r="RY6" s="86"/>
      <c r="RZ6" s="86"/>
      <c r="SA6" s="86"/>
      <c r="SB6" s="86"/>
      <c r="SC6" s="86"/>
      <c r="SD6" s="86"/>
      <c r="SE6" s="86"/>
      <c r="SF6" s="86"/>
      <c r="SG6" s="86"/>
      <c r="SH6" s="86"/>
      <c r="SI6" s="86"/>
      <c r="SJ6" s="86"/>
      <c r="SK6" s="86"/>
      <c r="SL6" s="86"/>
      <c r="SM6" s="86"/>
      <c r="SN6" s="86"/>
      <c r="SO6" s="86"/>
      <c r="SP6" s="86"/>
      <c r="SQ6" s="86"/>
      <c r="SR6" s="86"/>
      <c r="SS6" s="86"/>
      <c r="ST6" s="86"/>
      <c r="SU6" s="86"/>
      <c r="SV6" s="86"/>
      <c r="SW6" s="86"/>
      <c r="SX6" s="86"/>
      <c r="SY6" s="86"/>
      <c r="SZ6" s="86"/>
      <c r="TA6" s="86"/>
      <c r="TB6" s="86"/>
      <c r="TC6" s="86"/>
      <c r="TD6" s="86"/>
      <c r="TE6" s="86"/>
      <c r="TF6" s="86"/>
      <c r="TG6" s="86"/>
      <c r="TH6" s="86"/>
      <c r="TI6" s="86"/>
      <c r="TJ6" s="86"/>
      <c r="TK6" s="86"/>
      <c r="TL6" s="86"/>
      <c r="TM6" s="86"/>
      <c r="TN6" s="86"/>
      <c r="TO6" s="86"/>
      <c r="TP6" s="86"/>
      <c r="TQ6" s="86"/>
      <c r="TR6" s="86"/>
      <c r="TS6" s="86"/>
      <c r="TT6" s="86"/>
      <c r="TU6" s="86"/>
      <c r="TV6" s="86"/>
      <c r="TW6" s="86"/>
      <c r="TX6" s="86"/>
      <c r="TY6" s="86"/>
      <c r="TZ6" s="86"/>
      <c r="UA6" s="86"/>
      <c r="UB6" s="86"/>
      <c r="UC6" s="86"/>
      <c r="UD6" s="86"/>
      <c r="UE6" s="86"/>
      <c r="UF6" s="86"/>
      <c r="UG6" s="86"/>
      <c r="UH6" s="86"/>
      <c r="UI6" s="86"/>
      <c r="UJ6" s="86"/>
      <c r="UK6" s="86"/>
      <c r="UL6" s="86"/>
      <c r="UM6" s="86"/>
      <c r="UN6" s="86"/>
      <c r="UO6" s="86"/>
      <c r="UP6" s="86"/>
      <c r="UQ6" s="86"/>
      <c r="UR6" s="86"/>
      <c r="US6" s="86"/>
      <c r="UT6" s="86"/>
      <c r="UU6" s="86"/>
      <c r="UV6" s="86"/>
      <c r="UW6" s="86"/>
      <c r="UX6" s="86"/>
      <c r="UY6" s="86"/>
      <c r="UZ6" s="86"/>
      <c r="VA6" s="86"/>
      <c r="VB6" s="86"/>
      <c r="VC6" s="86"/>
      <c r="VD6" s="86"/>
      <c r="VE6" s="86"/>
      <c r="VF6" s="86"/>
      <c r="VG6" s="86"/>
      <c r="VH6" s="86"/>
      <c r="VI6" s="86"/>
      <c r="VJ6" s="86"/>
      <c r="VK6" s="86"/>
      <c r="VL6" s="86"/>
      <c r="VM6" s="86"/>
      <c r="VN6" s="86"/>
      <c r="VO6" s="86"/>
      <c r="VP6" s="86"/>
      <c r="VQ6" s="86"/>
      <c r="VR6" s="86"/>
      <c r="VS6" s="86"/>
      <c r="VT6" s="86"/>
      <c r="VU6" s="86"/>
      <c r="VV6" s="86"/>
      <c r="VW6" s="86"/>
      <c r="VX6" s="86"/>
      <c r="VY6" s="86"/>
      <c r="VZ6" s="86"/>
      <c r="WA6" s="86"/>
      <c r="WB6" s="86"/>
      <c r="WC6" s="86"/>
      <c r="WD6" s="86"/>
      <c r="WE6" s="86"/>
      <c r="WF6" s="86"/>
      <c r="WG6" s="86"/>
      <c r="WH6" s="86"/>
      <c r="WI6" s="86"/>
      <c r="WJ6" s="86"/>
      <c r="WK6" s="86"/>
      <c r="WL6" s="86"/>
      <c r="WM6" s="86"/>
      <c r="WN6" s="86"/>
      <c r="WO6" s="86"/>
      <c r="WP6" s="86"/>
      <c r="WQ6" s="86"/>
      <c r="WR6" s="86"/>
      <c r="WS6" s="86"/>
      <c r="WT6" s="86"/>
      <c r="WU6" s="86"/>
      <c r="WV6" s="86"/>
      <c r="WW6" s="86"/>
      <c r="WX6" s="86"/>
      <c r="WY6" s="86"/>
      <c r="WZ6" s="86"/>
      <c r="XA6" s="86"/>
      <c r="XB6" s="86"/>
      <c r="XC6" s="86"/>
      <c r="XD6" s="86"/>
      <c r="XE6" s="86"/>
      <c r="XF6" s="86"/>
      <c r="XG6" s="86"/>
      <c r="XH6" s="86"/>
      <c r="XI6" s="86"/>
      <c r="XJ6" s="86"/>
      <c r="XK6" s="86"/>
      <c r="XL6" s="86"/>
      <c r="XM6" s="86"/>
      <c r="XN6" s="86"/>
      <c r="XO6" s="86"/>
      <c r="XP6" s="86"/>
      <c r="XQ6" s="86"/>
      <c r="XR6" s="86"/>
      <c r="XS6" s="86"/>
      <c r="XT6" s="86"/>
      <c r="XU6" s="86"/>
      <c r="XV6" s="86"/>
      <c r="XW6" s="86"/>
      <c r="XX6" s="86"/>
      <c r="XY6" s="86"/>
      <c r="XZ6" s="86"/>
      <c r="YA6" s="86"/>
      <c r="YB6" s="86"/>
      <c r="YC6" s="86"/>
      <c r="YD6" s="86"/>
      <c r="YE6" s="86"/>
      <c r="YF6" s="86"/>
      <c r="YG6" s="86"/>
      <c r="YH6" s="86"/>
      <c r="YI6" s="86"/>
      <c r="YJ6" s="86"/>
      <c r="YK6" s="86"/>
      <c r="YL6" s="86"/>
      <c r="YM6" s="86"/>
      <c r="YN6" s="86"/>
      <c r="YO6" s="86"/>
      <c r="YP6" s="86"/>
      <c r="YQ6" s="86"/>
      <c r="YR6" s="86"/>
      <c r="YS6" s="86"/>
      <c r="YT6" s="86"/>
      <c r="YU6" s="86"/>
      <c r="YV6" s="86"/>
      <c r="YW6" s="86"/>
      <c r="YX6" s="86"/>
      <c r="YY6" s="86"/>
      <c r="YZ6" s="86"/>
      <c r="ZA6" s="86"/>
      <c r="ZB6" s="86"/>
      <c r="ZC6" s="86"/>
      <c r="ZD6" s="86"/>
      <c r="ZE6" s="86"/>
      <c r="ZF6" s="86"/>
      <c r="ZG6" s="86"/>
      <c r="ZH6" s="86"/>
      <c r="ZI6" s="86"/>
      <c r="ZJ6" s="86"/>
      <c r="ZK6" s="86"/>
      <c r="ZL6" s="86"/>
      <c r="ZM6" s="86"/>
      <c r="ZN6" s="86"/>
      <c r="ZO6" s="86"/>
      <c r="ZP6" s="86"/>
      <c r="ZQ6" s="86"/>
      <c r="ZR6" s="86"/>
      <c r="ZS6" s="86"/>
      <c r="ZT6" s="86"/>
      <c r="ZU6" s="86"/>
      <c r="ZV6" s="86"/>
      <c r="ZW6" s="86"/>
      <c r="ZX6" s="86"/>
      <c r="ZY6" s="86"/>
      <c r="ZZ6" s="86"/>
      <c r="AAA6" s="86"/>
      <c r="AAB6" s="86"/>
      <c r="AAC6" s="86"/>
      <c r="AAD6" s="86"/>
      <c r="AAE6" s="86"/>
      <c r="AAF6" s="86"/>
      <c r="AAG6" s="86"/>
      <c r="AAH6" s="86"/>
      <c r="AAI6" s="86"/>
      <c r="AAJ6" s="86"/>
      <c r="AAK6" s="86"/>
      <c r="AAL6" s="86"/>
      <c r="AAM6" s="86"/>
      <c r="AAN6" s="86"/>
      <c r="AAO6" s="86"/>
      <c r="AAP6" s="86"/>
      <c r="AAQ6" s="86"/>
      <c r="AAR6" s="86"/>
      <c r="AAS6" s="86"/>
      <c r="AAT6" s="86"/>
      <c r="AAU6" s="86"/>
      <c r="AAV6" s="86"/>
      <c r="AAW6" s="86"/>
      <c r="AAX6" s="86"/>
      <c r="AAY6" s="86"/>
      <c r="AAZ6" s="86"/>
      <c r="ABA6" s="86"/>
      <c r="ABB6" s="86"/>
      <c r="ABC6" s="86"/>
      <c r="ABD6" s="86"/>
      <c r="ABE6" s="86"/>
      <c r="ABF6" s="86"/>
      <c r="ABG6" s="86"/>
      <c r="ABH6" s="86"/>
      <c r="ABI6" s="86"/>
      <c r="ABJ6" s="86"/>
      <c r="ABK6" s="86"/>
      <c r="ABL6" s="86"/>
      <c r="ABM6" s="86"/>
      <c r="ABN6" s="86"/>
      <c r="ABO6" s="86"/>
      <c r="ABP6" s="86"/>
      <c r="ABQ6" s="86"/>
      <c r="ABR6" s="86"/>
      <c r="ABS6" s="86"/>
      <c r="ABT6" s="86"/>
      <c r="ABU6" s="86"/>
      <c r="ABV6" s="86"/>
      <c r="ABW6" s="86"/>
      <c r="ABX6" s="86"/>
      <c r="ABY6" s="86"/>
      <c r="ABZ6" s="86"/>
      <c r="ACA6" s="86"/>
      <c r="ACB6" s="86"/>
      <c r="ACC6" s="86"/>
      <c r="ACD6" s="86"/>
      <c r="ACE6" s="86"/>
      <c r="ACF6" s="86"/>
      <c r="ACG6" s="86"/>
      <c r="ACH6" s="86"/>
      <c r="ACI6" s="86"/>
      <c r="ACJ6" s="86"/>
      <c r="ACK6" s="86"/>
      <c r="ACL6" s="86"/>
      <c r="ACM6" s="86"/>
      <c r="ACN6" s="86"/>
      <c r="ACO6" s="86"/>
      <c r="ACP6" s="86"/>
      <c r="ACQ6" s="86"/>
      <c r="ACR6" s="86"/>
      <c r="ACS6" s="86"/>
      <c r="ACT6" s="86"/>
      <c r="ACU6" s="86"/>
      <c r="ACV6" s="86"/>
      <c r="ACW6" s="86"/>
      <c r="ACX6" s="86"/>
      <c r="ACY6" s="86"/>
      <c r="ACZ6" s="86"/>
      <c r="ADA6" s="86"/>
      <c r="ADB6" s="86"/>
      <c r="ADC6" s="86"/>
      <c r="ADD6" s="86"/>
      <c r="ADE6" s="86"/>
      <c r="ADF6" s="86"/>
      <c r="ADG6" s="86"/>
      <c r="ADH6" s="86"/>
      <c r="ADI6" s="86"/>
      <c r="ADJ6" s="86"/>
      <c r="ADK6" s="86"/>
      <c r="ADL6" s="86"/>
      <c r="ADM6" s="86"/>
      <c r="ADN6" s="86"/>
      <c r="ADO6" s="86"/>
      <c r="ADP6" s="86"/>
      <c r="ADQ6" s="86"/>
      <c r="ADR6" s="86"/>
      <c r="ADS6" s="86"/>
      <c r="ADT6" s="86"/>
      <c r="ADU6" s="86"/>
      <c r="ADV6" s="86"/>
      <c r="ADW6" s="86"/>
      <c r="ADX6" s="86"/>
      <c r="ADY6" s="86"/>
      <c r="ADZ6" s="86"/>
      <c r="AEA6" s="86"/>
      <c r="AEB6" s="86"/>
      <c r="AEC6" s="86"/>
      <c r="AED6" s="86"/>
      <c r="AEE6" s="86"/>
      <c r="AEF6" s="86"/>
      <c r="AEG6" s="86"/>
      <c r="AEH6" s="86"/>
      <c r="AEI6" s="86"/>
      <c r="AEJ6" s="86"/>
      <c r="AEK6" s="86"/>
      <c r="AEL6" s="86"/>
      <c r="AEM6" s="86"/>
      <c r="AEN6" s="86"/>
      <c r="AEO6" s="86"/>
      <c r="AEP6" s="86"/>
      <c r="AEQ6" s="86"/>
      <c r="AER6" s="86"/>
      <c r="AES6" s="86"/>
      <c r="AET6" s="86"/>
      <c r="AEU6" s="86"/>
      <c r="AEV6" s="86"/>
      <c r="AEW6" s="86"/>
      <c r="AEX6" s="86"/>
      <c r="AEY6" s="86"/>
      <c r="AEZ6" s="86"/>
      <c r="AFA6" s="86"/>
      <c r="AFB6" s="86"/>
      <c r="AFC6" s="86"/>
      <c r="AFD6" s="86"/>
      <c r="AFE6" s="86"/>
      <c r="AFF6" s="86"/>
      <c r="AFG6" s="86"/>
      <c r="AFH6" s="86"/>
      <c r="AFI6" s="86"/>
      <c r="AFJ6" s="86"/>
      <c r="AFK6" s="86"/>
      <c r="AFL6" s="86"/>
      <c r="AFM6" s="86"/>
      <c r="AFN6" s="86"/>
      <c r="AFO6" s="86"/>
      <c r="AFP6" s="86"/>
      <c r="AFQ6" s="86"/>
      <c r="AFR6" s="86"/>
      <c r="AFS6" s="86"/>
      <c r="AFT6" s="86"/>
      <c r="AFU6" s="86"/>
      <c r="AFV6" s="86"/>
      <c r="AFW6" s="86"/>
      <c r="AFX6" s="86"/>
      <c r="AFY6" s="86"/>
      <c r="AFZ6" s="86"/>
      <c r="AGA6" s="86"/>
      <c r="AGB6" s="86"/>
      <c r="AGC6" s="86"/>
      <c r="AGD6" s="86"/>
      <c r="AGE6" s="86"/>
      <c r="AGF6" s="86"/>
      <c r="AGG6" s="86"/>
      <c r="AGH6" s="86"/>
      <c r="AGI6" s="86"/>
      <c r="AGJ6" s="86"/>
      <c r="AGK6" s="86"/>
      <c r="AGL6" s="86"/>
      <c r="AGM6" s="86"/>
      <c r="AGN6" s="86"/>
      <c r="AGO6" s="86"/>
      <c r="AGP6" s="86"/>
      <c r="AGQ6" s="86"/>
      <c r="AGR6" s="86"/>
      <c r="AGS6" s="86"/>
      <c r="AGT6" s="86"/>
      <c r="AGU6" s="86"/>
      <c r="AGV6" s="86"/>
      <c r="AGW6" s="86"/>
      <c r="AGX6" s="86"/>
      <c r="AGY6" s="86"/>
      <c r="AGZ6" s="86"/>
      <c r="AHA6" s="86"/>
      <c r="AHB6" s="86"/>
      <c r="AHC6" s="86"/>
      <c r="AHD6" s="86"/>
      <c r="AHE6" s="86"/>
      <c r="AHF6" s="86"/>
      <c r="AHG6" s="86"/>
      <c r="AHH6" s="86"/>
      <c r="AHI6" s="86"/>
      <c r="AHJ6" s="86"/>
      <c r="AHK6" s="86"/>
      <c r="AHL6" s="86"/>
      <c r="AHM6" s="86"/>
      <c r="AHN6" s="86"/>
      <c r="AHO6" s="86"/>
      <c r="AHP6" s="86"/>
      <c r="AHQ6" s="86"/>
      <c r="AHR6" s="86"/>
      <c r="AHS6" s="86"/>
      <c r="AHT6" s="86"/>
      <c r="AHU6" s="86"/>
      <c r="AHV6" s="86"/>
      <c r="AHW6" s="86"/>
      <c r="AHX6" s="86"/>
      <c r="AHY6" s="86"/>
      <c r="AHZ6" s="86"/>
      <c r="AIA6" s="86"/>
      <c r="AIB6" s="86"/>
      <c r="AIC6" s="86"/>
      <c r="AID6" s="86"/>
      <c r="AIE6" s="86"/>
      <c r="AIF6" s="86"/>
      <c r="AIG6" s="86"/>
      <c r="AIH6" s="86"/>
      <c r="AII6" s="86"/>
      <c r="AIJ6" s="86"/>
      <c r="AIK6" s="86"/>
      <c r="AIL6" s="86"/>
      <c r="AIM6" s="86"/>
      <c r="AIN6" s="86"/>
      <c r="AIO6" s="86"/>
      <c r="AIP6" s="86"/>
      <c r="AIQ6" s="86"/>
      <c r="AIR6" s="86"/>
      <c r="AIS6" s="86"/>
      <c r="AIT6" s="86"/>
      <c r="AIU6" s="86"/>
      <c r="AIV6" s="86"/>
      <c r="AIW6" s="86"/>
      <c r="AIX6" s="86"/>
      <c r="AIY6" s="86"/>
      <c r="AIZ6" s="86"/>
      <c r="AJA6" s="86"/>
      <c r="AJB6" s="86"/>
      <c r="AJC6" s="86"/>
      <c r="AJD6" s="86"/>
      <c r="AJE6" s="86"/>
      <c r="AJF6" s="86"/>
      <c r="AJG6" s="86"/>
      <c r="AJH6" s="86"/>
      <c r="AJI6" s="86"/>
      <c r="AJJ6" s="86"/>
      <c r="AJK6" s="86"/>
      <c r="AJL6" s="86"/>
      <c r="AJM6" s="86"/>
      <c r="AJN6" s="86"/>
      <c r="AJO6" s="86"/>
      <c r="AJP6" s="86"/>
      <c r="AJQ6" s="86"/>
      <c r="AJR6" s="86"/>
      <c r="AJS6" s="86"/>
      <c r="AJT6" s="86"/>
      <c r="AJU6" s="86"/>
      <c r="AJV6" s="86"/>
      <c r="AJW6" s="86"/>
      <c r="AJX6" s="86"/>
      <c r="AJY6" s="86"/>
      <c r="AJZ6" s="86"/>
      <c r="AKA6" s="86"/>
      <c r="AKB6" s="86"/>
      <c r="AKC6" s="86"/>
      <c r="AKD6" s="86"/>
      <c r="AKE6" s="86"/>
      <c r="AKF6" s="86"/>
      <c r="AKG6" s="86"/>
      <c r="AKH6" s="86"/>
      <c r="AKI6" s="86"/>
      <c r="AKJ6" s="86"/>
      <c r="AKK6" s="86"/>
      <c r="AKL6" s="86"/>
      <c r="AKM6" s="86"/>
      <c r="AKN6" s="86"/>
      <c r="AKO6" s="86"/>
      <c r="AKP6" s="86"/>
      <c r="AKQ6" s="86"/>
      <c r="AKR6" s="86"/>
      <c r="AKS6" s="86"/>
      <c r="AKT6" s="86"/>
      <c r="AKU6" s="86"/>
      <c r="AKV6" s="86"/>
      <c r="AKW6" s="86"/>
      <c r="AKX6" s="86"/>
      <c r="AKY6" s="86"/>
      <c r="AKZ6" s="86"/>
      <c r="ALA6" s="86"/>
      <c r="ALB6" s="86"/>
      <c r="ALC6" s="86"/>
      <c r="ALD6" s="86"/>
      <c r="ALE6" s="86"/>
      <c r="ALF6" s="86"/>
      <c r="ALG6" s="86"/>
      <c r="ALH6" s="86"/>
      <c r="ALI6" s="86"/>
      <c r="ALJ6" s="86"/>
      <c r="ALK6" s="86"/>
      <c r="ALL6" s="86"/>
      <c r="ALM6" s="86"/>
      <c r="ALN6" s="86"/>
      <c r="ALO6" s="86"/>
      <c r="ALP6" s="86"/>
      <c r="ALQ6" s="86"/>
      <c r="ALR6" s="86"/>
      <c r="ALS6" s="86"/>
      <c r="ALT6" s="86"/>
      <c r="ALU6" s="86"/>
      <c r="ALV6" s="86"/>
      <c r="ALW6" s="86"/>
      <c r="ALX6" s="86"/>
      <c r="ALY6" s="86"/>
      <c r="ALZ6" s="86"/>
      <c r="AMA6" s="86"/>
      <c r="AMB6" s="86"/>
      <c r="AMC6" s="86"/>
      <c r="AMD6" s="86"/>
      <c r="AME6" s="86"/>
      <c r="AMF6" s="86"/>
      <c r="AMG6" s="86"/>
      <c r="AMH6" s="86"/>
      <c r="AMI6" s="86"/>
      <c r="AMJ6" s="86"/>
      <c r="AMK6" s="86"/>
    </row>
    <row r="7" customFormat="false" ht="72" hidden="false" customHeight="false" outlineLevel="0" collapsed="false">
      <c r="A7" s="85" t="s">
        <v>4666</v>
      </c>
      <c r="B7" s="85" t="s">
        <v>4564</v>
      </c>
      <c r="C7" s="85"/>
      <c r="D7" s="85"/>
      <c r="E7" s="85" t="s">
        <v>4667</v>
      </c>
      <c r="F7" s="85" t="s">
        <v>4668</v>
      </c>
      <c r="G7" s="281" t="s">
        <v>4669</v>
      </c>
      <c r="H7" s="228"/>
      <c r="I7" s="221"/>
      <c r="J7" s="228" t="s">
        <v>4670</v>
      </c>
      <c r="K7" s="257" t="s">
        <v>4671</v>
      </c>
      <c r="L7" s="85"/>
      <c r="M7" s="85" t="s">
        <v>157</v>
      </c>
      <c r="N7" s="85"/>
      <c r="O7" s="85"/>
      <c r="P7" s="85"/>
      <c r="Q7" s="85"/>
      <c r="R7" s="85" t="s">
        <v>107</v>
      </c>
      <c r="S7" s="85"/>
      <c r="T7" s="85"/>
      <c r="U7" s="89"/>
      <c r="V7" s="85"/>
      <c r="W7" s="89"/>
      <c r="X7" s="85"/>
      <c r="Y7" s="85"/>
      <c r="Z7" s="85" t="s">
        <v>4639</v>
      </c>
      <c r="AA7" s="85"/>
      <c r="AB7" s="85"/>
      <c r="AC7" s="85" t="s">
        <v>996</v>
      </c>
      <c r="AD7" s="85" t="s">
        <v>996</v>
      </c>
      <c r="AE7" s="258" t="s">
        <v>4942</v>
      </c>
      <c r="AF7" s="90"/>
      <c r="AG7" s="224" t="s">
        <v>4943</v>
      </c>
      <c r="AH7" s="90"/>
      <c r="AI7" s="90"/>
      <c r="AJ7" s="90"/>
      <c r="AK7" s="4" t="s">
        <v>4944</v>
      </c>
      <c r="AL7" s="90"/>
      <c r="AM7" s="4" t="s">
        <v>4945</v>
      </c>
      <c r="AN7" s="4"/>
      <c r="AO7" s="89"/>
      <c r="AP7" s="89"/>
      <c r="AQ7" s="89"/>
      <c r="AR7" s="89"/>
      <c r="AS7" s="89"/>
      <c r="AT7" s="98" t="e">
        <f aca="false">IF(A7="", "","'"&amp;A7&amp;"':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'"&amp;VLOOKUP(M7,[3]マスタ!$A$1:$B$99,2,0)&amp;"'"&amp;IF(N7="○",", extra: true","")&amp;IF(O7&lt;&gt;"",", extraFrom: '"&amp;O7&amp;"'","")&amp;IF(P7&lt;&gt;"",", exchangableTo: '"&amp;P7&amp;"'","")&amp;IF(Q7="○",", poison: true","")&amp;IF(R7&lt;&gt;"", ", type: '"&amp;VLOOKUP(R7,[3]マスタ!$D$1:$E$99,2,0)&amp;"'", "")&amp;IF(S7&lt;&gt;"",", subType: '"&amp;VLOOKUP(S7,[3]マスタ!$D$1:$E$99,2,0)&amp;"'","")&amp;""&amp;IF(T7&lt;&gt;"",", range: '"&amp;T7&amp;"'","")&amp;IF(V7&lt;&gt;"",", damage: '"&amp;V7&amp;"'","")&amp;IF(X7&lt;&gt;"",", capacity: '"&amp;X7&amp;"'","")&amp;IF(Y7&lt;&gt;"",", growth: "&amp;Y7&amp;"","")&amp;IF(Z7&lt;&gt;"",", cost: '"&amp;Z7&amp;"'","")&amp;", text: '"&amp;SUBSTITUTE(SUBSTITUTE(AE7, CHAR(13), ""),CHAR(10),"\n")&amp;IF(AF7&lt;&gt;"", "', textAdditional: '"&amp;SUBSTITUTE(SUBSTITUTE(AF7, CHAR(13), ""),CHAR(10),"\n"), "")&amp;"', textZh: '"&amp;SUBSTITUTE(SUBSTITUTE(SUBSTITUTE(AG7, CHAR(13), ""),CHAR(10),"\n"),"'","\'")&amp;"', textZhG1: '"&amp;SUBSTITUTE(SUBSTITUTE(SUBSTITUTE(AI7, CHAR(13), ""),CHAR(10),"\n"),"'","\'")&amp;IF(AH7&lt;&gt;"", "', textZhAdditional: '"&amp;SUBSTITUTE(SUBSTITUTE(AH7, CHAR(13), ""),CHAR(10),"\n"), "")&amp;IF(AJ7&lt;&gt;"", "', textZhG1Additional: '"&amp;SUBSTITUTE(SUBSTITUTE(AJ7, CHAR(13), ""),CHAR(10),"\n"), "")&amp;"', textKo: '"&amp;SUBSTITUTE(SUBSTITUTE(SUBSTITUTE(AK7, CHAR(13), ""),CHAR(10),"\n"),"'","\'")&amp;IF(AL7&lt;&gt;"", "', textKoAdditional: '"&amp;SUBSTITUTE(SUBSTITUTE(AL7, CHAR(13), ""),CHAR(10),"\n"), "")&amp;"', textEn: '"&amp;SUBSTITUTE(SUBSTITUTE(SUBSTITUTE(AM7, CHAR(13), ""),CHAR(10),"\n"),"'","\'")&amp;IF(AN7&lt;&gt;"", "', textEnAdditional: '"&amp;SUBSTITUTE(SUBSTITUTE(AN7, CHAR(13), ""),CHAR(10),"\n"), "")&amp;"'"&amp;IF(AB7="○",", sealable: true","")&amp;IF(AC7="○",", removable: true","")&amp;IF(AA7="○",", lie: true","")&amp;IF(AD7="○",", investable: true","")&amp;"},")</f>
        <v>#REF!</v>
      </c>
      <c r="AU7" s="10" t="str">
        <f aca="false">IF($A7&lt;&gt;"", "    /** 《"&amp;$E7&amp;"》 */ export const "&amp;SUBSTITUTE(UPPER(IF(MID($A7, 3, 1)="-", RIGHT($A7,LEN($A7)-3), $A7)), "-", "_")&amp;": TCardId = '"&amp;$A7&amp;"';", "")</f>
        <v>    /** 《源上安岐那の御明算》 */ export const AKINA_O_S_4: TCardId = '23-akina-o-s-4';</v>
      </c>
      <c r="AV7" s="11" t="str">
        <f aca="false">IF($A7&lt;&gt;"", "    | '"&amp;$A7&amp;"'", "")</f>
        <v>    | '23-akina-o-s-4'</v>
      </c>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c r="CY7" s="86"/>
      <c r="CZ7" s="86"/>
      <c r="DA7" s="86"/>
      <c r="DB7" s="86"/>
      <c r="DC7" s="86"/>
      <c r="DD7" s="86"/>
      <c r="DE7" s="86"/>
      <c r="DF7" s="86"/>
      <c r="DG7" s="86"/>
      <c r="DH7" s="86"/>
      <c r="DI7" s="86"/>
      <c r="DJ7" s="86"/>
      <c r="DK7" s="86"/>
      <c r="DL7" s="86"/>
      <c r="DM7" s="86"/>
      <c r="DN7" s="86"/>
      <c r="DO7" s="86"/>
      <c r="DP7" s="86"/>
      <c r="DQ7" s="86"/>
      <c r="DR7" s="86"/>
      <c r="DS7" s="86"/>
      <c r="DT7" s="86"/>
      <c r="DU7" s="86"/>
      <c r="DV7" s="86"/>
      <c r="DW7" s="86"/>
      <c r="DX7" s="86"/>
      <c r="DY7" s="86"/>
      <c r="DZ7" s="86"/>
      <c r="EA7" s="86"/>
      <c r="EB7" s="86"/>
      <c r="EC7" s="86"/>
      <c r="ED7" s="86"/>
      <c r="EE7" s="86"/>
      <c r="EF7" s="86"/>
      <c r="EG7" s="86"/>
      <c r="EH7" s="86"/>
      <c r="EI7" s="86"/>
      <c r="EJ7" s="86"/>
      <c r="EK7" s="86"/>
      <c r="EL7" s="86"/>
      <c r="EM7" s="86"/>
      <c r="EN7" s="86"/>
      <c r="EO7" s="86"/>
      <c r="EP7" s="86"/>
      <c r="EQ7" s="86"/>
      <c r="ER7" s="86"/>
      <c r="ES7" s="86"/>
      <c r="ET7" s="86"/>
      <c r="EU7" s="86"/>
      <c r="EV7" s="86"/>
      <c r="EW7" s="86"/>
      <c r="EX7" s="86"/>
      <c r="EY7" s="86"/>
      <c r="EZ7" s="86"/>
      <c r="FA7" s="86"/>
      <c r="FB7" s="86"/>
      <c r="FC7" s="86"/>
      <c r="FD7" s="86"/>
      <c r="FE7" s="86"/>
      <c r="FF7" s="86"/>
      <c r="FG7" s="86"/>
      <c r="FH7" s="86"/>
      <c r="FI7" s="86"/>
      <c r="FJ7" s="86"/>
      <c r="FK7" s="86"/>
      <c r="FL7" s="86"/>
      <c r="FM7" s="86"/>
      <c r="FN7" s="86"/>
      <c r="FO7" s="86"/>
      <c r="FP7" s="86"/>
      <c r="FQ7" s="86"/>
      <c r="FR7" s="86"/>
      <c r="FS7" s="86"/>
      <c r="FT7" s="86"/>
      <c r="FU7" s="86"/>
      <c r="FV7" s="86"/>
      <c r="FW7" s="86"/>
      <c r="FX7" s="86"/>
      <c r="FY7" s="86"/>
      <c r="FZ7" s="86"/>
      <c r="GA7" s="86"/>
      <c r="GB7" s="86"/>
      <c r="GC7" s="86"/>
      <c r="GD7" s="86"/>
      <c r="GE7" s="86"/>
      <c r="GF7" s="86"/>
      <c r="GG7" s="86"/>
      <c r="GH7" s="86"/>
      <c r="GI7" s="86"/>
      <c r="GJ7" s="86"/>
      <c r="GK7" s="86"/>
      <c r="GL7" s="86"/>
      <c r="GM7" s="86"/>
      <c r="GN7" s="86"/>
      <c r="GO7" s="86"/>
      <c r="GP7" s="86"/>
      <c r="GQ7" s="86"/>
      <c r="GR7" s="86"/>
      <c r="GS7" s="86"/>
      <c r="GT7" s="86"/>
      <c r="GU7" s="86"/>
      <c r="GV7" s="86"/>
      <c r="GW7" s="86"/>
      <c r="GX7" s="86"/>
      <c r="GY7" s="86"/>
      <c r="GZ7" s="86"/>
      <c r="HA7" s="86"/>
      <c r="HB7" s="86"/>
      <c r="HC7" s="86"/>
      <c r="HD7" s="86"/>
      <c r="HE7" s="86"/>
      <c r="HF7" s="86"/>
      <c r="HG7" s="86"/>
      <c r="HH7" s="86"/>
      <c r="HI7" s="86"/>
      <c r="HJ7" s="86"/>
      <c r="HK7" s="86"/>
      <c r="HL7" s="86"/>
      <c r="HM7" s="86"/>
      <c r="HN7" s="86"/>
      <c r="HO7" s="86"/>
      <c r="HP7" s="86"/>
      <c r="HQ7" s="86"/>
      <c r="HR7" s="86"/>
      <c r="HS7" s="86"/>
      <c r="HT7" s="86"/>
      <c r="HU7" s="86"/>
      <c r="HV7" s="86"/>
      <c r="HW7" s="86"/>
      <c r="HX7" s="86"/>
      <c r="HY7" s="86"/>
      <c r="HZ7" s="86"/>
      <c r="IA7" s="86"/>
      <c r="IB7" s="86"/>
      <c r="IC7" s="86"/>
      <c r="ID7" s="86"/>
      <c r="IE7" s="86"/>
      <c r="IF7" s="86"/>
      <c r="IG7" s="86"/>
      <c r="IH7" s="86"/>
      <c r="II7" s="86"/>
      <c r="IJ7" s="86"/>
      <c r="IK7" s="86"/>
      <c r="IL7" s="86"/>
      <c r="IM7" s="86"/>
      <c r="IN7" s="86"/>
      <c r="IO7" s="86"/>
      <c r="IP7" s="86"/>
      <c r="IQ7" s="86"/>
      <c r="IR7" s="86"/>
      <c r="IS7" s="86"/>
      <c r="IT7" s="86"/>
      <c r="IU7" s="86"/>
      <c r="IV7" s="86"/>
      <c r="IW7" s="86"/>
      <c r="IX7" s="86"/>
      <c r="IY7" s="86"/>
      <c r="IZ7" s="86"/>
      <c r="JA7" s="86"/>
      <c r="JB7" s="86"/>
      <c r="JC7" s="86"/>
      <c r="JD7" s="86"/>
      <c r="JE7" s="86"/>
      <c r="JF7" s="86"/>
      <c r="JG7" s="86"/>
      <c r="JH7" s="86"/>
      <c r="JI7" s="86"/>
      <c r="JJ7" s="86"/>
      <c r="JK7" s="86"/>
      <c r="JL7" s="86"/>
      <c r="JM7" s="86"/>
      <c r="JN7" s="86"/>
      <c r="JO7" s="86"/>
      <c r="JP7" s="86"/>
      <c r="JQ7" s="86"/>
      <c r="JR7" s="86"/>
      <c r="JS7" s="86"/>
      <c r="JT7" s="86"/>
      <c r="JU7" s="86"/>
      <c r="JV7" s="86"/>
      <c r="JW7" s="86"/>
      <c r="JX7" s="86"/>
      <c r="JY7" s="86"/>
      <c r="JZ7" s="86"/>
      <c r="KA7" s="86"/>
      <c r="KB7" s="86"/>
      <c r="KC7" s="86"/>
      <c r="KD7" s="86"/>
      <c r="KE7" s="86"/>
      <c r="KF7" s="86"/>
      <c r="KG7" s="86"/>
      <c r="KH7" s="86"/>
      <c r="KI7" s="86"/>
      <c r="KJ7" s="86"/>
      <c r="KK7" s="86"/>
      <c r="KL7" s="86"/>
      <c r="KM7" s="86"/>
      <c r="KN7" s="86"/>
      <c r="KO7" s="86"/>
      <c r="KP7" s="86"/>
      <c r="KQ7" s="86"/>
      <c r="KR7" s="86"/>
      <c r="KS7" s="86"/>
      <c r="KT7" s="86"/>
      <c r="KU7" s="86"/>
      <c r="KV7" s="86"/>
      <c r="KW7" s="86"/>
      <c r="KX7" s="86"/>
      <c r="KY7" s="86"/>
      <c r="KZ7" s="86"/>
      <c r="LA7" s="86"/>
      <c r="LB7" s="86"/>
      <c r="LC7" s="86"/>
      <c r="LD7" s="86"/>
      <c r="LE7" s="86"/>
      <c r="LF7" s="86"/>
      <c r="LG7" s="86"/>
      <c r="LH7" s="86"/>
      <c r="LI7" s="86"/>
      <c r="LJ7" s="86"/>
      <c r="LK7" s="86"/>
      <c r="LL7" s="86"/>
      <c r="LM7" s="86"/>
      <c r="LN7" s="86"/>
      <c r="LO7" s="86"/>
      <c r="LP7" s="86"/>
      <c r="LQ7" s="86"/>
      <c r="LR7" s="86"/>
      <c r="LS7" s="86"/>
      <c r="LT7" s="86"/>
      <c r="LU7" s="86"/>
      <c r="LV7" s="86"/>
      <c r="LW7" s="86"/>
      <c r="LX7" s="86"/>
      <c r="LY7" s="86"/>
      <c r="LZ7" s="86"/>
      <c r="MA7" s="86"/>
      <c r="MB7" s="86"/>
      <c r="MC7" s="86"/>
      <c r="MD7" s="86"/>
      <c r="ME7" s="86"/>
      <c r="MF7" s="86"/>
      <c r="MG7" s="86"/>
      <c r="MH7" s="86"/>
      <c r="MI7" s="86"/>
      <c r="MJ7" s="86"/>
      <c r="MK7" s="86"/>
      <c r="ML7" s="86"/>
      <c r="MM7" s="86"/>
      <c r="MN7" s="86"/>
      <c r="MO7" s="86"/>
      <c r="MP7" s="86"/>
      <c r="MQ7" s="86"/>
      <c r="MR7" s="86"/>
      <c r="MS7" s="86"/>
      <c r="MT7" s="86"/>
      <c r="MU7" s="86"/>
      <c r="MV7" s="86"/>
      <c r="MW7" s="86"/>
      <c r="MX7" s="86"/>
      <c r="MY7" s="86"/>
      <c r="MZ7" s="86"/>
      <c r="NA7" s="86"/>
      <c r="NB7" s="86"/>
      <c r="NC7" s="86"/>
      <c r="ND7" s="86"/>
      <c r="NE7" s="86"/>
      <c r="NF7" s="86"/>
      <c r="NG7" s="86"/>
      <c r="NH7" s="86"/>
      <c r="NI7" s="86"/>
      <c r="NJ7" s="86"/>
      <c r="NK7" s="86"/>
      <c r="NL7" s="86"/>
      <c r="NM7" s="86"/>
      <c r="NN7" s="86"/>
      <c r="NO7" s="86"/>
      <c r="NP7" s="86"/>
      <c r="NQ7" s="86"/>
      <c r="NR7" s="86"/>
      <c r="NS7" s="86"/>
      <c r="NT7" s="86"/>
      <c r="NU7" s="86"/>
      <c r="NV7" s="86"/>
      <c r="NW7" s="86"/>
      <c r="NX7" s="86"/>
      <c r="NY7" s="86"/>
      <c r="NZ7" s="86"/>
      <c r="OA7" s="86"/>
      <c r="OB7" s="86"/>
      <c r="OC7" s="86"/>
      <c r="OD7" s="86"/>
      <c r="OE7" s="86"/>
      <c r="OF7" s="86"/>
      <c r="OG7" s="86"/>
      <c r="OH7" s="86"/>
      <c r="OI7" s="86"/>
      <c r="OJ7" s="86"/>
      <c r="OK7" s="86"/>
      <c r="OL7" s="86"/>
      <c r="OM7" s="86"/>
      <c r="ON7" s="86"/>
      <c r="OO7" s="86"/>
      <c r="OP7" s="86"/>
      <c r="OQ7" s="86"/>
      <c r="OR7" s="86"/>
      <c r="OS7" s="86"/>
      <c r="OT7" s="86"/>
      <c r="OU7" s="86"/>
      <c r="OV7" s="86"/>
      <c r="OW7" s="86"/>
      <c r="OX7" s="86"/>
      <c r="OY7" s="86"/>
      <c r="OZ7" s="86"/>
      <c r="PA7" s="86"/>
      <c r="PB7" s="86"/>
      <c r="PC7" s="86"/>
      <c r="PD7" s="86"/>
      <c r="PE7" s="86"/>
      <c r="PF7" s="86"/>
      <c r="PG7" s="86"/>
      <c r="PH7" s="86"/>
      <c r="PI7" s="86"/>
      <c r="PJ7" s="86"/>
      <c r="PK7" s="86"/>
      <c r="PL7" s="86"/>
      <c r="PM7" s="86"/>
      <c r="PN7" s="86"/>
      <c r="PO7" s="86"/>
      <c r="PP7" s="86"/>
      <c r="PQ7" s="86"/>
      <c r="PR7" s="86"/>
      <c r="PS7" s="86"/>
      <c r="PT7" s="86"/>
      <c r="PU7" s="86"/>
      <c r="PV7" s="86"/>
      <c r="PW7" s="86"/>
      <c r="PX7" s="86"/>
      <c r="PY7" s="86"/>
      <c r="PZ7" s="86"/>
      <c r="QA7" s="86"/>
      <c r="QB7" s="86"/>
      <c r="QC7" s="86"/>
      <c r="QD7" s="86"/>
      <c r="QE7" s="86"/>
      <c r="QF7" s="86"/>
      <c r="QG7" s="86"/>
      <c r="QH7" s="86"/>
      <c r="QI7" s="86"/>
      <c r="QJ7" s="86"/>
      <c r="QK7" s="86"/>
      <c r="QL7" s="86"/>
      <c r="QM7" s="86"/>
      <c r="QN7" s="86"/>
      <c r="QO7" s="86"/>
      <c r="QP7" s="86"/>
      <c r="QQ7" s="86"/>
      <c r="QR7" s="86"/>
      <c r="QS7" s="86"/>
      <c r="QT7" s="86"/>
      <c r="QU7" s="86"/>
      <c r="QV7" s="86"/>
      <c r="QW7" s="86"/>
      <c r="QX7" s="86"/>
      <c r="QY7" s="86"/>
      <c r="QZ7" s="86"/>
      <c r="RA7" s="86"/>
      <c r="RB7" s="86"/>
      <c r="RC7" s="86"/>
      <c r="RD7" s="86"/>
      <c r="RE7" s="86"/>
      <c r="RF7" s="86"/>
      <c r="RG7" s="86"/>
      <c r="RH7" s="86"/>
      <c r="RI7" s="86"/>
      <c r="RJ7" s="86"/>
      <c r="RK7" s="86"/>
      <c r="RL7" s="86"/>
      <c r="RM7" s="86"/>
      <c r="RN7" s="86"/>
      <c r="RO7" s="86"/>
      <c r="RP7" s="86"/>
      <c r="RQ7" s="86"/>
      <c r="RR7" s="86"/>
      <c r="RS7" s="86"/>
      <c r="RT7" s="86"/>
      <c r="RU7" s="86"/>
      <c r="RV7" s="86"/>
      <c r="RW7" s="86"/>
      <c r="RX7" s="86"/>
      <c r="RY7" s="86"/>
      <c r="RZ7" s="86"/>
      <c r="SA7" s="86"/>
      <c r="SB7" s="86"/>
      <c r="SC7" s="86"/>
      <c r="SD7" s="86"/>
      <c r="SE7" s="86"/>
      <c r="SF7" s="86"/>
      <c r="SG7" s="86"/>
      <c r="SH7" s="86"/>
      <c r="SI7" s="86"/>
      <c r="SJ7" s="86"/>
      <c r="SK7" s="86"/>
      <c r="SL7" s="86"/>
      <c r="SM7" s="86"/>
      <c r="SN7" s="86"/>
      <c r="SO7" s="86"/>
      <c r="SP7" s="86"/>
      <c r="SQ7" s="86"/>
      <c r="SR7" s="86"/>
      <c r="SS7" s="86"/>
      <c r="ST7" s="86"/>
      <c r="SU7" s="86"/>
      <c r="SV7" s="86"/>
      <c r="SW7" s="86"/>
      <c r="SX7" s="86"/>
      <c r="SY7" s="86"/>
      <c r="SZ7" s="86"/>
      <c r="TA7" s="86"/>
      <c r="TB7" s="86"/>
      <c r="TC7" s="86"/>
      <c r="TD7" s="86"/>
      <c r="TE7" s="86"/>
      <c r="TF7" s="86"/>
      <c r="TG7" s="86"/>
      <c r="TH7" s="86"/>
      <c r="TI7" s="86"/>
      <c r="TJ7" s="86"/>
      <c r="TK7" s="86"/>
      <c r="TL7" s="86"/>
      <c r="TM7" s="86"/>
      <c r="TN7" s="86"/>
      <c r="TO7" s="86"/>
      <c r="TP7" s="86"/>
      <c r="TQ7" s="86"/>
      <c r="TR7" s="86"/>
      <c r="TS7" s="86"/>
      <c r="TT7" s="86"/>
      <c r="TU7" s="86"/>
      <c r="TV7" s="86"/>
      <c r="TW7" s="86"/>
      <c r="TX7" s="86"/>
      <c r="TY7" s="86"/>
      <c r="TZ7" s="86"/>
      <c r="UA7" s="86"/>
      <c r="UB7" s="86"/>
      <c r="UC7" s="86"/>
      <c r="UD7" s="86"/>
      <c r="UE7" s="86"/>
      <c r="UF7" s="86"/>
      <c r="UG7" s="86"/>
      <c r="UH7" s="86"/>
      <c r="UI7" s="86"/>
      <c r="UJ7" s="86"/>
      <c r="UK7" s="86"/>
      <c r="UL7" s="86"/>
      <c r="UM7" s="86"/>
      <c r="UN7" s="86"/>
      <c r="UO7" s="86"/>
      <c r="UP7" s="86"/>
      <c r="UQ7" s="86"/>
      <c r="UR7" s="86"/>
      <c r="US7" s="86"/>
      <c r="UT7" s="86"/>
      <c r="UU7" s="86"/>
      <c r="UV7" s="86"/>
      <c r="UW7" s="86"/>
      <c r="UX7" s="86"/>
      <c r="UY7" s="86"/>
      <c r="UZ7" s="86"/>
      <c r="VA7" s="86"/>
      <c r="VB7" s="86"/>
      <c r="VC7" s="86"/>
      <c r="VD7" s="86"/>
      <c r="VE7" s="86"/>
      <c r="VF7" s="86"/>
      <c r="VG7" s="86"/>
      <c r="VH7" s="86"/>
      <c r="VI7" s="86"/>
      <c r="VJ7" s="86"/>
      <c r="VK7" s="86"/>
      <c r="VL7" s="86"/>
      <c r="VM7" s="86"/>
      <c r="VN7" s="86"/>
      <c r="VO7" s="86"/>
      <c r="VP7" s="86"/>
      <c r="VQ7" s="86"/>
      <c r="VR7" s="86"/>
      <c r="VS7" s="86"/>
      <c r="VT7" s="86"/>
      <c r="VU7" s="86"/>
      <c r="VV7" s="86"/>
      <c r="VW7" s="86"/>
      <c r="VX7" s="86"/>
      <c r="VY7" s="86"/>
      <c r="VZ7" s="86"/>
      <c r="WA7" s="86"/>
      <c r="WB7" s="86"/>
      <c r="WC7" s="86"/>
      <c r="WD7" s="86"/>
      <c r="WE7" s="86"/>
      <c r="WF7" s="86"/>
      <c r="WG7" s="86"/>
      <c r="WH7" s="86"/>
      <c r="WI7" s="86"/>
      <c r="WJ7" s="86"/>
      <c r="WK7" s="86"/>
      <c r="WL7" s="86"/>
      <c r="WM7" s="86"/>
      <c r="WN7" s="86"/>
      <c r="WO7" s="86"/>
      <c r="WP7" s="86"/>
      <c r="WQ7" s="86"/>
      <c r="WR7" s="86"/>
      <c r="WS7" s="86"/>
      <c r="WT7" s="86"/>
      <c r="WU7" s="86"/>
      <c r="WV7" s="86"/>
      <c r="WW7" s="86"/>
      <c r="WX7" s="86"/>
      <c r="WY7" s="86"/>
      <c r="WZ7" s="86"/>
      <c r="XA7" s="86"/>
      <c r="XB7" s="86"/>
      <c r="XC7" s="86"/>
      <c r="XD7" s="86"/>
      <c r="XE7" s="86"/>
      <c r="XF7" s="86"/>
      <c r="XG7" s="86"/>
      <c r="XH7" s="86"/>
      <c r="XI7" s="86"/>
      <c r="XJ7" s="86"/>
      <c r="XK7" s="86"/>
      <c r="XL7" s="86"/>
      <c r="XM7" s="86"/>
      <c r="XN7" s="86"/>
      <c r="XO7" s="86"/>
      <c r="XP7" s="86"/>
      <c r="XQ7" s="86"/>
      <c r="XR7" s="86"/>
      <c r="XS7" s="86"/>
      <c r="XT7" s="86"/>
      <c r="XU7" s="86"/>
      <c r="XV7" s="86"/>
      <c r="XW7" s="86"/>
      <c r="XX7" s="86"/>
      <c r="XY7" s="86"/>
      <c r="XZ7" s="86"/>
      <c r="YA7" s="86"/>
      <c r="YB7" s="86"/>
      <c r="YC7" s="86"/>
      <c r="YD7" s="86"/>
      <c r="YE7" s="86"/>
      <c r="YF7" s="86"/>
      <c r="YG7" s="86"/>
      <c r="YH7" s="86"/>
      <c r="YI7" s="86"/>
      <c r="YJ7" s="86"/>
      <c r="YK7" s="86"/>
      <c r="YL7" s="86"/>
      <c r="YM7" s="86"/>
      <c r="YN7" s="86"/>
      <c r="YO7" s="86"/>
      <c r="YP7" s="86"/>
      <c r="YQ7" s="86"/>
      <c r="YR7" s="86"/>
      <c r="YS7" s="86"/>
      <c r="YT7" s="86"/>
      <c r="YU7" s="86"/>
      <c r="YV7" s="86"/>
      <c r="YW7" s="86"/>
      <c r="YX7" s="86"/>
      <c r="YY7" s="86"/>
      <c r="YZ7" s="86"/>
      <c r="ZA7" s="86"/>
      <c r="ZB7" s="86"/>
      <c r="ZC7" s="86"/>
      <c r="ZD7" s="86"/>
      <c r="ZE7" s="86"/>
      <c r="ZF7" s="86"/>
      <c r="ZG7" s="86"/>
      <c r="ZH7" s="86"/>
      <c r="ZI7" s="86"/>
      <c r="ZJ7" s="86"/>
      <c r="ZK7" s="86"/>
      <c r="ZL7" s="86"/>
      <c r="ZM7" s="86"/>
      <c r="ZN7" s="86"/>
      <c r="ZO7" s="86"/>
      <c r="ZP7" s="86"/>
      <c r="ZQ7" s="86"/>
      <c r="ZR7" s="86"/>
      <c r="ZS7" s="86"/>
      <c r="ZT7" s="86"/>
      <c r="ZU7" s="86"/>
      <c r="ZV7" s="86"/>
      <c r="ZW7" s="86"/>
      <c r="ZX7" s="86"/>
      <c r="ZY7" s="86"/>
      <c r="ZZ7" s="86"/>
      <c r="AAA7" s="86"/>
      <c r="AAB7" s="86"/>
      <c r="AAC7" s="86"/>
      <c r="AAD7" s="86"/>
      <c r="AAE7" s="86"/>
      <c r="AAF7" s="86"/>
      <c r="AAG7" s="86"/>
      <c r="AAH7" s="86"/>
      <c r="AAI7" s="86"/>
      <c r="AAJ7" s="86"/>
      <c r="AAK7" s="86"/>
      <c r="AAL7" s="86"/>
      <c r="AAM7" s="86"/>
      <c r="AAN7" s="86"/>
      <c r="AAO7" s="86"/>
      <c r="AAP7" s="86"/>
      <c r="AAQ7" s="86"/>
      <c r="AAR7" s="86"/>
      <c r="AAS7" s="86"/>
      <c r="AAT7" s="86"/>
      <c r="AAU7" s="86"/>
      <c r="AAV7" s="86"/>
      <c r="AAW7" s="86"/>
      <c r="AAX7" s="86"/>
      <c r="AAY7" s="86"/>
      <c r="AAZ7" s="86"/>
      <c r="ABA7" s="86"/>
      <c r="ABB7" s="86"/>
      <c r="ABC7" s="86"/>
      <c r="ABD7" s="86"/>
      <c r="ABE7" s="86"/>
      <c r="ABF7" s="86"/>
      <c r="ABG7" s="86"/>
      <c r="ABH7" s="86"/>
      <c r="ABI7" s="86"/>
      <c r="ABJ7" s="86"/>
      <c r="ABK7" s="86"/>
      <c r="ABL7" s="86"/>
      <c r="ABM7" s="86"/>
      <c r="ABN7" s="86"/>
      <c r="ABO7" s="86"/>
      <c r="ABP7" s="86"/>
      <c r="ABQ7" s="86"/>
      <c r="ABR7" s="86"/>
      <c r="ABS7" s="86"/>
      <c r="ABT7" s="86"/>
      <c r="ABU7" s="86"/>
      <c r="ABV7" s="86"/>
      <c r="ABW7" s="86"/>
      <c r="ABX7" s="86"/>
      <c r="ABY7" s="86"/>
      <c r="ABZ7" s="86"/>
      <c r="ACA7" s="86"/>
      <c r="ACB7" s="86"/>
      <c r="ACC7" s="86"/>
      <c r="ACD7" s="86"/>
      <c r="ACE7" s="86"/>
      <c r="ACF7" s="86"/>
      <c r="ACG7" s="86"/>
      <c r="ACH7" s="86"/>
      <c r="ACI7" s="86"/>
      <c r="ACJ7" s="86"/>
      <c r="ACK7" s="86"/>
      <c r="ACL7" s="86"/>
      <c r="ACM7" s="86"/>
      <c r="ACN7" s="86"/>
      <c r="ACO7" s="86"/>
      <c r="ACP7" s="86"/>
      <c r="ACQ7" s="86"/>
      <c r="ACR7" s="86"/>
      <c r="ACS7" s="86"/>
      <c r="ACT7" s="86"/>
      <c r="ACU7" s="86"/>
      <c r="ACV7" s="86"/>
      <c r="ACW7" s="86"/>
      <c r="ACX7" s="86"/>
      <c r="ACY7" s="86"/>
      <c r="ACZ7" s="86"/>
      <c r="ADA7" s="86"/>
      <c r="ADB7" s="86"/>
      <c r="ADC7" s="86"/>
      <c r="ADD7" s="86"/>
      <c r="ADE7" s="86"/>
      <c r="ADF7" s="86"/>
      <c r="ADG7" s="86"/>
      <c r="ADH7" s="86"/>
      <c r="ADI7" s="86"/>
      <c r="ADJ7" s="86"/>
      <c r="ADK7" s="86"/>
      <c r="ADL7" s="86"/>
      <c r="ADM7" s="86"/>
      <c r="ADN7" s="86"/>
      <c r="ADO7" s="86"/>
      <c r="ADP7" s="86"/>
      <c r="ADQ7" s="86"/>
      <c r="ADR7" s="86"/>
      <c r="ADS7" s="86"/>
      <c r="ADT7" s="86"/>
      <c r="ADU7" s="86"/>
      <c r="ADV7" s="86"/>
      <c r="ADW7" s="86"/>
      <c r="ADX7" s="86"/>
      <c r="ADY7" s="86"/>
      <c r="ADZ7" s="86"/>
      <c r="AEA7" s="86"/>
      <c r="AEB7" s="86"/>
      <c r="AEC7" s="86"/>
      <c r="AED7" s="86"/>
      <c r="AEE7" s="86"/>
      <c r="AEF7" s="86"/>
      <c r="AEG7" s="86"/>
      <c r="AEH7" s="86"/>
      <c r="AEI7" s="86"/>
      <c r="AEJ7" s="86"/>
      <c r="AEK7" s="86"/>
      <c r="AEL7" s="86"/>
      <c r="AEM7" s="86"/>
      <c r="AEN7" s="86"/>
      <c r="AEO7" s="86"/>
      <c r="AEP7" s="86"/>
      <c r="AEQ7" s="86"/>
      <c r="AER7" s="86"/>
      <c r="AES7" s="86"/>
      <c r="AET7" s="86"/>
      <c r="AEU7" s="86"/>
      <c r="AEV7" s="86"/>
      <c r="AEW7" s="86"/>
      <c r="AEX7" s="86"/>
      <c r="AEY7" s="86"/>
      <c r="AEZ7" s="86"/>
      <c r="AFA7" s="86"/>
      <c r="AFB7" s="86"/>
      <c r="AFC7" s="86"/>
      <c r="AFD7" s="86"/>
      <c r="AFE7" s="86"/>
      <c r="AFF7" s="86"/>
      <c r="AFG7" s="86"/>
      <c r="AFH7" s="86"/>
      <c r="AFI7" s="86"/>
      <c r="AFJ7" s="86"/>
      <c r="AFK7" s="86"/>
      <c r="AFL7" s="86"/>
      <c r="AFM7" s="86"/>
      <c r="AFN7" s="86"/>
      <c r="AFO7" s="86"/>
      <c r="AFP7" s="86"/>
      <c r="AFQ7" s="86"/>
      <c r="AFR7" s="86"/>
      <c r="AFS7" s="86"/>
      <c r="AFT7" s="86"/>
      <c r="AFU7" s="86"/>
      <c r="AFV7" s="86"/>
      <c r="AFW7" s="86"/>
      <c r="AFX7" s="86"/>
      <c r="AFY7" s="86"/>
      <c r="AFZ7" s="86"/>
      <c r="AGA7" s="86"/>
      <c r="AGB7" s="86"/>
      <c r="AGC7" s="86"/>
      <c r="AGD7" s="86"/>
      <c r="AGE7" s="86"/>
      <c r="AGF7" s="86"/>
      <c r="AGG7" s="86"/>
      <c r="AGH7" s="86"/>
      <c r="AGI7" s="86"/>
      <c r="AGJ7" s="86"/>
      <c r="AGK7" s="86"/>
      <c r="AGL7" s="86"/>
      <c r="AGM7" s="86"/>
      <c r="AGN7" s="86"/>
      <c r="AGO7" s="86"/>
      <c r="AGP7" s="86"/>
      <c r="AGQ7" s="86"/>
      <c r="AGR7" s="86"/>
      <c r="AGS7" s="86"/>
      <c r="AGT7" s="86"/>
      <c r="AGU7" s="86"/>
      <c r="AGV7" s="86"/>
      <c r="AGW7" s="86"/>
      <c r="AGX7" s="86"/>
      <c r="AGY7" s="86"/>
      <c r="AGZ7" s="86"/>
      <c r="AHA7" s="86"/>
      <c r="AHB7" s="86"/>
      <c r="AHC7" s="86"/>
      <c r="AHD7" s="86"/>
      <c r="AHE7" s="86"/>
      <c r="AHF7" s="86"/>
      <c r="AHG7" s="86"/>
      <c r="AHH7" s="86"/>
      <c r="AHI7" s="86"/>
      <c r="AHJ7" s="86"/>
      <c r="AHK7" s="86"/>
      <c r="AHL7" s="86"/>
      <c r="AHM7" s="86"/>
      <c r="AHN7" s="86"/>
      <c r="AHO7" s="86"/>
      <c r="AHP7" s="86"/>
      <c r="AHQ7" s="86"/>
      <c r="AHR7" s="86"/>
      <c r="AHS7" s="86"/>
      <c r="AHT7" s="86"/>
      <c r="AHU7" s="86"/>
      <c r="AHV7" s="86"/>
      <c r="AHW7" s="86"/>
      <c r="AHX7" s="86"/>
      <c r="AHY7" s="86"/>
      <c r="AHZ7" s="86"/>
      <c r="AIA7" s="86"/>
      <c r="AIB7" s="86"/>
      <c r="AIC7" s="86"/>
      <c r="AID7" s="86"/>
      <c r="AIE7" s="86"/>
      <c r="AIF7" s="86"/>
      <c r="AIG7" s="86"/>
      <c r="AIH7" s="86"/>
      <c r="AII7" s="86"/>
      <c r="AIJ7" s="86"/>
      <c r="AIK7" s="86"/>
      <c r="AIL7" s="86"/>
      <c r="AIM7" s="86"/>
      <c r="AIN7" s="86"/>
      <c r="AIO7" s="86"/>
      <c r="AIP7" s="86"/>
      <c r="AIQ7" s="86"/>
      <c r="AIR7" s="86"/>
      <c r="AIS7" s="86"/>
      <c r="AIT7" s="86"/>
      <c r="AIU7" s="86"/>
      <c r="AIV7" s="86"/>
      <c r="AIW7" s="86"/>
      <c r="AIX7" s="86"/>
      <c r="AIY7" s="86"/>
      <c r="AIZ7" s="86"/>
      <c r="AJA7" s="86"/>
      <c r="AJB7" s="86"/>
      <c r="AJC7" s="86"/>
      <c r="AJD7" s="86"/>
      <c r="AJE7" s="86"/>
      <c r="AJF7" s="86"/>
      <c r="AJG7" s="86"/>
      <c r="AJH7" s="86"/>
      <c r="AJI7" s="86"/>
      <c r="AJJ7" s="86"/>
      <c r="AJK7" s="86"/>
      <c r="AJL7" s="86"/>
      <c r="AJM7" s="86"/>
      <c r="AJN7" s="86"/>
      <c r="AJO7" s="86"/>
      <c r="AJP7" s="86"/>
      <c r="AJQ7" s="86"/>
      <c r="AJR7" s="86"/>
      <c r="AJS7" s="86"/>
      <c r="AJT7" s="86"/>
      <c r="AJU7" s="86"/>
      <c r="AJV7" s="86"/>
      <c r="AJW7" s="86"/>
      <c r="AJX7" s="86"/>
      <c r="AJY7" s="86"/>
      <c r="AJZ7" s="86"/>
      <c r="AKA7" s="86"/>
      <c r="AKB7" s="86"/>
      <c r="AKC7" s="86"/>
      <c r="AKD7" s="86"/>
      <c r="AKE7" s="86"/>
      <c r="AKF7" s="86"/>
      <c r="AKG7" s="86"/>
      <c r="AKH7" s="86"/>
      <c r="AKI7" s="86"/>
      <c r="AKJ7" s="86"/>
      <c r="AKK7" s="86"/>
      <c r="AKL7" s="86"/>
      <c r="AKM7" s="86"/>
      <c r="AKN7" s="86"/>
      <c r="AKO7" s="86"/>
      <c r="AKP7" s="86"/>
      <c r="AKQ7" s="86"/>
      <c r="AKR7" s="86"/>
      <c r="AKS7" s="86"/>
      <c r="AKT7" s="86"/>
      <c r="AKU7" s="86"/>
      <c r="AKV7" s="86"/>
      <c r="AKW7" s="86"/>
      <c r="AKX7" s="86"/>
      <c r="AKY7" s="86"/>
      <c r="AKZ7" s="86"/>
      <c r="ALA7" s="86"/>
      <c r="ALB7" s="86"/>
      <c r="ALC7" s="86"/>
      <c r="ALD7" s="86"/>
      <c r="ALE7" s="86"/>
      <c r="ALF7" s="86"/>
      <c r="ALG7" s="86"/>
      <c r="ALH7" s="86"/>
      <c r="ALI7" s="86"/>
      <c r="ALJ7" s="86"/>
      <c r="ALK7" s="86"/>
      <c r="ALL7" s="86"/>
      <c r="ALM7" s="86"/>
      <c r="ALN7" s="86"/>
      <c r="ALO7" s="86"/>
      <c r="ALP7" s="86"/>
      <c r="ALQ7" s="86"/>
      <c r="ALR7" s="86"/>
      <c r="ALS7" s="86"/>
      <c r="ALT7" s="86"/>
      <c r="ALU7" s="86"/>
      <c r="ALV7" s="86"/>
      <c r="ALW7" s="86"/>
      <c r="ALX7" s="86"/>
      <c r="ALY7" s="86"/>
      <c r="ALZ7" s="86"/>
      <c r="AMA7" s="86"/>
      <c r="AMB7" s="86"/>
      <c r="AMC7" s="86"/>
      <c r="AMD7" s="86"/>
      <c r="AME7" s="86"/>
      <c r="AMF7" s="86"/>
      <c r="AMG7" s="86"/>
      <c r="AMH7" s="86"/>
      <c r="AMI7" s="86"/>
      <c r="AMJ7" s="86"/>
      <c r="AMK7" s="86"/>
    </row>
    <row r="8" s="1" customFormat="true" ht="47" hidden="false" customHeight="false" outlineLevel="0" collapsed="false">
      <c r="A8" s="85" t="s">
        <v>4726</v>
      </c>
      <c r="B8" s="85" t="s">
        <v>4677</v>
      </c>
      <c r="C8" s="85"/>
      <c r="D8" s="85"/>
      <c r="E8" s="85" t="s">
        <v>4727</v>
      </c>
      <c r="F8" s="85" t="s">
        <v>4728</v>
      </c>
      <c r="G8" s="281" t="s">
        <v>4729</v>
      </c>
      <c r="H8" s="228"/>
      <c r="I8" s="221"/>
      <c r="J8" s="228" t="s">
        <v>4730</v>
      </c>
      <c r="K8" s="263" t="s">
        <v>4731</v>
      </c>
      <c r="L8" s="85"/>
      <c r="M8" s="85" t="s">
        <v>44</v>
      </c>
      <c r="N8" s="85"/>
      <c r="O8" s="85"/>
      <c r="P8" s="85"/>
      <c r="Q8" s="85"/>
      <c r="R8" s="85" t="s">
        <v>107</v>
      </c>
      <c r="S8" s="85"/>
      <c r="T8" s="85"/>
      <c r="U8" s="285"/>
      <c r="V8" s="85"/>
      <c r="W8" s="285"/>
      <c r="X8" s="85"/>
      <c r="Y8" s="85"/>
      <c r="Z8" s="85"/>
      <c r="AA8" s="85"/>
      <c r="AB8" s="85"/>
      <c r="AC8" s="85"/>
      <c r="AD8" s="85"/>
      <c r="AE8" s="258" t="s">
        <v>4946</v>
      </c>
      <c r="AF8" s="90"/>
      <c r="AG8" s="253" t="s">
        <v>4947</v>
      </c>
      <c r="AH8" s="90"/>
      <c r="AI8" s="259"/>
      <c r="AJ8" s="90"/>
      <c r="AK8" s="253" t="s">
        <v>4948</v>
      </c>
      <c r="AL8" s="260"/>
      <c r="AM8" s="253"/>
      <c r="AN8" s="4"/>
      <c r="AO8" s="285"/>
      <c r="AP8" s="285"/>
      <c r="AQ8" s="285"/>
      <c r="AR8" s="285"/>
      <c r="AS8" s="285"/>
      <c r="AT8" s="98" t="e">
        <f aca="false">IF(A8="", "","'"&amp;A8&amp;"':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'"&amp;VLOOKUP(M8,[3]マスタ!$A$1:$B$99,2,0)&amp;"'"&amp;IF(N8="○",", extra: true","")&amp;IF(O8&lt;&gt;"",", extraFrom: '"&amp;O8&amp;"'","")&amp;IF(P8&lt;&gt;"",", exchangableTo: '"&amp;P8&amp;"'","")&amp;IF(Q8="○",", poison: true","")&amp;IF(R8&lt;&gt;"", ", type: '"&amp;VLOOKUP(R8,[3]マスタ!$D$1:$E$99,2,0)&amp;"'", "")&amp;IF(S8&lt;&gt;"",", subType: '"&amp;VLOOKUP(S8,[3]マスタ!$D$1:$E$99,2,0)&amp;"'","")&amp;""&amp;IF(T8&lt;&gt;"",", range: '"&amp;T8&amp;"'","")&amp;IF(V8&lt;&gt;"",", damage: '"&amp;V8&amp;"'","")&amp;IF(X8&lt;&gt;"",", capacity: '"&amp;X8&amp;"'","")&amp;IF(Y8&lt;&gt;"",", growth: "&amp;Y8&amp;"","")&amp;IF(Z8&lt;&gt;"",", cost: '"&amp;Z8&amp;"'","")&amp;", text: '"&amp;SUBSTITUTE(SUBSTITUTE(AE8, CHAR(13), ""),CHAR(10),"\n")&amp;IF(AF8&lt;&gt;"", "', textAdditional: '"&amp;SUBSTITUTE(SUBSTITUTE(AF8, CHAR(13), ""),CHAR(10),"\n"), "")&amp;"', textZh: '"&amp;SUBSTITUTE(SUBSTITUTE(SUBSTITUTE(AG8, CHAR(13), ""),CHAR(10),"\n"),"'","\'")&amp;"', textZhG1: '"&amp;SUBSTITUTE(SUBSTITUTE(SUBSTITUTE(AI8, CHAR(13), ""),CHAR(10),"\n"),"'","\'")&amp;IF(AH8&lt;&gt;"", "', textZhAdditional: '"&amp;SUBSTITUTE(SUBSTITUTE(AH8, CHAR(13), ""),CHAR(10),"\n"), "")&amp;IF(AJ8&lt;&gt;"", "', textZhG1Additional: '"&amp;SUBSTITUTE(SUBSTITUTE(AJ8, CHAR(13), ""),CHAR(10),"\n"), "")&amp;"', textKo: '"&amp;SUBSTITUTE(SUBSTITUTE(SUBSTITUTE(AK8, CHAR(13), ""),CHAR(10),"\n"),"'","\'")&amp;IF(AL8&lt;&gt;"", "', textKoAdditional: '"&amp;SUBSTITUTE(SUBSTITUTE(AL8, CHAR(13), ""),CHAR(10),"\n"), "")&amp;"', textEn: '"&amp;SUBSTITUTE(SUBSTITUTE(SUBSTITUTE(AM8, CHAR(13), ""),CHAR(10),"\n"),"'","\'")&amp;IF(AN8&lt;&gt;"", "', textEnAdditional: '"&amp;SUBSTITUTE(SUBSTITUTE(AN8, CHAR(13), ""),CHAR(10),"\n"), "")&amp;"'"&amp;IF(AB8="○",", sealable: true","")&amp;IF(AC8="○",", removable: true","")&amp;IF(AA8="○",", lie: true","")&amp;IF(AD8="○",", investable: true","")&amp;"},")</f>
        <v>#REF!</v>
      </c>
      <c r="AU8" s="10" t="str">
        <f aca="false">IF($A8&lt;&gt;"", "    /** 《"&amp;$E8&amp;"》 */ export const "&amp;SUBSTITUTE(UPPER(IF(MID($A8, 3, 1)="-", RIGHT($A8,LEN($A8)-3), $A8)), "-", "_")&amp;": TCardId = '"&amp;$A8&amp;"';", "")</f>
        <v>    /** 《金屑纏い》 */ export const SHISUI_O_N_6: TCardId = '24-shisui-o-n-6';</v>
      </c>
      <c r="AV8" s="11" t="str">
        <f aca="false">IF($A8&lt;&gt;"", "    | '"&amp;$A8&amp;"'", "")</f>
        <v>    | '24-shisui-o-n-6'</v>
      </c>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86"/>
      <c r="DP8" s="86"/>
      <c r="DQ8" s="86"/>
      <c r="DR8" s="86"/>
      <c r="DS8" s="86"/>
      <c r="DT8" s="86"/>
      <c r="DU8" s="86"/>
      <c r="DV8" s="86"/>
      <c r="DW8" s="86"/>
      <c r="DX8" s="86"/>
      <c r="DY8" s="86"/>
      <c r="DZ8" s="86"/>
      <c r="EA8" s="86"/>
      <c r="EB8" s="86"/>
      <c r="EC8" s="86"/>
      <c r="ED8" s="86"/>
      <c r="EE8" s="86"/>
      <c r="EF8" s="86"/>
      <c r="EG8" s="86"/>
      <c r="EH8" s="86"/>
      <c r="EI8" s="86"/>
      <c r="EJ8" s="86"/>
      <c r="EK8" s="86"/>
      <c r="EL8" s="86"/>
      <c r="EM8" s="86"/>
      <c r="EN8" s="86"/>
      <c r="EO8" s="86"/>
      <c r="EP8" s="86"/>
      <c r="EQ8" s="86"/>
      <c r="ER8" s="86"/>
      <c r="ES8" s="86"/>
      <c r="ET8" s="86"/>
      <c r="EU8" s="86"/>
      <c r="EV8" s="86"/>
      <c r="EW8" s="86"/>
      <c r="EX8" s="86"/>
      <c r="EY8" s="86"/>
      <c r="EZ8" s="86"/>
      <c r="FA8" s="86"/>
      <c r="FB8" s="86"/>
      <c r="FC8" s="86"/>
      <c r="FD8" s="86"/>
      <c r="FE8" s="86"/>
      <c r="FF8" s="86"/>
      <c r="FG8" s="86"/>
      <c r="FH8" s="86"/>
      <c r="FI8" s="86"/>
      <c r="FJ8" s="86"/>
      <c r="FK8" s="86"/>
      <c r="FL8" s="86"/>
      <c r="FM8" s="86"/>
      <c r="FN8" s="86"/>
      <c r="FO8" s="86"/>
      <c r="FP8" s="86"/>
      <c r="FQ8" s="86"/>
      <c r="FR8" s="86"/>
      <c r="FS8" s="86"/>
      <c r="FT8" s="86"/>
      <c r="FU8" s="86"/>
      <c r="FV8" s="86"/>
      <c r="FW8" s="86"/>
      <c r="FX8" s="86"/>
      <c r="FY8" s="86"/>
      <c r="FZ8" s="86"/>
      <c r="GA8" s="86"/>
      <c r="GB8" s="86"/>
      <c r="GC8" s="86"/>
      <c r="GD8" s="86"/>
      <c r="GE8" s="86"/>
      <c r="GF8" s="86"/>
      <c r="GG8" s="86"/>
      <c r="GH8" s="86"/>
      <c r="GI8" s="86"/>
      <c r="GJ8" s="86"/>
      <c r="GK8" s="86"/>
      <c r="GL8" s="86"/>
      <c r="GM8" s="86"/>
      <c r="GN8" s="86"/>
      <c r="GO8" s="86"/>
      <c r="GP8" s="86"/>
      <c r="GQ8" s="86"/>
      <c r="GR8" s="86"/>
      <c r="GS8" s="86"/>
      <c r="GT8" s="86"/>
      <c r="GU8" s="86"/>
      <c r="GV8" s="86"/>
      <c r="GW8" s="86"/>
      <c r="GX8" s="86"/>
      <c r="GY8" s="86"/>
      <c r="GZ8" s="86"/>
      <c r="HA8" s="86"/>
      <c r="HB8" s="86"/>
      <c r="HC8" s="86"/>
      <c r="HD8" s="86"/>
      <c r="HE8" s="86"/>
      <c r="HF8" s="86"/>
      <c r="HG8" s="86"/>
      <c r="HH8" s="86"/>
      <c r="HI8" s="86"/>
      <c r="HJ8" s="86"/>
      <c r="HK8" s="86"/>
      <c r="HL8" s="86"/>
      <c r="HM8" s="86"/>
      <c r="HN8" s="86"/>
      <c r="HO8" s="86"/>
      <c r="HP8" s="86"/>
      <c r="HQ8" s="86"/>
      <c r="HR8" s="86"/>
      <c r="HS8" s="86"/>
      <c r="HT8" s="86"/>
      <c r="HU8" s="86"/>
      <c r="HV8" s="86"/>
      <c r="HW8" s="86"/>
      <c r="HX8" s="86"/>
      <c r="HY8" s="86"/>
      <c r="HZ8" s="86"/>
      <c r="IA8" s="86"/>
      <c r="IB8" s="86"/>
      <c r="IC8" s="86"/>
      <c r="ID8" s="86"/>
      <c r="IE8" s="86"/>
      <c r="IF8" s="86"/>
      <c r="IG8" s="86"/>
      <c r="IH8" s="86"/>
      <c r="II8" s="86"/>
      <c r="IJ8" s="86"/>
      <c r="IK8" s="86"/>
      <c r="IL8" s="86"/>
      <c r="IM8" s="86"/>
      <c r="IN8" s="86"/>
      <c r="IO8" s="86"/>
      <c r="IP8" s="86"/>
      <c r="IQ8" s="86"/>
      <c r="IR8" s="86"/>
      <c r="IS8" s="86"/>
      <c r="IT8" s="86"/>
      <c r="IU8" s="86"/>
      <c r="IV8" s="86"/>
      <c r="IW8" s="86"/>
      <c r="IX8" s="86"/>
      <c r="IY8" s="86"/>
      <c r="IZ8" s="86"/>
      <c r="JA8" s="86"/>
      <c r="JB8" s="86"/>
      <c r="JC8" s="86"/>
      <c r="JD8" s="86"/>
      <c r="JE8" s="86"/>
      <c r="JF8" s="86"/>
      <c r="JG8" s="86"/>
      <c r="JH8" s="86"/>
      <c r="JI8" s="86"/>
      <c r="JJ8" s="86"/>
      <c r="JK8" s="86"/>
      <c r="JL8" s="86"/>
      <c r="JM8" s="86"/>
      <c r="JN8" s="86"/>
      <c r="JO8" s="86"/>
      <c r="JP8" s="86"/>
      <c r="JQ8" s="86"/>
      <c r="JR8" s="86"/>
      <c r="JS8" s="86"/>
      <c r="JT8" s="86"/>
      <c r="JU8" s="86"/>
      <c r="JV8" s="86"/>
      <c r="JW8" s="86"/>
      <c r="JX8" s="86"/>
      <c r="JY8" s="86"/>
      <c r="JZ8" s="86"/>
      <c r="KA8" s="86"/>
      <c r="KB8" s="86"/>
      <c r="KC8" s="86"/>
      <c r="KD8" s="86"/>
      <c r="KE8" s="86"/>
      <c r="KF8" s="86"/>
      <c r="KG8" s="86"/>
      <c r="KH8" s="86"/>
      <c r="KI8" s="86"/>
      <c r="KJ8" s="86"/>
      <c r="KK8" s="86"/>
      <c r="KL8" s="86"/>
      <c r="KM8" s="86"/>
      <c r="KN8" s="86"/>
      <c r="KO8" s="86"/>
      <c r="KP8" s="86"/>
      <c r="KQ8" s="86"/>
      <c r="KR8" s="86"/>
      <c r="KS8" s="86"/>
      <c r="KT8" s="86"/>
      <c r="KU8" s="86"/>
      <c r="KV8" s="86"/>
      <c r="KW8" s="86"/>
      <c r="KX8" s="86"/>
      <c r="KY8" s="86"/>
      <c r="KZ8" s="86"/>
      <c r="LA8" s="86"/>
      <c r="LB8" s="86"/>
      <c r="LC8" s="86"/>
      <c r="LD8" s="86"/>
      <c r="LE8" s="86"/>
      <c r="LF8" s="86"/>
      <c r="LG8" s="86"/>
      <c r="LH8" s="86"/>
      <c r="LI8" s="86"/>
      <c r="LJ8" s="86"/>
      <c r="LK8" s="86"/>
      <c r="LL8" s="86"/>
      <c r="LM8" s="86"/>
      <c r="LN8" s="86"/>
      <c r="LO8" s="86"/>
      <c r="LP8" s="86"/>
      <c r="LQ8" s="86"/>
      <c r="LR8" s="86"/>
      <c r="LS8" s="86"/>
      <c r="LT8" s="86"/>
      <c r="LU8" s="86"/>
      <c r="LV8" s="86"/>
      <c r="LW8" s="86"/>
      <c r="LX8" s="86"/>
      <c r="LY8" s="86"/>
      <c r="LZ8" s="86"/>
      <c r="MA8" s="86"/>
      <c r="MB8" s="86"/>
      <c r="MC8" s="86"/>
      <c r="MD8" s="86"/>
      <c r="ME8" s="86"/>
      <c r="MF8" s="86"/>
      <c r="MG8" s="86"/>
      <c r="MH8" s="86"/>
      <c r="MI8" s="86"/>
      <c r="MJ8" s="86"/>
      <c r="MK8" s="86"/>
      <c r="ML8" s="86"/>
      <c r="MM8" s="86"/>
      <c r="MN8" s="86"/>
      <c r="MO8" s="86"/>
      <c r="MP8" s="86"/>
      <c r="MQ8" s="86"/>
      <c r="MR8" s="86"/>
      <c r="MS8" s="86"/>
      <c r="MT8" s="86"/>
      <c r="MU8" s="86"/>
      <c r="MV8" s="86"/>
      <c r="MW8" s="86"/>
      <c r="MX8" s="86"/>
      <c r="MY8" s="86"/>
      <c r="MZ8" s="86"/>
      <c r="NA8" s="86"/>
      <c r="NB8" s="86"/>
      <c r="NC8" s="86"/>
      <c r="ND8" s="86"/>
      <c r="NE8" s="86"/>
      <c r="NF8" s="86"/>
      <c r="NG8" s="86"/>
      <c r="NH8" s="86"/>
      <c r="NI8" s="86"/>
      <c r="NJ8" s="86"/>
      <c r="NK8" s="86"/>
      <c r="NL8" s="86"/>
      <c r="NM8" s="86"/>
      <c r="NN8" s="86"/>
      <c r="NO8" s="86"/>
      <c r="NP8" s="86"/>
      <c r="NQ8" s="86"/>
      <c r="NR8" s="86"/>
      <c r="NS8" s="86"/>
      <c r="NT8" s="86"/>
      <c r="NU8" s="86"/>
      <c r="NV8" s="86"/>
      <c r="NW8" s="86"/>
      <c r="NX8" s="86"/>
      <c r="NY8" s="86"/>
      <c r="NZ8" s="86"/>
      <c r="OA8" s="86"/>
      <c r="OB8" s="86"/>
      <c r="OC8" s="86"/>
      <c r="OD8" s="86"/>
      <c r="OE8" s="86"/>
      <c r="OF8" s="86"/>
      <c r="OG8" s="86"/>
      <c r="OH8" s="86"/>
      <c r="OI8" s="86"/>
      <c r="OJ8" s="86"/>
      <c r="OK8" s="86"/>
      <c r="OL8" s="86"/>
      <c r="OM8" s="86"/>
      <c r="ON8" s="86"/>
      <c r="OO8" s="86"/>
      <c r="OP8" s="86"/>
      <c r="OQ8" s="86"/>
      <c r="OR8" s="86"/>
      <c r="OS8" s="86"/>
      <c r="OT8" s="86"/>
      <c r="OU8" s="86"/>
      <c r="OV8" s="86"/>
      <c r="OW8" s="86"/>
      <c r="OX8" s="86"/>
      <c r="OY8" s="86"/>
      <c r="OZ8" s="86"/>
      <c r="PA8" s="86"/>
      <c r="PB8" s="86"/>
      <c r="PC8" s="86"/>
      <c r="PD8" s="86"/>
      <c r="PE8" s="86"/>
      <c r="PF8" s="86"/>
      <c r="PG8" s="86"/>
      <c r="PH8" s="86"/>
      <c r="PI8" s="86"/>
      <c r="PJ8" s="86"/>
      <c r="PK8" s="86"/>
      <c r="PL8" s="86"/>
      <c r="PM8" s="86"/>
      <c r="PN8" s="86"/>
      <c r="PO8" s="86"/>
      <c r="PP8" s="86"/>
      <c r="PQ8" s="86"/>
      <c r="PR8" s="86"/>
      <c r="PS8" s="86"/>
      <c r="PT8" s="86"/>
      <c r="PU8" s="86"/>
      <c r="PV8" s="86"/>
      <c r="PW8" s="86"/>
      <c r="PX8" s="86"/>
      <c r="PY8" s="86"/>
      <c r="PZ8" s="86"/>
      <c r="QA8" s="86"/>
      <c r="QB8" s="86"/>
      <c r="QC8" s="86"/>
      <c r="QD8" s="86"/>
      <c r="QE8" s="86"/>
      <c r="QF8" s="86"/>
      <c r="QG8" s="86"/>
      <c r="QH8" s="86"/>
      <c r="QI8" s="86"/>
      <c r="QJ8" s="86"/>
      <c r="QK8" s="86"/>
      <c r="QL8" s="86"/>
      <c r="QM8" s="86"/>
      <c r="QN8" s="86"/>
      <c r="QO8" s="86"/>
      <c r="QP8" s="86"/>
      <c r="QQ8" s="86"/>
      <c r="QR8" s="86"/>
      <c r="QS8" s="86"/>
      <c r="QT8" s="86"/>
      <c r="QU8" s="86"/>
      <c r="QV8" s="86"/>
      <c r="QW8" s="86"/>
      <c r="QX8" s="86"/>
      <c r="QY8" s="86"/>
      <c r="QZ8" s="86"/>
      <c r="RA8" s="86"/>
      <c r="RB8" s="86"/>
      <c r="RC8" s="86"/>
      <c r="RD8" s="86"/>
      <c r="RE8" s="86"/>
      <c r="RF8" s="86"/>
      <c r="RG8" s="86"/>
      <c r="RH8" s="86"/>
      <c r="RI8" s="86"/>
      <c r="RJ8" s="86"/>
      <c r="RK8" s="86"/>
      <c r="RL8" s="86"/>
      <c r="RM8" s="86"/>
      <c r="RN8" s="86"/>
      <c r="RO8" s="86"/>
      <c r="RP8" s="86"/>
      <c r="RQ8" s="86"/>
      <c r="RR8" s="86"/>
      <c r="RS8" s="86"/>
      <c r="RT8" s="86"/>
      <c r="RU8" s="86"/>
      <c r="RV8" s="86"/>
      <c r="RW8" s="86"/>
      <c r="RX8" s="86"/>
      <c r="RY8" s="86"/>
      <c r="RZ8" s="86"/>
      <c r="SA8" s="86"/>
      <c r="SB8" s="86"/>
      <c r="SC8" s="86"/>
      <c r="SD8" s="86"/>
      <c r="SE8" s="86"/>
      <c r="SF8" s="86"/>
      <c r="SG8" s="86"/>
      <c r="SH8" s="86"/>
      <c r="SI8" s="86"/>
      <c r="SJ8" s="86"/>
      <c r="SK8" s="86"/>
      <c r="SL8" s="86"/>
      <c r="SM8" s="86"/>
      <c r="SN8" s="86"/>
      <c r="SO8" s="86"/>
      <c r="SP8" s="86"/>
      <c r="SQ8" s="86"/>
      <c r="SR8" s="86"/>
      <c r="SS8" s="86"/>
      <c r="ST8" s="86"/>
      <c r="SU8" s="86"/>
      <c r="SV8" s="86"/>
      <c r="SW8" s="86"/>
      <c r="SX8" s="86"/>
      <c r="SY8" s="86"/>
      <c r="SZ8" s="86"/>
      <c r="TA8" s="86"/>
      <c r="TB8" s="86"/>
      <c r="TC8" s="86"/>
      <c r="TD8" s="86"/>
      <c r="TE8" s="86"/>
      <c r="TF8" s="86"/>
      <c r="TG8" s="86"/>
      <c r="TH8" s="86"/>
      <c r="TI8" s="86"/>
      <c r="TJ8" s="86"/>
      <c r="TK8" s="86"/>
      <c r="TL8" s="86"/>
      <c r="TM8" s="86"/>
      <c r="TN8" s="86"/>
      <c r="TO8" s="86"/>
      <c r="TP8" s="86"/>
      <c r="TQ8" s="86"/>
      <c r="TR8" s="86"/>
      <c r="TS8" s="86"/>
      <c r="TT8" s="86"/>
      <c r="TU8" s="86"/>
      <c r="TV8" s="86"/>
      <c r="TW8" s="86"/>
      <c r="TX8" s="86"/>
      <c r="TY8" s="86"/>
      <c r="TZ8" s="86"/>
      <c r="UA8" s="86"/>
      <c r="UB8" s="86"/>
      <c r="UC8" s="86"/>
      <c r="UD8" s="86"/>
      <c r="UE8" s="86"/>
      <c r="UF8" s="86"/>
      <c r="UG8" s="86"/>
      <c r="UH8" s="86"/>
      <c r="UI8" s="86"/>
      <c r="UJ8" s="86"/>
      <c r="UK8" s="86"/>
      <c r="UL8" s="86"/>
      <c r="UM8" s="86"/>
      <c r="UN8" s="86"/>
      <c r="UO8" s="86"/>
      <c r="UP8" s="86"/>
      <c r="UQ8" s="86"/>
      <c r="UR8" s="86"/>
      <c r="US8" s="86"/>
      <c r="UT8" s="86"/>
      <c r="UU8" s="86"/>
      <c r="UV8" s="86"/>
      <c r="UW8" s="86"/>
      <c r="UX8" s="86"/>
      <c r="UY8" s="86"/>
      <c r="UZ8" s="86"/>
      <c r="VA8" s="86"/>
      <c r="VB8" s="86"/>
      <c r="VC8" s="86"/>
      <c r="VD8" s="86"/>
      <c r="VE8" s="86"/>
      <c r="VF8" s="86"/>
      <c r="VG8" s="86"/>
      <c r="VH8" s="86"/>
      <c r="VI8" s="86"/>
      <c r="VJ8" s="86"/>
      <c r="VK8" s="86"/>
      <c r="VL8" s="86"/>
      <c r="VM8" s="86"/>
      <c r="VN8" s="86"/>
      <c r="VO8" s="86"/>
      <c r="VP8" s="86"/>
      <c r="VQ8" s="86"/>
      <c r="VR8" s="86"/>
      <c r="VS8" s="86"/>
      <c r="VT8" s="86"/>
      <c r="VU8" s="86"/>
      <c r="VV8" s="86"/>
      <c r="VW8" s="86"/>
      <c r="VX8" s="86"/>
      <c r="VY8" s="86"/>
      <c r="VZ8" s="86"/>
      <c r="WA8" s="86"/>
      <c r="WB8" s="86"/>
      <c r="WC8" s="86"/>
      <c r="WD8" s="86"/>
      <c r="WE8" s="86"/>
      <c r="WF8" s="86"/>
      <c r="WG8" s="86"/>
      <c r="WH8" s="86"/>
      <c r="WI8" s="86"/>
      <c r="WJ8" s="86"/>
      <c r="WK8" s="86"/>
      <c r="WL8" s="86"/>
      <c r="WM8" s="86"/>
      <c r="WN8" s="86"/>
      <c r="WO8" s="86"/>
      <c r="WP8" s="86"/>
      <c r="WQ8" s="86"/>
      <c r="WR8" s="86"/>
      <c r="WS8" s="86"/>
      <c r="WT8" s="86"/>
      <c r="WU8" s="86"/>
      <c r="WV8" s="86"/>
      <c r="WW8" s="86"/>
      <c r="WX8" s="86"/>
      <c r="WY8" s="86"/>
      <c r="WZ8" s="86"/>
      <c r="XA8" s="86"/>
      <c r="XB8" s="86"/>
      <c r="XC8" s="86"/>
      <c r="XD8" s="86"/>
      <c r="XE8" s="86"/>
      <c r="XF8" s="86"/>
      <c r="XG8" s="86"/>
      <c r="XH8" s="86"/>
      <c r="XI8" s="86"/>
      <c r="XJ8" s="86"/>
      <c r="XK8" s="86"/>
      <c r="XL8" s="86"/>
      <c r="XM8" s="86"/>
      <c r="XN8" s="86"/>
      <c r="XO8" s="86"/>
      <c r="XP8" s="86"/>
      <c r="XQ8" s="86"/>
      <c r="XR8" s="86"/>
      <c r="XS8" s="86"/>
      <c r="XT8" s="86"/>
      <c r="XU8" s="86"/>
      <c r="XV8" s="86"/>
      <c r="XW8" s="86"/>
      <c r="XX8" s="86"/>
      <c r="XY8" s="86"/>
      <c r="XZ8" s="86"/>
      <c r="YA8" s="86"/>
      <c r="YB8" s="86"/>
      <c r="YC8" s="86"/>
      <c r="YD8" s="86"/>
      <c r="YE8" s="86"/>
      <c r="YF8" s="86"/>
      <c r="YG8" s="86"/>
      <c r="YH8" s="86"/>
      <c r="YI8" s="86"/>
      <c r="YJ8" s="86"/>
      <c r="YK8" s="86"/>
      <c r="YL8" s="86"/>
      <c r="YM8" s="86"/>
      <c r="YN8" s="86"/>
      <c r="YO8" s="86"/>
      <c r="YP8" s="86"/>
      <c r="YQ8" s="86"/>
      <c r="YR8" s="86"/>
      <c r="YS8" s="86"/>
      <c r="YT8" s="86"/>
      <c r="YU8" s="86"/>
      <c r="YV8" s="86"/>
      <c r="YW8" s="86"/>
      <c r="YX8" s="86"/>
      <c r="YY8" s="86"/>
      <c r="YZ8" s="86"/>
      <c r="ZA8" s="86"/>
      <c r="ZB8" s="86"/>
      <c r="ZC8" s="86"/>
      <c r="ZD8" s="86"/>
      <c r="ZE8" s="86"/>
      <c r="ZF8" s="86"/>
      <c r="ZG8" s="86"/>
      <c r="ZH8" s="86"/>
      <c r="ZI8" s="86"/>
      <c r="ZJ8" s="86"/>
      <c r="ZK8" s="86"/>
      <c r="ZL8" s="86"/>
      <c r="ZM8" s="86"/>
      <c r="ZN8" s="86"/>
      <c r="ZO8" s="86"/>
      <c r="ZP8" s="86"/>
      <c r="ZQ8" s="86"/>
      <c r="ZR8" s="86"/>
      <c r="ZS8" s="86"/>
      <c r="ZT8" s="86"/>
      <c r="ZU8" s="86"/>
      <c r="ZV8" s="86"/>
      <c r="ZW8" s="86"/>
      <c r="ZX8" s="86"/>
      <c r="ZY8" s="86"/>
      <c r="ZZ8" s="86"/>
      <c r="AAA8" s="86"/>
      <c r="AAB8" s="86"/>
      <c r="AAC8" s="86"/>
      <c r="AAD8" s="86"/>
      <c r="AAE8" s="86"/>
      <c r="AAF8" s="86"/>
      <c r="AAG8" s="86"/>
      <c r="AAH8" s="86"/>
      <c r="AAI8" s="86"/>
      <c r="AAJ8" s="86"/>
      <c r="AAK8" s="86"/>
      <c r="AAL8" s="86"/>
      <c r="AAM8" s="86"/>
      <c r="AAN8" s="86"/>
      <c r="AAO8" s="86"/>
      <c r="AAP8" s="86"/>
      <c r="AAQ8" s="86"/>
      <c r="AAR8" s="86"/>
      <c r="AAS8" s="86"/>
      <c r="AAT8" s="86"/>
      <c r="AAU8" s="86"/>
      <c r="AAV8" s="86"/>
      <c r="AAW8" s="86"/>
      <c r="AAX8" s="86"/>
      <c r="AAY8" s="86"/>
      <c r="AAZ8" s="86"/>
      <c r="ABA8" s="86"/>
      <c r="ABB8" s="86"/>
      <c r="ABC8" s="86"/>
      <c r="ABD8" s="86"/>
      <c r="ABE8" s="86"/>
      <c r="ABF8" s="86"/>
      <c r="ABG8" s="86"/>
      <c r="ABH8" s="86"/>
      <c r="ABI8" s="86"/>
      <c r="ABJ8" s="86"/>
      <c r="ABK8" s="86"/>
      <c r="ABL8" s="86"/>
      <c r="ABM8" s="86"/>
      <c r="ABN8" s="86"/>
      <c r="ABO8" s="86"/>
      <c r="ABP8" s="86"/>
      <c r="ABQ8" s="86"/>
      <c r="ABR8" s="86"/>
      <c r="ABS8" s="86"/>
      <c r="ABT8" s="86"/>
      <c r="ABU8" s="86"/>
      <c r="ABV8" s="86"/>
      <c r="ABW8" s="86"/>
      <c r="ABX8" s="86"/>
      <c r="ABY8" s="86"/>
      <c r="ABZ8" s="86"/>
      <c r="ACA8" s="86"/>
      <c r="ACB8" s="86"/>
      <c r="ACC8" s="86"/>
      <c r="ACD8" s="86"/>
      <c r="ACE8" s="86"/>
      <c r="ACF8" s="86"/>
      <c r="ACG8" s="86"/>
      <c r="ACH8" s="86"/>
      <c r="ACI8" s="86"/>
      <c r="ACJ8" s="86"/>
      <c r="ACK8" s="86"/>
      <c r="ACL8" s="86"/>
      <c r="ACM8" s="86"/>
      <c r="ACN8" s="86"/>
      <c r="ACO8" s="86"/>
      <c r="ACP8" s="86"/>
      <c r="ACQ8" s="86"/>
      <c r="ACR8" s="86"/>
      <c r="ACS8" s="86"/>
      <c r="ACT8" s="86"/>
      <c r="ACU8" s="86"/>
      <c r="ACV8" s="86"/>
      <c r="ACW8" s="86"/>
      <c r="ACX8" s="86"/>
      <c r="ACY8" s="86"/>
      <c r="ACZ8" s="86"/>
      <c r="ADA8" s="86"/>
      <c r="ADB8" s="86"/>
      <c r="ADC8" s="86"/>
      <c r="ADD8" s="86"/>
      <c r="ADE8" s="86"/>
      <c r="ADF8" s="86"/>
      <c r="ADG8" s="86"/>
      <c r="ADH8" s="86"/>
      <c r="ADI8" s="86"/>
      <c r="ADJ8" s="86"/>
      <c r="ADK8" s="86"/>
      <c r="ADL8" s="86"/>
      <c r="ADM8" s="86"/>
      <c r="ADN8" s="86"/>
      <c r="ADO8" s="86"/>
      <c r="ADP8" s="86"/>
      <c r="ADQ8" s="86"/>
      <c r="ADR8" s="86"/>
      <c r="ADS8" s="86"/>
      <c r="ADT8" s="86"/>
      <c r="ADU8" s="86"/>
      <c r="ADV8" s="86"/>
      <c r="ADW8" s="86"/>
      <c r="ADX8" s="86"/>
      <c r="ADY8" s="86"/>
      <c r="ADZ8" s="86"/>
      <c r="AEA8" s="86"/>
      <c r="AEB8" s="86"/>
      <c r="AEC8" s="86"/>
      <c r="AED8" s="86"/>
      <c r="AEE8" s="86"/>
      <c r="AEF8" s="86"/>
      <c r="AEG8" s="86"/>
      <c r="AEH8" s="86"/>
      <c r="AEI8" s="86"/>
      <c r="AEJ8" s="86"/>
      <c r="AEK8" s="86"/>
      <c r="AEL8" s="86"/>
      <c r="AEM8" s="86"/>
      <c r="AEN8" s="86"/>
      <c r="AEO8" s="86"/>
      <c r="AEP8" s="86"/>
      <c r="AEQ8" s="86"/>
      <c r="AER8" s="86"/>
      <c r="AES8" s="86"/>
      <c r="AET8" s="86"/>
      <c r="AEU8" s="86"/>
      <c r="AEV8" s="86"/>
      <c r="AEW8" s="86"/>
      <c r="AEX8" s="86"/>
      <c r="AEY8" s="86"/>
      <c r="AEZ8" s="86"/>
      <c r="AFA8" s="86"/>
      <c r="AFB8" s="86"/>
      <c r="AFC8" s="86"/>
      <c r="AFD8" s="86"/>
      <c r="AFE8" s="86"/>
      <c r="AFF8" s="86"/>
      <c r="AFG8" s="86"/>
      <c r="AFH8" s="86"/>
      <c r="AFI8" s="86"/>
      <c r="AFJ8" s="86"/>
      <c r="AFK8" s="86"/>
      <c r="AFL8" s="86"/>
      <c r="AFM8" s="86"/>
      <c r="AFN8" s="86"/>
      <c r="AFO8" s="86"/>
      <c r="AFP8" s="86"/>
      <c r="AFQ8" s="86"/>
      <c r="AFR8" s="86"/>
      <c r="AFS8" s="86"/>
      <c r="AFT8" s="86"/>
      <c r="AFU8" s="86"/>
      <c r="AFV8" s="86"/>
      <c r="AFW8" s="86"/>
      <c r="AFX8" s="86"/>
      <c r="AFY8" s="86"/>
      <c r="AFZ8" s="86"/>
      <c r="AGA8" s="86"/>
      <c r="AGB8" s="86"/>
      <c r="AGC8" s="86"/>
      <c r="AGD8" s="86"/>
      <c r="AGE8" s="86"/>
      <c r="AGF8" s="86"/>
      <c r="AGG8" s="86"/>
      <c r="AGH8" s="86"/>
      <c r="AGI8" s="86"/>
      <c r="AGJ8" s="86"/>
      <c r="AGK8" s="86"/>
      <c r="AGL8" s="86"/>
      <c r="AGM8" s="86"/>
      <c r="AGN8" s="86"/>
      <c r="AGO8" s="86"/>
      <c r="AGP8" s="86"/>
      <c r="AGQ8" s="86"/>
      <c r="AGR8" s="86"/>
      <c r="AGS8" s="86"/>
      <c r="AGT8" s="86"/>
      <c r="AGU8" s="86"/>
      <c r="AGV8" s="86"/>
      <c r="AGW8" s="86"/>
      <c r="AGX8" s="86"/>
      <c r="AGY8" s="86"/>
      <c r="AGZ8" s="86"/>
      <c r="AHA8" s="86"/>
      <c r="AHB8" s="86"/>
      <c r="AHC8" s="86"/>
      <c r="AHD8" s="86"/>
      <c r="AHE8" s="86"/>
      <c r="AHF8" s="86"/>
      <c r="AHG8" s="86"/>
      <c r="AHH8" s="86"/>
      <c r="AHI8" s="86"/>
      <c r="AHJ8" s="86"/>
      <c r="AHK8" s="86"/>
      <c r="AHL8" s="86"/>
      <c r="AHM8" s="86"/>
      <c r="AHN8" s="86"/>
      <c r="AHO8" s="86"/>
      <c r="AHP8" s="86"/>
      <c r="AHQ8" s="86"/>
      <c r="AHR8" s="86"/>
      <c r="AHS8" s="86"/>
      <c r="AHT8" s="86"/>
      <c r="AHU8" s="86"/>
      <c r="AHV8" s="86"/>
      <c r="AHW8" s="86"/>
      <c r="AHX8" s="86"/>
      <c r="AHY8" s="86"/>
      <c r="AHZ8" s="86"/>
      <c r="AIA8" s="86"/>
      <c r="AIB8" s="86"/>
      <c r="AIC8" s="86"/>
      <c r="AID8" s="86"/>
      <c r="AIE8" s="86"/>
      <c r="AIF8" s="86"/>
      <c r="AIG8" s="86"/>
      <c r="AIH8" s="86"/>
      <c r="AII8" s="86"/>
      <c r="AIJ8" s="86"/>
      <c r="AIK8" s="86"/>
      <c r="AIL8" s="86"/>
      <c r="AIM8" s="86"/>
      <c r="AIN8" s="86"/>
      <c r="AIO8" s="86"/>
      <c r="AIP8" s="86"/>
      <c r="AIQ8" s="86"/>
      <c r="AIR8" s="86"/>
      <c r="AIS8" s="86"/>
      <c r="AIT8" s="86"/>
      <c r="AIU8" s="86"/>
      <c r="AIV8" s="86"/>
      <c r="AIW8" s="86"/>
      <c r="AIX8" s="86"/>
      <c r="AIY8" s="86"/>
      <c r="AIZ8" s="86"/>
      <c r="AJA8" s="86"/>
      <c r="AJB8" s="86"/>
      <c r="AJC8" s="86"/>
      <c r="AJD8" s="86"/>
      <c r="AJE8" s="86"/>
      <c r="AJF8" s="86"/>
      <c r="AJG8" s="86"/>
      <c r="AJH8" s="86"/>
      <c r="AJI8" s="86"/>
      <c r="AJJ8" s="86"/>
      <c r="AJK8" s="86"/>
      <c r="AJL8" s="86"/>
      <c r="AJM8" s="86"/>
      <c r="AJN8" s="86"/>
      <c r="AJO8" s="86"/>
      <c r="AJP8" s="86"/>
      <c r="AJQ8" s="86"/>
      <c r="AJR8" s="86"/>
      <c r="AJS8" s="86"/>
      <c r="AJT8" s="86"/>
      <c r="AJU8" s="86"/>
      <c r="AJV8" s="86"/>
      <c r="AJW8" s="86"/>
      <c r="AJX8" s="86"/>
      <c r="AJY8" s="86"/>
      <c r="AJZ8" s="86"/>
      <c r="AKA8" s="86"/>
      <c r="AKB8" s="86"/>
      <c r="AKC8" s="86"/>
      <c r="AKD8" s="86"/>
      <c r="AKE8" s="86"/>
      <c r="AKF8" s="86"/>
      <c r="AKG8" s="86"/>
      <c r="AKH8" s="86"/>
      <c r="AKI8" s="86"/>
      <c r="AKJ8" s="86"/>
      <c r="AKK8" s="86"/>
      <c r="AKL8" s="86"/>
      <c r="AKM8" s="86"/>
      <c r="AKN8" s="86"/>
      <c r="AKO8" s="86"/>
      <c r="AKP8" s="86"/>
      <c r="AKQ8" s="86"/>
      <c r="AKR8" s="86"/>
      <c r="AKS8" s="86"/>
      <c r="AKT8" s="86"/>
      <c r="AKU8" s="86"/>
      <c r="AKV8" s="86"/>
      <c r="AKW8" s="86"/>
      <c r="AKX8" s="86"/>
      <c r="AKY8" s="86"/>
      <c r="AKZ8" s="86"/>
      <c r="ALA8" s="86"/>
      <c r="ALB8" s="86"/>
      <c r="ALC8" s="86"/>
      <c r="ALD8" s="86"/>
      <c r="ALE8" s="86"/>
      <c r="ALF8" s="86"/>
      <c r="ALG8" s="86"/>
      <c r="ALH8" s="86"/>
      <c r="ALI8" s="86"/>
      <c r="ALJ8" s="86"/>
      <c r="ALK8" s="86"/>
      <c r="ALL8" s="86"/>
      <c r="ALM8" s="86"/>
      <c r="ALN8" s="86"/>
      <c r="ALO8" s="86"/>
      <c r="ALP8" s="86"/>
      <c r="ALQ8" s="86"/>
      <c r="ALR8" s="86"/>
      <c r="ALS8" s="86"/>
      <c r="ALT8" s="86"/>
      <c r="ALU8" s="86"/>
      <c r="ALV8" s="86"/>
      <c r="ALW8" s="86"/>
      <c r="ALX8" s="86"/>
      <c r="ALY8" s="86"/>
      <c r="ALZ8" s="86"/>
      <c r="AMA8" s="86"/>
      <c r="AMB8" s="86"/>
      <c r="AMC8" s="86"/>
      <c r="AMD8" s="86"/>
      <c r="AME8" s="86"/>
      <c r="AMF8" s="86"/>
      <c r="AMG8" s="86"/>
      <c r="AMH8" s="86"/>
      <c r="AMI8" s="86"/>
      <c r="AMJ8" s="86"/>
      <c r="AMK8" s="86"/>
    </row>
    <row r="9" s="1" customFormat="true" ht="123" hidden="false" customHeight="false" outlineLevel="0" collapsed="false">
      <c r="A9" s="85" t="s">
        <v>4746</v>
      </c>
      <c r="B9" s="85" t="s">
        <v>4677</v>
      </c>
      <c r="C9" s="85"/>
      <c r="D9" s="85"/>
      <c r="E9" s="85" t="s">
        <v>4747</v>
      </c>
      <c r="F9" s="85"/>
      <c r="G9" s="281" t="s">
        <v>4748</v>
      </c>
      <c r="H9" s="228"/>
      <c r="I9" s="221" t="s">
        <v>4749</v>
      </c>
      <c r="J9" s="228" t="s">
        <v>4750</v>
      </c>
      <c r="K9" s="263" t="s">
        <v>4751</v>
      </c>
      <c r="L9" s="85"/>
      <c r="M9" s="85" t="s">
        <v>157</v>
      </c>
      <c r="N9" s="85"/>
      <c r="O9" s="85"/>
      <c r="P9" s="85"/>
      <c r="Q9" s="85"/>
      <c r="R9" s="85" t="s">
        <v>107</v>
      </c>
      <c r="S9" s="85" t="s">
        <v>133</v>
      </c>
      <c r="T9" s="85"/>
      <c r="U9" s="285"/>
      <c r="V9" s="85"/>
      <c r="W9" s="285"/>
      <c r="X9" s="85"/>
      <c r="Y9" s="85"/>
      <c r="Z9" s="85" t="s">
        <v>67</v>
      </c>
      <c r="AA9" s="85"/>
      <c r="AB9" s="85"/>
      <c r="AC9" s="85"/>
      <c r="AD9" s="85"/>
      <c r="AE9" s="258" t="s">
        <v>4752</v>
      </c>
      <c r="AF9" s="90"/>
      <c r="AG9" s="224" t="s">
        <v>4753</v>
      </c>
      <c r="AH9" s="90"/>
      <c r="AI9" s="259"/>
      <c r="AJ9" s="90"/>
      <c r="AK9" s="90" t="s">
        <v>4754</v>
      </c>
      <c r="AL9" s="260"/>
      <c r="AM9" s="263" t="s">
        <v>4755</v>
      </c>
      <c r="AN9" s="4"/>
      <c r="AO9" s="285"/>
      <c r="AP9" s="285"/>
      <c r="AQ9" s="285"/>
      <c r="AR9" s="285"/>
      <c r="AS9" s="285"/>
      <c r="AT9" s="98" t="e">
        <f aca="false">IF(A9="", "","'"&amp;A9&amp;"':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'"&amp;VLOOKUP(M9,[3]マスタ!$A$1:$B$99,2,0)&amp;"'"&amp;IF(N9="○",", extra: true","")&amp;IF(O9&lt;&gt;"",", extraFrom: '"&amp;O9&amp;"'","")&amp;IF(P9&lt;&gt;"",", exchangableTo: '"&amp;P9&amp;"'","")&amp;IF(Q9="○",", poison: true","")&amp;IF(R9&lt;&gt;"", ", type: '"&amp;VLOOKUP(R9,[3]マスタ!$D$1:$E$99,2,0)&amp;"'", "")&amp;IF(S9&lt;&gt;"",", subType: '"&amp;VLOOKUP(S9,[3]マスタ!$D$1:$E$99,2,0)&amp;"'","")&amp;""&amp;IF(T9&lt;&gt;"",", range: '"&amp;T9&amp;"'","")&amp;IF(V9&lt;&gt;"",", damage: '"&amp;V9&amp;"'","")&amp;IF(X9&lt;&gt;"",", capacity: '"&amp;X9&amp;"'","")&amp;IF(Y9&lt;&gt;"",", growth: "&amp;Y9&amp;"","")&amp;IF(Z9&lt;&gt;"",", cost: '"&amp;Z9&amp;"'","")&amp;", text: '"&amp;SUBSTITUTE(SUBSTITUTE(AE9, CHAR(13), ""),CHAR(10),"\n")&amp;IF(AF9&lt;&gt;"", "', textAdditional: '"&amp;SUBSTITUTE(SUBSTITUTE(AF9, CHAR(13), ""),CHAR(10),"\n"), "")&amp;"', textZh: '"&amp;SUBSTITUTE(SUBSTITUTE(SUBSTITUTE(AG9, CHAR(13), ""),CHAR(10),"\n"),"'","\'")&amp;"', textZhG1: '"&amp;SUBSTITUTE(SUBSTITUTE(SUBSTITUTE(AI9, CHAR(13), ""),CHAR(10),"\n"),"'","\'")&amp;IF(AH9&lt;&gt;"", "', textZhAdditional: '"&amp;SUBSTITUTE(SUBSTITUTE(AH9, CHAR(13), ""),CHAR(10),"\n"), "")&amp;IF(AJ9&lt;&gt;"", "', textZhG1Additional: '"&amp;SUBSTITUTE(SUBSTITUTE(AJ9, CHAR(13), ""),CHAR(10),"\n"), "")&amp;"', textKo: '"&amp;SUBSTITUTE(SUBSTITUTE(SUBSTITUTE(AK9, CHAR(13), ""),CHAR(10),"\n"),"'","\'")&amp;IF(AL9&lt;&gt;"", "', textKoAdditional: '"&amp;SUBSTITUTE(SUBSTITUTE(AL9, CHAR(13), ""),CHAR(10),"\n"), "")&amp;"', textEn: '"&amp;SUBSTITUTE(SUBSTITUTE(SUBSTITUTE(AM9, CHAR(13), ""),CHAR(10),"\n"),"'","\'")&amp;IF(AN9&lt;&gt;"", "', textEnAdditional: '"&amp;SUBSTITUTE(SUBSTITUTE(AN9, CHAR(13), ""),CHAR(10),"\n"), "")&amp;"'"&amp;IF(AB9="○",", sealable: true","")&amp;IF(AC9="○",", removable: true","")&amp;IF(AA9="○",", lie: true","")&amp;IF(AD9="○",", investable: true","")&amp;"},")</f>
        <v>#REF!</v>
      </c>
      <c r="AU9" s="10" t="str">
        <f aca="false">IF($A9&lt;&gt;"", "    /** 《"&amp;$E9&amp;"》 */ export const "&amp;SUBSTITUTE(UPPER(IF(MID($A9, 3, 1)="-", RIGHT($A9,LEN($A9)-3), $A9)), "-", "_")&amp;": TCardId = '"&amp;$A9&amp;"';", "")</f>
        <v>    /** 《ハドマギリ》 */ export const SHISUI_O_S_1: TCardId = '24-shisui-o-s-1';</v>
      </c>
      <c r="AV9" s="11" t="str">
        <f aca="false">IF($A9&lt;&gt;"", "    | '"&amp;$A9&amp;"'", "")</f>
        <v>    | '24-shisui-o-s-1'</v>
      </c>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c r="CY9" s="86"/>
      <c r="CZ9" s="86"/>
      <c r="DA9" s="86"/>
      <c r="DB9" s="86"/>
      <c r="DC9" s="86"/>
      <c r="DD9" s="86"/>
      <c r="DE9" s="86"/>
      <c r="DF9" s="86"/>
      <c r="DG9" s="86"/>
      <c r="DH9" s="86"/>
      <c r="DI9" s="86"/>
      <c r="DJ9" s="86"/>
      <c r="DK9" s="86"/>
      <c r="DL9" s="86"/>
      <c r="DM9" s="86"/>
      <c r="DN9" s="86"/>
      <c r="DO9" s="86"/>
      <c r="DP9" s="86"/>
      <c r="DQ9" s="86"/>
      <c r="DR9" s="86"/>
      <c r="DS9" s="86"/>
      <c r="DT9" s="86"/>
      <c r="DU9" s="86"/>
      <c r="DV9" s="86"/>
      <c r="DW9" s="86"/>
      <c r="DX9" s="86"/>
      <c r="DY9" s="86"/>
      <c r="DZ9" s="86"/>
      <c r="EA9" s="86"/>
      <c r="EB9" s="86"/>
      <c r="EC9" s="86"/>
      <c r="ED9" s="86"/>
      <c r="EE9" s="86"/>
      <c r="EF9" s="86"/>
      <c r="EG9" s="86"/>
      <c r="EH9" s="86"/>
      <c r="EI9" s="86"/>
      <c r="EJ9" s="86"/>
      <c r="EK9" s="86"/>
      <c r="EL9" s="86"/>
      <c r="EM9" s="86"/>
      <c r="EN9" s="86"/>
      <c r="EO9" s="86"/>
      <c r="EP9" s="86"/>
      <c r="EQ9" s="86"/>
      <c r="ER9" s="86"/>
      <c r="ES9" s="86"/>
      <c r="ET9" s="86"/>
      <c r="EU9" s="86"/>
      <c r="EV9" s="86"/>
      <c r="EW9" s="86"/>
      <c r="EX9" s="86"/>
      <c r="EY9" s="86"/>
      <c r="EZ9" s="86"/>
      <c r="FA9" s="86"/>
      <c r="FB9" s="86"/>
      <c r="FC9" s="86"/>
      <c r="FD9" s="86"/>
      <c r="FE9" s="86"/>
      <c r="FF9" s="86"/>
      <c r="FG9" s="86"/>
      <c r="FH9" s="86"/>
      <c r="FI9" s="86"/>
      <c r="FJ9" s="86"/>
      <c r="FK9" s="86"/>
      <c r="FL9" s="86"/>
      <c r="FM9" s="86"/>
      <c r="FN9" s="86"/>
      <c r="FO9" s="86"/>
      <c r="FP9" s="86"/>
      <c r="FQ9" s="86"/>
      <c r="FR9" s="86"/>
      <c r="FS9" s="86"/>
      <c r="FT9" s="86"/>
      <c r="FU9" s="86"/>
      <c r="FV9" s="86"/>
      <c r="FW9" s="86"/>
      <c r="FX9" s="86"/>
      <c r="FY9" s="86"/>
      <c r="FZ9" s="86"/>
      <c r="GA9" s="86"/>
      <c r="GB9" s="86"/>
      <c r="GC9" s="86"/>
      <c r="GD9" s="86"/>
      <c r="GE9" s="86"/>
      <c r="GF9" s="86"/>
      <c r="GG9" s="86"/>
      <c r="GH9" s="86"/>
      <c r="GI9" s="86"/>
      <c r="GJ9" s="86"/>
      <c r="GK9" s="86"/>
      <c r="GL9" s="86"/>
      <c r="GM9" s="86"/>
      <c r="GN9" s="86"/>
      <c r="GO9" s="86"/>
      <c r="GP9" s="86"/>
      <c r="GQ9" s="86"/>
      <c r="GR9" s="86"/>
      <c r="GS9" s="86"/>
      <c r="GT9" s="86"/>
      <c r="GU9" s="86"/>
      <c r="GV9" s="86"/>
      <c r="GW9" s="86"/>
      <c r="GX9" s="86"/>
      <c r="GY9" s="86"/>
      <c r="GZ9" s="86"/>
      <c r="HA9" s="86"/>
      <c r="HB9" s="86"/>
      <c r="HC9" s="86"/>
      <c r="HD9" s="86"/>
      <c r="HE9" s="86"/>
      <c r="HF9" s="86"/>
      <c r="HG9" s="86"/>
      <c r="HH9" s="86"/>
      <c r="HI9" s="86"/>
      <c r="HJ9" s="86"/>
      <c r="HK9" s="86"/>
      <c r="HL9" s="86"/>
      <c r="HM9" s="86"/>
      <c r="HN9" s="86"/>
      <c r="HO9" s="86"/>
      <c r="HP9" s="86"/>
      <c r="HQ9" s="86"/>
      <c r="HR9" s="86"/>
      <c r="HS9" s="86"/>
      <c r="HT9" s="86"/>
      <c r="HU9" s="86"/>
      <c r="HV9" s="86"/>
      <c r="HW9" s="86"/>
      <c r="HX9" s="86"/>
      <c r="HY9" s="86"/>
      <c r="HZ9" s="86"/>
      <c r="IA9" s="86"/>
      <c r="IB9" s="86"/>
      <c r="IC9" s="86"/>
      <c r="ID9" s="86"/>
      <c r="IE9" s="86"/>
      <c r="IF9" s="86"/>
      <c r="IG9" s="86"/>
      <c r="IH9" s="86"/>
      <c r="II9" s="86"/>
      <c r="IJ9" s="86"/>
      <c r="IK9" s="86"/>
      <c r="IL9" s="86"/>
      <c r="IM9" s="86"/>
      <c r="IN9" s="86"/>
      <c r="IO9" s="86"/>
      <c r="IP9" s="86"/>
      <c r="IQ9" s="86"/>
      <c r="IR9" s="86"/>
      <c r="IS9" s="86"/>
      <c r="IT9" s="86"/>
      <c r="IU9" s="86"/>
      <c r="IV9" s="86"/>
      <c r="IW9" s="86"/>
      <c r="IX9" s="86"/>
      <c r="IY9" s="86"/>
      <c r="IZ9" s="86"/>
      <c r="JA9" s="86"/>
      <c r="JB9" s="86"/>
      <c r="JC9" s="86"/>
      <c r="JD9" s="86"/>
      <c r="JE9" s="86"/>
      <c r="JF9" s="86"/>
      <c r="JG9" s="86"/>
      <c r="JH9" s="86"/>
      <c r="JI9" s="86"/>
      <c r="JJ9" s="86"/>
      <c r="JK9" s="86"/>
      <c r="JL9" s="86"/>
      <c r="JM9" s="86"/>
      <c r="JN9" s="86"/>
      <c r="JO9" s="86"/>
      <c r="JP9" s="86"/>
      <c r="JQ9" s="86"/>
      <c r="JR9" s="86"/>
      <c r="JS9" s="86"/>
      <c r="JT9" s="86"/>
      <c r="JU9" s="86"/>
      <c r="JV9" s="86"/>
      <c r="JW9" s="86"/>
      <c r="JX9" s="86"/>
      <c r="JY9" s="86"/>
      <c r="JZ9" s="86"/>
      <c r="KA9" s="86"/>
      <c r="KB9" s="86"/>
      <c r="KC9" s="86"/>
      <c r="KD9" s="86"/>
      <c r="KE9" s="86"/>
      <c r="KF9" s="86"/>
      <c r="KG9" s="86"/>
      <c r="KH9" s="86"/>
      <c r="KI9" s="86"/>
      <c r="KJ9" s="86"/>
      <c r="KK9" s="86"/>
      <c r="KL9" s="86"/>
      <c r="KM9" s="86"/>
      <c r="KN9" s="86"/>
      <c r="KO9" s="86"/>
      <c r="KP9" s="86"/>
      <c r="KQ9" s="86"/>
      <c r="KR9" s="86"/>
      <c r="KS9" s="86"/>
      <c r="KT9" s="86"/>
      <c r="KU9" s="86"/>
      <c r="KV9" s="86"/>
      <c r="KW9" s="86"/>
      <c r="KX9" s="86"/>
      <c r="KY9" s="86"/>
      <c r="KZ9" s="86"/>
      <c r="LA9" s="86"/>
      <c r="LB9" s="86"/>
      <c r="LC9" s="86"/>
      <c r="LD9" s="86"/>
      <c r="LE9" s="86"/>
      <c r="LF9" s="86"/>
      <c r="LG9" s="86"/>
      <c r="LH9" s="86"/>
      <c r="LI9" s="86"/>
      <c r="LJ9" s="86"/>
      <c r="LK9" s="86"/>
      <c r="LL9" s="86"/>
      <c r="LM9" s="86"/>
      <c r="LN9" s="86"/>
      <c r="LO9" s="86"/>
      <c r="LP9" s="86"/>
      <c r="LQ9" s="86"/>
      <c r="LR9" s="86"/>
      <c r="LS9" s="86"/>
      <c r="LT9" s="86"/>
      <c r="LU9" s="86"/>
      <c r="LV9" s="86"/>
      <c r="LW9" s="86"/>
      <c r="LX9" s="86"/>
      <c r="LY9" s="86"/>
      <c r="LZ9" s="86"/>
      <c r="MA9" s="86"/>
      <c r="MB9" s="86"/>
      <c r="MC9" s="86"/>
      <c r="MD9" s="86"/>
      <c r="ME9" s="86"/>
      <c r="MF9" s="86"/>
      <c r="MG9" s="86"/>
      <c r="MH9" s="86"/>
      <c r="MI9" s="86"/>
      <c r="MJ9" s="86"/>
      <c r="MK9" s="86"/>
      <c r="ML9" s="86"/>
      <c r="MM9" s="86"/>
      <c r="MN9" s="86"/>
      <c r="MO9" s="86"/>
      <c r="MP9" s="86"/>
      <c r="MQ9" s="86"/>
      <c r="MR9" s="86"/>
      <c r="MS9" s="86"/>
      <c r="MT9" s="86"/>
      <c r="MU9" s="86"/>
      <c r="MV9" s="86"/>
      <c r="MW9" s="86"/>
      <c r="MX9" s="86"/>
      <c r="MY9" s="86"/>
      <c r="MZ9" s="86"/>
      <c r="NA9" s="86"/>
      <c r="NB9" s="86"/>
      <c r="NC9" s="86"/>
      <c r="ND9" s="86"/>
      <c r="NE9" s="86"/>
      <c r="NF9" s="86"/>
      <c r="NG9" s="86"/>
      <c r="NH9" s="86"/>
      <c r="NI9" s="86"/>
      <c r="NJ9" s="86"/>
      <c r="NK9" s="86"/>
      <c r="NL9" s="86"/>
      <c r="NM9" s="86"/>
      <c r="NN9" s="86"/>
      <c r="NO9" s="86"/>
      <c r="NP9" s="86"/>
      <c r="NQ9" s="86"/>
      <c r="NR9" s="86"/>
      <c r="NS9" s="86"/>
      <c r="NT9" s="86"/>
      <c r="NU9" s="86"/>
      <c r="NV9" s="86"/>
      <c r="NW9" s="86"/>
      <c r="NX9" s="86"/>
      <c r="NY9" s="86"/>
      <c r="NZ9" s="86"/>
      <c r="OA9" s="86"/>
      <c r="OB9" s="86"/>
      <c r="OC9" s="86"/>
      <c r="OD9" s="86"/>
      <c r="OE9" s="86"/>
      <c r="OF9" s="86"/>
      <c r="OG9" s="86"/>
      <c r="OH9" s="86"/>
      <c r="OI9" s="86"/>
      <c r="OJ9" s="86"/>
      <c r="OK9" s="86"/>
      <c r="OL9" s="86"/>
      <c r="OM9" s="86"/>
      <c r="ON9" s="86"/>
      <c r="OO9" s="86"/>
      <c r="OP9" s="86"/>
      <c r="OQ9" s="86"/>
      <c r="OR9" s="86"/>
      <c r="OS9" s="86"/>
      <c r="OT9" s="86"/>
      <c r="OU9" s="86"/>
      <c r="OV9" s="86"/>
      <c r="OW9" s="86"/>
      <c r="OX9" s="86"/>
      <c r="OY9" s="86"/>
      <c r="OZ9" s="86"/>
      <c r="PA9" s="86"/>
      <c r="PB9" s="86"/>
      <c r="PC9" s="86"/>
      <c r="PD9" s="86"/>
      <c r="PE9" s="86"/>
      <c r="PF9" s="86"/>
      <c r="PG9" s="86"/>
      <c r="PH9" s="86"/>
      <c r="PI9" s="86"/>
      <c r="PJ9" s="86"/>
      <c r="PK9" s="86"/>
      <c r="PL9" s="86"/>
      <c r="PM9" s="86"/>
      <c r="PN9" s="86"/>
      <c r="PO9" s="86"/>
      <c r="PP9" s="86"/>
      <c r="PQ9" s="86"/>
      <c r="PR9" s="86"/>
      <c r="PS9" s="86"/>
      <c r="PT9" s="86"/>
      <c r="PU9" s="86"/>
      <c r="PV9" s="86"/>
      <c r="PW9" s="86"/>
      <c r="PX9" s="86"/>
      <c r="PY9" s="86"/>
      <c r="PZ9" s="86"/>
      <c r="QA9" s="86"/>
      <c r="QB9" s="86"/>
      <c r="QC9" s="86"/>
      <c r="QD9" s="86"/>
      <c r="QE9" s="86"/>
      <c r="QF9" s="86"/>
      <c r="QG9" s="86"/>
      <c r="QH9" s="86"/>
      <c r="QI9" s="86"/>
      <c r="QJ9" s="86"/>
      <c r="QK9" s="86"/>
      <c r="QL9" s="86"/>
      <c r="QM9" s="86"/>
      <c r="QN9" s="86"/>
      <c r="QO9" s="86"/>
      <c r="QP9" s="86"/>
      <c r="QQ9" s="86"/>
      <c r="QR9" s="86"/>
      <c r="QS9" s="86"/>
      <c r="QT9" s="86"/>
      <c r="QU9" s="86"/>
      <c r="QV9" s="86"/>
      <c r="QW9" s="86"/>
      <c r="QX9" s="86"/>
      <c r="QY9" s="86"/>
      <c r="QZ9" s="86"/>
      <c r="RA9" s="86"/>
      <c r="RB9" s="86"/>
      <c r="RC9" s="86"/>
      <c r="RD9" s="86"/>
      <c r="RE9" s="86"/>
      <c r="RF9" s="86"/>
      <c r="RG9" s="86"/>
      <c r="RH9" s="86"/>
      <c r="RI9" s="86"/>
      <c r="RJ9" s="86"/>
      <c r="RK9" s="86"/>
      <c r="RL9" s="86"/>
      <c r="RM9" s="86"/>
      <c r="RN9" s="86"/>
      <c r="RO9" s="86"/>
      <c r="RP9" s="86"/>
      <c r="RQ9" s="86"/>
      <c r="RR9" s="86"/>
      <c r="RS9" s="86"/>
      <c r="RT9" s="86"/>
      <c r="RU9" s="86"/>
      <c r="RV9" s="86"/>
      <c r="RW9" s="86"/>
      <c r="RX9" s="86"/>
      <c r="RY9" s="86"/>
      <c r="RZ9" s="86"/>
      <c r="SA9" s="86"/>
      <c r="SB9" s="86"/>
      <c r="SC9" s="86"/>
      <c r="SD9" s="86"/>
      <c r="SE9" s="86"/>
      <c r="SF9" s="86"/>
      <c r="SG9" s="86"/>
      <c r="SH9" s="86"/>
      <c r="SI9" s="86"/>
      <c r="SJ9" s="86"/>
      <c r="SK9" s="86"/>
      <c r="SL9" s="86"/>
      <c r="SM9" s="86"/>
      <c r="SN9" s="86"/>
      <c r="SO9" s="86"/>
      <c r="SP9" s="86"/>
      <c r="SQ9" s="86"/>
      <c r="SR9" s="86"/>
      <c r="SS9" s="86"/>
      <c r="ST9" s="86"/>
      <c r="SU9" s="86"/>
      <c r="SV9" s="86"/>
      <c r="SW9" s="86"/>
      <c r="SX9" s="86"/>
      <c r="SY9" s="86"/>
      <c r="SZ9" s="86"/>
      <c r="TA9" s="86"/>
      <c r="TB9" s="86"/>
      <c r="TC9" s="86"/>
      <c r="TD9" s="86"/>
      <c r="TE9" s="86"/>
      <c r="TF9" s="86"/>
      <c r="TG9" s="86"/>
      <c r="TH9" s="86"/>
      <c r="TI9" s="86"/>
      <c r="TJ9" s="86"/>
      <c r="TK9" s="86"/>
      <c r="TL9" s="86"/>
      <c r="TM9" s="86"/>
      <c r="TN9" s="86"/>
      <c r="TO9" s="86"/>
      <c r="TP9" s="86"/>
      <c r="TQ9" s="86"/>
      <c r="TR9" s="86"/>
      <c r="TS9" s="86"/>
      <c r="TT9" s="86"/>
      <c r="TU9" s="86"/>
      <c r="TV9" s="86"/>
      <c r="TW9" s="86"/>
      <c r="TX9" s="86"/>
      <c r="TY9" s="86"/>
      <c r="TZ9" s="86"/>
      <c r="UA9" s="86"/>
      <c r="UB9" s="86"/>
      <c r="UC9" s="86"/>
      <c r="UD9" s="86"/>
      <c r="UE9" s="86"/>
      <c r="UF9" s="86"/>
      <c r="UG9" s="86"/>
      <c r="UH9" s="86"/>
      <c r="UI9" s="86"/>
      <c r="UJ9" s="86"/>
      <c r="UK9" s="86"/>
      <c r="UL9" s="86"/>
      <c r="UM9" s="86"/>
      <c r="UN9" s="86"/>
      <c r="UO9" s="86"/>
      <c r="UP9" s="86"/>
      <c r="UQ9" s="86"/>
      <c r="UR9" s="86"/>
      <c r="US9" s="86"/>
      <c r="UT9" s="86"/>
      <c r="UU9" s="86"/>
      <c r="UV9" s="86"/>
      <c r="UW9" s="86"/>
      <c r="UX9" s="86"/>
      <c r="UY9" s="86"/>
      <c r="UZ9" s="86"/>
      <c r="VA9" s="86"/>
      <c r="VB9" s="86"/>
      <c r="VC9" s="86"/>
      <c r="VD9" s="86"/>
      <c r="VE9" s="86"/>
      <c r="VF9" s="86"/>
      <c r="VG9" s="86"/>
      <c r="VH9" s="86"/>
      <c r="VI9" s="86"/>
      <c r="VJ9" s="86"/>
      <c r="VK9" s="86"/>
      <c r="VL9" s="86"/>
      <c r="VM9" s="86"/>
      <c r="VN9" s="86"/>
      <c r="VO9" s="86"/>
      <c r="VP9" s="86"/>
      <c r="VQ9" s="86"/>
      <c r="VR9" s="86"/>
      <c r="VS9" s="86"/>
      <c r="VT9" s="86"/>
      <c r="VU9" s="86"/>
      <c r="VV9" s="86"/>
      <c r="VW9" s="86"/>
      <c r="VX9" s="86"/>
      <c r="VY9" s="86"/>
      <c r="VZ9" s="86"/>
      <c r="WA9" s="86"/>
      <c r="WB9" s="86"/>
      <c r="WC9" s="86"/>
      <c r="WD9" s="86"/>
      <c r="WE9" s="86"/>
      <c r="WF9" s="86"/>
      <c r="WG9" s="86"/>
      <c r="WH9" s="86"/>
      <c r="WI9" s="86"/>
      <c r="WJ9" s="86"/>
      <c r="WK9" s="86"/>
      <c r="WL9" s="86"/>
      <c r="WM9" s="86"/>
      <c r="WN9" s="86"/>
      <c r="WO9" s="86"/>
      <c r="WP9" s="86"/>
      <c r="WQ9" s="86"/>
      <c r="WR9" s="86"/>
      <c r="WS9" s="86"/>
      <c r="WT9" s="86"/>
      <c r="WU9" s="86"/>
      <c r="WV9" s="86"/>
      <c r="WW9" s="86"/>
      <c r="WX9" s="86"/>
      <c r="WY9" s="86"/>
      <c r="WZ9" s="86"/>
      <c r="XA9" s="86"/>
      <c r="XB9" s="86"/>
      <c r="XC9" s="86"/>
      <c r="XD9" s="86"/>
      <c r="XE9" s="86"/>
      <c r="XF9" s="86"/>
      <c r="XG9" s="86"/>
      <c r="XH9" s="86"/>
      <c r="XI9" s="86"/>
      <c r="XJ9" s="86"/>
      <c r="XK9" s="86"/>
      <c r="XL9" s="86"/>
      <c r="XM9" s="86"/>
      <c r="XN9" s="86"/>
      <c r="XO9" s="86"/>
      <c r="XP9" s="86"/>
      <c r="XQ9" s="86"/>
      <c r="XR9" s="86"/>
      <c r="XS9" s="86"/>
      <c r="XT9" s="86"/>
      <c r="XU9" s="86"/>
      <c r="XV9" s="86"/>
      <c r="XW9" s="86"/>
      <c r="XX9" s="86"/>
      <c r="XY9" s="86"/>
      <c r="XZ9" s="86"/>
      <c r="YA9" s="86"/>
      <c r="YB9" s="86"/>
      <c r="YC9" s="86"/>
      <c r="YD9" s="86"/>
      <c r="YE9" s="86"/>
      <c r="YF9" s="86"/>
      <c r="YG9" s="86"/>
      <c r="YH9" s="86"/>
      <c r="YI9" s="86"/>
      <c r="YJ9" s="86"/>
      <c r="YK9" s="86"/>
      <c r="YL9" s="86"/>
      <c r="YM9" s="86"/>
      <c r="YN9" s="86"/>
      <c r="YO9" s="86"/>
      <c r="YP9" s="86"/>
      <c r="YQ9" s="86"/>
      <c r="YR9" s="86"/>
      <c r="YS9" s="86"/>
      <c r="YT9" s="86"/>
      <c r="YU9" s="86"/>
      <c r="YV9" s="86"/>
      <c r="YW9" s="86"/>
      <c r="YX9" s="86"/>
      <c r="YY9" s="86"/>
      <c r="YZ9" s="86"/>
      <c r="ZA9" s="86"/>
      <c r="ZB9" s="86"/>
      <c r="ZC9" s="86"/>
      <c r="ZD9" s="86"/>
      <c r="ZE9" s="86"/>
      <c r="ZF9" s="86"/>
      <c r="ZG9" s="86"/>
      <c r="ZH9" s="86"/>
      <c r="ZI9" s="86"/>
      <c r="ZJ9" s="86"/>
      <c r="ZK9" s="86"/>
      <c r="ZL9" s="86"/>
      <c r="ZM9" s="86"/>
      <c r="ZN9" s="86"/>
      <c r="ZO9" s="86"/>
      <c r="ZP9" s="86"/>
      <c r="ZQ9" s="86"/>
      <c r="ZR9" s="86"/>
      <c r="ZS9" s="86"/>
      <c r="ZT9" s="86"/>
      <c r="ZU9" s="86"/>
      <c r="ZV9" s="86"/>
      <c r="ZW9" s="86"/>
      <c r="ZX9" s="86"/>
      <c r="ZY9" s="86"/>
      <c r="ZZ9" s="86"/>
      <c r="AAA9" s="86"/>
      <c r="AAB9" s="86"/>
      <c r="AAC9" s="86"/>
      <c r="AAD9" s="86"/>
      <c r="AAE9" s="86"/>
      <c r="AAF9" s="86"/>
      <c r="AAG9" s="86"/>
      <c r="AAH9" s="86"/>
      <c r="AAI9" s="86"/>
      <c r="AAJ9" s="86"/>
      <c r="AAK9" s="86"/>
      <c r="AAL9" s="86"/>
      <c r="AAM9" s="86"/>
      <c r="AAN9" s="86"/>
      <c r="AAO9" s="86"/>
      <c r="AAP9" s="86"/>
      <c r="AAQ9" s="86"/>
      <c r="AAR9" s="86"/>
      <c r="AAS9" s="86"/>
      <c r="AAT9" s="86"/>
      <c r="AAU9" s="86"/>
      <c r="AAV9" s="86"/>
      <c r="AAW9" s="86"/>
      <c r="AAX9" s="86"/>
      <c r="AAY9" s="86"/>
      <c r="AAZ9" s="86"/>
      <c r="ABA9" s="86"/>
      <c r="ABB9" s="86"/>
      <c r="ABC9" s="86"/>
      <c r="ABD9" s="86"/>
      <c r="ABE9" s="86"/>
      <c r="ABF9" s="86"/>
      <c r="ABG9" s="86"/>
      <c r="ABH9" s="86"/>
      <c r="ABI9" s="86"/>
      <c r="ABJ9" s="86"/>
      <c r="ABK9" s="86"/>
      <c r="ABL9" s="86"/>
      <c r="ABM9" s="86"/>
      <c r="ABN9" s="86"/>
      <c r="ABO9" s="86"/>
      <c r="ABP9" s="86"/>
      <c r="ABQ9" s="86"/>
      <c r="ABR9" s="86"/>
      <c r="ABS9" s="86"/>
      <c r="ABT9" s="86"/>
      <c r="ABU9" s="86"/>
      <c r="ABV9" s="86"/>
      <c r="ABW9" s="86"/>
      <c r="ABX9" s="86"/>
      <c r="ABY9" s="86"/>
      <c r="ABZ9" s="86"/>
      <c r="ACA9" s="86"/>
      <c r="ACB9" s="86"/>
      <c r="ACC9" s="86"/>
      <c r="ACD9" s="86"/>
      <c r="ACE9" s="86"/>
      <c r="ACF9" s="86"/>
      <c r="ACG9" s="86"/>
      <c r="ACH9" s="86"/>
      <c r="ACI9" s="86"/>
      <c r="ACJ9" s="86"/>
      <c r="ACK9" s="86"/>
      <c r="ACL9" s="86"/>
      <c r="ACM9" s="86"/>
      <c r="ACN9" s="86"/>
      <c r="ACO9" s="86"/>
      <c r="ACP9" s="86"/>
      <c r="ACQ9" s="86"/>
      <c r="ACR9" s="86"/>
      <c r="ACS9" s="86"/>
      <c r="ACT9" s="86"/>
      <c r="ACU9" s="86"/>
      <c r="ACV9" s="86"/>
      <c r="ACW9" s="86"/>
      <c r="ACX9" s="86"/>
      <c r="ACY9" s="86"/>
      <c r="ACZ9" s="86"/>
      <c r="ADA9" s="86"/>
      <c r="ADB9" s="86"/>
      <c r="ADC9" s="86"/>
      <c r="ADD9" s="86"/>
      <c r="ADE9" s="86"/>
      <c r="ADF9" s="86"/>
      <c r="ADG9" s="86"/>
      <c r="ADH9" s="86"/>
      <c r="ADI9" s="86"/>
      <c r="ADJ9" s="86"/>
      <c r="ADK9" s="86"/>
      <c r="ADL9" s="86"/>
      <c r="ADM9" s="86"/>
      <c r="ADN9" s="86"/>
      <c r="ADO9" s="86"/>
      <c r="ADP9" s="86"/>
      <c r="ADQ9" s="86"/>
      <c r="ADR9" s="86"/>
      <c r="ADS9" s="86"/>
      <c r="ADT9" s="86"/>
      <c r="ADU9" s="86"/>
      <c r="ADV9" s="86"/>
      <c r="ADW9" s="86"/>
      <c r="ADX9" s="86"/>
      <c r="ADY9" s="86"/>
      <c r="ADZ9" s="86"/>
      <c r="AEA9" s="86"/>
      <c r="AEB9" s="86"/>
      <c r="AEC9" s="86"/>
      <c r="AED9" s="86"/>
      <c r="AEE9" s="86"/>
      <c r="AEF9" s="86"/>
      <c r="AEG9" s="86"/>
      <c r="AEH9" s="86"/>
      <c r="AEI9" s="86"/>
      <c r="AEJ9" s="86"/>
      <c r="AEK9" s="86"/>
      <c r="AEL9" s="86"/>
      <c r="AEM9" s="86"/>
      <c r="AEN9" s="86"/>
      <c r="AEO9" s="86"/>
      <c r="AEP9" s="86"/>
      <c r="AEQ9" s="86"/>
      <c r="AER9" s="86"/>
      <c r="AES9" s="86"/>
      <c r="AET9" s="86"/>
      <c r="AEU9" s="86"/>
      <c r="AEV9" s="86"/>
      <c r="AEW9" s="86"/>
      <c r="AEX9" s="86"/>
      <c r="AEY9" s="86"/>
      <c r="AEZ9" s="86"/>
      <c r="AFA9" s="86"/>
      <c r="AFB9" s="86"/>
      <c r="AFC9" s="86"/>
      <c r="AFD9" s="86"/>
      <c r="AFE9" s="86"/>
      <c r="AFF9" s="86"/>
      <c r="AFG9" s="86"/>
      <c r="AFH9" s="86"/>
      <c r="AFI9" s="86"/>
      <c r="AFJ9" s="86"/>
      <c r="AFK9" s="86"/>
      <c r="AFL9" s="86"/>
      <c r="AFM9" s="86"/>
      <c r="AFN9" s="86"/>
      <c r="AFO9" s="86"/>
      <c r="AFP9" s="86"/>
      <c r="AFQ9" s="86"/>
      <c r="AFR9" s="86"/>
      <c r="AFS9" s="86"/>
      <c r="AFT9" s="86"/>
      <c r="AFU9" s="86"/>
      <c r="AFV9" s="86"/>
      <c r="AFW9" s="86"/>
      <c r="AFX9" s="86"/>
      <c r="AFY9" s="86"/>
      <c r="AFZ9" s="86"/>
      <c r="AGA9" s="86"/>
      <c r="AGB9" s="86"/>
      <c r="AGC9" s="86"/>
      <c r="AGD9" s="86"/>
      <c r="AGE9" s="86"/>
      <c r="AGF9" s="86"/>
      <c r="AGG9" s="86"/>
      <c r="AGH9" s="86"/>
      <c r="AGI9" s="86"/>
      <c r="AGJ9" s="86"/>
      <c r="AGK9" s="86"/>
      <c r="AGL9" s="86"/>
      <c r="AGM9" s="86"/>
      <c r="AGN9" s="86"/>
      <c r="AGO9" s="86"/>
      <c r="AGP9" s="86"/>
      <c r="AGQ9" s="86"/>
      <c r="AGR9" s="86"/>
      <c r="AGS9" s="86"/>
      <c r="AGT9" s="86"/>
      <c r="AGU9" s="86"/>
      <c r="AGV9" s="86"/>
      <c r="AGW9" s="86"/>
      <c r="AGX9" s="86"/>
      <c r="AGY9" s="86"/>
      <c r="AGZ9" s="86"/>
      <c r="AHA9" s="86"/>
      <c r="AHB9" s="86"/>
      <c r="AHC9" s="86"/>
      <c r="AHD9" s="86"/>
      <c r="AHE9" s="86"/>
      <c r="AHF9" s="86"/>
      <c r="AHG9" s="86"/>
      <c r="AHH9" s="86"/>
      <c r="AHI9" s="86"/>
      <c r="AHJ9" s="86"/>
      <c r="AHK9" s="86"/>
      <c r="AHL9" s="86"/>
      <c r="AHM9" s="86"/>
      <c r="AHN9" s="86"/>
      <c r="AHO9" s="86"/>
      <c r="AHP9" s="86"/>
      <c r="AHQ9" s="86"/>
      <c r="AHR9" s="86"/>
      <c r="AHS9" s="86"/>
      <c r="AHT9" s="86"/>
      <c r="AHU9" s="86"/>
      <c r="AHV9" s="86"/>
      <c r="AHW9" s="86"/>
      <c r="AHX9" s="86"/>
      <c r="AHY9" s="86"/>
      <c r="AHZ9" s="86"/>
      <c r="AIA9" s="86"/>
      <c r="AIB9" s="86"/>
      <c r="AIC9" s="86"/>
      <c r="AID9" s="86"/>
      <c r="AIE9" s="86"/>
      <c r="AIF9" s="86"/>
      <c r="AIG9" s="86"/>
      <c r="AIH9" s="86"/>
      <c r="AII9" s="86"/>
      <c r="AIJ9" s="86"/>
      <c r="AIK9" s="86"/>
      <c r="AIL9" s="86"/>
      <c r="AIM9" s="86"/>
      <c r="AIN9" s="86"/>
      <c r="AIO9" s="86"/>
      <c r="AIP9" s="86"/>
      <c r="AIQ9" s="86"/>
      <c r="AIR9" s="86"/>
      <c r="AIS9" s="86"/>
      <c r="AIT9" s="86"/>
      <c r="AIU9" s="86"/>
      <c r="AIV9" s="86"/>
      <c r="AIW9" s="86"/>
      <c r="AIX9" s="86"/>
      <c r="AIY9" s="86"/>
      <c r="AIZ9" s="86"/>
      <c r="AJA9" s="86"/>
      <c r="AJB9" s="86"/>
      <c r="AJC9" s="86"/>
      <c r="AJD9" s="86"/>
      <c r="AJE9" s="86"/>
      <c r="AJF9" s="86"/>
      <c r="AJG9" s="86"/>
      <c r="AJH9" s="86"/>
      <c r="AJI9" s="86"/>
      <c r="AJJ9" s="86"/>
      <c r="AJK9" s="86"/>
      <c r="AJL9" s="86"/>
      <c r="AJM9" s="86"/>
      <c r="AJN9" s="86"/>
      <c r="AJO9" s="86"/>
      <c r="AJP9" s="86"/>
      <c r="AJQ9" s="86"/>
      <c r="AJR9" s="86"/>
      <c r="AJS9" s="86"/>
      <c r="AJT9" s="86"/>
      <c r="AJU9" s="86"/>
      <c r="AJV9" s="86"/>
      <c r="AJW9" s="86"/>
      <c r="AJX9" s="86"/>
      <c r="AJY9" s="86"/>
      <c r="AJZ9" s="86"/>
      <c r="AKA9" s="86"/>
      <c r="AKB9" s="86"/>
      <c r="AKC9" s="86"/>
      <c r="AKD9" s="86"/>
      <c r="AKE9" s="86"/>
      <c r="AKF9" s="86"/>
      <c r="AKG9" s="86"/>
      <c r="AKH9" s="86"/>
      <c r="AKI9" s="86"/>
      <c r="AKJ9" s="86"/>
      <c r="AKK9" s="86"/>
      <c r="AKL9" s="86"/>
      <c r="AKM9" s="86"/>
      <c r="AKN9" s="86"/>
      <c r="AKO9" s="86"/>
      <c r="AKP9" s="86"/>
      <c r="AKQ9" s="86"/>
      <c r="AKR9" s="86"/>
      <c r="AKS9" s="86"/>
      <c r="AKT9" s="86"/>
      <c r="AKU9" s="86"/>
      <c r="AKV9" s="86"/>
      <c r="AKW9" s="86"/>
      <c r="AKX9" s="86"/>
      <c r="AKY9" s="86"/>
      <c r="AKZ9" s="86"/>
      <c r="ALA9" s="86"/>
      <c r="ALB9" s="86"/>
      <c r="ALC9" s="86"/>
      <c r="ALD9" s="86"/>
      <c r="ALE9" s="86"/>
      <c r="ALF9" s="86"/>
      <c r="ALG9" s="86"/>
      <c r="ALH9" s="86"/>
      <c r="ALI9" s="86"/>
      <c r="ALJ9" s="86"/>
      <c r="ALK9" s="86"/>
      <c r="ALL9" s="86"/>
      <c r="ALM9" s="86"/>
      <c r="ALN9" s="86"/>
      <c r="ALO9" s="86"/>
      <c r="ALP9" s="86"/>
      <c r="ALQ9" s="86"/>
      <c r="ALR9" s="86"/>
      <c r="ALS9" s="86"/>
      <c r="ALT9" s="86"/>
      <c r="ALU9" s="86"/>
      <c r="ALV9" s="86"/>
      <c r="ALW9" s="86"/>
      <c r="ALX9" s="86"/>
      <c r="ALY9" s="86"/>
      <c r="ALZ9" s="86"/>
      <c r="AMA9" s="86"/>
      <c r="AMB9" s="86"/>
      <c r="AMC9" s="86"/>
      <c r="AMD9" s="86"/>
      <c r="AME9" s="86"/>
      <c r="AMF9" s="86"/>
      <c r="AMG9" s="86"/>
      <c r="AMH9" s="86"/>
      <c r="AMI9" s="86"/>
      <c r="AMJ9" s="86"/>
      <c r="AMK9" s="86"/>
    </row>
    <row r="10" s="1" customFormat="true" ht="79" hidden="false" customHeight="false" outlineLevel="0" collapsed="false">
      <c r="A10" s="85" t="s">
        <v>4756</v>
      </c>
      <c r="B10" s="85" t="s">
        <v>4677</v>
      </c>
      <c r="C10" s="85"/>
      <c r="D10" s="85"/>
      <c r="E10" s="85" t="s">
        <v>4757</v>
      </c>
      <c r="F10" s="85"/>
      <c r="G10" s="281" t="s">
        <v>4758</v>
      </c>
      <c r="H10" s="228"/>
      <c r="I10" s="221" t="s">
        <v>4759</v>
      </c>
      <c r="J10" s="228" t="n">
        <v>0</v>
      </c>
      <c r="K10" s="263" t="s">
        <v>4761</v>
      </c>
      <c r="L10" s="85"/>
      <c r="M10" s="85" t="s">
        <v>157</v>
      </c>
      <c r="N10" s="85"/>
      <c r="O10" s="85"/>
      <c r="P10" s="85"/>
      <c r="Q10" s="85"/>
      <c r="R10" s="85" t="s">
        <v>45</v>
      </c>
      <c r="S10" s="85"/>
      <c r="T10" s="85" t="s">
        <v>67</v>
      </c>
      <c r="U10" s="285"/>
      <c r="V10" s="85" t="s">
        <v>4762</v>
      </c>
      <c r="W10" s="285"/>
      <c r="X10" s="85"/>
      <c r="Y10" s="85"/>
      <c r="Z10" s="85" t="s">
        <v>4763</v>
      </c>
      <c r="AA10" s="85"/>
      <c r="AB10" s="85"/>
      <c r="AC10" s="85"/>
      <c r="AD10" s="85"/>
      <c r="AE10" s="258" t="s">
        <v>4764</v>
      </c>
      <c r="AF10" s="90"/>
      <c r="AG10" s="286" t="s">
        <v>4949</v>
      </c>
      <c r="AH10" s="90"/>
      <c r="AI10" s="259"/>
      <c r="AJ10" s="90"/>
      <c r="AK10" s="90" t="s">
        <v>4766</v>
      </c>
      <c r="AL10" s="260"/>
      <c r="AM10" s="263" t="s">
        <v>4767</v>
      </c>
      <c r="AN10" s="4"/>
      <c r="AO10" s="285"/>
      <c r="AP10" s="285"/>
      <c r="AQ10" s="285"/>
      <c r="AR10" s="285"/>
      <c r="AS10" s="285"/>
      <c r="AT10" s="98" t="e">
        <f aca="false">IF(A10="", "","'"&amp;A10&amp;"':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'"&amp;VLOOKUP(M10,[3]マスタ!$A$1:$B$99,2,0)&amp;"'"&amp;IF(N10="○",", extra: true","")&amp;IF(O10&lt;&gt;"",", extraFrom: '"&amp;O10&amp;"'","")&amp;IF(P10&lt;&gt;"",", exchangableTo: '"&amp;P10&amp;"'","")&amp;IF(Q10="○",", poison: true","")&amp;IF(R10&lt;&gt;"", ", type: '"&amp;VLOOKUP(R10,[3]マスタ!$D$1:$E$99,2,0)&amp;"'", "")&amp;IF(S10&lt;&gt;"",", subType: '"&amp;VLOOKUP(S10,[3]マスタ!$D$1:$E$99,2,0)&amp;"'","")&amp;""&amp;IF(T10&lt;&gt;"",", range: '"&amp;T10&amp;"'","")&amp;IF(V10&lt;&gt;"",", damage: '"&amp;V10&amp;"'","")&amp;IF(X10&lt;&gt;"",", capacity: '"&amp;X10&amp;"'","")&amp;IF(Y10&lt;&gt;"",", growth: "&amp;Y10&amp;"","")&amp;IF(Z10&lt;&gt;"",", cost: '"&amp;Z10&amp;"'","")&amp;", text: '"&amp;SUBSTITUTE(SUBSTITUTE(AE10, CHAR(13), ""),CHAR(10),"\n")&amp;IF(AF10&lt;&gt;"", "', textAdditional: '"&amp;SUBSTITUTE(SUBSTITUTE(AF10, CHAR(13), ""),CHAR(10),"\n"), "")&amp;"', textZh: '"&amp;SUBSTITUTE(SUBSTITUTE(SUBSTITUTE(AG10, CHAR(13), ""),CHAR(10),"\n"),"'","\'")&amp;"', textZhG1: '"&amp;SUBSTITUTE(SUBSTITUTE(SUBSTITUTE(AI10, CHAR(13), ""),CHAR(10),"\n"),"'","\'")&amp;IF(AH10&lt;&gt;"", "', textZhAdditional: '"&amp;SUBSTITUTE(SUBSTITUTE(AH10, CHAR(13), ""),CHAR(10),"\n"), "")&amp;IF(AJ10&lt;&gt;"", "', textZhG1Additional: '"&amp;SUBSTITUTE(SUBSTITUTE(AJ10, CHAR(13), ""),CHAR(10),"\n"), "")&amp;"', textKo: '"&amp;SUBSTITUTE(SUBSTITUTE(SUBSTITUTE(AK10, CHAR(13), ""),CHAR(10),"\n"),"'","\'")&amp;IF(AL10&lt;&gt;"", "', textKoAdditional: '"&amp;SUBSTITUTE(SUBSTITUTE(AL10, CHAR(13), ""),CHAR(10),"\n"), "")&amp;"', textEn: '"&amp;SUBSTITUTE(SUBSTITUTE(SUBSTITUTE(AM10, CHAR(13), ""),CHAR(10),"\n"),"'","\'")&amp;IF(AN10&lt;&gt;"", "', textEnAdditional: '"&amp;SUBSTITUTE(SUBSTITUTE(AN10, CHAR(13), ""),CHAR(10),"\n"), "")&amp;"'"&amp;IF(AB10="○",", sealable: true","")&amp;IF(AC10="○",", removable: true","")&amp;IF(AA10="○",", lie: true","")&amp;IF(AD10="○",", investable: true","")&amp;"},")</f>
        <v>#REF!</v>
      </c>
      <c r="AU10" s="10" t="str">
        <f aca="false">IF($A10&lt;&gt;"", "    /** 《"&amp;$E10&amp;"》 */ export const "&amp;SUBSTITUTE(UPPER(IF(MID($A10, 3, 1)="-", RIGHT($A10,LEN($A10)-3), $A10)), "-", "_")&amp;": TCardId = '"&amp;$A10&amp;"';", "")</f>
        <v>    /** 《ウバラザキ》 */ export const SHISUI_O_S_2: TCardId = '24-shisui-o-s-2';</v>
      </c>
      <c r="AV10" s="11" t="str">
        <f aca="false">IF($A10&lt;&gt;"", "    | '"&amp;$A10&amp;"'", "")</f>
        <v>    | '24-shisui-o-s-2'</v>
      </c>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c r="CY10" s="86"/>
      <c r="CZ10" s="86"/>
      <c r="DA10" s="86"/>
      <c r="DB10" s="86"/>
      <c r="DC10" s="86"/>
      <c r="DD10" s="86"/>
      <c r="DE10" s="86"/>
      <c r="DF10" s="86"/>
      <c r="DG10" s="86"/>
      <c r="DH10" s="86"/>
      <c r="DI10" s="86"/>
      <c r="DJ10" s="86"/>
      <c r="DK10" s="86"/>
      <c r="DL10" s="86"/>
      <c r="DM10" s="86"/>
      <c r="DN10" s="86"/>
      <c r="DO10" s="86"/>
      <c r="DP10" s="86"/>
      <c r="DQ10" s="86"/>
      <c r="DR10" s="86"/>
      <c r="DS10" s="86"/>
      <c r="DT10" s="86"/>
      <c r="DU10" s="86"/>
      <c r="DV10" s="86"/>
      <c r="DW10" s="86"/>
      <c r="DX10" s="86"/>
      <c r="DY10" s="86"/>
      <c r="DZ10" s="86"/>
      <c r="EA10" s="86"/>
      <c r="EB10" s="86"/>
      <c r="EC10" s="86"/>
      <c r="ED10" s="86"/>
      <c r="EE10" s="86"/>
      <c r="EF10" s="86"/>
      <c r="EG10" s="86"/>
      <c r="EH10" s="86"/>
      <c r="EI10" s="86"/>
      <c r="EJ10" s="86"/>
      <c r="EK10" s="86"/>
      <c r="EL10" s="86"/>
      <c r="EM10" s="86"/>
      <c r="EN10" s="86"/>
      <c r="EO10" s="86"/>
      <c r="EP10" s="86"/>
      <c r="EQ10" s="86"/>
      <c r="ER10" s="86"/>
      <c r="ES10" s="86"/>
      <c r="ET10" s="86"/>
      <c r="EU10" s="86"/>
      <c r="EV10" s="86"/>
      <c r="EW10" s="86"/>
      <c r="EX10" s="86"/>
      <c r="EY10" s="86"/>
      <c r="EZ10" s="86"/>
      <c r="FA10" s="86"/>
      <c r="FB10" s="86"/>
      <c r="FC10" s="86"/>
      <c r="FD10" s="86"/>
      <c r="FE10" s="86"/>
      <c r="FF10" s="86"/>
      <c r="FG10" s="86"/>
      <c r="FH10" s="86"/>
      <c r="FI10" s="86"/>
      <c r="FJ10" s="86"/>
      <c r="FK10" s="86"/>
      <c r="FL10" s="86"/>
      <c r="FM10" s="86"/>
      <c r="FN10" s="86"/>
      <c r="FO10" s="86"/>
      <c r="FP10" s="86"/>
      <c r="FQ10" s="86"/>
      <c r="FR10" s="86"/>
      <c r="FS10" s="86"/>
      <c r="FT10" s="86"/>
      <c r="FU10" s="86"/>
      <c r="FV10" s="86"/>
      <c r="FW10" s="86"/>
      <c r="FX10" s="86"/>
      <c r="FY10" s="86"/>
      <c r="FZ10" s="86"/>
      <c r="GA10" s="86"/>
      <c r="GB10" s="86"/>
      <c r="GC10" s="86"/>
      <c r="GD10" s="86"/>
      <c r="GE10" s="86"/>
      <c r="GF10" s="86"/>
      <c r="GG10" s="86"/>
      <c r="GH10" s="86"/>
      <c r="GI10" s="86"/>
      <c r="GJ10" s="86"/>
      <c r="GK10" s="86"/>
      <c r="GL10" s="86"/>
      <c r="GM10" s="86"/>
      <c r="GN10" s="86"/>
      <c r="GO10" s="86"/>
      <c r="GP10" s="86"/>
      <c r="GQ10" s="86"/>
      <c r="GR10" s="86"/>
      <c r="GS10" s="86"/>
      <c r="GT10" s="86"/>
      <c r="GU10" s="86"/>
      <c r="GV10" s="86"/>
      <c r="GW10" s="86"/>
      <c r="GX10" s="86"/>
      <c r="GY10" s="86"/>
      <c r="GZ10" s="86"/>
      <c r="HA10" s="86"/>
      <c r="HB10" s="86"/>
      <c r="HC10" s="86"/>
      <c r="HD10" s="86"/>
      <c r="HE10" s="86"/>
      <c r="HF10" s="86"/>
      <c r="HG10" s="86"/>
      <c r="HH10" s="86"/>
      <c r="HI10" s="86"/>
      <c r="HJ10" s="86"/>
      <c r="HK10" s="86"/>
      <c r="HL10" s="86"/>
      <c r="HM10" s="86"/>
      <c r="HN10" s="86"/>
      <c r="HO10" s="86"/>
      <c r="HP10" s="86"/>
      <c r="HQ10" s="86"/>
      <c r="HR10" s="86"/>
      <c r="HS10" s="86"/>
      <c r="HT10" s="86"/>
      <c r="HU10" s="86"/>
      <c r="HV10" s="86"/>
      <c r="HW10" s="86"/>
      <c r="HX10" s="86"/>
      <c r="HY10" s="86"/>
      <c r="HZ10" s="86"/>
      <c r="IA10" s="86"/>
      <c r="IB10" s="86"/>
      <c r="IC10" s="86"/>
      <c r="ID10" s="86"/>
      <c r="IE10" s="86"/>
      <c r="IF10" s="86"/>
      <c r="IG10" s="86"/>
      <c r="IH10" s="86"/>
      <c r="II10" s="86"/>
      <c r="IJ10" s="86"/>
      <c r="IK10" s="86"/>
      <c r="IL10" s="86"/>
      <c r="IM10" s="86"/>
      <c r="IN10" s="86"/>
      <c r="IO10" s="86"/>
      <c r="IP10" s="86"/>
      <c r="IQ10" s="86"/>
      <c r="IR10" s="86"/>
      <c r="IS10" s="86"/>
      <c r="IT10" s="86"/>
      <c r="IU10" s="86"/>
      <c r="IV10" s="86"/>
      <c r="IW10" s="86"/>
      <c r="IX10" s="86"/>
      <c r="IY10" s="86"/>
      <c r="IZ10" s="86"/>
      <c r="JA10" s="86"/>
      <c r="JB10" s="86"/>
      <c r="JC10" s="86"/>
      <c r="JD10" s="86"/>
      <c r="JE10" s="86"/>
      <c r="JF10" s="86"/>
      <c r="JG10" s="86"/>
      <c r="JH10" s="86"/>
      <c r="JI10" s="86"/>
      <c r="JJ10" s="86"/>
      <c r="JK10" s="86"/>
      <c r="JL10" s="86"/>
      <c r="JM10" s="86"/>
      <c r="JN10" s="86"/>
      <c r="JO10" s="86"/>
      <c r="JP10" s="86"/>
      <c r="JQ10" s="86"/>
      <c r="JR10" s="86"/>
      <c r="JS10" s="86"/>
      <c r="JT10" s="86"/>
      <c r="JU10" s="86"/>
      <c r="JV10" s="86"/>
      <c r="JW10" s="86"/>
      <c r="JX10" s="86"/>
      <c r="JY10" s="86"/>
      <c r="JZ10" s="86"/>
      <c r="KA10" s="86"/>
      <c r="KB10" s="86"/>
      <c r="KC10" s="86"/>
      <c r="KD10" s="86"/>
      <c r="KE10" s="86"/>
      <c r="KF10" s="86"/>
      <c r="KG10" s="86"/>
      <c r="KH10" s="86"/>
      <c r="KI10" s="86"/>
      <c r="KJ10" s="86"/>
      <c r="KK10" s="86"/>
      <c r="KL10" s="86"/>
      <c r="KM10" s="86"/>
      <c r="KN10" s="86"/>
      <c r="KO10" s="86"/>
      <c r="KP10" s="86"/>
      <c r="KQ10" s="86"/>
      <c r="KR10" s="86"/>
      <c r="KS10" s="86"/>
      <c r="KT10" s="86"/>
      <c r="KU10" s="86"/>
      <c r="KV10" s="86"/>
      <c r="KW10" s="86"/>
      <c r="KX10" s="86"/>
      <c r="KY10" s="86"/>
      <c r="KZ10" s="86"/>
      <c r="LA10" s="86"/>
      <c r="LB10" s="86"/>
      <c r="LC10" s="86"/>
      <c r="LD10" s="86"/>
      <c r="LE10" s="86"/>
      <c r="LF10" s="86"/>
      <c r="LG10" s="86"/>
      <c r="LH10" s="86"/>
      <c r="LI10" s="86"/>
      <c r="LJ10" s="86"/>
      <c r="LK10" s="86"/>
      <c r="LL10" s="86"/>
      <c r="LM10" s="86"/>
      <c r="LN10" s="86"/>
      <c r="LO10" s="86"/>
      <c r="LP10" s="86"/>
      <c r="LQ10" s="86"/>
      <c r="LR10" s="86"/>
      <c r="LS10" s="86"/>
      <c r="LT10" s="86"/>
      <c r="LU10" s="86"/>
      <c r="LV10" s="86"/>
      <c r="LW10" s="86"/>
      <c r="LX10" s="86"/>
      <c r="LY10" s="86"/>
      <c r="LZ10" s="86"/>
      <c r="MA10" s="86"/>
      <c r="MB10" s="86"/>
      <c r="MC10" s="86"/>
      <c r="MD10" s="86"/>
      <c r="ME10" s="86"/>
      <c r="MF10" s="86"/>
      <c r="MG10" s="86"/>
      <c r="MH10" s="86"/>
      <c r="MI10" s="86"/>
      <c r="MJ10" s="86"/>
      <c r="MK10" s="86"/>
      <c r="ML10" s="86"/>
      <c r="MM10" s="86"/>
      <c r="MN10" s="86"/>
      <c r="MO10" s="86"/>
      <c r="MP10" s="86"/>
      <c r="MQ10" s="86"/>
      <c r="MR10" s="86"/>
      <c r="MS10" s="86"/>
      <c r="MT10" s="86"/>
      <c r="MU10" s="86"/>
      <c r="MV10" s="86"/>
      <c r="MW10" s="86"/>
      <c r="MX10" s="86"/>
      <c r="MY10" s="86"/>
      <c r="MZ10" s="86"/>
      <c r="NA10" s="86"/>
      <c r="NB10" s="86"/>
      <c r="NC10" s="86"/>
      <c r="ND10" s="86"/>
      <c r="NE10" s="86"/>
      <c r="NF10" s="86"/>
      <c r="NG10" s="86"/>
      <c r="NH10" s="86"/>
      <c r="NI10" s="86"/>
      <c r="NJ10" s="86"/>
      <c r="NK10" s="86"/>
      <c r="NL10" s="86"/>
      <c r="NM10" s="86"/>
      <c r="NN10" s="86"/>
      <c r="NO10" s="86"/>
      <c r="NP10" s="86"/>
      <c r="NQ10" s="86"/>
      <c r="NR10" s="86"/>
      <c r="NS10" s="86"/>
      <c r="NT10" s="86"/>
      <c r="NU10" s="86"/>
      <c r="NV10" s="86"/>
      <c r="NW10" s="86"/>
      <c r="NX10" s="86"/>
      <c r="NY10" s="86"/>
      <c r="NZ10" s="86"/>
      <c r="OA10" s="86"/>
      <c r="OB10" s="86"/>
      <c r="OC10" s="86"/>
      <c r="OD10" s="86"/>
      <c r="OE10" s="86"/>
      <c r="OF10" s="86"/>
      <c r="OG10" s="86"/>
      <c r="OH10" s="86"/>
      <c r="OI10" s="86"/>
      <c r="OJ10" s="86"/>
      <c r="OK10" s="86"/>
      <c r="OL10" s="86"/>
      <c r="OM10" s="86"/>
      <c r="ON10" s="86"/>
      <c r="OO10" s="86"/>
      <c r="OP10" s="86"/>
      <c r="OQ10" s="86"/>
      <c r="OR10" s="86"/>
      <c r="OS10" s="86"/>
      <c r="OT10" s="86"/>
      <c r="OU10" s="86"/>
      <c r="OV10" s="86"/>
      <c r="OW10" s="86"/>
      <c r="OX10" s="86"/>
      <c r="OY10" s="86"/>
      <c r="OZ10" s="86"/>
      <c r="PA10" s="86"/>
      <c r="PB10" s="86"/>
      <c r="PC10" s="86"/>
      <c r="PD10" s="86"/>
      <c r="PE10" s="86"/>
      <c r="PF10" s="86"/>
      <c r="PG10" s="86"/>
      <c r="PH10" s="86"/>
      <c r="PI10" s="86"/>
      <c r="PJ10" s="86"/>
      <c r="PK10" s="86"/>
      <c r="PL10" s="86"/>
      <c r="PM10" s="86"/>
      <c r="PN10" s="86"/>
      <c r="PO10" s="86"/>
      <c r="PP10" s="86"/>
      <c r="PQ10" s="86"/>
      <c r="PR10" s="86"/>
      <c r="PS10" s="86"/>
      <c r="PT10" s="86"/>
      <c r="PU10" s="86"/>
      <c r="PV10" s="86"/>
      <c r="PW10" s="86"/>
      <c r="PX10" s="86"/>
      <c r="PY10" s="86"/>
      <c r="PZ10" s="86"/>
      <c r="QA10" s="86"/>
      <c r="QB10" s="86"/>
      <c r="QC10" s="86"/>
      <c r="QD10" s="86"/>
      <c r="QE10" s="86"/>
      <c r="QF10" s="86"/>
      <c r="QG10" s="86"/>
      <c r="QH10" s="86"/>
      <c r="QI10" s="86"/>
      <c r="QJ10" s="86"/>
      <c r="QK10" s="86"/>
      <c r="QL10" s="86"/>
      <c r="QM10" s="86"/>
      <c r="QN10" s="86"/>
      <c r="QO10" s="86"/>
      <c r="QP10" s="86"/>
      <c r="QQ10" s="86"/>
      <c r="QR10" s="86"/>
      <c r="QS10" s="86"/>
      <c r="QT10" s="86"/>
      <c r="QU10" s="86"/>
      <c r="QV10" s="86"/>
      <c r="QW10" s="86"/>
      <c r="QX10" s="86"/>
      <c r="QY10" s="86"/>
      <c r="QZ10" s="86"/>
      <c r="RA10" s="86"/>
      <c r="RB10" s="86"/>
      <c r="RC10" s="86"/>
      <c r="RD10" s="86"/>
      <c r="RE10" s="86"/>
      <c r="RF10" s="86"/>
      <c r="RG10" s="86"/>
      <c r="RH10" s="86"/>
      <c r="RI10" s="86"/>
      <c r="RJ10" s="86"/>
      <c r="RK10" s="86"/>
      <c r="RL10" s="86"/>
      <c r="RM10" s="86"/>
      <c r="RN10" s="86"/>
      <c r="RO10" s="86"/>
      <c r="RP10" s="86"/>
      <c r="RQ10" s="86"/>
      <c r="RR10" s="86"/>
      <c r="RS10" s="86"/>
      <c r="RT10" s="86"/>
      <c r="RU10" s="86"/>
      <c r="RV10" s="86"/>
      <c r="RW10" s="86"/>
      <c r="RX10" s="86"/>
      <c r="RY10" s="86"/>
      <c r="RZ10" s="86"/>
      <c r="SA10" s="86"/>
      <c r="SB10" s="86"/>
      <c r="SC10" s="86"/>
      <c r="SD10" s="86"/>
      <c r="SE10" s="86"/>
      <c r="SF10" s="86"/>
      <c r="SG10" s="86"/>
      <c r="SH10" s="86"/>
      <c r="SI10" s="86"/>
      <c r="SJ10" s="86"/>
      <c r="SK10" s="86"/>
      <c r="SL10" s="86"/>
      <c r="SM10" s="86"/>
      <c r="SN10" s="86"/>
      <c r="SO10" s="86"/>
      <c r="SP10" s="86"/>
      <c r="SQ10" s="86"/>
      <c r="SR10" s="86"/>
      <c r="SS10" s="86"/>
      <c r="ST10" s="86"/>
      <c r="SU10" s="86"/>
      <c r="SV10" s="86"/>
      <c r="SW10" s="86"/>
      <c r="SX10" s="86"/>
      <c r="SY10" s="86"/>
      <c r="SZ10" s="86"/>
      <c r="TA10" s="86"/>
      <c r="TB10" s="86"/>
      <c r="TC10" s="86"/>
      <c r="TD10" s="86"/>
      <c r="TE10" s="86"/>
      <c r="TF10" s="86"/>
      <c r="TG10" s="86"/>
      <c r="TH10" s="86"/>
      <c r="TI10" s="86"/>
      <c r="TJ10" s="86"/>
      <c r="TK10" s="86"/>
      <c r="TL10" s="86"/>
      <c r="TM10" s="86"/>
      <c r="TN10" s="86"/>
      <c r="TO10" s="86"/>
      <c r="TP10" s="86"/>
      <c r="TQ10" s="86"/>
      <c r="TR10" s="86"/>
      <c r="TS10" s="86"/>
      <c r="TT10" s="86"/>
      <c r="TU10" s="86"/>
      <c r="TV10" s="86"/>
      <c r="TW10" s="86"/>
      <c r="TX10" s="86"/>
      <c r="TY10" s="86"/>
      <c r="TZ10" s="86"/>
      <c r="UA10" s="86"/>
      <c r="UB10" s="86"/>
      <c r="UC10" s="86"/>
      <c r="UD10" s="86"/>
      <c r="UE10" s="86"/>
      <c r="UF10" s="86"/>
      <c r="UG10" s="86"/>
      <c r="UH10" s="86"/>
      <c r="UI10" s="86"/>
      <c r="UJ10" s="86"/>
      <c r="UK10" s="86"/>
      <c r="UL10" s="86"/>
      <c r="UM10" s="86"/>
      <c r="UN10" s="86"/>
      <c r="UO10" s="86"/>
      <c r="UP10" s="86"/>
      <c r="UQ10" s="86"/>
      <c r="UR10" s="86"/>
      <c r="US10" s="86"/>
      <c r="UT10" s="86"/>
      <c r="UU10" s="86"/>
      <c r="UV10" s="86"/>
      <c r="UW10" s="86"/>
      <c r="UX10" s="86"/>
      <c r="UY10" s="86"/>
      <c r="UZ10" s="86"/>
      <c r="VA10" s="86"/>
      <c r="VB10" s="86"/>
      <c r="VC10" s="86"/>
      <c r="VD10" s="86"/>
      <c r="VE10" s="86"/>
      <c r="VF10" s="86"/>
      <c r="VG10" s="86"/>
      <c r="VH10" s="86"/>
      <c r="VI10" s="86"/>
      <c r="VJ10" s="86"/>
      <c r="VK10" s="86"/>
      <c r="VL10" s="86"/>
      <c r="VM10" s="86"/>
      <c r="VN10" s="86"/>
      <c r="VO10" s="86"/>
      <c r="VP10" s="86"/>
      <c r="VQ10" s="86"/>
      <c r="VR10" s="86"/>
      <c r="VS10" s="86"/>
      <c r="VT10" s="86"/>
      <c r="VU10" s="86"/>
      <c r="VV10" s="86"/>
      <c r="VW10" s="86"/>
      <c r="VX10" s="86"/>
      <c r="VY10" s="86"/>
      <c r="VZ10" s="86"/>
      <c r="WA10" s="86"/>
      <c r="WB10" s="86"/>
      <c r="WC10" s="86"/>
      <c r="WD10" s="86"/>
      <c r="WE10" s="86"/>
      <c r="WF10" s="86"/>
      <c r="WG10" s="86"/>
      <c r="WH10" s="86"/>
      <c r="WI10" s="86"/>
      <c r="WJ10" s="86"/>
      <c r="WK10" s="86"/>
      <c r="WL10" s="86"/>
      <c r="WM10" s="86"/>
      <c r="WN10" s="86"/>
      <c r="WO10" s="86"/>
      <c r="WP10" s="86"/>
      <c r="WQ10" s="86"/>
      <c r="WR10" s="86"/>
      <c r="WS10" s="86"/>
      <c r="WT10" s="86"/>
      <c r="WU10" s="86"/>
      <c r="WV10" s="86"/>
      <c r="WW10" s="86"/>
      <c r="WX10" s="86"/>
      <c r="WY10" s="86"/>
      <c r="WZ10" s="86"/>
      <c r="XA10" s="86"/>
      <c r="XB10" s="86"/>
      <c r="XC10" s="86"/>
      <c r="XD10" s="86"/>
      <c r="XE10" s="86"/>
      <c r="XF10" s="86"/>
      <c r="XG10" s="86"/>
      <c r="XH10" s="86"/>
      <c r="XI10" s="86"/>
      <c r="XJ10" s="86"/>
      <c r="XK10" s="86"/>
      <c r="XL10" s="86"/>
      <c r="XM10" s="86"/>
      <c r="XN10" s="86"/>
      <c r="XO10" s="86"/>
      <c r="XP10" s="86"/>
      <c r="XQ10" s="86"/>
      <c r="XR10" s="86"/>
      <c r="XS10" s="86"/>
      <c r="XT10" s="86"/>
      <c r="XU10" s="86"/>
      <c r="XV10" s="86"/>
      <c r="XW10" s="86"/>
      <c r="XX10" s="86"/>
      <c r="XY10" s="86"/>
      <c r="XZ10" s="86"/>
      <c r="YA10" s="86"/>
      <c r="YB10" s="86"/>
      <c r="YC10" s="86"/>
      <c r="YD10" s="86"/>
      <c r="YE10" s="86"/>
      <c r="YF10" s="86"/>
      <c r="YG10" s="86"/>
      <c r="YH10" s="86"/>
      <c r="YI10" s="86"/>
      <c r="YJ10" s="86"/>
      <c r="YK10" s="86"/>
      <c r="YL10" s="86"/>
      <c r="YM10" s="86"/>
      <c r="YN10" s="86"/>
      <c r="YO10" s="86"/>
      <c r="YP10" s="86"/>
      <c r="YQ10" s="86"/>
      <c r="YR10" s="86"/>
      <c r="YS10" s="86"/>
      <c r="YT10" s="86"/>
      <c r="YU10" s="86"/>
      <c r="YV10" s="86"/>
      <c r="YW10" s="86"/>
      <c r="YX10" s="86"/>
      <c r="YY10" s="86"/>
      <c r="YZ10" s="86"/>
      <c r="ZA10" s="86"/>
      <c r="ZB10" s="86"/>
      <c r="ZC10" s="86"/>
      <c r="ZD10" s="86"/>
      <c r="ZE10" s="86"/>
      <c r="ZF10" s="86"/>
      <c r="ZG10" s="86"/>
      <c r="ZH10" s="86"/>
      <c r="ZI10" s="86"/>
      <c r="ZJ10" s="86"/>
      <c r="ZK10" s="86"/>
      <c r="ZL10" s="86"/>
      <c r="ZM10" s="86"/>
      <c r="ZN10" s="86"/>
      <c r="ZO10" s="86"/>
      <c r="ZP10" s="86"/>
      <c r="ZQ10" s="86"/>
      <c r="ZR10" s="86"/>
      <c r="ZS10" s="86"/>
      <c r="ZT10" s="86"/>
      <c r="ZU10" s="86"/>
      <c r="ZV10" s="86"/>
      <c r="ZW10" s="86"/>
      <c r="ZX10" s="86"/>
      <c r="ZY10" s="86"/>
      <c r="ZZ10" s="86"/>
      <c r="AAA10" s="86"/>
      <c r="AAB10" s="86"/>
      <c r="AAC10" s="86"/>
      <c r="AAD10" s="86"/>
      <c r="AAE10" s="86"/>
      <c r="AAF10" s="86"/>
      <c r="AAG10" s="86"/>
      <c r="AAH10" s="86"/>
      <c r="AAI10" s="86"/>
      <c r="AAJ10" s="86"/>
      <c r="AAK10" s="86"/>
      <c r="AAL10" s="86"/>
      <c r="AAM10" s="86"/>
      <c r="AAN10" s="86"/>
      <c r="AAO10" s="86"/>
      <c r="AAP10" s="86"/>
      <c r="AAQ10" s="86"/>
      <c r="AAR10" s="86"/>
      <c r="AAS10" s="86"/>
      <c r="AAT10" s="86"/>
      <c r="AAU10" s="86"/>
      <c r="AAV10" s="86"/>
      <c r="AAW10" s="86"/>
      <c r="AAX10" s="86"/>
      <c r="AAY10" s="86"/>
      <c r="AAZ10" s="86"/>
      <c r="ABA10" s="86"/>
      <c r="ABB10" s="86"/>
      <c r="ABC10" s="86"/>
      <c r="ABD10" s="86"/>
      <c r="ABE10" s="86"/>
      <c r="ABF10" s="86"/>
      <c r="ABG10" s="86"/>
      <c r="ABH10" s="86"/>
      <c r="ABI10" s="86"/>
      <c r="ABJ10" s="86"/>
      <c r="ABK10" s="86"/>
      <c r="ABL10" s="86"/>
      <c r="ABM10" s="86"/>
      <c r="ABN10" s="86"/>
      <c r="ABO10" s="86"/>
      <c r="ABP10" s="86"/>
      <c r="ABQ10" s="86"/>
      <c r="ABR10" s="86"/>
      <c r="ABS10" s="86"/>
      <c r="ABT10" s="86"/>
      <c r="ABU10" s="86"/>
      <c r="ABV10" s="86"/>
      <c r="ABW10" s="86"/>
      <c r="ABX10" s="86"/>
      <c r="ABY10" s="86"/>
      <c r="ABZ10" s="86"/>
      <c r="ACA10" s="86"/>
      <c r="ACB10" s="86"/>
      <c r="ACC10" s="86"/>
      <c r="ACD10" s="86"/>
      <c r="ACE10" s="86"/>
      <c r="ACF10" s="86"/>
      <c r="ACG10" s="86"/>
      <c r="ACH10" s="86"/>
      <c r="ACI10" s="86"/>
      <c r="ACJ10" s="86"/>
      <c r="ACK10" s="86"/>
      <c r="ACL10" s="86"/>
      <c r="ACM10" s="86"/>
      <c r="ACN10" s="86"/>
      <c r="ACO10" s="86"/>
      <c r="ACP10" s="86"/>
      <c r="ACQ10" s="86"/>
      <c r="ACR10" s="86"/>
      <c r="ACS10" s="86"/>
      <c r="ACT10" s="86"/>
      <c r="ACU10" s="86"/>
      <c r="ACV10" s="86"/>
      <c r="ACW10" s="86"/>
      <c r="ACX10" s="86"/>
      <c r="ACY10" s="86"/>
      <c r="ACZ10" s="86"/>
      <c r="ADA10" s="86"/>
      <c r="ADB10" s="86"/>
      <c r="ADC10" s="86"/>
      <c r="ADD10" s="86"/>
      <c r="ADE10" s="86"/>
      <c r="ADF10" s="86"/>
      <c r="ADG10" s="86"/>
      <c r="ADH10" s="86"/>
      <c r="ADI10" s="86"/>
      <c r="ADJ10" s="86"/>
      <c r="ADK10" s="86"/>
      <c r="ADL10" s="86"/>
      <c r="ADM10" s="86"/>
      <c r="ADN10" s="86"/>
      <c r="ADO10" s="86"/>
      <c r="ADP10" s="86"/>
      <c r="ADQ10" s="86"/>
      <c r="ADR10" s="86"/>
      <c r="ADS10" s="86"/>
      <c r="ADT10" s="86"/>
      <c r="ADU10" s="86"/>
      <c r="ADV10" s="86"/>
      <c r="ADW10" s="86"/>
      <c r="ADX10" s="86"/>
      <c r="ADY10" s="86"/>
      <c r="ADZ10" s="86"/>
      <c r="AEA10" s="86"/>
      <c r="AEB10" s="86"/>
      <c r="AEC10" s="86"/>
      <c r="AED10" s="86"/>
      <c r="AEE10" s="86"/>
      <c r="AEF10" s="86"/>
      <c r="AEG10" s="86"/>
      <c r="AEH10" s="86"/>
      <c r="AEI10" s="86"/>
      <c r="AEJ10" s="86"/>
      <c r="AEK10" s="86"/>
      <c r="AEL10" s="86"/>
      <c r="AEM10" s="86"/>
      <c r="AEN10" s="86"/>
      <c r="AEO10" s="86"/>
      <c r="AEP10" s="86"/>
      <c r="AEQ10" s="86"/>
      <c r="AER10" s="86"/>
      <c r="AES10" s="86"/>
      <c r="AET10" s="86"/>
      <c r="AEU10" s="86"/>
      <c r="AEV10" s="86"/>
      <c r="AEW10" s="86"/>
      <c r="AEX10" s="86"/>
      <c r="AEY10" s="86"/>
      <c r="AEZ10" s="86"/>
      <c r="AFA10" s="86"/>
      <c r="AFB10" s="86"/>
      <c r="AFC10" s="86"/>
      <c r="AFD10" s="86"/>
      <c r="AFE10" s="86"/>
      <c r="AFF10" s="86"/>
      <c r="AFG10" s="86"/>
      <c r="AFH10" s="86"/>
      <c r="AFI10" s="86"/>
      <c r="AFJ10" s="86"/>
      <c r="AFK10" s="86"/>
      <c r="AFL10" s="86"/>
      <c r="AFM10" s="86"/>
      <c r="AFN10" s="86"/>
      <c r="AFO10" s="86"/>
      <c r="AFP10" s="86"/>
      <c r="AFQ10" s="86"/>
      <c r="AFR10" s="86"/>
      <c r="AFS10" s="86"/>
      <c r="AFT10" s="86"/>
      <c r="AFU10" s="86"/>
      <c r="AFV10" s="86"/>
      <c r="AFW10" s="86"/>
      <c r="AFX10" s="86"/>
      <c r="AFY10" s="86"/>
      <c r="AFZ10" s="86"/>
      <c r="AGA10" s="86"/>
      <c r="AGB10" s="86"/>
      <c r="AGC10" s="86"/>
      <c r="AGD10" s="86"/>
      <c r="AGE10" s="86"/>
      <c r="AGF10" s="86"/>
      <c r="AGG10" s="86"/>
      <c r="AGH10" s="86"/>
      <c r="AGI10" s="86"/>
      <c r="AGJ10" s="86"/>
      <c r="AGK10" s="86"/>
      <c r="AGL10" s="86"/>
      <c r="AGM10" s="86"/>
      <c r="AGN10" s="86"/>
      <c r="AGO10" s="86"/>
      <c r="AGP10" s="86"/>
      <c r="AGQ10" s="86"/>
      <c r="AGR10" s="86"/>
      <c r="AGS10" s="86"/>
      <c r="AGT10" s="86"/>
      <c r="AGU10" s="86"/>
      <c r="AGV10" s="86"/>
      <c r="AGW10" s="86"/>
      <c r="AGX10" s="86"/>
      <c r="AGY10" s="86"/>
      <c r="AGZ10" s="86"/>
      <c r="AHA10" s="86"/>
      <c r="AHB10" s="86"/>
      <c r="AHC10" s="86"/>
      <c r="AHD10" s="86"/>
      <c r="AHE10" s="86"/>
      <c r="AHF10" s="86"/>
      <c r="AHG10" s="86"/>
      <c r="AHH10" s="86"/>
      <c r="AHI10" s="86"/>
      <c r="AHJ10" s="86"/>
      <c r="AHK10" s="86"/>
      <c r="AHL10" s="86"/>
      <c r="AHM10" s="86"/>
      <c r="AHN10" s="86"/>
      <c r="AHO10" s="86"/>
      <c r="AHP10" s="86"/>
      <c r="AHQ10" s="86"/>
      <c r="AHR10" s="86"/>
      <c r="AHS10" s="86"/>
      <c r="AHT10" s="86"/>
      <c r="AHU10" s="86"/>
      <c r="AHV10" s="86"/>
      <c r="AHW10" s="86"/>
      <c r="AHX10" s="86"/>
      <c r="AHY10" s="86"/>
      <c r="AHZ10" s="86"/>
      <c r="AIA10" s="86"/>
      <c r="AIB10" s="86"/>
      <c r="AIC10" s="86"/>
      <c r="AID10" s="86"/>
      <c r="AIE10" s="86"/>
      <c r="AIF10" s="86"/>
      <c r="AIG10" s="86"/>
      <c r="AIH10" s="86"/>
      <c r="AII10" s="86"/>
      <c r="AIJ10" s="86"/>
      <c r="AIK10" s="86"/>
      <c r="AIL10" s="86"/>
      <c r="AIM10" s="86"/>
      <c r="AIN10" s="86"/>
      <c r="AIO10" s="86"/>
      <c r="AIP10" s="86"/>
      <c r="AIQ10" s="86"/>
      <c r="AIR10" s="86"/>
      <c r="AIS10" s="86"/>
      <c r="AIT10" s="86"/>
      <c r="AIU10" s="86"/>
      <c r="AIV10" s="86"/>
      <c r="AIW10" s="86"/>
      <c r="AIX10" s="86"/>
      <c r="AIY10" s="86"/>
      <c r="AIZ10" s="86"/>
      <c r="AJA10" s="86"/>
      <c r="AJB10" s="86"/>
      <c r="AJC10" s="86"/>
      <c r="AJD10" s="86"/>
      <c r="AJE10" s="86"/>
      <c r="AJF10" s="86"/>
      <c r="AJG10" s="86"/>
      <c r="AJH10" s="86"/>
      <c r="AJI10" s="86"/>
      <c r="AJJ10" s="86"/>
      <c r="AJK10" s="86"/>
      <c r="AJL10" s="86"/>
      <c r="AJM10" s="86"/>
      <c r="AJN10" s="86"/>
      <c r="AJO10" s="86"/>
      <c r="AJP10" s="86"/>
      <c r="AJQ10" s="86"/>
      <c r="AJR10" s="86"/>
      <c r="AJS10" s="86"/>
      <c r="AJT10" s="86"/>
      <c r="AJU10" s="86"/>
      <c r="AJV10" s="86"/>
      <c r="AJW10" s="86"/>
      <c r="AJX10" s="86"/>
      <c r="AJY10" s="86"/>
      <c r="AJZ10" s="86"/>
      <c r="AKA10" s="86"/>
      <c r="AKB10" s="86"/>
      <c r="AKC10" s="86"/>
      <c r="AKD10" s="86"/>
      <c r="AKE10" s="86"/>
      <c r="AKF10" s="86"/>
      <c r="AKG10" s="86"/>
      <c r="AKH10" s="86"/>
      <c r="AKI10" s="86"/>
      <c r="AKJ10" s="86"/>
      <c r="AKK10" s="86"/>
      <c r="AKL10" s="86"/>
      <c r="AKM10" s="86"/>
      <c r="AKN10" s="86"/>
      <c r="AKO10" s="86"/>
      <c r="AKP10" s="86"/>
      <c r="AKQ10" s="86"/>
      <c r="AKR10" s="86"/>
      <c r="AKS10" s="86"/>
      <c r="AKT10" s="86"/>
      <c r="AKU10" s="86"/>
      <c r="AKV10" s="86"/>
      <c r="AKW10" s="86"/>
      <c r="AKX10" s="86"/>
      <c r="AKY10" s="86"/>
      <c r="AKZ10" s="86"/>
      <c r="ALA10" s="86"/>
      <c r="ALB10" s="86"/>
      <c r="ALC10" s="86"/>
      <c r="ALD10" s="86"/>
      <c r="ALE10" s="86"/>
      <c r="ALF10" s="86"/>
      <c r="ALG10" s="86"/>
      <c r="ALH10" s="86"/>
      <c r="ALI10" s="86"/>
      <c r="ALJ10" s="86"/>
      <c r="ALK10" s="86"/>
      <c r="ALL10" s="86"/>
      <c r="ALM10" s="86"/>
      <c r="ALN10" s="86"/>
      <c r="ALO10" s="86"/>
      <c r="ALP10" s="86"/>
      <c r="ALQ10" s="86"/>
      <c r="ALR10" s="86"/>
      <c r="ALS10" s="86"/>
      <c r="ALT10" s="86"/>
      <c r="ALU10" s="86"/>
      <c r="ALV10" s="86"/>
      <c r="ALW10" s="86"/>
      <c r="ALX10" s="86"/>
      <c r="ALY10" s="86"/>
      <c r="ALZ10" s="86"/>
      <c r="AMA10" s="86"/>
      <c r="AMB10" s="86"/>
      <c r="AMC10" s="86"/>
      <c r="AMD10" s="86"/>
      <c r="AME10" s="86"/>
      <c r="AMF10" s="86"/>
      <c r="AMG10" s="86"/>
      <c r="AMH10" s="86"/>
      <c r="AMI10" s="86"/>
      <c r="AMJ10" s="86"/>
      <c r="AMK10" s="86"/>
    </row>
    <row r="11" s="1" customFormat="true" ht="72" hidden="false" customHeight="false" outlineLevel="0" collapsed="false">
      <c r="A11" s="2" t="s">
        <v>288</v>
      </c>
      <c r="B11" s="2" t="s">
        <v>210</v>
      </c>
      <c r="C11" s="2" t="s">
        <v>49</v>
      </c>
      <c r="D11" s="2" t="s">
        <v>276</v>
      </c>
      <c r="E11" s="2" t="s">
        <v>289</v>
      </c>
      <c r="F11" s="2" t="s">
        <v>290</v>
      </c>
      <c r="G11" s="281" t="s">
        <v>289</v>
      </c>
      <c r="H11" s="7" t="s">
        <v>289</v>
      </c>
      <c r="I11" s="6"/>
      <c r="J11" s="7" t="s">
        <v>291</v>
      </c>
      <c r="K11" s="7" t="s">
        <v>292</v>
      </c>
      <c r="L11" s="2"/>
      <c r="M11" s="2" t="s">
        <v>44</v>
      </c>
      <c r="N11" s="2"/>
      <c r="O11" s="2"/>
      <c r="P11" s="2"/>
      <c r="Q11" s="2"/>
      <c r="R11" s="2" t="s">
        <v>120</v>
      </c>
      <c r="S11" s="2"/>
      <c r="T11" s="2"/>
      <c r="U11" s="3"/>
      <c r="V11" s="2"/>
      <c r="W11" s="3"/>
      <c r="X11" s="2" t="s">
        <v>67</v>
      </c>
      <c r="Y11" s="2"/>
      <c r="Z11" s="2"/>
      <c r="AA11" s="2"/>
      <c r="AB11" s="4"/>
      <c r="AC11" s="4"/>
      <c r="AD11" s="12"/>
      <c r="AE11" s="4" t="s">
        <v>4950</v>
      </c>
      <c r="AF11" s="4"/>
      <c r="AG11" s="279" t="s">
        <v>4951</v>
      </c>
      <c r="AH11" s="4"/>
      <c r="AI11" s="13"/>
      <c r="AJ11" s="14"/>
      <c r="AK11" s="279" t="s">
        <v>4952</v>
      </c>
      <c r="AL11" s="260"/>
      <c r="AM11" s="279"/>
      <c r="AN11" s="4"/>
      <c r="AO11" s="285"/>
      <c r="AP11" s="285"/>
      <c r="AQ11" s="285"/>
      <c r="AR11" s="285"/>
      <c r="AS11" s="285"/>
      <c r="AT11" s="98" t="e">
        <f aca="false">IF(A11="", "","'"&amp;A11&amp;"':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'"&amp;VLOOKUP(M11,[3]マスタ!$A$1:$B$99,2,0)&amp;"'"&amp;IF(N11="○",", extra: true","")&amp;IF(O11&lt;&gt;"",", extraFrom: '"&amp;O11&amp;"'","")&amp;IF(P11&lt;&gt;"",", exchangableTo: '"&amp;P11&amp;"'","")&amp;IF(Q11="○",", poison: true","")&amp;IF(R11&lt;&gt;"", ", type: '"&amp;VLOOKUP(R11,[3]マスタ!$D$1:$E$99,2,0)&amp;"'", "")&amp;IF(S11&lt;&gt;"",", subType: '"&amp;VLOOKUP(S11,[3]マスタ!$D$1:$E$99,2,0)&amp;"'","")&amp;""&amp;IF(T11&lt;&gt;"",", range: '"&amp;T11&amp;"'","")&amp;IF(V11&lt;&gt;"",", damage: '"&amp;V11&amp;"'","")&amp;IF(X11&lt;&gt;"",", capacity: '"&amp;X11&amp;"'","")&amp;IF(Y11&lt;&gt;"",", growth: "&amp;Y11&amp;"","")&amp;IF(Z11&lt;&gt;"",", cost: '"&amp;Z11&amp;"'","")&amp;", text: '"&amp;SUBSTITUTE(SUBSTITUTE(AE11, CHAR(13), ""),CHAR(10),"\n")&amp;IF(AF11&lt;&gt;"", "', textAdditional: '"&amp;SUBSTITUTE(SUBSTITUTE(AF11, CHAR(13), ""),CHAR(10),"\n"), "")&amp;"', textZh: '"&amp;SUBSTITUTE(SUBSTITUTE(SUBSTITUTE(AG11, CHAR(13), ""),CHAR(10),"\n"),"'","\'")&amp;"', textZhG1: '"&amp;SUBSTITUTE(SUBSTITUTE(SUBSTITUTE(AI11, CHAR(13), ""),CHAR(10),"\n"),"'","\'")&amp;IF(AH11&lt;&gt;"", "', textZhAdditional: '"&amp;SUBSTITUTE(SUBSTITUTE(AH11, CHAR(13), ""),CHAR(10),"\n"), "")&amp;IF(AJ11&lt;&gt;"", "', textZhG1Additional: '"&amp;SUBSTITUTE(SUBSTITUTE(AJ11, CHAR(13), ""),CHAR(10),"\n"), "")&amp;"', textKo: '"&amp;SUBSTITUTE(SUBSTITUTE(SUBSTITUTE(AK11, CHAR(13), ""),CHAR(10),"\n"),"'","\'")&amp;IF(AL11&lt;&gt;"", "', textKoAdditional: '"&amp;SUBSTITUTE(SUBSTITUTE(AL11, CHAR(13), ""),CHAR(10),"\n"), "")&amp;"', textEn: '"&amp;SUBSTITUTE(SUBSTITUTE(SUBSTITUTE(AM11, CHAR(13), ""),CHAR(10),"\n"),"'","\'")&amp;IF(AN11&lt;&gt;"", "', textEnAdditional: '"&amp;SUBSTITUTE(SUBSTITUTE(AN11, CHAR(13), ""),CHAR(10),"\n"), "")&amp;"'"&amp;IF(AB11="○",", sealable: true","")&amp;IF(AC11="○",", removable: true","")&amp;IF(AA11="○",", lie: true","")&amp;IF(AD11="○",", investable: true","")&amp;"},")</f>
        <v>#REF!</v>
      </c>
      <c r="AU11" s="10" t="str">
        <f aca="false">IF($A11&lt;&gt;"", "    /** 《"&amp;$E11&amp;"》 */ export const "&amp;SUBSTITUTE(UPPER(IF(MID($A11, 3, 1)="-", RIGHT($A11,LEN($A11)-3), $A11)), "-", "_")&amp;": TCardId = '"&amp;$A11&amp;"';", "")</f>
        <v>    /** 《伴奏》 */ export const SAINE_A1_N_6: TCardId = '02-saine-A1-n-6';</v>
      </c>
      <c r="AV11" s="11" t="str">
        <f aca="false">IF($A11&lt;&gt;"", "    | '"&amp;$A11&amp;"'", "")</f>
        <v>    | '02-saine-A1-n-6'</v>
      </c>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c r="CY11" s="86"/>
      <c r="CZ11" s="86"/>
      <c r="DA11" s="86"/>
      <c r="DB11" s="86"/>
      <c r="DC11" s="86"/>
      <c r="DD11" s="86"/>
      <c r="DE11" s="86"/>
      <c r="DF11" s="86"/>
      <c r="DG11" s="86"/>
      <c r="DH11" s="86"/>
      <c r="DI11" s="86"/>
      <c r="DJ11" s="86"/>
      <c r="DK11" s="86"/>
      <c r="DL11" s="86"/>
      <c r="DM11" s="86"/>
      <c r="DN11" s="86"/>
      <c r="DO11" s="86"/>
      <c r="DP11" s="86"/>
      <c r="DQ11" s="86"/>
      <c r="DR11" s="86"/>
      <c r="DS11" s="86"/>
      <c r="DT11" s="86"/>
      <c r="DU11" s="86"/>
      <c r="DV11" s="86"/>
      <c r="DW11" s="86"/>
      <c r="DX11" s="86"/>
      <c r="DY11" s="86"/>
      <c r="DZ11" s="86"/>
      <c r="EA11" s="86"/>
      <c r="EB11" s="86"/>
      <c r="EC11" s="86"/>
      <c r="ED11" s="86"/>
      <c r="EE11" s="86"/>
      <c r="EF11" s="86"/>
      <c r="EG11" s="86"/>
      <c r="EH11" s="86"/>
      <c r="EI11" s="86"/>
      <c r="EJ11" s="86"/>
      <c r="EK11" s="86"/>
      <c r="EL11" s="86"/>
      <c r="EM11" s="86"/>
      <c r="EN11" s="86"/>
      <c r="EO11" s="86"/>
      <c r="EP11" s="86"/>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6"/>
      <c r="FO11" s="86"/>
      <c r="FP11" s="86"/>
      <c r="FQ11" s="86"/>
      <c r="FR11" s="86"/>
      <c r="FS11" s="86"/>
      <c r="FT11" s="86"/>
      <c r="FU11" s="86"/>
      <c r="FV11" s="86"/>
      <c r="FW11" s="86"/>
      <c r="FX11" s="86"/>
      <c r="FY11" s="86"/>
      <c r="FZ11" s="86"/>
      <c r="GA11" s="86"/>
      <c r="GB11" s="86"/>
      <c r="GC11" s="86"/>
      <c r="GD11" s="86"/>
      <c r="GE11" s="86"/>
      <c r="GF11" s="86"/>
      <c r="GG11" s="86"/>
      <c r="GH11" s="86"/>
      <c r="GI11" s="86"/>
      <c r="GJ11" s="86"/>
      <c r="GK11" s="86"/>
      <c r="GL11" s="86"/>
      <c r="GM11" s="86"/>
      <c r="GN11" s="86"/>
      <c r="GO11" s="86"/>
      <c r="GP11" s="86"/>
      <c r="GQ11" s="86"/>
      <c r="GR11" s="86"/>
      <c r="GS11" s="86"/>
      <c r="GT11" s="86"/>
      <c r="GU11" s="86"/>
      <c r="GV11" s="86"/>
      <c r="GW11" s="86"/>
      <c r="GX11" s="86"/>
      <c r="GY11" s="86"/>
      <c r="GZ11" s="86"/>
      <c r="HA11" s="86"/>
      <c r="HB11" s="86"/>
      <c r="HC11" s="86"/>
      <c r="HD11" s="86"/>
      <c r="HE11" s="86"/>
      <c r="HF11" s="86"/>
      <c r="HG11" s="86"/>
      <c r="HH11" s="86"/>
      <c r="HI11" s="86"/>
      <c r="HJ11" s="86"/>
      <c r="HK11" s="86"/>
      <c r="HL11" s="86"/>
      <c r="HM11" s="86"/>
      <c r="HN11" s="86"/>
      <c r="HO11" s="86"/>
      <c r="HP11" s="86"/>
      <c r="HQ11" s="86"/>
      <c r="HR11" s="86"/>
      <c r="HS11" s="86"/>
      <c r="HT11" s="86"/>
      <c r="HU11" s="86"/>
      <c r="HV11" s="86"/>
      <c r="HW11" s="86"/>
      <c r="HX11" s="86"/>
      <c r="HY11" s="86"/>
      <c r="HZ11" s="86"/>
      <c r="IA11" s="86"/>
      <c r="IB11" s="86"/>
      <c r="IC11" s="86"/>
      <c r="ID11" s="86"/>
      <c r="IE11" s="86"/>
      <c r="IF11" s="86"/>
      <c r="IG11" s="86"/>
      <c r="IH11" s="86"/>
      <c r="II11" s="86"/>
      <c r="IJ11" s="86"/>
      <c r="IK11" s="86"/>
      <c r="IL11" s="86"/>
      <c r="IM11" s="86"/>
      <c r="IN11" s="86"/>
      <c r="IO11" s="86"/>
      <c r="IP11" s="86"/>
      <c r="IQ11" s="86"/>
      <c r="IR11" s="86"/>
      <c r="IS11" s="86"/>
      <c r="IT11" s="86"/>
      <c r="IU11" s="86"/>
      <c r="IV11" s="86"/>
      <c r="IW11" s="86"/>
      <c r="IX11" s="86"/>
      <c r="IY11" s="86"/>
      <c r="IZ11" s="86"/>
      <c r="JA11" s="86"/>
      <c r="JB11" s="86"/>
      <c r="JC11" s="86"/>
      <c r="JD11" s="86"/>
      <c r="JE11" s="86"/>
      <c r="JF11" s="86"/>
      <c r="JG11" s="86"/>
      <c r="JH11" s="86"/>
      <c r="JI11" s="86"/>
      <c r="JJ11" s="86"/>
      <c r="JK11" s="86"/>
      <c r="JL11" s="86"/>
      <c r="JM11" s="86"/>
      <c r="JN11" s="86"/>
      <c r="JO11" s="86"/>
      <c r="JP11" s="86"/>
      <c r="JQ11" s="86"/>
      <c r="JR11" s="86"/>
      <c r="JS11" s="86"/>
      <c r="JT11" s="86"/>
      <c r="JU11" s="86"/>
      <c r="JV11" s="86"/>
      <c r="JW11" s="86"/>
      <c r="JX11" s="86"/>
      <c r="JY11" s="86"/>
      <c r="JZ11" s="86"/>
      <c r="KA11" s="86"/>
      <c r="KB11" s="86"/>
      <c r="KC11" s="86"/>
      <c r="KD11" s="86"/>
      <c r="KE11" s="86"/>
      <c r="KF11" s="86"/>
      <c r="KG11" s="86"/>
      <c r="KH11" s="86"/>
      <c r="KI11" s="86"/>
      <c r="KJ11" s="86"/>
      <c r="KK11" s="86"/>
      <c r="KL11" s="86"/>
      <c r="KM11" s="86"/>
      <c r="KN11" s="86"/>
      <c r="KO11" s="86"/>
      <c r="KP11" s="86"/>
      <c r="KQ11" s="86"/>
      <c r="KR11" s="86"/>
      <c r="KS11" s="86"/>
      <c r="KT11" s="86"/>
      <c r="KU11" s="86"/>
      <c r="KV11" s="86"/>
      <c r="KW11" s="86"/>
      <c r="KX11" s="86"/>
      <c r="KY11" s="86"/>
      <c r="KZ11" s="86"/>
      <c r="LA11" s="86"/>
      <c r="LB11" s="86"/>
      <c r="LC11" s="86"/>
      <c r="LD11" s="86"/>
      <c r="LE11" s="86"/>
      <c r="LF11" s="86"/>
      <c r="LG11" s="86"/>
      <c r="LH11" s="86"/>
      <c r="LI11" s="86"/>
      <c r="LJ11" s="86"/>
      <c r="LK11" s="86"/>
      <c r="LL11" s="86"/>
      <c r="LM11" s="86"/>
      <c r="LN11" s="86"/>
      <c r="LO11" s="86"/>
      <c r="LP11" s="86"/>
      <c r="LQ11" s="86"/>
      <c r="LR11" s="86"/>
      <c r="LS11" s="86"/>
      <c r="LT11" s="86"/>
      <c r="LU11" s="86"/>
      <c r="LV11" s="86"/>
      <c r="LW11" s="86"/>
      <c r="LX11" s="86"/>
      <c r="LY11" s="86"/>
      <c r="LZ11" s="86"/>
      <c r="MA11" s="86"/>
      <c r="MB11" s="86"/>
      <c r="MC11" s="86"/>
      <c r="MD11" s="86"/>
      <c r="ME11" s="86"/>
      <c r="MF11" s="86"/>
      <c r="MG11" s="86"/>
      <c r="MH11" s="86"/>
      <c r="MI11" s="86"/>
      <c r="MJ11" s="86"/>
      <c r="MK11" s="86"/>
      <c r="ML11" s="86"/>
      <c r="MM11" s="86"/>
      <c r="MN11" s="86"/>
      <c r="MO11" s="86"/>
      <c r="MP11" s="86"/>
      <c r="MQ11" s="86"/>
      <c r="MR11" s="86"/>
      <c r="MS11" s="86"/>
      <c r="MT11" s="86"/>
      <c r="MU11" s="86"/>
      <c r="MV11" s="86"/>
      <c r="MW11" s="86"/>
      <c r="MX11" s="86"/>
      <c r="MY11" s="86"/>
      <c r="MZ11" s="86"/>
      <c r="NA11" s="86"/>
      <c r="NB11" s="86"/>
      <c r="NC11" s="86"/>
      <c r="ND11" s="86"/>
      <c r="NE11" s="86"/>
      <c r="NF11" s="86"/>
      <c r="NG11" s="86"/>
      <c r="NH11" s="86"/>
      <c r="NI11" s="86"/>
      <c r="NJ11" s="86"/>
      <c r="NK11" s="86"/>
      <c r="NL11" s="86"/>
      <c r="NM11" s="86"/>
      <c r="NN11" s="86"/>
      <c r="NO11" s="86"/>
      <c r="NP11" s="86"/>
      <c r="NQ11" s="86"/>
      <c r="NR11" s="86"/>
      <c r="NS11" s="86"/>
      <c r="NT11" s="86"/>
      <c r="NU11" s="86"/>
      <c r="NV11" s="86"/>
      <c r="NW11" s="86"/>
      <c r="NX11" s="86"/>
      <c r="NY11" s="86"/>
      <c r="NZ11" s="86"/>
      <c r="OA11" s="86"/>
      <c r="OB11" s="86"/>
      <c r="OC11" s="86"/>
      <c r="OD11" s="86"/>
      <c r="OE11" s="86"/>
      <c r="OF11" s="86"/>
      <c r="OG11" s="86"/>
      <c r="OH11" s="86"/>
      <c r="OI11" s="86"/>
      <c r="OJ11" s="86"/>
      <c r="OK11" s="86"/>
      <c r="OL11" s="86"/>
      <c r="OM11" s="86"/>
      <c r="ON11" s="86"/>
      <c r="OO11" s="86"/>
      <c r="OP11" s="86"/>
      <c r="OQ11" s="86"/>
      <c r="OR11" s="86"/>
      <c r="OS11" s="86"/>
      <c r="OT11" s="86"/>
      <c r="OU11" s="86"/>
      <c r="OV11" s="86"/>
      <c r="OW11" s="86"/>
      <c r="OX11" s="86"/>
      <c r="OY11" s="86"/>
      <c r="OZ11" s="86"/>
      <c r="PA11" s="86"/>
      <c r="PB11" s="86"/>
      <c r="PC11" s="86"/>
      <c r="PD11" s="86"/>
      <c r="PE11" s="86"/>
      <c r="PF11" s="86"/>
      <c r="PG11" s="86"/>
      <c r="PH11" s="86"/>
      <c r="PI11" s="86"/>
      <c r="PJ11" s="86"/>
      <c r="PK11" s="86"/>
      <c r="PL11" s="86"/>
      <c r="PM11" s="86"/>
      <c r="PN11" s="86"/>
      <c r="PO11" s="86"/>
      <c r="PP11" s="86"/>
      <c r="PQ11" s="86"/>
      <c r="PR11" s="86"/>
      <c r="PS11" s="86"/>
      <c r="PT11" s="86"/>
      <c r="PU11" s="86"/>
      <c r="PV11" s="86"/>
      <c r="PW11" s="86"/>
      <c r="PX11" s="86"/>
      <c r="PY11" s="86"/>
      <c r="PZ11" s="86"/>
      <c r="QA11" s="86"/>
      <c r="QB11" s="86"/>
      <c r="QC11" s="86"/>
      <c r="QD11" s="86"/>
      <c r="QE11" s="86"/>
      <c r="QF11" s="86"/>
      <c r="QG11" s="86"/>
      <c r="QH11" s="86"/>
      <c r="QI11" s="86"/>
      <c r="QJ11" s="86"/>
      <c r="QK11" s="86"/>
      <c r="QL11" s="86"/>
      <c r="QM11" s="86"/>
      <c r="QN11" s="86"/>
      <c r="QO11" s="86"/>
      <c r="QP11" s="86"/>
      <c r="QQ11" s="86"/>
      <c r="QR11" s="86"/>
      <c r="QS11" s="86"/>
      <c r="QT11" s="86"/>
      <c r="QU11" s="86"/>
      <c r="QV11" s="86"/>
      <c r="QW11" s="86"/>
      <c r="QX11" s="86"/>
      <c r="QY11" s="86"/>
      <c r="QZ11" s="86"/>
      <c r="RA11" s="86"/>
      <c r="RB11" s="86"/>
      <c r="RC11" s="86"/>
      <c r="RD11" s="86"/>
      <c r="RE11" s="86"/>
      <c r="RF11" s="86"/>
      <c r="RG11" s="86"/>
      <c r="RH11" s="86"/>
      <c r="RI11" s="86"/>
      <c r="RJ11" s="86"/>
      <c r="RK11" s="86"/>
      <c r="RL11" s="86"/>
      <c r="RM11" s="86"/>
      <c r="RN11" s="86"/>
      <c r="RO11" s="86"/>
      <c r="RP11" s="86"/>
      <c r="RQ11" s="86"/>
      <c r="RR11" s="86"/>
      <c r="RS11" s="86"/>
      <c r="RT11" s="86"/>
      <c r="RU11" s="86"/>
      <c r="RV11" s="86"/>
      <c r="RW11" s="86"/>
      <c r="RX11" s="86"/>
      <c r="RY11" s="86"/>
      <c r="RZ11" s="86"/>
      <c r="SA11" s="86"/>
      <c r="SB11" s="86"/>
      <c r="SC11" s="86"/>
      <c r="SD11" s="86"/>
      <c r="SE11" s="86"/>
      <c r="SF11" s="86"/>
      <c r="SG11" s="86"/>
      <c r="SH11" s="86"/>
      <c r="SI11" s="86"/>
      <c r="SJ11" s="86"/>
      <c r="SK11" s="86"/>
      <c r="SL11" s="86"/>
      <c r="SM11" s="86"/>
      <c r="SN11" s="86"/>
      <c r="SO11" s="86"/>
      <c r="SP11" s="86"/>
      <c r="SQ11" s="86"/>
      <c r="SR11" s="86"/>
      <c r="SS11" s="86"/>
      <c r="ST11" s="86"/>
      <c r="SU11" s="86"/>
      <c r="SV11" s="86"/>
      <c r="SW11" s="86"/>
      <c r="SX11" s="86"/>
      <c r="SY11" s="86"/>
      <c r="SZ11" s="86"/>
      <c r="TA11" s="86"/>
      <c r="TB11" s="86"/>
      <c r="TC11" s="86"/>
      <c r="TD11" s="86"/>
      <c r="TE11" s="86"/>
      <c r="TF11" s="86"/>
      <c r="TG11" s="86"/>
      <c r="TH11" s="86"/>
      <c r="TI11" s="86"/>
      <c r="TJ11" s="86"/>
      <c r="TK11" s="86"/>
      <c r="TL11" s="86"/>
      <c r="TM11" s="86"/>
      <c r="TN11" s="86"/>
      <c r="TO11" s="86"/>
      <c r="TP11" s="86"/>
      <c r="TQ11" s="86"/>
      <c r="TR11" s="86"/>
      <c r="TS11" s="86"/>
      <c r="TT11" s="86"/>
      <c r="TU11" s="86"/>
      <c r="TV11" s="86"/>
      <c r="TW11" s="86"/>
      <c r="TX11" s="86"/>
      <c r="TY11" s="86"/>
      <c r="TZ11" s="86"/>
      <c r="UA11" s="86"/>
      <c r="UB11" s="86"/>
      <c r="UC11" s="86"/>
      <c r="UD11" s="86"/>
      <c r="UE11" s="86"/>
      <c r="UF11" s="86"/>
      <c r="UG11" s="86"/>
      <c r="UH11" s="86"/>
      <c r="UI11" s="86"/>
      <c r="UJ11" s="86"/>
      <c r="UK11" s="86"/>
      <c r="UL11" s="86"/>
      <c r="UM11" s="86"/>
      <c r="UN11" s="86"/>
      <c r="UO11" s="86"/>
      <c r="UP11" s="86"/>
      <c r="UQ11" s="86"/>
      <c r="UR11" s="86"/>
      <c r="US11" s="86"/>
      <c r="UT11" s="86"/>
      <c r="UU11" s="86"/>
      <c r="UV11" s="86"/>
      <c r="UW11" s="86"/>
      <c r="UX11" s="86"/>
      <c r="UY11" s="86"/>
      <c r="UZ11" s="86"/>
      <c r="VA11" s="86"/>
      <c r="VB11" s="86"/>
      <c r="VC11" s="86"/>
      <c r="VD11" s="86"/>
      <c r="VE11" s="86"/>
      <c r="VF11" s="86"/>
      <c r="VG11" s="86"/>
      <c r="VH11" s="86"/>
      <c r="VI11" s="86"/>
      <c r="VJ11" s="86"/>
      <c r="VK11" s="86"/>
      <c r="VL11" s="86"/>
      <c r="VM11" s="86"/>
      <c r="VN11" s="86"/>
      <c r="VO11" s="86"/>
      <c r="VP11" s="86"/>
      <c r="VQ11" s="86"/>
      <c r="VR11" s="86"/>
      <c r="VS11" s="86"/>
      <c r="VT11" s="86"/>
      <c r="VU11" s="86"/>
      <c r="VV11" s="86"/>
      <c r="VW11" s="86"/>
      <c r="VX11" s="86"/>
      <c r="VY11" s="86"/>
      <c r="VZ11" s="86"/>
      <c r="WA11" s="86"/>
      <c r="WB11" s="86"/>
      <c r="WC11" s="86"/>
      <c r="WD11" s="86"/>
      <c r="WE11" s="86"/>
      <c r="WF11" s="86"/>
      <c r="WG11" s="86"/>
      <c r="WH11" s="86"/>
      <c r="WI11" s="86"/>
      <c r="WJ11" s="86"/>
      <c r="WK11" s="86"/>
      <c r="WL11" s="86"/>
      <c r="WM11" s="86"/>
      <c r="WN11" s="86"/>
      <c r="WO11" s="86"/>
      <c r="WP11" s="86"/>
      <c r="WQ11" s="86"/>
      <c r="WR11" s="86"/>
      <c r="WS11" s="86"/>
      <c r="WT11" s="86"/>
      <c r="WU11" s="86"/>
      <c r="WV11" s="86"/>
      <c r="WW11" s="86"/>
      <c r="WX11" s="86"/>
      <c r="WY11" s="86"/>
      <c r="WZ11" s="86"/>
      <c r="XA11" s="86"/>
      <c r="XB11" s="86"/>
      <c r="XC11" s="86"/>
      <c r="XD11" s="86"/>
      <c r="XE11" s="86"/>
      <c r="XF11" s="86"/>
      <c r="XG11" s="86"/>
      <c r="XH11" s="86"/>
      <c r="XI11" s="86"/>
      <c r="XJ11" s="86"/>
      <c r="XK11" s="86"/>
      <c r="XL11" s="86"/>
      <c r="XM11" s="86"/>
      <c r="XN11" s="86"/>
      <c r="XO11" s="86"/>
      <c r="XP11" s="86"/>
      <c r="XQ11" s="86"/>
      <c r="XR11" s="86"/>
      <c r="XS11" s="86"/>
      <c r="XT11" s="86"/>
      <c r="XU11" s="86"/>
      <c r="XV11" s="86"/>
      <c r="XW11" s="86"/>
      <c r="XX11" s="86"/>
      <c r="XY11" s="86"/>
      <c r="XZ11" s="86"/>
      <c r="YA11" s="86"/>
      <c r="YB11" s="86"/>
      <c r="YC11" s="86"/>
      <c r="YD11" s="86"/>
      <c r="YE11" s="86"/>
      <c r="YF11" s="86"/>
      <c r="YG11" s="86"/>
      <c r="YH11" s="86"/>
      <c r="YI11" s="86"/>
      <c r="YJ11" s="86"/>
      <c r="YK11" s="86"/>
      <c r="YL11" s="86"/>
      <c r="YM11" s="86"/>
      <c r="YN11" s="86"/>
      <c r="YO11" s="86"/>
      <c r="YP11" s="86"/>
      <c r="YQ11" s="86"/>
      <c r="YR11" s="86"/>
      <c r="YS11" s="86"/>
      <c r="YT11" s="86"/>
      <c r="YU11" s="86"/>
      <c r="YV11" s="86"/>
      <c r="YW11" s="86"/>
      <c r="YX11" s="86"/>
      <c r="YY11" s="86"/>
      <c r="YZ11" s="86"/>
      <c r="ZA11" s="86"/>
      <c r="ZB11" s="86"/>
      <c r="ZC11" s="86"/>
      <c r="ZD11" s="86"/>
      <c r="ZE11" s="86"/>
      <c r="ZF11" s="86"/>
      <c r="ZG11" s="86"/>
      <c r="ZH11" s="86"/>
      <c r="ZI11" s="86"/>
      <c r="ZJ11" s="86"/>
      <c r="ZK11" s="86"/>
      <c r="ZL11" s="86"/>
      <c r="ZM11" s="86"/>
      <c r="ZN11" s="86"/>
      <c r="ZO11" s="86"/>
      <c r="ZP11" s="86"/>
      <c r="ZQ11" s="86"/>
      <c r="ZR11" s="86"/>
      <c r="ZS11" s="86"/>
      <c r="ZT11" s="86"/>
      <c r="ZU11" s="86"/>
      <c r="ZV11" s="86"/>
      <c r="ZW11" s="86"/>
      <c r="ZX11" s="86"/>
      <c r="ZY11" s="86"/>
      <c r="ZZ11" s="86"/>
      <c r="AAA11" s="86"/>
      <c r="AAB11" s="86"/>
      <c r="AAC11" s="86"/>
      <c r="AAD11" s="86"/>
      <c r="AAE11" s="86"/>
      <c r="AAF11" s="86"/>
      <c r="AAG11" s="86"/>
      <c r="AAH11" s="86"/>
      <c r="AAI11" s="86"/>
      <c r="AAJ11" s="86"/>
      <c r="AAK11" s="86"/>
      <c r="AAL11" s="86"/>
      <c r="AAM11" s="86"/>
      <c r="AAN11" s="86"/>
      <c r="AAO11" s="86"/>
      <c r="AAP11" s="86"/>
      <c r="AAQ11" s="86"/>
      <c r="AAR11" s="86"/>
      <c r="AAS11" s="86"/>
      <c r="AAT11" s="86"/>
      <c r="AAU11" s="86"/>
      <c r="AAV11" s="86"/>
      <c r="AAW11" s="86"/>
      <c r="AAX11" s="86"/>
      <c r="AAY11" s="86"/>
      <c r="AAZ11" s="86"/>
      <c r="ABA11" s="86"/>
      <c r="ABB11" s="86"/>
      <c r="ABC11" s="86"/>
      <c r="ABD11" s="86"/>
      <c r="ABE11" s="86"/>
      <c r="ABF11" s="86"/>
      <c r="ABG11" s="86"/>
      <c r="ABH11" s="86"/>
      <c r="ABI11" s="86"/>
      <c r="ABJ11" s="86"/>
      <c r="ABK11" s="86"/>
      <c r="ABL11" s="86"/>
      <c r="ABM11" s="86"/>
      <c r="ABN11" s="86"/>
      <c r="ABO11" s="86"/>
      <c r="ABP11" s="86"/>
      <c r="ABQ11" s="86"/>
      <c r="ABR11" s="86"/>
      <c r="ABS11" s="86"/>
      <c r="ABT11" s="86"/>
      <c r="ABU11" s="86"/>
      <c r="ABV11" s="86"/>
      <c r="ABW11" s="86"/>
      <c r="ABX11" s="86"/>
      <c r="ABY11" s="86"/>
      <c r="ABZ11" s="86"/>
      <c r="ACA11" s="86"/>
      <c r="ACB11" s="86"/>
      <c r="ACC11" s="86"/>
      <c r="ACD11" s="86"/>
      <c r="ACE11" s="86"/>
      <c r="ACF11" s="86"/>
      <c r="ACG11" s="86"/>
      <c r="ACH11" s="86"/>
      <c r="ACI11" s="86"/>
      <c r="ACJ11" s="86"/>
      <c r="ACK11" s="86"/>
      <c r="ACL11" s="86"/>
      <c r="ACM11" s="86"/>
      <c r="ACN11" s="86"/>
      <c r="ACO11" s="86"/>
      <c r="ACP11" s="86"/>
      <c r="ACQ11" s="86"/>
      <c r="ACR11" s="86"/>
      <c r="ACS11" s="86"/>
      <c r="ACT11" s="86"/>
      <c r="ACU11" s="86"/>
      <c r="ACV11" s="86"/>
      <c r="ACW11" s="86"/>
      <c r="ACX11" s="86"/>
      <c r="ACY11" s="86"/>
      <c r="ACZ11" s="86"/>
      <c r="ADA11" s="86"/>
      <c r="ADB11" s="86"/>
      <c r="ADC11" s="86"/>
      <c r="ADD11" s="86"/>
      <c r="ADE11" s="86"/>
      <c r="ADF11" s="86"/>
      <c r="ADG11" s="86"/>
      <c r="ADH11" s="86"/>
      <c r="ADI11" s="86"/>
      <c r="ADJ11" s="86"/>
      <c r="ADK11" s="86"/>
      <c r="ADL11" s="86"/>
      <c r="ADM11" s="86"/>
      <c r="ADN11" s="86"/>
      <c r="ADO11" s="86"/>
      <c r="ADP11" s="86"/>
      <c r="ADQ11" s="86"/>
      <c r="ADR11" s="86"/>
      <c r="ADS11" s="86"/>
      <c r="ADT11" s="86"/>
      <c r="ADU11" s="86"/>
      <c r="ADV11" s="86"/>
      <c r="ADW11" s="86"/>
      <c r="ADX11" s="86"/>
      <c r="ADY11" s="86"/>
      <c r="ADZ11" s="86"/>
      <c r="AEA11" s="86"/>
      <c r="AEB11" s="86"/>
      <c r="AEC11" s="86"/>
      <c r="AED11" s="86"/>
      <c r="AEE11" s="86"/>
      <c r="AEF11" s="86"/>
      <c r="AEG11" s="86"/>
      <c r="AEH11" s="86"/>
      <c r="AEI11" s="86"/>
      <c r="AEJ11" s="86"/>
      <c r="AEK11" s="86"/>
      <c r="AEL11" s="86"/>
      <c r="AEM11" s="86"/>
      <c r="AEN11" s="86"/>
      <c r="AEO11" s="86"/>
      <c r="AEP11" s="86"/>
      <c r="AEQ11" s="86"/>
      <c r="AER11" s="86"/>
      <c r="AES11" s="86"/>
      <c r="AET11" s="86"/>
      <c r="AEU11" s="86"/>
      <c r="AEV11" s="86"/>
      <c r="AEW11" s="86"/>
      <c r="AEX11" s="86"/>
      <c r="AEY11" s="86"/>
      <c r="AEZ11" s="86"/>
      <c r="AFA11" s="86"/>
      <c r="AFB11" s="86"/>
      <c r="AFC11" s="86"/>
      <c r="AFD11" s="86"/>
      <c r="AFE11" s="86"/>
      <c r="AFF11" s="86"/>
      <c r="AFG11" s="86"/>
      <c r="AFH11" s="86"/>
      <c r="AFI11" s="86"/>
      <c r="AFJ11" s="86"/>
      <c r="AFK11" s="86"/>
      <c r="AFL11" s="86"/>
      <c r="AFM11" s="86"/>
      <c r="AFN11" s="86"/>
      <c r="AFO11" s="86"/>
      <c r="AFP11" s="86"/>
      <c r="AFQ11" s="86"/>
      <c r="AFR11" s="86"/>
      <c r="AFS11" s="86"/>
      <c r="AFT11" s="86"/>
      <c r="AFU11" s="86"/>
      <c r="AFV11" s="86"/>
      <c r="AFW11" s="86"/>
      <c r="AFX11" s="86"/>
      <c r="AFY11" s="86"/>
      <c r="AFZ11" s="86"/>
      <c r="AGA11" s="86"/>
      <c r="AGB11" s="86"/>
      <c r="AGC11" s="86"/>
      <c r="AGD11" s="86"/>
      <c r="AGE11" s="86"/>
      <c r="AGF11" s="86"/>
      <c r="AGG11" s="86"/>
      <c r="AGH11" s="86"/>
      <c r="AGI11" s="86"/>
      <c r="AGJ11" s="86"/>
      <c r="AGK11" s="86"/>
      <c r="AGL11" s="86"/>
      <c r="AGM11" s="86"/>
      <c r="AGN11" s="86"/>
      <c r="AGO11" s="86"/>
      <c r="AGP11" s="86"/>
      <c r="AGQ11" s="86"/>
      <c r="AGR11" s="86"/>
      <c r="AGS11" s="86"/>
      <c r="AGT11" s="86"/>
      <c r="AGU11" s="86"/>
      <c r="AGV11" s="86"/>
      <c r="AGW11" s="86"/>
      <c r="AGX11" s="86"/>
      <c r="AGY11" s="86"/>
      <c r="AGZ11" s="86"/>
      <c r="AHA11" s="86"/>
      <c r="AHB11" s="86"/>
      <c r="AHC11" s="86"/>
      <c r="AHD11" s="86"/>
      <c r="AHE11" s="86"/>
      <c r="AHF11" s="86"/>
      <c r="AHG11" s="86"/>
      <c r="AHH11" s="86"/>
      <c r="AHI11" s="86"/>
      <c r="AHJ11" s="86"/>
      <c r="AHK11" s="86"/>
      <c r="AHL11" s="86"/>
      <c r="AHM11" s="86"/>
      <c r="AHN11" s="86"/>
      <c r="AHO11" s="86"/>
      <c r="AHP11" s="86"/>
      <c r="AHQ11" s="86"/>
      <c r="AHR11" s="86"/>
      <c r="AHS11" s="86"/>
      <c r="AHT11" s="86"/>
      <c r="AHU11" s="86"/>
      <c r="AHV11" s="86"/>
      <c r="AHW11" s="86"/>
      <c r="AHX11" s="86"/>
      <c r="AHY11" s="86"/>
      <c r="AHZ11" s="86"/>
      <c r="AIA11" s="86"/>
      <c r="AIB11" s="86"/>
      <c r="AIC11" s="86"/>
      <c r="AID11" s="86"/>
      <c r="AIE11" s="86"/>
      <c r="AIF11" s="86"/>
      <c r="AIG11" s="86"/>
      <c r="AIH11" s="86"/>
      <c r="AII11" s="86"/>
      <c r="AIJ11" s="86"/>
      <c r="AIK11" s="86"/>
      <c r="AIL11" s="86"/>
      <c r="AIM11" s="86"/>
      <c r="AIN11" s="86"/>
      <c r="AIO11" s="86"/>
      <c r="AIP11" s="86"/>
      <c r="AIQ11" s="86"/>
      <c r="AIR11" s="86"/>
      <c r="AIS11" s="86"/>
      <c r="AIT11" s="86"/>
      <c r="AIU11" s="86"/>
      <c r="AIV11" s="86"/>
      <c r="AIW11" s="86"/>
      <c r="AIX11" s="86"/>
      <c r="AIY11" s="86"/>
      <c r="AIZ11" s="86"/>
      <c r="AJA11" s="86"/>
      <c r="AJB11" s="86"/>
      <c r="AJC11" s="86"/>
      <c r="AJD11" s="86"/>
      <c r="AJE11" s="86"/>
      <c r="AJF11" s="86"/>
      <c r="AJG11" s="86"/>
      <c r="AJH11" s="86"/>
      <c r="AJI11" s="86"/>
      <c r="AJJ11" s="86"/>
      <c r="AJK11" s="86"/>
      <c r="AJL11" s="86"/>
      <c r="AJM11" s="86"/>
      <c r="AJN11" s="86"/>
      <c r="AJO11" s="86"/>
      <c r="AJP11" s="86"/>
      <c r="AJQ11" s="86"/>
      <c r="AJR11" s="86"/>
      <c r="AJS11" s="86"/>
      <c r="AJT11" s="86"/>
      <c r="AJU11" s="86"/>
      <c r="AJV11" s="86"/>
      <c r="AJW11" s="86"/>
      <c r="AJX11" s="86"/>
      <c r="AJY11" s="86"/>
      <c r="AJZ11" s="86"/>
      <c r="AKA11" s="86"/>
      <c r="AKB11" s="86"/>
      <c r="AKC11" s="86"/>
      <c r="AKD11" s="86"/>
      <c r="AKE11" s="86"/>
      <c r="AKF11" s="86"/>
      <c r="AKG11" s="86"/>
      <c r="AKH11" s="86"/>
      <c r="AKI11" s="86"/>
      <c r="AKJ11" s="86"/>
      <c r="AKK11" s="86"/>
      <c r="AKL11" s="86"/>
      <c r="AKM11" s="86"/>
      <c r="AKN11" s="86"/>
      <c r="AKO11" s="86"/>
      <c r="AKP11" s="86"/>
      <c r="AKQ11" s="86"/>
      <c r="AKR11" s="86"/>
      <c r="AKS11" s="86"/>
      <c r="AKT11" s="86"/>
      <c r="AKU11" s="86"/>
      <c r="AKV11" s="86"/>
      <c r="AKW11" s="86"/>
      <c r="AKX11" s="86"/>
      <c r="AKY11" s="86"/>
      <c r="AKZ11" s="86"/>
      <c r="ALA11" s="86"/>
      <c r="ALB11" s="86"/>
      <c r="ALC11" s="86"/>
      <c r="ALD11" s="86"/>
      <c r="ALE11" s="86"/>
      <c r="ALF11" s="86"/>
      <c r="ALG11" s="86"/>
      <c r="ALH11" s="86"/>
      <c r="ALI11" s="86"/>
      <c r="ALJ11" s="86"/>
      <c r="ALK11" s="86"/>
      <c r="ALL11" s="86"/>
      <c r="ALM11" s="86"/>
      <c r="ALN11" s="86"/>
      <c r="ALO11" s="86"/>
      <c r="ALP11" s="86"/>
      <c r="ALQ11" s="86"/>
      <c r="ALR11" s="86"/>
      <c r="ALS11" s="86"/>
      <c r="ALT11" s="86"/>
      <c r="ALU11" s="86"/>
      <c r="ALV11" s="86"/>
      <c r="ALW11" s="86"/>
      <c r="ALX11" s="86"/>
      <c r="ALY11" s="86"/>
      <c r="ALZ11" s="86"/>
      <c r="AMA11" s="86"/>
      <c r="AMB11" s="86"/>
      <c r="AMC11" s="86"/>
      <c r="AMD11" s="86"/>
      <c r="AME11" s="86"/>
      <c r="AMF11" s="86"/>
      <c r="AMG11" s="86"/>
      <c r="AMH11" s="86"/>
      <c r="AMI11" s="86"/>
      <c r="AMJ11" s="86"/>
      <c r="AMK11" s="86"/>
    </row>
    <row r="12" s="1" customFormat="true" ht="52" hidden="false" customHeight="false" outlineLevel="0" collapsed="false">
      <c r="A12" s="2" t="s">
        <v>532</v>
      </c>
      <c r="B12" s="2" t="s">
        <v>519</v>
      </c>
      <c r="C12" s="2" t="s">
        <v>49</v>
      </c>
      <c r="D12" s="2" t="s">
        <v>518</v>
      </c>
      <c r="E12" s="2" t="s">
        <v>533</v>
      </c>
      <c r="F12" s="2" t="s">
        <v>534</v>
      </c>
      <c r="G12" s="281" t="s">
        <v>535</v>
      </c>
      <c r="H12" s="7" t="s">
        <v>536</v>
      </c>
      <c r="I12" s="6"/>
      <c r="J12" s="7" t="s">
        <v>537</v>
      </c>
      <c r="K12" s="7" t="s">
        <v>538</v>
      </c>
      <c r="L12" s="2"/>
      <c r="M12" s="2" t="s">
        <v>44</v>
      </c>
      <c r="N12" s="2"/>
      <c r="O12" s="2"/>
      <c r="P12" s="2"/>
      <c r="Q12" s="2"/>
      <c r="R12" s="2" t="s">
        <v>45</v>
      </c>
      <c r="S12" s="2"/>
      <c r="T12" s="2" t="s">
        <v>180</v>
      </c>
      <c r="U12" s="3"/>
      <c r="V12" s="2" t="s">
        <v>526</v>
      </c>
      <c r="W12" s="3"/>
      <c r="X12" s="2"/>
      <c r="Y12" s="2"/>
      <c r="Z12" s="2"/>
      <c r="AA12" s="2"/>
      <c r="AB12" s="4"/>
      <c r="AC12" s="4"/>
      <c r="AD12" s="12"/>
      <c r="AE12" s="4" t="s">
        <v>4953</v>
      </c>
      <c r="AF12" s="2"/>
      <c r="AG12" s="279" t="s">
        <v>4954</v>
      </c>
      <c r="AH12" s="4"/>
      <c r="AI12" s="13"/>
      <c r="AJ12" s="14"/>
      <c r="AK12" s="279" t="s">
        <v>4955</v>
      </c>
      <c r="AL12" s="260"/>
      <c r="AM12" s="279"/>
      <c r="AN12" s="4"/>
      <c r="AO12" s="285"/>
      <c r="AP12" s="285"/>
      <c r="AQ12" s="285"/>
      <c r="AR12" s="285"/>
      <c r="AS12" s="285"/>
      <c r="AT12" s="98" t="e">
        <f aca="false">IF(A12="", "","'"&amp;A12&amp;"':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'"&amp;VLOOKUP(M12,[3]マスタ!$A$1:$B$99,2,0)&amp;"'"&amp;IF(N12="○",", extra: true","")&amp;IF(O12&lt;&gt;"",", extraFrom: '"&amp;O12&amp;"'","")&amp;IF(P12&lt;&gt;"",", exchangableTo: '"&amp;P12&amp;"'","")&amp;IF(Q12="○",", poison: true","")&amp;IF(R12&lt;&gt;"", ", type: '"&amp;VLOOKUP(R12,[3]マスタ!$D$1:$E$99,2,0)&amp;"'", "")&amp;IF(S12&lt;&gt;"",", subType: '"&amp;VLOOKUP(S12,[3]マスタ!$D$1:$E$99,2,0)&amp;"'","")&amp;""&amp;IF(T12&lt;&gt;"",", range: '"&amp;T12&amp;"'","")&amp;IF(V12&lt;&gt;"",", damage: '"&amp;V12&amp;"'","")&amp;IF(X12&lt;&gt;"",", capacity: '"&amp;X12&amp;"'","")&amp;IF(Y12&lt;&gt;"",", growth: "&amp;Y12&amp;"","")&amp;IF(Z12&lt;&gt;"",", cost: '"&amp;Z12&amp;"'","")&amp;", text: '"&amp;SUBSTITUTE(SUBSTITUTE(AE12, CHAR(13), ""),CHAR(10),"\n")&amp;IF(AF12&lt;&gt;"", "', textAdditional: '"&amp;SUBSTITUTE(SUBSTITUTE(AF12, CHAR(13), ""),CHAR(10),"\n"), "")&amp;"', textZh: '"&amp;SUBSTITUTE(SUBSTITUTE(SUBSTITUTE(AG12, CHAR(13), ""),CHAR(10),"\n"),"'","\'")&amp;"', textZhG1: '"&amp;SUBSTITUTE(SUBSTITUTE(SUBSTITUTE(AI12, CHAR(13), ""),CHAR(10),"\n"),"'","\'")&amp;IF(AH12&lt;&gt;"", "', textZhAdditional: '"&amp;SUBSTITUTE(SUBSTITUTE(AH12, CHAR(13), ""),CHAR(10),"\n"), "")&amp;IF(AJ12&lt;&gt;"", "', textZhG1Additional: '"&amp;SUBSTITUTE(SUBSTITUTE(AJ12, CHAR(13), ""),CHAR(10),"\n"), "")&amp;"', textKo: '"&amp;SUBSTITUTE(SUBSTITUTE(SUBSTITUTE(AK12, CHAR(13), ""),CHAR(10),"\n"),"'","\'")&amp;IF(AL12&lt;&gt;"", "', textKoAdditional: '"&amp;SUBSTITUTE(SUBSTITUTE(AL12, CHAR(13), ""),CHAR(10),"\n"), "")&amp;"', textEn: '"&amp;SUBSTITUTE(SUBSTITUTE(SUBSTITUTE(AM12, CHAR(13), ""),CHAR(10),"\n"),"'","\'")&amp;IF(AN12&lt;&gt;"", "', textEnAdditional: '"&amp;SUBSTITUTE(SUBSTITUTE(AN12, CHAR(13), ""),CHAR(10),"\n"), "")&amp;"'"&amp;IF(AB12="○",", sealable: true","")&amp;IF(AC12="○",", removable: true","")&amp;IF(AA12="○",", lie: true","")&amp;IF(AD12="○",", investable: true","")&amp;"},")</f>
        <v>#REF!</v>
      </c>
      <c r="AU12" s="10" t="str">
        <f aca="false">IF($A12&lt;&gt;"", "    /** 《"&amp;$E12&amp;"》 */ export const "&amp;SUBSTITUTE(UPPER(IF(MID($A12, 3, 1)="-", RIGHT($A12,LEN($A12)-3), $A12)), "-", "_")&amp;": TCardId = '"&amp;$A12&amp;"';", "")</f>
        <v>    /** 《奏流し》 */ export const TOKOYO_A1_N_1: TCardId = '04-tokoyo-A1-n-1';</v>
      </c>
      <c r="AV12" s="11" t="str">
        <f aca="false">IF($A12&lt;&gt;"", "    | '"&amp;$A12&amp;"'", "")</f>
        <v>    | '04-tokoyo-A1-n-1'</v>
      </c>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6"/>
      <c r="GN12" s="86"/>
      <c r="GO12" s="86"/>
      <c r="GP12" s="86"/>
      <c r="GQ12" s="86"/>
      <c r="GR12" s="86"/>
      <c r="GS12" s="86"/>
      <c r="GT12" s="86"/>
      <c r="GU12" s="86"/>
      <c r="GV12" s="86"/>
      <c r="GW12" s="86"/>
      <c r="GX12" s="86"/>
      <c r="GY12" s="86"/>
      <c r="GZ12" s="86"/>
      <c r="HA12" s="86"/>
      <c r="HB12" s="86"/>
      <c r="HC12" s="86"/>
      <c r="HD12" s="86"/>
      <c r="HE12" s="86"/>
      <c r="HF12" s="86"/>
      <c r="HG12" s="86"/>
      <c r="HH12" s="86"/>
      <c r="HI12" s="86"/>
      <c r="HJ12" s="86"/>
      <c r="HK12" s="86"/>
      <c r="HL12" s="86"/>
      <c r="HM12" s="86"/>
      <c r="HN12" s="86"/>
      <c r="HO12" s="86"/>
      <c r="HP12" s="86"/>
      <c r="HQ12" s="86"/>
      <c r="HR12" s="86"/>
      <c r="HS12" s="86"/>
      <c r="HT12" s="86"/>
      <c r="HU12" s="86"/>
      <c r="HV12" s="86"/>
      <c r="HW12" s="86"/>
      <c r="HX12" s="86"/>
      <c r="HY12" s="86"/>
      <c r="HZ12" s="86"/>
      <c r="IA12" s="86"/>
      <c r="IB12" s="86"/>
      <c r="IC12" s="86"/>
      <c r="ID12" s="86"/>
      <c r="IE12" s="86"/>
      <c r="IF12" s="86"/>
      <c r="IG12" s="86"/>
      <c r="IH12" s="86"/>
      <c r="II12" s="86"/>
      <c r="IJ12" s="86"/>
      <c r="IK12" s="86"/>
      <c r="IL12" s="86"/>
      <c r="IM12" s="86"/>
      <c r="IN12" s="86"/>
      <c r="IO12" s="86"/>
      <c r="IP12" s="86"/>
      <c r="IQ12" s="86"/>
      <c r="IR12" s="86"/>
      <c r="IS12" s="86"/>
      <c r="IT12" s="86"/>
      <c r="IU12" s="86"/>
      <c r="IV12" s="86"/>
      <c r="IW12" s="86"/>
      <c r="IX12" s="86"/>
      <c r="IY12" s="86"/>
      <c r="IZ12" s="86"/>
      <c r="JA12" s="86"/>
      <c r="JB12" s="86"/>
      <c r="JC12" s="86"/>
      <c r="JD12" s="86"/>
      <c r="JE12" s="86"/>
      <c r="JF12" s="86"/>
      <c r="JG12" s="86"/>
      <c r="JH12" s="86"/>
      <c r="JI12" s="86"/>
      <c r="JJ12" s="86"/>
      <c r="JK12" s="86"/>
      <c r="JL12" s="86"/>
      <c r="JM12" s="86"/>
      <c r="JN12" s="86"/>
      <c r="JO12" s="86"/>
      <c r="JP12" s="86"/>
      <c r="JQ12" s="86"/>
      <c r="JR12" s="86"/>
      <c r="JS12" s="86"/>
      <c r="JT12" s="86"/>
      <c r="JU12" s="86"/>
      <c r="JV12" s="86"/>
      <c r="JW12" s="86"/>
      <c r="JX12" s="86"/>
      <c r="JY12" s="86"/>
      <c r="JZ12" s="86"/>
      <c r="KA12" s="86"/>
      <c r="KB12" s="86"/>
      <c r="KC12" s="86"/>
      <c r="KD12" s="86"/>
      <c r="KE12" s="86"/>
      <c r="KF12" s="86"/>
      <c r="KG12" s="86"/>
      <c r="KH12" s="86"/>
      <c r="KI12" s="86"/>
      <c r="KJ12" s="86"/>
      <c r="KK12" s="86"/>
      <c r="KL12" s="86"/>
      <c r="KM12" s="86"/>
      <c r="KN12" s="86"/>
      <c r="KO12" s="86"/>
      <c r="KP12" s="86"/>
      <c r="KQ12" s="86"/>
      <c r="KR12" s="86"/>
      <c r="KS12" s="86"/>
      <c r="KT12" s="86"/>
      <c r="KU12" s="86"/>
      <c r="KV12" s="86"/>
      <c r="KW12" s="86"/>
      <c r="KX12" s="86"/>
      <c r="KY12" s="86"/>
      <c r="KZ12" s="86"/>
      <c r="LA12" s="86"/>
      <c r="LB12" s="86"/>
      <c r="LC12" s="86"/>
      <c r="LD12" s="86"/>
      <c r="LE12" s="86"/>
      <c r="LF12" s="86"/>
      <c r="LG12" s="86"/>
      <c r="LH12" s="86"/>
      <c r="LI12" s="86"/>
      <c r="LJ12" s="86"/>
      <c r="LK12" s="86"/>
      <c r="LL12" s="86"/>
      <c r="LM12" s="86"/>
      <c r="LN12" s="86"/>
      <c r="LO12" s="86"/>
      <c r="LP12" s="86"/>
      <c r="LQ12" s="86"/>
      <c r="LR12" s="86"/>
      <c r="LS12" s="86"/>
      <c r="LT12" s="86"/>
      <c r="LU12" s="86"/>
      <c r="LV12" s="86"/>
      <c r="LW12" s="86"/>
      <c r="LX12" s="86"/>
      <c r="LY12" s="86"/>
      <c r="LZ12" s="86"/>
      <c r="MA12" s="86"/>
      <c r="MB12" s="86"/>
      <c r="MC12" s="86"/>
      <c r="MD12" s="86"/>
      <c r="ME12" s="86"/>
      <c r="MF12" s="86"/>
      <c r="MG12" s="86"/>
      <c r="MH12" s="86"/>
      <c r="MI12" s="86"/>
      <c r="MJ12" s="86"/>
      <c r="MK12" s="86"/>
      <c r="ML12" s="86"/>
      <c r="MM12" s="86"/>
      <c r="MN12" s="86"/>
      <c r="MO12" s="86"/>
      <c r="MP12" s="86"/>
      <c r="MQ12" s="86"/>
      <c r="MR12" s="86"/>
      <c r="MS12" s="86"/>
      <c r="MT12" s="86"/>
      <c r="MU12" s="86"/>
      <c r="MV12" s="86"/>
      <c r="MW12" s="86"/>
      <c r="MX12" s="86"/>
      <c r="MY12" s="86"/>
      <c r="MZ12" s="86"/>
      <c r="NA12" s="86"/>
      <c r="NB12" s="86"/>
      <c r="NC12" s="86"/>
      <c r="ND12" s="86"/>
      <c r="NE12" s="86"/>
      <c r="NF12" s="86"/>
      <c r="NG12" s="86"/>
      <c r="NH12" s="86"/>
      <c r="NI12" s="86"/>
      <c r="NJ12" s="86"/>
      <c r="NK12" s="86"/>
      <c r="NL12" s="86"/>
      <c r="NM12" s="86"/>
      <c r="NN12" s="86"/>
      <c r="NO12" s="86"/>
      <c r="NP12" s="86"/>
      <c r="NQ12" s="86"/>
      <c r="NR12" s="86"/>
      <c r="NS12" s="86"/>
      <c r="NT12" s="86"/>
      <c r="NU12" s="86"/>
      <c r="NV12" s="86"/>
      <c r="NW12" s="86"/>
      <c r="NX12" s="86"/>
      <c r="NY12" s="86"/>
      <c r="NZ12" s="86"/>
      <c r="OA12" s="86"/>
      <c r="OB12" s="86"/>
      <c r="OC12" s="86"/>
      <c r="OD12" s="86"/>
      <c r="OE12" s="86"/>
      <c r="OF12" s="86"/>
      <c r="OG12" s="86"/>
      <c r="OH12" s="86"/>
      <c r="OI12" s="86"/>
      <c r="OJ12" s="86"/>
      <c r="OK12" s="86"/>
      <c r="OL12" s="86"/>
      <c r="OM12" s="86"/>
      <c r="ON12" s="86"/>
      <c r="OO12" s="86"/>
      <c r="OP12" s="86"/>
      <c r="OQ12" s="86"/>
      <c r="OR12" s="86"/>
      <c r="OS12" s="86"/>
      <c r="OT12" s="86"/>
      <c r="OU12" s="86"/>
      <c r="OV12" s="86"/>
      <c r="OW12" s="86"/>
      <c r="OX12" s="86"/>
      <c r="OY12" s="86"/>
      <c r="OZ12" s="86"/>
      <c r="PA12" s="86"/>
      <c r="PB12" s="86"/>
      <c r="PC12" s="86"/>
      <c r="PD12" s="86"/>
      <c r="PE12" s="86"/>
      <c r="PF12" s="86"/>
      <c r="PG12" s="86"/>
      <c r="PH12" s="86"/>
      <c r="PI12" s="86"/>
      <c r="PJ12" s="86"/>
      <c r="PK12" s="86"/>
      <c r="PL12" s="86"/>
      <c r="PM12" s="86"/>
      <c r="PN12" s="86"/>
      <c r="PO12" s="86"/>
      <c r="PP12" s="86"/>
      <c r="PQ12" s="86"/>
      <c r="PR12" s="86"/>
      <c r="PS12" s="86"/>
      <c r="PT12" s="86"/>
      <c r="PU12" s="86"/>
      <c r="PV12" s="86"/>
      <c r="PW12" s="86"/>
      <c r="PX12" s="86"/>
      <c r="PY12" s="86"/>
      <c r="PZ12" s="86"/>
      <c r="QA12" s="86"/>
      <c r="QB12" s="86"/>
      <c r="QC12" s="86"/>
      <c r="QD12" s="86"/>
      <c r="QE12" s="86"/>
      <c r="QF12" s="86"/>
      <c r="QG12" s="86"/>
      <c r="QH12" s="86"/>
      <c r="QI12" s="86"/>
      <c r="QJ12" s="86"/>
      <c r="QK12" s="86"/>
      <c r="QL12" s="86"/>
      <c r="QM12" s="86"/>
      <c r="QN12" s="86"/>
      <c r="QO12" s="86"/>
      <c r="QP12" s="86"/>
      <c r="QQ12" s="86"/>
      <c r="QR12" s="86"/>
      <c r="QS12" s="86"/>
      <c r="QT12" s="86"/>
      <c r="QU12" s="86"/>
      <c r="QV12" s="86"/>
      <c r="QW12" s="86"/>
      <c r="QX12" s="86"/>
      <c r="QY12" s="86"/>
      <c r="QZ12" s="86"/>
      <c r="RA12" s="86"/>
      <c r="RB12" s="86"/>
      <c r="RC12" s="86"/>
      <c r="RD12" s="86"/>
      <c r="RE12" s="86"/>
      <c r="RF12" s="86"/>
      <c r="RG12" s="86"/>
      <c r="RH12" s="86"/>
      <c r="RI12" s="86"/>
      <c r="RJ12" s="86"/>
      <c r="RK12" s="86"/>
      <c r="RL12" s="86"/>
      <c r="RM12" s="86"/>
      <c r="RN12" s="86"/>
      <c r="RO12" s="86"/>
      <c r="RP12" s="86"/>
      <c r="RQ12" s="86"/>
      <c r="RR12" s="86"/>
      <c r="RS12" s="86"/>
      <c r="RT12" s="86"/>
      <c r="RU12" s="86"/>
      <c r="RV12" s="86"/>
      <c r="RW12" s="86"/>
      <c r="RX12" s="86"/>
      <c r="RY12" s="86"/>
      <c r="RZ12" s="86"/>
      <c r="SA12" s="86"/>
      <c r="SB12" s="86"/>
      <c r="SC12" s="86"/>
      <c r="SD12" s="86"/>
      <c r="SE12" s="86"/>
      <c r="SF12" s="86"/>
      <c r="SG12" s="86"/>
      <c r="SH12" s="86"/>
      <c r="SI12" s="86"/>
      <c r="SJ12" s="86"/>
      <c r="SK12" s="86"/>
      <c r="SL12" s="86"/>
      <c r="SM12" s="86"/>
      <c r="SN12" s="86"/>
      <c r="SO12" s="86"/>
      <c r="SP12" s="86"/>
      <c r="SQ12" s="86"/>
      <c r="SR12" s="86"/>
      <c r="SS12" s="86"/>
      <c r="ST12" s="86"/>
      <c r="SU12" s="86"/>
      <c r="SV12" s="86"/>
      <c r="SW12" s="86"/>
      <c r="SX12" s="86"/>
      <c r="SY12" s="86"/>
      <c r="SZ12" s="86"/>
      <c r="TA12" s="86"/>
      <c r="TB12" s="86"/>
      <c r="TC12" s="86"/>
      <c r="TD12" s="86"/>
      <c r="TE12" s="86"/>
      <c r="TF12" s="86"/>
      <c r="TG12" s="86"/>
      <c r="TH12" s="86"/>
      <c r="TI12" s="86"/>
      <c r="TJ12" s="86"/>
      <c r="TK12" s="86"/>
      <c r="TL12" s="86"/>
      <c r="TM12" s="86"/>
      <c r="TN12" s="86"/>
      <c r="TO12" s="86"/>
      <c r="TP12" s="86"/>
      <c r="TQ12" s="86"/>
      <c r="TR12" s="86"/>
      <c r="TS12" s="86"/>
      <c r="TT12" s="86"/>
      <c r="TU12" s="86"/>
      <c r="TV12" s="86"/>
      <c r="TW12" s="86"/>
      <c r="TX12" s="86"/>
      <c r="TY12" s="86"/>
      <c r="TZ12" s="86"/>
      <c r="UA12" s="86"/>
      <c r="UB12" s="86"/>
      <c r="UC12" s="86"/>
      <c r="UD12" s="86"/>
      <c r="UE12" s="86"/>
      <c r="UF12" s="86"/>
      <c r="UG12" s="86"/>
      <c r="UH12" s="86"/>
      <c r="UI12" s="86"/>
      <c r="UJ12" s="86"/>
      <c r="UK12" s="86"/>
      <c r="UL12" s="86"/>
      <c r="UM12" s="86"/>
      <c r="UN12" s="86"/>
      <c r="UO12" s="86"/>
      <c r="UP12" s="86"/>
      <c r="UQ12" s="86"/>
      <c r="UR12" s="86"/>
      <c r="US12" s="86"/>
      <c r="UT12" s="86"/>
      <c r="UU12" s="86"/>
      <c r="UV12" s="86"/>
      <c r="UW12" s="86"/>
      <c r="UX12" s="86"/>
      <c r="UY12" s="86"/>
      <c r="UZ12" s="86"/>
      <c r="VA12" s="86"/>
      <c r="VB12" s="86"/>
      <c r="VC12" s="86"/>
      <c r="VD12" s="86"/>
      <c r="VE12" s="86"/>
      <c r="VF12" s="86"/>
      <c r="VG12" s="86"/>
      <c r="VH12" s="86"/>
      <c r="VI12" s="86"/>
      <c r="VJ12" s="86"/>
      <c r="VK12" s="86"/>
      <c r="VL12" s="86"/>
      <c r="VM12" s="86"/>
      <c r="VN12" s="86"/>
      <c r="VO12" s="86"/>
      <c r="VP12" s="86"/>
      <c r="VQ12" s="86"/>
      <c r="VR12" s="86"/>
      <c r="VS12" s="86"/>
      <c r="VT12" s="86"/>
      <c r="VU12" s="86"/>
      <c r="VV12" s="86"/>
      <c r="VW12" s="86"/>
      <c r="VX12" s="86"/>
      <c r="VY12" s="86"/>
      <c r="VZ12" s="86"/>
      <c r="WA12" s="86"/>
      <c r="WB12" s="86"/>
      <c r="WC12" s="86"/>
      <c r="WD12" s="86"/>
      <c r="WE12" s="86"/>
      <c r="WF12" s="86"/>
      <c r="WG12" s="86"/>
      <c r="WH12" s="86"/>
      <c r="WI12" s="86"/>
      <c r="WJ12" s="86"/>
      <c r="WK12" s="86"/>
      <c r="WL12" s="86"/>
      <c r="WM12" s="86"/>
      <c r="WN12" s="86"/>
      <c r="WO12" s="86"/>
      <c r="WP12" s="86"/>
      <c r="WQ12" s="86"/>
      <c r="WR12" s="86"/>
      <c r="WS12" s="86"/>
      <c r="WT12" s="86"/>
      <c r="WU12" s="86"/>
      <c r="WV12" s="86"/>
      <c r="WW12" s="86"/>
      <c r="WX12" s="86"/>
      <c r="WY12" s="86"/>
      <c r="WZ12" s="86"/>
      <c r="XA12" s="86"/>
      <c r="XB12" s="86"/>
      <c r="XC12" s="86"/>
      <c r="XD12" s="86"/>
      <c r="XE12" s="86"/>
      <c r="XF12" s="86"/>
      <c r="XG12" s="86"/>
      <c r="XH12" s="86"/>
      <c r="XI12" s="86"/>
      <c r="XJ12" s="86"/>
      <c r="XK12" s="86"/>
      <c r="XL12" s="86"/>
      <c r="XM12" s="86"/>
      <c r="XN12" s="86"/>
      <c r="XO12" s="86"/>
      <c r="XP12" s="86"/>
      <c r="XQ12" s="86"/>
      <c r="XR12" s="86"/>
      <c r="XS12" s="86"/>
      <c r="XT12" s="86"/>
      <c r="XU12" s="86"/>
      <c r="XV12" s="86"/>
      <c r="XW12" s="86"/>
      <c r="XX12" s="86"/>
      <c r="XY12" s="86"/>
      <c r="XZ12" s="86"/>
      <c r="YA12" s="86"/>
      <c r="YB12" s="86"/>
      <c r="YC12" s="86"/>
      <c r="YD12" s="86"/>
      <c r="YE12" s="86"/>
      <c r="YF12" s="86"/>
      <c r="YG12" s="86"/>
      <c r="YH12" s="86"/>
      <c r="YI12" s="86"/>
      <c r="YJ12" s="86"/>
      <c r="YK12" s="86"/>
      <c r="YL12" s="86"/>
      <c r="YM12" s="86"/>
      <c r="YN12" s="86"/>
      <c r="YO12" s="86"/>
      <c r="YP12" s="86"/>
      <c r="YQ12" s="86"/>
      <c r="YR12" s="86"/>
      <c r="YS12" s="86"/>
      <c r="YT12" s="86"/>
      <c r="YU12" s="86"/>
      <c r="YV12" s="86"/>
      <c r="YW12" s="86"/>
      <c r="YX12" s="86"/>
      <c r="YY12" s="86"/>
      <c r="YZ12" s="86"/>
      <c r="ZA12" s="86"/>
      <c r="ZB12" s="86"/>
      <c r="ZC12" s="86"/>
      <c r="ZD12" s="86"/>
      <c r="ZE12" s="86"/>
      <c r="ZF12" s="86"/>
      <c r="ZG12" s="86"/>
      <c r="ZH12" s="86"/>
      <c r="ZI12" s="86"/>
      <c r="ZJ12" s="86"/>
      <c r="ZK12" s="86"/>
      <c r="ZL12" s="86"/>
      <c r="ZM12" s="86"/>
      <c r="ZN12" s="86"/>
      <c r="ZO12" s="86"/>
      <c r="ZP12" s="86"/>
      <c r="ZQ12" s="86"/>
      <c r="ZR12" s="86"/>
      <c r="ZS12" s="86"/>
      <c r="ZT12" s="86"/>
      <c r="ZU12" s="86"/>
      <c r="ZV12" s="86"/>
      <c r="ZW12" s="86"/>
      <c r="ZX12" s="86"/>
      <c r="ZY12" s="86"/>
      <c r="ZZ12" s="86"/>
      <c r="AAA12" s="86"/>
      <c r="AAB12" s="86"/>
      <c r="AAC12" s="86"/>
      <c r="AAD12" s="86"/>
      <c r="AAE12" s="86"/>
      <c r="AAF12" s="86"/>
      <c r="AAG12" s="86"/>
      <c r="AAH12" s="86"/>
      <c r="AAI12" s="86"/>
      <c r="AAJ12" s="86"/>
      <c r="AAK12" s="86"/>
      <c r="AAL12" s="86"/>
      <c r="AAM12" s="86"/>
      <c r="AAN12" s="86"/>
      <c r="AAO12" s="86"/>
      <c r="AAP12" s="86"/>
      <c r="AAQ12" s="86"/>
      <c r="AAR12" s="86"/>
      <c r="AAS12" s="86"/>
      <c r="AAT12" s="86"/>
      <c r="AAU12" s="86"/>
      <c r="AAV12" s="86"/>
      <c r="AAW12" s="86"/>
      <c r="AAX12" s="86"/>
      <c r="AAY12" s="86"/>
      <c r="AAZ12" s="86"/>
      <c r="ABA12" s="86"/>
      <c r="ABB12" s="86"/>
      <c r="ABC12" s="86"/>
      <c r="ABD12" s="86"/>
      <c r="ABE12" s="86"/>
      <c r="ABF12" s="86"/>
      <c r="ABG12" s="86"/>
      <c r="ABH12" s="86"/>
      <c r="ABI12" s="86"/>
      <c r="ABJ12" s="86"/>
      <c r="ABK12" s="86"/>
      <c r="ABL12" s="86"/>
      <c r="ABM12" s="86"/>
      <c r="ABN12" s="86"/>
      <c r="ABO12" s="86"/>
      <c r="ABP12" s="86"/>
      <c r="ABQ12" s="86"/>
      <c r="ABR12" s="86"/>
      <c r="ABS12" s="86"/>
      <c r="ABT12" s="86"/>
      <c r="ABU12" s="86"/>
      <c r="ABV12" s="86"/>
      <c r="ABW12" s="86"/>
      <c r="ABX12" s="86"/>
      <c r="ABY12" s="86"/>
      <c r="ABZ12" s="86"/>
      <c r="ACA12" s="86"/>
      <c r="ACB12" s="86"/>
      <c r="ACC12" s="86"/>
      <c r="ACD12" s="86"/>
      <c r="ACE12" s="86"/>
      <c r="ACF12" s="86"/>
      <c r="ACG12" s="86"/>
      <c r="ACH12" s="86"/>
      <c r="ACI12" s="86"/>
      <c r="ACJ12" s="86"/>
      <c r="ACK12" s="86"/>
      <c r="ACL12" s="86"/>
      <c r="ACM12" s="86"/>
      <c r="ACN12" s="86"/>
      <c r="ACO12" s="86"/>
      <c r="ACP12" s="86"/>
      <c r="ACQ12" s="86"/>
      <c r="ACR12" s="86"/>
      <c r="ACS12" s="86"/>
      <c r="ACT12" s="86"/>
      <c r="ACU12" s="86"/>
      <c r="ACV12" s="86"/>
      <c r="ACW12" s="86"/>
      <c r="ACX12" s="86"/>
      <c r="ACY12" s="86"/>
      <c r="ACZ12" s="86"/>
      <c r="ADA12" s="86"/>
      <c r="ADB12" s="86"/>
      <c r="ADC12" s="86"/>
      <c r="ADD12" s="86"/>
      <c r="ADE12" s="86"/>
      <c r="ADF12" s="86"/>
      <c r="ADG12" s="86"/>
      <c r="ADH12" s="86"/>
      <c r="ADI12" s="86"/>
      <c r="ADJ12" s="86"/>
      <c r="ADK12" s="86"/>
      <c r="ADL12" s="86"/>
      <c r="ADM12" s="86"/>
      <c r="ADN12" s="86"/>
      <c r="ADO12" s="86"/>
      <c r="ADP12" s="86"/>
      <c r="ADQ12" s="86"/>
      <c r="ADR12" s="86"/>
      <c r="ADS12" s="86"/>
      <c r="ADT12" s="86"/>
      <c r="ADU12" s="86"/>
      <c r="ADV12" s="86"/>
      <c r="ADW12" s="86"/>
      <c r="ADX12" s="86"/>
      <c r="ADY12" s="86"/>
      <c r="ADZ12" s="86"/>
      <c r="AEA12" s="86"/>
      <c r="AEB12" s="86"/>
      <c r="AEC12" s="86"/>
      <c r="AED12" s="86"/>
      <c r="AEE12" s="86"/>
      <c r="AEF12" s="86"/>
      <c r="AEG12" s="86"/>
      <c r="AEH12" s="86"/>
      <c r="AEI12" s="86"/>
      <c r="AEJ12" s="86"/>
      <c r="AEK12" s="86"/>
      <c r="AEL12" s="86"/>
      <c r="AEM12" s="86"/>
      <c r="AEN12" s="86"/>
      <c r="AEO12" s="86"/>
      <c r="AEP12" s="86"/>
      <c r="AEQ12" s="86"/>
      <c r="AER12" s="86"/>
      <c r="AES12" s="86"/>
      <c r="AET12" s="86"/>
      <c r="AEU12" s="86"/>
      <c r="AEV12" s="86"/>
      <c r="AEW12" s="86"/>
      <c r="AEX12" s="86"/>
      <c r="AEY12" s="86"/>
      <c r="AEZ12" s="86"/>
      <c r="AFA12" s="86"/>
      <c r="AFB12" s="86"/>
      <c r="AFC12" s="86"/>
      <c r="AFD12" s="86"/>
      <c r="AFE12" s="86"/>
      <c r="AFF12" s="86"/>
      <c r="AFG12" s="86"/>
      <c r="AFH12" s="86"/>
      <c r="AFI12" s="86"/>
      <c r="AFJ12" s="86"/>
      <c r="AFK12" s="86"/>
      <c r="AFL12" s="86"/>
      <c r="AFM12" s="86"/>
      <c r="AFN12" s="86"/>
      <c r="AFO12" s="86"/>
      <c r="AFP12" s="86"/>
      <c r="AFQ12" s="86"/>
      <c r="AFR12" s="86"/>
      <c r="AFS12" s="86"/>
      <c r="AFT12" s="86"/>
      <c r="AFU12" s="86"/>
      <c r="AFV12" s="86"/>
      <c r="AFW12" s="86"/>
      <c r="AFX12" s="86"/>
      <c r="AFY12" s="86"/>
      <c r="AFZ12" s="86"/>
      <c r="AGA12" s="86"/>
      <c r="AGB12" s="86"/>
      <c r="AGC12" s="86"/>
      <c r="AGD12" s="86"/>
      <c r="AGE12" s="86"/>
      <c r="AGF12" s="86"/>
      <c r="AGG12" s="86"/>
      <c r="AGH12" s="86"/>
      <c r="AGI12" s="86"/>
      <c r="AGJ12" s="86"/>
      <c r="AGK12" s="86"/>
      <c r="AGL12" s="86"/>
      <c r="AGM12" s="86"/>
      <c r="AGN12" s="86"/>
      <c r="AGO12" s="86"/>
      <c r="AGP12" s="86"/>
      <c r="AGQ12" s="86"/>
      <c r="AGR12" s="86"/>
      <c r="AGS12" s="86"/>
      <c r="AGT12" s="86"/>
      <c r="AGU12" s="86"/>
      <c r="AGV12" s="86"/>
      <c r="AGW12" s="86"/>
      <c r="AGX12" s="86"/>
      <c r="AGY12" s="86"/>
      <c r="AGZ12" s="86"/>
      <c r="AHA12" s="86"/>
      <c r="AHB12" s="86"/>
      <c r="AHC12" s="86"/>
      <c r="AHD12" s="86"/>
      <c r="AHE12" s="86"/>
      <c r="AHF12" s="86"/>
      <c r="AHG12" s="86"/>
      <c r="AHH12" s="86"/>
      <c r="AHI12" s="86"/>
      <c r="AHJ12" s="86"/>
      <c r="AHK12" s="86"/>
      <c r="AHL12" s="86"/>
      <c r="AHM12" s="86"/>
      <c r="AHN12" s="86"/>
      <c r="AHO12" s="86"/>
      <c r="AHP12" s="86"/>
      <c r="AHQ12" s="86"/>
      <c r="AHR12" s="86"/>
      <c r="AHS12" s="86"/>
      <c r="AHT12" s="86"/>
      <c r="AHU12" s="86"/>
      <c r="AHV12" s="86"/>
      <c r="AHW12" s="86"/>
      <c r="AHX12" s="86"/>
      <c r="AHY12" s="86"/>
      <c r="AHZ12" s="86"/>
      <c r="AIA12" s="86"/>
      <c r="AIB12" s="86"/>
      <c r="AIC12" s="86"/>
      <c r="AID12" s="86"/>
      <c r="AIE12" s="86"/>
      <c r="AIF12" s="86"/>
      <c r="AIG12" s="86"/>
      <c r="AIH12" s="86"/>
      <c r="AII12" s="86"/>
      <c r="AIJ12" s="86"/>
      <c r="AIK12" s="86"/>
      <c r="AIL12" s="86"/>
      <c r="AIM12" s="86"/>
      <c r="AIN12" s="86"/>
      <c r="AIO12" s="86"/>
      <c r="AIP12" s="86"/>
      <c r="AIQ12" s="86"/>
      <c r="AIR12" s="86"/>
      <c r="AIS12" s="86"/>
      <c r="AIT12" s="86"/>
      <c r="AIU12" s="86"/>
      <c r="AIV12" s="86"/>
      <c r="AIW12" s="86"/>
      <c r="AIX12" s="86"/>
      <c r="AIY12" s="86"/>
      <c r="AIZ12" s="86"/>
      <c r="AJA12" s="86"/>
      <c r="AJB12" s="86"/>
      <c r="AJC12" s="86"/>
      <c r="AJD12" s="86"/>
      <c r="AJE12" s="86"/>
      <c r="AJF12" s="86"/>
      <c r="AJG12" s="86"/>
      <c r="AJH12" s="86"/>
      <c r="AJI12" s="86"/>
      <c r="AJJ12" s="86"/>
      <c r="AJK12" s="86"/>
      <c r="AJL12" s="86"/>
      <c r="AJM12" s="86"/>
      <c r="AJN12" s="86"/>
      <c r="AJO12" s="86"/>
      <c r="AJP12" s="86"/>
      <c r="AJQ12" s="86"/>
      <c r="AJR12" s="86"/>
      <c r="AJS12" s="86"/>
      <c r="AJT12" s="86"/>
      <c r="AJU12" s="86"/>
      <c r="AJV12" s="86"/>
      <c r="AJW12" s="86"/>
      <c r="AJX12" s="86"/>
      <c r="AJY12" s="86"/>
      <c r="AJZ12" s="86"/>
      <c r="AKA12" s="86"/>
      <c r="AKB12" s="86"/>
      <c r="AKC12" s="86"/>
      <c r="AKD12" s="86"/>
      <c r="AKE12" s="86"/>
      <c r="AKF12" s="86"/>
      <c r="AKG12" s="86"/>
      <c r="AKH12" s="86"/>
      <c r="AKI12" s="86"/>
      <c r="AKJ12" s="86"/>
      <c r="AKK12" s="86"/>
      <c r="AKL12" s="86"/>
      <c r="AKM12" s="86"/>
      <c r="AKN12" s="86"/>
      <c r="AKO12" s="86"/>
      <c r="AKP12" s="86"/>
      <c r="AKQ12" s="86"/>
      <c r="AKR12" s="86"/>
      <c r="AKS12" s="86"/>
      <c r="AKT12" s="86"/>
      <c r="AKU12" s="86"/>
      <c r="AKV12" s="86"/>
      <c r="AKW12" s="86"/>
      <c r="AKX12" s="86"/>
      <c r="AKY12" s="86"/>
      <c r="AKZ12" s="86"/>
      <c r="ALA12" s="86"/>
      <c r="ALB12" s="86"/>
      <c r="ALC12" s="86"/>
      <c r="ALD12" s="86"/>
      <c r="ALE12" s="86"/>
      <c r="ALF12" s="86"/>
      <c r="ALG12" s="86"/>
      <c r="ALH12" s="86"/>
      <c r="ALI12" s="86"/>
      <c r="ALJ12" s="86"/>
      <c r="ALK12" s="86"/>
      <c r="ALL12" s="86"/>
      <c r="ALM12" s="86"/>
      <c r="ALN12" s="86"/>
      <c r="ALO12" s="86"/>
      <c r="ALP12" s="86"/>
      <c r="ALQ12" s="86"/>
      <c r="ALR12" s="86"/>
      <c r="ALS12" s="86"/>
      <c r="ALT12" s="86"/>
      <c r="ALU12" s="86"/>
      <c r="ALV12" s="86"/>
      <c r="ALW12" s="86"/>
      <c r="ALX12" s="86"/>
      <c r="ALY12" s="86"/>
      <c r="ALZ12" s="86"/>
      <c r="AMA12" s="86"/>
      <c r="AMB12" s="86"/>
      <c r="AMC12" s="86"/>
      <c r="AMD12" s="86"/>
      <c r="AME12" s="86"/>
      <c r="AMF12" s="86"/>
      <c r="AMG12" s="86"/>
      <c r="AMH12" s="86"/>
      <c r="AMI12" s="86"/>
      <c r="AMJ12" s="86"/>
      <c r="AMK12" s="86"/>
    </row>
    <row r="13" s="1" customFormat="true" ht="72" hidden="false" customHeight="false" outlineLevel="0" collapsed="false">
      <c r="A13" s="2" t="s">
        <v>4956</v>
      </c>
      <c r="B13" s="2" t="s">
        <v>210</v>
      </c>
      <c r="C13" s="2" t="s">
        <v>49</v>
      </c>
      <c r="D13" s="2" t="s">
        <v>209</v>
      </c>
      <c r="E13" s="2" t="s">
        <v>4957</v>
      </c>
      <c r="F13" s="2" t="s">
        <v>4958</v>
      </c>
      <c r="G13" s="287" t="s">
        <v>4957</v>
      </c>
      <c r="H13" s="6"/>
      <c r="I13" s="6"/>
      <c r="J13" s="288" t="s">
        <v>4959</v>
      </c>
      <c r="K13" s="289"/>
      <c r="L13" s="2"/>
      <c r="M13" s="2" t="s">
        <v>44</v>
      </c>
      <c r="N13" s="2"/>
      <c r="O13" s="2"/>
      <c r="P13" s="2"/>
      <c r="Q13" s="2"/>
      <c r="R13" s="2" t="s">
        <v>45</v>
      </c>
      <c r="S13" s="2" t="s">
        <v>133</v>
      </c>
      <c r="T13" s="2" t="s">
        <v>823</v>
      </c>
      <c r="U13" s="3"/>
      <c r="V13" s="2" t="s">
        <v>4461</v>
      </c>
      <c r="W13" s="3"/>
      <c r="X13" s="2"/>
      <c r="Y13" s="2"/>
      <c r="Z13" s="2"/>
      <c r="AA13" s="2"/>
      <c r="AB13" s="4"/>
      <c r="AC13" s="4"/>
      <c r="AD13" s="12"/>
      <c r="AE13" s="4" t="s">
        <v>4960</v>
      </c>
      <c r="AF13" s="2"/>
      <c r="AG13" s="279" t="s">
        <v>4961</v>
      </c>
      <c r="AH13" s="4"/>
      <c r="AI13" s="12"/>
      <c r="AJ13" s="4"/>
      <c r="AK13" s="279" t="s">
        <v>4962</v>
      </c>
      <c r="AL13" s="14"/>
      <c r="AM13" s="279"/>
      <c r="AN13" s="4"/>
      <c r="AO13" s="285"/>
      <c r="AP13" s="285"/>
      <c r="AQ13" s="285"/>
      <c r="AR13" s="285"/>
      <c r="AS13" s="285"/>
      <c r="AT13" s="98" t="e">
        <f aca="false">IF(A13="", "","'"&amp;A13&amp;"':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'"&amp;VLOOKUP(M13,[3]マスタ!$A$1:$B$99,2,0)&amp;"'"&amp;IF(N13="○",", extra: true","")&amp;IF(O13&lt;&gt;"",", extraFrom: '"&amp;O13&amp;"'","")&amp;IF(P13&lt;&gt;"",", exchangableTo: '"&amp;P13&amp;"'","")&amp;IF(Q13="○",", poison: true","")&amp;IF(R13&lt;&gt;"", ", type: '"&amp;VLOOKUP(R13,[3]マスタ!$D$1:$E$99,2,0)&amp;"'", "")&amp;IF(S13&lt;&gt;"",", subType: '"&amp;VLOOKUP(S13,[3]マスタ!$D$1:$E$99,2,0)&amp;"'","")&amp;""&amp;IF(T13&lt;&gt;"",", range: '"&amp;T13&amp;"'","")&amp;IF(V13&lt;&gt;"",", damage: '"&amp;V13&amp;"'","")&amp;IF(X13&lt;&gt;"",", capacity: '"&amp;X13&amp;"'","")&amp;IF(Y13&lt;&gt;"",", growth: "&amp;Y13&amp;"","")&amp;IF(Z13&lt;&gt;"",", cost: '"&amp;Z13&amp;"'","")&amp;", text: '"&amp;SUBSTITUTE(SUBSTITUTE(AE13, CHAR(13), ""),CHAR(10),"\n")&amp;IF(AF13&lt;&gt;"", "', textAdditional: '"&amp;SUBSTITUTE(SUBSTITUTE(AF13, CHAR(13), ""),CHAR(10),"\n"), "")&amp;"', textZh: '"&amp;SUBSTITUTE(SUBSTITUTE(SUBSTITUTE(AG13, CHAR(13), ""),CHAR(10),"\n"),"'","\'")&amp;"', textZhG1: '"&amp;SUBSTITUTE(SUBSTITUTE(SUBSTITUTE(AI13, CHAR(13), ""),CHAR(10),"\n"),"'","\'")&amp;IF(AH13&lt;&gt;"", "', textZhAdditional: '"&amp;SUBSTITUTE(SUBSTITUTE(AH13, CHAR(13), ""),CHAR(10),"\n"), "")&amp;IF(AJ13&lt;&gt;"", "', textZhG1Additional: '"&amp;SUBSTITUTE(SUBSTITUTE(AJ13, CHAR(13), ""),CHAR(10),"\n"), "")&amp;"', textKo: '"&amp;SUBSTITUTE(SUBSTITUTE(SUBSTITUTE(AK13, CHAR(13), ""),CHAR(10),"\n"),"'","\'")&amp;IF(AL13&lt;&gt;"", "', textKoAdditional: '"&amp;SUBSTITUTE(SUBSTITUTE(AL13, CHAR(13), ""),CHAR(10),"\n"), "")&amp;"', textEn: '"&amp;SUBSTITUTE(SUBSTITUTE(SUBSTITUTE(AM13, CHAR(13), ""),CHAR(10),"\n"),"'","\'")&amp;IF(AN13&lt;&gt;"", "', textEnAdditional: '"&amp;SUBSTITUTE(SUBSTITUTE(AN13, CHAR(13), ""),CHAR(10),"\n"), "")&amp;"'"&amp;IF(AB13="○",", sealable: true","")&amp;IF(AC13="○",", removable: true","")&amp;IF(AA13="○",", lie: true","")&amp;IF(AD13="○",", investable: true","")&amp;"},")</f>
        <v>#REF!</v>
      </c>
      <c r="AU13" s="10" t="s">
        <v>4963</v>
      </c>
      <c r="AV13" s="11" t="str">
        <f aca="false">IF($A13&lt;&gt;"", "    | '"&amp;$A13&amp;"'", "")</f>
        <v>    | '02_04-saine_tokoyo-A1-n-1_4'</v>
      </c>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86"/>
      <c r="DA13" s="86"/>
      <c r="DB13" s="86"/>
      <c r="DC13" s="86"/>
      <c r="DD13" s="86"/>
      <c r="DE13" s="86"/>
      <c r="DF13" s="86"/>
      <c r="DG13" s="86"/>
      <c r="DH13" s="86"/>
      <c r="DI13" s="86"/>
      <c r="DJ13" s="86"/>
      <c r="DK13" s="86"/>
      <c r="DL13" s="86"/>
      <c r="DM13" s="86"/>
      <c r="DN13" s="86"/>
      <c r="DO13" s="86"/>
      <c r="DP13" s="86"/>
      <c r="DQ13" s="86"/>
      <c r="DR13" s="86"/>
      <c r="DS13" s="86"/>
      <c r="DT13" s="86"/>
      <c r="DU13" s="86"/>
      <c r="DV13" s="86"/>
      <c r="DW13" s="86"/>
      <c r="DX13" s="86"/>
      <c r="DY13" s="86"/>
      <c r="DZ13" s="86"/>
      <c r="EA13" s="86"/>
      <c r="EB13" s="86"/>
      <c r="EC13" s="86"/>
      <c r="ED13" s="86"/>
      <c r="EE13" s="86"/>
      <c r="EF13" s="86"/>
      <c r="EG13" s="86"/>
      <c r="EH13" s="86"/>
      <c r="EI13" s="86"/>
      <c r="EJ13" s="86"/>
      <c r="EK13" s="86"/>
      <c r="EL13" s="86"/>
      <c r="EM13" s="86"/>
      <c r="EN13" s="86"/>
      <c r="EO13" s="86"/>
      <c r="EP13" s="86"/>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6"/>
      <c r="FO13" s="86"/>
      <c r="FP13" s="86"/>
      <c r="FQ13" s="86"/>
      <c r="FR13" s="86"/>
      <c r="FS13" s="86"/>
      <c r="FT13" s="86"/>
      <c r="FU13" s="86"/>
      <c r="FV13" s="86"/>
      <c r="FW13" s="86"/>
      <c r="FX13" s="86"/>
      <c r="FY13" s="86"/>
      <c r="FZ13" s="86"/>
      <c r="GA13" s="86"/>
      <c r="GB13" s="86"/>
      <c r="GC13" s="86"/>
      <c r="GD13" s="86"/>
      <c r="GE13" s="86"/>
      <c r="GF13" s="86"/>
      <c r="GG13" s="86"/>
      <c r="GH13" s="86"/>
      <c r="GI13" s="86"/>
      <c r="GJ13" s="86"/>
      <c r="GK13" s="86"/>
      <c r="GL13" s="86"/>
      <c r="GM13" s="86"/>
      <c r="GN13" s="86"/>
      <c r="GO13" s="86"/>
      <c r="GP13" s="86"/>
      <c r="GQ13" s="86"/>
      <c r="GR13" s="86"/>
      <c r="GS13" s="86"/>
      <c r="GT13" s="86"/>
      <c r="GU13" s="86"/>
      <c r="GV13" s="86"/>
      <c r="GW13" s="86"/>
      <c r="GX13" s="86"/>
      <c r="GY13" s="86"/>
      <c r="GZ13" s="86"/>
      <c r="HA13" s="86"/>
      <c r="HB13" s="86"/>
      <c r="HC13" s="86"/>
      <c r="HD13" s="86"/>
      <c r="HE13" s="86"/>
      <c r="HF13" s="86"/>
      <c r="HG13" s="86"/>
      <c r="HH13" s="86"/>
      <c r="HI13" s="86"/>
      <c r="HJ13" s="86"/>
      <c r="HK13" s="86"/>
      <c r="HL13" s="86"/>
      <c r="HM13" s="86"/>
      <c r="HN13" s="86"/>
      <c r="HO13" s="86"/>
      <c r="HP13" s="86"/>
      <c r="HQ13" s="86"/>
      <c r="HR13" s="86"/>
      <c r="HS13" s="86"/>
      <c r="HT13" s="86"/>
      <c r="HU13" s="86"/>
      <c r="HV13" s="86"/>
      <c r="HW13" s="86"/>
      <c r="HX13" s="86"/>
      <c r="HY13" s="86"/>
      <c r="HZ13" s="86"/>
      <c r="IA13" s="86"/>
      <c r="IB13" s="86"/>
      <c r="IC13" s="86"/>
      <c r="ID13" s="86"/>
      <c r="IE13" s="86"/>
      <c r="IF13" s="86"/>
      <c r="IG13" s="86"/>
      <c r="IH13" s="86"/>
      <c r="II13" s="86"/>
      <c r="IJ13" s="86"/>
      <c r="IK13" s="86"/>
      <c r="IL13" s="86"/>
      <c r="IM13" s="86"/>
      <c r="IN13" s="86"/>
      <c r="IO13" s="86"/>
      <c r="IP13" s="86"/>
      <c r="IQ13" s="86"/>
      <c r="IR13" s="86"/>
      <c r="IS13" s="86"/>
      <c r="IT13" s="86"/>
      <c r="IU13" s="86"/>
      <c r="IV13" s="86"/>
      <c r="IW13" s="86"/>
      <c r="IX13" s="86"/>
      <c r="IY13" s="86"/>
      <c r="IZ13" s="86"/>
      <c r="JA13" s="86"/>
      <c r="JB13" s="86"/>
      <c r="JC13" s="86"/>
      <c r="JD13" s="86"/>
      <c r="JE13" s="86"/>
      <c r="JF13" s="86"/>
      <c r="JG13" s="86"/>
      <c r="JH13" s="86"/>
      <c r="JI13" s="86"/>
      <c r="JJ13" s="86"/>
      <c r="JK13" s="86"/>
      <c r="JL13" s="86"/>
      <c r="JM13" s="86"/>
      <c r="JN13" s="86"/>
      <c r="JO13" s="86"/>
      <c r="JP13" s="86"/>
      <c r="JQ13" s="86"/>
      <c r="JR13" s="86"/>
      <c r="JS13" s="86"/>
      <c r="JT13" s="86"/>
      <c r="JU13" s="86"/>
      <c r="JV13" s="86"/>
      <c r="JW13" s="86"/>
      <c r="JX13" s="86"/>
      <c r="JY13" s="86"/>
      <c r="JZ13" s="86"/>
      <c r="KA13" s="86"/>
      <c r="KB13" s="86"/>
      <c r="KC13" s="86"/>
      <c r="KD13" s="86"/>
      <c r="KE13" s="86"/>
      <c r="KF13" s="86"/>
      <c r="KG13" s="86"/>
      <c r="KH13" s="86"/>
      <c r="KI13" s="86"/>
      <c r="KJ13" s="86"/>
      <c r="KK13" s="86"/>
      <c r="KL13" s="86"/>
      <c r="KM13" s="86"/>
      <c r="KN13" s="86"/>
      <c r="KO13" s="86"/>
      <c r="KP13" s="86"/>
      <c r="KQ13" s="86"/>
      <c r="KR13" s="86"/>
      <c r="KS13" s="86"/>
      <c r="KT13" s="86"/>
      <c r="KU13" s="86"/>
      <c r="KV13" s="86"/>
      <c r="KW13" s="86"/>
      <c r="KX13" s="86"/>
      <c r="KY13" s="86"/>
      <c r="KZ13" s="86"/>
      <c r="LA13" s="86"/>
      <c r="LB13" s="86"/>
      <c r="LC13" s="86"/>
      <c r="LD13" s="86"/>
      <c r="LE13" s="86"/>
      <c r="LF13" s="86"/>
      <c r="LG13" s="86"/>
      <c r="LH13" s="86"/>
      <c r="LI13" s="86"/>
      <c r="LJ13" s="86"/>
      <c r="LK13" s="86"/>
      <c r="LL13" s="86"/>
      <c r="LM13" s="86"/>
      <c r="LN13" s="86"/>
      <c r="LO13" s="86"/>
      <c r="LP13" s="86"/>
      <c r="LQ13" s="86"/>
      <c r="LR13" s="86"/>
      <c r="LS13" s="86"/>
      <c r="LT13" s="86"/>
      <c r="LU13" s="86"/>
      <c r="LV13" s="86"/>
      <c r="LW13" s="86"/>
      <c r="LX13" s="86"/>
      <c r="LY13" s="86"/>
      <c r="LZ13" s="86"/>
      <c r="MA13" s="86"/>
      <c r="MB13" s="86"/>
      <c r="MC13" s="86"/>
      <c r="MD13" s="86"/>
      <c r="ME13" s="86"/>
      <c r="MF13" s="86"/>
      <c r="MG13" s="86"/>
      <c r="MH13" s="86"/>
      <c r="MI13" s="86"/>
      <c r="MJ13" s="86"/>
      <c r="MK13" s="86"/>
      <c r="ML13" s="86"/>
      <c r="MM13" s="86"/>
      <c r="MN13" s="86"/>
      <c r="MO13" s="86"/>
      <c r="MP13" s="86"/>
      <c r="MQ13" s="86"/>
      <c r="MR13" s="86"/>
      <c r="MS13" s="86"/>
      <c r="MT13" s="86"/>
      <c r="MU13" s="86"/>
      <c r="MV13" s="86"/>
      <c r="MW13" s="86"/>
      <c r="MX13" s="86"/>
      <c r="MY13" s="86"/>
      <c r="MZ13" s="86"/>
      <c r="NA13" s="86"/>
      <c r="NB13" s="86"/>
      <c r="NC13" s="86"/>
      <c r="ND13" s="86"/>
      <c r="NE13" s="86"/>
      <c r="NF13" s="86"/>
      <c r="NG13" s="86"/>
      <c r="NH13" s="86"/>
      <c r="NI13" s="86"/>
      <c r="NJ13" s="86"/>
      <c r="NK13" s="86"/>
      <c r="NL13" s="86"/>
      <c r="NM13" s="86"/>
      <c r="NN13" s="86"/>
      <c r="NO13" s="86"/>
      <c r="NP13" s="86"/>
      <c r="NQ13" s="86"/>
      <c r="NR13" s="86"/>
      <c r="NS13" s="86"/>
      <c r="NT13" s="86"/>
      <c r="NU13" s="86"/>
      <c r="NV13" s="86"/>
      <c r="NW13" s="86"/>
      <c r="NX13" s="86"/>
      <c r="NY13" s="86"/>
      <c r="NZ13" s="86"/>
      <c r="OA13" s="86"/>
      <c r="OB13" s="86"/>
      <c r="OC13" s="86"/>
      <c r="OD13" s="86"/>
      <c r="OE13" s="86"/>
      <c r="OF13" s="86"/>
      <c r="OG13" s="86"/>
      <c r="OH13" s="86"/>
      <c r="OI13" s="86"/>
      <c r="OJ13" s="86"/>
      <c r="OK13" s="86"/>
      <c r="OL13" s="86"/>
      <c r="OM13" s="86"/>
      <c r="ON13" s="86"/>
      <c r="OO13" s="86"/>
      <c r="OP13" s="86"/>
      <c r="OQ13" s="86"/>
      <c r="OR13" s="86"/>
      <c r="OS13" s="86"/>
      <c r="OT13" s="86"/>
      <c r="OU13" s="86"/>
      <c r="OV13" s="86"/>
      <c r="OW13" s="86"/>
      <c r="OX13" s="86"/>
      <c r="OY13" s="86"/>
      <c r="OZ13" s="86"/>
      <c r="PA13" s="86"/>
      <c r="PB13" s="86"/>
      <c r="PC13" s="86"/>
      <c r="PD13" s="86"/>
      <c r="PE13" s="86"/>
      <c r="PF13" s="86"/>
      <c r="PG13" s="86"/>
      <c r="PH13" s="86"/>
      <c r="PI13" s="86"/>
      <c r="PJ13" s="86"/>
      <c r="PK13" s="86"/>
      <c r="PL13" s="86"/>
      <c r="PM13" s="86"/>
      <c r="PN13" s="86"/>
      <c r="PO13" s="86"/>
      <c r="PP13" s="86"/>
      <c r="PQ13" s="86"/>
      <c r="PR13" s="86"/>
      <c r="PS13" s="86"/>
      <c r="PT13" s="86"/>
      <c r="PU13" s="86"/>
      <c r="PV13" s="86"/>
      <c r="PW13" s="86"/>
      <c r="PX13" s="86"/>
      <c r="PY13" s="86"/>
      <c r="PZ13" s="86"/>
      <c r="QA13" s="86"/>
      <c r="QB13" s="86"/>
      <c r="QC13" s="86"/>
      <c r="QD13" s="86"/>
      <c r="QE13" s="86"/>
      <c r="QF13" s="86"/>
      <c r="QG13" s="86"/>
      <c r="QH13" s="86"/>
      <c r="QI13" s="86"/>
      <c r="QJ13" s="86"/>
      <c r="QK13" s="86"/>
      <c r="QL13" s="86"/>
      <c r="QM13" s="86"/>
      <c r="QN13" s="86"/>
      <c r="QO13" s="86"/>
      <c r="QP13" s="86"/>
      <c r="QQ13" s="86"/>
      <c r="QR13" s="86"/>
      <c r="QS13" s="86"/>
      <c r="QT13" s="86"/>
      <c r="QU13" s="86"/>
      <c r="QV13" s="86"/>
      <c r="QW13" s="86"/>
      <c r="QX13" s="86"/>
      <c r="QY13" s="86"/>
      <c r="QZ13" s="86"/>
      <c r="RA13" s="86"/>
      <c r="RB13" s="86"/>
      <c r="RC13" s="86"/>
      <c r="RD13" s="86"/>
      <c r="RE13" s="86"/>
      <c r="RF13" s="86"/>
      <c r="RG13" s="86"/>
      <c r="RH13" s="86"/>
      <c r="RI13" s="86"/>
      <c r="RJ13" s="86"/>
      <c r="RK13" s="86"/>
      <c r="RL13" s="86"/>
      <c r="RM13" s="86"/>
      <c r="RN13" s="86"/>
      <c r="RO13" s="86"/>
      <c r="RP13" s="86"/>
      <c r="RQ13" s="86"/>
      <c r="RR13" s="86"/>
      <c r="RS13" s="86"/>
      <c r="RT13" s="86"/>
      <c r="RU13" s="86"/>
      <c r="RV13" s="86"/>
      <c r="RW13" s="86"/>
      <c r="RX13" s="86"/>
      <c r="RY13" s="86"/>
      <c r="RZ13" s="86"/>
      <c r="SA13" s="86"/>
      <c r="SB13" s="86"/>
      <c r="SC13" s="86"/>
      <c r="SD13" s="86"/>
      <c r="SE13" s="86"/>
      <c r="SF13" s="86"/>
      <c r="SG13" s="86"/>
      <c r="SH13" s="86"/>
      <c r="SI13" s="86"/>
      <c r="SJ13" s="86"/>
      <c r="SK13" s="86"/>
      <c r="SL13" s="86"/>
      <c r="SM13" s="86"/>
      <c r="SN13" s="86"/>
      <c r="SO13" s="86"/>
      <c r="SP13" s="86"/>
      <c r="SQ13" s="86"/>
      <c r="SR13" s="86"/>
      <c r="SS13" s="86"/>
      <c r="ST13" s="86"/>
      <c r="SU13" s="86"/>
      <c r="SV13" s="86"/>
      <c r="SW13" s="86"/>
      <c r="SX13" s="86"/>
      <c r="SY13" s="86"/>
      <c r="SZ13" s="86"/>
      <c r="TA13" s="86"/>
      <c r="TB13" s="86"/>
      <c r="TC13" s="86"/>
      <c r="TD13" s="86"/>
      <c r="TE13" s="86"/>
      <c r="TF13" s="86"/>
      <c r="TG13" s="86"/>
      <c r="TH13" s="86"/>
      <c r="TI13" s="86"/>
      <c r="TJ13" s="86"/>
      <c r="TK13" s="86"/>
      <c r="TL13" s="86"/>
      <c r="TM13" s="86"/>
      <c r="TN13" s="86"/>
      <c r="TO13" s="86"/>
      <c r="TP13" s="86"/>
      <c r="TQ13" s="86"/>
      <c r="TR13" s="86"/>
      <c r="TS13" s="86"/>
      <c r="TT13" s="86"/>
      <c r="TU13" s="86"/>
      <c r="TV13" s="86"/>
      <c r="TW13" s="86"/>
      <c r="TX13" s="86"/>
      <c r="TY13" s="86"/>
      <c r="TZ13" s="86"/>
      <c r="UA13" s="86"/>
      <c r="UB13" s="86"/>
      <c r="UC13" s="86"/>
      <c r="UD13" s="86"/>
      <c r="UE13" s="86"/>
      <c r="UF13" s="86"/>
      <c r="UG13" s="86"/>
      <c r="UH13" s="86"/>
      <c r="UI13" s="86"/>
      <c r="UJ13" s="86"/>
      <c r="UK13" s="86"/>
      <c r="UL13" s="86"/>
      <c r="UM13" s="86"/>
      <c r="UN13" s="86"/>
      <c r="UO13" s="86"/>
      <c r="UP13" s="86"/>
      <c r="UQ13" s="86"/>
      <c r="UR13" s="86"/>
      <c r="US13" s="86"/>
      <c r="UT13" s="86"/>
      <c r="UU13" s="86"/>
      <c r="UV13" s="86"/>
      <c r="UW13" s="86"/>
      <c r="UX13" s="86"/>
      <c r="UY13" s="86"/>
      <c r="UZ13" s="86"/>
      <c r="VA13" s="86"/>
      <c r="VB13" s="86"/>
      <c r="VC13" s="86"/>
      <c r="VD13" s="86"/>
      <c r="VE13" s="86"/>
      <c r="VF13" s="86"/>
      <c r="VG13" s="86"/>
      <c r="VH13" s="86"/>
      <c r="VI13" s="86"/>
      <c r="VJ13" s="86"/>
      <c r="VK13" s="86"/>
      <c r="VL13" s="86"/>
      <c r="VM13" s="86"/>
      <c r="VN13" s="86"/>
      <c r="VO13" s="86"/>
      <c r="VP13" s="86"/>
      <c r="VQ13" s="86"/>
      <c r="VR13" s="86"/>
      <c r="VS13" s="86"/>
      <c r="VT13" s="86"/>
      <c r="VU13" s="86"/>
      <c r="VV13" s="86"/>
      <c r="VW13" s="86"/>
      <c r="VX13" s="86"/>
      <c r="VY13" s="86"/>
      <c r="VZ13" s="86"/>
      <c r="WA13" s="86"/>
      <c r="WB13" s="86"/>
      <c r="WC13" s="86"/>
      <c r="WD13" s="86"/>
      <c r="WE13" s="86"/>
      <c r="WF13" s="86"/>
      <c r="WG13" s="86"/>
      <c r="WH13" s="86"/>
      <c r="WI13" s="86"/>
      <c r="WJ13" s="86"/>
      <c r="WK13" s="86"/>
      <c r="WL13" s="86"/>
      <c r="WM13" s="86"/>
      <c r="WN13" s="86"/>
      <c r="WO13" s="86"/>
      <c r="WP13" s="86"/>
      <c r="WQ13" s="86"/>
      <c r="WR13" s="86"/>
      <c r="WS13" s="86"/>
      <c r="WT13" s="86"/>
      <c r="WU13" s="86"/>
      <c r="WV13" s="86"/>
      <c r="WW13" s="86"/>
      <c r="WX13" s="86"/>
      <c r="WY13" s="86"/>
      <c r="WZ13" s="86"/>
      <c r="XA13" s="86"/>
      <c r="XB13" s="86"/>
      <c r="XC13" s="86"/>
      <c r="XD13" s="86"/>
      <c r="XE13" s="86"/>
      <c r="XF13" s="86"/>
      <c r="XG13" s="86"/>
      <c r="XH13" s="86"/>
      <c r="XI13" s="86"/>
      <c r="XJ13" s="86"/>
      <c r="XK13" s="86"/>
      <c r="XL13" s="86"/>
      <c r="XM13" s="86"/>
      <c r="XN13" s="86"/>
      <c r="XO13" s="86"/>
      <c r="XP13" s="86"/>
      <c r="XQ13" s="86"/>
      <c r="XR13" s="86"/>
      <c r="XS13" s="86"/>
      <c r="XT13" s="86"/>
      <c r="XU13" s="86"/>
      <c r="XV13" s="86"/>
      <c r="XW13" s="86"/>
      <c r="XX13" s="86"/>
      <c r="XY13" s="86"/>
      <c r="XZ13" s="86"/>
      <c r="YA13" s="86"/>
      <c r="YB13" s="86"/>
      <c r="YC13" s="86"/>
      <c r="YD13" s="86"/>
      <c r="YE13" s="86"/>
      <c r="YF13" s="86"/>
      <c r="YG13" s="86"/>
      <c r="YH13" s="86"/>
      <c r="YI13" s="86"/>
      <c r="YJ13" s="86"/>
      <c r="YK13" s="86"/>
      <c r="YL13" s="86"/>
      <c r="YM13" s="86"/>
      <c r="YN13" s="86"/>
      <c r="YO13" s="86"/>
      <c r="YP13" s="86"/>
      <c r="YQ13" s="86"/>
      <c r="YR13" s="86"/>
      <c r="YS13" s="86"/>
      <c r="YT13" s="86"/>
      <c r="YU13" s="86"/>
      <c r="YV13" s="86"/>
      <c r="YW13" s="86"/>
      <c r="YX13" s="86"/>
      <c r="YY13" s="86"/>
      <c r="YZ13" s="86"/>
      <c r="ZA13" s="86"/>
      <c r="ZB13" s="86"/>
      <c r="ZC13" s="86"/>
      <c r="ZD13" s="86"/>
      <c r="ZE13" s="86"/>
      <c r="ZF13" s="86"/>
      <c r="ZG13" s="86"/>
      <c r="ZH13" s="86"/>
      <c r="ZI13" s="86"/>
      <c r="ZJ13" s="86"/>
      <c r="ZK13" s="86"/>
      <c r="ZL13" s="86"/>
      <c r="ZM13" s="86"/>
      <c r="ZN13" s="86"/>
      <c r="ZO13" s="86"/>
      <c r="ZP13" s="86"/>
      <c r="ZQ13" s="86"/>
      <c r="ZR13" s="86"/>
      <c r="ZS13" s="86"/>
      <c r="ZT13" s="86"/>
      <c r="ZU13" s="86"/>
      <c r="ZV13" s="86"/>
      <c r="ZW13" s="86"/>
      <c r="ZX13" s="86"/>
      <c r="ZY13" s="86"/>
      <c r="ZZ13" s="86"/>
      <c r="AAA13" s="86"/>
      <c r="AAB13" s="86"/>
      <c r="AAC13" s="86"/>
      <c r="AAD13" s="86"/>
      <c r="AAE13" s="86"/>
      <c r="AAF13" s="86"/>
      <c r="AAG13" s="86"/>
      <c r="AAH13" s="86"/>
      <c r="AAI13" s="86"/>
      <c r="AAJ13" s="86"/>
      <c r="AAK13" s="86"/>
      <c r="AAL13" s="86"/>
      <c r="AAM13" s="86"/>
      <c r="AAN13" s="86"/>
      <c r="AAO13" s="86"/>
      <c r="AAP13" s="86"/>
      <c r="AAQ13" s="86"/>
      <c r="AAR13" s="86"/>
      <c r="AAS13" s="86"/>
      <c r="AAT13" s="86"/>
      <c r="AAU13" s="86"/>
      <c r="AAV13" s="86"/>
      <c r="AAW13" s="86"/>
      <c r="AAX13" s="86"/>
      <c r="AAY13" s="86"/>
      <c r="AAZ13" s="86"/>
      <c r="ABA13" s="86"/>
      <c r="ABB13" s="86"/>
      <c r="ABC13" s="86"/>
      <c r="ABD13" s="86"/>
      <c r="ABE13" s="86"/>
      <c r="ABF13" s="86"/>
      <c r="ABG13" s="86"/>
      <c r="ABH13" s="86"/>
      <c r="ABI13" s="86"/>
      <c r="ABJ13" s="86"/>
      <c r="ABK13" s="86"/>
      <c r="ABL13" s="86"/>
      <c r="ABM13" s="86"/>
      <c r="ABN13" s="86"/>
      <c r="ABO13" s="86"/>
      <c r="ABP13" s="86"/>
      <c r="ABQ13" s="86"/>
      <c r="ABR13" s="86"/>
      <c r="ABS13" s="86"/>
      <c r="ABT13" s="86"/>
      <c r="ABU13" s="86"/>
      <c r="ABV13" s="86"/>
      <c r="ABW13" s="86"/>
      <c r="ABX13" s="86"/>
      <c r="ABY13" s="86"/>
      <c r="ABZ13" s="86"/>
      <c r="ACA13" s="86"/>
      <c r="ACB13" s="86"/>
      <c r="ACC13" s="86"/>
      <c r="ACD13" s="86"/>
      <c r="ACE13" s="86"/>
      <c r="ACF13" s="86"/>
      <c r="ACG13" s="86"/>
      <c r="ACH13" s="86"/>
      <c r="ACI13" s="86"/>
      <c r="ACJ13" s="86"/>
      <c r="ACK13" s="86"/>
      <c r="ACL13" s="86"/>
      <c r="ACM13" s="86"/>
      <c r="ACN13" s="86"/>
      <c r="ACO13" s="86"/>
      <c r="ACP13" s="86"/>
      <c r="ACQ13" s="86"/>
      <c r="ACR13" s="86"/>
      <c r="ACS13" s="86"/>
      <c r="ACT13" s="86"/>
      <c r="ACU13" s="86"/>
      <c r="ACV13" s="86"/>
      <c r="ACW13" s="86"/>
      <c r="ACX13" s="86"/>
      <c r="ACY13" s="86"/>
      <c r="ACZ13" s="86"/>
      <c r="ADA13" s="86"/>
      <c r="ADB13" s="86"/>
      <c r="ADC13" s="86"/>
      <c r="ADD13" s="86"/>
      <c r="ADE13" s="86"/>
      <c r="ADF13" s="86"/>
      <c r="ADG13" s="86"/>
      <c r="ADH13" s="86"/>
      <c r="ADI13" s="86"/>
      <c r="ADJ13" s="86"/>
      <c r="ADK13" s="86"/>
      <c r="ADL13" s="86"/>
      <c r="ADM13" s="86"/>
      <c r="ADN13" s="86"/>
      <c r="ADO13" s="86"/>
      <c r="ADP13" s="86"/>
      <c r="ADQ13" s="86"/>
      <c r="ADR13" s="86"/>
      <c r="ADS13" s="86"/>
      <c r="ADT13" s="86"/>
      <c r="ADU13" s="86"/>
      <c r="ADV13" s="86"/>
      <c r="ADW13" s="86"/>
      <c r="ADX13" s="86"/>
      <c r="ADY13" s="86"/>
      <c r="ADZ13" s="86"/>
      <c r="AEA13" s="86"/>
      <c r="AEB13" s="86"/>
      <c r="AEC13" s="86"/>
      <c r="AED13" s="86"/>
      <c r="AEE13" s="86"/>
      <c r="AEF13" s="86"/>
      <c r="AEG13" s="86"/>
      <c r="AEH13" s="86"/>
      <c r="AEI13" s="86"/>
      <c r="AEJ13" s="86"/>
      <c r="AEK13" s="86"/>
      <c r="AEL13" s="86"/>
      <c r="AEM13" s="86"/>
      <c r="AEN13" s="86"/>
      <c r="AEO13" s="86"/>
      <c r="AEP13" s="86"/>
      <c r="AEQ13" s="86"/>
      <c r="AER13" s="86"/>
      <c r="AES13" s="86"/>
      <c r="AET13" s="86"/>
      <c r="AEU13" s="86"/>
      <c r="AEV13" s="86"/>
      <c r="AEW13" s="86"/>
      <c r="AEX13" s="86"/>
      <c r="AEY13" s="86"/>
      <c r="AEZ13" s="86"/>
      <c r="AFA13" s="86"/>
      <c r="AFB13" s="86"/>
      <c r="AFC13" s="86"/>
      <c r="AFD13" s="86"/>
      <c r="AFE13" s="86"/>
      <c r="AFF13" s="86"/>
      <c r="AFG13" s="86"/>
      <c r="AFH13" s="86"/>
      <c r="AFI13" s="86"/>
      <c r="AFJ13" s="86"/>
      <c r="AFK13" s="86"/>
      <c r="AFL13" s="86"/>
      <c r="AFM13" s="86"/>
      <c r="AFN13" s="86"/>
      <c r="AFO13" s="86"/>
      <c r="AFP13" s="86"/>
      <c r="AFQ13" s="86"/>
      <c r="AFR13" s="86"/>
      <c r="AFS13" s="86"/>
      <c r="AFT13" s="86"/>
      <c r="AFU13" s="86"/>
      <c r="AFV13" s="86"/>
      <c r="AFW13" s="86"/>
      <c r="AFX13" s="86"/>
      <c r="AFY13" s="86"/>
      <c r="AFZ13" s="86"/>
      <c r="AGA13" s="86"/>
      <c r="AGB13" s="86"/>
      <c r="AGC13" s="86"/>
      <c r="AGD13" s="86"/>
      <c r="AGE13" s="86"/>
      <c r="AGF13" s="86"/>
      <c r="AGG13" s="86"/>
      <c r="AGH13" s="86"/>
      <c r="AGI13" s="86"/>
      <c r="AGJ13" s="86"/>
      <c r="AGK13" s="86"/>
      <c r="AGL13" s="86"/>
      <c r="AGM13" s="86"/>
      <c r="AGN13" s="86"/>
      <c r="AGO13" s="86"/>
      <c r="AGP13" s="86"/>
      <c r="AGQ13" s="86"/>
      <c r="AGR13" s="86"/>
      <c r="AGS13" s="86"/>
      <c r="AGT13" s="86"/>
      <c r="AGU13" s="86"/>
      <c r="AGV13" s="86"/>
      <c r="AGW13" s="86"/>
      <c r="AGX13" s="86"/>
      <c r="AGY13" s="86"/>
      <c r="AGZ13" s="86"/>
      <c r="AHA13" s="86"/>
      <c r="AHB13" s="86"/>
      <c r="AHC13" s="86"/>
      <c r="AHD13" s="86"/>
      <c r="AHE13" s="86"/>
      <c r="AHF13" s="86"/>
      <c r="AHG13" s="86"/>
      <c r="AHH13" s="86"/>
      <c r="AHI13" s="86"/>
      <c r="AHJ13" s="86"/>
      <c r="AHK13" s="86"/>
      <c r="AHL13" s="86"/>
      <c r="AHM13" s="86"/>
      <c r="AHN13" s="86"/>
      <c r="AHO13" s="86"/>
      <c r="AHP13" s="86"/>
      <c r="AHQ13" s="86"/>
      <c r="AHR13" s="86"/>
      <c r="AHS13" s="86"/>
      <c r="AHT13" s="86"/>
      <c r="AHU13" s="86"/>
      <c r="AHV13" s="86"/>
      <c r="AHW13" s="86"/>
      <c r="AHX13" s="86"/>
      <c r="AHY13" s="86"/>
      <c r="AHZ13" s="86"/>
      <c r="AIA13" s="86"/>
      <c r="AIB13" s="86"/>
      <c r="AIC13" s="86"/>
      <c r="AID13" s="86"/>
      <c r="AIE13" s="86"/>
      <c r="AIF13" s="86"/>
      <c r="AIG13" s="86"/>
      <c r="AIH13" s="86"/>
      <c r="AII13" s="86"/>
      <c r="AIJ13" s="86"/>
      <c r="AIK13" s="86"/>
      <c r="AIL13" s="86"/>
      <c r="AIM13" s="86"/>
      <c r="AIN13" s="86"/>
      <c r="AIO13" s="86"/>
      <c r="AIP13" s="86"/>
      <c r="AIQ13" s="86"/>
      <c r="AIR13" s="86"/>
      <c r="AIS13" s="86"/>
      <c r="AIT13" s="86"/>
      <c r="AIU13" s="86"/>
      <c r="AIV13" s="86"/>
      <c r="AIW13" s="86"/>
      <c r="AIX13" s="86"/>
      <c r="AIY13" s="86"/>
      <c r="AIZ13" s="86"/>
      <c r="AJA13" s="86"/>
      <c r="AJB13" s="86"/>
      <c r="AJC13" s="86"/>
      <c r="AJD13" s="86"/>
      <c r="AJE13" s="86"/>
      <c r="AJF13" s="86"/>
      <c r="AJG13" s="86"/>
      <c r="AJH13" s="86"/>
      <c r="AJI13" s="86"/>
      <c r="AJJ13" s="86"/>
      <c r="AJK13" s="86"/>
      <c r="AJL13" s="86"/>
      <c r="AJM13" s="86"/>
      <c r="AJN13" s="86"/>
      <c r="AJO13" s="86"/>
      <c r="AJP13" s="86"/>
      <c r="AJQ13" s="86"/>
      <c r="AJR13" s="86"/>
      <c r="AJS13" s="86"/>
      <c r="AJT13" s="86"/>
      <c r="AJU13" s="86"/>
      <c r="AJV13" s="86"/>
      <c r="AJW13" s="86"/>
      <c r="AJX13" s="86"/>
      <c r="AJY13" s="86"/>
      <c r="AJZ13" s="86"/>
      <c r="AKA13" s="86"/>
      <c r="AKB13" s="86"/>
      <c r="AKC13" s="86"/>
      <c r="AKD13" s="86"/>
      <c r="AKE13" s="86"/>
      <c r="AKF13" s="86"/>
      <c r="AKG13" s="86"/>
      <c r="AKH13" s="86"/>
      <c r="AKI13" s="86"/>
      <c r="AKJ13" s="86"/>
      <c r="AKK13" s="86"/>
      <c r="AKL13" s="86"/>
      <c r="AKM13" s="86"/>
      <c r="AKN13" s="86"/>
      <c r="AKO13" s="86"/>
      <c r="AKP13" s="86"/>
      <c r="AKQ13" s="86"/>
      <c r="AKR13" s="86"/>
      <c r="AKS13" s="86"/>
      <c r="AKT13" s="86"/>
      <c r="AKU13" s="86"/>
      <c r="AKV13" s="86"/>
      <c r="AKW13" s="86"/>
      <c r="AKX13" s="86"/>
      <c r="AKY13" s="86"/>
      <c r="AKZ13" s="86"/>
      <c r="ALA13" s="86"/>
      <c r="ALB13" s="86"/>
      <c r="ALC13" s="86"/>
      <c r="ALD13" s="86"/>
      <c r="ALE13" s="86"/>
      <c r="ALF13" s="86"/>
      <c r="ALG13" s="86"/>
      <c r="ALH13" s="86"/>
      <c r="ALI13" s="86"/>
      <c r="ALJ13" s="86"/>
      <c r="ALK13" s="86"/>
      <c r="ALL13" s="86"/>
      <c r="ALM13" s="86"/>
      <c r="ALN13" s="86"/>
      <c r="ALO13" s="86"/>
      <c r="ALP13" s="86"/>
      <c r="ALQ13" s="86"/>
      <c r="ALR13" s="86"/>
      <c r="ALS13" s="86"/>
      <c r="ALT13" s="86"/>
      <c r="ALU13" s="86"/>
      <c r="ALV13" s="86"/>
      <c r="ALW13" s="86"/>
      <c r="ALX13" s="86"/>
      <c r="ALY13" s="86"/>
      <c r="ALZ13" s="86"/>
      <c r="AMA13" s="86"/>
      <c r="AMB13" s="86"/>
      <c r="AMC13" s="86"/>
      <c r="AMD13" s="86"/>
      <c r="AME13" s="86"/>
      <c r="AMF13" s="86"/>
      <c r="AMG13" s="86"/>
      <c r="AMH13" s="86"/>
      <c r="AMI13" s="86"/>
      <c r="AMJ13" s="86"/>
      <c r="AMK13" s="86"/>
    </row>
    <row r="14" s="1" customFormat="true" ht="82" hidden="false" customHeight="false" outlineLevel="0" collapsed="false">
      <c r="A14" s="2" t="s">
        <v>333</v>
      </c>
      <c r="B14" s="2" t="s">
        <v>210</v>
      </c>
      <c r="C14" s="2" t="s">
        <v>49</v>
      </c>
      <c r="D14" s="2" t="s">
        <v>321</v>
      </c>
      <c r="E14" s="115" t="s">
        <v>334</v>
      </c>
      <c r="F14" s="115" t="s">
        <v>4964</v>
      </c>
      <c r="G14" s="281" t="s">
        <v>336</v>
      </c>
      <c r="H14" s="85" t="s">
        <v>336</v>
      </c>
      <c r="I14" s="6"/>
      <c r="J14" s="7" t="s">
        <v>337</v>
      </c>
      <c r="K14" s="7" t="s">
        <v>338</v>
      </c>
      <c r="L14" s="2"/>
      <c r="M14" s="2" t="s">
        <v>157</v>
      </c>
      <c r="N14" s="2"/>
      <c r="O14" s="2"/>
      <c r="P14" s="2"/>
      <c r="Q14" s="2"/>
      <c r="R14" s="2" t="s">
        <v>107</v>
      </c>
      <c r="S14" s="2"/>
      <c r="T14" s="2"/>
      <c r="U14" s="3"/>
      <c r="V14" s="2"/>
      <c r="W14" s="3"/>
      <c r="X14" s="2"/>
      <c r="Y14" s="2"/>
      <c r="Z14" s="2" t="s">
        <v>54</v>
      </c>
      <c r="AA14" s="2"/>
      <c r="AB14" s="4"/>
      <c r="AC14" s="4"/>
      <c r="AD14" s="4"/>
      <c r="AE14" s="4" t="s">
        <v>4965</v>
      </c>
      <c r="AF14" s="4"/>
      <c r="AG14" s="279" t="s">
        <v>4966</v>
      </c>
      <c r="AH14" s="4"/>
      <c r="AI14" s="12"/>
      <c r="AJ14" s="4"/>
      <c r="AK14" s="279" t="s">
        <v>4967</v>
      </c>
      <c r="AL14" s="14"/>
      <c r="AM14" s="279"/>
      <c r="AN14" s="4"/>
      <c r="AO14" s="285"/>
      <c r="AP14" s="285"/>
      <c r="AQ14" s="285"/>
      <c r="AR14" s="285"/>
      <c r="AS14" s="285"/>
      <c r="AT14" s="98" t="e">
        <f aca="false">IF(A14="", "","'"&amp;A14&amp;"':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'"&amp;VLOOKUP(M14,[3]マスタ!$A$1:$B$99,2,0)&amp;"'"&amp;IF(N14="○",", extra: true","")&amp;IF(O14&lt;&gt;"",", extraFrom: '"&amp;O14&amp;"'","")&amp;IF(P14&lt;&gt;"",", exchangableTo: '"&amp;P14&amp;"'","")&amp;IF(Q14="○",", poison: true","")&amp;IF(R14&lt;&gt;"", ", type: '"&amp;VLOOKUP(R14,[3]マスタ!$D$1:$E$99,2,0)&amp;"'", "")&amp;IF(S14&lt;&gt;"",", subType: '"&amp;VLOOKUP(S14,[3]マスタ!$D$1:$E$99,2,0)&amp;"'","")&amp;""&amp;IF(T14&lt;&gt;"",", range: '"&amp;T14&amp;"'","")&amp;IF(V14&lt;&gt;"",", damage: '"&amp;V14&amp;"'","")&amp;IF(X14&lt;&gt;"",", capacity: '"&amp;X14&amp;"'","")&amp;IF(Y14&lt;&gt;"",", growth: "&amp;Y14&amp;"","")&amp;IF(Z14&lt;&gt;"",", cost: '"&amp;Z14&amp;"'","")&amp;", text: '"&amp;SUBSTITUTE(SUBSTITUTE(AE14, CHAR(13), ""),CHAR(10),"\n")&amp;IF(AF14&lt;&gt;"", "', textAdditional: '"&amp;SUBSTITUTE(SUBSTITUTE(AF14, CHAR(13), ""),CHAR(10),"\n"), "")&amp;"', textZh: '"&amp;SUBSTITUTE(SUBSTITUTE(SUBSTITUTE(AG14, CHAR(13), ""),CHAR(10),"\n"),"'","\'")&amp;"', textZhG1: '"&amp;SUBSTITUTE(SUBSTITUTE(SUBSTITUTE(AI14, CHAR(13), ""),CHAR(10),"\n"),"'","\'")&amp;IF(AH14&lt;&gt;"", "', textZhAdditional: '"&amp;SUBSTITUTE(SUBSTITUTE(AH14, CHAR(13), ""),CHAR(10),"\n"), "")&amp;IF(AJ14&lt;&gt;"", "', textZhG1Additional: '"&amp;SUBSTITUTE(SUBSTITUTE(AJ14, CHAR(13), ""),CHAR(10),"\n"), "")&amp;"', textKo: '"&amp;SUBSTITUTE(SUBSTITUTE(SUBSTITUTE(AK14, CHAR(13), ""),CHAR(10),"\n"),"'","\'")&amp;IF(AL14&lt;&gt;"", "', textKoAdditional: '"&amp;SUBSTITUTE(SUBSTITUTE(AL14, CHAR(13), ""),CHAR(10),"\n"), "")&amp;"', textEn: '"&amp;SUBSTITUTE(SUBSTITUTE(SUBSTITUTE(AM14, CHAR(13), ""),CHAR(10),"\n"),"'","\'")&amp;IF(AN14&lt;&gt;"", "', textEnAdditional: '"&amp;SUBSTITUTE(SUBSTITUTE(AN14, CHAR(13), ""),CHAR(10),"\n"), "")&amp;"'"&amp;IF(AB14="○",", sealable: true","")&amp;IF(AC14="○",", removable: true","")&amp;IF(AA14="○",", lie: true","")&amp;IF(AD14="○",", investable: true","")&amp;"},")</f>
        <v>#REF!</v>
      </c>
      <c r="AU14" s="10" t="str">
        <f aca="false">IF($A14&lt;&gt;"", "    /** 《"&amp;$E14&amp;"》 */ export const "&amp;SUBSTITUTE(UPPER(IF(MID($A14, 3, 1)="-", RIGHT($A14,LEN($A14)-3), $A14)), "-", "_")&amp;": TCardId = '"&amp;$A14&amp;"';", "")</f>
        <v>    /** 《二重奏:弾奏氷瞑》 */ export const SAINE_A1_S_2: TCardId = '02-saine-A1-s-2';</v>
      </c>
      <c r="AV14" s="11" t="str">
        <f aca="false">IF($A14&lt;&gt;"", "    | '"&amp;$A14&amp;"'", "")</f>
        <v>    | '02-saine-A1-s-2'</v>
      </c>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c r="DQ14" s="86"/>
      <c r="DR14" s="86"/>
      <c r="DS14" s="86"/>
      <c r="DT14" s="86"/>
      <c r="DU14" s="86"/>
      <c r="DV14" s="86"/>
      <c r="DW14" s="86"/>
      <c r="DX14" s="86"/>
      <c r="DY14" s="86"/>
      <c r="DZ14" s="86"/>
      <c r="EA14" s="86"/>
      <c r="EB14" s="86"/>
      <c r="EC14" s="86"/>
      <c r="ED14" s="86"/>
      <c r="EE14" s="86"/>
      <c r="EF14" s="86"/>
      <c r="EG14" s="86"/>
      <c r="EH14" s="86"/>
      <c r="EI14" s="86"/>
      <c r="EJ14" s="86"/>
      <c r="EK14" s="86"/>
      <c r="EL14" s="86"/>
      <c r="EM14" s="86"/>
      <c r="EN14" s="86"/>
      <c r="EO14" s="86"/>
      <c r="EP14" s="86"/>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6"/>
      <c r="FO14" s="86"/>
      <c r="FP14" s="86"/>
      <c r="FQ14" s="86"/>
      <c r="FR14" s="86"/>
      <c r="FS14" s="86"/>
      <c r="FT14" s="86"/>
      <c r="FU14" s="86"/>
      <c r="FV14" s="86"/>
      <c r="FW14" s="86"/>
      <c r="FX14" s="86"/>
      <c r="FY14" s="86"/>
      <c r="FZ14" s="86"/>
      <c r="GA14" s="86"/>
      <c r="GB14" s="86"/>
      <c r="GC14" s="86"/>
      <c r="GD14" s="86"/>
      <c r="GE14" s="86"/>
      <c r="GF14" s="86"/>
      <c r="GG14" s="86"/>
      <c r="GH14" s="86"/>
      <c r="GI14" s="86"/>
      <c r="GJ14" s="86"/>
      <c r="GK14" s="86"/>
      <c r="GL14" s="86"/>
      <c r="GM14" s="86"/>
      <c r="GN14" s="86"/>
      <c r="GO14" s="86"/>
      <c r="GP14" s="86"/>
      <c r="GQ14" s="86"/>
      <c r="GR14" s="86"/>
      <c r="GS14" s="86"/>
      <c r="GT14" s="86"/>
      <c r="GU14" s="86"/>
      <c r="GV14" s="86"/>
      <c r="GW14" s="86"/>
      <c r="GX14" s="86"/>
      <c r="GY14" s="86"/>
      <c r="GZ14" s="86"/>
      <c r="HA14" s="86"/>
      <c r="HB14" s="86"/>
      <c r="HC14" s="86"/>
      <c r="HD14" s="86"/>
      <c r="HE14" s="86"/>
      <c r="HF14" s="86"/>
      <c r="HG14" s="86"/>
      <c r="HH14" s="86"/>
      <c r="HI14" s="86"/>
      <c r="HJ14" s="86"/>
      <c r="HK14" s="86"/>
      <c r="HL14" s="86"/>
      <c r="HM14" s="86"/>
      <c r="HN14" s="86"/>
      <c r="HO14" s="86"/>
      <c r="HP14" s="86"/>
      <c r="HQ14" s="86"/>
      <c r="HR14" s="86"/>
      <c r="HS14" s="86"/>
      <c r="HT14" s="86"/>
      <c r="HU14" s="86"/>
      <c r="HV14" s="86"/>
      <c r="HW14" s="86"/>
      <c r="HX14" s="86"/>
      <c r="HY14" s="86"/>
      <c r="HZ14" s="86"/>
      <c r="IA14" s="86"/>
      <c r="IB14" s="86"/>
      <c r="IC14" s="86"/>
      <c r="ID14" s="86"/>
      <c r="IE14" s="86"/>
      <c r="IF14" s="86"/>
      <c r="IG14" s="86"/>
      <c r="IH14" s="86"/>
      <c r="II14" s="86"/>
      <c r="IJ14" s="86"/>
      <c r="IK14" s="86"/>
      <c r="IL14" s="86"/>
      <c r="IM14" s="86"/>
      <c r="IN14" s="86"/>
      <c r="IO14" s="86"/>
      <c r="IP14" s="86"/>
      <c r="IQ14" s="86"/>
      <c r="IR14" s="86"/>
      <c r="IS14" s="86"/>
      <c r="IT14" s="86"/>
      <c r="IU14" s="86"/>
      <c r="IV14" s="86"/>
      <c r="IW14" s="86"/>
      <c r="IX14" s="86"/>
      <c r="IY14" s="86"/>
      <c r="IZ14" s="86"/>
      <c r="JA14" s="86"/>
      <c r="JB14" s="86"/>
      <c r="JC14" s="86"/>
      <c r="JD14" s="86"/>
      <c r="JE14" s="86"/>
      <c r="JF14" s="86"/>
      <c r="JG14" s="86"/>
      <c r="JH14" s="86"/>
      <c r="JI14" s="86"/>
      <c r="JJ14" s="86"/>
      <c r="JK14" s="86"/>
      <c r="JL14" s="86"/>
      <c r="JM14" s="86"/>
      <c r="JN14" s="86"/>
      <c r="JO14" s="86"/>
      <c r="JP14" s="86"/>
      <c r="JQ14" s="86"/>
      <c r="JR14" s="86"/>
      <c r="JS14" s="86"/>
      <c r="JT14" s="86"/>
      <c r="JU14" s="86"/>
      <c r="JV14" s="86"/>
      <c r="JW14" s="86"/>
      <c r="JX14" s="86"/>
      <c r="JY14" s="86"/>
      <c r="JZ14" s="86"/>
      <c r="KA14" s="86"/>
      <c r="KB14" s="86"/>
      <c r="KC14" s="86"/>
      <c r="KD14" s="86"/>
      <c r="KE14" s="86"/>
      <c r="KF14" s="86"/>
      <c r="KG14" s="86"/>
      <c r="KH14" s="86"/>
      <c r="KI14" s="86"/>
      <c r="KJ14" s="86"/>
      <c r="KK14" s="86"/>
      <c r="KL14" s="86"/>
      <c r="KM14" s="86"/>
      <c r="KN14" s="86"/>
      <c r="KO14" s="86"/>
      <c r="KP14" s="86"/>
      <c r="KQ14" s="86"/>
      <c r="KR14" s="86"/>
      <c r="KS14" s="86"/>
      <c r="KT14" s="86"/>
      <c r="KU14" s="86"/>
      <c r="KV14" s="86"/>
      <c r="KW14" s="86"/>
      <c r="KX14" s="86"/>
      <c r="KY14" s="86"/>
      <c r="KZ14" s="86"/>
      <c r="LA14" s="86"/>
      <c r="LB14" s="86"/>
      <c r="LC14" s="86"/>
      <c r="LD14" s="86"/>
      <c r="LE14" s="86"/>
      <c r="LF14" s="86"/>
      <c r="LG14" s="86"/>
      <c r="LH14" s="86"/>
      <c r="LI14" s="86"/>
      <c r="LJ14" s="86"/>
      <c r="LK14" s="86"/>
      <c r="LL14" s="86"/>
      <c r="LM14" s="86"/>
      <c r="LN14" s="86"/>
      <c r="LO14" s="86"/>
      <c r="LP14" s="86"/>
      <c r="LQ14" s="86"/>
      <c r="LR14" s="86"/>
      <c r="LS14" s="86"/>
      <c r="LT14" s="86"/>
      <c r="LU14" s="86"/>
      <c r="LV14" s="86"/>
      <c r="LW14" s="86"/>
      <c r="LX14" s="86"/>
      <c r="LY14" s="86"/>
      <c r="LZ14" s="86"/>
      <c r="MA14" s="86"/>
      <c r="MB14" s="86"/>
      <c r="MC14" s="86"/>
      <c r="MD14" s="86"/>
      <c r="ME14" s="86"/>
      <c r="MF14" s="86"/>
      <c r="MG14" s="86"/>
      <c r="MH14" s="86"/>
      <c r="MI14" s="86"/>
      <c r="MJ14" s="86"/>
      <c r="MK14" s="86"/>
      <c r="ML14" s="86"/>
      <c r="MM14" s="86"/>
      <c r="MN14" s="86"/>
      <c r="MO14" s="86"/>
      <c r="MP14" s="86"/>
      <c r="MQ14" s="86"/>
      <c r="MR14" s="86"/>
      <c r="MS14" s="86"/>
      <c r="MT14" s="86"/>
      <c r="MU14" s="86"/>
      <c r="MV14" s="86"/>
      <c r="MW14" s="86"/>
      <c r="MX14" s="86"/>
      <c r="MY14" s="86"/>
      <c r="MZ14" s="86"/>
      <c r="NA14" s="86"/>
      <c r="NB14" s="86"/>
      <c r="NC14" s="86"/>
      <c r="ND14" s="86"/>
      <c r="NE14" s="86"/>
      <c r="NF14" s="86"/>
      <c r="NG14" s="86"/>
      <c r="NH14" s="86"/>
      <c r="NI14" s="86"/>
      <c r="NJ14" s="86"/>
      <c r="NK14" s="86"/>
      <c r="NL14" s="86"/>
      <c r="NM14" s="86"/>
      <c r="NN14" s="86"/>
      <c r="NO14" s="86"/>
      <c r="NP14" s="86"/>
      <c r="NQ14" s="86"/>
      <c r="NR14" s="86"/>
      <c r="NS14" s="86"/>
      <c r="NT14" s="86"/>
      <c r="NU14" s="86"/>
      <c r="NV14" s="86"/>
      <c r="NW14" s="86"/>
      <c r="NX14" s="86"/>
      <c r="NY14" s="86"/>
      <c r="NZ14" s="86"/>
      <c r="OA14" s="86"/>
      <c r="OB14" s="86"/>
      <c r="OC14" s="86"/>
      <c r="OD14" s="86"/>
      <c r="OE14" s="86"/>
      <c r="OF14" s="86"/>
      <c r="OG14" s="86"/>
      <c r="OH14" s="86"/>
      <c r="OI14" s="86"/>
      <c r="OJ14" s="86"/>
      <c r="OK14" s="86"/>
      <c r="OL14" s="86"/>
      <c r="OM14" s="86"/>
      <c r="ON14" s="86"/>
      <c r="OO14" s="86"/>
      <c r="OP14" s="86"/>
      <c r="OQ14" s="86"/>
      <c r="OR14" s="86"/>
      <c r="OS14" s="86"/>
      <c r="OT14" s="86"/>
      <c r="OU14" s="86"/>
      <c r="OV14" s="86"/>
      <c r="OW14" s="86"/>
      <c r="OX14" s="86"/>
      <c r="OY14" s="86"/>
      <c r="OZ14" s="86"/>
      <c r="PA14" s="86"/>
      <c r="PB14" s="86"/>
      <c r="PC14" s="86"/>
      <c r="PD14" s="86"/>
      <c r="PE14" s="86"/>
      <c r="PF14" s="86"/>
      <c r="PG14" s="86"/>
      <c r="PH14" s="86"/>
      <c r="PI14" s="86"/>
      <c r="PJ14" s="86"/>
      <c r="PK14" s="86"/>
      <c r="PL14" s="86"/>
      <c r="PM14" s="86"/>
      <c r="PN14" s="86"/>
      <c r="PO14" s="86"/>
      <c r="PP14" s="86"/>
      <c r="PQ14" s="86"/>
      <c r="PR14" s="86"/>
      <c r="PS14" s="86"/>
      <c r="PT14" s="86"/>
      <c r="PU14" s="86"/>
      <c r="PV14" s="86"/>
      <c r="PW14" s="86"/>
      <c r="PX14" s="86"/>
      <c r="PY14" s="86"/>
      <c r="PZ14" s="86"/>
      <c r="QA14" s="86"/>
      <c r="QB14" s="86"/>
      <c r="QC14" s="86"/>
      <c r="QD14" s="86"/>
      <c r="QE14" s="86"/>
      <c r="QF14" s="86"/>
      <c r="QG14" s="86"/>
      <c r="QH14" s="86"/>
      <c r="QI14" s="86"/>
      <c r="QJ14" s="86"/>
      <c r="QK14" s="86"/>
      <c r="QL14" s="86"/>
      <c r="QM14" s="86"/>
      <c r="QN14" s="86"/>
      <c r="QO14" s="86"/>
      <c r="QP14" s="86"/>
      <c r="QQ14" s="86"/>
      <c r="QR14" s="86"/>
      <c r="QS14" s="86"/>
      <c r="QT14" s="86"/>
      <c r="QU14" s="86"/>
      <c r="QV14" s="86"/>
      <c r="QW14" s="86"/>
      <c r="QX14" s="86"/>
      <c r="QY14" s="86"/>
      <c r="QZ14" s="86"/>
      <c r="RA14" s="86"/>
      <c r="RB14" s="86"/>
      <c r="RC14" s="86"/>
      <c r="RD14" s="86"/>
      <c r="RE14" s="86"/>
      <c r="RF14" s="86"/>
      <c r="RG14" s="86"/>
      <c r="RH14" s="86"/>
      <c r="RI14" s="86"/>
      <c r="RJ14" s="86"/>
      <c r="RK14" s="86"/>
      <c r="RL14" s="86"/>
      <c r="RM14" s="86"/>
      <c r="RN14" s="86"/>
      <c r="RO14" s="86"/>
      <c r="RP14" s="86"/>
      <c r="RQ14" s="86"/>
      <c r="RR14" s="86"/>
      <c r="RS14" s="86"/>
      <c r="RT14" s="86"/>
      <c r="RU14" s="86"/>
      <c r="RV14" s="86"/>
      <c r="RW14" s="86"/>
      <c r="RX14" s="86"/>
      <c r="RY14" s="86"/>
      <c r="RZ14" s="86"/>
      <c r="SA14" s="86"/>
      <c r="SB14" s="86"/>
      <c r="SC14" s="86"/>
      <c r="SD14" s="86"/>
      <c r="SE14" s="86"/>
      <c r="SF14" s="86"/>
      <c r="SG14" s="86"/>
      <c r="SH14" s="86"/>
      <c r="SI14" s="86"/>
      <c r="SJ14" s="86"/>
      <c r="SK14" s="86"/>
      <c r="SL14" s="86"/>
      <c r="SM14" s="86"/>
      <c r="SN14" s="86"/>
      <c r="SO14" s="86"/>
      <c r="SP14" s="86"/>
      <c r="SQ14" s="86"/>
      <c r="SR14" s="86"/>
      <c r="SS14" s="86"/>
      <c r="ST14" s="86"/>
      <c r="SU14" s="86"/>
      <c r="SV14" s="86"/>
      <c r="SW14" s="86"/>
      <c r="SX14" s="86"/>
      <c r="SY14" s="86"/>
      <c r="SZ14" s="86"/>
      <c r="TA14" s="86"/>
      <c r="TB14" s="86"/>
      <c r="TC14" s="86"/>
      <c r="TD14" s="86"/>
      <c r="TE14" s="86"/>
      <c r="TF14" s="86"/>
      <c r="TG14" s="86"/>
      <c r="TH14" s="86"/>
      <c r="TI14" s="86"/>
      <c r="TJ14" s="86"/>
      <c r="TK14" s="86"/>
      <c r="TL14" s="86"/>
      <c r="TM14" s="86"/>
      <c r="TN14" s="86"/>
      <c r="TO14" s="86"/>
      <c r="TP14" s="86"/>
      <c r="TQ14" s="86"/>
      <c r="TR14" s="86"/>
      <c r="TS14" s="86"/>
      <c r="TT14" s="86"/>
      <c r="TU14" s="86"/>
      <c r="TV14" s="86"/>
      <c r="TW14" s="86"/>
      <c r="TX14" s="86"/>
      <c r="TY14" s="86"/>
      <c r="TZ14" s="86"/>
      <c r="UA14" s="86"/>
      <c r="UB14" s="86"/>
      <c r="UC14" s="86"/>
      <c r="UD14" s="86"/>
      <c r="UE14" s="86"/>
      <c r="UF14" s="86"/>
      <c r="UG14" s="86"/>
      <c r="UH14" s="86"/>
      <c r="UI14" s="86"/>
      <c r="UJ14" s="86"/>
      <c r="UK14" s="86"/>
      <c r="UL14" s="86"/>
      <c r="UM14" s="86"/>
      <c r="UN14" s="86"/>
      <c r="UO14" s="86"/>
      <c r="UP14" s="86"/>
      <c r="UQ14" s="86"/>
      <c r="UR14" s="86"/>
      <c r="US14" s="86"/>
      <c r="UT14" s="86"/>
      <c r="UU14" s="86"/>
      <c r="UV14" s="86"/>
      <c r="UW14" s="86"/>
      <c r="UX14" s="86"/>
      <c r="UY14" s="86"/>
      <c r="UZ14" s="86"/>
      <c r="VA14" s="86"/>
      <c r="VB14" s="86"/>
      <c r="VC14" s="86"/>
      <c r="VD14" s="86"/>
      <c r="VE14" s="86"/>
      <c r="VF14" s="86"/>
      <c r="VG14" s="86"/>
      <c r="VH14" s="86"/>
      <c r="VI14" s="86"/>
      <c r="VJ14" s="86"/>
      <c r="VK14" s="86"/>
      <c r="VL14" s="86"/>
      <c r="VM14" s="86"/>
      <c r="VN14" s="86"/>
      <c r="VO14" s="86"/>
      <c r="VP14" s="86"/>
      <c r="VQ14" s="86"/>
      <c r="VR14" s="86"/>
      <c r="VS14" s="86"/>
      <c r="VT14" s="86"/>
      <c r="VU14" s="86"/>
      <c r="VV14" s="86"/>
      <c r="VW14" s="86"/>
      <c r="VX14" s="86"/>
      <c r="VY14" s="86"/>
      <c r="VZ14" s="86"/>
      <c r="WA14" s="86"/>
      <c r="WB14" s="86"/>
      <c r="WC14" s="86"/>
      <c r="WD14" s="86"/>
      <c r="WE14" s="86"/>
      <c r="WF14" s="86"/>
      <c r="WG14" s="86"/>
      <c r="WH14" s="86"/>
      <c r="WI14" s="86"/>
      <c r="WJ14" s="86"/>
      <c r="WK14" s="86"/>
      <c r="WL14" s="86"/>
      <c r="WM14" s="86"/>
      <c r="WN14" s="86"/>
      <c r="WO14" s="86"/>
      <c r="WP14" s="86"/>
      <c r="WQ14" s="86"/>
      <c r="WR14" s="86"/>
      <c r="WS14" s="86"/>
      <c r="WT14" s="86"/>
      <c r="WU14" s="86"/>
      <c r="WV14" s="86"/>
      <c r="WW14" s="86"/>
      <c r="WX14" s="86"/>
      <c r="WY14" s="86"/>
      <c r="WZ14" s="86"/>
      <c r="XA14" s="86"/>
      <c r="XB14" s="86"/>
      <c r="XC14" s="86"/>
      <c r="XD14" s="86"/>
      <c r="XE14" s="86"/>
      <c r="XF14" s="86"/>
      <c r="XG14" s="86"/>
      <c r="XH14" s="86"/>
      <c r="XI14" s="86"/>
      <c r="XJ14" s="86"/>
      <c r="XK14" s="86"/>
      <c r="XL14" s="86"/>
      <c r="XM14" s="86"/>
      <c r="XN14" s="86"/>
      <c r="XO14" s="86"/>
      <c r="XP14" s="86"/>
      <c r="XQ14" s="86"/>
      <c r="XR14" s="86"/>
      <c r="XS14" s="86"/>
      <c r="XT14" s="86"/>
      <c r="XU14" s="86"/>
      <c r="XV14" s="86"/>
      <c r="XW14" s="86"/>
      <c r="XX14" s="86"/>
      <c r="XY14" s="86"/>
      <c r="XZ14" s="86"/>
      <c r="YA14" s="86"/>
      <c r="YB14" s="86"/>
      <c r="YC14" s="86"/>
      <c r="YD14" s="86"/>
      <c r="YE14" s="86"/>
      <c r="YF14" s="86"/>
      <c r="YG14" s="86"/>
      <c r="YH14" s="86"/>
      <c r="YI14" s="86"/>
      <c r="YJ14" s="86"/>
      <c r="YK14" s="86"/>
      <c r="YL14" s="86"/>
      <c r="YM14" s="86"/>
      <c r="YN14" s="86"/>
      <c r="YO14" s="86"/>
      <c r="YP14" s="86"/>
      <c r="YQ14" s="86"/>
      <c r="YR14" s="86"/>
      <c r="YS14" s="86"/>
      <c r="YT14" s="86"/>
      <c r="YU14" s="86"/>
      <c r="YV14" s="86"/>
      <c r="YW14" s="86"/>
      <c r="YX14" s="86"/>
      <c r="YY14" s="86"/>
      <c r="YZ14" s="86"/>
      <c r="ZA14" s="86"/>
      <c r="ZB14" s="86"/>
      <c r="ZC14" s="86"/>
      <c r="ZD14" s="86"/>
      <c r="ZE14" s="86"/>
      <c r="ZF14" s="86"/>
      <c r="ZG14" s="86"/>
      <c r="ZH14" s="86"/>
      <c r="ZI14" s="86"/>
      <c r="ZJ14" s="86"/>
      <c r="ZK14" s="86"/>
      <c r="ZL14" s="86"/>
      <c r="ZM14" s="86"/>
      <c r="ZN14" s="86"/>
      <c r="ZO14" s="86"/>
      <c r="ZP14" s="86"/>
      <c r="ZQ14" s="86"/>
      <c r="ZR14" s="86"/>
      <c r="ZS14" s="86"/>
      <c r="ZT14" s="86"/>
      <c r="ZU14" s="86"/>
      <c r="ZV14" s="86"/>
      <c r="ZW14" s="86"/>
      <c r="ZX14" s="86"/>
      <c r="ZY14" s="86"/>
      <c r="ZZ14" s="86"/>
      <c r="AAA14" s="86"/>
      <c r="AAB14" s="86"/>
      <c r="AAC14" s="86"/>
      <c r="AAD14" s="86"/>
      <c r="AAE14" s="86"/>
      <c r="AAF14" s="86"/>
      <c r="AAG14" s="86"/>
      <c r="AAH14" s="86"/>
      <c r="AAI14" s="86"/>
      <c r="AAJ14" s="86"/>
      <c r="AAK14" s="86"/>
      <c r="AAL14" s="86"/>
      <c r="AAM14" s="86"/>
      <c r="AAN14" s="86"/>
      <c r="AAO14" s="86"/>
      <c r="AAP14" s="86"/>
      <c r="AAQ14" s="86"/>
      <c r="AAR14" s="86"/>
      <c r="AAS14" s="86"/>
      <c r="AAT14" s="86"/>
      <c r="AAU14" s="86"/>
      <c r="AAV14" s="86"/>
      <c r="AAW14" s="86"/>
      <c r="AAX14" s="86"/>
      <c r="AAY14" s="86"/>
      <c r="AAZ14" s="86"/>
      <c r="ABA14" s="86"/>
      <c r="ABB14" s="86"/>
      <c r="ABC14" s="86"/>
      <c r="ABD14" s="86"/>
      <c r="ABE14" s="86"/>
      <c r="ABF14" s="86"/>
      <c r="ABG14" s="86"/>
      <c r="ABH14" s="86"/>
      <c r="ABI14" s="86"/>
      <c r="ABJ14" s="86"/>
      <c r="ABK14" s="86"/>
      <c r="ABL14" s="86"/>
      <c r="ABM14" s="86"/>
      <c r="ABN14" s="86"/>
      <c r="ABO14" s="86"/>
      <c r="ABP14" s="86"/>
      <c r="ABQ14" s="86"/>
      <c r="ABR14" s="86"/>
      <c r="ABS14" s="86"/>
      <c r="ABT14" s="86"/>
      <c r="ABU14" s="86"/>
      <c r="ABV14" s="86"/>
      <c r="ABW14" s="86"/>
      <c r="ABX14" s="86"/>
      <c r="ABY14" s="86"/>
      <c r="ABZ14" s="86"/>
      <c r="ACA14" s="86"/>
      <c r="ACB14" s="86"/>
      <c r="ACC14" s="86"/>
      <c r="ACD14" s="86"/>
      <c r="ACE14" s="86"/>
      <c r="ACF14" s="86"/>
      <c r="ACG14" s="86"/>
      <c r="ACH14" s="86"/>
      <c r="ACI14" s="86"/>
      <c r="ACJ14" s="86"/>
      <c r="ACK14" s="86"/>
      <c r="ACL14" s="86"/>
      <c r="ACM14" s="86"/>
      <c r="ACN14" s="86"/>
      <c r="ACO14" s="86"/>
      <c r="ACP14" s="86"/>
      <c r="ACQ14" s="86"/>
      <c r="ACR14" s="86"/>
      <c r="ACS14" s="86"/>
      <c r="ACT14" s="86"/>
      <c r="ACU14" s="86"/>
      <c r="ACV14" s="86"/>
      <c r="ACW14" s="86"/>
      <c r="ACX14" s="86"/>
      <c r="ACY14" s="86"/>
      <c r="ACZ14" s="86"/>
      <c r="ADA14" s="86"/>
      <c r="ADB14" s="86"/>
      <c r="ADC14" s="86"/>
      <c r="ADD14" s="86"/>
      <c r="ADE14" s="86"/>
      <c r="ADF14" s="86"/>
      <c r="ADG14" s="86"/>
      <c r="ADH14" s="86"/>
      <c r="ADI14" s="86"/>
      <c r="ADJ14" s="86"/>
      <c r="ADK14" s="86"/>
      <c r="ADL14" s="86"/>
      <c r="ADM14" s="86"/>
      <c r="ADN14" s="86"/>
      <c r="ADO14" s="86"/>
      <c r="ADP14" s="86"/>
      <c r="ADQ14" s="86"/>
      <c r="ADR14" s="86"/>
      <c r="ADS14" s="86"/>
      <c r="ADT14" s="86"/>
      <c r="ADU14" s="86"/>
      <c r="ADV14" s="86"/>
      <c r="ADW14" s="86"/>
      <c r="ADX14" s="86"/>
      <c r="ADY14" s="86"/>
      <c r="ADZ14" s="86"/>
      <c r="AEA14" s="86"/>
      <c r="AEB14" s="86"/>
      <c r="AEC14" s="86"/>
      <c r="AED14" s="86"/>
      <c r="AEE14" s="86"/>
      <c r="AEF14" s="86"/>
      <c r="AEG14" s="86"/>
      <c r="AEH14" s="86"/>
      <c r="AEI14" s="86"/>
      <c r="AEJ14" s="86"/>
      <c r="AEK14" s="86"/>
      <c r="AEL14" s="86"/>
      <c r="AEM14" s="86"/>
      <c r="AEN14" s="86"/>
      <c r="AEO14" s="86"/>
      <c r="AEP14" s="86"/>
      <c r="AEQ14" s="86"/>
      <c r="AER14" s="86"/>
      <c r="AES14" s="86"/>
      <c r="AET14" s="86"/>
      <c r="AEU14" s="86"/>
      <c r="AEV14" s="86"/>
      <c r="AEW14" s="86"/>
      <c r="AEX14" s="86"/>
      <c r="AEY14" s="86"/>
      <c r="AEZ14" s="86"/>
      <c r="AFA14" s="86"/>
      <c r="AFB14" s="86"/>
      <c r="AFC14" s="86"/>
      <c r="AFD14" s="86"/>
      <c r="AFE14" s="86"/>
      <c r="AFF14" s="86"/>
      <c r="AFG14" s="86"/>
      <c r="AFH14" s="86"/>
      <c r="AFI14" s="86"/>
      <c r="AFJ14" s="86"/>
      <c r="AFK14" s="86"/>
      <c r="AFL14" s="86"/>
      <c r="AFM14" s="86"/>
      <c r="AFN14" s="86"/>
      <c r="AFO14" s="86"/>
      <c r="AFP14" s="86"/>
      <c r="AFQ14" s="86"/>
      <c r="AFR14" s="86"/>
      <c r="AFS14" s="86"/>
      <c r="AFT14" s="86"/>
      <c r="AFU14" s="86"/>
      <c r="AFV14" s="86"/>
      <c r="AFW14" s="86"/>
      <c r="AFX14" s="86"/>
      <c r="AFY14" s="86"/>
      <c r="AFZ14" s="86"/>
      <c r="AGA14" s="86"/>
      <c r="AGB14" s="86"/>
      <c r="AGC14" s="86"/>
      <c r="AGD14" s="86"/>
      <c r="AGE14" s="86"/>
      <c r="AGF14" s="86"/>
      <c r="AGG14" s="86"/>
      <c r="AGH14" s="86"/>
      <c r="AGI14" s="86"/>
      <c r="AGJ14" s="86"/>
      <c r="AGK14" s="86"/>
      <c r="AGL14" s="86"/>
      <c r="AGM14" s="86"/>
      <c r="AGN14" s="86"/>
      <c r="AGO14" s="86"/>
      <c r="AGP14" s="86"/>
      <c r="AGQ14" s="86"/>
      <c r="AGR14" s="86"/>
      <c r="AGS14" s="86"/>
      <c r="AGT14" s="86"/>
      <c r="AGU14" s="86"/>
      <c r="AGV14" s="86"/>
      <c r="AGW14" s="86"/>
      <c r="AGX14" s="86"/>
      <c r="AGY14" s="86"/>
      <c r="AGZ14" s="86"/>
      <c r="AHA14" s="86"/>
      <c r="AHB14" s="86"/>
      <c r="AHC14" s="86"/>
      <c r="AHD14" s="86"/>
      <c r="AHE14" s="86"/>
      <c r="AHF14" s="86"/>
      <c r="AHG14" s="86"/>
      <c r="AHH14" s="86"/>
      <c r="AHI14" s="86"/>
      <c r="AHJ14" s="86"/>
      <c r="AHK14" s="86"/>
      <c r="AHL14" s="86"/>
      <c r="AHM14" s="86"/>
      <c r="AHN14" s="86"/>
      <c r="AHO14" s="86"/>
      <c r="AHP14" s="86"/>
      <c r="AHQ14" s="86"/>
      <c r="AHR14" s="86"/>
      <c r="AHS14" s="86"/>
      <c r="AHT14" s="86"/>
      <c r="AHU14" s="86"/>
      <c r="AHV14" s="86"/>
      <c r="AHW14" s="86"/>
      <c r="AHX14" s="86"/>
      <c r="AHY14" s="86"/>
      <c r="AHZ14" s="86"/>
      <c r="AIA14" s="86"/>
      <c r="AIB14" s="86"/>
      <c r="AIC14" s="86"/>
      <c r="AID14" s="86"/>
      <c r="AIE14" s="86"/>
      <c r="AIF14" s="86"/>
      <c r="AIG14" s="86"/>
      <c r="AIH14" s="86"/>
      <c r="AII14" s="86"/>
      <c r="AIJ14" s="86"/>
      <c r="AIK14" s="86"/>
      <c r="AIL14" s="86"/>
      <c r="AIM14" s="86"/>
      <c r="AIN14" s="86"/>
      <c r="AIO14" s="86"/>
      <c r="AIP14" s="86"/>
      <c r="AIQ14" s="86"/>
      <c r="AIR14" s="86"/>
      <c r="AIS14" s="86"/>
      <c r="AIT14" s="86"/>
      <c r="AIU14" s="86"/>
      <c r="AIV14" s="86"/>
      <c r="AIW14" s="86"/>
      <c r="AIX14" s="86"/>
      <c r="AIY14" s="86"/>
      <c r="AIZ14" s="86"/>
      <c r="AJA14" s="86"/>
      <c r="AJB14" s="86"/>
      <c r="AJC14" s="86"/>
      <c r="AJD14" s="86"/>
      <c r="AJE14" s="86"/>
      <c r="AJF14" s="86"/>
      <c r="AJG14" s="86"/>
      <c r="AJH14" s="86"/>
      <c r="AJI14" s="86"/>
      <c r="AJJ14" s="86"/>
      <c r="AJK14" s="86"/>
      <c r="AJL14" s="86"/>
      <c r="AJM14" s="86"/>
      <c r="AJN14" s="86"/>
      <c r="AJO14" s="86"/>
      <c r="AJP14" s="86"/>
      <c r="AJQ14" s="86"/>
      <c r="AJR14" s="86"/>
      <c r="AJS14" s="86"/>
      <c r="AJT14" s="86"/>
      <c r="AJU14" s="86"/>
      <c r="AJV14" s="86"/>
      <c r="AJW14" s="86"/>
      <c r="AJX14" s="86"/>
      <c r="AJY14" s="86"/>
      <c r="AJZ14" s="86"/>
      <c r="AKA14" s="86"/>
      <c r="AKB14" s="86"/>
      <c r="AKC14" s="86"/>
      <c r="AKD14" s="86"/>
      <c r="AKE14" s="86"/>
      <c r="AKF14" s="86"/>
      <c r="AKG14" s="86"/>
      <c r="AKH14" s="86"/>
      <c r="AKI14" s="86"/>
      <c r="AKJ14" s="86"/>
      <c r="AKK14" s="86"/>
      <c r="AKL14" s="86"/>
      <c r="AKM14" s="86"/>
      <c r="AKN14" s="86"/>
      <c r="AKO14" s="86"/>
      <c r="AKP14" s="86"/>
      <c r="AKQ14" s="86"/>
      <c r="AKR14" s="86"/>
      <c r="AKS14" s="86"/>
      <c r="AKT14" s="86"/>
      <c r="AKU14" s="86"/>
      <c r="AKV14" s="86"/>
      <c r="AKW14" s="86"/>
      <c r="AKX14" s="86"/>
      <c r="AKY14" s="86"/>
      <c r="AKZ14" s="86"/>
      <c r="ALA14" s="86"/>
      <c r="ALB14" s="86"/>
      <c r="ALC14" s="86"/>
      <c r="ALD14" s="86"/>
      <c r="ALE14" s="86"/>
      <c r="ALF14" s="86"/>
      <c r="ALG14" s="86"/>
      <c r="ALH14" s="86"/>
      <c r="ALI14" s="86"/>
      <c r="ALJ14" s="86"/>
      <c r="ALK14" s="86"/>
      <c r="ALL14" s="86"/>
      <c r="ALM14" s="86"/>
      <c r="ALN14" s="86"/>
      <c r="ALO14" s="86"/>
      <c r="ALP14" s="86"/>
      <c r="ALQ14" s="86"/>
      <c r="ALR14" s="86"/>
      <c r="ALS14" s="86"/>
      <c r="ALT14" s="86"/>
      <c r="ALU14" s="86"/>
      <c r="ALV14" s="86"/>
      <c r="ALW14" s="86"/>
      <c r="ALX14" s="86"/>
      <c r="ALY14" s="86"/>
      <c r="ALZ14" s="86"/>
      <c r="AMA14" s="86"/>
      <c r="AMB14" s="86"/>
      <c r="AMC14" s="86"/>
      <c r="AMD14" s="86"/>
      <c r="AME14" s="86"/>
      <c r="AMF14" s="86"/>
      <c r="AMG14" s="86"/>
      <c r="AMH14" s="86"/>
      <c r="AMI14" s="86"/>
      <c r="AMJ14" s="86"/>
      <c r="AMK14" s="86"/>
    </row>
    <row r="15" s="1" customFormat="true" ht="82" hidden="false" customHeight="false" outlineLevel="0" collapsed="false">
      <c r="A15" s="2" t="s">
        <v>643</v>
      </c>
      <c r="B15" s="2" t="s">
        <v>519</v>
      </c>
      <c r="C15" s="2" t="s">
        <v>49</v>
      </c>
      <c r="D15" s="2" t="s">
        <v>654</v>
      </c>
      <c r="E15" s="2" t="s">
        <v>644</v>
      </c>
      <c r="F15" s="2" t="s">
        <v>4968</v>
      </c>
      <c r="G15" s="281" t="s">
        <v>646</v>
      </c>
      <c r="H15" s="2" t="s">
        <v>646</v>
      </c>
      <c r="I15" s="2"/>
      <c r="J15" s="7" t="s">
        <v>647</v>
      </c>
      <c r="K15" s="25" t="s">
        <v>648</v>
      </c>
      <c r="L15" s="2"/>
      <c r="M15" s="2" t="s">
        <v>157</v>
      </c>
      <c r="N15" s="2"/>
      <c r="O15" s="2"/>
      <c r="P15" s="2"/>
      <c r="Q15" s="2"/>
      <c r="R15" s="2" t="s">
        <v>107</v>
      </c>
      <c r="S15" s="2"/>
      <c r="T15" s="2"/>
      <c r="U15" s="3"/>
      <c r="V15" s="2"/>
      <c r="W15" s="3"/>
      <c r="X15" s="2"/>
      <c r="Y15" s="2"/>
      <c r="Z15" s="2" t="s">
        <v>282</v>
      </c>
      <c r="AA15" s="2"/>
      <c r="AB15" s="4"/>
      <c r="AC15" s="4"/>
      <c r="AD15" s="12"/>
      <c r="AE15" s="4" t="s">
        <v>4969</v>
      </c>
      <c r="AF15" s="4"/>
      <c r="AG15" s="279" t="s">
        <v>4970</v>
      </c>
      <c r="AH15" s="4"/>
      <c r="AI15" s="12"/>
      <c r="AJ15" s="4"/>
      <c r="AK15" s="279" t="s">
        <v>4971</v>
      </c>
      <c r="AL15" s="14"/>
      <c r="AM15" s="279"/>
      <c r="AN15" s="4"/>
      <c r="AO15" s="285"/>
      <c r="AP15" s="285"/>
      <c r="AQ15" s="285"/>
      <c r="AR15" s="285"/>
      <c r="AS15" s="285"/>
      <c r="AT15" s="98" t="e">
        <f aca="false">IF(A15="", "","'"&amp;A15&amp;"':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'"&amp;VLOOKUP(M15,[3]マスタ!$A$1:$B$99,2,0)&amp;"'"&amp;IF(N15="○",", extra: true","")&amp;IF(O15&lt;&gt;"",", extraFrom: '"&amp;O15&amp;"'","")&amp;IF(P15&lt;&gt;"",", exchangableTo: '"&amp;P15&amp;"'","")&amp;IF(Q15="○",", poison: true","")&amp;IF(R15&lt;&gt;"", ", type: '"&amp;VLOOKUP(R15,[3]マスタ!$D$1:$E$99,2,0)&amp;"'", "")&amp;IF(S15&lt;&gt;"",", subType: '"&amp;VLOOKUP(S15,[3]マスタ!$D$1:$E$99,2,0)&amp;"'","")&amp;""&amp;IF(T15&lt;&gt;"",", range: '"&amp;T15&amp;"'","")&amp;IF(V15&lt;&gt;"",", damage: '"&amp;V15&amp;"'","")&amp;IF(X15&lt;&gt;"",", capacity: '"&amp;X15&amp;"'","")&amp;IF(Y15&lt;&gt;"",", growth: "&amp;Y15&amp;"","")&amp;IF(Z15&lt;&gt;"",", cost: '"&amp;Z15&amp;"'","")&amp;", text: '"&amp;SUBSTITUTE(SUBSTITUTE(AE15, CHAR(13), ""),CHAR(10),"\n")&amp;IF(AF15&lt;&gt;"", "', textAdditional: '"&amp;SUBSTITUTE(SUBSTITUTE(AF15, CHAR(13), ""),CHAR(10),"\n"), "")&amp;"', textZh: '"&amp;SUBSTITUTE(SUBSTITUTE(SUBSTITUTE(AG15, CHAR(13), ""),CHAR(10),"\n"),"'","\'")&amp;"', textZhG1: '"&amp;SUBSTITUTE(SUBSTITUTE(SUBSTITUTE(AI15, CHAR(13), ""),CHAR(10),"\n"),"'","\'")&amp;IF(AH15&lt;&gt;"", "', textZhAdditional: '"&amp;SUBSTITUTE(SUBSTITUTE(AH15, CHAR(13), ""),CHAR(10),"\n"), "")&amp;IF(AJ15&lt;&gt;"", "', textZhG1Additional: '"&amp;SUBSTITUTE(SUBSTITUTE(AJ15, CHAR(13), ""),CHAR(10),"\n"), "")&amp;"', textKo: '"&amp;SUBSTITUTE(SUBSTITUTE(SUBSTITUTE(AK15, CHAR(13), ""),CHAR(10),"\n"),"'","\'")&amp;IF(AL15&lt;&gt;"", "', textKoAdditional: '"&amp;SUBSTITUTE(SUBSTITUTE(AL15, CHAR(13), ""),CHAR(10),"\n"), "")&amp;"', textEn: '"&amp;SUBSTITUTE(SUBSTITUTE(SUBSTITUTE(AM15, CHAR(13), ""),CHAR(10),"\n"),"'","\'")&amp;IF(AN15&lt;&gt;"", "', textEnAdditional: '"&amp;SUBSTITUTE(SUBSTITUTE(AN15, CHAR(13), ""),CHAR(10),"\n"), "")&amp;"'"&amp;IF(AB15="○",", sealable: true","")&amp;IF(AC15="○",", removable: true","")&amp;IF(AA15="○",", lie: true","")&amp;IF(AD15="○",", investable: true","")&amp;"},")</f>
        <v>#REF!</v>
      </c>
      <c r="AU15" s="10" t="str">
        <f aca="false">IF($A15&lt;&gt;"", "    /** 《"&amp;$E15&amp;"》 */ export const "&amp;SUBSTITUTE(UPPER(IF(MID($A15, 3, 1)="-", RIGHT($A15,LEN($A15)-3), $A15)), "-", "_")&amp;": TCardId = '"&amp;$A15&amp;"';", "")</f>
        <v>    /** 《二重奏:吹弾陽明》 */ export const TOKOYO_A1_S_2: TCardId = '04-tokoyo-A1-s-2';</v>
      </c>
      <c r="AV15" s="11" t="str">
        <f aca="false">IF($A15&lt;&gt;"", "    | '"&amp;$A15&amp;"'", "")</f>
        <v>    | '04-tokoyo-A1-s-2'</v>
      </c>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c r="DP15" s="86"/>
      <c r="DQ15" s="86"/>
      <c r="DR15" s="86"/>
      <c r="DS15" s="86"/>
      <c r="DT15" s="86"/>
      <c r="DU15" s="86"/>
      <c r="DV15" s="86"/>
      <c r="DW15" s="86"/>
      <c r="DX15" s="86"/>
      <c r="DY15" s="86"/>
      <c r="DZ15" s="86"/>
      <c r="EA15" s="86"/>
      <c r="EB15" s="86"/>
      <c r="EC15" s="86"/>
      <c r="ED15" s="86"/>
      <c r="EE15" s="86"/>
      <c r="EF15" s="86"/>
      <c r="EG15" s="86"/>
      <c r="EH15" s="86"/>
      <c r="EI15" s="86"/>
      <c r="EJ15" s="86"/>
      <c r="EK15" s="86"/>
      <c r="EL15" s="86"/>
      <c r="EM15" s="86"/>
      <c r="EN15" s="86"/>
      <c r="EO15" s="86"/>
      <c r="EP15" s="86"/>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6"/>
      <c r="FO15" s="86"/>
      <c r="FP15" s="86"/>
      <c r="FQ15" s="86"/>
      <c r="FR15" s="86"/>
      <c r="FS15" s="86"/>
      <c r="FT15" s="86"/>
      <c r="FU15" s="86"/>
      <c r="FV15" s="86"/>
      <c r="FW15" s="86"/>
      <c r="FX15" s="86"/>
      <c r="FY15" s="86"/>
      <c r="FZ15" s="86"/>
      <c r="GA15" s="86"/>
      <c r="GB15" s="86"/>
      <c r="GC15" s="86"/>
      <c r="GD15" s="86"/>
      <c r="GE15" s="86"/>
      <c r="GF15" s="86"/>
      <c r="GG15" s="86"/>
      <c r="GH15" s="86"/>
      <c r="GI15" s="86"/>
      <c r="GJ15" s="86"/>
      <c r="GK15" s="86"/>
      <c r="GL15" s="86"/>
      <c r="GM15" s="86"/>
      <c r="GN15" s="86"/>
      <c r="GO15" s="86"/>
      <c r="GP15" s="86"/>
      <c r="GQ15" s="86"/>
      <c r="GR15" s="86"/>
      <c r="GS15" s="86"/>
      <c r="GT15" s="86"/>
      <c r="GU15" s="86"/>
      <c r="GV15" s="86"/>
      <c r="GW15" s="86"/>
      <c r="GX15" s="86"/>
      <c r="GY15" s="86"/>
      <c r="GZ15" s="86"/>
      <c r="HA15" s="86"/>
      <c r="HB15" s="86"/>
      <c r="HC15" s="86"/>
      <c r="HD15" s="86"/>
      <c r="HE15" s="86"/>
      <c r="HF15" s="86"/>
      <c r="HG15" s="86"/>
      <c r="HH15" s="86"/>
      <c r="HI15" s="86"/>
      <c r="HJ15" s="86"/>
      <c r="HK15" s="86"/>
      <c r="HL15" s="86"/>
      <c r="HM15" s="86"/>
      <c r="HN15" s="86"/>
      <c r="HO15" s="86"/>
      <c r="HP15" s="86"/>
      <c r="HQ15" s="86"/>
      <c r="HR15" s="86"/>
      <c r="HS15" s="86"/>
      <c r="HT15" s="86"/>
      <c r="HU15" s="86"/>
      <c r="HV15" s="86"/>
      <c r="HW15" s="86"/>
      <c r="HX15" s="86"/>
      <c r="HY15" s="86"/>
      <c r="HZ15" s="86"/>
      <c r="IA15" s="86"/>
      <c r="IB15" s="86"/>
      <c r="IC15" s="86"/>
      <c r="ID15" s="86"/>
      <c r="IE15" s="86"/>
      <c r="IF15" s="86"/>
      <c r="IG15" s="86"/>
      <c r="IH15" s="86"/>
      <c r="II15" s="86"/>
      <c r="IJ15" s="86"/>
      <c r="IK15" s="86"/>
      <c r="IL15" s="86"/>
      <c r="IM15" s="86"/>
      <c r="IN15" s="86"/>
      <c r="IO15" s="86"/>
      <c r="IP15" s="86"/>
      <c r="IQ15" s="86"/>
      <c r="IR15" s="86"/>
      <c r="IS15" s="86"/>
      <c r="IT15" s="86"/>
      <c r="IU15" s="86"/>
      <c r="IV15" s="86"/>
      <c r="IW15" s="86"/>
      <c r="IX15" s="86"/>
      <c r="IY15" s="86"/>
      <c r="IZ15" s="86"/>
      <c r="JA15" s="86"/>
      <c r="JB15" s="86"/>
      <c r="JC15" s="86"/>
      <c r="JD15" s="86"/>
      <c r="JE15" s="86"/>
      <c r="JF15" s="86"/>
      <c r="JG15" s="86"/>
      <c r="JH15" s="86"/>
      <c r="JI15" s="86"/>
      <c r="JJ15" s="86"/>
      <c r="JK15" s="86"/>
      <c r="JL15" s="86"/>
      <c r="JM15" s="86"/>
      <c r="JN15" s="86"/>
      <c r="JO15" s="86"/>
      <c r="JP15" s="86"/>
      <c r="JQ15" s="86"/>
      <c r="JR15" s="86"/>
      <c r="JS15" s="86"/>
      <c r="JT15" s="86"/>
      <c r="JU15" s="86"/>
      <c r="JV15" s="86"/>
      <c r="JW15" s="86"/>
      <c r="JX15" s="86"/>
      <c r="JY15" s="86"/>
      <c r="JZ15" s="86"/>
      <c r="KA15" s="86"/>
      <c r="KB15" s="86"/>
      <c r="KC15" s="86"/>
      <c r="KD15" s="86"/>
      <c r="KE15" s="86"/>
      <c r="KF15" s="86"/>
      <c r="KG15" s="86"/>
      <c r="KH15" s="86"/>
      <c r="KI15" s="86"/>
      <c r="KJ15" s="86"/>
      <c r="KK15" s="86"/>
      <c r="KL15" s="86"/>
      <c r="KM15" s="86"/>
      <c r="KN15" s="86"/>
      <c r="KO15" s="86"/>
      <c r="KP15" s="86"/>
      <c r="KQ15" s="86"/>
      <c r="KR15" s="86"/>
      <c r="KS15" s="86"/>
      <c r="KT15" s="86"/>
      <c r="KU15" s="86"/>
      <c r="KV15" s="86"/>
      <c r="KW15" s="86"/>
      <c r="KX15" s="86"/>
      <c r="KY15" s="86"/>
      <c r="KZ15" s="86"/>
      <c r="LA15" s="86"/>
      <c r="LB15" s="86"/>
      <c r="LC15" s="86"/>
      <c r="LD15" s="86"/>
      <c r="LE15" s="86"/>
      <c r="LF15" s="86"/>
      <c r="LG15" s="86"/>
      <c r="LH15" s="86"/>
      <c r="LI15" s="86"/>
      <c r="LJ15" s="86"/>
      <c r="LK15" s="86"/>
      <c r="LL15" s="86"/>
      <c r="LM15" s="86"/>
      <c r="LN15" s="86"/>
      <c r="LO15" s="86"/>
      <c r="LP15" s="86"/>
      <c r="LQ15" s="86"/>
      <c r="LR15" s="86"/>
      <c r="LS15" s="86"/>
      <c r="LT15" s="86"/>
      <c r="LU15" s="86"/>
      <c r="LV15" s="86"/>
      <c r="LW15" s="86"/>
      <c r="LX15" s="86"/>
      <c r="LY15" s="86"/>
      <c r="LZ15" s="86"/>
      <c r="MA15" s="86"/>
      <c r="MB15" s="86"/>
      <c r="MC15" s="86"/>
      <c r="MD15" s="86"/>
      <c r="ME15" s="86"/>
      <c r="MF15" s="86"/>
      <c r="MG15" s="86"/>
      <c r="MH15" s="86"/>
      <c r="MI15" s="86"/>
      <c r="MJ15" s="86"/>
      <c r="MK15" s="86"/>
      <c r="ML15" s="86"/>
      <c r="MM15" s="86"/>
      <c r="MN15" s="86"/>
      <c r="MO15" s="86"/>
      <c r="MP15" s="86"/>
      <c r="MQ15" s="86"/>
      <c r="MR15" s="86"/>
      <c r="MS15" s="86"/>
      <c r="MT15" s="86"/>
      <c r="MU15" s="86"/>
      <c r="MV15" s="86"/>
      <c r="MW15" s="86"/>
      <c r="MX15" s="86"/>
      <c r="MY15" s="86"/>
      <c r="MZ15" s="86"/>
      <c r="NA15" s="86"/>
      <c r="NB15" s="86"/>
      <c r="NC15" s="86"/>
      <c r="ND15" s="86"/>
      <c r="NE15" s="86"/>
      <c r="NF15" s="86"/>
      <c r="NG15" s="86"/>
      <c r="NH15" s="86"/>
      <c r="NI15" s="86"/>
      <c r="NJ15" s="86"/>
      <c r="NK15" s="86"/>
      <c r="NL15" s="86"/>
      <c r="NM15" s="86"/>
      <c r="NN15" s="86"/>
      <c r="NO15" s="86"/>
      <c r="NP15" s="86"/>
      <c r="NQ15" s="86"/>
      <c r="NR15" s="86"/>
      <c r="NS15" s="86"/>
      <c r="NT15" s="86"/>
      <c r="NU15" s="86"/>
      <c r="NV15" s="86"/>
      <c r="NW15" s="86"/>
      <c r="NX15" s="86"/>
      <c r="NY15" s="86"/>
      <c r="NZ15" s="86"/>
      <c r="OA15" s="86"/>
      <c r="OB15" s="86"/>
      <c r="OC15" s="86"/>
      <c r="OD15" s="86"/>
      <c r="OE15" s="86"/>
      <c r="OF15" s="86"/>
      <c r="OG15" s="86"/>
      <c r="OH15" s="86"/>
      <c r="OI15" s="86"/>
      <c r="OJ15" s="86"/>
      <c r="OK15" s="86"/>
      <c r="OL15" s="86"/>
      <c r="OM15" s="86"/>
      <c r="ON15" s="86"/>
      <c r="OO15" s="86"/>
      <c r="OP15" s="86"/>
      <c r="OQ15" s="86"/>
      <c r="OR15" s="86"/>
      <c r="OS15" s="86"/>
      <c r="OT15" s="86"/>
      <c r="OU15" s="86"/>
      <c r="OV15" s="86"/>
      <c r="OW15" s="86"/>
      <c r="OX15" s="86"/>
      <c r="OY15" s="86"/>
      <c r="OZ15" s="86"/>
      <c r="PA15" s="86"/>
      <c r="PB15" s="86"/>
      <c r="PC15" s="86"/>
      <c r="PD15" s="86"/>
      <c r="PE15" s="86"/>
      <c r="PF15" s="86"/>
      <c r="PG15" s="86"/>
      <c r="PH15" s="86"/>
      <c r="PI15" s="86"/>
      <c r="PJ15" s="86"/>
      <c r="PK15" s="86"/>
      <c r="PL15" s="86"/>
      <c r="PM15" s="86"/>
      <c r="PN15" s="86"/>
      <c r="PO15" s="86"/>
      <c r="PP15" s="86"/>
      <c r="PQ15" s="86"/>
      <c r="PR15" s="86"/>
      <c r="PS15" s="86"/>
      <c r="PT15" s="86"/>
      <c r="PU15" s="86"/>
      <c r="PV15" s="86"/>
      <c r="PW15" s="86"/>
      <c r="PX15" s="86"/>
      <c r="PY15" s="86"/>
      <c r="PZ15" s="86"/>
      <c r="QA15" s="86"/>
      <c r="QB15" s="86"/>
      <c r="QC15" s="86"/>
      <c r="QD15" s="86"/>
      <c r="QE15" s="86"/>
      <c r="QF15" s="86"/>
      <c r="QG15" s="86"/>
      <c r="QH15" s="86"/>
      <c r="QI15" s="86"/>
      <c r="QJ15" s="86"/>
      <c r="QK15" s="86"/>
      <c r="QL15" s="86"/>
      <c r="QM15" s="86"/>
      <c r="QN15" s="86"/>
      <c r="QO15" s="86"/>
      <c r="QP15" s="86"/>
      <c r="QQ15" s="86"/>
      <c r="QR15" s="86"/>
      <c r="QS15" s="86"/>
      <c r="QT15" s="86"/>
      <c r="QU15" s="86"/>
      <c r="QV15" s="86"/>
      <c r="QW15" s="86"/>
      <c r="QX15" s="86"/>
      <c r="QY15" s="86"/>
      <c r="QZ15" s="86"/>
      <c r="RA15" s="86"/>
      <c r="RB15" s="86"/>
      <c r="RC15" s="86"/>
      <c r="RD15" s="86"/>
      <c r="RE15" s="86"/>
      <c r="RF15" s="86"/>
      <c r="RG15" s="86"/>
      <c r="RH15" s="86"/>
      <c r="RI15" s="86"/>
      <c r="RJ15" s="86"/>
      <c r="RK15" s="86"/>
      <c r="RL15" s="86"/>
      <c r="RM15" s="86"/>
      <c r="RN15" s="86"/>
      <c r="RO15" s="86"/>
      <c r="RP15" s="86"/>
      <c r="RQ15" s="86"/>
      <c r="RR15" s="86"/>
      <c r="RS15" s="86"/>
      <c r="RT15" s="86"/>
      <c r="RU15" s="86"/>
      <c r="RV15" s="86"/>
      <c r="RW15" s="86"/>
      <c r="RX15" s="86"/>
      <c r="RY15" s="86"/>
      <c r="RZ15" s="86"/>
      <c r="SA15" s="86"/>
      <c r="SB15" s="86"/>
      <c r="SC15" s="86"/>
      <c r="SD15" s="86"/>
      <c r="SE15" s="86"/>
      <c r="SF15" s="86"/>
      <c r="SG15" s="86"/>
      <c r="SH15" s="86"/>
      <c r="SI15" s="86"/>
      <c r="SJ15" s="86"/>
      <c r="SK15" s="86"/>
      <c r="SL15" s="86"/>
      <c r="SM15" s="86"/>
      <c r="SN15" s="86"/>
      <c r="SO15" s="86"/>
      <c r="SP15" s="86"/>
      <c r="SQ15" s="86"/>
      <c r="SR15" s="86"/>
      <c r="SS15" s="86"/>
      <c r="ST15" s="86"/>
      <c r="SU15" s="86"/>
      <c r="SV15" s="86"/>
      <c r="SW15" s="86"/>
      <c r="SX15" s="86"/>
      <c r="SY15" s="86"/>
      <c r="SZ15" s="86"/>
      <c r="TA15" s="86"/>
      <c r="TB15" s="86"/>
      <c r="TC15" s="86"/>
      <c r="TD15" s="86"/>
      <c r="TE15" s="86"/>
      <c r="TF15" s="86"/>
      <c r="TG15" s="86"/>
      <c r="TH15" s="86"/>
      <c r="TI15" s="86"/>
      <c r="TJ15" s="86"/>
      <c r="TK15" s="86"/>
      <c r="TL15" s="86"/>
      <c r="TM15" s="86"/>
      <c r="TN15" s="86"/>
      <c r="TO15" s="86"/>
      <c r="TP15" s="86"/>
      <c r="TQ15" s="86"/>
      <c r="TR15" s="86"/>
      <c r="TS15" s="86"/>
      <c r="TT15" s="86"/>
      <c r="TU15" s="86"/>
      <c r="TV15" s="86"/>
      <c r="TW15" s="86"/>
      <c r="TX15" s="86"/>
      <c r="TY15" s="86"/>
      <c r="TZ15" s="86"/>
      <c r="UA15" s="86"/>
      <c r="UB15" s="86"/>
      <c r="UC15" s="86"/>
      <c r="UD15" s="86"/>
      <c r="UE15" s="86"/>
      <c r="UF15" s="86"/>
      <c r="UG15" s="86"/>
      <c r="UH15" s="86"/>
      <c r="UI15" s="86"/>
      <c r="UJ15" s="86"/>
      <c r="UK15" s="86"/>
      <c r="UL15" s="86"/>
      <c r="UM15" s="86"/>
      <c r="UN15" s="86"/>
      <c r="UO15" s="86"/>
      <c r="UP15" s="86"/>
      <c r="UQ15" s="86"/>
      <c r="UR15" s="86"/>
      <c r="US15" s="86"/>
      <c r="UT15" s="86"/>
      <c r="UU15" s="86"/>
      <c r="UV15" s="86"/>
      <c r="UW15" s="86"/>
      <c r="UX15" s="86"/>
      <c r="UY15" s="86"/>
      <c r="UZ15" s="86"/>
      <c r="VA15" s="86"/>
      <c r="VB15" s="86"/>
      <c r="VC15" s="86"/>
      <c r="VD15" s="86"/>
      <c r="VE15" s="86"/>
      <c r="VF15" s="86"/>
      <c r="VG15" s="86"/>
      <c r="VH15" s="86"/>
      <c r="VI15" s="86"/>
      <c r="VJ15" s="86"/>
      <c r="VK15" s="86"/>
      <c r="VL15" s="86"/>
      <c r="VM15" s="86"/>
      <c r="VN15" s="86"/>
      <c r="VO15" s="86"/>
      <c r="VP15" s="86"/>
      <c r="VQ15" s="86"/>
      <c r="VR15" s="86"/>
      <c r="VS15" s="86"/>
      <c r="VT15" s="86"/>
      <c r="VU15" s="86"/>
      <c r="VV15" s="86"/>
      <c r="VW15" s="86"/>
      <c r="VX15" s="86"/>
      <c r="VY15" s="86"/>
      <c r="VZ15" s="86"/>
      <c r="WA15" s="86"/>
      <c r="WB15" s="86"/>
      <c r="WC15" s="86"/>
      <c r="WD15" s="86"/>
      <c r="WE15" s="86"/>
      <c r="WF15" s="86"/>
      <c r="WG15" s="86"/>
      <c r="WH15" s="86"/>
      <c r="WI15" s="86"/>
      <c r="WJ15" s="86"/>
      <c r="WK15" s="86"/>
      <c r="WL15" s="86"/>
      <c r="WM15" s="86"/>
      <c r="WN15" s="86"/>
      <c r="WO15" s="86"/>
      <c r="WP15" s="86"/>
      <c r="WQ15" s="86"/>
      <c r="WR15" s="86"/>
      <c r="WS15" s="86"/>
      <c r="WT15" s="86"/>
      <c r="WU15" s="86"/>
      <c r="WV15" s="86"/>
      <c r="WW15" s="86"/>
      <c r="WX15" s="86"/>
      <c r="WY15" s="86"/>
      <c r="WZ15" s="86"/>
      <c r="XA15" s="86"/>
      <c r="XB15" s="86"/>
      <c r="XC15" s="86"/>
      <c r="XD15" s="86"/>
      <c r="XE15" s="86"/>
      <c r="XF15" s="86"/>
      <c r="XG15" s="86"/>
      <c r="XH15" s="86"/>
      <c r="XI15" s="86"/>
      <c r="XJ15" s="86"/>
      <c r="XK15" s="86"/>
      <c r="XL15" s="86"/>
      <c r="XM15" s="86"/>
      <c r="XN15" s="86"/>
      <c r="XO15" s="86"/>
      <c r="XP15" s="86"/>
      <c r="XQ15" s="86"/>
      <c r="XR15" s="86"/>
      <c r="XS15" s="86"/>
      <c r="XT15" s="86"/>
      <c r="XU15" s="86"/>
      <c r="XV15" s="86"/>
      <c r="XW15" s="86"/>
      <c r="XX15" s="86"/>
      <c r="XY15" s="86"/>
      <c r="XZ15" s="86"/>
      <c r="YA15" s="86"/>
      <c r="YB15" s="86"/>
      <c r="YC15" s="86"/>
      <c r="YD15" s="86"/>
      <c r="YE15" s="86"/>
      <c r="YF15" s="86"/>
      <c r="YG15" s="86"/>
      <c r="YH15" s="86"/>
      <c r="YI15" s="86"/>
      <c r="YJ15" s="86"/>
      <c r="YK15" s="86"/>
      <c r="YL15" s="86"/>
      <c r="YM15" s="86"/>
      <c r="YN15" s="86"/>
      <c r="YO15" s="86"/>
      <c r="YP15" s="86"/>
      <c r="YQ15" s="86"/>
      <c r="YR15" s="86"/>
      <c r="YS15" s="86"/>
      <c r="YT15" s="86"/>
      <c r="YU15" s="86"/>
      <c r="YV15" s="86"/>
      <c r="YW15" s="86"/>
      <c r="YX15" s="86"/>
      <c r="YY15" s="86"/>
      <c r="YZ15" s="86"/>
      <c r="ZA15" s="86"/>
      <c r="ZB15" s="86"/>
      <c r="ZC15" s="86"/>
      <c r="ZD15" s="86"/>
      <c r="ZE15" s="86"/>
      <c r="ZF15" s="86"/>
      <c r="ZG15" s="86"/>
      <c r="ZH15" s="86"/>
      <c r="ZI15" s="86"/>
      <c r="ZJ15" s="86"/>
      <c r="ZK15" s="86"/>
      <c r="ZL15" s="86"/>
      <c r="ZM15" s="86"/>
      <c r="ZN15" s="86"/>
      <c r="ZO15" s="86"/>
      <c r="ZP15" s="86"/>
      <c r="ZQ15" s="86"/>
      <c r="ZR15" s="86"/>
      <c r="ZS15" s="86"/>
      <c r="ZT15" s="86"/>
      <c r="ZU15" s="86"/>
      <c r="ZV15" s="86"/>
      <c r="ZW15" s="86"/>
      <c r="ZX15" s="86"/>
      <c r="ZY15" s="86"/>
      <c r="ZZ15" s="86"/>
      <c r="AAA15" s="86"/>
      <c r="AAB15" s="86"/>
      <c r="AAC15" s="86"/>
      <c r="AAD15" s="86"/>
      <c r="AAE15" s="86"/>
      <c r="AAF15" s="86"/>
      <c r="AAG15" s="86"/>
      <c r="AAH15" s="86"/>
      <c r="AAI15" s="86"/>
      <c r="AAJ15" s="86"/>
      <c r="AAK15" s="86"/>
      <c r="AAL15" s="86"/>
      <c r="AAM15" s="86"/>
      <c r="AAN15" s="86"/>
      <c r="AAO15" s="86"/>
      <c r="AAP15" s="86"/>
      <c r="AAQ15" s="86"/>
      <c r="AAR15" s="86"/>
      <c r="AAS15" s="86"/>
      <c r="AAT15" s="86"/>
      <c r="AAU15" s="86"/>
      <c r="AAV15" s="86"/>
      <c r="AAW15" s="86"/>
      <c r="AAX15" s="86"/>
      <c r="AAY15" s="86"/>
      <c r="AAZ15" s="86"/>
      <c r="ABA15" s="86"/>
      <c r="ABB15" s="86"/>
      <c r="ABC15" s="86"/>
      <c r="ABD15" s="86"/>
      <c r="ABE15" s="86"/>
      <c r="ABF15" s="86"/>
      <c r="ABG15" s="86"/>
      <c r="ABH15" s="86"/>
      <c r="ABI15" s="86"/>
      <c r="ABJ15" s="86"/>
      <c r="ABK15" s="86"/>
      <c r="ABL15" s="86"/>
      <c r="ABM15" s="86"/>
      <c r="ABN15" s="86"/>
      <c r="ABO15" s="86"/>
      <c r="ABP15" s="86"/>
      <c r="ABQ15" s="86"/>
      <c r="ABR15" s="86"/>
      <c r="ABS15" s="86"/>
      <c r="ABT15" s="86"/>
      <c r="ABU15" s="86"/>
      <c r="ABV15" s="86"/>
      <c r="ABW15" s="86"/>
      <c r="ABX15" s="86"/>
      <c r="ABY15" s="86"/>
      <c r="ABZ15" s="86"/>
      <c r="ACA15" s="86"/>
      <c r="ACB15" s="86"/>
      <c r="ACC15" s="86"/>
      <c r="ACD15" s="86"/>
      <c r="ACE15" s="86"/>
      <c r="ACF15" s="86"/>
      <c r="ACG15" s="86"/>
      <c r="ACH15" s="86"/>
      <c r="ACI15" s="86"/>
      <c r="ACJ15" s="86"/>
      <c r="ACK15" s="86"/>
      <c r="ACL15" s="86"/>
      <c r="ACM15" s="86"/>
      <c r="ACN15" s="86"/>
      <c r="ACO15" s="86"/>
      <c r="ACP15" s="86"/>
      <c r="ACQ15" s="86"/>
      <c r="ACR15" s="86"/>
      <c r="ACS15" s="86"/>
      <c r="ACT15" s="86"/>
      <c r="ACU15" s="86"/>
      <c r="ACV15" s="86"/>
      <c r="ACW15" s="86"/>
      <c r="ACX15" s="86"/>
      <c r="ACY15" s="86"/>
      <c r="ACZ15" s="86"/>
      <c r="ADA15" s="86"/>
      <c r="ADB15" s="86"/>
      <c r="ADC15" s="86"/>
      <c r="ADD15" s="86"/>
      <c r="ADE15" s="86"/>
      <c r="ADF15" s="86"/>
      <c r="ADG15" s="86"/>
      <c r="ADH15" s="86"/>
      <c r="ADI15" s="86"/>
      <c r="ADJ15" s="86"/>
      <c r="ADK15" s="86"/>
      <c r="ADL15" s="86"/>
      <c r="ADM15" s="86"/>
      <c r="ADN15" s="86"/>
      <c r="ADO15" s="86"/>
      <c r="ADP15" s="86"/>
      <c r="ADQ15" s="86"/>
      <c r="ADR15" s="86"/>
      <c r="ADS15" s="86"/>
      <c r="ADT15" s="86"/>
      <c r="ADU15" s="86"/>
      <c r="ADV15" s="86"/>
      <c r="ADW15" s="86"/>
      <c r="ADX15" s="86"/>
      <c r="ADY15" s="86"/>
      <c r="ADZ15" s="86"/>
      <c r="AEA15" s="86"/>
      <c r="AEB15" s="86"/>
      <c r="AEC15" s="86"/>
      <c r="AED15" s="86"/>
      <c r="AEE15" s="86"/>
      <c r="AEF15" s="86"/>
      <c r="AEG15" s="86"/>
      <c r="AEH15" s="86"/>
      <c r="AEI15" s="86"/>
      <c r="AEJ15" s="86"/>
      <c r="AEK15" s="86"/>
      <c r="AEL15" s="86"/>
      <c r="AEM15" s="86"/>
      <c r="AEN15" s="86"/>
      <c r="AEO15" s="86"/>
      <c r="AEP15" s="86"/>
      <c r="AEQ15" s="86"/>
      <c r="AER15" s="86"/>
      <c r="AES15" s="86"/>
      <c r="AET15" s="86"/>
      <c r="AEU15" s="86"/>
      <c r="AEV15" s="86"/>
      <c r="AEW15" s="86"/>
      <c r="AEX15" s="86"/>
      <c r="AEY15" s="86"/>
      <c r="AEZ15" s="86"/>
      <c r="AFA15" s="86"/>
      <c r="AFB15" s="86"/>
      <c r="AFC15" s="86"/>
      <c r="AFD15" s="86"/>
      <c r="AFE15" s="86"/>
      <c r="AFF15" s="86"/>
      <c r="AFG15" s="86"/>
      <c r="AFH15" s="86"/>
      <c r="AFI15" s="86"/>
      <c r="AFJ15" s="86"/>
      <c r="AFK15" s="86"/>
      <c r="AFL15" s="86"/>
      <c r="AFM15" s="86"/>
      <c r="AFN15" s="86"/>
      <c r="AFO15" s="86"/>
      <c r="AFP15" s="86"/>
      <c r="AFQ15" s="86"/>
      <c r="AFR15" s="86"/>
      <c r="AFS15" s="86"/>
      <c r="AFT15" s="86"/>
      <c r="AFU15" s="86"/>
      <c r="AFV15" s="86"/>
      <c r="AFW15" s="86"/>
      <c r="AFX15" s="86"/>
      <c r="AFY15" s="86"/>
      <c r="AFZ15" s="86"/>
      <c r="AGA15" s="86"/>
      <c r="AGB15" s="86"/>
      <c r="AGC15" s="86"/>
      <c r="AGD15" s="86"/>
      <c r="AGE15" s="86"/>
      <c r="AGF15" s="86"/>
      <c r="AGG15" s="86"/>
      <c r="AGH15" s="86"/>
      <c r="AGI15" s="86"/>
      <c r="AGJ15" s="86"/>
      <c r="AGK15" s="86"/>
      <c r="AGL15" s="86"/>
      <c r="AGM15" s="86"/>
      <c r="AGN15" s="86"/>
      <c r="AGO15" s="86"/>
      <c r="AGP15" s="86"/>
      <c r="AGQ15" s="86"/>
      <c r="AGR15" s="86"/>
      <c r="AGS15" s="86"/>
      <c r="AGT15" s="86"/>
      <c r="AGU15" s="86"/>
      <c r="AGV15" s="86"/>
      <c r="AGW15" s="86"/>
      <c r="AGX15" s="86"/>
      <c r="AGY15" s="86"/>
      <c r="AGZ15" s="86"/>
      <c r="AHA15" s="86"/>
      <c r="AHB15" s="86"/>
      <c r="AHC15" s="86"/>
      <c r="AHD15" s="86"/>
      <c r="AHE15" s="86"/>
      <c r="AHF15" s="86"/>
      <c r="AHG15" s="86"/>
      <c r="AHH15" s="86"/>
      <c r="AHI15" s="86"/>
      <c r="AHJ15" s="86"/>
      <c r="AHK15" s="86"/>
      <c r="AHL15" s="86"/>
      <c r="AHM15" s="86"/>
      <c r="AHN15" s="86"/>
      <c r="AHO15" s="86"/>
      <c r="AHP15" s="86"/>
      <c r="AHQ15" s="86"/>
      <c r="AHR15" s="86"/>
      <c r="AHS15" s="86"/>
      <c r="AHT15" s="86"/>
      <c r="AHU15" s="86"/>
      <c r="AHV15" s="86"/>
      <c r="AHW15" s="86"/>
      <c r="AHX15" s="86"/>
      <c r="AHY15" s="86"/>
      <c r="AHZ15" s="86"/>
      <c r="AIA15" s="86"/>
      <c r="AIB15" s="86"/>
      <c r="AIC15" s="86"/>
      <c r="AID15" s="86"/>
      <c r="AIE15" s="86"/>
      <c r="AIF15" s="86"/>
      <c r="AIG15" s="86"/>
      <c r="AIH15" s="86"/>
      <c r="AII15" s="86"/>
      <c r="AIJ15" s="86"/>
      <c r="AIK15" s="86"/>
      <c r="AIL15" s="86"/>
      <c r="AIM15" s="86"/>
      <c r="AIN15" s="86"/>
      <c r="AIO15" s="86"/>
      <c r="AIP15" s="86"/>
      <c r="AIQ15" s="86"/>
      <c r="AIR15" s="86"/>
      <c r="AIS15" s="86"/>
      <c r="AIT15" s="86"/>
      <c r="AIU15" s="86"/>
      <c r="AIV15" s="86"/>
      <c r="AIW15" s="86"/>
      <c r="AIX15" s="86"/>
      <c r="AIY15" s="86"/>
      <c r="AIZ15" s="86"/>
      <c r="AJA15" s="86"/>
      <c r="AJB15" s="86"/>
      <c r="AJC15" s="86"/>
      <c r="AJD15" s="86"/>
      <c r="AJE15" s="86"/>
      <c r="AJF15" s="86"/>
      <c r="AJG15" s="86"/>
      <c r="AJH15" s="86"/>
      <c r="AJI15" s="86"/>
      <c r="AJJ15" s="86"/>
      <c r="AJK15" s="86"/>
      <c r="AJL15" s="86"/>
      <c r="AJM15" s="86"/>
      <c r="AJN15" s="86"/>
      <c r="AJO15" s="86"/>
      <c r="AJP15" s="86"/>
      <c r="AJQ15" s="86"/>
      <c r="AJR15" s="86"/>
      <c r="AJS15" s="86"/>
      <c r="AJT15" s="86"/>
      <c r="AJU15" s="86"/>
      <c r="AJV15" s="86"/>
      <c r="AJW15" s="86"/>
      <c r="AJX15" s="86"/>
      <c r="AJY15" s="86"/>
      <c r="AJZ15" s="86"/>
      <c r="AKA15" s="86"/>
      <c r="AKB15" s="86"/>
      <c r="AKC15" s="86"/>
      <c r="AKD15" s="86"/>
      <c r="AKE15" s="86"/>
      <c r="AKF15" s="86"/>
      <c r="AKG15" s="86"/>
      <c r="AKH15" s="86"/>
      <c r="AKI15" s="86"/>
      <c r="AKJ15" s="86"/>
      <c r="AKK15" s="86"/>
      <c r="AKL15" s="86"/>
      <c r="AKM15" s="86"/>
      <c r="AKN15" s="86"/>
      <c r="AKO15" s="86"/>
      <c r="AKP15" s="86"/>
      <c r="AKQ15" s="86"/>
      <c r="AKR15" s="86"/>
      <c r="AKS15" s="86"/>
      <c r="AKT15" s="86"/>
      <c r="AKU15" s="86"/>
      <c r="AKV15" s="86"/>
      <c r="AKW15" s="86"/>
      <c r="AKX15" s="86"/>
      <c r="AKY15" s="86"/>
      <c r="AKZ15" s="86"/>
      <c r="ALA15" s="86"/>
      <c r="ALB15" s="86"/>
      <c r="ALC15" s="86"/>
      <c r="ALD15" s="86"/>
      <c r="ALE15" s="86"/>
      <c r="ALF15" s="86"/>
      <c r="ALG15" s="86"/>
      <c r="ALH15" s="86"/>
      <c r="ALI15" s="86"/>
      <c r="ALJ15" s="86"/>
      <c r="ALK15" s="86"/>
      <c r="ALL15" s="86"/>
      <c r="ALM15" s="86"/>
      <c r="ALN15" s="86"/>
      <c r="ALO15" s="86"/>
      <c r="ALP15" s="86"/>
      <c r="ALQ15" s="86"/>
      <c r="ALR15" s="86"/>
      <c r="ALS15" s="86"/>
      <c r="ALT15" s="86"/>
      <c r="ALU15" s="86"/>
      <c r="ALV15" s="86"/>
      <c r="ALW15" s="86"/>
      <c r="ALX15" s="86"/>
      <c r="ALY15" s="86"/>
      <c r="ALZ15" s="86"/>
      <c r="AMA15" s="86"/>
      <c r="AMB15" s="86"/>
      <c r="AMC15" s="86"/>
      <c r="AMD15" s="86"/>
      <c r="AME15" s="86"/>
      <c r="AMF15" s="86"/>
      <c r="AMG15" s="86"/>
      <c r="AMH15" s="86"/>
      <c r="AMI15" s="86"/>
      <c r="AMJ15" s="86"/>
      <c r="AMK15" s="86"/>
    </row>
    <row r="16" s="1" customFormat="true" ht="13.8" hidden="false" customHeight="false" outlineLevel="0" collapsed="false">
      <c r="A16" s="85"/>
      <c r="B16" s="85"/>
      <c r="C16" s="85"/>
      <c r="D16" s="85"/>
      <c r="E16" s="85"/>
      <c r="F16" s="85"/>
      <c r="G16" s="290"/>
      <c r="H16" s="228"/>
      <c r="I16" s="2"/>
      <c r="J16" s="228"/>
      <c r="K16" s="263"/>
      <c r="L16" s="2"/>
      <c r="M16" s="85"/>
      <c r="N16" s="85"/>
      <c r="O16" s="85"/>
      <c r="P16" s="85"/>
      <c r="Q16" s="85"/>
      <c r="R16" s="85"/>
      <c r="S16" s="85"/>
      <c r="T16" s="85"/>
      <c r="U16" s="285"/>
      <c r="V16" s="85"/>
      <c r="W16" s="285"/>
      <c r="X16" s="85"/>
      <c r="Y16" s="85"/>
      <c r="Z16" s="85"/>
      <c r="AA16" s="85"/>
      <c r="AB16" s="85"/>
      <c r="AC16" s="85"/>
      <c r="AD16" s="85"/>
      <c r="AE16" s="258"/>
      <c r="AF16" s="90"/>
      <c r="AG16" s="253"/>
      <c r="AH16" s="90"/>
      <c r="AI16" s="259"/>
      <c r="AJ16" s="90"/>
      <c r="AK16" s="253"/>
      <c r="AL16" s="260"/>
      <c r="AM16" s="253"/>
      <c r="AN16" s="4"/>
      <c r="AO16" s="285"/>
      <c r="AP16" s="285"/>
      <c r="AQ16" s="285"/>
      <c r="AR16" s="285"/>
      <c r="AS16" s="285"/>
      <c r="AT16" s="98"/>
      <c r="AU16" s="10"/>
      <c r="AV16" s="11"/>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6"/>
      <c r="DP16" s="86"/>
      <c r="DQ16" s="86"/>
      <c r="DR16" s="86"/>
      <c r="DS16" s="86"/>
      <c r="DT16" s="86"/>
      <c r="DU16" s="86"/>
      <c r="DV16" s="86"/>
      <c r="DW16" s="86"/>
      <c r="DX16" s="86"/>
      <c r="DY16" s="86"/>
      <c r="DZ16" s="86"/>
      <c r="EA16" s="86"/>
      <c r="EB16" s="86"/>
      <c r="EC16" s="86"/>
      <c r="ED16" s="86"/>
      <c r="EE16" s="86"/>
      <c r="EF16" s="86"/>
      <c r="EG16" s="86"/>
      <c r="EH16" s="86"/>
      <c r="EI16" s="86"/>
      <c r="EJ16" s="86"/>
      <c r="EK16" s="86"/>
      <c r="EL16" s="86"/>
      <c r="EM16" s="86"/>
      <c r="EN16" s="86"/>
      <c r="EO16" s="86"/>
      <c r="EP16" s="86"/>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6"/>
      <c r="FO16" s="86"/>
      <c r="FP16" s="86"/>
      <c r="FQ16" s="86"/>
      <c r="FR16" s="86"/>
      <c r="FS16" s="86"/>
      <c r="FT16" s="86"/>
      <c r="FU16" s="86"/>
      <c r="FV16" s="86"/>
      <c r="FW16" s="86"/>
      <c r="FX16" s="86"/>
      <c r="FY16" s="86"/>
      <c r="FZ16" s="86"/>
      <c r="GA16" s="86"/>
      <c r="GB16" s="86"/>
      <c r="GC16" s="86"/>
      <c r="GD16" s="86"/>
      <c r="GE16" s="86"/>
      <c r="GF16" s="86"/>
      <c r="GG16" s="86"/>
      <c r="GH16" s="86"/>
      <c r="GI16" s="86"/>
      <c r="GJ16" s="86"/>
      <c r="GK16" s="86"/>
      <c r="GL16" s="86"/>
      <c r="GM16" s="86"/>
      <c r="GN16" s="86"/>
      <c r="GO16" s="86"/>
      <c r="GP16" s="86"/>
      <c r="GQ16" s="86"/>
      <c r="GR16" s="86"/>
      <c r="GS16" s="86"/>
      <c r="GT16" s="86"/>
      <c r="GU16" s="86"/>
      <c r="GV16" s="86"/>
      <c r="GW16" s="86"/>
      <c r="GX16" s="86"/>
      <c r="GY16" s="86"/>
      <c r="GZ16" s="86"/>
      <c r="HA16" s="86"/>
      <c r="HB16" s="86"/>
      <c r="HC16" s="86"/>
      <c r="HD16" s="86"/>
      <c r="HE16" s="86"/>
      <c r="HF16" s="86"/>
      <c r="HG16" s="86"/>
      <c r="HH16" s="86"/>
      <c r="HI16" s="86"/>
      <c r="HJ16" s="86"/>
      <c r="HK16" s="86"/>
      <c r="HL16" s="86"/>
      <c r="HM16" s="86"/>
      <c r="HN16" s="86"/>
      <c r="HO16" s="86"/>
      <c r="HP16" s="86"/>
      <c r="HQ16" s="86"/>
      <c r="HR16" s="86"/>
      <c r="HS16" s="86"/>
      <c r="HT16" s="86"/>
      <c r="HU16" s="86"/>
      <c r="HV16" s="86"/>
      <c r="HW16" s="86"/>
      <c r="HX16" s="86"/>
      <c r="HY16" s="86"/>
      <c r="HZ16" s="86"/>
      <c r="IA16" s="86"/>
      <c r="IB16" s="86"/>
      <c r="IC16" s="86"/>
      <c r="ID16" s="86"/>
      <c r="IE16" s="86"/>
      <c r="IF16" s="86"/>
      <c r="IG16" s="86"/>
      <c r="IH16" s="86"/>
      <c r="II16" s="86"/>
      <c r="IJ16" s="86"/>
      <c r="IK16" s="86"/>
      <c r="IL16" s="86"/>
      <c r="IM16" s="86"/>
      <c r="IN16" s="86"/>
      <c r="IO16" s="86"/>
      <c r="IP16" s="86"/>
      <c r="IQ16" s="86"/>
      <c r="IR16" s="86"/>
      <c r="IS16" s="86"/>
      <c r="IT16" s="86"/>
      <c r="IU16" s="86"/>
      <c r="IV16" s="86"/>
      <c r="IW16" s="86"/>
      <c r="IX16" s="86"/>
      <c r="IY16" s="86"/>
      <c r="IZ16" s="86"/>
      <c r="JA16" s="86"/>
      <c r="JB16" s="86"/>
      <c r="JC16" s="86"/>
      <c r="JD16" s="86"/>
      <c r="JE16" s="86"/>
      <c r="JF16" s="86"/>
      <c r="JG16" s="86"/>
      <c r="JH16" s="86"/>
      <c r="JI16" s="86"/>
      <c r="JJ16" s="86"/>
      <c r="JK16" s="86"/>
      <c r="JL16" s="86"/>
      <c r="JM16" s="86"/>
      <c r="JN16" s="86"/>
      <c r="JO16" s="86"/>
      <c r="JP16" s="86"/>
      <c r="JQ16" s="86"/>
      <c r="JR16" s="86"/>
      <c r="JS16" s="86"/>
      <c r="JT16" s="86"/>
      <c r="JU16" s="86"/>
      <c r="JV16" s="86"/>
      <c r="JW16" s="86"/>
      <c r="JX16" s="86"/>
      <c r="JY16" s="86"/>
      <c r="JZ16" s="86"/>
      <c r="KA16" s="86"/>
      <c r="KB16" s="86"/>
      <c r="KC16" s="86"/>
      <c r="KD16" s="86"/>
      <c r="KE16" s="86"/>
      <c r="KF16" s="86"/>
      <c r="KG16" s="86"/>
      <c r="KH16" s="86"/>
      <c r="KI16" s="86"/>
      <c r="KJ16" s="86"/>
      <c r="KK16" s="86"/>
      <c r="KL16" s="86"/>
      <c r="KM16" s="86"/>
      <c r="KN16" s="86"/>
      <c r="KO16" s="86"/>
      <c r="KP16" s="86"/>
      <c r="KQ16" s="86"/>
      <c r="KR16" s="86"/>
      <c r="KS16" s="86"/>
      <c r="KT16" s="86"/>
      <c r="KU16" s="86"/>
      <c r="KV16" s="86"/>
      <c r="KW16" s="86"/>
      <c r="KX16" s="86"/>
      <c r="KY16" s="86"/>
      <c r="KZ16" s="86"/>
      <c r="LA16" s="86"/>
      <c r="LB16" s="86"/>
      <c r="LC16" s="86"/>
      <c r="LD16" s="86"/>
      <c r="LE16" s="86"/>
      <c r="LF16" s="86"/>
      <c r="LG16" s="86"/>
      <c r="LH16" s="86"/>
      <c r="LI16" s="86"/>
      <c r="LJ16" s="86"/>
      <c r="LK16" s="86"/>
      <c r="LL16" s="86"/>
      <c r="LM16" s="86"/>
      <c r="LN16" s="86"/>
      <c r="LO16" s="86"/>
      <c r="LP16" s="86"/>
      <c r="LQ16" s="86"/>
      <c r="LR16" s="86"/>
      <c r="LS16" s="86"/>
      <c r="LT16" s="86"/>
      <c r="LU16" s="86"/>
      <c r="LV16" s="86"/>
      <c r="LW16" s="86"/>
      <c r="LX16" s="86"/>
      <c r="LY16" s="86"/>
      <c r="LZ16" s="86"/>
      <c r="MA16" s="86"/>
      <c r="MB16" s="86"/>
      <c r="MC16" s="86"/>
      <c r="MD16" s="86"/>
      <c r="ME16" s="86"/>
      <c r="MF16" s="86"/>
      <c r="MG16" s="86"/>
      <c r="MH16" s="86"/>
      <c r="MI16" s="86"/>
      <c r="MJ16" s="86"/>
      <c r="MK16" s="86"/>
      <c r="ML16" s="86"/>
      <c r="MM16" s="86"/>
      <c r="MN16" s="86"/>
      <c r="MO16" s="86"/>
      <c r="MP16" s="86"/>
      <c r="MQ16" s="86"/>
      <c r="MR16" s="86"/>
      <c r="MS16" s="86"/>
      <c r="MT16" s="86"/>
      <c r="MU16" s="86"/>
      <c r="MV16" s="86"/>
      <c r="MW16" s="86"/>
      <c r="MX16" s="86"/>
      <c r="MY16" s="86"/>
      <c r="MZ16" s="86"/>
      <c r="NA16" s="86"/>
      <c r="NB16" s="86"/>
      <c r="NC16" s="86"/>
      <c r="ND16" s="86"/>
      <c r="NE16" s="86"/>
      <c r="NF16" s="86"/>
      <c r="NG16" s="86"/>
      <c r="NH16" s="86"/>
      <c r="NI16" s="86"/>
      <c r="NJ16" s="86"/>
      <c r="NK16" s="86"/>
      <c r="NL16" s="86"/>
      <c r="NM16" s="86"/>
      <c r="NN16" s="86"/>
      <c r="NO16" s="86"/>
      <c r="NP16" s="86"/>
      <c r="NQ16" s="86"/>
      <c r="NR16" s="86"/>
      <c r="NS16" s="86"/>
      <c r="NT16" s="86"/>
      <c r="NU16" s="86"/>
      <c r="NV16" s="86"/>
      <c r="NW16" s="86"/>
      <c r="NX16" s="86"/>
      <c r="NY16" s="86"/>
      <c r="NZ16" s="86"/>
      <c r="OA16" s="86"/>
      <c r="OB16" s="86"/>
      <c r="OC16" s="86"/>
      <c r="OD16" s="86"/>
      <c r="OE16" s="86"/>
      <c r="OF16" s="86"/>
      <c r="OG16" s="86"/>
      <c r="OH16" s="86"/>
      <c r="OI16" s="86"/>
      <c r="OJ16" s="86"/>
      <c r="OK16" s="86"/>
      <c r="OL16" s="86"/>
      <c r="OM16" s="86"/>
      <c r="ON16" s="86"/>
      <c r="OO16" s="86"/>
      <c r="OP16" s="86"/>
      <c r="OQ16" s="86"/>
      <c r="OR16" s="86"/>
      <c r="OS16" s="86"/>
      <c r="OT16" s="86"/>
      <c r="OU16" s="86"/>
      <c r="OV16" s="86"/>
      <c r="OW16" s="86"/>
      <c r="OX16" s="86"/>
      <c r="OY16" s="86"/>
      <c r="OZ16" s="86"/>
      <c r="PA16" s="86"/>
      <c r="PB16" s="86"/>
      <c r="PC16" s="86"/>
      <c r="PD16" s="86"/>
      <c r="PE16" s="86"/>
      <c r="PF16" s="86"/>
      <c r="PG16" s="86"/>
      <c r="PH16" s="86"/>
      <c r="PI16" s="86"/>
      <c r="PJ16" s="86"/>
      <c r="PK16" s="86"/>
      <c r="PL16" s="86"/>
      <c r="PM16" s="86"/>
      <c r="PN16" s="86"/>
      <c r="PO16" s="86"/>
      <c r="PP16" s="86"/>
      <c r="PQ16" s="86"/>
      <c r="PR16" s="86"/>
      <c r="PS16" s="86"/>
      <c r="PT16" s="86"/>
      <c r="PU16" s="86"/>
      <c r="PV16" s="86"/>
      <c r="PW16" s="86"/>
      <c r="PX16" s="86"/>
      <c r="PY16" s="86"/>
      <c r="PZ16" s="86"/>
      <c r="QA16" s="86"/>
      <c r="QB16" s="86"/>
      <c r="QC16" s="86"/>
      <c r="QD16" s="86"/>
      <c r="QE16" s="86"/>
      <c r="QF16" s="86"/>
      <c r="QG16" s="86"/>
      <c r="QH16" s="86"/>
      <c r="QI16" s="86"/>
      <c r="QJ16" s="86"/>
      <c r="QK16" s="86"/>
      <c r="QL16" s="86"/>
      <c r="QM16" s="86"/>
      <c r="QN16" s="86"/>
      <c r="QO16" s="86"/>
      <c r="QP16" s="86"/>
      <c r="QQ16" s="86"/>
      <c r="QR16" s="86"/>
      <c r="QS16" s="86"/>
      <c r="QT16" s="86"/>
      <c r="QU16" s="86"/>
      <c r="QV16" s="86"/>
      <c r="QW16" s="86"/>
      <c r="QX16" s="86"/>
      <c r="QY16" s="86"/>
      <c r="QZ16" s="86"/>
      <c r="RA16" s="86"/>
      <c r="RB16" s="86"/>
      <c r="RC16" s="86"/>
      <c r="RD16" s="86"/>
      <c r="RE16" s="86"/>
      <c r="RF16" s="86"/>
      <c r="RG16" s="86"/>
      <c r="RH16" s="86"/>
      <c r="RI16" s="86"/>
      <c r="RJ16" s="86"/>
      <c r="RK16" s="86"/>
      <c r="RL16" s="86"/>
      <c r="RM16" s="86"/>
      <c r="RN16" s="86"/>
      <c r="RO16" s="86"/>
      <c r="RP16" s="86"/>
      <c r="RQ16" s="86"/>
      <c r="RR16" s="86"/>
      <c r="RS16" s="86"/>
      <c r="RT16" s="86"/>
      <c r="RU16" s="86"/>
      <c r="RV16" s="86"/>
      <c r="RW16" s="86"/>
      <c r="RX16" s="86"/>
      <c r="RY16" s="86"/>
      <c r="RZ16" s="86"/>
      <c r="SA16" s="86"/>
      <c r="SB16" s="86"/>
      <c r="SC16" s="86"/>
      <c r="SD16" s="86"/>
      <c r="SE16" s="86"/>
      <c r="SF16" s="86"/>
      <c r="SG16" s="86"/>
      <c r="SH16" s="86"/>
      <c r="SI16" s="86"/>
      <c r="SJ16" s="86"/>
      <c r="SK16" s="86"/>
      <c r="SL16" s="86"/>
      <c r="SM16" s="86"/>
      <c r="SN16" s="86"/>
      <c r="SO16" s="86"/>
      <c r="SP16" s="86"/>
      <c r="SQ16" s="86"/>
      <c r="SR16" s="86"/>
      <c r="SS16" s="86"/>
      <c r="ST16" s="86"/>
      <c r="SU16" s="86"/>
      <c r="SV16" s="86"/>
      <c r="SW16" s="86"/>
      <c r="SX16" s="86"/>
      <c r="SY16" s="86"/>
      <c r="SZ16" s="86"/>
      <c r="TA16" s="86"/>
      <c r="TB16" s="86"/>
      <c r="TC16" s="86"/>
      <c r="TD16" s="86"/>
      <c r="TE16" s="86"/>
      <c r="TF16" s="86"/>
      <c r="TG16" s="86"/>
      <c r="TH16" s="86"/>
      <c r="TI16" s="86"/>
      <c r="TJ16" s="86"/>
      <c r="TK16" s="86"/>
      <c r="TL16" s="86"/>
      <c r="TM16" s="86"/>
      <c r="TN16" s="86"/>
      <c r="TO16" s="86"/>
      <c r="TP16" s="86"/>
      <c r="TQ16" s="86"/>
      <c r="TR16" s="86"/>
      <c r="TS16" s="86"/>
      <c r="TT16" s="86"/>
      <c r="TU16" s="86"/>
      <c r="TV16" s="86"/>
      <c r="TW16" s="86"/>
      <c r="TX16" s="86"/>
      <c r="TY16" s="86"/>
      <c r="TZ16" s="86"/>
      <c r="UA16" s="86"/>
      <c r="UB16" s="86"/>
      <c r="UC16" s="86"/>
      <c r="UD16" s="86"/>
      <c r="UE16" s="86"/>
      <c r="UF16" s="86"/>
      <c r="UG16" s="86"/>
      <c r="UH16" s="86"/>
      <c r="UI16" s="86"/>
      <c r="UJ16" s="86"/>
      <c r="UK16" s="86"/>
      <c r="UL16" s="86"/>
      <c r="UM16" s="86"/>
      <c r="UN16" s="86"/>
      <c r="UO16" s="86"/>
      <c r="UP16" s="86"/>
      <c r="UQ16" s="86"/>
      <c r="UR16" s="86"/>
      <c r="US16" s="86"/>
      <c r="UT16" s="86"/>
      <c r="UU16" s="86"/>
      <c r="UV16" s="86"/>
      <c r="UW16" s="86"/>
      <c r="UX16" s="86"/>
      <c r="UY16" s="86"/>
      <c r="UZ16" s="86"/>
      <c r="VA16" s="86"/>
      <c r="VB16" s="86"/>
      <c r="VC16" s="86"/>
      <c r="VD16" s="86"/>
      <c r="VE16" s="86"/>
      <c r="VF16" s="86"/>
      <c r="VG16" s="86"/>
      <c r="VH16" s="86"/>
      <c r="VI16" s="86"/>
      <c r="VJ16" s="86"/>
      <c r="VK16" s="86"/>
      <c r="VL16" s="86"/>
      <c r="VM16" s="86"/>
      <c r="VN16" s="86"/>
      <c r="VO16" s="86"/>
      <c r="VP16" s="86"/>
      <c r="VQ16" s="86"/>
      <c r="VR16" s="86"/>
      <c r="VS16" s="86"/>
      <c r="VT16" s="86"/>
      <c r="VU16" s="86"/>
      <c r="VV16" s="86"/>
      <c r="VW16" s="86"/>
      <c r="VX16" s="86"/>
      <c r="VY16" s="86"/>
      <c r="VZ16" s="86"/>
      <c r="WA16" s="86"/>
      <c r="WB16" s="86"/>
      <c r="WC16" s="86"/>
      <c r="WD16" s="86"/>
      <c r="WE16" s="86"/>
      <c r="WF16" s="86"/>
      <c r="WG16" s="86"/>
      <c r="WH16" s="86"/>
      <c r="WI16" s="86"/>
      <c r="WJ16" s="86"/>
      <c r="WK16" s="86"/>
      <c r="WL16" s="86"/>
      <c r="WM16" s="86"/>
      <c r="WN16" s="86"/>
      <c r="WO16" s="86"/>
      <c r="WP16" s="86"/>
      <c r="WQ16" s="86"/>
      <c r="WR16" s="86"/>
      <c r="WS16" s="86"/>
      <c r="WT16" s="86"/>
      <c r="WU16" s="86"/>
      <c r="WV16" s="86"/>
      <c r="WW16" s="86"/>
      <c r="WX16" s="86"/>
      <c r="WY16" s="86"/>
      <c r="WZ16" s="86"/>
      <c r="XA16" s="86"/>
      <c r="XB16" s="86"/>
      <c r="XC16" s="86"/>
      <c r="XD16" s="86"/>
      <c r="XE16" s="86"/>
      <c r="XF16" s="86"/>
      <c r="XG16" s="86"/>
      <c r="XH16" s="86"/>
      <c r="XI16" s="86"/>
      <c r="XJ16" s="86"/>
      <c r="XK16" s="86"/>
      <c r="XL16" s="86"/>
      <c r="XM16" s="86"/>
      <c r="XN16" s="86"/>
      <c r="XO16" s="86"/>
      <c r="XP16" s="86"/>
      <c r="XQ16" s="86"/>
      <c r="XR16" s="86"/>
      <c r="XS16" s="86"/>
      <c r="XT16" s="86"/>
      <c r="XU16" s="86"/>
      <c r="XV16" s="86"/>
      <c r="XW16" s="86"/>
      <c r="XX16" s="86"/>
      <c r="XY16" s="86"/>
      <c r="XZ16" s="86"/>
      <c r="YA16" s="86"/>
      <c r="YB16" s="86"/>
      <c r="YC16" s="86"/>
      <c r="YD16" s="86"/>
      <c r="YE16" s="86"/>
      <c r="YF16" s="86"/>
      <c r="YG16" s="86"/>
      <c r="YH16" s="86"/>
      <c r="YI16" s="86"/>
      <c r="YJ16" s="86"/>
      <c r="YK16" s="86"/>
      <c r="YL16" s="86"/>
      <c r="YM16" s="86"/>
      <c r="YN16" s="86"/>
      <c r="YO16" s="86"/>
      <c r="YP16" s="86"/>
      <c r="YQ16" s="86"/>
      <c r="YR16" s="86"/>
      <c r="YS16" s="86"/>
      <c r="YT16" s="86"/>
      <c r="YU16" s="86"/>
      <c r="YV16" s="86"/>
      <c r="YW16" s="86"/>
      <c r="YX16" s="86"/>
      <c r="YY16" s="86"/>
      <c r="YZ16" s="86"/>
      <c r="ZA16" s="86"/>
      <c r="ZB16" s="86"/>
      <c r="ZC16" s="86"/>
      <c r="ZD16" s="86"/>
      <c r="ZE16" s="86"/>
      <c r="ZF16" s="86"/>
      <c r="ZG16" s="86"/>
      <c r="ZH16" s="86"/>
      <c r="ZI16" s="86"/>
      <c r="ZJ16" s="86"/>
      <c r="ZK16" s="86"/>
      <c r="ZL16" s="86"/>
      <c r="ZM16" s="86"/>
      <c r="ZN16" s="86"/>
      <c r="ZO16" s="86"/>
      <c r="ZP16" s="86"/>
      <c r="ZQ16" s="86"/>
      <c r="ZR16" s="86"/>
      <c r="ZS16" s="86"/>
      <c r="ZT16" s="86"/>
      <c r="ZU16" s="86"/>
      <c r="ZV16" s="86"/>
      <c r="ZW16" s="86"/>
      <c r="ZX16" s="86"/>
      <c r="ZY16" s="86"/>
      <c r="ZZ16" s="86"/>
      <c r="AAA16" s="86"/>
      <c r="AAB16" s="86"/>
      <c r="AAC16" s="86"/>
      <c r="AAD16" s="86"/>
      <c r="AAE16" s="86"/>
      <c r="AAF16" s="86"/>
      <c r="AAG16" s="86"/>
      <c r="AAH16" s="86"/>
      <c r="AAI16" s="86"/>
      <c r="AAJ16" s="86"/>
      <c r="AAK16" s="86"/>
      <c r="AAL16" s="86"/>
      <c r="AAM16" s="86"/>
      <c r="AAN16" s="86"/>
      <c r="AAO16" s="86"/>
      <c r="AAP16" s="86"/>
      <c r="AAQ16" s="86"/>
      <c r="AAR16" s="86"/>
      <c r="AAS16" s="86"/>
      <c r="AAT16" s="86"/>
      <c r="AAU16" s="86"/>
      <c r="AAV16" s="86"/>
      <c r="AAW16" s="86"/>
      <c r="AAX16" s="86"/>
      <c r="AAY16" s="86"/>
      <c r="AAZ16" s="86"/>
      <c r="ABA16" s="86"/>
      <c r="ABB16" s="86"/>
      <c r="ABC16" s="86"/>
      <c r="ABD16" s="86"/>
      <c r="ABE16" s="86"/>
      <c r="ABF16" s="86"/>
      <c r="ABG16" s="86"/>
      <c r="ABH16" s="86"/>
      <c r="ABI16" s="86"/>
      <c r="ABJ16" s="86"/>
      <c r="ABK16" s="86"/>
      <c r="ABL16" s="86"/>
      <c r="ABM16" s="86"/>
      <c r="ABN16" s="86"/>
      <c r="ABO16" s="86"/>
      <c r="ABP16" s="86"/>
      <c r="ABQ16" s="86"/>
      <c r="ABR16" s="86"/>
      <c r="ABS16" s="86"/>
      <c r="ABT16" s="86"/>
      <c r="ABU16" s="86"/>
      <c r="ABV16" s="86"/>
      <c r="ABW16" s="86"/>
      <c r="ABX16" s="86"/>
      <c r="ABY16" s="86"/>
      <c r="ABZ16" s="86"/>
      <c r="ACA16" s="86"/>
      <c r="ACB16" s="86"/>
      <c r="ACC16" s="86"/>
      <c r="ACD16" s="86"/>
      <c r="ACE16" s="86"/>
      <c r="ACF16" s="86"/>
      <c r="ACG16" s="86"/>
      <c r="ACH16" s="86"/>
      <c r="ACI16" s="86"/>
      <c r="ACJ16" s="86"/>
      <c r="ACK16" s="86"/>
      <c r="ACL16" s="86"/>
      <c r="ACM16" s="86"/>
      <c r="ACN16" s="86"/>
      <c r="ACO16" s="86"/>
      <c r="ACP16" s="86"/>
      <c r="ACQ16" s="86"/>
      <c r="ACR16" s="86"/>
      <c r="ACS16" s="86"/>
      <c r="ACT16" s="86"/>
      <c r="ACU16" s="86"/>
      <c r="ACV16" s="86"/>
      <c r="ACW16" s="86"/>
      <c r="ACX16" s="86"/>
      <c r="ACY16" s="86"/>
      <c r="ACZ16" s="86"/>
      <c r="ADA16" s="86"/>
      <c r="ADB16" s="86"/>
      <c r="ADC16" s="86"/>
      <c r="ADD16" s="86"/>
      <c r="ADE16" s="86"/>
      <c r="ADF16" s="86"/>
      <c r="ADG16" s="86"/>
      <c r="ADH16" s="86"/>
      <c r="ADI16" s="86"/>
      <c r="ADJ16" s="86"/>
      <c r="ADK16" s="86"/>
      <c r="ADL16" s="86"/>
      <c r="ADM16" s="86"/>
      <c r="ADN16" s="86"/>
      <c r="ADO16" s="86"/>
      <c r="ADP16" s="86"/>
      <c r="ADQ16" s="86"/>
      <c r="ADR16" s="86"/>
      <c r="ADS16" s="86"/>
      <c r="ADT16" s="86"/>
      <c r="ADU16" s="86"/>
      <c r="ADV16" s="86"/>
      <c r="ADW16" s="86"/>
      <c r="ADX16" s="86"/>
      <c r="ADY16" s="86"/>
      <c r="ADZ16" s="86"/>
      <c r="AEA16" s="86"/>
      <c r="AEB16" s="86"/>
      <c r="AEC16" s="86"/>
      <c r="AED16" s="86"/>
      <c r="AEE16" s="86"/>
      <c r="AEF16" s="86"/>
      <c r="AEG16" s="86"/>
      <c r="AEH16" s="86"/>
      <c r="AEI16" s="86"/>
      <c r="AEJ16" s="86"/>
      <c r="AEK16" s="86"/>
      <c r="AEL16" s="86"/>
      <c r="AEM16" s="86"/>
      <c r="AEN16" s="86"/>
      <c r="AEO16" s="86"/>
      <c r="AEP16" s="86"/>
      <c r="AEQ16" s="86"/>
      <c r="AER16" s="86"/>
      <c r="AES16" s="86"/>
      <c r="AET16" s="86"/>
      <c r="AEU16" s="86"/>
      <c r="AEV16" s="86"/>
      <c r="AEW16" s="86"/>
      <c r="AEX16" s="86"/>
      <c r="AEY16" s="86"/>
      <c r="AEZ16" s="86"/>
      <c r="AFA16" s="86"/>
      <c r="AFB16" s="86"/>
      <c r="AFC16" s="86"/>
      <c r="AFD16" s="86"/>
      <c r="AFE16" s="86"/>
      <c r="AFF16" s="86"/>
      <c r="AFG16" s="86"/>
      <c r="AFH16" s="86"/>
      <c r="AFI16" s="86"/>
      <c r="AFJ16" s="86"/>
      <c r="AFK16" s="86"/>
      <c r="AFL16" s="86"/>
      <c r="AFM16" s="86"/>
      <c r="AFN16" s="86"/>
      <c r="AFO16" s="86"/>
      <c r="AFP16" s="86"/>
      <c r="AFQ16" s="86"/>
      <c r="AFR16" s="86"/>
      <c r="AFS16" s="86"/>
      <c r="AFT16" s="86"/>
      <c r="AFU16" s="86"/>
      <c r="AFV16" s="86"/>
      <c r="AFW16" s="86"/>
      <c r="AFX16" s="86"/>
      <c r="AFY16" s="86"/>
      <c r="AFZ16" s="86"/>
      <c r="AGA16" s="86"/>
      <c r="AGB16" s="86"/>
      <c r="AGC16" s="86"/>
      <c r="AGD16" s="86"/>
      <c r="AGE16" s="86"/>
      <c r="AGF16" s="86"/>
      <c r="AGG16" s="86"/>
      <c r="AGH16" s="86"/>
      <c r="AGI16" s="86"/>
      <c r="AGJ16" s="86"/>
      <c r="AGK16" s="86"/>
      <c r="AGL16" s="86"/>
      <c r="AGM16" s="86"/>
      <c r="AGN16" s="86"/>
      <c r="AGO16" s="86"/>
      <c r="AGP16" s="86"/>
      <c r="AGQ16" s="86"/>
      <c r="AGR16" s="86"/>
      <c r="AGS16" s="86"/>
      <c r="AGT16" s="86"/>
      <c r="AGU16" s="86"/>
      <c r="AGV16" s="86"/>
      <c r="AGW16" s="86"/>
      <c r="AGX16" s="86"/>
      <c r="AGY16" s="86"/>
      <c r="AGZ16" s="86"/>
      <c r="AHA16" s="86"/>
      <c r="AHB16" s="86"/>
      <c r="AHC16" s="86"/>
      <c r="AHD16" s="86"/>
      <c r="AHE16" s="86"/>
      <c r="AHF16" s="86"/>
      <c r="AHG16" s="86"/>
      <c r="AHH16" s="86"/>
      <c r="AHI16" s="86"/>
      <c r="AHJ16" s="86"/>
      <c r="AHK16" s="86"/>
      <c r="AHL16" s="86"/>
      <c r="AHM16" s="86"/>
      <c r="AHN16" s="86"/>
      <c r="AHO16" s="86"/>
      <c r="AHP16" s="86"/>
      <c r="AHQ16" s="86"/>
      <c r="AHR16" s="86"/>
      <c r="AHS16" s="86"/>
      <c r="AHT16" s="86"/>
      <c r="AHU16" s="86"/>
      <c r="AHV16" s="86"/>
      <c r="AHW16" s="86"/>
      <c r="AHX16" s="86"/>
      <c r="AHY16" s="86"/>
      <c r="AHZ16" s="86"/>
      <c r="AIA16" s="86"/>
      <c r="AIB16" s="86"/>
      <c r="AIC16" s="86"/>
      <c r="AID16" s="86"/>
      <c r="AIE16" s="86"/>
      <c r="AIF16" s="86"/>
      <c r="AIG16" s="86"/>
      <c r="AIH16" s="86"/>
      <c r="AII16" s="86"/>
      <c r="AIJ16" s="86"/>
      <c r="AIK16" s="86"/>
      <c r="AIL16" s="86"/>
      <c r="AIM16" s="86"/>
      <c r="AIN16" s="86"/>
      <c r="AIO16" s="86"/>
      <c r="AIP16" s="86"/>
      <c r="AIQ16" s="86"/>
      <c r="AIR16" s="86"/>
      <c r="AIS16" s="86"/>
      <c r="AIT16" s="86"/>
      <c r="AIU16" s="86"/>
      <c r="AIV16" s="86"/>
      <c r="AIW16" s="86"/>
      <c r="AIX16" s="86"/>
      <c r="AIY16" s="86"/>
      <c r="AIZ16" s="86"/>
      <c r="AJA16" s="86"/>
      <c r="AJB16" s="86"/>
      <c r="AJC16" s="86"/>
      <c r="AJD16" s="86"/>
      <c r="AJE16" s="86"/>
      <c r="AJF16" s="86"/>
      <c r="AJG16" s="86"/>
      <c r="AJH16" s="86"/>
      <c r="AJI16" s="86"/>
      <c r="AJJ16" s="86"/>
      <c r="AJK16" s="86"/>
      <c r="AJL16" s="86"/>
      <c r="AJM16" s="86"/>
      <c r="AJN16" s="86"/>
      <c r="AJO16" s="86"/>
      <c r="AJP16" s="86"/>
      <c r="AJQ16" s="86"/>
      <c r="AJR16" s="86"/>
      <c r="AJS16" s="86"/>
      <c r="AJT16" s="86"/>
      <c r="AJU16" s="86"/>
      <c r="AJV16" s="86"/>
      <c r="AJW16" s="86"/>
      <c r="AJX16" s="86"/>
      <c r="AJY16" s="86"/>
      <c r="AJZ16" s="86"/>
      <c r="AKA16" s="86"/>
      <c r="AKB16" s="86"/>
      <c r="AKC16" s="86"/>
      <c r="AKD16" s="86"/>
      <c r="AKE16" s="86"/>
      <c r="AKF16" s="86"/>
      <c r="AKG16" s="86"/>
      <c r="AKH16" s="86"/>
      <c r="AKI16" s="86"/>
      <c r="AKJ16" s="86"/>
      <c r="AKK16" s="86"/>
      <c r="AKL16" s="86"/>
      <c r="AKM16" s="86"/>
      <c r="AKN16" s="86"/>
      <c r="AKO16" s="86"/>
      <c r="AKP16" s="86"/>
      <c r="AKQ16" s="86"/>
      <c r="AKR16" s="86"/>
      <c r="AKS16" s="86"/>
      <c r="AKT16" s="86"/>
      <c r="AKU16" s="86"/>
      <c r="AKV16" s="86"/>
      <c r="AKW16" s="86"/>
      <c r="AKX16" s="86"/>
      <c r="AKY16" s="86"/>
      <c r="AKZ16" s="86"/>
      <c r="ALA16" s="86"/>
      <c r="ALB16" s="86"/>
      <c r="ALC16" s="86"/>
      <c r="ALD16" s="86"/>
      <c r="ALE16" s="86"/>
      <c r="ALF16" s="86"/>
      <c r="ALG16" s="86"/>
      <c r="ALH16" s="86"/>
      <c r="ALI16" s="86"/>
      <c r="ALJ16" s="86"/>
      <c r="ALK16" s="86"/>
      <c r="ALL16" s="86"/>
      <c r="ALM16" s="86"/>
      <c r="ALN16" s="86"/>
      <c r="ALO16" s="86"/>
      <c r="ALP16" s="86"/>
      <c r="ALQ16" s="86"/>
      <c r="ALR16" s="86"/>
      <c r="ALS16" s="86"/>
      <c r="ALT16" s="86"/>
      <c r="ALU16" s="86"/>
      <c r="ALV16" s="86"/>
      <c r="ALW16" s="86"/>
      <c r="ALX16" s="86"/>
      <c r="ALY16" s="86"/>
      <c r="ALZ16" s="86"/>
      <c r="AMA16" s="86"/>
      <c r="AMB16" s="86"/>
      <c r="AMC16" s="86"/>
      <c r="AMD16" s="86"/>
      <c r="AME16" s="86"/>
      <c r="AMF16" s="86"/>
      <c r="AMG16" s="86"/>
      <c r="AMH16" s="86"/>
      <c r="AMI16" s="86"/>
      <c r="AMJ16" s="86"/>
      <c r="AMK16" s="86"/>
    </row>
    <row r="17" s="86" customFormat="true" ht="13.5" hidden="false" customHeight="false" outlineLevel="0" collapsed="false">
      <c r="A17" s="85"/>
      <c r="B17" s="85"/>
      <c r="C17" s="85"/>
      <c r="D17" s="85"/>
      <c r="E17" s="85"/>
      <c r="F17" s="85"/>
      <c r="G17" s="290"/>
      <c r="H17" s="228"/>
      <c r="I17" s="2"/>
      <c r="J17" s="228"/>
      <c r="K17" s="257"/>
      <c r="L17" s="2"/>
      <c r="M17" s="85"/>
      <c r="N17" s="85"/>
      <c r="O17" s="85"/>
      <c r="P17" s="85"/>
      <c r="Q17" s="85"/>
      <c r="R17" s="85"/>
      <c r="S17" s="85"/>
      <c r="T17" s="85"/>
      <c r="U17" s="89"/>
      <c r="V17" s="85"/>
      <c r="W17" s="89"/>
      <c r="X17" s="85"/>
      <c r="Y17" s="85"/>
      <c r="Z17" s="85"/>
      <c r="AA17" s="85"/>
      <c r="AB17" s="85"/>
      <c r="AC17" s="85"/>
      <c r="AD17" s="85"/>
      <c r="AE17" s="258"/>
      <c r="AF17" s="90"/>
      <c r="AG17" s="286"/>
      <c r="AH17" s="90"/>
      <c r="AI17" s="259"/>
      <c r="AJ17" s="90"/>
      <c r="AK17" s="97"/>
      <c r="AL17" s="90"/>
      <c r="AM17" s="260"/>
      <c r="AN17" s="4"/>
      <c r="AO17" s="89"/>
      <c r="AP17" s="89"/>
      <c r="AQ17" s="89"/>
      <c r="AR17" s="89"/>
      <c r="AS17" s="89"/>
      <c r="AT17" s="98" t="str">
        <f aca="false">IF(A17="", "","'"&amp;A17&amp;"':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'"&amp;VLOOKUP(M17,[3]マスタ!$A$1:$B$99,2,0)&amp;"'"&amp;IF(N17="○",", extra: true","")&amp;IF(O17&lt;&gt;"",", extraFrom: '"&amp;O17&amp;"'","")&amp;IF(P17&lt;&gt;"",", exchangableTo: '"&amp;P17&amp;"'","")&amp;IF(Q17="○",", poison: true","")&amp;IF(R17&lt;&gt;"", ", type: '"&amp;VLOOKUP(R17,[3]マスタ!$D$1:$E$99,2,0)&amp;"'", "")&amp;IF(S17&lt;&gt;"",", subType: '"&amp;VLOOKUP(S17,[3]マスタ!$D$1:$E$99,2,0)&amp;"'","")&amp;""&amp;IF(T17&lt;&gt;"",", range: '"&amp;T17&amp;"'","")&amp;IF(V17&lt;&gt;"",", damage: '"&amp;V17&amp;"'","")&amp;IF(X17&lt;&gt;"",", capacity: '"&amp;X17&amp;"'","")&amp;IF(Y17&lt;&gt;"",", growth: "&amp;Y17&amp;"","")&amp;IF(Z17&lt;&gt;"",", cost: '"&amp;Z17&amp;"'","")&amp;", text: '"&amp;SUBSTITUTE(SUBSTITUTE(AE17, CHAR(13), ""),CHAR(10),"\n")&amp;IF(AF17&lt;&gt;"", "', textAdditional: '"&amp;SUBSTITUTE(SUBSTITUTE(AF17, CHAR(13), ""),CHAR(10),"\n"), "")&amp;"', textZh: '"&amp;SUBSTITUTE(SUBSTITUTE(SUBSTITUTE(AG17, CHAR(13), ""),CHAR(10),"\n"),"'","\'")&amp;"', textZhG1: '"&amp;SUBSTITUTE(SUBSTITUTE(SUBSTITUTE(AI17, CHAR(13), ""),CHAR(10),"\n"),"'","\'")&amp;IF(AH17&lt;&gt;"", "', textZhAdditional: '"&amp;SUBSTITUTE(SUBSTITUTE(AH17, CHAR(13), ""),CHAR(10),"\n"), "")&amp;IF(AJ17&lt;&gt;"", "', textZhG1Additional: '"&amp;SUBSTITUTE(SUBSTITUTE(AJ17, CHAR(13), ""),CHAR(10),"\n"), "")&amp;"', textKo: '"&amp;SUBSTITUTE(SUBSTITUTE(SUBSTITUTE(AK17, CHAR(13), ""),CHAR(10),"\n"),"'","\'")&amp;IF(AL17&lt;&gt;"", "', textKoAdditional: '"&amp;SUBSTITUTE(SUBSTITUTE(AL17, CHAR(13), ""),CHAR(10),"\n"), "")&amp;"', textEn: '"&amp;SUBSTITUTE(SUBSTITUTE(SUBSTITUTE(AM17, CHAR(13), ""),CHAR(10),"\n"),"'","\'")&amp;IF(AN17&lt;&gt;"", "', textEnAdditional: '"&amp;SUBSTITUTE(SUBSTITUTE(AN17, CHAR(13), ""),CHAR(10),"\n"), "")&amp;"'"&amp;IF(AB17="○",", sealable: true","")&amp;IF(AC17="○",", removable: true","")&amp;IF(AA17="○",", lie: true","")&amp;IF(AD17="○",", investable: true","")&amp;"},")</f>
        <v/>
      </c>
      <c r="AU17" s="10" t="str">
        <f aca="false">IF($A17&lt;&gt;"", "    /** 《"&amp;$E17&amp;"》 */ export const "&amp;SUBSTITUTE(UPPER(IF(MID($A17, 3, 1)="-", RIGHT($A17,LEN($A17)-3), $A17)), "-", "_")&amp;": TCardId = '"&amp;$A17&amp;"';", "")</f>
        <v/>
      </c>
      <c r="AV17" s="11" t="str">
        <f aca="false">IF($A17&lt;&gt;"", "    | '"&amp;$A17&amp;"'", "")</f>
        <v/>
      </c>
      <c r="XFD17" s="1"/>
    </row>
    <row r="18" customFormat="false" ht="52" hidden="false" customHeight="false" outlineLevel="0" collapsed="false">
      <c r="A18" s="85" t="s">
        <v>4972</v>
      </c>
      <c r="B18" s="85" t="s">
        <v>678</v>
      </c>
      <c r="C18" s="85" t="s">
        <v>2314</v>
      </c>
      <c r="D18" s="85" t="s">
        <v>677</v>
      </c>
      <c r="E18" s="85" t="s">
        <v>4973</v>
      </c>
      <c r="F18" s="85" t="s">
        <v>4974</v>
      </c>
      <c r="G18" s="287" t="s">
        <v>4975</v>
      </c>
      <c r="H18" s="278"/>
      <c r="I18" s="2"/>
      <c r="J18" s="288" t="s">
        <v>4976</v>
      </c>
      <c r="K18" s="289"/>
      <c r="L18" s="2"/>
      <c r="M18" s="64" t="s">
        <v>44</v>
      </c>
      <c r="N18" s="85"/>
      <c r="O18" s="85"/>
      <c r="P18" s="85"/>
      <c r="Q18" s="85"/>
      <c r="R18" s="85" t="s">
        <v>45</v>
      </c>
      <c r="S18" s="278"/>
      <c r="T18" s="85" t="s">
        <v>4977</v>
      </c>
      <c r="U18" s="89"/>
      <c r="V18" s="85" t="s">
        <v>237</v>
      </c>
      <c r="W18" s="89"/>
      <c r="X18" s="85"/>
      <c r="Y18" s="85"/>
      <c r="Z18" s="85"/>
      <c r="AA18" s="85"/>
      <c r="AB18" s="85"/>
      <c r="AC18" s="85"/>
      <c r="AD18" s="85"/>
      <c r="AE18" s="258" t="s">
        <v>4978</v>
      </c>
      <c r="AF18" s="90"/>
      <c r="AG18" s="279" t="s">
        <v>4979</v>
      </c>
      <c r="AH18" s="90"/>
      <c r="AI18" s="259"/>
      <c r="AJ18" s="90"/>
      <c r="AK18" s="279" t="s">
        <v>4980</v>
      </c>
      <c r="AL18" s="90"/>
      <c r="AM18" s="279"/>
      <c r="AN18" s="4"/>
      <c r="AO18" s="89"/>
      <c r="AP18" s="89"/>
      <c r="AQ18" s="89"/>
      <c r="AR18" s="89"/>
      <c r="AS18" s="89"/>
      <c r="AT18" s="98" t="e">
        <f aca="false">IF(A18="", "","'"&amp;A18&amp;"':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'"&amp;VLOOKUP(M18,[3]マスタ!$A$1:$B$99,2,0)&amp;"'"&amp;IF(N18="○",", extra: true","")&amp;IF(O18&lt;&gt;"",", extraFrom: '"&amp;O18&amp;"'","")&amp;IF(P18&lt;&gt;"",", exchangableTo: '"&amp;P18&amp;"'","")&amp;IF(Q18="○",", poison: true","")&amp;IF(R18&lt;&gt;"", ", type: '"&amp;VLOOKUP(R18,[3]マスタ!$D$1:$E$99,2,0)&amp;"'", "")&amp;IF(S18&lt;&gt;"",", subType: '"&amp;VLOOKUP(S18,[3]マスタ!$D$1:$E$99,2,0)&amp;"'","")&amp;""&amp;IF(T18&lt;&gt;"",", range: '"&amp;T18&amp;"'","")&amp;IF(V18&lt;&gt;"",", damage: '"&amp;V18&amp;"'","")&amp;IF(X18&lt;&gt;"",", capacity: '"&amp;X18&amp;"'","")&amp;IF(Y18&lt;&gt;"",", growth: "&amp;Y18&amp;"","")&amp;IF(Z18&lt;&gt;"",", cost: '"&amp;Z18&amp;"'","")&amp;", text: '"&amp;SUBSTITUTE(SUBSTITUTE(AE18, CHAR(13), ""),CHAR(10),"\n")&amp;IF(AF18&lt;&gt;"", "', textAdditional: '"&amp;SUBSTITUTE(SUBSTITUTE(AF18, CHAR(13), ""),CHAR(10),"\n"), "")&amp;"', textZh: '"&amp;SUBSTITUTE(SUBSTITUTE(SUBSTITUTE(AG18, CHAR(13), ""),CHAR(10),"\n"),"'","\'")&amp;"', textZhG1: '"&amp;SUBSTITUTE(SUBSTITUTE(SUBSTITUTE(AI18, CHAR(13), ""),CHAR(10),"\n"),"'","\'")&amp;IF(AH18&lt;&gt;"", "', textZhAdditional: '"&amp;SUBSTITUTE(SUBSTITUTE(AH18, CHAR(13), ""),CHAR(10),"\n"), "")&amp;IF(AJ18&lt;&gt;"", "', textZhG1Additional: '"&amp;SUBSTITUTE(SUBSTITUTE(AJ18, CHAR(13), ""),CHAR(10),"\n"), "")&amp;"', textKo: '"&amp;SUBSTITUTE(SUBSTITUTE(SUBSTITUTE(AK18, CHAR(13), ""),CHAR(10),"\n"),"'","\'")&amp;IF(AL18&lt;&gt;"", "', textKoAdditional: '"&amp;SUBSTITUTE(SUBSTITUTE(AL18, CHAR(13), ""),CHAR(10),"\n"), "")&amp;"', textEn: '"&amp;SUBSTITUTE(SUBSTITUTE(SUBSTITUTE(AM18, CHAR(13), ""),CHAR(10),"\n"),"'","\'")&amp;IF(AN18&lt;&gt;"", "', textEnAdditional: '"&amp;SUBSTITUTE(SUBSTITUTE(AN18, CHAR(13), ""),CHAR(10),"\n"), "")&amp;"'"&amp;IF(AB18="○",", sealable: true","")&amp;IF(AC18="○",", removable: true","")&amp;IF(AA18="○",", lie: true","")&amp;IF(AD18="○",", investable: true","")&amp;"},")</f>
        <v>#REF!</v>
      </c>
      <c r="AU18" s="10" t="str">
        <f aca="false">IF($A18&lt;&gt;"", "    /** 《"&amp;$E18&amp;"》 */ export const "&amp;SUBSTITUTE(UPPER(IF(MID($A18, 3, 1)="-", RIGHT($A18,LEN($A18)-3), $A18)), "-", "_")&amp;": TCardId = '"&amp;$A18&amp;"';", "")</f>
        <v>    /** 《ホロ苦無》 */ export const OBORO_A2_N_1: TCardId = '05-oboro-a2-n-1';</v>
      </c>
      <c r="AV18" s="11" t="str">
        <f aca="false">IF($A18&lt;&gt;"", "    | '"&amp;$A18&amp;"'", "")</f>
        <v>    | '05-oboro-a2-n-1'</v>
      </c>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86"/>
      <c r="DB18" s="86"/>
      <c r="DC18" s="86"/>
      <c r="DD18" s="86"/>
      <c r="DE18" s="86"/>
      <c r="DF18" s="86"/>
      <c r="DG18" s="86"/>
      <c r="DH18" s="86"/>
      <c r="DI18" s="86"/>
      <c r="DJ18" s="86"/>
      <c r="DK18" s="86"/>
      <c r="DL18" s="86"/>
      <c r="DM18" s="86"/>
      <c r="DN18" s="86"/>
      <c r="DO18" s="86"/>
      <c r="DP18" s="86"/>
      <c r="DQ18" s="86"/>
      <c r="DR18" s="86"/>
      <c r="DS18" s="86"/>
      <c r="DT18" s="86"/>
      <c r="DU18" s="86"/>
      <c r="DV18" s="86"/>
      <c r="DW18" s="86"/>
      <c r="DX18" s="86"/>
      <c r="DY18" s="86"/>
      <c r="DZ18" s="86"/>
      <c r="EA18" s="86"/>
      <c r="EB18" s="86"/>
      <c r="EC18" s="86"/>
      <c r="ED18" s="86"/>
      <c r="EE18" s="86"/>
      <c r="EF18" s="86"/>
      <c r="EG18" s="86"/>
      <c r="EH18" s="86"/>
      <c r="EI18" s="86"/>
      <c r="EJ18" s="86"/>
      <c r="EK18" s="86"/>
      <c r="EL18" s="86"/>
      <c r="EM18" s="86"/>
      <c r="EN18" s="86"/>
      <c r="EO18" s="86"/>
      <c r="EP18" s="86"/>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6"/>
      <c r="FO18" s="86"/>
      <c r="FP18" s="86"/>
      <c r="FQ18" s="86"/>
      <c r="FR18" s="86"/>
      <c r="FS18" s="86"/>
      <c r="FT18" s="86"/>
      <c r="FU18" s="86"/>
      <c r="FV18" s="86"/>
      <c r="FW18" s="86"/>
      <c r="FX18" s="86"/>
      <c r="FY18" s="86"/>
      <c r="FZ18" s="86"/>
      <c r="GA18" s="86"/>
      <c r="GB18" s="86"/>
      <c r="GC18" s="86"/>
      <c r="GD18" s="86"/>
      <c r="GE18" s="86"/>
      <c r="GF18" s="86"/>
      <c r="GG18" s="86"/>
      <c r="GH18" s="86"/>
      <c r="GI18" s="86"/>
      <c r="GJ18" s="86"/>
      <c r="GK18" s="86"/>
      <c r="GL18" s="86"/>
      <c r="GM18" s="86"/>
      <c r="GN18" s="86"/>
      <c r="GO18" s="86"/>
      <c r="GP18" s="86"/>
      <c r="GQ18" s="86"/>
      <c r="GR18" s="86"/>
      <c r="GS18" s="86"/>
      <c r="GT18" s="86"/>
      <c r="GU18" s="86"/>
      <c r="GV18" s="86"/>
      <c r="GW18" s="86"/>
      <c r="GX18" s="86"/>
      <c r="GY18" s="86"/>
      <c r="GZ18" s="86"/>
      <c r="HA18" s="86"/>
      <c r="HB18" s="86"/>
      <c r="HC18" s="86"/>
      <c r="HD18" s="86"/>
      <c r="HE18" s="86"/>
      <c r="HF18" s="86"/>
      <c r="HG18" s="86"/>
      <c r="HH18" s="86"/>
      <c r="HI18" s="86"/>
      <c r="HJ18" s="86"/>
      <c r="HK18" s="86"/>
      <c r="HL18" s="86"/>
      <c r="HM18" s="86"/>
      <c r="HN18" s="86"/>
      <c r="HO18" s="86"/>
      <c r="HP18" s="86"/>
      <c r="HQ18" s="86"/>
      <c r="HR18" s="86"/>
      <c r="HS18" s="86"/>
      <c r="HT18" s="86"/>
      <c r="HU18" s="86"/>
      <c r="HV18" s="86"/>
      <c r="HW18" s="86"/>
      <c r="HX18" s="86"/>
      <c r="HY18" s="86"/>
      <c r="HZ18" s="86"/>
      <c r="IA18" s="86"/>
      <c r="IB18" s="86"/>
      <c r="IC18" s="86"/>
      <c r="ID18" s="86"/>
      <c r="IE18" s="86"/>
      <c r="IF18" s="86"/>
      <c r="IG18" s="86"/>
      <c r="IH18" s="86"/>
      <c r="II18" s="86"/>
      <c r="IJ18" s="86"/>
      <c r="IK18" s="86"/>
      <c r="IL18" s="86"/>
      <c r="IM18" s="86"/>
      <c r="IN18" s="86"/>
      <c r="IO18" s="86"/>
      <c r="IP18" s="86"/>
      <c r="IQ18" s="86"/>
      <c r="IR18" s="86"/>
      <c r="IS18" s="86"/>
      <c r="IT18" s="86"/>
      <c r="IU18" s="86"/>
      <c r="IV18" s="86"/>
      <c r="IW18" s="86"/>
      <c r="IX18" s="86"/>
      <c r="IY18" s="86"/>
      <c r="IZ18" s="86"/>
      <c r="JA18" s="86"/>
      <c r="JB18" s="86"/>
      <c r="JC18" s="86"/>
      <c r="JD18" s="86"/>
      <c r="JE18" s="86"/>
      <c r="JF18" s="86"/>
      <c r="JG18" s="86"/>
      <c r="JH18" s="86"/>
      <c r="JI18" s="86"/>
      <c r="JJ18" s="86"/>
      <c r="JK18" s="86"/>
      <c r="JL18" s="86"/>
      <c r="JM18" s="86"/>
      <c r="JN18" s="86"/>
      <c r="JO18" s="86"/>
      <c r="JP18" s="86"/>
      <c r="JQ18" s="86"/>
      <c r="JR18" s="86"/>
      <c r="JS18" s="86"/>
      <c r="JT18" s="86"/>
      <c r="JU18" s="86"/>
      <c r="JV18" s="86"/>
      <c r="JW18" s="86"/>
      <c r="JX18" s="86"/>
      <c r="JY18" s="86"/>
      <c r="JZ18" s="86"/>
      <c r="KA18" s="86"/>
      <c r="KB18" s="86"/>
      <c r="KC18" s="86"/>
      <c r="KD18" s="86"/>
      <c r="KE18" s="86"/>
      <c r="KF18" s="86"/>
      <c r="KG18" s="86"/>
      <c r="KH18" s="86"/>
      <c r="KI18" s="86"/>
      <c r="KJ18" s="86"/>
      <c r="KK18" s="86"/>
      <c r="KL18" s="86"/>
      <c r="KM18" s="86"/>
      <c r="KN18" s="86"/>
      <c r="KO18" s="86"/>
      <c r="KP18" s="86"/>
      <c r="KQ18" s="86"/>
      <c r="KR18" s="86"/>
      <c r="KS18" s="86"/>
      <c r="KT18" s="86"/>
      <c r="KU18" s="86"/>
      <c r="KV18" s="86"/>
      <c r="KW18" s="86"/>
      <c r="KX18" s="86"/>
      <c r="KY18" s="86"/>
      <c r="KZ18" s="86"/>
      <c r="LA18" s="86"/>
      <c r="LB18" s="86"/>
      <c r="LC18" s="86"/>
      <c r="LD18" s="86"/>
      <c r="LE18" s="86"/>
      <c r="LF18" s="86"/>
      <c r="LG18" s="86"/>
      <c r="LH18" s="86"/>
      <c r="LI18" s="86"/>
      <c r="LJ18" s="86"/>
      <c r="LK18" s="86"/>
      <c r="LL18" s="86"/>
      <c r="LM18" s="86"/>
      <c r="LN18" s="86"/>
      <c r="LO18" s="86"/>
      <c r="LP18" s="86"/>
      <c r="LQ18" s="86"/>
      <c r="LR18" s="86"/>
      <c r="LS18" s="86"/>
      <c r="LT18" s="86"/>
      <c r="LU18" s="86"/>
      <c r="LV18" s="86"/>
      <c r="LW18" s="86"/>
      <c r="LX18" s="86"/>
      <c r="LY18" s="86"/>
      <c r="LZ18" s="86"/>
      <c r="MA18" s="86"/>
      <c r="MB18" s="86"/>
      <c r="MC18" s="86"/>
      <c r="MD18" s="86"/>
      <c r="ME18" s="86"/>
      <c r="MF18" s="86"/>
      <c r="MG18" s="86"/>
      <c r="MH18" s="86"/>
      <c r="MI18" s="86"/>
      <c r="MJ18" s="86"/>
      <c r="MK18" s="86"/>
      <c r="ML18" s="86"/>
      <c r="MM18" s="86"/>
      <c r="MN18" s="86"/>
      <c r="MO18" s="86"/>
      <c r="MP18" s="86"/>
      <c r="MQ18" s="86"/>
      <c r="MR18" s="86"/>
      <c r="MS18" s="86"/>
      <c r="MT18" s="86"/>
      <c r="MU18" s="86"/>
      <c r="MV18" s="86"/>
      <c r="MW18" s="86"/>
      <c r="MX18" s="86"/>
      <c r="MY18" s="86"/>
      <c r="MZ18" s="86"/>
      <c r="NA18" s="86"/>
      <c r="NB18" s="86"/>
      <c r="NC18" s="86"/>
      <c r="ND18" s="86"/>
      <c r="NE18" s="86"/>
      <c r="NF18" s="86"/>
      <c r="NG18" s="86"/>
      <c r="NH18" s="86"/>
      <c r="NI18" s="86"/>
      <c r="NJ18" s="86"/>
      <c r="NK18" s="86"/>
      <c r="NL18" s="86"/>
      <c r="NM18" s="86"/>
      <c r="NN18" s="86"/>
      <c r="NO18" s="86"/>
      <c r="NP18" s="86"/>
      <c r="NQ18" s="86"/>
      <c r="NR18" s="86"/>
      <c r="NS18" s="86"/>
      <c r="NT18" s="86"/>
      <c r="NU18" s="86"/>
      <c r="NV18" s="86"/>
      <c r="NW18" s="86"/>
      <c r="NX18" s="86"/>
      <c r="NY18" s="86"/>
      <c r="NZ18" s="86"/>
      <c r="OA18" s="86"/>
      <c r="OB18" s="86"/>
      <c r="OC18" s="86"/>
      <c r="OD18" s="86"/>
      <c r="OE18" s="86"/>
      <c r="OF18" s="86"/>
      <c r="OG18" s="86"/>
      <c r="OH18" s="86"/>
      <c r="OI18" s="86"/>
      <c r="OJ18" s="86"/>
      <c r="OK18" s="86"/>
      <c r="OL18" s="86"/>
      <c r="OM18" s="86"/>
      <c r="ON18" s="86"/>
      <c r="OO18" s="86"/>
      <c r="OP18" s="86"/>
      <c r="OQ18" s="86"/>
      <c r="OR18" s="86"/>
      <c r="OS18" s="86"/>
      <c r="OT18" s="86"/>
      <c r="OU18" s="86"/>
      <c r="OV18" s="86"/>
      <c r="OW18" s="86"/>
      <c r="OX18" s="86"/>
      <c r="OY18" s="86"/>
      <c r="OZ18" s="86"/>
      <c r="PA18" s="86"/>
      <c r="PB18" s="86"/>
      <c r="PC18" s="86"/>
      <c r="PD18" s="86"/>
      <c r="PE18" s="86"/>
      <c r="PF18" s="86"/>
      <c r="PG18" s="86"/>
      <c r="PH18" s="86"/>
      <c r="PI18" s="86"/>
      <c r="PJ18" s="86"/>
      <c r="PK18" s="86"/>
      <c r="PL18" s="86"/>
      <c r="PM18" s="86"/>
      <c r="PN18" s="86"/>
      <c r="PO18" s="86"/>
      <c r="PP18" s="86"/>
      <c r="PQ18" s="86"/>
      <c r="PR18" s="86"/>
      <c r="PS18" s="86"/>
      <c r="PT18" s="86"/>
      <c r="PU18" s="86"/>
      <c r="PV18" s="86"/>
      <c r="PW18" s="86"/>
      <c r="PX18" s="86"/>
      <c r="PY18" s="86"/>
      <c r="PZ18" s="86"/>
      <c r="QA18" s="86"/>
      <c r="QB18" s="86"/>
      <c r="QC18" s="86"/>
      <c r="QD18" s="86"/>
      <c r="QE18" s="86"/>
      <c r="QF18" s="86"/>
      <c r="QG18" s="86"/>
      <c r="QH18" s="86"/>
      <c r="QI18" s="86"/>
      <c r="QJ18" s="86"/>
      <c r="QK18" s="86"/>
      <c r="QL18" s="86"/>
      <c r="QM18" s="86"/>
      <c r="QN18" s="86"/>
      <c r="QO18" s="86"/>
      <c r="QP18" s="86"/>
      <c r="QQ18" s="86"/>
      <c r="QR18" s="86"/>
      <c r="QS18" s="86"/>
      <c r="QT18" s="86"/>
      <c r="QU18" s="86"/>
      <c r="QV18" s="86"/>
      <c r="QW18" s="86"/>
      <c r="QX18" s="86"/>
      <c r="QY18" s="86"/>
      <c r="QZ18" s="86"/>
      <c r="RA18" s="86"/>
      <c r="RB18" s="86"/>
      <c r="RC18" s="86"/>
      <c r="RD18" s="86"/>
      <c r="RE18" s="86"/>
      <c r="RF18" s="86"/>
      <c r="RG18" s="86"/>
      <c r="RH18" s="86"/>
      <c r="RI18" s="86"/>
      <c r="RJ18" s="86"/>
      <c r="RK18" s="86"/>
      <c r="RL18" s="86"/>
      <c r="RM18" s="86"/>
      <c r="RN18" s="86"/>
      <c r="RO18" s="86"/>
      <c r="RP18" s="86"/>
      <c r="RQ18" s="86"/>
      <c r="RR18" s="86"/>
      <c r="RS18" s="86"/>
      <c r="RT18" s="86"/>
      <c r="RU18" s="86"/>
      <c r="RV18" s="86"/>
      <c r="RW18" s="86"/>
      <c r="RX18" s="86"/>
      <c r="RY18" s="86"/>
      <c r="RZ18" s="86"/>
      <c r="SA18" s="86"/>
      <c r="SB18" s="86"/>
      <c r="SC18" s="86"/>
      <c r="SD18" s="86"/>
      <c r="SE18" s="86"/>
      <c r="SF18" s="86"/>
      <c r="SG18" s="86"/>
      <c r="SH18" s="86"/>
      <c r="SI18" s="86"/>
      <c r="SJ18" s="86"/>
      <c r="SK18" s="86"/>
      <c r="SL18" s="86"/>
      <c r="SM18" s="86"/>
      <c r="SN18" s="86"/>
      <c r="SO18" s="86"/>
      <c r="SP18" s="86"/>
      <c r="SQ18" s="86"/>
      <c r="SR18" s="86"/>
      <c r="SS18" s="86"/>
      <c r="ST18" s="86"/>
      <c r="SU18" s="86"/>
      <c r="SV18" s="86"/>
      <c r="SW18" s="86"/>
      <c r="SX18" s="86"/>
      <c r="SY18" s="86"/>
      <c r="SZ18" s="86"/>
      <c r="TA18" s="86"/>
      <c r="TB18" s="86"/>
      <c r="TC18" s="86"/>
      <c r="TD18" s="86"/>
      <c r="TE18" s="86"/>
      <c r="TF18" s="86"/>
      <c r="TG18" s="86"/>
      <c r="TH18" s="86"/>
      <c r="TI18" s="86"/>
      <c r="TJ18" s="86"/>
      <c r="TK18" s="86"/>
      <c r="TL18" s="86"/>
      <c r="TM18" s="86"/>
      <c r="TN18" s="86"/>
      <c r="TO18" s="86"/>
      <c r="TP18" s="86"/>
      <c r="TQ18" s="86"/>
      <c r="TR18" s="86"/>
      <c r="TS18" s="86"/>
      <c r="TT18" s="86"/>
      <c r="TU18" s="86"/>
      <c r="TV18" s="86"/>
      <c r="TW18" s="86"/>
      <c r="TX18" s="86"/>
      <c r="TY18" s="86"/>
      <c r="TZ18" s="86"/>
      <c r="UA18" s="86"/>
      <c r="UB18" s="86"/>
      <c r="UC18" s="86"/>
      <c r="UD18" s="86"/>
      <c r="UE18" s="86"/>
      <c r="UF18" s="86"/>
      <c r="UG18" s="86"/>
      <c r="UH18" s="86"/>
      <c r="UI18" s="86"/>
      <c r="UJ18" s="86"/>
      <c r="UK18" s="86"/>
      <c r="UL18" s="86"/>
      <c r="UM18" s="86"/>
      <c r="UN18" s="86"/>
      <c r="UO18" s="86"/>
      <c r="UP18" s="86"/>
      <c r="UQ18" s="86"/>
      <c r="UR18" s="86"/>
      <c r="US18" s="86"/>
      <c r="UT18" s="86"/>
      <c r="UU18" s="86"/>
      <c r="UV18" s="86"/>
      <c r="UW18" s="86"/>
      <c r="UX18" s="86"/>
      <c r="UY18" s="86"/>
      <c r="UZ18" s="86"/>
      <c r="VA18" s="86"/>
      <c r="VB18" s="86"/>
      <c r="VC18" s="86"/>
      <c r="VD18" s="86"/>
      <c r="VE18" s="86"/>
      <c r="VF18" s="86"/>
      <c r="VG18" s="86"/>
      <c r="VH18" s="86"/>
      <c r="VI18" s="86"/>
      <c r="VJ18" s="86"/>
      <c r="VK18" s="86"/>
      <c r="VL18" s="86"/>
      <c r="VM18" s="86"/>
      <c r="VN18" s="86"/>
      <c r="VO18" s="86"/>
      <c r="VP18" s="86"/>
      <c r="VQ18" s="86"/>
      <c r="VR18" s="86"/>
      <c r="VS18" s="86"/>
      <c r="VT18" s="86"/>
      <c r="VU18" s="86"/>
      <c r="VV18" s="86"/>
      <c r="VW18" s="86"/>
      <c r="VX18" s="86"/>
      <c r="VY18" s="86"/>
      <c r="VZ18" s="86"/>
      <c r="WA18" s="86"/>
      <c r="WB18" s="86"/>
      <c r="WC18" s="86"/>
      <c r="WD18" s="86"/>
      <c r="WE18" s="86"/>
      <c r="WF18" s="86"/>
      <c r="WG18" s="86"/>
      <c r="WH18" s="86"/>
      <c r="WI18" s="86"/>
      <c r="WJ18" s="86"/>
      <c r="WK18" s="86"/>
      <c r="WL18" s="86"/>
      <c r="WM18" s="86"/>
      <c r="WN18" s="86"/>
      <c r="WO18" s="86"/>
      <c r="WP18" s="86"/>
      <c r="WQ18" s="86"/>
      <c r="WR18" s="86"/>
      <c r="WS18" s="86"/>
      <c r="WT18" s="86"/>
      <c r="WU18" s="86"/>
      <c r="WV18" s="86"/>
      <c r="WW18" s="86"/>
      <c r="WX18" s="86"/>
      <c r="WY18" s="86"/>
      <c r="WZ18" s="86"/>
      <c r="XA18" s="86"/>
      <c r="XB18" s="86"/>
      <c r="XC18" s="86"/>
      <c r="XD18" s="86"/>
      <c r="XE18" s="86"/>
      <c r="XF18" s="86"/>
      <c r="XG18" s="86"/>
      <c r="XH18" s="86"/>
      <c r="XI18" s="86"/>
      <c r="XJ18" s="86"/>
      <c r="XK18" s="86"/>
      <c r="XL18" s="86"/>
      <c r="XM18" s="86"/>
      <c r="XN18" s="86"/>
      <c r="XO18" s="86"/>
      <c r="XP18" s="86"/>
      <c r="XQ18" s="86"/>
      <c r="XR18" s="86"/>
      <c r="XS18" s="86"/>
      <c r="XT18" s="86"/>
      <c r="XU18" s="86"/>
      <c r="XV18" s="86"/>
      <c r="XW18" s="86"/>
      <c r="XX18" s="86"/>
      <c r="XY18" s="86"/>
      <c r="XZ18" s="86"/>
      <c r="YA18" s="86"/>
      <c r="YB18" s="86"/>
      <c r="YC18" s="86"/>
      <c r="YD18" s="86"/>
      <c r="YE18" s="86"/>
      <c r="YF18" s="86"/>
      <c r="YG18" s="86"/>
      <c r="YH18" s="86"/>
      <c r="YI18" s="86"/>
      <c r="YJ18" s="86"/>
      <c r="YK18" s="86"/>
      <c r="YL18" s="86"/>
      <c r="YM18" s="86"/>
      <c r="YN18" s="86"/>
      <c r="YO18" s="86"/>
      <c r="YP18" s="86"/>
      <c r="YQ18" s="86"/>
      <c r="YR18" s="86"/>
      <c r="YS18" s="86"/>
      <c r="YT18" s="86"/>
      <c r="YU18" s="86"/>
      <c r="YV18" s="86"/>
      <c r="YW18" s="86"/>
      <c r="YX18" s="86"/>
      <c r="YY18" s="86"/>
      <c r="YZ18" s="86"/>
      <c r="ZA18" s="86"/>
      <c r="ZB18" s="86"/>
      <c r="ZC18" s="86"/>
      <c r="ZD18" s="86"/>
      <c r="ZE18" s="86"/>
      <c r="ZF18" s="86"/>
      <c r="ZG18" s="86"/>
      <c r="ZH18" s="86"/>
      <c r="ZI18" s="86"/>
      <c r="ZJ18" s="86"/>
      <c r="ZK18" s="86"/>
      <c r="ZL18" s="86"/>
      <c r="ZM18" s="86"/>
      <c r="ZN18" s="86"/>
      <c r="ZO18" s="86"/>
      <c r="ZP18" s="86"/>
      <c r="ZQ18" s="86"/>
      <c r="ZR18" s="86"/>
      <c r="ZS18" s="86"/>
      <c r="ZT18" s="86"/>
      <c r="ZU18" s="86"/>
      <c r="ZV18" s="86"/>
      <c r="ZW18" s="86"/>
      <c r="ZX18" s="86"/>
      <c r="ZY18" s="86"/>
      <c r="ZZ18" s="86"/>
      <c r="AAA18" s="86"/>
      <c r="AAB18" s="86"/>
      <c r="AAC18" s="86"/>
      <c r="AAD18" s="86"/>
      <c r="AAE18" s="86"/>
      <c r="AAF18" s="86"/>
      <c r="AAG18" s="86"/>
      <c r="AAH18" s="86"/>
      <c r="AAI18" s="86"/>
      <c r="AAJ18" s="86"/>
      <c r="AAK18" s="86"/>
      <c r="AAL18" s="86"/>
      <c r="AAM18" s="86"/>
      <c r="AAN18" s="86"/>
      <c r="AAO18" s="86"/>
      <c r="AAP18" s="86"/>
      <c r="AAQ18" s="86"/>
      <c r="AAR18" s="86"/>
      <c r="AAS18" s="86"/>
      <c r="AAT18" s="86"/>
      <c r="AAU18" s="86"/>
      <c r="AAV18" s="86"/>
      <c r="AAW18" s="86"/>
      <c r="AAX18" s="86"/>
      <c r="AAY18" s="86"/>
      <c r="AAZ18" s="86"/>
      <c r="ABA18" s="86"/>
      <c r="ABB18" s="86"/>
      <c r="ABC18" s="86"/>
      <c r="ABD18" s="86"/>
      <c r="ABE18" s="86"/>
      <c r="ABF18" s="86"/>
      <c r="ABG18" s="86"/>
      <c r="ABH18" s="86"/>
      <c r="ABI18" s="86"/>
      <c r="ABJ18" s="86"/>
      <c r="ABK18" s="86"/>
      <c r="ABL18" s="86"/>
      <c r="ABM18" s="86"/>
      <c r="ABN18" s="86"/>
      <c r="ABO18" s="86"/>
      <c r="ABP18" s="86"/>
      <c r="ABQ18" s="86"/>
      <c r="ABR18" s="86"/>
      <c r="ABS18" s="86"/>
      <c r="ABT18" s="86"/>
      <c r="ABU18" s="86"/>
      <c r="ABV18" s="86"/>
      <c r="ABW18" s="86"/>
      <c r="ABX18" s="86"/>
      <c r="ABY18" s="86"/>
      <c r="ABZ18" s="86"/>
      <c r="ACA18" s="86"/>
      <c r="ACB18" s="86"/>
      <c r="ACC18" s="86"/>
      <c r="ACD18" s="86"/>
      <c r="ACE18" s="86"/>
      <c r="ACF18" s="86"/>
      <c r="ACG18" s="86"/>
      <c r="ACH18" s="86"/>
      <c r="ACI18" s="86"/>
      <c r="ACJ18" s="86"/>
      <c r="ACK18" s="86"/>
      <c r="ACL18" s="86"/>
      <c r="ACM18" s="86"/>
      <c r="ACN18" s="86"/>
      <c r="ACO18" s="86"/>
      <c r="ACP18" s="86"/>
      <c r="ACQ18" s="86"/>
      <c r="ACR18" s="86"/>
      <c r="ACS18" s="86"/>
      <c r="ACT18" s="86"/>
      <c r="ACU18" s="86"/>
      <c r="ACV18" s="86"/>
      <c r="ACW18" s="86"/>
      <c r="ACX18" s="86"/>
      <c r="ACY18" s="86"/>
      <c r="ACZ18" s="86"/>
      <c r="ADA18" s="86"/>
      <c r="ADB18" s="86"/>
      <c r="ADC18" s="86"/>
      <c r="ADD18" s="86"/>
      <c r="ADE18" s="86"/>
      <c r="ADF18" s="86"/>
      <c r="ADG18" s="86"/>
      <c r="ADH18" s="86"/>
      <c r="ADI18" s="86"/>
      <c r="ADJ18" s="86"/>
      <c r="ADK18" s="86"/>
      <c r="ADL18" s="86"/>
      <c r="ADM18" s="86"/>
      <c r="ADN18" s="86"/>
      <c r="ADO18" s="86"/>
      <c r="ADP18" s="86"/>
      <c r="ADQ18" s="86"/>
      <c r="ADR18" s="86"/>
      <c r="ADS18" s="86"/>
      <c r="ADT18" s="86"/>
      <c r="ADU18" s="86"/>
      <c r="ADV18" s="86"/>
      <c r="ADW18" s="86"/>
      <c r="ADX18" s="86"/>
      <c r="ADY18" s="86"/>
      <c r="ADZ18" s="86"/>
      <c r="AEA18" s="86"/>
      <c r="AEB18" s="86"/>
      <c r="AEC18" s="86"/>
      <c r="AED18" s="86"/>
      <c r="AEE18" s="86"/>
      <c r="AEF18" s="86"/>
      <c r="AEG18" s="86"/>
      <c r="AEH18" s="86"/>
      <c r="AEI18" s="86"/>
      <c r="AEJ18" s="86"/>
      <c r="AEK18" s="86"/>
      <c r="AEL18" s="86"/>
      <c r="AEM18" s="86"/>
      <c r="AEN18" s="86"/>
      <c r="AEO18" s="86"/>
      <c r="AEP18" s="86"/>
      <c r="AEQ18" s="86"/>
      <c r="AER18" s="86"/>
      <c r="AES18" s="86"/>
      <c r="AET18" s="86"/>
      <c r="AEU18" s="86"/>
      <c r="AEV18" s="86"/>
      <c r="AEW18" s="86"/>
      <c r="AEX18" s="86"/>
      <c r="AEY18" s="86"/>
      <c r="AEZ18" s="86"/>
      <c r="AFA18" s="86"/>
      <c r="AFB18" s="86"/>
      <c r="AFC18" s="86"/>
      <c r="AFD18" s="86"/>
      <c r="AFE18" s="86"/>
      <c r="AFF18" s="86"/>
      <c r="AFG18" s="86"/>
      <c r="AFH18" s="86"/>
      <c r="AFI18" s="86"/>
      <c r="AFJ18" s="86"/>
      <c r="AFK18" s="86"/>
      <c r="AFL18" s="86"/>
      <c r="AFM18" s="86"/>
      <c r="AFN18" s="86"/>
      <c r="AFO18" s="86"/>
      <c r="AFP18" s="86"/>
      <c r="AFQ18" s="86"/>
      <c r="AFR18" s="86"/>
      <c r="AFS18" s="86"/>
      <c r="AFT18" s="86"/>
      <c r="AFU18" s="86"/>
      <c r="AFV18" s="86"/>
      <c r="AFW18" s="86"/>
      <c r="AFX18" s="86"/>
      <c r="AFY18" s="86"/>
      <c r="AFZ18" s="86"/>
      <c r="AGA18" s="86"/>
      <c r="AGB18" s="86"/>
      <c r="AGC18" s="86"/>
      <c r="AGD18" s="86"/>
      <c r="AGE18" s="86"/>
      <c r="AGF18" s="86"/>
      <c r="AGG18" s="86"/>
      <c r="AGH18" s="86"/>
      <c r="AGI18" s="86"/>
      <c r="AGJ18" s="86"/>
      <c r="AGK18" s="86"/>
      <c r="AGL18" s="86"/>
      <c r="AGM18" s="86"/>
      <c r="AGN18" s="86"/>
      <c r="AGO18" s="86"/>
      <c r="AGP18" s="86"/>
      <c r="AGQ18" s="86"/>
      <c r="AGR18" s="86"/>
      <c r="AGS18" s="86"/>
      <c r="AGT18" s="86"/>
      <c r="AGU18" s="86"/>
      <c r="AGV18" s="86"/>
      <c r="AGW18" s="86"/>
      <c r="AGX18" s="86"/>
      <c r="AGY18" s="86"/>
      <c r="AGZ18" s="86"/>
      <c r="AHA18" s="86"/>
      <c r="AHB18" s="86"/>
      <c r="AHC18" s="86"/>
      <c r="AHD18" s="86"/>
      <c r="AHE18" s="86"/>
      <c r="AHF18" s="86"/>
      <c r="AHG18" s="86"/>
      <c r="AHH18" s="86"/>
      <c r="AHI18" s="86"/>
      <c r="AHJ18" s="86"/>
      <c r="AHK18" s="86"/>
      <c r="AHL18" s="86"/>
      <c r="AHM18" s="86"/>
      <c r="AHN18" s="86"/>
      <c r="AHO18" s="86"/>
      <c r="AHP18" s="86"/>
      <c r="AHQ18" s="86"/>
      <c r="AHR18" s="86"/>
      <c r="AHS18" s="86"/>
      <c r="AHT18" s="86"/>
      <c r="AHU18" s="86"/>
      <c r="AHV18" s="86"/>
      <c r="AHW18" s="86"/>
      <c r="AHX18" s="86"/>
      <c r="AHY18" s="86"/>
      <c r="AHZ18" s="86"/>
      <c r="AIA18" s="86"/>
      <c r="AIB18" s="86"/>
      <c r="AIC18" s="86"/>
      <c r="AID18" s="86"/>
      <c r="AIE18" s="86"/>
      <c r="AIF18" s="86"/>
      <c r="AIG18" s="86"/>
      <c r="AIH18" s="86"/>
      <c r="AII18" s="86"/>
      <c r="AIJ18" s="86"/>
      <c r="AIK18" s="86"/>
      <c r="AIL18" s="86"/>
      <c r="AIM18" s="86"/>
      <c r="AIN18" s="86"/>
      <c r="AIO18" s="86"/>
      <c r="AIP18" s="86"/>
      <c r="AIQ18" s="86"/>
      <c r="AIR18" s="86"/>
      <c r="AIS18" s="86"/>
      <c r="AIT18" s="86"/>
      <c r="AIU18" s="86"/>
      <c r="AIV18" s="86"/>
      <c r="AIW18" s="86"/>
      <c r="AIX18" s="86"/>
      <c r="AIY18" s="86"/>
      <c r="AIZ18" s="86"/>
      <c r="AJA18" s="86"/>
      <c r="AJB18" s="86"/>
      <c r="AJC18" s="86"/>
      <c r="AJD18" s="86"/>
      <c r="AJE18" s="86"/>
      <c r="AJF18" s="86"/>
      <c r="AJG18" s="86"/>
      <c r="AJH18" s="86"/>
      <c r="AJI18" s="86"/>
      <c r="AJJ18" s="86"/>
      <c r="AJK18" s="86"/>
      <c r="AJL18" s="86"/>
      <c r="AJM18" s="86"/>
      <c r="AJN18" s="86"/>
      <c r="AJO18" s="86"/>
      <c r="AJP18" s="86"/>
      <c r="AJQ18" s="86"/>
      <c r="AJR18" s="86"/>
      <c r="AJS18" s="86"/>
      <c r="AJT18" s="86"/>
      <c r="AJU18" s="86"/>
      <c r="AJV18" s="86"/>
      <c r="AJW18" s="86"/>
      <c r="AJX18" s="86"/>
      <c r="AJY18" s="86"/>
      <c r="AJZ18" s="86"/>
      <c r="AKA18" s="86"/>
      <c r="AKB18" s="86"/>
      <c r="AKC18" s="86"/>
      <c r="AKD18" s="86"/>
      <c r="AKE18" s="86"/>
      <c r="AKF18" s="86"/>
      <c r="AKG18" s="86"/>
      <c r="AKH18" s="86"/>
      <c r="AKI18" s="86"/>
      <c r="AKJ18" s="86"/>
      <c r="AKK18" s="86"/>
      <c r="AKL18" s="86"/>
      <c r="AKM18" s="86"/>
      <c r="AKN18" s="86"/>
      <c r="AKO18" s="86"/>
      <c r="AKP18" s="86"/>
      <c r="AKQ18" s="86"/>
      <c r="AKR18" s="86"/>
      <c r="AKS18" s="86"/>
      <c r="AKT18" s="86"/>
      <c r="AKU18" s="86"/>
      <c r="AKV18" s="86"/>
      <c r="AKW18" s="86"/>
      <c r="AKX18" s="86"/>
      <c r="AKY18" s="86"/>
      <c r="AKZ18" s="86"/>
      <c r="ALA18" s="86"/>
      <c r="ALB18" s="86"/>
      <c r="ALC18" s="86"/>
      <c r="ALD18" s="86"/>
      <c r="ALE18" s="86"/>
      <c r="ALF18" s="86"/>
      <c r="ALG18" s="86"/>
      <c r="ALH18" s="86"/>
      <c r="ALI18" s="86"/>
      <c r="ALJ18" s="86"/>
      <c r="ALK18" s="86"/>
      <c r="ALL18" s="86"/>
      <c r="ALM18" s="86"/>
      <c r="ALN18" s="86"/>
      <c r="ALO18" s="86"/>
      <c r="ALP18" s="86"/>
      <c r="ALQ18" s="86"/>
      <c r="ALR18" s="86"/>
      <c r="ALS18" s="86"/>
      <c r="ALT18" s="86"/>
      <c r="ALU18" s="86"/>
      <c r="ALV18" s="86"/>
      <c r="ALW18" s="86"/>
      <c r="ALX18" s="86"/>
      <c r="ALY18" s="86"/>
      <c r="ALZ18" s="86"/>
      <c r="AMA18" s="86"/>
      <c r="AMB18" s="86"/>
      <c r="AMC18" s="86"/>
      <c r="AMD18" s="86"/>
      <c r="AME18" s="86"/>
      <c r="AMF18" s="86"/>
      <c r="AMG18" s="86"/>
      <c r="AMH18" s="86"/>
      <c r="AMI18" s="86"/>
      <c r="AMJ18" s="86"/>
      <c r="AMK18" s="86"/>
    </row>
    <row r="19" customFormat="false" ht="52" hidden="false" customHeight="false" outlineLevel="0" collapsed="false">
      <c r="A19" s="85" t="s">
        <v>4981</v>
      </c>
      <c r="B19" s="85" t="s">
        <v>678</v>
      </c>
      <c r="C19" s="85" t="s">
        <v>2314</v>
      </c>
      <c r="D19" s="85" t="s">
        <v>753</v>
      </c>
      <c r="E19" s="85" t="s">
        <v>4982</v>
      </c>
      <c r="F19" s="85" t="s">
        <v>4983</v>
      </c>
      <c r="G19" s="287" t="s">
        <v>4984</v>
      </c>
      <c r="H19" s="278"/>
      <c r="I19" s="2"/>
      <c r="J19" s="288" t="s">
        <v>4985</v>
      </c>
      <c r="K19" s="289"/>
      <c r="L19" s="2"/>
      <c r="M19" s="85" t="s">
        <v>157</v>
      </c>
      <c r="N19" s="85"/>
      <c r="O19" s="85"/>
      <c r="P19" s="85"/>
      <c r="Q19" s="85"/>
      <c r="R19" s="85" t="s">
        <v>45</v>
      </c>
      <c r="S19" s="278"/>
      <c r="T19" s="85" t="s">
        <v>46</v>
      </c>
      <c r="U19" s="89"/>
      <c r="V19" s="85" t="s">
        <v>55</v>
      </c>
      <c r="W19" s="89"/>
      <c r="X19" s="85"/>
      <c r="Y19" s="85"/>
      <c r="Z19" s="85" t="s">
        <v>4986</v>
      </c>
      <c r="AA19" s="85"/>
      <c r="AB19" s="85"/>
      <c r="AC19" s="85"/>
      <c r="AD19" s="85"/>
      <c r="AE19" s="258" t="s">
        <v>4987</v>
      </c>
      <c r="AF19" s="90"/>
      <c r="AG19" s="279" t="s">
        <v>4988</v>
      </c>
      <c r="AH19" s="90"/>
      <c r="AI19" s="259"/>
      <c r="AJ19" s="90"/>
      <c r="AK19" s="279" t="s">
        <v>4989</v>
      </c>
      <c r="AL19" s="90"/>
      <c r="AM19" s="279"/>
      <c r="AN19" s="4"/>
      <c r="AO19" s="89"/>
      <c r="AP19" s="89"/>
      <c r="AQ19" s="89"/>
      <c r="AR19" s="89"/>
      <c r="AS19" s="89"/>
      <c r="AT19" s="98" t="e">
        <f aca="false">IF(A19="", "","'"&amp;A19&amp;"':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'"&amp;VLOOKUP(M19,[3]マスタ!$A$1:$B$99,2,0)&amp;"'"&amp;IF(N19="○",", extra: true","")&amp;IF(O19&lt;&gt;"",", extraFrom: '"&amp;O19&amp;"'","")&amp;IF(P19&lt;&gt;"",", exchangableTo: '"&amp;P19&amp;"'","")&amp;IF(Q19="○",", poison: true","")&amp;IF(R19&lt;&gt;"", ", type: '"&amp;VLOOKUP(R19,[3]マスタ!$D$1:$E$99,2,0)&amp;"'", "")&amp;IF(S19&lt;&gt;"",", subType: '"&amp;VLOOKUP(S19,[3]マスタ!$D$1:$E$99,2,0)&amp;"'","")&amp;""&amp;IF(T19&lt;&gt;"",", range: '"&amp;T19&amp;"'","")&amp;IF(V19&lt;&gt;"",", damage: '"&amp;V19&amp;"'","")&amp;IF(X19&lt;&gt;"",", capacity: '"&amp;X19&amp;"'","")&amp;IF(Y19&lt;&gt;"",", growth: "&amp;Y19&amp;"","")&amp;IF(Z19&lt;&gt;"",", cost: '"&amp;Z19&amp;"'","")&amp;", text: '"&amp;SUBSTITUTE(SUBSTITUTE(AE19, CHAR(13), ""),CHAR(10),"\n")&amp;IF(AF19&lt;&gt;"", "', textAdditional: '"&amp;SUBSTITUTE(SUBSTITUTE(AF19, CHAR(13), ""),CHAR(10),"\n"), "")&amp;"', textZh: '"&amp;SUBSTITUTE(SUBSTITUTE(SUBSTITUTE(AG19, CHAR(13), ""),CHAR(10),"\n"),"'","\'")&amp;"', textZhG1: '"&amp;SUBSTITUTE(SUBSTITUTE(SUBSTITUTE(AI19, CHAR(13), ""),CHAR(10),"\n"),"'","\'")&amp;IF(AH19&lt;&gt;"", "', textZhAdditional: '"&amp;SUBSTITUTE(SUBSTITUTE(AH19, CHAR(13), ""),CHAR(10),"\n"), "")&amp;IF(AJ19&lt;&gt;"", "', textZhG1Additional: '"&amp;SUBSTITUTE(SUBSTITUTE(AJ19, CHAR(13), ""),CHAR(10),"\n"), "")&amp;"', textKo: '"&amp;SUBSTITUTE(SUBSTITUTE(SUBSTITUTE(AK19, CHAR(13), ""),CHAR(10),"\n"),"'","\'")&amp;IF(AL19&lt;&gt;"", "', textKoAdditional: '"&amp;SUBSTITUTE(SUBSTITUTE(AL19, CHAR(13), ""),CHAR(10),"\n"), "")&amp;"', textEn: '"&amp;SUBSTITUTE(SUBSTITUTE(SUBSTITUTE(AM19, CHAR(13), ""),CHAR(10),"\n"),"'","\'")&amp;IF(AN19&lt;&gt;"", "', textEnAdditional: '"&amp;SUBSTITUTE(SUBSTITUTE(AN19, CHAR(13), ""),CHAR(10),"\n"), "")&amp;"'"&amp;IF(AB19="○",", sealable: true","")&amp;IF(AC19="○",", removable: true","")&amp;IF(AA19="○",", lie: true","")&amp;IF(AD19="○",", investable: true","")&amp;"},")</f>
        <v>#REF!</v>
      </c>
      <c r="AU19" s="10" t="str">
        <f aca="false">IF($A19&lt;&gt;"", "    /** 《"&amp;$E19&amp;"》 */ export const "&amp;SUBSTITUTE(UPPER(IF(MID($A19, 3, 1)="-", RIGHT($A19,LEN($A19)-3), $A19)), "-", "_")&amp;": TCardId = '"&amp;$A19&amp;"';", "")</f>
        <v>    /** 《ギガ介》 */ export const OBORO_A2_S_1: TCardId = '05-oboro-a2-s-1';</v>
      </c>
      <c r="AV19" s="11" t="str">
        <f aca="false">IF($A19&lt;&gt;"", "    | '"&amp;$A19&amp;"'", "")</f>
        <v>    | '05-oboro-a2-s-1'</v>
      </c>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86"/>
      <c r="DB19" s="86"/>
      <c r="DC19" s="86"/>
      <c r="DD19" s="8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86"/>
      <c r="EO19" s="86"/>
      <c r="EP19" s="86"/>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6"/>
      <c r="FO19" s="86"/>
      <c r="FP19" s="86"/>
      <c r="FQ19" s="86"/>
      <c r="FR19" s="86"/>
      <c r="FS19" s="86"/>
      <c r="FT19" s="86"/>
      <c r="FU19" s="86"/>
      <c r="FV19" s="86"/>
      <c r="FW19" s="86"/>
      <c r="FX19" s="86"/>
      <c r="FY19" s="86"/>
      <c r="FZ19" s="86"/>
      <c r="GA19" s="86"/>
      <c r="GB19" s="86"/>
      <c r="GC19" s="86"/>
      <c r="GD19" s="86"/>
      <c r="GE19" s="86"/>
      <c r="GF19" s="86"/>
      <c r="GG19" s="86"/>
      <c r="GH19" s="86"/>
      <c r="GI19" s="86"/>
      <c r="GJ19" s="86"/>
      <c r="GK19" s="86"/>
      <c r="GL19" s="86"/>
      <c r="GM19" s="86"/>
      <c r="GN19" s="86"/>
      <c r="GO19" s="86"/>
      <c r="GP19" s="86"/>
      <c r="GQ19" s="86"/>
      <c r="GR19" s="86"/>
      <c r="GS19" s="86"/>
      <c r="GT19" s="86"/>
      <c r="GU19" s="86"/>
      <c r="GV19" s="86"/>
      <c r="GW19" s="86"/>
      <c r="GX19" s="86"/>
      <c r="GY19" s="86"/>
      <c r="GZ19" s="86"/>
      <c r="HA19" s="86"/>
      <c r="HB19" s="86"/>
      <c r="HC19" s="86"/>
      <c r="HD19" s="86"/>
      <c r="HE19" s="86"/>
      <c r="HF19" s="86"/>
      <c r="HG19" s="86"/>
      <c r="HH19" s="86"/>
      <c r="HI19" s="86"/>
      <c r="HJ19" s="86"/>
      <c r="HK19" s="86"/>
      <c r="HL19" s="86"/>
      <c r="HM19" s="86"/>
      <c r="HN19" s="86"/>
      <c r="HO19" s="86"/>
      <c r="HP19" s="86"/>
      <c r="HQ19" s="86"/>
      <c r="HR19" s="86"/>
      <c r="HS19" s="86"/>
      <c r="HT19" s="86"/>
      <c r="HU19" s="86"/>
      <c r="HV19" s="86"/>
      <c r="HW19" s="86"/>
      <c r="HX19" s="86"/>
      <c r="HY19" s="86"/>
      <c r="HZ19" s="86"/>
      <c r="IA19" s="86"/>
      <c r="IB19" s="86"/>
      <c r="IC19" s="86"/>
      <c r="ID19" s="86"/>
      <c r="IE19" s="86"/>
      <c r="IF19" s="86"/>
      <c r="IG19" s="86"/>
      <c r="IH19" s="86"/>
      <c r="II19" s="86"/>
      <c r="IJ19" s="86"/>
      <c r="IK19" s="86"/>
      <c r="IL19" s="86"/>
      <c r="IM19" s="86"/>
      <c r="IN19" s="86"/>
      <c r="IO19" s="86"/>
      <c r="IP19" s="86"/>
      <c r="IQ19" s="86"/>
      <c r="IR19" s="86"/>
      <c r="IS19" s="86"/>
      <c r="IT19" s="86"/>
      <c r="IU19" s="86"/>
      <c r="IV19" s="86"/>
      <c r="IW19" s="86"/>
      <c r="IX19" s="86"/>
      <c r="IY19" s="86"/>
      <c r="IZ19" s="86"/>
      <c r="JA19" s="86"/>
      <c r="JB19" s="86"/>
      <c r="JC19" s="86"/>
      <c r="JD19" s="86"/>
      <c r="JE19" s="86"/>
      <c r="JF19" s="86"/>
      <c r="JG19" s="86"/>
      <c r="JH19" s="86"/>
      <c r="JI19" s="86"/>
      <c r="JJ19" s="86"/>
      <c r="JK19" s="86"/>
      <c r="JL19" s="86"/>
      <c r="JM19" s="86"/>
      <c r="JN19" s="86"/>
      <c r="JO19" s="86"/>
      <c r="JP19" s="86"/>
      <c r="JQ19" s="86"/>
      <c r="JR19" s="86"/>
      <c r="JS19" s="86"/>
      <c r="JT19" s="86"/>
      <c r="JU19" s="86"/>
      <c r="JV19" s="86"/>
      <c r="JW19" s="86"/>
      <c r="JX19" s="86"/>
      <c r="JY19" s="86"/>
      <c r="JZ19" s="86"/>
      <c r="KA19" s="86"/>
      <c r="KB19" s="86"/>
      <c r="KC19" s="86"/>
      <c r="KD19" s="86"/>
      <c r="KE19" s="86"/>
      <c r="KF19" s="86"/>
      <c r="KG19" s="86"/>
      <c r="KH19" s="86"/>
      <c r="KI19" s="86"/>
      <c r="KJ19" s="86"/>
      <c r="KK19" s="86"/>
      <c r="KL19" s="86"/>
      <c r="KM19" s="86"/>
      <c r="KN19" s="86"/>
      <c r="KO19" s="86"/>
      <c r="KP19" s="86"/>
      <c r="KQ19" s="86"/>
      <c r="KR19" s="86"/>
      <c r="KS19" s="86"/>
      <c r="KT19" s="86"/>
      <c r="KU19" s="86"/>
      <c r="KV19" s="86"/>
      <c r="KW19" s="86"/>
      <c r="KX19" s="86"/>
      <c r="KY19" s="86"/>
      <c r="KZ19" s="86"/>
      <c r="LA19" s="86"/>
      <c r="LB19" s="86"/>
      <c r="LC19" s="86"/>
      <c r="LD19" s="86"/>
      <c r="LE19" s="86"/>
      <c r="LF19" s="86"/>
      <c r="LG19" s="86"/>
      <c r="LH19" s="86"/>
      <c r="LI19" s="86"/>
      <c r="LJ19" s="86"/>
      <c r="LK19" s="86"/>
      <c r="LL19" s="86"/>
      <c r="LM19" s="86"/>
      <c r="LN19" s="86"/>
      <c r="LO19" s="86"/>
      <c r="LP19" s="86"/>
      <c r="LQ19" s="86"/>
      <c r="LR19" s="86"/>
      <c r="LS19" s="86"/>
      <c r="LT19" s="86"/>
      <c r="LU19" s="86"/>
      <c r="LV19" s="86"/>
      <c r="LW19" s="86"/>
      <c r="LX19" s="86"/>
      <c r="LY19" s="86"/>
      <c r="LZ19" s="86"/>
      <c r="MA19" s="86"/>
      <c r="MB19" s="86"/>
      <c r="MC19" s="86"/>
      <c r="MD19" s="86"/>
      <c r="ME19" s="86"/>
      <c r="MF19" s="86"/>
      <c r="MG19" s="86"/>
      <c r="MH19" s="86"/>
      <c r="MI19" s="86"/>
      <c r="MJ19" s="86"/>
      <c r="MK19" s="86"/>
      <c r="ML19" s="86"/>
      <c r="MM19" s="86"/>
      <c r="MN19" s="86"/>
      <c r="MO19" s="86"/>
      <c r="MP19" s="86"/>
      <c r="MQ19" s="86"/>
      <c r="MR19" s="86"/>
      <c r="MS19" s="86"/>
      <c r="MT19" s="86"/>
      <c r="MU19" s="86"/>
      <c r="MV19" s="86"/>
      <c r="MW19" s="86"/>
      <c r="MX19" s="86"/>
      <c r="MY19" s="86"/>
      <c r="MZ19" s="86"/>
      <c r="NA19" s="86"/>
      <c r="NB19" s="86"/>
      <c r="NC19" s="86"/>
      <c r="ND19" s="86"/>
      <c r="NE19" s="86"/>
      <c r="NF19" s="86"/>
      <c r="NG19" s="86"/>
      <c r="NH19" s="86"/>
      <c r="NI19" s="86"/>
      <c r="NJ19" s="86"/>
      <c r="NK19" s="86"/>
      <c r="NL19" s="86"/>
      <c r="NM19" s="86"/>
      <c r="NN19" s="86"/>
      <c r="NO19" s="86"/>
      <c r="NP19" s="86"/>
      <c r="NQ19" s="86"/>
      <c r="NR19" s="86"/>
      <c r="NS19" s="86"/>
      <c r="NT19" s="86"/>
      <c r="NU19" s="86"/>
      <c r="NV19" s="86"/>
      <c r="NW19" s="86"/>
      <c r="NX19" s="86"/>
      <c r="NY19" s="86"/>
      <c r="NZ19" s="86"/>
      <c r="OA19" s="86"/>
      <c r="OB19" s="86"/>
      <c r="OC19" s="86"/>
      <c r="OD19" s="86"/>
      <c r="OE19" s="86"/>
      <c r="OF19" s="86"/>
      <c r="OG19" s="86"/>
      <c r="OH19" s="86"/>
      <c r="OI19" s="86"/>
      <c r="OJ19" s="86"/>
      <c r="OK19" s="86"/>
      <c r="OL19" s="86"/>
      <c r="OM19" s="86"/>
      <c r="ON19" s="86"/>
      <c r="OO19" s="86"/>
      <c r="OP19" s="86"/>
      <c r="OQ19" s="86"/>
      <c r="OR19" s="86"/>
      <c r="OS19" s="86"/>
      <c r="OT19" s="86"/>
      <c r="OU19" s="86"/>
      <c r="OV19" s="86"/>
      <c r="OW19" s="86"/>
      <c r="OX19" s="86"/>
      <c r="OY19" s="86"/>
      <c r="OZ19" s="86"/>
      <c r="PA19" s="86"/>
      <c r="PB19" s="86"/>
      <c r="PC19" s="86"/>
      <c r="PD19" s="86"/>
      <c r="PE19" s="86"/>
      <c r="PF19" s="86"/>
      <c r="PG19" s="86"/>
      <c r="PH19" s="86"/>
      <c r="PI19" s="86"/>
      <c r="PJ19" s="86"/>
      <c r="PK19" s="86"/>
      <c r="PL19" s="86"/>
      <c r="PM19" s="86"/>
      <c r="PN19" s="86"/>
      <c r="PO19" s="86"/>
      <c r="PP19" s="86"/>
      <c r="PQ19" s="86"/>
      <c r="PR19" s="86"/>
      <c r="PS19" s="86"/>
      <c r="PT19" s="86"/>
      <c r="PU19" s="86"/>
      <c r="PV19" s="86"/>
      <c r="PW19" s="86"/>
      <c r="PX19" s="86"/>
      <c r="PY19" s="86"/>
      <c r="PZ19" s="86"/>
      <c r="QA19" s="86"/>
      <c r="QB19" s="86"/>
      <c r="QC19" s="86"/>
      <c r="QD19" s="86"/>
      <c r="QE19" s="86"/>
      <c r="QF19" s="86"/>
      <c r="QG19" s="86"/>
      <c r="QH19" s="86"/>
      <c r="QI19" s="86"/>
      <c r="QJ19" s="86"/>
      <c r="QK19" s="86"/>
      <c r="QL19" s="86"/>
      <c r="QM19" s="86"/>
      <c r="QN19" s="86"/>
      <c r="QO19" s="86"/>
      <c r="QP19" s="86"/>
      <c r="QQ19" s="86"/>
      <c r="QR19" s="86"/>
      <c r="QS19" s="86"/>
      <c r="QT19" s="86"/>
      <c r="QU19" s="86"/>
      <c r="QV19" s="86"/>
      <c r="QW19" s="86"/>
      <c r="QX19" s="86"/>
      <c r="QY19" s="86"/>
      <c r="QZ19" s="86"/>
      <c r="RA19" s="86"/>
      <c r="RB19" s="86"/>
      <c r="RC19" s="86"/>
      <c r="RD19" s="86"/>
      <c r="RE19" s="86"/>
      <c r="RF19" s="86"/>
      <c r="RG19" s="86"/>
      <c r="RH19" s="86"/>
      <c r="RI19" s="86"/>
      <c r="RJ19" s="86"/>
      <c r="RK19" s="86"/>
      <c r="RL19" s="86"/>
      <c r="RM19" s="86"/>
      <c r="RN19" s="86"/>
      <c r="RO19" s="86"/>
      <c r="RP19" s="86"/>
      <c r="RQ19" s="86"/>
      <c r="RR19" s="86"/>
      <c r="RS19" s="86"/>
      <c r="RT19" s="86"/>
      <c r="RU19" s="86"/>
      <c r="RV19" s="86"/>
      <c r="RW19" s="86"/>
      <c r="RX19" s="86"/>
      <c r="RY19" s="86"/>
      <c r="RZ19" s="86"/>
      <c r="SA19" s="86"/>
      <c r="SB19" s="86"/>
      <c r="SC19" s="86"/>
      <c r="SD19" s="86"/>
      <c r="SE19" s="86"/>
      <c r="SF19" s="86"/>
      <c r="SG19" s="86"/>
      <c r="SH19" s="86"/>
      <c r="SI19" s="86"/>
      <c r="SJ19" s="86"/>
      <c r="SK19" s="86"/>
      <c r="SL19" s="86"/>
      <c r="SM19" s="86"/>
      <c r="SN19" s="86"/>
      <c r="SO19" s="86"/>
      <c r="SP19" s="86"/>
      <c r="SQ19" s="86"/>
      <c r="SR19" s="86"/>
      <c r="SS19" s="86"/>
      <c r="ST19" s="86"/>
      <c r="SU19" s="86"/>
      <c r="SV19" s="86"/>
      <c r="SW19" s="86"/>
      <c r="SX19" s="86"/>
      <c r="SY19" s="86"/>
      <c r="SZ19" s="86"/>
      <c r="TA19" s="86"/>
      <c r="TB19" s="86"/>
      <c r="TC19" s="86"/>
      <c r="TD19" s="86"/>
      <c r="TE19" s="86"/>
      <c r="TF19" s="86"/>
      <c r="TG19" s="86"/>
      <c r="TH19" s="86"/>
      <c r="TI19" s="86"/>
      <c r="TJ19" s="86"/>
      <c r="TK19" s="86"/>
      <c r="TL19" s="86"/>
      <c r="TM19" s="86"/>
      <c r="TN19" s="86"/>
      <c r="TO19" s="86"/>
      <c r="TP19" s="86"/>
      <c r="TQ19" s="86"/>
      <c r="TR19" s="86"/>
      <c r="TS19" s="86"/>
      <c r="TT19" s="86"/>
      <c r="TU19" s="86"/>
      <c r="TV19" s="86"/>
      <c r="TW19" s="86"/>
      <c r="TX19" s="86"/>
      <c r="TY19" s="86"/>
      <c r="TZ19" s="86"/>
      <c r="UA19" s="86"/>
      <c r="UB19" s="86"/>
      <c r="UC19" s="86"/>
      <c r="UD19" s="86"/>
      <c r="UE19" s="86"/>
      <c r="UF19" s="86"/>
      <c r="UG19" s="86"/>
      <c r="UH19" s="86"/>
      <c r="UI19" s="86"/>
      <c r="UJ19" s="86"/>
      <c r="UK19" s="86"/>
      <c r="UL19" s="86"/>
      <c r="UM19" s="86"/>
      <c r="UN19" s="86"/>
      <c r="UO19" s="86"/>
      <c r="UP19" s="86"/>
      <c r="UQ19" s="86"/>
      <c r="UR19" s="86"/>
      <c r="US19" s="86"/>
      <c r="UT19" s="86"/>
      <c r="UU19" s="86"/>
      <c r="UV19" s="86"/>
      <c r="UW19" s="86"/>
      <c r="UX19" s="86"/>
      <c r="UY19" s="86"/>
      <c r="UZ19" s="86"/>
      <c r="VA19" s="86"/>
      <c r="VB19" s="86"/>
      <c r="VC19" s="86"/>
      <c r="VD19" s="86"/>
      <c r="VE19" s="86"/>
      <c r="VF19" s="86"/>
      <c r="VG19" s="86"/>
      <c r="VH19" s="86"/>
      <c r="VI19" s="86"/>
      <c r="VJ19" s="86"/>
      <c r="VK19" s="86"/>
      <c r="VL19" s="86"/>
      <c r="VM19" s="86"/>
      <c r="VN19" s="86"/>
      <c r="VO19" s="86"/>
      <c r="VP19" s="86"/>
      <c r="VQ19" s="86"/>
      <c r="VR19" s="86"/>
      <c r="VS19" s="86"/>
      <c r="VT19" s="86"/>
      <c r="VU19" s="86"/>
      <c r="VV19" s="86"/>
      <c r="VW19" s="86"/>
      <c r="VX19" s="86"/>
      <c r="VY19" s="86"/>
      <c r="VZ19" s="86"/>
      <c r="WA19" s="86"/>
      <c r="WB19" s="86"/>
      <c r="WC19" s="86"/>
      <c r="WD19" s="86"/>
      <c r="WE19" s="86"/>
      <c r="WF19" s="86"/>
      <c r="WG19" s="86"/>
      <c r="WH19" s="86"/>
      <c r="WI19" s="86"/>
      <c r="WJ19" s="86"/>
      <c r="WK19" s="86"/>
      <c r="WL19" s="86"/>
      <c r="WM19" s="86"/>
      <c r="WN19" s="86"/>
      <c r="WO19" s="86"/>
      <c r="WP19" s="86"/>
      <c r="WQ19" s="86"/>
      <c r="WR19" s="86"/>
      <c r="WS19" s="86"/>
      <c r="WT19" s="86"/>
      <c r="WU19" s="86"/>
      <c r="WV19" s="86"/>
      <c r="WW19" s="86"/>
      <c r="WX19" s="86"/>
      <c r="WY19" s="86"/>
      <c r="WZ19" s="86"/>
      <c r="XA19" s="86"/>
      <c r="XB19" s="86"/>
      <c r="XC19" s="86"/>
      <c r="XD19" s="86"/>
      <c r="XE19" s="86"/>
      <c r="XF19" s="86"/>
      <c r="XG19" s="86"/>
      <c r="XH19" s="86"/>
      <c r="XI19" s="86"/>
      <c r="XJ19" s="86"/>
      <c r="XK19" s="86"/>
      <c r="XL19" s="86"/>
      <c r="XM19" s="86"/>
      <c r="XN19" s="86"/>
      <c r="XO19" s="86"/>
      <c r="XP19" s="86"/>
      <c r="XQ19" s="86"/>
      <c r="XR19" s="86"/>
      <c r="XS19" s="86"/>
      <c r="XT19" s="86"/>
      <c r="XU19" s="86"/>
      <c r="XV19" s="86"/>
      <c r="XW19" s="86"/>
      <c r="XX19" s="86"/>
      <c r="XY19" s="86"/>
      <c r="XZ19" s="86"/>
      <c r="YA19" s="86"/>
      <c r="YB19" s="86"/>
      <c r="YC19" s="86"/>
      <c r="YD19" s="86"/>
      <c r="YE19" s="86"/>
      <c r="YF19" s="86"/>
      <c r="YG19" s="86"/>
      <c r="YH19" s="86"/>
      <c r="YI19" s="86"/>
      <c r="YJ19" s="86"/>
      <c r="YK19" s="86"/>
      <c r="YL19" s="86"/>
      <c r="YM19" s="86"/>
      <c r="YN19" s="86"/>
      <c r="YO19" s="86"/>
      <c r="YP19" s="86"/>
      <c r="YQ19" s="86"/>
      <c r="YR19" s="86"/>
      <c r="YS19" s="86"/>
      <c r="YT19" s="86"/>
      <c r="YU19" s="86"/>
      <c r="YV19" s="86"/>
      <c r="YW19" s="86"/>
      <c r="YX19" s="86"/>
      <c r="YY19" s="86"/>
      <c r="YZ19" s="86"/>
      <c r="ZA19" s="86"/>
      <c r="ZB19" s="86"/>
      <c r="ZC19" s="86"/>
      <c r="ZD19" s="86"/>
      <c r="ZE19" s="86"/>
      <c r="ZF19" s="86"/>
      <c r="ZG19" s="86"/>
      <c r="ZH19" s="86"/>
      <c r="ZI19" s="86"/>
      <c r="ZJ19" s="86"/>
      <c r="ZK19" s="86"/>
      <c r="ZL19" s="86"/>
      <c r="ZM19" s="86"/>
      <c r="ZN19" s="86"/>
      <c r="ZO19" s="86"/>
      <c r="ZP19" s="86"/>
      <c r="ZQ19" s="86"/>
      <c r="ZR19" s="86"/>
      <c r="ZS19" s="86"/>
      <c r="ZT19" s="86"/>
      <c r="ZU19" s="86"/>
      <c r="ZV19" s="86"/>
      <c r="ZW19" s="86"/>
      <c r="ZX19" s="86"/>
      <c r="ZY19" s="86"/>
      <c r="ZZ19" s="86"/>
      <c r="AAA19" s="86"/>
      <c r="AAB19" s="86"/>
      <c r="AAC19" s="86"/>
      <c r="AAD19" s="86"/>
      <c r="AAE19" s="86"/>
      <c r="AAF19" s="86"/>
      <c r="AAG19" s="86"/>
      <c r="AAH19" s="86"/>
      <c r="AAI19" s="86"/>
      <c r="AAJ19" s="86"/>
      <c r="AAK19" s="86"/>
      <c r="AAL19" s="86"/>
      <c r="AAM19" s="86"/>
      <c r="AAN19" s="86"/>
      <c r="AAO19" s="86"/>
      <c r="AAP19" s="86"/>
      <c r="AAQ19" s="86"/>
      <c r="AAR19" s="86"/>
      <c r="AAS19" s="86"/>
      <c r="AAT19" s="86"/>
      <c r="AAU19" s="86"/>
      <c r="AAV19" s="86"/>
      <c r="AAW19" s="86"/>
      <c r="AAX19" s="86"/>
      <c r="AAY19" s="86"/>
      <c r="AAZ19" s="86"/>
      <c r="ABA19" s="86"/>
      <c r="ABB19" s="86"/>
      <c r="ABC19" s="86"/>
      <c r="ABD19" s="86"/>
      <c r="ABE19" s="86"/>
      <c r="ABF19" s="86"/>
      <c r="ABG19" s="86"/>
      <c r="ABH19" s="86"/>
      <c r="ABI19" s="86"/>
      <c r="ABJ19" s="86"/>
      <c r="ABK19" s="86"/>
      <c r="ABL19" s="86"/>
      <c r="ABM19" s="86"/>
      <c r="ABN19" s="86"/>
      <c r="ABO19" s="86"/>
      <c r="ABP19" s="86"/>
      <c r="ABQ19" s="86"/>
      <c r="ABR19" s="86"/>
      <c r="ABS19" s="86"/>
      <c r="ABT19" s="86"/>
      <c r="ABU19" s="86"/>
      <c r="ABV19" s="86"/>
      <c r="ABW19" s="86"/>
      <c r="ABX19" s="86"/>
      <c r="ABY19" s="86"/>
      <c r="ABZ19" s="86"/>
      <c r="ACA19" s="86"/>
      <c r="ACB19" s="86"/>
      <c r="ACC19" s="86"/>
      <c r="ACD19" s="86"/>
      <c r="ACE19" s="86"/>
      <c r="ACF19" s="86"/>
      <c r="ACG19" s="86"/>
      <c r="ACH19" s="86"/>
      <c r="ACI19" s="86"/>
      <c r="ACJ19" s="86"/>
      <c r="ACK19" s="86"/>
      <c r="ACL19" s="86"/>
      <c r="ACM19" s="86"/>
      <c r="ACN19" s="86"/>
      <c r="ACO19" s="86"/>
      <c r="ACP19" s="86"/>
      <c r="ACQ19" s="86"/>
      <c r="ACR19" s="86"/>
      <c r="ACS19" s="86"/>
      <c r="ACT19" s="86"/>
      <c r="ACU19" s="86"/>
      <c r="ACV19" s="86"/>
      <c r="ACW19" s="86"/>
      <c r="ACX19" s="86"/>
      <c r="ACY19" s="86"/>
      <c r="ACZ19" s="86"/>
      <c r="ADA19" s="86"/>
      <c r="ADB19" s="86"/>
      <c r="ADC19" s="86"/>
      <c r="ADD19" s="86"/>
      <c r="ADE19" s="86"/>
      <c r="ADF19" s="86"/>
      <c r="ADG19" s="86"/>
      <c r="ADH19" s="86"/>
      <c r="ADI19" s="86"/>
      <c r="ADJ19" s="86"/>
      <c r="ADK19" s="86"/>
      <c r="ADL19" s="86"/>
      <c r="ADM19" s="86"/>
      <c r="ADN19" s="86"/>
      <c r="ADO19" s="86"/>
      <c r="ADP19" s="86"/>
      <c r="ADQ19" s="86"/>
      <c r="ADR19" s="86"/>
      <c r="ADS19" s="86"/>
      <c r="ADT19" s="86"/>
      <c r="ADU19" s="86"/>
      <c r="ADV19" s="86"/>
      <c r="ADW19" s="86"/>
      <c r="ADX19" s="86"/>
      <c r="ADY19" s="86"/>
      <c r="ADZ19" s="86"/>
      <c r="AEA19" s="86"/>
      <c r="AEB19" s="86"/>
      <c r="AEC19" s="86"/>
      <c r="AED19" s="86"/>
      <c r="AEE19" s="86"/>
      <c r="AEF19" s="86"/>
      <c r="AEG19" s="86"/>
      <c r="AEH19" s="86"/>
      <c r="AEI19" s="86"/>
      <c r="AEJ19" s="86"/>
      <c r="AEK19" s="86"/>
      <c r="AEL19" s="86"/>
      <c r="AEM19" s="86"/>
      <c r="AEN19" s="86"/>
      <c r="AEO19" s="86"/>
      <c r="AEP19" s="86"/>
      <c r="AEQ19" s="86"/>
      <c r="AER19" s="86"/>
      <c r="AES19" s="86"/>
      <c r="AET19" s="86"/>
      <c r="AEU19" s="86"/>
      <c r="AEV19" s="86"/>
      <c r="AEW19" s="86"/>
      <c r="AEX19" s="86"/>
      <c r="AEY19" s="86"/>
      <c r="AEZ19" s="86"/>
      <c r="AFA19" s="86"/>
      <c r="AFB19" s="86"/>
      <c r="AFC19" s="86"/>
      <c r="AFD19" s="86"/>
      <c r="AFE19" s="86"/>
      <c r="AFF19" s="86"/>
      <c r="AFG19" s="86"/>
      <c r="AFH19" s="86"/>
      <c r="AFI19" s="86"/>
      <c r="AFJ19" s="86"/>
      <c r="AFK19" s="86"/>
      <c r="AFL19" s="86"/>
      <c r="AFM19" s="86"/>
      <c r="AFN19" s="86"/>
      <c r="AFO19" s="86"/>
      <c r="AFP19" s="86"/>
      <c r="AFQ19" s="86"/>
      <c r="AFR19" s="86"/>
      <c r="AFS19" s="86"/>
      <c r="AFT19" s="86"/>
      <c r="AFU19" s="86"/>
      <c r="AFV19" s="86"/>
      <c r="AFW19" s="86"/>
      <c r="AFX19" s="86"/>
      <c r="AFY19" s="86"/>
      <c r="AFZ19" s="86"/>
      <c r="AGA19" s="86"/>
      <c r="AGB19" s="86"/>
      <c r="AGC19" s="86"/>
      <c r="AGD19" s="86"/>
      <c r="AGE19" s="86"/>
      <c r="AGF19" s="86"/>
      <c r="AGG19" s="86"/>
      <c r="AGH19" s="86"/>
      <c r="AGI19" s="86"/>
      <c r="AGJ19" s="86"/>
      <c r="AGK19" s="86"/>
      <c r="AGL19" s="86"/>
      <c r="AGM19" s="86"/>
      <c r="AGN19" s="86"/>
      <c r="AGO19" s="86"/>
      <c r="AGP19" s="86"/>
      <c r="AGQ19" s="86"/>
      <c r="AGR19" s="86"/>
      <c r="AGS19" s="86"/>
      <c r="AGT19" s="86"/>
      <c r="AGU19" s="86"/>
      <c r="AGV19" s="86"/>
      <c r="AGW19" s="86"/>
      <c r="AGX19" s="86"/>
      <c r="AGY19" s="86"/>
      <c r="AGZ19" s="86"/>
      <c r="AHA19" s="86"/>
      <c r="AHB19" s="86"/>
      <c r="AHC19" s="86"/>
      <c r="AHD19" s="86"/>
      <c r="AHE19" s="86"/>
      <c r="AHF19" s="86"/>
      <c r="AHG19" s="86"/>
      <c r="AHH19" s="86"/>
      <c r="AHI19" s="86"/>
      <c r="AHJ19" s="86"/>
      <c r="AHK19" s="86"/>
      <c r="AHL19" s="86"/>
      <c r="AHM19" s="86"/>
      <c r="AHN19" s="86"/>
      <c r="AHO19" s="86"/>
      <c r="AHP19" s="86"/>
      <c r="AHQ19" s="86"/>
      <c r="AHR19" s="86"/>
      <c r="AHS19" s="86"/>
      <c r="AHT19" s="86"/>
      <c r="AHU19" s="86"/>
      <c r="AHV19" s="86"/>
      <c r="AHW19" s="86"/>
      <c r="AHX19" s="86"/>
      <c r="AHY19" s="86"/>
      <c r="AHZ19" s="86"/>
      <c r="AIA19" s="86"/>
      <c r="AIB19" s="86"/>
      <c r="AIC19" s="86"/>
      <c r="AID19" s="86"/>
      <c r="AIE19" s="86"/>
      <c r="AIF19" s="86"/>
      <c r="AIG19" s="86"/>
      <c r="AIH19" s="86"/>
      <c r="AII19" s="86"/>
      <c r="AIJ19" s="86"/>
      <c r="AIK19" s="86"/>
      <c r="AIL19" s="86"/>
      <c r="AIM19" s="86"/>
      <c r="AIN19" s="86"/>
      <c r="AIO19" s="86"/>
      <c r="AIP19" s="86"/>
      <c r="AIQ19" s="86"/>
      <c r="AIR19" s="86"/>
      <c r="AIS19" s="86"/>
      <c r="AIT19" s="86"/>
      <c r="AIU19" s="86"/>
      <c r="AIV19" s="86"/>
      <c r="AIW19" s="86"/>
      <c r="AIX19" s="86"/>
      <c r="AIY19" s="86"/>
      <c r="AIZ19" s="86"/>
      <c r="AJA19" s="86"/>
      <c r="AJB19" s="86"/>
      <c r="AJC19" s="86"/>
      <c r="AJD19" s="86"/>
      <c r="AJE19" s="86"/>
      <c r="AJF19" s="86"/>
      <c r="AJG19" s="86"/>
      <c r="AJH19" s="86"/>
      <c r="AJI19" s="86"/>
      <c r="AJJ19" s="86"/>
      <c r="AJK19" s="86"/>
      <c r="AJL19" s="86"/>
      <c r="AJM19" s="86"/>
      <c r="AJN19" s="86"/>
      <c r="AJO19" s="86"/>
      <c r="AJP19" s="86"/>
      <c r="AJQ19" s="86"/>
      <c r="AJR19" s="86"/>
      <c r="AJS19" s="86"/>
      <c r="AJT19" s="86"/>
      <c r="AJU19" s="86"/>
      <c r="AJV19" s="86"/>
      <c r="AJW19" s="86"/>
      <c r="AJX19" s="86"/>
      <c r="AJY19" s="86"/>
      <c r="AJZ19" s="86"/>
      <c r="AKA19" s="86"/>
      <c r="AKB19" s="86"/>
      <c r="AKC19" s="86"/>
      <c r="AKD19" s="86"/>
      <c r="AKE19" s="86"/>
      <c r="AKF19" s="86"/>
      <c r="AKG19" s="86"/>
      <c r="AKH19" s="86"/>
      <c r="AKI19" s="86"/>
      <c r="AKJ19" s="86"/>
      <c r="AKK19" s="86"/>
      <c r="AKL19" s="86"/>
      <c r="AKM19" s="86"/>
      <c r="AKN19" s="86"/>
      <c r="AKO19" s="86"/>
      <c r="AKP19" s="86"/>
      <c r="AKQ19" s="86"/>
      <c r="AKR19" s="86"/>
      <c r="AKS19" s="86"/>
      <c r="AKT19" s="86"/>
      <c r="AKU19" s="86"/>
      <c r="AKV19" s="86"/>
      <c r="AKW19" s="86"/>
      <c r="AKX19" s="86"/>
      <c r="AKY19" s="86"/>
      <c r="AKZ19" s="86"/>
      <c r="ALA19" s="86"/>
      <c r="ALB19" s="86"/>
      <c r="ALC19" s="86"/>
      <c r="ALD19" s="86"/>
      <c r="ALE19" s="86"/>
      <c r="ALF19" s="86"/>
      <c r="ALG19" s="86"/>
      <c r="ALH19" s="86"/>
      <c r="ALI19" s="86"/>
      <c r="ALJ19" s="86"/>
      <c r="ALK19" s="86"/>
      <c r="ALL19" s="86"/>
      <c r="ALM19" s="86"/>
      <c r="ALN19" s="86"/>
      <c r="ALO19" s="86"/>
      <c r="ALP19" s="86"/>
      <c r="ALQ19" s="86"/>
      <c r="ALR19" s="86"/>
      <c r="ALS19" s="86"/>
      <c r="ALT19" s="86"/>
      <c r="ALU19" s="86"/>
      <c r="ALV19" s="86"/>
      <c r="ALW19" s="86"/>
      <c r="ALX19" s="86"/>
      <c r="ALY19" s="86"/>
      <c r="ALZ19" s="86"/>
      <c r="AMA19" s="86"/>
      <c r="AMB19" s="86"/>
      <c r="AMC19" s="86"/>
      <c r="AMD19" s="86"/>
      <c r="AME19" s="86"/>
      <c r="AMF19" s="86"/>
      <c r="AMG19" s="86"/>
      <c r="AMH19" s="86"/>
      <c r="AMI19" s="86"/>
      <c r="AMJ19" s="86"/>
      <c r="AMK19" s="86"/>
    </row>
    <row r="20" customFormat="false" ht="62" hidden="false" customHeight="false" outlineLevel="0" collapsed="false">
      <c r="A20" s="85" t="s">
        <v>4990</v>
      </c>
      <c r="B20" s="85" t="s">
        <v>678</v>
      </c>
      <c r="C20" s="85" t="s">
        <v>2314</v>
      </c>
      <c r="D20" s="85" t="s">
        <v>774</v>
      </c>
      <c r="E20" s="85" t="s">
        <v>4991</v>
      </c>
      <c r="F20" s="90" t="s">
        <v>4992</v>
      </c>
      <c r="G20" s="287" t="s">
        <v>4993</v>
      </c>
      <c r="H20" s="278"/>
      <c r="I20" s="2"/>
      <c r="J20" s="288" t="s">
        <v>4994</v>
      </c>
      <c r="K20" s="289"/>
      <c r="L20" s="2"/>
      <c r="M20" s="85" t="s">
        <v>157</v>
      </c>
      <c r="N20" s="85"/>
      <c r="O20" s="85"/>
      <c r="P20" s="85"/>
      <c r="Q20" s="85"/>
      <c r="R20" s="85" t="s">
        <v>107</v>
      </c>
      <c r="S20" s="278" t="s">
        <v>92</v>
      </c>
      <c r="T20" s="85"/>
      <c r="U20" s="89"/>
      <c r="V20" s="85"/>
      <c r="W20" s="89"/>
      <c r="X20" s="85"/>
      <c r="Y20" s="85"/>
      <c r="Z20" s="85" t="s">
        <v>473</v>
      </c>
      <c r="AA20" s="85"/>
      <c r="AB20" s="85"/>
      <c r="AC20" s="85"/>
      <c r="AD20" s="85"/>
      <c r="AE20" s="258" t="s">
        <v>4995</v>
      </c>
      <c r="AF20" s="90"/>
      <c r="AG20" s="279" t="s">
        <v>4996</v>
      </c>
      <c r="AH20" s="90"/>
      <c r="AI20" s="259"/>
      <c r="AJ20" s="90"/>
      <c r="AK20" s="279" t="s">
        <v>4997</v>
      </c>
      <c r="AL20" s="90"/>
      <c r="AM20" s="279"/>
      <c r="AN20" s="4"/>
      <c r="AO20" s="89"/>
      <c r="AP20" s="89"/>
      <c r="AQ20" s="89"/>
      <c r="AR20" s="89"/>
      <c r="AS20" s="89"/>
      <c r="AT20" s="98" t="e">
        <f aca="false">IF(A20="", "","'"&amp;A20&amp;"':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'"&amp;VLOOKUP(M20,[3]マスタ!$A$1:$B$99,2,0)&amp;"'"&amp;IF(N20="○",", extra: true","")&amp;IF(O20&lt;&gt;"",", extraFrom: '"&amp;O20&amp;"'","")&amp;IF(P20&lt;&gt;"",", exchangableTo: '"&amp;P20&amp;"'","")&amp;IF(Q20="○",", poison: true","")&amp;IF(R20&lt;&gt;"", ", type: '"&amp;VLOOKUP(R20,[3]マスタ!$D$1:$E$99,2,0)&amp;"'", "")&amp;IF(S20&lt;&gt;"",", subType: '"&amp;VLOOKUP(S20,[3]マスタ!$D$1:$E$99,2,0)&amp;"'","")&amp;""&amp;IF(T20&lt;&gt;"",", range: '"&amp;T20&amp;"'","")&amp;IF(V20&lt;&gt;"",", damage: '"&amp;V20&amp;"'","")&amp;IF(X20&lt;&gt;"",", capacity: '"&amp;X20&amp;"'","")&amp;IF(Y20&lt;&gt;"",", growth: "&amp;Y20&amp;"","")&amp;IF(Z20&lt;&gt;"",", cost: '"&amp;Z20&amp;"'","")&amp;", text: '"&amp;SUBSTITUTE(SUBSTITUTE(AE20, CHAR(13), ""),CHAR(10),"\n")&amp;IF(AF20&lt;&gt;"", "', textAdditional: '"&amp;SUBSTITUTE(SUBSTITUTE(AF20, CHAR(13), ""),CHAR(10),"\n"), "")&amp;"', textZh: '"&amp;SUBSTITUTE(SUBSTITUTE(SUBSTITUTE(AG20, CHAR(13), ""),CHAR(10),"\n"),"'","\'")&amp;"', textZhG1: '"&amp;SUBSTITUTE(SUBSTITUTE(SUBSTITUTE(AI20, CHAR(13), ""),CHAR(10),"\n"),"'","\'")&amp;IF(AH20&lt;&gt;"", "', textZhAdditional: '"&amp;SUBSTITUTE(SUBSTITUTE(AH20, CHAR(13), ""),CHAR(10),"\n"), "")&amp;IF(AJ20&lt;&gt;"", "', textZhG1Additional: '"&amp;SUBSTITUTE(SUBSTITUTE(AJ20, CHAR(13), ""),CHAR(10),"\n"), "")&amp;"', textKo: '"&amp;SUBSTITUTE(SUBSTITUTE(SUBSTITUTE(AK20, CHAR(13), ""),CHAR(10),"\n"),"'","\'")&amp;IF(AL20&lt;&gt;"", "', textKoAdditional: '"&amp;SUBSTITUTE(SUBSTITUTE(AL20, CHAR(13), ""),CHAR(10),"\n"), "")&amp;"', textEn: '"&amp;SUBSTITUTE(SUBSTITUTE(SUBSTITUTE(AM20, CHAR(13), ""),CHAR(10),"\n"),"'","\'")&amp;IF(AN20&lt;&gt;"", "', textEnAdditional: '"&amp;SUBSTITUTE(SUBSTITUTE(AN20, CHAR(13), ""),CHAR(10),"\n"), "")&amp;"'"&amp;IF(AB20="○",", sealable: true","")&amp;IF(AC20="○",", removable: true","")&amp;IF(AA20="○",", lie: true","")&amp;IF(AD20="○",", investable: true","")&amp;"},")</f>
        <v>#REF!</v>
      </c>
      <c r="AU20" s="10" t="str">
        <f aca="false">IF($A20&lt;&gt;"", "    /** 《"&amp;$E20&amp;"》 */ export const "&amp;SUBSTITUTE(UPPER(IF(MID($A20, 3, 1)="-", RIGHT($A20,LEN($A20)-3), $A20)), "-", "_")&amp;": TCardId = '"&amp;$A20&amp;"';", "")</f>
        <v>    /** 《朧文書・電子神渉》 */ export const OBORO_A2_S_3: TCardId = '05-oboro-a2-s-3';</v>
      </c>
      <c r="AV20" s="11" t="str">
        <f aca="false">IF($A20&lt;&gt;"", "    | '"&amp;$A20&amp;"'", "")</f>
        <v>    | '05-oboro-a2-s-3'</v>
      </c>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86"/>
      <c r="EO20" s="86"/>
      <c r="EP20" s="86"/>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6"/>
      <c r="FO20" s="86"/>
      <c r="FP20" s="86"/>
      <c r="FQ20" s="86"/>
      <c r="FR20" s="86"/>
      <c r="FS20" s="86"/>
      <c r="FT20" s="86"/>
      <c r="FU20" s="86"/>
      <c r="FV20" s="86"/>
      <c r="FW20" s="86"/>
      <c r="FX20" s="86"/>
      <c r="FY20" s="86"/>
      <c r="FZ20" s="86"/>
      <c r="GA20" s="86"/>
      <c r="GB20" s="86"/>
      <c r="GC20" s="86"/>
      <c r="GD20" s="86"/>
      <c r="GE20" s="86"/>
      <c r="GF20" s="86"/>
      <c r="GG20" s="86"/>
      <c r="GH20" s="86"/>
      <c r="GI20" s="86"/>
      <c r="GJ20" s="86"/>
      <c r="GK20" s="86"/>
      <c r="GL20" s="86"/>
      <c r="GM20" s="86"/>
      <c r="GN20" s="86"/>
      <c r="GO20" s="86"/>
      <c r="GP20" s="86"/>
      <c r="GQ20" s="86"/>
      <c r="GR20" s="86"/>
      <c r="GS20" s="86"/>
      <c r="GT20" s="86"/>
      <c r="GU20" s="86"/>
      <c r="GV20" s="86"/>
      <c r="GW20" s="86"/>
      <c r="GX20" s="86"/>
      <c r="GY20" s="86"/>
      <c r="GZ20" s="86"/>
      <c r="HA20" s="86"/>
      <c r="HB20" s="86"/>
      <c r="HC20" s="86"/>
      <c r="HD20" s="86"/>
      <c r="HE20" s="86"/>
      <c r="HF20" s="86"/>
      <c r="HG20" s="86"/>
      <c r="HH20" s="86"/>
      <c r="HI20" s="86"/>
      <c r="HJ20" s="86"/>
      <c r="HK20" s="86"/>
      <c r="HL20" s="86"/>
      <c r="HM20" s="86"/>
      <c r="HN20" s="86"/>
      <c r="HO20" s="86"/>
      <c r="HP20" s="86"/>
      <c r="HQ20" s="86"/>
      <c r="HR20" s="86"/>
      <c r="HS20" s="86"/>
      <c r="HT20" s="86"/>
      <c r="HU20" s="86"/>
      <c r="HV20" s="86"/>
      <c r="HW20" s="86"/>
      <c r="HX20" s="86"/>
      <c r="HY20" s="86"/>
      <c r="HZ20" s="86"/>
      <c r="IA20" s="86"/>
      <c r="IB20" s="86"/>
      <c r="IC20" s="86"/>
      <c r="ID20" s="86"/>
      <c r="IE20" s="86"/>
      <c r="IF20" s="86"/>
      <c r="IG20" s="86"/>
      <c r="IH20" s="86"/>
      <c r="II20" s="86"/>
      <c r="IJ20" s="86"/>
      <c r="IK20" s="86"/>
      <c r="IL20" s="86"/>
      <c r="IM20" s="86"/>
      <c r="IN20" s="86"/>
      <c r="IO20" s="86"/>
      <c r="IP20" s="86"/>
      <c r="IQ20" s="86"/>
      <c r="IR20" s="86"/>
      <c r="IS20" s="86"/>
      <c r="IT20" s="86"/>
      <c r="IU20" s="86"/>
      <c r="IV20" s="86"/>
      <c r="IW20" s="86"/>
      <c r="IX20" s="86"/>
      <c r="IY20" s="86"/>
      <c r="IZ20" s="86"/>
      <c r="JA20" s="86"/>
      <c r="JB20" s="86"/>
      <c r="JC20" s="86"/>
      <c r="JD20" s="86"/>
      <c r="JE20" s="86"/>
      <c r="JF20" s="86"/>
      <c r="JG20" s="86"/>
      <c r="JH20" s="86"/>
      <c r="JI20" s="86"/>
      <c r="JJ20" s="86"/>
      <c r="JK20" s="86"/>
      <c r="JL20" s="86"/>
      <c r="JM20" s="86"/>
      <c r="JN20" s="86"/>
      <c r="JO20" s="86"/>
      <c r="JP20" s="86"/>
      <c r="JQ20" s="86"/>
      <c r="JR20" s="86"/>
      <c r="JS20" s="86"/>
      <c r="JT20" s="86"/>
      <c r="JU20" s="86"/>
      <c r="JV20" s="86"/>
      <c r="JW20" s="86"/>
      <c r="JX20" s="86"/>
      <c r="JY20" s="86"/>
      <c r="JZ20" s="86"/>
      <c r="KA20" s="86"/>
      <c r="KB20" s="86"/>
      <c r="KC20" s="86"/>
      <c r="KD20" s="86"/>
      <c r="KE20" s="86"/>
      <c r="KF20" s="86"/>
      <c r="KG20" s="86"/>
      <c r="KH20" s="86"/>
      <c r="KI20" s="86"/>
      <c r="KJ20" s="86"/>
      <c r="KK20" s="86"/>
      <c r="KL20" s="86"/>
      <c r="KM20" s="86"/>
      <c r="KN20" s="86"/>
      <c r="KO20" s="86"/>
      <c r="KP20" s="86"/>
      <c r="KQ20" s="86"/>
      <c r="KR20" s="86"/>
      <c r="KS20" s="86"/>
      <c r="KT20" s="86"/>
      <c r="KU20" s="86"/>
      <c r="KV20" s="86"/>
      <c r="KW20" s="86"/>
      <c r="KX20" s="86"/>
      <c r="KY20" s="86"/>
      <c r="KZ20" s="86"/>
      <c r="LA20" s="86"/>
      <c r="LB20" s="86"/>
      <c r="LC20" s="86"/>
      <c r="LD20" s="86"/>
      <c r="LE20" s="86"/>
      <c r="LF20" s="86"/>
      <c r="LG20" s="86"/>
      <c r="LH20" s="86"/>
      <c r="LI20" s="86"/>
      <c r="LJ20" s="86"/>
      <c r="LK20" s="86"/>
      <c r="LL20" s="86"/>
      <c r="LM20" s="86"/>
      <c r="LN20" s="86"/>
      <c r="LO20" s="86"/>
      <c r="LP20" s="86"/>
      <c r="LQ20" s="86"/>
      <c r="LR20" s="86"/>
      <c r="LS20" s="86"/>
      <c r="LT20" s="86"/>
      <c r="LU20" s="86"/>
      <c r="LV20" s="86"/>
      <c r="LW20" s="86"/>
      <c r="LX20" s="86"/>
      <c r="LY20" s="86"/>
      <c r="LZ20" s="86"/>
      <c r="MA20" s="86"/>
      <c r="MB20" s="86"/>
      <c r="MC20" s="86"/>
      <c r="MD20" s="86"/>
      <c r="ME20" s="86"/>
      <c r="MF20" s="86"/>
      <c r="MG20" s="86"/>
      <c r="MH20" s="86"/>
      <c r="MI20" s="86"/>
      <c r="MJ20" s="86"/>
      <c r="MK20" s="86"/>
      <c r="ML20" s="86"/>
      <c r="MM20" s="86"/>
      <c r="MN20" s="86"/>
      <c r="MO20" s="86"/>
      <c r="MP20" s="86"/>
      <c r="MQ20" s="86"/>
      <c r="MR20" s="86"/>
      <c r="MS20" s="86"/>
      <c r="MT20" s="86"/>
      <c r="MU20" s="86"/>
      <c r="MV20" s="86"/>
      <c r="MW20" s="86"/>
      <c r="MX20" s="86"/>
      <c r="MY20" s="86"/>
      <c r="MZ20" s="86"/>
      <c r="NA20" s="86"/>
      <c r="NB20" s="86"/>
      <c r="NC20" s="86"/>
      <c r="ND20" s="86"/>
      <c r="NE20" s="86"/>
      <c r="NF20" s="86"/>
      <c r="NG20" s="86"/>
      <c r="NH20" s="86"/>
      <c r="NI20" s="86"/>
      <c r="NJ20" s="86"/>
      <c r="NK20" s="86"/>
      <c r="NL20" s="86"/>
      <c r="NM20" s="86"/>
      <c r="NN20" s="86"/>
      <c r="NO20" s="86"/>
      <c r="NP20" s="86"/>
      <c r="NQ20" s="86"/>
      <c r="NR20" s="86"/>
      <c r="NS20" s="86"/>
      <c r="NT20" s="86"/>
      <c r="NU20" s="86"/>
      <c r="NV20" s="86"/>
      <c r="NW20" s="86"/>
      <c r="NX20" s="86"/>
      <c r="NY20" s="86"/>
      <c r="NZ20" s="86"/>
      <c r="OA20" s="86"/>
      <c r="OB20" s="86"/>
      <c r="OC20" s="86"/>
      <c r="OD20" s="86"/>
      <c r="OE20" s="86"/>
      <c r="OF20" s="86"/>
      <c r="OG20" s="86"/>
      <c r="OH20" s="86"/>
      <c r="OI20" s="86"/>
      <c r="OJ20" s="86"/>
      <c r="OK20" s="86"/>
      <c r="OL20" s="86"/>
      <c r="OM20" s="86"/>
      <c r="ON20" s="86"/>
      <c r="OO20" s="86"/>
      <c r="OP20" s="86"/>
      <c r="OQ20" s="86"/>
      <c r="OR20" s="86"/>
      <c r="OS20" s="86"/>
      <c r="OT20" s="86"/>
      <c r="OU20" s="86"/>
      <c r="OV20" s="86"/>
      <c r="OW20" s="86"/>
      <c r="OX20" s="86"/>
      <c r="OY20" s="86"/>
      <c r="OZ20" s="86"/>
      <c r="PA20" s="86"/>
      <c r="PB20" s="86"/>
      <c r="PC20" s="86"/>
      <c r="PD20" s="86"/>
      <c r="PE20" s="86"/>
      <c r="PF20" s="86"/>
      <c r="PG20" s="86"/>
      <c r="PH20" s="86"/>
      <c r="PI20" s="86"/>
      <c r="PJ20" s="86"/>
      <c r="PK20" s="86"/>
      <c r="PL20" s="86"/>
      <c r="PM20" s="86"/>
      <c r="PN20" s="86"/>
      <c r="PO20" s="86"/>
      <c r="PP20" s="86"/>
      <c r="PQ20" s="86"/>
      <c r="PR20" s="86"/>
      <c r="PS20" s="86"/>
      <c r="PT20" s="86"/>
      <c r="PU20" s="86"/>
      <c r="PV20" s="86"/>
      <c r="PW20" s="86"/>
      <c r="PX20" s="86"/>
      <c r="PY20" s="86"/>
      <c r="PZ20" s="86"/>
      <c r="QA20" s="86"/>
      <c r="QB20" s="86"/>
      <c r="QC20" s="86"/>
      <c r="QD20" s="86"/>
      <c r="QE20" s="86"/>
      <c r="QF20" s="86"/>
      <c r="QG20" s="86"/>
      <c r="QH20" s="86"/>
      <c r="QI20" s="86"/>
      <c r="QJ20" s="86"/>
      <c r="QK20" s="86"/>
      <c r="QL20" s="86"/>
      <c r="QM20" s="86"/>
      <c r="QN20" s="86"/>
      <c r="QO20" s="86"/>
      <c r="QP20" s="86"/>
      <c r="QQ20" s="86"/>
      <c r="QR20" s="86"/>
      <c r="QS20" s="86"/>
      <c r="QT20" s="86"/>
      <c r="QU20" s="86"/>
      <c r="QV20" s="86"/>
      <c r="QW20" s="86"/>
      <c r="QX20" s="86"/>
      <c r="QY20" s="86"/>
      <c r="QZ20" s="86"/>
      <c r="RA20" s="86"/>
      <c r="RB20" s="86"/>
      <c r="RC20" s="86"/>
      <c r="RD20" s="86"/>
      <c r="RE20" s="86"/>
      <c r="RF20" s="86"/>
      <c r="RG20" s="86"/>
      <c r="RH20" s="86"/>
      <c r="RI20" s="86"/>
      <c r="RJ20" s="86"/>
      <c r="RK20" s="86"/>
      <c r="RL20" s="86"/>
      <c r="RM20" s="86"/>
      <c r="RN20" s="86"/>
      <c r="RO20" s="86"/>
      <c r="RP20" s="86"/>
      <c r="RQ20" s="86"/>
      <c r="RR20" s="86"/>
      <c r="RS20" s="86"/>
      <c r="RT20" s="86"/>
      <c r="RU20" s="86"/>
      <c r="RV20" s="86"/>
      <c r="RW20" s="86"/>
      <c r="RX20" s="86"/>
      <c r="RY20" s="86"/>
      <c r="RZ20" s="86"/>
      <c r="SA20" s="86"/>
      <c r="SB20" s="86"/>
      <c r="SC20" s="86"/>
      <c r="SD20" s="86"/>
      <c r="SE20" s="86"/>
      <c r="SF20" s="86"/>
      <c r="SG20" s="86"/>
      <c r="SH20" s="86"/>
      <c r="SI20" s="86"/>
      <c r="SJ20" s="86"/>
      <c r="SK20" s="86"/>
      <c r="SL20" s="86"/>
      <c r="SM20" s="86"/>
      <c r="SN20" s="86"/>
      <c r="SO20" s="86"/>
      <c r="SP20" s="86"/>
      <c r="SQ20" s="86"/>
      <c r="SR20" s="86"/>
      <c r="SS20" s="86"/>
      <c r="ST20" s="86"/>
      <c r="SU20" s="86"/>
      <c r="SV20" s="86"/>
      <c r="SW20" s="86"/>
      <c r="SX20" s="86"/>
      <c r="SY20" s="86"/>
      <c r="SZ20" s="86"/>
      <c r="TA20" s="86"/>
      <c r="TB20" s="86"/>
      <c r="TC20" s="86"/>
      <c r="TD20" s="86"/>
      <c r="TE20" s="86"/>
      <c r="TF20" s="86"/>
      <c r="TG20" s="86"/>
      <c r="TH20" s="86"/>
      <c r="TI20" s="86"/>
      <c r="TJ20" s="86"/>
      <c r="TK20" s="86"/>
      <c r="TL20" s="86"/>
      <c r="TM20" s="86"/>
      <c r="TN20" s="86"/>
      <c r="TO20" s="86"/>
      <c r="TP20" s="86"/>
      <c r="TQ20" s="86"/>
      <c r="TR20" s="86"/>
      <c r="TS20" s="86"/>
      <c r="TT20" s="86"/>
      <c r="TU20" s="86"/>
      <c r="TV20" s="86"/>
      <c r="TW20" s="86"/>
      <c r="TX20" s="86"/>
      <c r="TY20" s="86"/>
      <c r="TZ20" s="86"/>
      <c r="UA20" s="86"/>
      <c r="UB20" s="86"/>
      <c r="UC20" s="86"/>
      <c r="UD20" s="86"/>
      <c r="UE20" s="86"/>
      <c r="UF20" s="86"/>
      <c r="UG20" s="86"/>
      <c r="UH20" s="86"/>
      <c r="UI20" s="86"/>
      <c r="UJ20" s="86"/>
      <c r="UK20" s="86"/>
      <c r="UL20" s="86"/>
      <c r="UM20" s="86"/>
      <c r="UN20" s="86"/>
      <c r="UO20" s="86"/>
      <c r="UP20" s="86"/>
      <c r="UQ20" s="86"/>
      <c r="UR20" s="86"/>
      <c r="US20" s="86"/>
      <c r="UT20" s="86"/>
      <c r="UU20" s="86"/>
      <c r="UV20" s="86"/>
      <c r="UW20" s="86"/>
      <c r="UX20" s="86"/>
      <c r="UY20" s="86"/>
      <c r="UZ20" s="86"/>
      <c r="VA20" s="86"/>
      <c r="VB20" s="86"/>
      <c r="VC20" s="86"/>
      <c r="VD20" s="86"/>
      <c r="VE20" s="86"/>
      <c r="VF20" s="86"/>
      <c r="VG20" s="86"/>
      <c r="VH20" s="86"/>
      <c r="VI20" s="86"/>
      <c r="VJ20" s="86"/>
      <c r="VK20" s="86"/>
      <c r="VL20" s="86"/>
      <c r="VM20" s="86"/>
      <c r="VN20" s="86"/>
      <c r="VO20" s="86"/>
      <c r="VP20" s="86"/>
      <c r="VQ20" s="86"/>
      <c r="VR20" s="86"/>
      <c r="VS20" s="86"/>
      <c r="VT20" s="86"/>
      <c r="VU20" s="86"/>
      <c r="VV20" s="86"/>
      <c r="VW20" s="86"/>
      <c r="VX20" s="86"/>
      <c r="VY20" s="86"/>
      <c r="VZ20" s="86"/>
      <c r="WA20" s="86"/>
      <c r="WB20" s="86"/>
      <c r="WC20" s="86"/>
      <c r="WD20" s="86"/>
      <c r="WE20" s="86"/>
      <c r="WF20" s="86"/>
      <c r="WG20" s="86"/>
      <c r="WH20" s="86"/>
      <c r="WI20" s="86"/>
      <c r="WJ20" s="86"/>
      <c r="WK20" s="86"/>
      <c r="WL20" s="86"/>
      <c r="WM20" s="86"/>
      <c r="WN20" s="86"/>
      <c r="WO20" s="86"/>
      <c r="WP20" s="86"/>
      <c r="WQ20" s="86"/>
      <c r="WR20" s="86"/>
      <c r="WS20" s="86"/>
      <c r="WT20" s="86"/>
      <c r="WU20" s="86"/>
      <c r="WV20" s="86"/>
      <c r="WW20" s="86"/>
      <c r="WX20" s="86"/>
      <c r="WY20" s="86"/>
      <c r="WZ20" s="86"/>
      <c r="XA20" s="86"/>
      <c r="XB20" s="86"/>
      <c r="XC20" s="86"/>
      <c r="XD20" s="86"/>
      <c r="XE20" s="86"/>
      <c r="XF20" s="86"/>
      <c r="XG20" s="86"/>
      <c r="XH20" s="86"/>
      <c r="XI20" s="86"/>
      <c r="XJ20" s="86"/>
      <c r="XK20" s="86"/>
      <c r="XL20" s="86"/>
      <c r="XM20" s="86"/>
      <c r="XN20" s="86"/>
      <c r="XO20" s="86"/>
      <c r="XP20" s="86"/>
      <c r="XQ20" s="86"/>
      <c r="XR20" s="86"/>
      <c r="XS20" s="86"/>
      <c r="XT20" s="86"/>
      <c r="XU20" s="86"/>
      <c r="XV20" s="86"/>
      <c r="XW20" s="86"/>
      <c r="XX20" s="86"/>
      <c r="XY20" s="86"/>
      <c r="XZ20" s="86"/>
      <c r="YA20" s="86"/>
      <c r="YB20" s="86"/>
      <c r="YC20" s="86"/>
      <c r="YD20" s="86"/>
      <c r="YE20" s="86"/>
      <c r="YF20" s="86"/>
      <c r="YG20" s="86"/>
      <c r="YH20" s="86"/>
      <c r="YI20" s="86"/>
      <c r="YJ20" s="86"/>
      <c r="YK20" s="86"/>
      <c r="YL20" s="86"/>
      <c r="YM20" s="86"/>
      <c r="YN20" s="86"/>
      <c r="YO20" s="86"/>
      <c r="YP20" s="86"/>
      <c r="YQ20" s="86"/>
      <c r="YR20" s="86"/>
      <c r="YS20" s="86"/>
      <c r="YT20" s="86"/>
      <c r="YU20" s="86"/>
      <c r="YV20" s="86"/>
      <c r="YW20" s="86"/>
      <c r="YX20" s="86"/>
      <c r="YY20" s="86"/>
      <c r="YZ20" s="86"/>
      <c r="ZA20" s="86"/>
      <c r="ZB20" s="86"/>
      <c r="ZC20" s="86"/>
      <c r="ZD20" s="86"/>
      <c r="ZE20" s="86"/>
      <c r="ZF20" s="86"/>
      <c r="ZG20" s="86"/>
      <c r="ZH20" s="86"/>
      <c r="ZI20" s="86"/>
      <c r="ZJ20" s="86"/>
      <c r="ZK20" s="86"/>
      <c r="ZL20" s="86"/>
      <c r="ZM20" s="86"/>
      <c r="ZN20" s="86"/>
      <c r="ZO20" s="86"/>
      <c r="ZP20" s="86"/>
      <c r="ZQ20" s="86"/>
      <c r="ZR20" s="86"/>
      <c r="ZS20" s="86"/>
      <c r="ZT20" s="86"/>
      <c r="ZU20" s="86"/>
      <c r="ZV20" s="86"/>
      <c r="ZW20" s="86"/>
      <c r="ZX20" s="86"/>
      <c r="ZY20" s="86"/>
      <c r="ZZ20" s="86"/>
      <c r="AAA20" s="86"/>
      <c r="AAB20" s="86"/>
      <c r="AAC20" s="86"/>
      <c r="AAD20" s="86"/>
      <c r="AAE20" s="86"/>
      <c r="AAF20" s="86"/>
      <c r="AAG20" s="86"/>
      <c r="AAH20" s="86"/>
      <c r="AAI20" s="86"/>
      <c r="AAJ20" s="86"/>
      <c r="AAK20" s="86"/>
      <c r="AAL20" s="86"/>
      <c r="AAM20" s="86"/>
      <c r="AAN20" s="86"/>
      <c r="AAO20" s="86"/>
      <c r="AAP20" s="86"/>
      <c r="AAQ20" s="86"/>
      <c r="AAR20" s="86"/>
      <c r="AAS20" s="86"/>
      <c r="AAT20" s="86"/>
      <c r="AAU20" s="86"/>
      <c r="AAV20" s="86"/>
      <c r="AAW20" s="86"/>
      <c r="AAX20" s="86"/>
      <c r="AAY20" s="86"/>
      <c r="AAZ20" s="86"/>
      <c r="ABA20" s="86"/>
      <c r="ABB20" s="86"/>
      <c r="ABC20" s="86"/>
      <c r="ABD20" s="86"/>
      <c r="ABE20" s="86"/>
      <c r="ABF20" s="86"/>
      <c r="ABG20" s="86"/>
      <c r="ABH20" s="86"/>
      <c r="ABI20" s="86"/>
      <c r="ABJ20" s="86"/>
      <c r="ABK20" s="86"/>
      <c r="ABL20" s="86"/>
      <c r="ABM20" s="86"/>
      <c r="ABN20" s="86"/>
      <c r="ABO20" s="86"/>
      <c r="ABP20" s="86"/>
      <c r="ABQ20" s="86"/>
      <c r="ABR20" s="86"/>
      <c r="ABS20" s="86"/>
      <c r="ABT20" s="86"/>
      <c r="ABU20" s="86"/>
      <c r="ABV20" s="86"/>
      <c r="ABW20" s="86"/>
      <c r="ABX20" s="86"/>
      <c r="ABY20" s="86"/>
      <c r="ABZ20" s="86"/>
      <c r="ACA20" s="86"/>
      <c r="ACB20" s="86"/>
      <c r="ACC20" s="86"/>
      <c r="ACD20" s="86"/>
      <c r="ACE20" s="86"/>
      <c r="ACF20" s="86"/>
      <c r="ACG20" s="86"/>
      <c r="ACH20" s="86"/>
      <c r="ACI20" s="86"/>
      <c r="ACJ20" s="86"/>
      <c r="ACK20" s="86"/>
      <c r="ACL20" s="86"/>
      <c r="ACM20" s="86"/>
      <c r="ACN20" s="86"/>
      <c r="ACO20" s="86"/>
      <c r="ACP20" s="86"/>
      <c r="ACQ20" s="86"/>
      <c r="ACR20" s="86"/>
      <c r="ACS20" s="86"/>
      <c r="ACT20" s="86"/>
      <c r="ACU20" s="86"/>
      <c r="ACV20" s="86"/>
      <c r="ACW20" s="86"/>
      <c r="ACX20" s="86"/>
      <c r="ACY20" s="86"/>
      <c r="ACZ20" s="86"/>
      <c r="ADA20" s="86"/>
      <c r="ADB20" s="86"/>
      <c r="ADC20" s="86"/>
      <c r="ADD20" s="86"/>
      <c r="ADE20" s="86"/>
      <c r="ADF20" s="86"/>
      <c r="ADG20" s="86"/>
      <c r="ADH20" s="86"/>
      <c r="ADI20" s="86"/>
      <c r="ADJ20" s="86"/>
      <c r="ADK20" s="86"/>
      <c r="ADL20" s="86"/>
      <c r="ADM20" s="86"/>
      <c r="ADN20" s="86"/>
      <c r="ADO20" s="86"/>
      <c r="ADP20" s="86"/>
      <c r="ADQ20" s="86"/>
      <c r="ADR20" s="86"/>
      <c r="ADS20" s="86"/>
      <c r="ADT20" s="86"/>
      <c r="ADU20" s="86"/>
      <c r="ADV20" s="86"/>
      <c r="ADW20" s="86"/>
      <c r="ADX20" s="86"/>
      <c r="ADY20" s="86"/>
      <c r="ADZ20" s="86"/>
      <c r="AEA20" s="86"/>
      <c r="AEB20" s="86"/>
      <c r="AEC20" s="86"/>
      <c r="AED20" s="86"/>
      <c r="AEE20" s="86"/>
      <c r="AEF20" s="86"/>
      <c r="AEG20" s="86"/>
      <c r="AEH20" s="86"/>
      <c r="AEI20" s="86"/>
      <c r="AEJ20" s="86"/>
      <c r="AEK20" s="86"/>
      <c r="AEL20" s="86"/>
      <c r="AEM20" s="86"/>
      <c r="AEN20" s="86"/>
      <c r="AEO20" s="86"/>
      <c r="AEP20" s="86"/>
      <c r="AEQ20" s="86"/>
      <c r="AER20" s="86"/>
      <c r="AES20" s="86"/>
      <c r="AET20" s="86"/>
      <c r="AEU20" s="86"/>
      <c r="AEV20" s="86"/>
      <c r="AEW20" s="86"/>
      <c r="AEX20" s="86"/>
      <c r="AEY20" s="86"/>
      <c r="AEZ20" s="86"/>
      <c r="AFA20" s="86"/>
      <c r="AFB20" s="86"/>
      <c r="AFC20" s="86"/>
      <c r="AFD20" s="86"/>
      <c r="AFE20" s="86"/>
      <c r="AFF20" s="86"/>
      <c r="AFG20" s="86"/>
      <c r="AFH20" s="86"/>
      <c r="AFI20" s="86"/>
      <c r="AFJ20" s="86"/>
      <c r="AFK20" s="86"/>
      <c r="AFL20" s="86"/>
      <c r="AFM20" s="86"/>
      <c r="AFN20" s="86"/>
      <c r="AFO20" s="86"/>
      <c r="AFP20" s="86"/>
      <c r="AFQ20" s="86"/>
      <c r="AFR20" s="86"/>
      <c r="AFS20" s="86"/>
      <c r="AFT20" s="86"/>
      <c r="AFU20" s="86"/>
      <c r="AFV20" s="86"/>
      <c r="AFW20" s="86"/>
      <c r="AFX20" s="86"/>
      <c r="AFY20" s="86"/>
      <c r="AFZ20" s="86"/>
      <c r="AGA20" s="86"/>
      <c r="AGB20" s="86"/>
      <c r="AGC20" s="86"/>
      <c r="AGD20" s="86"/>
      <c r="AGE20" s="86"/>
      <c r="AGF20" s="86"/>
      <c r="AGG20" s="86"/>
      <c r="AGH20" s="86"/>
      <c r="AGI20" s="86"/>
      <c r="AGJ20" s="86"/>
      <c r="AGK20" s="86"/>
      <c r="AGL20" s="86"/>
      <c r="AGM20" s="86"/>
      <c r="AGN20" s="86"/>
      <c r="AGO20" s="86"/>
      <c r="AGP20" s="86"/>
      <c r="AGQ20" s="86"/>
      <c r="AGR20" s="86"/>
      <c r="AGS20" s="86"/>
      <c r="AGT20" s="86"/>
      <c r="AGU20" s="86"/>
      <c r="AGV20" s="86"/>
      <c r="AGW20" s="86"/>
      <c r="AGX20" s="86"/>
      <c r="AGY20" s="86"/>
      <c r="AGZ20" s="86"/>
      <c r="AHA20" s="86"/>
      <c r="AHB20" s="86"/>
      <c r="AHC20" s="86"/>
      <c r="AHD20" s="86"/>
      <c r="AHE20" s="86"/>
      <c r="AHF20" s="86"/>
      <c r="AHG20" s="86"/>
      <c r="AHH20" s="86"/>
      <c r="AHI20" s="86"/>
      <c r="AHJ20" s="86"/>
      <c r="AHK20" s="86"/>
      <c r="AHL20" s="86"/>
      <c r="AHM20" s="86"/>
      <c r="AHN20" s="86"/>
      <c r="AHO20" s="86"/>
      <c r="AHP20" s="86"/>
      <c r="AHQ20" s="86"/>
      <c r="AHR20" s="86"/>
      <c r="AHS20" s="86"/>
      <c r="AHT20" s="86"/>
      <c r="AHU20" s="86"/>
      <c r="AHV20" s="86"/>
      <c r="AHW20" s="86"/>
      <c r="AHX20" s="86"/>
      <c r="AHY20" s="86"/>
      <c r="AHZ20" s="86"/>
      <c r="AIA20" s="86"/>
      <c r="AIB20" s="86"/>
      <c r="AIC20" s="86"/>
      <c r="AID20" s="86"/>
      <c r="AIE20" s="86"/>
      <c r="AIF20" s="86"/>
      <c r="AIG20" s="86"/>
      <c r="AIH20" s="86"/>
      <c r="AII20" s="86"/>
      <c r="AIJ20" s="86"/>
      <c r="AIK20" s="86"/>
      <c r="AIL20" s="86"/>
      <c r="AIM20" s="86"/>
      <c r="AIN20" s="86"/>
      <c r="AIO20" s="86"/>
      <c r="AIP20" s="86"/>
      <c r="AIQ20" s="86"/>
      <c r="AIR20" s="86"/>
      <c r="AIS20" s="86"/>
      <c r="AIT20" s="86"/>
      <c r="AIU20" s="86"/>
      <c r="AIV20" s="86"/>
      <c r="AIW20" s="86"/>
      <c r="AIX20" s="86"/>
      <c r="AIY20" s="86"/>
      <c r="AIZ20" s="86"/>
      <c r="AJA20" s="86"/>
      <c r="AJB20" s="86"/>
      <c r="AJC20" s="86"/>
      <c r="AJD20" s="86"/>
      <c r="AJE20" s="86"/>
      <c r="AJF20" s="86"/>
      <c r="AJG20" s="86"/>
      <c r="AJH20" s="86"/>
      <c r="AJI20" s="86"/>
      <c r="AJJ20" s="86"/>
      <c r="AJK20" s="86"/>
      <c r="AJL20" s="86"/>
      <c r="AJM20" s="86"/>
      <c r="AJN20" s="86"/>
      <c r="AJO20" s="86"/>
      <c r="AJP20" s="86"/>
      <c r="AJQ20" s="86"/>
      <c r="AJR20" s="86"/>
      <c r="AJS20" s="86"/>
      <c r="AJT20" s="86"/>
      <c r="AJU20" s="86"/>
      <c r="AJV20" s="86"/>
      <c r="AJW20" s="86"/>
      <c r="AJX20" s="86"/>
      <c r="AJY20" s="86"/>
      <c r="AJZ20" s="86"/>
      <c r="AKA20" s="86"/>
      <c r="AKB20" s="86"/>
      <c r="AKC20" s="86"/>
      <c r="AKD20" s="86"/>
      <c r="AKE20" s="86"/>
      <c r="AKF20" s="86"/>
      <c r="AKG20" s="86"/>
      <c r="AKH20" s="86"/>
      <c r="AKI20" s="86"/>
      <c r="AKJ20" s="86"/>
      <c r="AKK20" s="86"/>
      <c r="AKL20" s="86"/>
      <c r="AKM20" s="86"/>
      <c r="AKN20" s="86"/>
      <c r="AKO20" s="86"/>
      <c r="AKP20" s="86"/>
      <c r="AKQ20" s="86"/>
      <c r="AKR20" s="86"/>
      <c r="AKS20" s="86"/>
      <c r="AKT20" s="86"/>
      <c r="AKU20" s="86"/>
      <c r="AKV20" s="86"/>
      <c r="AKW20" s="86"/>
      <c r="AKX20" s="86"/>
      <c r="AKY20" s="86"/>
      <c r="AKZ20" s="86"/>
      <c r="ALA20" s="86"/>
      <c r="ALB20" s="86"/>
      <c r="ALC20" s="86"/>
      <c r="ALD20" s="86"/>
      <c r="ALE20" s="86"/>
      <c r="ALF20" s="86"/>
      <c r="ALG20" s="86"/>
      <c r="ALH20" s="86"/>
      <c r="ALI20" s="86"/>
      <c r="ALJ20" s="86"/>
      <c r="ALK20" s="86"/>
      <c r="ALL20" s="86"/>
      <c r="ALM20" s="86"/>
      <c r="ALN20" s="86"/>
      <c r="ALO20" s="86"/>
      <c r="ALP20" s="86"/>
      <c r="ALQ20" s="86"/>
      <c r="ALR20" s="86"/>
      <c r="ALS20" s="86"/>
      <c r="ALT20" s="86"/>
      <c r="ALU20" s="86"/>
      <c r="ALV20" s="86"/>
      <c r="ALW20" s="86"/>
      <c r="ALX20" s="86"/>
      <c r="ALY20" s="86"/>
      <c r="ALZ20" s="86"/>
      <c r="AMA20" s="86"/>
      <c r="AMB20" s="86"/>
      <c r="AMC20" s="86"/>
      <c r="AMD20" s="86"/>
      <c r="AME20" s="86"/>
      <c r="AMF20" s="86"/>
      <c r="AMG20" s="86"/>
      <c r="AMH20" s="86"/>
      <c r="AMI20" s="86"/>
      <c r="AMJ20" s="86"/>
      <c r="AMK20" s="86"/>
    </row>
    <row r="21" customFormat="false" ht="42" hidden="false" customHeight="false" outlineLevel="0" collapsed="false">
      <c r="A21" s="85" t="s">
        <v>4998</v>
      </c>
      <c r="B21" s="85" t="s">
        <v>678</v>
      </c>
      <c r="C21" s="85" t="s">
        <v>2314</v>
      </c>
      <c r="D21" s="85"/>
      <c r="E21" s="85" t="s">
        <v>4999</v>
      </c>
      <c r="F21" s="85"/>
      <c r="G21" s="287" t="s">
        <v>5000</v>
      </c>
      <c r="H21" s="278"/>
      <c r="I21" s="2"/>
      <c r="J21" s="288" t="s">
        <v>5001</v>
      </c>
      <c r="K21" s="289"/>
      <c r="L21" s="2"/>
      <c r="M21" s="64" t="s">
        <v>5002</v>
      </c>
      <c r="N21" s="85"/>
      <c r="O21" s="85"/>
      <c r="P21" s="85"/>
      <c r="Q21" s="85"/>
      <c r="R21" s="85" t="s">
        <v>45</v>
      </c>
      <c r="S21" s="278"/>
      <c r="T21" s="85" t="s">
        <v>217</v>
      </c>
      <c r="U21" s="89"/>
      <c r="V21" s="85" t="s">
        <v>68</v>
      </c>
      <c r="W21" s="89"/>
      <c r="X21" s="85"/>
      <c r="Y21" s="85"/>
      <c r="Z21" s="85"/>
      <c r="AA21" s="85"/>
      <c r="AB21" s="85"/>
      <c r="AC21" s="85"/>
      <c r="AD21" s="85"/>
      <c r="AE21" s="258" t="s">
        <v>5003</v>
      </c>
      <c r="AF21" s="90" t="s">
        <v>5004</v>
      </c>
      <c r="AG21" s="279" t="s">
        <v>5005</v>
      </c>
      <c r="AH21" s="279" t="s">
        <v>5006</v>
      </c>
      <c r="AI21" s="259"/>
      <c r="AJ21" s="90"/>
      <c r="AK21" s="279" t="s">
        <v>5007</v>
      </c>
      <c r="AL21" s="279" t="s">
        <v>5008</v>
      </c>
      <c r="AM21" s="279"/>
      <c r="AN21" s="279"/>
      <c r="AO21" s="89"/>
      <c r="AP21" s="89"/>
      <c r="AQ21" s="89"/>
      <c r="AR21" s="89"/>
      <c r="AS21" s="89"/>
      <c r="AT21" s="98" t="e">
        <f aca="false">IF(A21="", "","'"&amp;A21&amp;"':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'"&amp;VLOOKUP(M21,[3]マスタ!$A$1:$B$99,2,0)&amp;"'"&amp;IF(N21="○",", extra: true","")&amp;IF(O21&lt;&gt;"",", extraFrom: '"&amp;O21&amp;"'","")&amp;IF(P21&lt;&gt;"",", exchangableTo: '"&amp;P21&amp;"'","")&amp;IF(Q21="○",", poison: true","")&amp;IF(R21&lt;&gt;"", ", type: '"&amp;VLOOKUP(R21,[3]マスタ!$D$1:$E$99,2,0)&amp;"'", "")&amp;IF(S21&lt;&gt;"",", subType: '"&amp;VLOOKUP(S21,[3]マスタ!$D$1:$E$99,2,0)&amp;"'","")&amp;""&amp;IF(T21&lt;&gt;"",", range: '"&amp;T21&amp;"'","")&amp;IF(V21&lt;&gt;"",", damage: '"&amp;V21&amp;"'","")&amp;IF(X21&lt;&gt;"",", capacity: '"&amp;X21&amp;"'","")&amp;IF(Y21&lt;&gt;"",", growth: "&amp;Y21&amp;"","")&amp;IF(Z21&lt;&gt;"",", cost: '"&amp;Z21&amp;"'","")&amp;", text: '"&amp;SUBSTITUTE(SUBSTITUTE(AE21, CHAR(13), ""),CHAR(10),"\n")&amp;IF(AF21&lt;&gt;"", "', textAdditional: '"&amp;SUBSTITUTE(SUBSTITUTE(AF21, CHAR(13), ""),CHAR(10),"\n"), "")&amp;"', textZh: '"&amp;SUBSTITUTE(SUBSTITUTE(SUBSTITUTE(AG21, CHAR(13), ""),CHAR(10),"\n"),"'","\'")&amp;"', textZhG1: '"&amp;SUBSTITUTE(SUBSTITUTE(SUBSTITUTE(AI21, CHAR(13), ""),CHAR(10),"\n"),"'","\'")&amp;IF(AH21&lt;&gt;"", "', textZhAdditional: '"&amp;SUBSTITUTE(SUBSTITUTE(AH21, CHAR(13), ""),CHAR(10),"\n"), "")&amp;IF(AJ21&lt;&gt;"", "', textZhG1Additional: '"&amp;SUBSTITUTE(SUBSTITUTE(AJ21, CHAR(13), ""),CHAR(10),"\n"), "")&amp;"', textKo: '"&amp;SUBSTITUTE(SUBSTITUTE(SUBSTITUTE(AK21, CHAR(13), ""),CHAR(10),"\n"),"'","\'")&amp;IF(AL21&lt;&gt;"", "', textKoAdditional: '"&amp;SUBSTITUTE(SUBSTITUTE(AL21, CHAR(13), ""),CHAR(10),"\n"), "")&amp;"', textEn: '"&amp;SUBSTITUTE(SUBSTITUTE(SUBSTITUTE(AM21, CHAR(13), ""),CHAR(10),"\n"),"'","\'")&amp;IF(AN21&lt;&gt;"", "', textEnAdditional: '"&amp;SUBSTITUTE(SUBSTITUTE(AN21, CHAR(13), ""),CHAR(10),"\n"), "")&amp;"'"&amp;IF(AB21="○",", sealable: true","")&amp;IF(AC21="○",", removable: true","")&amp;IF(AA21="○",", lie: true","")&amp;IF(AD21="○",", investable: true","")&amp;"},")</f>
        <v>#REF!</v>
      </c>
      <c r="AU21" s="10" t="str">
        <f aca="false">IF($A21&lt;&gt;"", "    /** 《"&amp;$E21&amp;"》 */ export const "&amp;SUBSTITUTE(UPPER(IF(MID($A21, 3, 1)="-", RIGHT($A21,LEN($A21)-3), $A21)), "-", "_")&amp;": TCardId = '"&amp;$A21&amp;"';", "")</f>
        <v>    /** 《メインパーツX》 */ export const OBORO_A2_MP_1: TCardId = '05-oboro-a2-mp-1';</v>
      </c>
      <c r="AV21" s="11" t="str">
        <f aca="false">IF($A21&lt;&gt;"", "    | '"&amp;$A21&amp;"'", "")</f>
        <v>    | '05-oboro-a2-mp-1'</v>
      </c>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c r="DP21" s="86"/>
      <c r="DQ21" s="86"/>
      <c r="DR21" s="86"/>
      <c r="DS21" s="86"/>
      <c r="DT21" s="86"/>
      <c r="DU21" s="86"/>
      <c r="DV21" s="86"/>
      <c r="DW21" s="86"/>
      <c r="DX21" s="86"/>
      <c r="DY21" s="86"/>
      <c r="DZ21" s="86"/>
      <c r="EA21" s="86"/>
      <c r="EB21" s="86"/>
      <c r="EC21" s="86"/>
      <c r="ED21" s="86"/>
      <c r="EE21" s="86"/>
      <c r="EF21" s="86"/>
      <c r="EG21" s="86"/>
      <c r="EH21" s="86"/>
      <c r="EI21" s="86"/>
      <c r="EJ21" s="86"/>
      <c r="EK21" s="86"/>
      <c r="EL21" s="86"/>
      <c r="EM21" s="86"/>
      <c r="EN21" s="86"/>
      <c r="EO21" s="86"/>
      <c r="EP21" s="86"/>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6"/>
      <c r="FO21" s="86"/>
      <c r="FP21" s="86"/>
      <c r="FQ21" s="86"/>
      <c r="FR21" s="86"/>
      <c r="FS21" s="86"/>
      <c r="FT21" s="86"/>
      <c r="FU21" s="86"/>
      <c r="FV21" s="86"/>
      <c r="FW21" s="86"/>
      <c r="FX21" s="86"/>
      <c r="FY21" s="86"/>
      <c r="FZ21" s="86"/>
      <c r="GA21" s="86"/>
      <c r="GB21" s="86"/>
      <c r="GC21" s="86"/>
      <c r="GD21" s="86"/>
      <c r="GE21" s="86"/>
      <c r="GF21" s="86"/>
      <c r="GG21" s="86"/>
      <c r="GH21" s="86"/>
      <c r="GI21" s="86"/>
      <c r="GJ21" s="86"/>
      <c r="GK21" s="86"/>
      <c r="GL21" s="86"/>
      <c r="GM21" s="86"/>
      <c r="GN21" s="86"/>
      <c r="GO21" s="86"/>
      <c r="GP21" s="86"/>
      <c r="GQ21" s="86"/>
      <c r="GR21" s="86"/>
      <c r="GS21" s="86"/>
      <c r="GT21" s="86"/>
      <c r="GU21" s="86"/>
      <c r="GV21" s="86"/>
      <c r="GW21" s="86"/>
      <c r="GX21" s="86"/>
      <c r="GY21" s="86"/>
      <c r="GZ21" s="86"/>
      <c r="HA21" s="86"/>
      <c r="HB21" s="86"/>
      <c r="HC21" s="86"/>
      <c r="HD21" s="86"/>
      <c r="HE21" s="86"/>
      <c r="HF21" s="86"/>
      <c r="HG21" s="86"/>
      <c r="HH21" s="86"/>
      <c r="HI21" s="86"/>
      <c r="HJ21" s="86"/>
      <c r="HK21" s="86"/>
      <c r="HL21" s="86"/>
      <c r="HM21" s="86"/>
      <c r="HN21" s="86"/>
      <c r="HO21" s="86"/>
      <c r="HP21" s="86"/>
      <c r="HQ21" s="86"/>
      <c r="HR21" s="86"/>
      <c r="HS21" s="86"/>
      <c r="HT21" s="86"/>
      <c r="HU21" s="86"/>
      <c r="HV21" s="86"/>
      <c r="HW21" s="86"/>
      <c r="HX21" s="86"/>
      <c r="HY21" s="86"/>
      <c r="HZ21" s="86"/>
      <c r="IA21" s="86"/>
      <c r="IB21" s="86"/>
      <c r="IC21" s="86"/>
      <c r="ID21" s="86"/>
      <c r="IE21" s="86"/>
      <c r="IF21" s="86"/>
      <c r="IG21" s="86"/>
      <c r="IH21" s="86"/>
      <c r="II21" s="86"/>
      <c r="IJ21" s="86"/>
      <c r="IK21" s="86"/>
      <c r="IL21" s="86"/>
      <c r="IM21" s="86"/>
      <c r="IN21" s="86"/>
      <c r="IO21" s="86"/>
      <c r="IP21" s="86"/>
      <c r="IQ21" s="86"/>
      <c r="IR21" s="86"/>
      <c r="IS21" s="86"/>
      <c r="IT21" s="86"/>
      <c r="IU21" s="86"/>
      <c r="IV21" s="86"/>
      <c r="IW21" s="86"/>
      <c r="IX21" s="86"/>
      <c r="IY21" s="86"/>
      <c r="IZ21" s="86"/>
      <c r="JA21" s="86"/>
      <c r="JB21" s="86"/>
      <c r="JC21" s="86"/>
      <c r="JD21" s="86"/>
      <c r="JE21" s="86"/>
      <c r="JF21" s="86"/>
      <c r="JG21" s="86"/>
      <c r="JH21" s="86"/>
      <c r="JI21" s="86"/>
      <c r="JJ21" s="86"/>
      <c r="JK21" s="86"/>
      <c r="JL21" s="86"/>
      <c r="JM21" s="86"/>
      <c r="JN21" s="86"/>
      <c r="JO21" s="86"/>
      <c r="JP21" s="86"/>
      <c r="JQ21" s="86"/>
      <c r="JR21" s="86"/>
      <c r="JS21" s="86"/>
      <c r="JT21" s="86"/>
      <c r="JU21" s="86"/>
      <c r="JV21" s="86"/>
      <c r="JW21" s="86"/>
      <c r="JX21" s="86"/>
      <c r="JY21" s="86"/>
      <c r="JZ21" s="86"/>
      <c r="KA21" s="86"/>
      <c r="KB21" s="86"/>
      <c r="KC21" s="86"/>
      <c r="KD21" s="86"/>
      <c r="KE21" s="86"/>
      <c r="KF21" s="86"/>
      <c r="KG21" s="86"/>
      <c r="KH21" s="86"/>
      <c r="KI21" s="86"/>
      <c r="KJ21" s="86"/>
      <c r="KK21" s="86"/>
      <c r="KL21" s="86"/>
      <c r="KM21" s="86"/>
      <c r="KN21" s="86"/>
      <c r="KO21" s="86"/>
      <c r="KP21" s="86"/>
      <c r="KQ21" s="86"/>
      <c r="KR21" s="86"/>
      <c r="KS21" s="86"/>
      <c r="KT21" s="86"/>
      <c r="KU21" s="86"/>
      <c r="KV21" s="86"/>
      <c r="KW21" s="86"/>
      <c r="KX21" s="86"/>
      <c r="KY21" s="86"/>
      <c r="KZ21" s="86"/>
      <c r="LA21" s="86"/>
      <c r="LB21" s="86"/>
      <c r="LC21" s="86"/>
      <c r="LD21" s="86"/>
      <c r="LE21" s="86"/>
      <c r="LF21" s="86"/>
      <c r="LG21" s="86"/>
      <c r="LH21" s="86"/>
      <c r="LI21" s="86"/>
      <c r="LJ21" s="86"/>
      <c r="LK21" s="86"/>
      <c r="LL21" s="86"/>
      <c r="LM21" s="86"/>
      <c r="LN21" s="86"/>
      <c r="LO21" s="86"/>
      <c r="LP21" s="86"/>
      <c r="LQ21" s="86"/>
      <c r="LR21" s="86"/>
      <c r="LS21" s="86"/>
      <c r="LT21" s="86"/>
      <c r="LU21" s="86"/>
      <c r="LV21" s="86"/>
      <c r="LW21" s="86"/>
      <c r="LX21" s="86"/>
      <c r="LY21" s="86"/>
      <c r="LZ21" s="86"/>
      <c r="MA21" s="86"/>
      <c r="MB21" s="86"/>
      <c r="MC21" s="86"/>
      <c r="MD21" s="86"/>
      <c r="ME21" s="86"/>
      <c r="MF21" s="86"/>
      <c r="MG21" s="86"/>
      <c r="MH21" s="86"/>
      <c r="MI21" s="86"/>
      <c r="MJ21" s="86"/>
      <c r="MK21" s="86"/>
      <c r="ML21" s="86"/>
      <c r="MM21" s="86"/>
      <c r="MN21" s="86"/>
      <c r="MO21" s="86"/>
      <c r="MP21" s="86"/>
      <c r="MQ21" s="86"/>
      <c r="MR21" s="86"/>
      <c r="MS21" s="86"/>
      <c r="MT21" s="86"/>
      <c r="MU21" s="86"/>
      <c r="MV21" s="86"/>
      <c r="MW21" s="86"/>
      <c r="MX21" s="86"/>
      <c r="MY21" s="86"/>
      <c r="MZ21" s="86"/>
      <c r="NA21" s="86"/>
      <c r="NB21" s="86"/>
      <c r="NC21" s="86"/>
      <c r="ND21" s="86"/>
      <c r="NE21" s="86"/>
      <c r="NF21" s="86"/>
      <c r="NG21" s="86"/>
      <c r="NH21" s="86"/>
      <c r="NI21" s="86"/>
      <c r="NJ21" s="86"/>
      <c r="NK21" s="86"/>
      <c r="NL21" s="86"/>
      <c r="NM21" s="86"/>
      <c r="NN21" s="86"/>
      <c r="NO21" s="86"/>
      <c r="NP21" s="86"/>
      <c r="NQ21" s="86"/>
      <c r="NR21" s="86"/>
      <c r="NS21" s="86"/>
      <c r="NT21" s="86"/>
      <c r="NU21" s="86"/>
      <c r="NV21" s="86"/>
      <c r="NW21" s="86"/>
      <c r="NX21" s="86"/>
      <c r="NY21" s="86"/>
      <c r="NZ21" s="86"/>
      <c r="OA21" s="86"/>
      <c r="OB21" s="86"/>
      <c r="OC21" s="86"/>
      <c r="OD21" s="86"/>
      <c r="OE21" s="86"/>
      <c r="OF21" s="86"/>
      <c r="OG21" s="86"/>
      <c r="OH21" s="86"/>
      <c r="OI21" s="86"/>
      <c r="OJ21" s="86"/>
      <c r="OK21" s="86"/>
      <c r="OL21" s="86"/>
      <c r="OM21" s="86"/>
      <c r="ON21" s="86"/>
      <c r="OO21" s="86"/>
      <c r="OP21" s="86"/>
      <c r="OQ21" s="86"/>
      <c r="OR21" s="86"/>
      <c r="OS21" s="86"/>
      <c r="OT21" s="86"/>
      <c r="OU21" s="86"/>
      <c r="OV21" s="86"/>
      <c r="OW21" s="86"/>
      <c r="OX21" s="86"/>
      <c r="OY21" s="86"/>
      <c r="OZ21" s="86"/>
      <c r="PA21" s="86"/>
      <c r="PB21" s="86"/>
      <c r="PC21" s="86"/>
      <c r="PD21" s="86"/>
      <c r="PE21" s="86"/>
      <c r="PF21" s="86"/>
      <c r="PG21" s="86"/>
      <c r="PH21" s="86"/>
      <c r="PI21" s="86"/>
      <c r="PJ21" s="86"/>
      <c r="PK21" s="86"/>
      <c r="PL21" s="86"/>
      <c r="PM21" s="86"/>
      <c r="PN21" s="86"/>
      <c r="PO21" s="86"/>
      <c r="PP21" s="86"/>
      <c r="PQ21" s="86"/>
      <c r="PR21" s="86"/>
      <c r="PS21" s="86"/>
      <c r="PT21" s="86"/>
      <c r="PU21" s="86"/>
      <c r="PV21" s="86"/>
      <c r="PW21" s="86"/>
      <c r="PX21" s="86"/>
      <c r="PY21" s="86"/>
      <c r="PZ21" s="86"/>
      <c r="QA21" s="86"/>
      <c r="QB21" s="86"/>
      <c r="QC21" s="86"/>
      <c r="QD21" s="86"/>
      <c r="QE21" s="86"/>
      <c r="QF21" s="86"/>
      <c r="QG21" s="86"/>
      <c r="QH21" s="86"/>
      <c r="QI21" s="86"/>
      <c r="QJ21" s="86"/>
      <c r="QK21" s="86"/>
      <c r="QL21" s="86"/>
      <c r="QM21" s="86"/>
      <c r="QN21" s="86"/>
      <c r="QO21" s="86"/>
      <c r="QP21" s="86"/>
      <c r="QQ21" s="86"/>
      <c r="QR21" s="86"/>
      <c r="QS21" s="86"/>
      <c r="QT21" s="86"/>
      <c r="QU21" s="86"/>
      <c r="QV21" s="86"/>
      <c r="QW21" s="86"/>
      <c r="QX21" s="86"/>
      <c r="QY21" s="86"/>
      <c r="QZ21" s="86"/>
      <c r="RA21" s="86"/>
      <c r="RB21" s="86"/>
      <c r="RC21" s="86"/>
      <c r="RD21" s="86"/>
      <c r="RE21" s="86"/>
      <c r="RF21" s="86"/>
      <c r="RG21" s="86"/>
      <c r="RH21" s="86"/>
      <c r="RI21" s="86"/>
      <c r="RJ21" s="86"/>
      <c r="RK21" s="86"/>
      <c r="RL21" s="86"/>
      <c r="RM21" s="86"/>
      <c r="RN21" s="86"/>
      <c r="RO21" s="86"/>
      <c r="RP21" s="86"/>
      <c r="RQ21" s="86"/>
      <c r="RR21" s="86"/>
      <c r="RS21" s="86"/>
      <c r="RT21" s="86"/>
      <c r="RU21" s="86"/>
      <c r="RV21" s="86"/>
      <c r="RW21" s="86"/>
      <c r="RX21" s="86"/>
      <c r="RY21" s="86"/>
      <c r="RZ21" s="86"/>
      <c r="SA21" s="86"/>
      <c r="SB21" s="86"/>
      <c r="SC21" s="86"/>
      <c r="SD21" s="86"/>
      <c r="SE21" s="86"/>
      <c r="SF21" s="86"/>
      <c r="SG21" s="86"/>
      <c r="SH21" s="86"/>
      <c r="SI21" s="86"/>
      <c r="SJ21" s="86"/>
      <c r="SK21" s="86"/>
      <c r="SL21" s="86"/>
      <c r="SM21" s="86"/>
      <c r="SN21" s="86"/>
      <c r="SO21" s="86"/>
      <c r="SP21" s="86"/>
      <c r="SQ21" s="86"/>
      <c r="SR21" s="86"/>
      <c r="SS21" s="86"/>
      <c r="ST21" s="86"/>
      <c r="SU21" s="86"/>
      <c r="SV21" s="86"/>
      <c r="SW21" s="86"/>
      <c r="SX21" s="86"/>
      <c r="SY21" s="86"/>
      <c r="SZ21" s="86"/>
      <c r="TA21" s="86"/>
      <c r="TB21" s="86"/>
      <c r="TC21" s="86"/>
      <c r="TD21" s="86"/>
      <c r="TE21" s="86"/>
      <c r="TF21" s="86"/>
      <c r="TG21" s="86"/>
      <c r="TH21" s="86"/>
      <c r="TI21" s="86"/>
      <c r="TJ21" s="86"/>
      <c r="TK21" s="86"/>
      <c r="TL21" s="86"/>
      <c r="TM21" s="86"/>
      <c r="TN21" s="86"/>
      <c r="TO21" s="86"/>
      <c r="TP21" s="86"/>
      <c r="TQ21" s="86"/>
      <c r="TR21" s="86"/>
      <c r="TS21" s="86"/>
      <c r="TT21" s="86"/>
      <c r="TU21" s="86"/>
      <c r="TV21" s="86"/>
      <c r="TW21" s="86"/>
      <c r="TX21" s="86"/>
      <c r="TY21" s="86"/>
      <c r="TZ21" s="86"/>
      <c r="UA21" s="86"/>
      <c r="UB21" s="86"/>
      <c r="UC21" s="86"/>
      <c r="UD21" s="86"/>
      <c r="UE21" s="86"/>
      <c r="UF21" s="86"/>
      <c r="UG21" s="86"/>
      <c r="UH21" s="86"/>
      <c r="UI21" s="86"/>
      <c r="UJ21" s="86"/>
      <c r="UK21" s="86"/>
      <c r="UL21" s="86"/>
      <c r="UM21" s="86"/>
      <c r="UN21" s="86"/>
      <c r="UO21" s="86"/>
      <c r="UP21" s="86"/>
      <c r="UQ21" s="86"/>
      <c r="UR21" s="86"/>
      <c r="US21" s="86"/>
      <c r="UT21" s="86"/>
      <c r="UU21" s="86"/>
      <c r="UV21" s="86"/>
      <c r="UW21" s="86"/>
      <c r="UX21" s="86"/>
      <c r="UY21" s="86"/>
      <c r="UZ21" s="86"/>
      <c r="VA21" s="86"/>
      <c r="VB21" s="86"/>
      <c r="VC21" s="86"/>
      <c r="VD21" s="86"/>
      <c r="VE21" s="86"/>
      <c r="VF21" s="86"/>
      <c r="VG21" s="86"/>
      <c r="VH21" s="86"/>
      <c r="VI21" s="86"/>
      <c r="VJ21" s="86"/>
      <c r="VK21" s="86"/>
      <c r="VL21" s="86"/>
      <c r="VM21" s="86"/>
      <c r="VN21" s="86"/>
      <c r="VO21" s="86"/>
      <c r="VP21" s="86"/>
      <c r="VQ21" s="86"/>
      <c r="VR21" s="86"/>
      <c r="VS21" s="86"/>
      <c r="VT21" s="86"/>
      <c r="VU21" s="86"/>
      <c r="VV21" s="86"/>
      <c r="VW21" s="86"/>
      <c r="VX21" s="86"/>
      <c r="VY21" s="86"/>
      <c r="VZ21" s="86"/>
      <c r="WA21" s="86"/>
      <c r="WB21" s="86"/>
      <c r="WC21" s="86"/>
      <c r="WD21" s="86"/>
      <c r="WE21" s="86"/>
      <c r="WF21" s="86"/>
      <c r="WG21" s="86"/>
      <c r="WH21" s="86"/>
      <c r="WI21" s="86"/>
      <c r="WJ21" s="86"/>
      <c r="WK21" s="86"/>
      <c r="WL21" s="86"/>
      <c r="WM21" s="86"/>
      <c r="WN21" s="86"/>
      <c r="WO21" s="86"/>
      <c r="WP21" s="86"/>
      <c r="WQ21" s="86"/>
      <c r="WR21" s="86"/>
      <c r="WS21" s="86"/>
      <c r="WT21" s="86"/>
      <c r="WU21" s="86"/>
      <c r="WV21" s="86"/>
      <c r="WW21" s="86"/>
      <c r="WX21" s="86"/>
      <c r="WY21" s="86"/>
      <c r="WZ21" s="86"/>
      <c r="XA21" s="86"/>
      <c r="XB21" s="86"/>
      <c r="XC21" s="86"/>
      <c r="XD21" s="86"/>
      <c r="XE21" s="86"/>
      <c r="XF21" s="86"/>
      <c r="XG21" s="86"/>
      <c r="XH21" s="86"/>
      <c r="XI21" s="86"/>
      <c r="XJ21" s="86"/>
      <c r="XK21" s="86"/>
      <c r="XL21" s="86"/>
      <c r="XM21" s="86"/>
      <c r="XN21" s="86"/>
      <c r="XO21" s="86"/>
      <c r="XP21" s="86"/>
      <c r="XQ21" s="86"/>
      <c r="XR21" s="86"/>
      <c r="XS21" s="86"/>
      <c r="XT21" s="86"/>
      <c r="XU21" s="86"/>
      <c r="XV21" s="86"/>
      <c r="XW21" s="86"/>
      <c r="XX21" s="86"/>
      <c r="XY21" s="86"/>
      <c r="XZ21" s="86"/>
      <c r="YA21" s="86"/>
      <c r="YB21" s="86"/>
      <c r="YC21" s="86"/>
      <c r="YD21" s="86"/>
      <c r="YE21" s="86"/>
      <c r="YF21" s="86"/>
      <c r="YG21" s="86"/>
      <c r="YH21" s="86"/>
      <c r="YI21" s="86"/>
      <c r="YJ21" s="86"/>
      <c r="YK21" s="86"/>
      <c r="YL21" s="86"/>
      <c r="YM21" s="86"/>
      <c r="YN21" s="86"/>
      <c r="YO21" s="86"/>
      <c r="YP21" s="86"/>
      <c r="YQ21" s="86"/>
      <c r="YR21" s="86"/>
      <c r="YS21" s="86"/>
      <c r="YT21" s="86"/>
      <c r="YU21" s="86"/>
      <c r="YV21" s="86"/>
      <c r="YW21" s="86"/>
      <c r="YX21" s="86"/>
      <c r="YY21" s="86"/>
      <c r="YZ21" s="86"/>
      <c r="ZA21" s="86"/>
      <c r="ZB21" s="86"/>
      <c r="ZC21" s="86"/>
      <c r="ZD21" s="86"/>
      <c r="ZE21" s="86"/>
      <c r="ZF21" s="86"/>
      <c r="ZG21" s="86"/>
      <c r="ZH21" s="86"/>
      <c r="ZI21" s="86"/>
      <c r="ZJ21" s="86"/>
      <c r="ZK21" s="86"/>
      <c r="ZL21" s="86"/>
      <c r="ZM21" s="86"/>
      <c r="ZN21" s="86"/>
      <c r="ZO21" s="86"/>
      <c r="ZP21" s="86"/>
      <c r="ZQ21" s="86"/>
      <c r="ZR21" s="86"/>
      <c r="ZS21" s="86"/>
      <c r="ZT21" s="86"/>
      <c r="ZU21" s="86"/>
      <c r="ZV21" s="86"/>
      <c r="ZW21" s="86"/>
      <c r="ZX21" s="86"/>
      <c r="ZY21" s="86"/>
      <c r="ZZ21" s="86"/>
      <c r="AAA21" s="86"/>
      <c r="AAB21" s="86"/>
      <c r="AAC21" s="86"/>
      <c r="AAD21" s="86"/>
      <c r="AAE21" s="86"/>
      <c r="AAF21" s="86"/>
      <c r="AAG21" s="86"/>
      <c r="AAH21" s="86"/>
      <c r="AAI21" s="86"/>
      <c r="AAJ21" s="86"/>
      <c r="AAK21" s="86"/>
      <c r="AAL21" s="86"/>
      <c r="AAM21" s="86"/>
      <c r="AAN21" s="86"/>
      <c r="AAO21" s="86"/>
      <c r="AAP21" s="86"/>
      <c r="AAQ21" s="86"/>
      <c r="AAR21" s="86"/>
      <c r="AAS21" s="86"/>
      <c r="AAT21" s="86"/>
      <c r="AAU21" s="86"/>
      <c r="AAV21" s="86"/>
      <c r="AAW21" s="86"/>
      <c r="AAX21" s="86"/>
      <c r="AAY21" s="86"/>
      <c r="AAZ21" s="86"/>
      <c r="ABA21" s="86"/>
      <c r="ABB21" s="86"/>
      <c r="ABC21" s="86"/>
      <c r="ABD21" s="86"/>
      <c r="ABE21" s="86"/>
      <c r="ABF21" s="86"/>
      <c r="ABG21" s="86"/>
      <c r="ABH21" s="86"/>
      <c r="ABI21" s="86"/>
      <c r="ABJ21" s="86"/>
      <c r="ABK21" s="86"/>
      <c r="ABL21" s="86"/>
      <c r="ABM21" s="86"/>
      <c r="ABN21" s="86"/>
      <c r="ABO21" s="86"/>
      <c r="ABP21" s="86"/>
      <c r="ABQ21" s="86"/>
      <c r="ABR21" s="86"/>
      <c r="ABS21" s="86"/>
      <c r="ABT21" s="86"/>
      <c r="ABU21" s="86"/>
      <c r="ABV21" s="86"/>
      <c r="ABW21" s="86"/>
      <c r="ABX21" s="86"/>
      <c r="ABY21" s="86"/>
      <c r="ABZ21" s="86"/>
      <c r="ACA21" s="86"/>
      <c r="ACB21" s="86"/>
      <c r="ACC21" s="86"/>
      <c r="ACD21" s="86"/>
      <c r="ACE21" s="86"/>
      <c r="ACF21" s="86"/>
      <c r="ACG21" s="86"/>
      <c r="ACH21" s="86"/>
      <c r="ACI21" s="86"/>
      <c r="ACJ21" s="86"/>
      <c r="ACK21" s="86"/>
      <c r="ACL21" s="86"/>
      <c r="ACM21" s="86"/>
      <c r="ACN21" s="86"/>
      <c r="ACO21" s="86"/>
      <c r="ACP21" s="86"/>
      <c r="ACQ21" s="86"/>
      <c r="ACR21" s="86"/>
      <c r="ACS21" s="86"/>
      <c r="ACT21" s="86"/>
      <c r="ACU21" s="86"/>
      <c r="ACV21" s="86"/>
      <c r="ACW21" s="86"/>
      <c r="ACX21" s="86"/>
      <c r="ACY21" s="86"/>
      <c r="ACZ21" s="86"/>
      <c r="ADA21" s="86"/>
      <c r="ADB21" s="86"/>
      <c r="ADC21" s="86"/>
      <c r="ADD21" s="86"/>
      <c r="ADE21" s="86"/>
      <c r="ADF21" s="86"/>
      <c r="ADG21" s="86"/>
      <c r="ADH21" s="86"/>
      <c r="ADI21" s="86"/>
      <c r="ADJ21" s="86"/>
      <c r="ADK21" s="86"/>
      <c r="ADL21" s="86"/>
      <c r="ADM21" s="86"/>
      <c r="ADN21" s="86"/>
      <c r="ADO21" s="86"/>
      <c r="ADP21" s="86"/>
      <c r="ADQ21" s="86"/>
      <c r="ADR21" s="86"/>
      <c r="ADS21" s="86"/>
      <c r="ADT21" s="86"/>
      <c r="ADU21" s="86"/>
      <c r="ADV21" s="86"/>
      <c r="ADW21" s="86"/>
      <c r="ADX21" s="86"/>
      <c r="ADY21" s="86"/>
      <c r="ADZ21" s="86"/>
      <c r="AEA21" s="86"/>
      <c r="AEB21" s="86"/>
      <c r="AEC21" s="86"/>
      <c r="AED21" s="86"/>
      <c r="AEE21" s="86"/>
      <c r="AEF21" s="86"/>
      <c r="AEG21" s="86"/>
      <c r="AEH21" s="86"/>
      <c r="AEI21" s="86"/>
      <c r="AEJ21" s="86"/>
      <c r="AEK21" s="86"/>
      <c r="AEL21" s="86"/>
      <c r="AEM21" s="86"/>
      <c r="AEN21" s="86"/>
      <c r="AEO21" s="86"/>
      <c r="AEP21" s="86"/>
      <c r="AEQ21" s="86"/>
      <c r="AER21" s="86"/>
      <c r="AES21" s="86"/>
      <c r="AET21" s="86"/>
      <c r="AEU21" s="86"/>
      <c r="AEV21" s="86"/>
      <c r="AEW21" s="86"/>
      <c r="AEX21" s="86"/>
      <c r="AEY21" s="86"/>
      <c r="AEZ21" s="86"/>
      <c r="AFA21" s="86"/>
      <c r="AFB21" s="86"/>
      <c r="AFC21" s="86"/>
      <c r="AFD21" s="86"/>
      <c r="AFE21" s="86"/>
      <c r="AFF21" s="86"/>
      <c r="AFG21" s="86"/>
      <c r="AFH21" s="86"/>
      <c r="AFI21" s="86"/>
      <c r="AFJ21" s="86"/>
      <c r="AFK21" s="86"/>
      <c r="AFL21" s="86"/>
      <c r="AFM21" s="86"/>
      <c r="AFN21" s="86"/>
      <c r="AFO21" s="86"/>
      <c r="AFP21" s="86"/>
      <c r="AFQ21" s="86"/>
      <c r="AFR21" s="86"/>
      <c r="AFS21" s="86"/>
      <c r="AFT21" s="86"/>
      <c r="AFU21" s="86"/>
      <c r="AFV21" s="86"/>
      <c r="AFW21" s="86"/>
      <c r="AFX21" s="86"/>
      <c r="AFY21" s="86"/>
      <c r="AFZ21" s="86"/>
      <c r="AGA21" s="86"/>
      <c r="AGB21" s="86"/>
      <c r="AGC21" s="86"/>
      <c r="AGD21" s="86"/>
      <c r="AGE21" s="86"/>
      <c r="AGF21" s="86"/>
      <c r="AGG21" s="86"/>
      <c r="AGH21" s="86"/>
      <c r="AGI21" s="86"/>
      <c r="AGJ21" s="86"/>
      <c r="AGK21" s="86"/>
      <c r="AGL21" s="86"/>
      <c r="AGM21" s="86"/>
      <c r="AGN21" s="86"/>
      <c r="AGO21" s="86"/>
      <c r="AGP21" s="86"/>
      <c r="AGQ21" s="86"/>
      <c r="AGR21" s="86"/>
      <c r="AGS21" s="86"/>
      <c r="AGT21" s="86"/>
      <c r="AGU21" s="86"/>
      <c r="AGV21" s="86"/>
      <c r="AGW21" s="86"/>
      <c r="AGX21" s="86"/>
      <c r="AGY21" s="86"/>
      <c r="AGZ21" s="86"/>
      <c r="AHA21" s="86"/>
      <c r="AHB21" s="86"/>
      <c r="AHC21" s="86"/>
      <c r="AHD21" s="86"/>
      <c r="AHE21" s="86"/>
      <c r="AHF21" s="86"/>
      <c r="AHG21" s="86"/>
      <c r="AHH21" s="86"/>
      <c r="AHI21" s="86"/>
      <c r="AHJ21" s="86"/>
      <c r="AHK21" s="86"/>
      <c r="AHL21" s="86"/>
      <c r="AHM21" s="86"/>
      <c r="AHN21" s="86"/>
      <c r="AHO21" s="86"/>
      <c r="AHP21" s="86"/>
      <c r="AHQ21" s="86"/>
      <c r="AHR21" s="86"/>
      <c r="AHS21" s="86"/>
      <c r="AHT21" s="86"/>
      <c r="AHU21" s="86"/>
      <c r="AHV21" s="86"/>
      <c r="AHW21" s="86"/>
      <c r="AHX21" s="86"/>
      <c r="AHY21" s="86"/>
      <c r="AHZ21" s="86"/>
      <c r="AIA21" s="86"/>
      <c r="AIB21" s="86"/>
      <c r="AIC21" s="86"/>
      <c r="AID21" s="86"/>
      <c r="AIE21" s="86"/>
      <c r="AIF21" s="86"/>
      <c r="AIG21" s="86"/>
      <c r="AIH21" s="86"/>
      <c r="AII21" s="86"/>
      <c r="AIJ21" s="86"/>
      <c r="AIK21" s="86"/>
      <c r="AIL21" s="86"/>
      <c r="AIM21" s="86"/>
      <c r="AIN21" s="86"/>
      <c r="AIO21" s="86"/>
      <c r="AIP21" s="86"/>
      <c r="AIQ21" s="86"/>
      <c r="AIR21" s="86"/>
      <c r="AIS21" s="86"/>
      <c r="AIT21" s="86"/>
      <c r="AIU21" s="86"/>
      <c r="AIV21" s="86"/>
      <c r="AIW21" s="86"/>
      <c r="AIX21" s="86"/>
      <c r="AIY21" s="86"/>
      <c r="AIZ21" s="86"/>
      <c r="AJA21" s="86"/>
      <c r="AJB21" s="86"/>
      <c r="AJC21" s="86"/>
      <c r="AJD21" s="86"/>
      <c r="AJE21" s="86"/>
      <c r="AJF21" s="86"/>
      <c r="AJG21" s="86"/>
      <c r="AJH21" s="86"/>
      <c r="AJI21" s="86"/>
      <c r="AJJ21" s="86"/>
      <c r="AJK21" s="86"/>
      <c r="AJL21" s="86"/>
      <c r="AJM21" s="86"/>
      <c r="AJN21" s="86"/>
      <c r="AJO21" s="86"/>
      <c r="AJP21" s="86"/>
      <c r="AJQ21" s="86"/>
      <c r="AJR21" s="86"/>
      <c r="AJS21" s="86"/>
      <c r="AJT21" s="86"/>
      <c r="AJU21" s="86"/>
      <c r="AJV21" s="86"/>
      <c r="AJW21" s="86"/>
      <c r="AJX21" s="86"/>
      <c r="AJY21" s="86"/>
      <c r="AJZ21" s="86"/>
      <c r="AKA21" s="86"/>
      <c r="AKB21" s="86"/>
      <c r="AKC21" s="86"/>
      <c r="AKD21" s="86"/>
      <c r="AKE21" s="86"/>
      <c r="AKF21" s="86"/>
      <c r="AKG21" s="86"/>
      <c r="AKH21" s="86"/>
      <c r="AKI21" s="86"/>
      <c r="AKJ21" s="86"/>
      <c r="AKK21" s="86"/>
      <c r="AKL21" s="86"/>
      <c r="AKM21" s="86"/>
      <c r="AKN21" s="86"/>
      <c r="AKO21" s="86"/>
      <c r="AKP21" s="86"/>
      <c r="AKQ21" s="86"/>
      <c r="AKR21" s="86"/>
      <c r="AKS21" s="86"/>
      <c r="AKT21" s="86"/>
      <c r="AKU21" s="86"/>
      <c r="AKV21" s="86"/>
      <c r="AKW21" s="86"/>
      <c r="AKX21" s="86"/>
      <c r="AKY21" s="86"/>
      <c r="AKZ21" s="86"/>
      <c r="ALA21" s="86"/>
      <c r="ALB21" s="86"/>
      <c r="ALC21" s="86"/>
      <c r="ALD21" s="86"/>
      <c r="ALE21" s="86"/>
      <c r="ALF21" s="86"/>
      <c r="ALG21" s="86"/>
      <c r="ALH21" s="86"/>
      <c r="ALI21" s="86"/>
      <c r="ALJ21" s="86"/>
      <c r="ALK21" s="86"/>
      <c r="ALL21" s="86"/>
      <c r="ALM21" s="86"/>
      <c r="ALN21" s="86"/>
      <c r="ALO21" s="86"/>
      <c r="ALP21" s="86"/>
      <c r="ALQ21" s="86"/>
      <c r="ALR21" s="86"/>
      <c r="ALS21" s="86"/>
      <c r="ALT21" s="86"/>
      <c r="ALU21" s="86"/>
      <c r="ALV21" s="86"/>
      <c r="ALW21" s="86"/>
      <c r="ALX21" s="86"/>
      <c r="ALY21" s="86"/>
      <c r="ALZ21" s="86"/>
      <c r="AMA21" s="86"/>
      <c r="AMB21" s="86"/>
      <c r="AMC21" s="86"/>
      <c r="AMD21" s="86"/>
      <c r="AME21" s="86"/>
      <c r="AMF21" s="86"/>
      <c r="AMG21" s="86"/>
      <c r="AMH21" s="86"/>
      <c r="AMI21" s="86"/>
      <c r="AMJ21" s="86"/>
      <c r="AMK21" s="86"/>
    </row>
    <row r="22" customFormat="false" ht="42" hidden="false" customHeight="false" outlineLevel="0" collapsed="false">
      <c r="A22" s="85" t="s">
        <v>5009</v>
      </c>
      <c r="B22" s="85" t="s">
        <v>678</v>
      </c>
      <c r="C22" s="85" t="s">
        <v>2314</v>
      </c>
      <c r="D22" s="85"/>
      <c r="E22" s="85" t="s">
        <v>5010</v>
      </c>
      <c r="F22" s="85"/>
      <c r="G22" s="287" t="s">
        <v>5011</v>
      </c>
      <c r="H22" s="278"/>
      <c r="I22" s="2"/>
      <c r="J22" s="288" t="s">
        <v>5012</v>
      </c>
      <c r="K22" s="289"/>
      <c r="L22" s="2"/>
      <c r="M22" s="64" t="s">
        <v>5002</v>
      </c>
      <c r="N22" s="85"/>
      <c r="O22" s="85"/>
      <c r="P22" s="85"/>
      <c r="Q22" s="85"/>
      <c r="R22" s="85" t="s">
        <v>45</v>
      </c>
      <c r="S22" s="278"/>
      <c r="T22" s="85" t="s">
        <v>5013</v>
      </c>
      <c r="U22" s="89"/>
      <c r="V22" s="85" t="s">
        <v>55</v>
      </c>
      <c r="W22" s="89"/>
      <c r="X22" s="85"/>
      <c r="Y22" s="85"/>
      <c r="Z22" s="85"/>
      <c r="AA22" s="85"/>
      <c r="AB22" s="85"/>
      <c r="AC22" s="85"/>
      <c r="AD22" s="85"/>
      <c r="AE22" s="258" t="s">
        <v>5003</v>
      </c>
      <c r="AF22" s="90" t="s">
        <v>5004</v>
      </c>
      <c r="AG22" s="279" t="s">
        <v>5005</v>
      </c>
      <c r="AH22" s="279" t="s">
        <v>5006</v>
      </c>
      <c r="AI22" s="259"/>
      <c r="AJ22" s="90"/>
      <c r="AK22" s="279" t="s">
        <v>5007</v>
      </c>
      <c r="AL22" s="279" t="s">
        <v>5008</v>
      </c>
      <c r="AM22" s="279"/>
      <c r="AN22" s="279"/>
      <c r="AO22" s="89"/>
      <c r="AP22" s="89"/>
      <c r="AQ22" s="89"/>
      <c r="AR22" s="89"/>
      <c r="AS22" s="89"/>
      <c r="AT22" s="98" t="e">
        <f aca="false">IF(A22="", "","'"&amp;A22&amp;"':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'"&amp;VLOOKUP(M22,[3]マスタ!$A$1:$B$99,2,0)&amp;"'"&amp;IF(N22="○",", extra: true","")&amp;IF(O22&lt;&gt;"",", extraFrom: '"&amp;O22&amp;"'","")&amp;IF(P22&lt;&gt;"",", exchangableTo: '"&amp;P22&amp;"'","")&amp;IF(Q22="○",", poison: true","")&amp;IF(R22&lt;&gt;"", ", type: '"&amp;VLOOKUP(R22,[3]マスタ!$D$1:$E$99,2,0)&amp;"'", "")&amp;IF(S22&lt;&gt;"",", subType: '"&amp;VLOOKUP(S22,[3]マスタ!$D$1:$E$99,2,0)&amp;"'","")&amp;""&amp;IF(T22&lt;&gt;"",", range: '"&amp;T22&amp;"'","")&amp;IF(V22&lt;&gt;"",", damage: '"&amp;V22&amp;"'","")&amp;IF(X22&lt;&gt;"",", capacity: '"&amp;X22&amp;"'","")&amp;IF(Y22&lt;&gt;"",", growth: "&amp;Y22&amp;"","")&amp;IF(Z22&lt;&gt;"",", cost: '"&amp;Z22&amp;"'","")&amp;", text: '"&amp;SUBSTITUTE(SUBSTITUTE(AE22, CHAR(13), ""),CHAR(10),"\n")&amp;IF(AF22&lt;&gt;"", "', textAdditional: '"&amp;SUBSTITUTE(SUBSTITUTE(AF22, CHAR(13), ""),CHAR(10),"\n"), "")&amp;"', textZh: '"&amp;SUBSTITUTE(SUBSTITUTE(SUBSTITUTE(AG22, CHAR(13), ""),CHAR(10),"\n"),"'","\'")&amp;"', textZhG1: '"&amp;SUBSTITUTE(SUBSTITUTE(SUBSTITUTE(AI22, CHAR(13), ""),CHAR(10),"\n"),"'","\'")&amp;IF(AH22&lt;&gt;"", "', textZhAdditional: '"&amp;SUBSTITUTE(SUBSTITUTE(AH22, CHAR(13), ""),CHAR(10),"\n"), "")&amp;IF(AJ22&lt;&gt;"", "', textZhG1Additional: '"&amp;SUBSTITUTE(SUBSTITUTE(AJ22, CHAR(13), ""),CHAR(10),"\n"), "")&amp;"', textKo: '"&amp;SUBSTITUTE(SUBSTITUTE(SUBSTITUTE(AK22, CHAR(13), ""),CHAR(10),"\n"),"'","\'")&amp;IF(AL22&lt;&gt;"", "', textKoAdditional: '"&amp;SUBSTITUTE(SUBSTITUTE(AL22, CHAR(13), ""),CHAR(10),"\n"), "")&amp;"', textEn: '"&amp;SUBSTITUTE(SUBSTITUTE(SUBSTITUTE(AM22, CHAR(13), ""),CHAR(10),"\n"),"'","\'")&amp;IF(AN22&lt;&gt;"", "', textEnAdditional: '"&amp;SUBSTITUTE(SUBSTITUTE(AN22, CHAR(13), ""),CHAR(10),"\n"), "")&amp;"'"&amp;IF(AB22="○",", sealable: true","")&amp;IF(AC22="○",", removable: true","")&amp;IF(AA22="○",", lie: true","")&amp;IF(AD22="○",", investable: true","")&amp;"},")</f>
        <v>#REF!</v>
      </c>
      <c r="AU22" s="10" t="str">
        <f aca="false">IF($A22&lt;&gt;"", "    /** 《"&amp;$E22&amp;"》 */ export const "&amp;SUBSTITUTE(UPPER(IF(MID($A22, 3, 1)="-", RIGHT($A22,LEN($A22)-3), $A22)), "-", "_")&amp;": TCardId = '"&amp;$A22&amp;"';", "")</f>
        <v>    /** 《メインパーツY》 */ export const OBORO_A2_MP_2: TCardId = '05-oboro-a2-mp-2';</v>
      </c>
      <c r="AV22" s="11" t="str">
        <f aca="false">IF($A22&lt;&gt;"", "    | '"&amp;$A22&amp;"'", "")</f>
        <v>    | '05-oboro-a2-mp-2'</v>
      </c>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6"/>
      <c r="FO22" s="86"/>
      <c r="FP22" s="86"/>
      <c r="FQ22" s="86"/>
      <c r="FR22" s="86"/>
      <c r="FS22" s="86"/>
      <c r="FT22" s="86"/>
      <c r="FU22" s="86"/>
      <c r="FV22" s="86"/>
      <c r="FW22" s="86"/>
      <c r="FX22" s="86"/>
      <c r="FY22" s="86"/>
      <c r="FZ22" s="86"/>
      <c r="GA22" s="86"/>
      <c r="GB22" s="86"/>
      <c r="GC22" s="86"/>
      <c r="GD22" s="86"/>
      <c r="GE22" s="86"/>
      <c r="GF22" s="86"/>
      <c r="GG22" s="86"/>
      <c r="GH22" s="86"/>
      <c r="GI22" s="86"/>
      <c r="GJ22" s="86"/>
      <c r="GK22" s="86"/>
      <c r="GL22" s="86"/>
      <c r="GM22" s="86"/>
      <c r="GN22" s="86"/>
      <c r="GO22" s="86"/>
      <c r="GP22" s="86"/>
      <c r="GQ22" s="86"/>
      <c r="GR22" s="86"/>
      <c r="GS22" s="86"/>
      <c r="GT22" s="86"/>
      <c r="GU22" s="86"/>
      <c r="GV22" s="86"/>
      <c r="GW22" s="86"/>
      <c r="GX22" s="86"/>
      <c r="GY22" s="86"/>
      <c r="GZ22" s="86"/>
      <c r="HA22" s="86"/>
      <c r="HB22" s="86"/>
      <c r="HC22" s="86"/>
      <c r="HD22" s="86"/>
      <c r="HE22" s="86"/>
      <c r="HF22" s="86"/>
      <c r="HG22" s="86"/>
      <c r="HH22" s="86"/>
      <c r="HI22" s="86"/>
      <c r="HJ22" s="86"/>
      <c r="HK22" s="86"/>
      <c r="HL22" s="86"/>
      <c r="HM22" s="86"/>
      <c r="HN22" s="86"/>
      <c r="HO22" s="86"/>
      <c r="HP22" s="86"/>
      <c r="HQ22" s="86"/>
      <c r="HR22" s="86"/>
      <c r="HS22" s="86"/>
      <c r="HT22" s="86"/>
      <c r="HU22" s="86"/>
      <c r="HV22" s="86"/>
      <c r="HW22" s="86"/>
      <c r="HX22" s="86"/>
      <c r="HY22" s="86"/>
      <c r="HZ22" s="86"/>
      <c r="IA22" s="86"/>
      <c r="IB22" s="86"/>
      <c r="IC22" s="86"/>
      <c r="ID22" s="86"/>
      <c r="IE22" s="86"/>
      <c r="IF22" s="86"/>
      <c r="IG22" s="86"/>
      <c r="IH22" s="86"/>
      <c r="II22" s="86"/>
      <c r="IJ22" s="86"/>
      <c r="IK22" s="86"/>
      <c r="IL22" s="86"/>
      <c r="IM22" s="86"/>
      <c r="IN22" s="86"/>
      <c r="IO22" s="86"/>
      <c r="IP22" s="86"/>
      <c r="IQ22" s="86"/>
      <c r="IR22" s="86"/>
      <c r="IS22" s="86"/>
      <c r="IT22" s="86"/>
      <c r="IU22" s="86"/>
      <c r="IV22" s="86"/>
      <c r="IW22" s="86"/>
      <c r="IX22" s="86"/>
      <c r="IY22" s="86"/>
      <c r="IZ22" s="86"/>
      <c r="JA22" s="86"/>
      <c r="JB22" s="86"/>
      <c r="JC22" s="86"/>
      <c r="JD22" s="86"/>
      <c r="JE22" s="86"/>
      <c r="JF22" s="86"/>
      <c r="JG22" s="86"/>
      <c r="JH22" s="86"/>
      <c r="JI22" s="86"/>
      <c r="JJ22" s="86"/>
      <c r="JK22" s="86"/>
      <c r="JL22" s="86"/>
      <c r="JM22" s="86"/>
      <c r="JN22" s="86"/>
      <c r="JO22" s="86"/>
      <c r="JP22" s="86"/>
      <c r="JQ22" s="86"/>
      <c r="JR22" s="86"/>
      <c r="JS22" s="86"/>
      <c r="JT22" s="86"/>
      <c r="JU22" s="86"/>
      <c r="JV22" s="86"/>
      <c r="JW22" s="86"/>
      <c r="JX22" s="86"/>
      <c r="JY22" s="86"/>
      <c r="JZ22" s="86"/>
      <c r="KA22" s="86"/>
      <c r="KB22" s="86"/>
      <c r="KC22" s="86"/>
      <c r="KD22" s="86"/>
      <c r="KE22" s="86"/>
      <c r="KF22" s="86"/>
      <c r="KG22" s="86"/>
      <c r="KH22" s="86"/>
      <c r="KI22" s="86"/>
      <c r="KJ22" s="86"/>
      <c r="KK22" s="86"/>
      <c r="KL22" s="86"/>
      <c r="KM22" s="86"/>
      <c r="KN22" s="86"/>
      <c r="KO22" s="86"/>
      <c r="KP22" s="86"/>
      <c r="KQ22" s="86"/>
      <c r="KR22" s="86"/>
      <c r="KS22" s="86"/>
      <c r="KT22" s="86"/>
      <c r="KU22" s="86"/>
      <c r="KV22" s="86"/>
      <c r="KW22" s="86"/>
      <c r="KX22" s="86"/>
      <c r="KY22" s="86"/>
      <c r="KZ22" s="86"/>
      <c r="LA22" s="86"/>
      <c r="LB22" s="86"/>
      <c r="LC22" s="86"/>
      <c r="LD22" s="86"/>
      <c r="LE22" s="86"/>
      <c r="LF22" s="86"/>
      <c r="LG22" s="86"/>
      <c r="LH22" s="86"/>
      <c r="LI22" s="86"/>
      <c r="LJ22" s="86"/>
      <c r="LK22" s="86"/>
      <c r="LL22" s="86"/>
      <c r="LM22" s="86"/>
      <c r="LN22" s="86"/>
      <c r="LO22" s="86"/>
      <c r="LP22" s="86"/>
      <c r="LQ22" s="86"/>
      <c r="LR22" s="86"/>
      <c r="LS22" s="86"/>
      <c r="LT22" s="86"/>
      <c r="LU22" s="86"/>
      <c r="LV22" s="86"/>
      <c r="LW22" s="86"/>
      <c r="LX22" s="86"/>
      <c r="LY22" s="86"/>
      <c r="LZ22" s="86"/>
      <c r="MA22" s="86"/>
      <c r="MB22" s="86"/>
      <c r="MC22" s="86"/>
      <c r="MD22" s="86"/>
      <c r="ME22" s="86"/>
      <c r="MF22" s="86"/>
      <c r="MG22" s="86"/>
      <c r="MH22" s="86"/>
      <c r="MI22" s="86"/>
      <c r="MJ22" s="86"/>
      <c r="MK22" s="86"/>
      <c r="ML22" s="86"/>
      <c r="MM22" s="86"/>
      <c r="MN22" s="86"/>
      <c r="MO22" s="86"/>
      <c r="MP22" s="86"/>
      <c r="MQ22" s="86"/>
      <c r="MR22" s="86"/>
      <c r="MS22" s="86"/>
      <c r="MT22" s="86"/>
      <c r="MU22" s="86"/>
      <c r="MV22" s="86"/>
      <c r="MW22" s="86"/>
      <c r="MX22" s="86"/>
      <c r="MY22" s="86"/>
      <c r="MZ22" s="86"/>
      <c r="NA22" s="86"/>
      <c r="NB22" s="86"/>
      <c r="NC22" s="86"/>
      <c r="ND22" s="86"/>
      <c r="NE22" s="86"/>
      <c r="NF22" s="86"/>
      <c r="NG22" s="86"/>
      <c r="NH22" s="86"/>
      <c r="NI22" s="86"/>
      <c r="NJ22" s="86"/>
      <c r="NK22" s="86"/>
      <c r="NL22" s="86"/>
      <c r="NM22" s="86"/>
      <c r="NN22" s="86"/>
      <c r="NO22" s="86"/>
      <c r="NP22" s="86"/>
      <c r="NQ22" s="86"/>
      <c r="NR22" s="86"/>
      <c r="NS22" s="86"/>
      <c r="NT22" s="86"/>
      <c r="NU22" s="86"/>
      <c r="NV22" s="86"/>
      <c r="NW22" s="86"/>
      <c r="NX22" s="86"/>
      <c r="NY22" s="86"/>
      <c r="NZ22" s="86"/>
      <c r="OA22" s="86"/>
      <c r="OB22" s="86"/>
      <c r="OC22" s="86"/>
      <c r="OD22" s="86"/>
      <c r="OE22" s="86"/>
      <c r="OF22" s="86"/>
      <c r="OG22" s="86"/>
      <c r="OH22" s="86"/>
      <c r="OI22" s="86"/>
      <c r="OJ22" s="86"/>
      <c r="OK22" s="86"/>
      <c r="OL22" s="86"/>
      <c r="OM22" s="86"/>
      <c r="ON22" s="86"/>
      <c r="OO22" s="86"/>
      <c r="OP22" s="86"/>
      <c r="OQ22" s="86"/>
      <c r="OR22" s="86"/>
      <c r="OS22" s="86"/>
      <c r="OT22" s="86"/>
      <c r="OU22" s="86"/>
      <c r="OV22" s="86"/>
      <c r="OW22" s="86"/>
      <c r="OX22" s="86"/>
      <c r="OY22" s="86"/>
      <c r="OZ22" s="86"/>
      <c r="PA22" s="86"/>
      <c r="PB22" s="86"/>
      <c r="PC22" s="86"/>
      <c r="PD22" s="86"/>
      <c r="PE22" s="86"/>
      <c r="PF22" s="86"/>
      <c r="PG22" s="86"/>
      <c r="PH22" s="86"/>
      <c r="PI22" s="86"/>
      <c r="PJ22" s="86"/>
      <c r="PK22" s="86"/>
      <c r="PL22" s="86"/>
      <c r="PM22" s="86"/>
      <c r="PN22" s="86"/>
      <c r="PO22" s="86"/>
      <c r="PP22" s="86"/>
      <c r="PQ22" s="86"/>
      <c r="PR22" s="86"/>
      <c r="PS22" s="86"/>
      <c r="PT22" s="86"/>
      <c r="PU22" s="86"/>
      <c r="PV22" s="86"/>
      <c r="PW22" s="86"/>
      <c r="PX22" s="86"/>
      <c r="PY22" s="86"/>
      <c r="PZ22" s="86"/>
      <c r="QA22" s="86"/>
      <c r="QB22" s="86"/>
      <c r="QC22" s="86"/>
      <c r="QD22" s="86"/>
      <c r="QE22" s="86"/>
      <c r="QF22" s="86"/>
      <c r="QG22" s="86"/>
      <c r="QH22" s="86"/>
      <c r="QI22" s="86"/>
      <c r="QJ22" s="86"/>
      <c r="QK22" s="86"/>
      <c r="QL22" s="86"/>
      <c r="QM22" s="86"/>
      <c r="QN22" s="86"/>
      <c r="QO22" s="86"/>
      <c r="QP22" s="86"/>
      <c r="QQ22" s="86"/>
      <c r="QR22" s="86"/>
      <c r="QS22" s="86"/>
      <c r="QT22" s="86"/>
      <c r="QU22" s="86"/>
      <c r="QV22" s="86"/>
      <c r="QW22" s="86"/>
      <c r="QX22" s="86"/>
      <c r="QY22" s="86"/>
      <c r="QZ22" s="86"/>
      <c r="RA22" s="86"/>
      <c r="RB22" s="86"/>
      <c r="RC22" s="86"/>
      <c r="RD22" s="86"/>
      <c r="RE22" s="86"/>
      <c r="RF22" s="86"/>
      <c r="RG22" s="86"/>
      <c r="RH22" s="86"/>
      <c r="RI22" s="86"/>
      <c r="RJ22" s="86"/>
      <c r="RK22" s="86"/>
      <c r="RL22" s="86"/>
      <c r="RM22" s="86"/>
      <c r="RN22" s="86"/>
      <c r="RO22" s="86"/>
      <c r="RP22" s="86"/>
      <c r="RQ22" s="86"/>
      <c r="RR22" s="86"/>
      <c r="RS22" s="86"/>
      <c r="RT22" s="86"/>
      <c r="RU22" s="86"/>
      <c r="RV22" s="86"/>
      <c r="RW22" s="86"/>
      <c r="RX22" s="86"/>
      <c r="RY22" s="86"/>
      <c r="RZ22" s="86"/>
      <c r="SA22" s="86"/>
      <c r="SB22" s="86"/>
      <c r="SC22" s="86"/>
      <c r="SD22" s="86"/>
      <c r="SE22" s="86"/>
      <c r="SF22" s="86"/>
      <c r="SG22" s="86"/>
      <c r="SH22" s="86"/>
      <c r="SI22" s="86"/>
      <c r="SJ22" s="86"/>
      <c r="SK22" s="86"/>
      <c r="SL22" s="86"/>
      <c r="SM22" s="86"/>
      <c r="SN22" s="86"/>
      <c r="SO22" s="86"/>
      <c r="SP22" s="86"/>
      <c r="SQ22" s="86"/>
      <c r="SR22" s="86"/>
      <c r="SS22" s="86"/>
      <c r="ST22" s="86"/>
      <c r="SU22" s="86"/>
      <c r="SV22" s="86"/>
      <c r="SW22" s="86"/>
      <c r="SX22" s="86"/>
      <c r="SY22" s="86"/>
      <c r="SZ22" s="86"/>
      <c r="TA22" s="86"/>
      <c r="TB22" s="86"/>
      <c r="TC22" s="86"/>
      <c r="TD22" s="86"/>
      <c r="TE22" s="86"/>
      <c r="TF22" s="86"/>
      <c r="TG22" s="86"/>
      <c r="TH22" s="86"/>
      <c r="TI22" s="86"/>
      <c r="TJ22" s="86"/>
      <c r="TK22" s="86"/>
      <c r="TL22" s="86"/>
      <c r="TM22" s="86"/>
      <c r="TN22" s="86"/>
      <c r="TO22" s="86"/>
      <c r="TP22" s="86"/>
      <c r="TQ22" s="86"/>
      <c r="TR22" s="86"/>
      <c r="TS22" s="86"/>
      <c r="TT22" s="86"/>
      <c r="TU22" s="86"/>
      <c r="TV22" s="86"/>
      <c r="TW22" s="86"/>
      <c r="TX22" s="86"/>
      <c r="TY22" s="86"/>
      <c r="TZ22" s="86"/>
      <c r="UA22" s="86"/>
      <c r="UB22" s="86"/>
      <c r="UC22" s="86"/>
      <c r="UD22" s="86"/>
      <c r="UE22" s="86"/>
      <c r="UF22" s="86"/>
      <c r="UG22" s="86"/>
      <c r="UH22" s="86"/>
      <c r="UI22" s="86"/>
      <c r="UJ22" s="86"/>
      <c r="UK22" s="86"/>
      <c r="UL22" s="86"/>
      <c r="UM22" s="86"/>
      <c r="UN22" s="86"/>
      <c r="UO22" s="86"/>
      <c r="UP22" s="86"/>
      <c r="UQ22" s="86"/>
      <c r="UR22" s="86"/>
      <c r="US22" s="86"/>
      <c r="UT22" s="86"/>
      <c r="UU22" s="86"/>
      <c r="UV22" s="86"/>
      <c r="UW22" s="86"/>
      <c r="UX22" s="86"/>
      <c r="UY22" s="86"/>
      <c r="UZ22" s="86"/>
      <c r="VA22" s="86"/>
      <c r="VB22" s="86"/>
      <c r="VC22" s="86"/>
      <c r="VD22" s="86"/>
      <c r="VE22" s="86"/>
      <c r="VF22" s="86"/>
      <c r="VG22" s="86"/>
      <c r="VH22" s="86"/>
      <c r="VI22" s="86"/>
      <c r="VJ22" s="86"/>
      <c r="VK22" s="86"/>
      <c r="VL22" s="86"/>
      <c r="VM22" s="86"/>
      <c r="VN22" s="86"/>
      <c r="VO22" s="86"/>
      <c r="VP22" s="86"/>
      <c r="VQ22" s="86"/>
      <c r="VR22" s="86"/>
      <c r="VS22" s="86"/>
      <c r="VT22" s="86"/>
      <c r="VU22" s="86"/>
      <c r="VV22" s="86"/>
      <c r="VW22" s="86"/>
      <c r="VX22" s="86"/>
      <c r="VY22" s="86"/>
      <c r="VZ22" s="86"/>
      <c r="WA22" s="86"/>
      <c r="WB22" s="86"/>
      <c r="WC22" s="86"/>
      <c r="WD22" s="86"/>
      <c r="WE22" s="86"/>
      <c r="WF22" s="86"/>
      <c r="WG22" s="86"/>
      <c r="WH22" s="86"/>
      <c r="WI22" s="86"/>
      <c r="WJ22" s="86"/>
      <c r="WK22" s="86"/>
      <c r="WL22" s="86"/>
      <c r="WM22" s="86"/>
      <c r="WN22" s="86"/>
      <c r="WO22" s="86"/>
      <c r="WP22" s="86"/>
      <c r="WQ22" s="86"/>
      <c r="WR22" s="86"/>
      <c r="WS22" s="86"/>
      <c r="WT22" s="86"/>
      <c r="WU22" s="86"/>
      <c r="WV22" s="86"/>
      <c r="WW22" s="86"/>
      <c r="WX22" s="86"/>
      <c r="WY22" s="86"/>
      <c r="WZ22" s="86"/>
      <c r="XA22" s="86"/>
      <c r="XB22" s="86"/>
      <c r="XC22" s="86"/>
      <c r="XD22" s="86"/>
      <c r="XE22" s="86"/>
      <c r="XF22" s="86"/>
      <c r="XG22" s="86"/>
      <c r="XH22" s="86"/>
      <c r="XI22" s="86"/>
      <c r="XJ22" s="86"/>
      <c r="XK22" s="86"/>
      <c r="XL22" s="86"/>
      <c r="XM22" s="86"/>
      <c r="XN22" s="86"/>
      <c r="XO22" s="86"/>
      <c r="XP22" s="86"/>
      <c r="XQ22" s="86"/>
      <c r="XR22" s="86"/>
      <c r="XS22" s="86"/>
      <c r="XT22" s="86"/>
      <c r="XU22" s="86"/>
      <c r="XV22" s="86"/>
      <c r="XW22" s="86"/>
      <c r="XX22" s="86"/>
      <c r="XY22" s="86"/>
      <c r="XZ22" s="86"/>
      <c r="YA22" s="86"/>
      <c r="YB22" s="86"/>
      <c r="YC22" s="86"/>
      <c r="YD22" s="86"/>
      <c r="YE22" s="86"/>
      <c r="YF22" s="86"/>
      <c r="YG22" s="86"/>
      <c r="YH22" s="86"/>
      <c r="YI22" s="86"/>
      <c r="YJ22" s="86"/>
      <c r="YK22" s="86"/>
      <c r="YL22" s="86"/>
      <c r="YM22" s="86"/>
      <c r="YN22" s="86"/>
      <c r="YO22" s="86"/>
      <c r="YP22" s="86"/>
      <c r="YQ22" s="86"/>
      <c r="YR22" s="86"/>
      <c r="YS22" s="86"/>
      <c r="YT22" s="86"/>
      <c r="YU22" s="86"/>
      <c r="YV22" s="86"/>
      <c r="YW22" s="86"/>
      <c r="YX22" s="86"/>
      <c r="YY22" s="86"/>
      <c r="YZ22" s="86"/>
      <c r="ZA22" s="86"/>
      <c r="ZB22" s="86"/>
      <c r="ZC22" s="86"/>
      <c r="ZD22" s="86"/>
      <c r="ZE22" s="86"/>
      <c r="ZF22" s="86"/>
      <c r="ZG22" s="86"/>
      <c r="ZH22" s="86"/>
      <c r="ZI22" s="86"/>
      <c r="ZJ22" s="86"/>
      <c r="ZK22" s="86"/>
      <c r="ZL22" s="86"/>
      <c r="ZM22" s="86"/>
      <c r="ZN22" s="86"/>
      <c r="ZO22" s="86"/>
      <c r="ZP22" s="86"/>
      <c r="ZQ22" s="86"/>
      <c r="ZR22" s="86"/>
      <c r="ZS22" s="86"/>
      <c r="ZT22" s="86"/>
      <c r="ZU22" s="86"/>
      <c r="ZV22" s="86"/>
      <c r="ZW22" s="86"/>
      <c r="ZX22" s="86"/>
      <c r="ZY22" s="86"/>
      <c r="ZZ22" s="86"/>
      <c r="AAA22" s="86"/>
      <c r="AAB22" s="86"/>
      <c r="AAC22" s="86"/>
      <c r="AAD22" s="86"/>
      <c r="AAE22" s="86"/>
      <c r="AAF22" s="86"/>
      <c r="AAG22" s="86"/>
      <c r="AAH22" s="86"/>
      <c r="AAI22" s="86"/>
      <c r="AAJ22" s="86"/>
      <c r="AAK22" s="86"/>
      <c r="AAL22" s="86"/>
      <c r="AAM22" s="86"/>
      <c r="AAN22" s="86"/>
      <c r="AAO22" s="86"/>
      <c r="AAP22" s="86"/>
      <c r="AAQ22" s="86"/>
      <c r="AAR22" s="86"/>
      <c r="AAS22" s="86"/>
      <c r="AAT22" s="86"/>
      <c r="AAU22" s="86"/>
      <c r="AAV22" s="86"/>
      <c r="AAW22" s="86"/>
      <c r="AAX22" s="86"/>
      <c r="AAY22" s="86"/>
      <c r="AAZ22" s="86"/>
      <c r="ABA22" s="86"/>
      <c r="ABB22" s="86"/>
      <c r="ABC22" s="86"/>
      <c r="ABD22" s="86"/>
      <c r="ABE22" s="86"/>
      <c r="ABF22" s="86"/>
      <c r="ABG22" s="86"/>
      <c r="ABH22" s="86"/>
      <c r="ABI22" s="86"/>
      <c r="ABJ22" s="86"/>
      <c r="ABK22" s="86"/>
      <c r="ABL22" s="86"/>
      <c r="ABM22" s="86"/>
      <c r="ABN22" s="86"/>
      <c r="ABO22" s="86"/>
      <c r="ABP22" s="86"/>
      <c r="ABQ22" s="86"/>
      <c r="ABR22" s="86"/>
      <c r="ABS22" s="86"/>
      <c r="ABT22" s="86"/>
      <c r="ABU22" s="86"/>
      <c r="ABV22" s="86"/>
      <c r="ABW22" s="86"/>
      <c r="ABX22" s="86"/>
      <c r="ABY22" s="86"/>
      <c r="ABZ22" s="86"/>
      <c r="ACA22" s="86"/>
      <c r="ACB22" s="86"/>
      <c r="ACC22" s="86"/>
      <c r="ACD22" s="86"/>
      <c r="ACE22" s="86"/>
      <c r="ACF22" s="86"/>
      <c r="ACG22" s="86"/>
      <c r="ACH22" s="86"/>
      <c r="ACI22" s="86"/>
      <c r="ACJ22" s="86"/>
      <c r="ACK22" s="86"/>
      <c r="ACL22" s="86"/>
      <c r="ACM22" s="86"/>
      <c r="ACN22" s="86"/>
      <c r="ACO22" s="86"/>
      <c r="ACP22" s="86"/>
      <c r="ACQ22" s="86"/>
      <c r="ACR22" s="86"/>
      <c r="ACS22" s="86"/>
      <c r="ACT22" s="86"/>
      <c r="ACU22" s="86"/>
      <c r="ACV22" s="86"/>
      <c r="ACW22" s="86"/>
      <c r="ACX22" s="86"/>
      <c r="ACY22" s="86"/>
      <c r="ACZ22" s="86"/>
      <c r="ADA22" s="86"/>
      <c r="ADB22" s="86"/>
      <c r="ADC22" s="86"/>
      <c r="ADD22" s="86"/>
      <c r="ADE22" s="86"/>
      <c r="ADF22" s="86"/>
      <c r="ADG22" s="86"/>
      <c r="ADH22" s="86"/>
      <c r="ADI22" s="86"/>
      <c r="ADJ22" s="86"/>
      <c r="ADK22" s="86"/>
      <c r="ADL22" s="86"/>
      <c r="ADM22" s="86"/>
      <c r="ADN22" s="86"/>
      <c r="ADO22" s="86"/>
      <c r="ADP22" s="86"/>
      <c r="ADQ22" s="86"/>
      <c r="ADR22" s="86"/>
      <c r="ADS22" s="86"/>
      <c r="ADT22" s="86"/>
      <c r="ADU22" s="86"/>
      <c r="ADV22" s="86"/>
      <c r="ADW22" s="86"/>
      <c r="ADX22" s="86"/>
      <c r="ADY22" s="86"/>
      <c r="ADZ22" s="86"/>
      <c r="AEA22" s="86"/>
      <c r="AEB22" s="86"/>
      <c r="AEC22" s="86"/>
      <c r="AED22" s="86"/>
      <c r="AEE22" s="86"/>
      <c r="AEF22" s="86"/>
      <c r="AEG22" s="86"/>
      <c r="AEH22" s="86"/>
      <c r="AEI22" s="86"/>
      <c r="AEJ22" s="86"/>
      <c r="AEK22" s="86"/>
      <c r="AEL22" s="86"/>
      <c r="AEM22" s="86"/>
      <c r="AEN22" s="86"/>
      <c r="AEO22" s="86"/>
      <c r="AEP22" s="86"/>
      <c r="AEQ22" s="86"/>
      <c r="AER22" s="86"/>
      <c r="AES22" s="86"/>
      <c r="AET22" s="86"/>
      <c r="AEU22" s="86"/>
      <c r="AEV22" s="86"/>
      <c r="AEW22" s="86"/>
      <c r="AEX22" s="86"/>
      <c r="AEY22" s="86"/>
      <c r="AEZ22" s="86"/>
      <c r="AFA22" s="86"/>
      <c r="AFB22" s="86"/>
      <c r="AFC22" s="86"/>
      <c r="AFD22" s="86"/>
      <c r="AFE22" s="86"/>
      <c r="AFF22" s="86"/>
      <c r="AFG22" s="86"/>
      <c r="AFH22" s="86"/>
      <c r="AFI22" s="86"/>
      <c r="AFJ22" s="86"/>
      <c r="AFK22" s="86"/>
      <c r="AFL22" s="86"/>
      <c r="AFM22" s="86"/>
      <c r="AFN22" s="86"/>
      <c r="AFO22" s="86"/>
      <c r="AFP22" s="86"/>
      <c r="AFQ22" s="86"/>
      <c r="AFR22" s="86"/>
      <c r="AFS22" s="86"/>
      <c r="AFT22" s="86"/>
      <c r="AFU22" s="86"/>
      <c r="AFV22" s="86"/>
      <c r="AFW22" s="86"/>
      <c r="AFX22" s="86"/>
      <c r="AFY22" s="86"/>
      <c r="AFZ22" s="86"/>
      <c r="AGA22" s="86"/>
      <c r="AGB22" s="86"/>
      <c r="AGC22" s="86"/>
      <c r="AGD22" s="86"/>
      <c r="AGE22" s="86"/>
      <c r="AGF22" s="86"/>
      <c r="AGG22" s="86"/>
      <c r="AGH22" s="86"/>
      <c r="AGI22" s="86"/>
      <c r="AGJ22" s="86"/>
      <c r="AGK22" s="86"/>
      <c r="AGL22" s="86"/>
      <c r="AGM22" s="86"/>
      <c r="AGN22" s="86"/>
      <c r="AGO22" s="86"/>
      <c r="AGP22" s="86"/>
      <c r="AGQ22" s="86"/>
      <c r="AGR22" s="86"/>
      <c r="AGS22" s="86"/>
      <c r="AGT22" s="86"/>
      <c r="AGU22" s="86"/>
      <c r="AGV22" s="86"/>
      <c r="AGW22" s="86"/>
      <c r="AGX22" s="86"/>
      <c r="AGY22" s="86"/>
      <c r="AGZ22" s="86"/>
      <c r="AHA22" s="86"/>
      <c r="AHB22" s="86"/>
      <c r="AHC22" s="86"/>
      <c r="AHD22" s="86"/>
      <c r="AHE22" s="86"/>
      <c r="AHF22" s="86"/>
      <c r="AHG22" s="86"/>
      <c r="AHH22" s="86"/>
      <c r="AHI22" s="86"/>
      <c r="AHJ22" s="86"/>
      <c r="AHK22" s="86"/>
      <c r="AHL22" s="86"/>
      <c r="AHM22" s="86"/>
      <c r="AHN22" s="86"/>
      <c r="AHO22" s="86"/>
      <c r="AHP22" s="86"/>
      <c r="AHQ22" s="86"/>
      <c r="AHR22" s="86"/>
      <c r="AHS22" s="86"/>
      <c r="AHT22" s="86"/>
      <c r="AHU22" s="86"/>
      <c r="AHV22" s="86"/>
      <c r="AHW22" s="86"/>
      <c r="AHX22" s="86"/>
      <c r="AHY22" s="86"/>
      <c r="AHZ22" s="86"/>
      <c r="AIA22" s="86"/>
      <c r="AIB22" s="86"/>
      <c r="AIC22" s="86"/>
      <c r="AID22" s="86"/>
      <c r="AIE22" s="86"/>
      <c r="AIF22" s="86"/>
      <c r="AIG22" s="86"/>
      <c r="AIH22" s="86"/>
      <c r="AII22" s="86"/>
      <c r="AIJ22" s="86"/>
      <c r="AIK22" s="86"/>
      <c r="AIL22" s="86"/>
      <c r="AIM22" s="86"/>
      <c r="AIN22" s="86"/>
      <c r="AIO22" s="86"/>
      <c r="AIP22" s="86"/>
      <c r="AIQ22" s="86"/>
      <c r="AIR22" s="86"/>
      <c r="AIS22" s="86"/>
      <c r="AIT22" s="86"/>
      <c r="AIU22" s="86"/>
      <c r="AIV22" s="86"/>
      <c r="AIW22" s="86"/>
      <c r="AIX22" s="86"/>
      <c r="AIY22" s="86"/>
      <c r="AIZ22" s="86"/>
      <c r="AJA22" s="86"/>
      <c r="AJB22" s="86"/>
      <c r="AJC22" s="86"/>
      <c r="AJD22" s="86"/>
      <c r="AJE22" s="86"/>
      <c r="AJF22" s="86"/>
      <c r="AJG22" s="86"/>
      <c r="AJH22" s="86"/>
      <c r="AJI22" s="86"/>
      <c r="AJJ22" s="86"/>
      <c r="AJK22" s="86"/>
      <c r="AJL22" s="86"/>
      <c r="AJM22" s="86"/>
      <c r="AJN22" s="86"/>
      <c r="AJO22" s="86"/>
      <c r="AJP22" s="86"/>
      <c r="AJQ22" s="86"/>
      <c r="AJR22" s="86"/>
      <c r="AJS22" s="86"/>
      <c r="AJT22" s="86"/>
      <c r="AJU22" s="86"/>
      <c r="AJV22" s="86"/>
      <c r="AJW22" s="86"/>
      <c r="AJX22" s="86"/>
      <c r="AJY22" s="86"/>
      <c r="AJZ22" s="86"/>
      <c r="AKA22" s="86"/>
      <c r="AKB22" s="86"/>
      <c r="AKC22" s="86"/>
      <c r="AKD22" s="86"/>
      <c r="AKE22" s="86"/>
      <c r="AKF22" s="86"/>
      <c r="AKG22" s="86"/>
      <c r="AKH22" s="86"/>
      <c r="AKI22" s="86"/>
      <c r="AKJ22" s="86"/>
      <c r="AKK22" s="86"/>
      <c r="AKL22" s="86"/>
      <c r="AKM22" s="86"/>
      <c r="AKN22" s="86"/>
      <c r="AKO22" s="86"/>
      <c r="AKP22" s="86"/>
      <c r="AKQ22" s="86"/>
      <c r="AKR22" s="86"/>
      <c r="AKS22" s="86"/>
      <c r="AKT22" s="86"/>
      <c r="AKU22" s="86"/>
      <c r="AKV22" s="86"/>
      <c r="AKW22" s="86"/>
      <c r="AKX22" s="86"/>
      <c r="AKY22" s="86"/>
      <c r="AKZ22" s="86"/>
      <c r="ALA22" s="86"/>
      <c r="ALB22" s="86"/>
      <c r="ALC22" s="86"/>
      <c r="ALD22" s="86"/>
      <c r="ALE22" s="86"/>
      <c r="ALF22" s="86"/>
      <c r="ALG22" s="86"/>
      <c r="ALH22" s="86"/>
      <c r="ALI22" s="86"/>
      <c r="ALJ22" s="86"/>
      <c r="ALK22" s="86"/>
      <c r="ALL22" s="86"/>
      <c r="ALM22" s="86"/>
      <c r="ALN22" s="86"/>
      <c r="ALO22" s="86"/>
      <c r="ALP22" s="86"/>
      <c r="ALQ22" s="86"/>
      <c r="ALR22" s="86"/>
      <c r="ALS22" s="86"/>
      <c r="ALT22" s="86"/>
      <c r="ALU22" s="86"/>
      <c r="ALV22" s="86"/>
      <c r="ALW22" s="86"/>
      <c r="ALX22" s="86"/>
      <c r="ALY22" s="86"/>
      <c r="ALZ22" s="86"/>
      <c r="AMA22" s="86"/>
      <c r="AMB22" s="86"/>
      <c r="AMC22" s="86"/>
      <c r="AMD22" s="86"/>
      <c r="AME22" s="86"/>
      <c r="AMF22" s="86"/>
      <c r="AMG22" s="86"/>
      <c r="AMH22" s="86"/>
      <c r="AMI22" s="86"/>
      <c r="AMJ22" s="86"/>
      <c r="AMK22" s="86"/>
    </row>
    <row r="23" customFormat="false" ht="42" hidden="false" customHeight="false" outlineLevel="0" collapsed="false">
      <c r="A23" s="85" t="s">
        <v>5014</v>
      </c>
      <c r="B23" s="85" t="s">
        <v>678</v>
      </c>
      <c r="C23" s="85" t="s">
        <v>2314</v>
      </c>
      <c r="D23" s="85"/>
      <c r="E23" s="85" t="s">
        <v>5015</v>
      </c>
      <c r="F23" s="85"/>
      <c r="G23" s="287" t="s">
        <v>5016</v>
      </c>
      <c r="H23" s="278"/>
      <c r="I23" s="2"/>
      <c r="J23" s="288" t="s">
        <v>5017</v>
      </c>
      <c r="K23" s="289"/>
      <c r="L23" s="2"/>
      <c r="M23" s="64" t="s">
        <v>5002</v>
      </c>
      <c r="N23" s="85"/>
      <c r="O23" s="85"/>
      <c r="P23" s="85"/>
      <c r="Q23" s="85"/>
      <c r="R23" s="85" t="s">
        <v>45</v>
      </c>
      <c r="S23" s="278"/>
      <c r="T23" s="85" t="s">
        <v>479</v>
      </c>
      <c r="U23" s="89"/>
      <c r="V23" s="85" t="s">
        <v>3373</v>
      </c>
      <c r="W23" s="89"/>
      <c r="X23" s="85"/>
      <c r="Y23" s="85"/>
      <c r="Z23" s="85"/>
      <c r="AA23" s="85"/>
      <c r="AB23" s="85"/>
      <c r="AC23" s="85"/>
      <c r="AD23" s="85"/>
      <c r="AE23" s="258" t="s">
        <v>5018</v>
      </c>
      <c r="AF23" s="90" t="s">
        <v>5004</v>
      </c>
      <c r="AG23" s="279" t="s">
        <v>5019</v>
      </c>
      <c r="AH23" s="279" t="s">
        <v>5006</v>
      </c>
      <c r="AI23" s="259"/>
      <c r="AJ23" s="90"/>
      <c r="AK23" s="279" t="s">
        <v>5020</v>
      </c>
      <c r="AL23" s="279" t="s">
        <v>5008</v>
      </c>
      <c r="AM23" s="279"/>
      <c r="AN23" s="279"/>
      <c r="AO23" s="89"/>
      <c r="AP23" s="89"/>
      <c r="AQ23" s="89"/>
      <c r="AR23" s="89"/>
      <c r="AS23" s="89"/>
      <c r="AT23" s="98" t="e">
        <f aca="false">IF(A23="", "","'"&amp;A23&amp;"':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'"&amp;VLOOKUP(M23,[3]マスタ!$A$1:$B$99,2,0)&amp;"'"&amp;IF(N23="○",", extra: true","")&amp;IF(O23&lt;&gt;"",", extraFrom: '"&amp;O23&amp;"'","")&amp;IF(P23&lt;&gt;"",", exchangableTo: '"&amp;P23&amp;"'","")&amp;IF(Q23="○",", poison: true","")&amp;IF(R23&lt;&gt;"", ", type: '"&amp;VLOOKUP(R23,[3]マスタ!$D$1:$E$99,2,0)&amp;"'", "")&amp;IF(S23&lt;&gt;"",", subType: '"&amp;VLOOKUP(S23,[3]マスタ!$D$1:$E$99,2,0)&amp;"'","")&amp;""&amp;IF(T23&lt;&gt;"",", range: '"&amp;T23&amp;"'","")&amp;IF(V23&lt;&gt;"",", damage: '"&amp;V23&amp;"'","")&amp;IF(X23&lt;&gt;"",", capacity: '"&amp;X23&amp;"'","")&amp;IF(Y23&lt;&gt;"",", growth: "&amp;Y23&amp;"","")&amp;IF(Z23&lt;&gt;"",", cost: '"&amp;Z23&amp;"'","")&amp;", text: '"&amp;SUBSTITUTE(SUBSTITUTE(AE23, CHAR(13), ""),CHAR(10),"\n")&amp;IF(AF23&lt;&gt;"", "', textAdditional: '"&amp;SUBSTITUTE(SUBSTITUTE(AF23, CHAR(13), ""),CHAR(10),"\n"), "")&amp;"', textZh: '"&amp;SUBSTITUTE(SUBSTITUTE(SUBSTITUTE(AG23, CHAR(13), ""),CHAR(10),"\n"),"'","\'")&amp;"', textZhG1: '"&amp;SUBSTITUTE(SUBSTITUTE(SUBSTITUTE(AI23, CHAR(13), ""),CHAR(10),"\n"),"'","\'")&amp;IF(AH23&lt;&gt;"", "', textZhAdditional: '"&amp;SUBSTITUTE(SUBSTITUTE(AH23, CHAR(13), ""),CHAR(10),"\n"), "")&amp;IF(AJ23&lt;&gt;"", "', textZhG1Additional: '"&amp;SUBSTITUTE(SUBSTITUTE(AJ23, CHAR(13), ""),CHAR(10),"\n"), "")&amp;"', textKo: '"&amp;SUBSTITUTE(SUBSTITUTE(SUBSTITUTE(AK23, CHAR(13), ""),CHAR(10),"\n"),"'","\'")&amp;IF(AL23&lt;&gt;"", "', textKoAdditional: '"&amp;SUBSTITUTE(SUBSTITUTE(AL23, CHAR(13), ""),CHAR(10),"\n"), "")&amp;"', textEn: '"&amp;SUBSTITUTE(SUBSTITUTE(SUBSTITUTE(AM23, CHAR(13), ""),CHAR(10),"\n"),"'","\'")&amp;IF(AN23&lt;&gt;"", "', textEnAdditional: '"&amp;SUBSTITUTE(SUBSTITUTE(AN23, CHAR(13), ""),CHAR(10),"\n"), "")&amp;"'"&amp;IF(AB23="○",", sealable: true","")&amp;IF(AC23="○",", removable: true","")&amp;IF(AA23="○",", lie: true","")&amp;IF(AD23="○",", investable: true","")&amp;"},")</f>
        <v>#REF!</v>
      </c>
      <c r="AU23" s="10" t="str">
        <f aca="false">IF($A23&lt;&gt;"", "    /** 《"&amp;$E23&amp;"》 */ export const "&amp;SUBSTITUTE(UPPER(IF(MID($A23, 3, 1)="-", RIGHT($A23,LEN($A23)-3), $A23)), "-", "_")&amp;": TCardId = '"&amp;$A23&amp;"';", "")</f>
        <v>    /** 《メインパーツZ》 */ export const OBORO_A2_MP_3: TCardId = '05-oboro-a2-mp-3';</v>
      </c>
      <c r="AV23" s="11" t="str">
        <f aca="false">IF($A23&lt;&gt;"", "    | '"&amp;$A23&amp;"'", "")</f>
        <v>    | '05-oboro-a2-mp-3'</v>
      </c>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6"/>
      <c r="DJ23" s="86"/>
      <c r="DK23" s="86"/>
      <c r="DL23" s="86"/>
      <c r="DM23" s="86"/>
      <c r="DN23" s="86"/>
      <c r="DO23" s="86"/>
      <c r="DP23" s="86"/>
      <c r="DQ23" s="86"/>
      <c r="DR23" s="86"/>
      <c r="DS23" s="86"/>
      <c r="DT23" s="86"/>
      <c r="DU23" s="86"/>
      <c r="DV23" s="86"/>
      <c r="DW23" s="86"/>
      <c r="DX23" s="86"/>
      <c r="DY23" s="86"/>
      <c r="DZ23" s="86"/>
      <c r="EA23" s="86"/>
      <c r="EB23" s="86"/>
      <c r="EC23" s="86"/>
      <c r="ED23" s="86"/>
      <c r="EE23" s="86"/>
      <c r="EF23" s="86"/>
      <c r="EG23" s="86"/>
      <c r="EH23" s="86"/>
      <c r="EI23" s="86"/>
      <c r="EJ23" s="86"/>
      <c r="EK23" s="86"/>
      <c r="EL23" s="86"/>
      <c r="EM23" s="86"/>
      <c r="EN23" s="86"/>
      <c r="EO23" s="86"/>
      <c r="EP23" s="86"/>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6"/>
      <c r="FO23" s="86"/>
      <c r="FP23" s="86"/>
      <c r="FQ23" s="86"/>
      <c r="FR23" s="86"/>
      <c r="FS23" s="86"/>
      <c r="FT23" s="86"/>
      <c r="FU23" s="86"/>
      <c r="FV23" s="86"/>
      <c r="FW23" s="86"/>
      <c r="FX23" s="86"/>
      <c r="FY23" s="86"/>
      <c r="FZ23" s="86"/>
      <c r="GA23" s="86"/>
      <c r="GB23" s="86"/>
      <c r="GC23" s="86"/>
      <c r="GD23" s="86"/>
      <c r="GE23" s="86"/>
      <c r="GF23" s="86"/>
      <c r="GG23" s="86"/>
      <c r="GH23" s="86"/>
      <c r="GI23" s="86"/>
      <c r="GJ23" s="86"/>
      <c r="GK23" s="86"/>
      <c r="GL23" s="86"/>
      <c r="GM23" s="86"/>
      <c r="GN23" s="86"/>
      <c r="GO23" s="86"/>
      <c r="GP23" s="86"/>
      <c r="GQ23" s="86"/>
      <c r="GR23" s="86"/>
      <c r="GS23" s="86"/>
      <c r="GT23" s="86"/>
      <c r="GU23" s="86"/>
      <c r="GV23" s="86"/>
      <c r="GW23" s="86"/>
      <c r="GX23" s="86"/>
      <c r="GY23" s="86"/>
      <c r="GZ23" s="86"/>
      <c r="HA23" s="86"/>
      <c r="HB23" s="86"/>
      <c r="HC23" s="86"/>
      <c r="HD23" s="86"/>
      <c r="HE23" s="86"/>
      <c r="HF23" s="86"/>
      <c r="HG23" s="86"/>
      <c r="HH23" s="86"/>
      <c r="HI23" s="86"/>
      <c r="HJ23" s="86"/>
      <c r="HK23" s="86"/>
      <c r="HL23" s="86"/>
      <c r="HM23" s="86"/>
      <c r="HN23" s="86"/>
      <c r="HO23" s="86"/>
      <c r="HP23" s="86"/>
      <c r="HQ23" s="86"/>
      <c r="HR23" s="86"/>
      <c r="HS23" s="86"/>
      <c r="HT23" s="86"/>
      <c r="HU23" s="86"/>
      <c r="HV23" s="86"/>
      <c r="HW23" s="86"/>
      <c r="HX23" s="86"/>
      <c r="HY23" s="86"/>
      <c r="HZ23" s="86"/>
      <c r="IA23" s="86"/>
      <c r="IB23" s="86"/>
      <c r="IC23" s="86"/>
      <c r="ID23" s="86"/>
      <c r="IE23" s="86"/>
      <c r="IF23" s="86"/>
      <c r="IG23" s="86"/>
      <c r="IH23" s="86"/>
      <c r="II23" s="86"/>
      <c r="IJ23" s="86"/>
      <c r="IK23" s="86"/>
      <c r="IL23" s="86"/>
      <c r="IM23" s="86"/>
      <c r="IN23" s="86"/>
      <c r="IO23" s="86"/>
      <c r="IP23" s="86"/>
      <c r="IQ23" s="86"/>
      <c r="IR23" s="86"/>
      <c r="IS23" s="86"/>
      <c r="IT23" s="86"/>
      <c r="IU23" s="86"/>
      <c r="IV23" s="86"/>
      <c r="IW23" s="86"/>
      <c r="IX23" s="86"/>
      <c r="IY23" s="86"/>
      <c r="IZ23" s="86"/>
      <c r="JA23" s="86"/>
      <c r="JB23" s="86"/>
      <c r="JC23" s="86"/>
      <c r="JD23" s="86"/>
      <c r="JE23" s="86"/>
      <c r="JF23" s="86"/>
      <c r="JG23" s="86"/>
      <c r="JH23" s="86"/>
      <c r="JI23" s="86"/>
      <c r="JJ23" s="86"/>
      <c r="JK23" s="86"/>
      <c r="JL23" s="86"/>
      <c r="JM23" s="86"/>
      <c r="JN23" s="86"/>
      <c r="JO23" s="86"/>
      <c r="JP23" s="86"/>
      <c r="JQ23" s="86"/>
      <c r="JR23" s="86"/>
      <c r="JS23" s="86"/>
      <c r="JT23" s="86"/>
      <c r="JU23" s="86"/>
      <c r="JV23" s="86"/>
      <c r="JW23" s="86"/>
      <c r="JX23" s="86"/>
      <c r="JY23" s="86"/>
      <c r="JZ23" s="86"/>
      <c r="KA23" s="86"/>
      <c r="KB23" s="86"/>
      <c r="KC23" s="86"/>
      <c r="KD23" s="86"/>
      <c r="KE23" s="86"/>
      <c r="KF23" s="86"/>
      <c r="KG23" s="86"/>
      <c r="KH23" s="86"/>
      <c r="KI23" s="86"/>
      <c r="KJ23" s="86"/>
      <c r="KK23" s="86"/>
      <c r="KL23" s="86"/>
      <c r="KM23" s="86"/>
      <c r="KN23" s="86"/>
      <c r="KO23" s="86"/>
      <c r="KP23" s="86"/>
      <c r="KQ23" s="86"/>
      <c r="KR23" s="86"/>
      <c r="KS23" s="86"/>
      <c r="KT23" s="86"/>
      <c r="KU23" s="86"/>
      <c r="KV23" s="86"/>
      <c r="KW23" s="86"/>
      <c r="KX23" s="86"/>
      <c r="KY23" s="86"/>
      <c r="KZ23" s="86"/>
      <c r="LA23" s="86"/>
      <c r="LB23" s="86"/>
      <c r="LC23" s="86"/>
      <c r="LD23" s="86"/>
      <c r="LE23" s="86"/>
      <c r="LF23" s="86"/>
      <c r="LG23" s="86"/>
      <c r="LH23" s="86"/>
      <c r="LI23" s="86"/>
      <c r="LJ23" s="86"/>
      <c r="LK23" s="86"/>
      <c r="LL23" s="86"/>
      <c r="LM23" s="86"/>
      <c r="LN23" s="86"/>
      <c r="LO23" s="86"/>
      <c r="LP23" s="86"/>
      <c r="LQ23" s="86"/>
      <c r="LR23" s="86"/>
      <c r="LS23" s="86"/>
      <c r="LT23" s="86"/>
      <c r="LU23" s="86"/>
      <c r="LV23" s="86"/>
      <c r="LW23" s="86"/>
      <c r="LX23" s="86"/>
      <c r="LY23" s="86"/>
      <c r="LZ23" s="86"/>
      <c r="MA23" s="86"/>
      <c r="MB23" s="86"/>
      <c r="MC23" s="86"/>
      <c r="MD23" s="86"/>
      <c r="ME23" s="86"/>
      <c r="MF23" s="86"/>
      <c r="MG23" s="86"/>
      <c r="MH23" s="86"/>
      <c r="MI23" s="86"/>
      <c r="MJ23" s="86"/>
      <c r="MK23" s="86"/>
      <c r="ML23" s="86"/>
      <c r="MM23" s="86"/>
      <c r="MN23" s="86"/>
      <c r="MO23" s="86"/>
      <c r="MP23" s="86"/>
      <c r="MQ23" s="86"/>
      <c r="MR23" s="86"/>
      <c r="MS23" s="86"/>
      <c r="MT23" s="86"/>
      <c r="MU23" s="86"/>
      <c r="MV23" s="86"/>
      <c r="MW23" s="86"/>
      <c r="MX23" s="86"/>
      <c r="MY23" s="86"/>
      <c r="MZ23" s="86"/>
      <c r="NA23" s="86"/>
      <c r="NB23" s="86"/>
      <c r="NC23" s="86"/>
      <c r="ND23" s="86"/>
      <c r="NE23" s="86"/>
      <c r="NF23" s="86"/>
      <c r="NG23" s="86"/>
      <c r="NH23" s="86"/>
      <c r="NI23" s="86"/>
      <c r="NJ23" s="86"/>
      <c r="NK23" s="86"/>
      <c r="NL23" s="86"/>
      <c r="NM23" s="86"/>
      <c r="NN23" s="86"/>
      <c r="NO23" s="86"/>
      <c r="NP23" s="86"/>
      <c r="NQ23" s="86"/>
      <c r="NR23" s="86"/>
      <c r="NS23" s="86"/>
      <c r="NT23" s="86"/>
      <c r="NU23" s="86"/>
      <c r="NV23" s="86"/>
      <c r="NW23" s="86"/>
      <c r="NX23" s="86"/>
      <c r="NY23" s="86"/>
      <c r="NZ23" s="86"/>
      <c r="OA23" s="86"/>
      <c r="OB23" s="86"/>
      <c r="OC23" s="86"/>
      <c r="OD23" s="86"/>
      <c r="OE23" s="86"/>
      <c r="OF23" s="86"/>
      <c r="OG23" s="86"/>
      <c r="OH23" s="86"/>
      <c r="OI23" s="86"/>
      <c r="OJ23" s="86"/>
      <c r="OK23" s="86"/>
      <c r="OL23" s="86"/>
      <c r="OM23" s="86"/>
      <c r="ON23" s="86"/>
      <c r="OO23" s="86"/>
      <c r="OP23" s="86"/>
      <c r="OQ23" s="86"/>
      <c r="OR23" s="86"/>
      <c r="OS23" s="86"/>
      <c r="OT23" s="86"/>
      <c r="OU23" s="86"/>
      <c r="OV23" s="86"/>
      <c r="OW23" s="86"/>
      <c r="OX23" s="86"/>
      <c r="OY23" s="86"/>
      <c r="OZ23" s="86"/>
      <c r="PA23" s="86"/>
      <c r="PB23" s="86"/>
      <c r="PC23" s="86"/>
      <c r="PD23" s="86"/>
      <c r="PE23" s="86"/>
      <c r="PF23" s="86"/>
      <c r="PG23" s="86"/>
      <c r="PH23" s="86"/>
      <c r="PI23" s="86"/>
      <c r="PJ23" s="86"/>
      <c r="PK23" s="86"/>
      <c r="PL23" s="86"/>
      <c r="PM23" s="86"/>
      <c r="PN23" s="86"/>
      <c r="PO23" s="86"/>
      <c r="PP23" s="86"/>
      <c r="PQ23" s="86"/>
      <c r="PR23" s="86"/>
      <c r="PS23" s="86"/>
      <c r="PT23" s="86"/>
      <c r="PU23" s="86"/>
      <c r="PV23" s="86"/>
      <c r="PW23" s="86"/>
      <c r="PX23" s="86"/>
      <c r="PY23" s="86"/>
      <c r="PZ23" s="86"/>
      <c r="QA23" s="86"/>
      <c r="QB23" s="86"/>
      <c r="QC23" s="86"/>
      <c r="QD23" s="86"/>
      <c r="QE23" s="86"/>
      <c r="QF23" s="86"/>
      <c r="QG23" s="86"/>
      <c r="QH23" s="86"/>
      <c r="QI23" s="86"/>
      <c r="QJ23" s="86"/>
      <c r="QK23" s="86"/>
      <c r="QL23" s="86"/>
      <c r="QM23" s="86"/>
      <c r="QN23" s="86"/>
      <c r="QO23" s="86"/>
      <c r="QP23" s="86"/>
      <c r="QQ23" s="86"/>
      <c r="QR23" s="86"/>
      <c r="QS23" s="86"/>
      <c r="QT23" s="86"/>
      <c r="QU23" s="86"/>
      <c r="QV23" s="86"/>
      <c r="QW23" s="86"/>
      <c r="QX23" s="86"/>
      <c r="QY23" s="86"/>
      <c r="QZ23" s="86"/>
      <c r="RA23" s="86"/>
      <c r="RB23" s="86"/>
      <c r="RC23" s="86"/>
      <c r="RD23" s="86"/>
      <c r="RE23" s="86"/>
      <c r="RF23" s="86"/>
      <c r="RG23" s="86"/>
      <c r="RH23" s="86"/>
      <c r="RI23" s="86"/>
      <c r="RJ23" s="86"/>
      <c r="RK23" s="86"/>
      <c r="RL23" s="86"/>
      <c r="RM23" s="86"/>
      <c r="RN23" s="86"/>
      <c r="RO23" s="86"/>
      <c r="RP23" s="86"/>
      <c r="RQ23" s="86"/>
      <c r="RR23" s="86"/>
      <c r="RS23" s="86"/>
      <c r="RT23" s="86"/>
      <c r="RU23" s="86"/>
      <c r="RV23" s="86"/>
      <c r="RW23" s="86"/>
      <c r="RX23" s="86"/>
      <c r="RY23" s="86"/>
      <c r="RZ23" s="86"/>
      <c r="SA23" s="86"/>
      <c r="SB23" s="86"/>
      <c r="SC23" s="86"/>
      <c r="SD23" s="86"/>
      <c r="SE23" s="86"/>
      <c r="SF23" s="86"/>
      <c r="SG23" s="86"/>
      <c r="SH23" s="86"/>
      <c r="SI23" s="86"/>
      <c r="SJ23" s="86"/>
      <c r="SK23" s="86"/>
      <c r="SL23" s="86"/>
      <c r="SM23" s="86"/>
      <c r="SN23" s="86"/>
      <c r="SO23" s="86"/>
      <c r="SP23" s="86"/>
      <c r="SQ23" s="86"/>
      <c r="SR23" s="86"/>
      <c r="SS23" s="86"/>
      <c r="ST23" s="86"/>
      <c r="SU23" s="86"/>
      <c r="SV23" s="86"/>
      <c r="SW23" s="86"/>
      <c r="SX23" s="86"/>
      <c r="SY23" s="86"/>
      <c r="SZ23" s="86"/>
      <c r="TA23" s="86"/>
      <c r="TB23" s="86"/>
      <c r="TC23" s="86"/>
      <c r="TD23" s="86"/>
      <c r="TE23" s="86"/>
      <c r="TF23" s="86"/>
      <c r="TG23" s="86"/>
      <c r="TH23" s="86"/>
      <c r="TI23" s="86"/>
      <c r="TJ23" s="86"/>
      <c r="TK23" s="86"/>
      <c r="TL23" s="86"/>
      <c r="TM23" s="86"/>
      <c r="TN23" s="86"/>
      <c r="TO23" s="86"/>
      <c r="TP23" s="86"/>
      <c r="TQ23" s="86"/>
      <c r="TR23" s="86"/>
      <c r="TS23" s="86"/>
      <c r="TT23" s="86"/>
      <c r="TU23" s="86"/>
      <c r="TV23" s="86"/>
      <c r="TW23" s="86"/>
      <c r="TX23" s="86"/>
      <c r="TY23" s="86"/>
      <c r="TZ23" s="86"/>
      <c r="UA23" s="86"/>
      <c r="UB23" s="86"/>
      <c r="UC23" s="86"/>
      <c r="UD23" s="86"/>
      <c r="UE23" s="86"/>
      <c r="UF23" s="86"/>
      <c r="UG23" s="86"/>
      <c r="UH23" s="86"/>
      <c r="UI23" s="86"/>
      <c r="UJ23" s="86"/>
      <c r="UK23" s="86"/>
      <c r="UL23" s="86"/>
      <c r="UM23" s="86"/>
      <c r="UN23" s="86"/>
      <c r="UO23" s="86"/>
      <c r="UP23" s="86"/>
      <c r="UQ23" s="86"/>
      <c r="UR23" s="86"/>
      <c r="US23" s="86"/>
      <c r="UT23" s="86"/>
      <c r="UU23" s="86"/>
      <c r="UV23" s="86"/>
      <c r="UW23" s="86"/>
      <c r="UX23" s="86"/>
      <c r="UY23" s="86"/>
      <c r="UZ23" s="86"/>
      <c r="VA23" s="86"/>
      <c r="VB23" s="86"/>
      <c r="VC23" s="86"/>
      <c r="VD23" s="86"/>
      <c r="VE23" s="86"/>
      <c r="VF23" s="86"/>
      <c r="VG23" s="86"/>
      <c r="VH23" s="86"/>
      <c r="VI23" s="86"/>
      <c r="VJ23" s="86"/>
      <c r="VK23" s="86"/>
      <c r="VL23" s="86"/>
      <c r="VM23" s="86"/>
      <c r="VN23" s="86"/>
      <c r="VO23" s="86"/>
      <c r="VP23" s="86"/>
      <c r="VQ23" s="86"/>
      <c r="VR23" s="86"/>
      <c r="VS23" s="86"/>
      <c r="VT23" s="86"/>
      <c r="VU23" s="86"/>
      <c r="VV23" s="86"/>
      <c r="VW23" s="86"/>
      <c r="VX23" s="86"/>
      <c r="VY23" s="86"/>
      <c r="VZ23" s="86"/>
      <c r="WA23" s="86"/>
      <c r="WB23" s="86"/>
      <c r="WC23" s="86"/>
      <c r="WD23" s="86"/>
      <c r="WE23" s="86"/>
      <c r="WF23" s="86"/>
      <c r="WG23" s="86"/>
      <c r="WH23" s="86"/>
      <c r="WI23" s="86"/>
      <c r="WJ23" s="86"/>
      <c r="WK23" s="86"/>
      <c r="WL23" s="86"/>
      <c r="WM23" s="86"/>
      <c r="WN23" s="86"/>
      <c r="WO23" s="86"/>
      <c r="WP23" s="86"/>
      <c r="WQ23" s="86"/>
      <c r="WR23" s="86"/>
      <c r="WS23" s="86"/>
      <c r="WT23" s="86"/>
      <c r="WU23" s="86"/>
      <c r="WV23" s="86"/>
      <c r="WW23" s="86"/>
      <c r="WX23" s="86"/>
      <c r="WY23" s="86"/>
      <c r="WZ23" s="86"/>
      <c r="XA23" s="86"/>
      <c r="XB23" s="86"/>
      <c r="XC23" s="86"/>
      <c r="XD23" s="86"/>
      <c r="XE23" s="86"/>
      <c r="XF23" s="86"/>
      <c r="XG23" s="86"/>
      <c r="XH23" s="86"/>
      <c r="XI23" s="86"/>
      <c r="XJ23" s="86"/>
      <c r="XK23" s="86"/>
      <c r="XL23" s="86"/>
      <c r="XM23" s="86"/>
      <c r="XN23" s="86"/>
      <c r="XO23" s="86"/>
      <c r="XP23" s="86"/>
      <c r="XQ23" s="86"/>
      <c r="XR23" s="86"/>
      <c r="XS23" s="86"/>
      <c r="XT23" s="86"/>
      <c r="XU23" s="86"/>
      <c r="XV23" s="86"/>
      <c r="XW23" s="86"/>
      <c r="XX23" s="86"/>
      <c r="XY23" s="86"/>
      <c r="XZ23" s="86"/>
      <c r="YA23" s="86"/>
      <c r="YB23" s="86"/>
      <c r="YC23" s="86"/>
      <c r="YD23" s="86"/>
      <c r="YE23" s="86"/>
      <c r="YF23" s="86"/>
      <c r="YG23" s="86"/>
      <c r="YH23" s="86"/>
      <c r="YI23" s="86"/>
      <c r="YJ23" s="86"/>
      <c r="YK23" s="86"/>
      <c r="YL23" s="86"/>
      <c r="YM23" s="86"/>
      <c r="YN23" s="86"/>
      <c r="YO23" s="86"/>
      <c r="YP23" s="86"/>
      <c r="YQ23" s="86"/>
      <c r="YR23" s="86"/>
      <c r="YS23" s="86"/>
      <c r="YT23" s="86"/>
      <c r="YU23" s="86"/>
      <c r="YV23" s="86"/>
      <c r="YW23" s="86"/>
      <c r="YX23" s="86"/>
      <c r="YY23" s="86"/>
      <c r="YZ23" s="86"/>
      <c r="ZA23" s="86"/>
      <c r="ZB23" s="86"/>
      <c r="ZC23" s="86"/>
      <c r="ZD23" s="86"/>
      <c r="ZE23" s="86"/>
      <c r="ZF23" s="86"/>
      <c r="ZG23" s="86"/>
      <c r="ZH23" s="86"/>
      <c r="ZI23" s="86"/>
      <c r="ZJ23" s="86"/>
      <c r="ZK23" s="86"/>
      <c r="ZL23" s="86"/>
      <c r="ZM23" s="86"/>
      <c r="ZN23" s="86"/>
      <c r="ZO23" s="86"/>
      <c r="ZP23" s="86"/>
      <c r="ZQ23" s="86"/>
      <c r="ZR23" s="86"/>
      <c r="ZS23" s="86"/>
      <c r="ZT23" s="86"/>
      <c r="ZU23" s="86"/>
      <c r="ZV23" s="86"/>
      <c r="ZW23" s="86"/>
      <c r="ZX23" s="86"/>
      <c r="ZY23" s="86"/>
      <c r="ZZ23" s="86"/>
      <c r="AAA23" s="86"/>
      <c r="AAB23" s="86"/>
      <c r="AAC23" s="86"/>
      <c r="AAD23" s="86"/>
      <c r="AAE23" s="86"/>
      <c r="AAF23" s="86"/>
      <c r="AAG23" s="86"/>
      <c r="AAH23" s="86"/>
      <c r="AAI23" s="86"/>
      <c r="AAJ23" s="86"/>
      <c r="AAK23" s="86"/>
      <c r="AAL23" s="86"/>
      <c r="AAM23" s="86"/>
      <c r="AAN23" s="86"/>
      <c r="AAO23" s="86"/>
      <c r="AAP23" s="86"/>
      <c r="AAQ23" s="86"/>
      <c r="AAR23" s="86"/>
      <c r="AAS23" s="86"/>
      <c r="AAT23" s="86"/>
      <c r="AAU23" s="86"/>
      <c r="AAV23" s="86"/>
      <c r="AAW23" s="86"/>
      <c r="AAX23" s="86"/>
      <c r="AAY23" s="86"/>
      <c r="AAZ23" s="86"/>
      <c r="ABA23" s="86"/>
      <c r="ABB23" s="86"/>
      <c r="ABC23" s="86"/>
      <c r="ABD23" s="86"/>
      <c r="ABE23" s="86"/>
      <c r="ABF23" s="86"/>
      <c r="ABG23" s="86"/>
      <c r="ABH23" s="86"/>
      <c r="ABI23" s="86"/>
      <c r="ABJ23" s="86"/>
      <c r="ABK23" s="86"/>
      <c r="ABL23" s="86"/>
      <c r="ABM23" s="86"/>
      <c r="ABN23" s="86"/>
      <c r="ABO23" s="86"/>
      <c r="ABP23" s="86"/>
      <c r="ABQ23" s="86"/>
      <c r="ABR23" s="86"/>
      <c r="ABS23" s="86"/>
      <c r="ABT23" s="86"/>
      <c r="ABU23" s="86"/>
      <c r="ABV23" s="86"/>
      <c r="ABW23" s="86"/>
      <c r="ABX23" s="86"/>
      <c r="ABY23" s="86"/>
      <c r="ABZ23" s="86"/>
      <c r="ACA23" s="86"/>
      <c r="ACB23" s="86"/>
      <c r="ACC23" s="86"/>
      <c r="ACD23" s="86"/>
      <c r="ACE23" s="86"/>
      <c r="ACF23" s="86"/>
      <c r="ACG23" s="86"/>
      <c r="ACH23" s="86"/>
      <c r="ACI23" s="86"/>
      <c r="ACJ23" s="86"/>
      <c r="ACK23" s="86"/>
      <c r="ACL23" s="86"/>
      <c r="ACM23" s="86"/>
      <c r="ACN23" s="86"/>
      <c r="ACO23" s="86"/>
      <c r="ACP23" s="86"/>
      <c r="ACQ23" s="86"/>
      <c r="ACR23" s="86"/>
      <c r="ACS23" s="86"/>
      <c r="ACT23" s="86"/>
      <c r="ACU23" s="86"/>
      <c r="ACV23" s="86"/>
      <c r="ACW23" s="86"/>
      <c r="ACX23" s="86"/>
      <c r="ACY23" s="86"/>
      <c r="ACZ23" s="86"/>
      <c r="ADA23" s="86"/>
      <c r="ADB23" s="86"/>
      <c r="ADC23" s="86"/>
      <c r="ADD23" s="86"/>
      <c r="ADE23" s="86"/>
      <c r="ADF23" s="86"/>
      <c r="ADG23" s="86"/>
      <c r="ADH23" s="86"/>
      <c r="ADI23" s="86"/>
      <c r="ADJ23" s="86"/>
      <c r="ADK23" s="86"/>
      <c r="ADL23" s="86"/>
      <c r="ADM23" s="86"/>
      <c r="ADN23" s="86"/>
      <c r="ADO23" s="86"/>
      <c r="ADP23" s="86"/>
      <c r="ADQ23" s="86"/>
      <c r="ADR23" s="86"/>
      <c r="ADS23" s="86"/>
      <c r="ADT23" s="86"/>
      <c r="ADU23" s="86"/>
      <c r="ADV23" s="86"/>
      <c r="ADW23" s="86"/>
      <c r="ADX23" s="86"/>
      <c r="ADY23" s="86"/>
      <c r="ADZ23" s="86"/>
      <c r="AEA23" s="86"/>
      <c r="AEB23" s="86"/>
      <c r="AEC23" s="86"/>
      <c r="AED23" s="86"/>
      <c r="AEE23" s="86"/>
      <c r="AEF23" s="86"/>
      <c r="AEG23" s="86"/>
      <c r="AEH23" s="86"/>
      <c r="AEI23" s="86"/>
      <c r="AEJ23" s="86"/>
      <c r="AEK23" s="86"/>
      <c r="AEL23" s="86"/>
      <c r="AEM23" s="86"/>
      <c r="AEN23" s="86"/>
      <c r="AEO23" s="86"/>
      <c r="AEP23" s="86"/>
      <c r="AEQ23" s="86"/>
      <c r="AER23" s="86"/>
      <c r="AES23" s="86"/>
      <c r="AET23" s="86"/>
      <c r="AEU23" s="86"/>
      <c r="AEV23" s="86"/>
      <c r="AEW23" s="86"/>
      <c r="AEX23" s="86"/>
      <c r="AEY23" s="86"/>
      <c r="AEZ23" s="86"/>
      <c r="AFA23" s="86"/>
      <c r="AFB23" s="86"/>
      <c r="AFC23" s="86"/>
      <c r="AFD23" s="86"/>
      <c r="AFE23" s="86"/>
      <c r="AFF23" s="86"/>
      <c r="AFG23" s="86"/>
      <c r="AFH23" s="86"/>
      <c r="AFI23" s="86"/>
      <c r="AFJ23" s="86"/>
      <c r="AFK23" s="86"/>
      <c r="AFL23" s="86"/>
      <c r="AFM23" s="86"/>
      <c r="AFN23" s="86"/>
      <c r="AFO23" s="86"/>
      <c r="AFP23" s="86"/>
      <c r="AFQ23" s="86"/>
      <c r="AFR23" s="86"/>
      <c r="AFS23" s="86"/>
      <c r="AFT23" s="86"/>
      <c r="AFU23" s="86"/>
      <c r="AFV23" s="86"/>
      <c r="AFW23" s="86"/>
      <c r="AFX23" s="86"/>
      <c r="AFY23" s="86"/>
      <c r="AFZ23" s="86"/>
      <c r="AGA23" s="86"/>
      <c r="AGB23" s="86"/>
      <c r="AGC23" s="86"/>
      <c r="AGD23" s="86"/>
      <c r="AGE23" s="86"/>
      <c r="AGF23" s="86"/>
      <c r="AGG23" s="86"/>
      <c r="AGH23" s="86"/>
      <c r="AGI23" s="86"/>
      <c r="AGJ23" s="86"/>
      <c r="AGK23" s="86"/>
      <c r="AGL23" s="86"/>
      <c r="AGM23" s="86"/>
      <c r="AGN23" s="86"/>
      <c r="AGO23" s="86"/>
      <c r="AGP23" s="86"/>
      <c r="AGQ23" s="86"/>
      <c r="AGR23" s="86"/>
      <c r="AGS23" s="86"/>
      <c r="AGT23" s="86"/>
      <c r="AGU23" s="86"/>
      <c r="AGV23" s="86"/>
      <c r="AGW23" s="86"/>
      <c r="AGX23" s="86"/>
      <c r="AGY23" s="86"/>
      <c r="AGZ23" s="86"/>
      <c r="AHA23" s="86"/>
      <c r="AHB23" s="86"/>
      <c r="AHC23" s="86"/>
      <c r="AHD23" s="86"/>
      <c r="AHE23" s="86"/>
      <c r="AHF23" s="86"/>
      <c r="AHG23" s="86"/>
      <c r="AHH23" s="86"/>
      <c r="AHI23" s="86"/>
      <c r="AHJ23" s="86"/>
      <c r="AHK23" s="86"/>
      <c r="AHL23" s="86"/>
      <c r="AHM23" s="86"/>
      <c r="AHN23" s="86"/>
      <c r="AHO23" s="86"/>
      <c r="AHP23" s="86"/>
      <c r="AHQ23" s="86"/>
      <c r="AHR23" s="86"/>
      <c r="AHS23" s="86"/>
      <c r="AHT23" s="86"/>
      <c r="AHU23" s="86"/>
      <c r="AHV23" s="86"/>
      <c r="AHW23" s="86"/>
      <c r="AHX23" s="86"/>
      <c r="AHY23" s="86"/>
      <c r="AHZ23" s="86"/>
      <c r="AIA23" s="86"/>
      <c r="AIB23" s="86"/>
      <c r="AIC23" s="86"/>
      <c r="AID23" s="86"/>
      <c r="AIE23" s="86"/>
      <c r="AIF23" s="86"/>
      <c r="AIG23" s="86"/>
      <c r="AIH23" s="86"/>
      <c r="AII23" s="86"/>
      <c r="AIJ23" s="86"/>
      <c r="AIK23" s="86"/>
      <c r="AIL23" s="86"/>
      <c r="AIM23" s="86"/>
      <c r="AIN23" s="86"/>
      <c r="AIO23" s="86"/>
      <c r="AIP23" s="86"/>
      <c r="AIQ23" s="86"/>
      <c r="AIR23" s="86"/>
      <c r="AIS23" s="86"/>
      <c r="AIT23" s="86"/>
      <c r="AIU23" s="86"/>
      <c r="AIV23" s="86"/>
      <c r="AIW23" s="86"/>
      <c r="AIX23" s="86"/>
      <c r="AIY23" s="86"/>
      <c r="AIZ23" s="86"/>
      <c r="AJA23" s="86"/>
      <c r="AJB23" s="86"/>
      <c r="AJC23" s="86"/>
      <c r="AJD23" s="86"/>
      <c r="AJE23" s="86"/>
      <c r="AJF23" s="86"/>
      <c r="AJG23" s="86"/>
      <c r="AJH23" s="86"/>
      <c r="AJI23" s="86"/>
      <c r="AJJ23" s="86"/>
      <c r="AJK23" s="86"/>
      <c r="AJL23" s="86"/>
      <c r="AJM23" s="86"/>
      <c r="AJN23" s="86"/>
      <c r="AJO23" s="86"/>
      <c r="AJP23" s="86"/>
      <c r="AJQ23" s="86"/>
      <c r="AJR23" s="86"/>
      <c r="AJS23" s="86"/>
      <c r="AJT23" s="86"/>
      <c r="AJU23" s="86"/>
      <c r="AJV23" s="86"/>
      <c r="AJW23" s="86"/>
      <c r="AJX23" s="86"/>
      <c r="AJY23" s="86"/>
      <c r="AJZ23" s="86"/>
      <c r="AKA23" s="86"/>
      <c r="AKB23" s="86"/>
      <c r="AKC23" s="86"/>
      <c r="AKD23" s="86"/>
      <c r="AKE23" s="86"/>
      <c r="AKF23" s="86"/>
      <c r="AKG23" s="86"/>
      <c r="AKH23" s="86"/>
      <c r="AKI23" s="86"/>
      <c r="AKJ23" s="86"/>
      <c r="AKK23" s="86"/>
      <c r="AKL23" s="86"/>
      <c r="AKM23" s="86"/>
      <c r="AKN23" s="86"/>
      <c r="AKO23" s="86"/>
      <c r="AKP23" s="86"/>
      <c r="AKQ23" s="86"/>
      <c r="AKR23" s="86"/>
      <c r="AKS23" s="86"/>
      <c r="AKT23" s="86"/>
      <c r="AKU23" s="86"/>
      <c r="AKV23" s="86"/>
      <c r="AKW23" s="86"/>
      <c r="AKX23" s="86"/>
      <c r="AKY23" s="86"/>
      <c r="AKZ23" s="86"/>
      <c r="ALA23" s="86"/>
      <c r="ALB23" s="86"/>
      <c r="ALC23" s="86"/>
      <c r="ALD23" s="86"/>
      <c r="ALE23" s="86"/>
      <c r="ALF23" s="86"/>
      <c r="ALG23" s="86"/>
      <c r="ALH23" s="86"/>
      <c r="ALI23" s="86"/>
      <c r="ALJ23" s="86"/>
      <c r="ALK23" s="86"/>
      <c r="ALL23" s="86"/>
      <c r="ALM23" s="86"/>
      <c r="ALN23" s="86"/>
      <c r="ALO23" s="86"/>
      <c r="ALP23" s="86"/>
      <c r="ALQ23" s="86"/>
      <c r="ALR23" s="86"/>
      <c r="ALS23" s="86"/>
      <c r="ALT23" s="86"/>
      <c r="ALU23" s="86"/>
      <c r="ALV23" s="86"/>
      <c r="ALW23" s="86"/>
      <c r="ALX23" s="86"/>
      <c r="ALY23" s="86"/>
      <c r="ALZ23" s="86"/>
      <c r="AMA23" s="86"/>
      <c r="AMB23" s="86"/>
      <c r="AMC23" s="86"/>
      <c r="AMD23" s="86"/>
      <c r="AME23" s="86"/>
      <c r="AMF23" s="86"/>
      <c r="AMG23" s="86"/>
      <c r="AMH23" s="86"/>
      <c r="AMI23" s="86"/>
      <c r="AMJ23" s="86"/>
      <c r="AMK23" s="86"/>
    </row>
    <row r="24" customFormat="false" ht="72" hidden="false" customHeight="false" outlineLevel="0" collapsed="false">
      <c r="A24" s="85" t="s">
        <v>5021</v>
      </c>
      <c r="B24" s="85" t="s">
        <v>678</v>
      </c>
      <c r="C24" s="85" t="s">
        <v>2314</v>
      </c>
      <c r="D24" s="85"/>
      <c r="E24" s="85" t="s">
        <v>5022</v>
      </c>
      <c r="F24" s="85"/>
      <c r="G24" s="287" t="s">
        <v>5023</v>
      </c>
      <c r="H24" s="278"/>
      <c r="I24" s="2"/>
      <c r="J24" s="288" t="s">
        <v>5024</v>
      </c>
      <c r="K24" s="289"/>
      <c r="L24" s="2"/>
      <c r="M24" s="64" t="s">
        <v>5025</v>
      </c>
      <c r="N24" s="85"/>
      <c r="O24" s="85"/>
      <c r="P24" s="85"/>
      <c r="Q24" s="85"/>
      <c r="R24" s="64"/>
      <c r="S24" s="278"/>
      <c r="T24" s="85"/>
      <c r="U24" s="89"/>
      <c r="V24" s="85"/>
      <c r="W24" s="89"/>
      <c r="X24" s="85"/>
      <c r="Y24" s="85"/>
      <c r="Z24" s="85"/>
      <c r="AA24" s="85"/>
      <c r="AB24" s="85"/>
      <c r="AC24" s="85"/>
      <c r="AD24" s="85"/>
      <c r="AE24" s="258" t="s">
        <v>5026</v>
      </c>
      <c r="AF24" s="90" t="s">
        <v>5004</v>
      </c>
      <c r="AG24" s="279" t="s">
        <v>5027</v>
      </c>
      <c r="AH24" s="279" t="s">
        <v>5006</v>
      </c>
      <c r="AI24" s="259"/>
      <c r="AJ24" s="90"/>
      <c r="AK24" s="279" t="s">
        <v>5028</v>
      </c>
      <c r="AL24" s="279"/>
      <c r="AM24" s="279"/>
      <c r="AN24" s="279"/>
      <c r="AO24" s="89"/>
      <c r="AP24" s="89"/>
      <c r="AQ24" s="89"/>
      <c r="AR24" s="89"/>
      <c r="AS24" s="89"/>
      <c r="AT24" s="98" t="e">
        <f aca="false">IF(A24="", "","'"&amp;A24&amp;"':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'"&amp;VLOOKUP(M24,[3]マスタ!$A$1:$B$99,2,0)&amp;"'"&amp;IF(N24="○",", extra: true","")&amp;IF(O24&lt;&gt;"",", extraFrom: '"&amp;O24&amp;"'","")&amp;IF(P24&lt;&gt;"",", exchangableTo: '"&amp;P24&amp;"'","")&amp;IF(Q24="○",", poison: true","")&amp;IF(R24&lt;&gt;"", ", type: '"&amp;VLOOKUP(R24,[3]マスタ!$D$1:$E$99,2,0)&amp;"'", "")&amp;IF(S24&lt;&gt;"",", subType: '"&amp;VLOOKUP(S24,[3]マスタ!$D$1:$E$99,2,0)&amp;"'","")&amp;""&amp;IF(T24&lt;&gt;"",", range: '"&amp;T24&amp;"'","")&amp;IF(V24&lt;&gt;"",", damage: '"&amp;V24&amp;"'","")&amp;IF(X24&lt;&gt;"",", capacity: '"&amp;X24&amp;"'","")&amp;IF(Y24&lt;&gt;"",", growth: "&amp;Y24&amp;"","")&amp;IF(Z24&lt;&gt;"",", cost: '"&amp;Z24&amp;"'","")&amp;", text: '"&amp;SUBSTITUTE(SUBSTITUTE(AE24, CHAR(13), ""),CHAR(10),"\n")&amp;IF(AF24&lt;&gt;"", "', textAdditional: '"&amp;SUBSTITUTE(SUBSTITUTE(AF24, CHAR(13), ""),CHAR(10),"\n"), "")&amp;"', textZh: '"&amp;SUBSTITUTE(SUBSTITUTE(SUBSTITUTE(AG24, CHAR(13), ""),CHAR(10),"\n"),"'","\'")&amp;"', textZhG1: '"&amp;SUBSTITUTE(SUBSTITUTE(SUBSTITUTE(AI24, CHAR(13), ""),CHAR(10),"\n"),"'","\'")&amp;IF(AH24&lt;&gt;"", "', textZhAdditional: '"&amp;SUBSTITUTE(SUBSTITUTE(AH24, CHAR(13), ""),CHAR(10),"\n"), "")&amp;IF(AJ24&lt;&gt;"", "', textZhG1Additional: '"&amp;SUBSTITUTE(SUBSTITUTE(AJ24, CHAR(13), ""),CHAR(10),"\n"), "")&amp;"', textKo: '"&amp;SUBSTITUTE(SUBSTITUTE(SUBSTITUTE(AK24, CHAR(13), ""),CHAR(10),"\n"),"'","\'")&amp;IF(AL24&lt;&gt;"", "', textKoAdditional: '"&amp;SUBSTITUTE(SUBSTITUTE(AL24, CHAR(13), ""),CHAR(10),"\n"), "")&amp;"', textEn: '"&amp;SUBSTITUTE(SUBSTITUTE(SUBSTITUTE(AM24, CHAR(13), ""),CHAR(10),"\n"),"'","\'")&amp;IF(AN24&lt;&gt;"", "', textEnAdditional: '"&amp;SUBSTITUTE(SUBSTITUTE(AN24, CHAR(13), ""),CHAR(10),"\n"), "")&amp;"'"&amp;IF(AB24="○",", sealable: true","")&amp;IF(AC24="○",", removable: true","")&amp;IF(AA24="○",", lie: true","")&amp;IF(AD24="○",", investable: true","")&amp;"},")</f>
        <v>#REF!</v>
      </c>
      <c r="AU24" s="10" t="str">
        <f aca="false">IF($A24&lt;&gt;"", "    /** 《"&amp;$E24&amp;"》 */ export const "&amp;SUBSTITUTE(UPPER(IF(MID($A24, 3, 1)="-", RIGHT($A24,LEN($A24)-3), $A24)), "-", "_")&amp;": TCardId = '"&amp;$A24&amp;"';", "")</f>
        <v>    /** 《カスタムパーツA》 */ export const OBORO_A2_CP_1: TCardId = '05-oboro-a2-cp-1';</v>
      </c>
      <c r="AV24" s="11" t="str">
        <f aca="false">IF($A24&lt;&gt;"", "    | '"&amp;$A24&amp;"'", "")</f>
        <v>    | '05-oboro-a2-cp-1'</v>
      </c>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86"/>
      <c r="EO24" s="86"/>
      <c r="EP24" s="86"/>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6"/>
      <c r="FO24" s="86"/>
      <c r="FP24" s="86"/>
      <c r="FQ24" s="86"/>
      <c r="FR24" s="86"/>
      <c r="FS24" s="86"/>
      <c r="FT24" s="86"/>
      <c r="FU24" s="86"/>
      <c r="FV24" s="86"/>
      <c r="FW24" s="86"/>
      <c r="FX24" s="86"/>
      <c r="FY24" s="86"/>
      <c r="FZ24" s="86"/>
      <c r="GA24" s="86"/>
      <c r="GB24" s="86"/>
      <c r="GC24" s="86"/>
      <c r="GD24" s="86"/>
      <c r="GE24" s="86"/>
      <c r="GF24" s="86"/>
      <c r="GG24" s="86"/>
      <c r="GH24" s="86"/>
      <c r="GI24" s="86"/>
      <c r="GJ24" s="86"/>
      <c r="GK24" s="86"/>
      <c r="GL24" s="86"/>
      <c r="GM24" s="86"/>
      <c r="GN24" s="86"/>
      <c r="GO24" s="86"/>
      <c r="GP24" s="86"/>
      <c r="GQ24" s="86"/>
      <c r="GR24" s="86"/>
      <c r="GS24" s="86"/>
      <c r="GT24" s="86"/>
      <c r="GU24" s="86"/>
      <c r="GV24" s="86"/>
      <c r="GW24" s="86"/>
      <c r="GX24" s="86"/>
      <c r="GY24" s="86"/>
      <c r="GZ24" s="86"/>
      <c r="HA24" s="86"/>
      <c r="HB24" s="86"/>
      <c r="HC24" s="86"/>
      <c r="HD24" s="86"/>
      <c r="HE24" s="86"/>
      <c r="HF24" s="86"/>
      <c r="HG24" s="86"/>
      <c r="HH24" s="86"/>
      <c r="HI24" s="86"/>
      <c r="HJ24" s="86"/>
      <c r="HK24" s="86"/>
      <c r="HL24" s="86"/>
      <c r="HM24" s="86"/>
      <c r="HN24" s="86"/>
      <c r="HO24" s="86"/>
      <c r="HP24" s="86"/>
      <c r="HQ24" s="86"/>
      <c r="HR24" s="86"/>
      <c r="HS24" s="86"/>
      <c r="HT24" s="86"/>
      <c r="HU24" s="86"/>
      <c r="HV24" s="86"/>
      <c r="HW24" s="86"/>
      <c r="HX24" s="86"/>
      <c r="HY24" s="86"/>
      <c r="HZ24" s="86"/>
      <c r="IA24" s="86"/>
      <c r="IB24" s="86"/>
      <c r="IC24" s="86"/>
      <c r="ID24" s="86"/>
      <c r="IE24" s="86"/>
      <c r="IF24" s="86"/>
      <c r="IG24" s="86"/>
      <c r="IH24" s="86"/>
      <c r="II24" s="86"/>
      <c r="IJ24" s="86"/>
      <c r="IK24" s="86"/>
      <c r="IL24" s="86"/>
      <c r="IM24" s="86"/>
      <c r="IN24" s="86"/>
      <c r="IO24" s="86"/>
      <c r="IP24" s="86"/>
      <c r="IQ24" s="86"/>
      <c r="IR24" s="86"/>
      <c r="IS24" s="86"/>
      <c r="IT24" s="86"/>
      <c r="IU24" s="86"/>
      <c r="IV24" s="86"/>
      <c r="IW24" s="86"/>
      <c r="IX24" s="86"/>
      <c r="IY24" s="86"/>
      <c r="IZ24" s="86"/>
      <c r="JA24" s="86"/>
      <c r="JB24" s="86"/>
      <c r="JC24" s="86"/>
      <c r="JD24" s="86"/>
      <c r="JE24" s="86"/>
      <c r="JF24" s="86"/>
      <c r="JG24" s="86"/>
      <c r="JH24" s="86"/>
      <c r="JI24" s="86"/>
      <c r="JJ24" s="86"/>
      <c r="JK24" s="86"/>
      <c r="JL24" s="86"/>
      <c r="JM24" s="86"/>
      <c r="JN24" s="86"/>
      <c r="JO24" s="86"/>
      <c r="JP24" s="86"/>
      <c r="JQ24" s="86"/>
      <c r="JR24" s="86"/>
      <c r="JS24" s="86"/>
      <c r="JT24" s="86"/>
      <c r="JU24" s="86"/>
      <c r="JV24" s="86"/>
      <c r="JW24" s="86"/>
      <c r="JX24" s="86"/>
      <c r="JY24" s="86"/>
      <c r="JZ24" s="86"/>
      <c r="KA24" s="86"/>
      <c r="KB24" s="86"/>
      <c r="KC24" s="86"/>
      <c r="KD24" s="86"/>
      <c r="KE24" s="86"/>
      <c r="KF24" s="86"/>
      <c r="KG24" s="86"/>
      <c r="KH24" s="86"/>
      <c r="KI24" s="86"/>
      <c r="KJ24" s="86"/>
      <c r="KK24" s="86"/>
      <c r="KL24" s="86"/>
      <c r="KM24" s="86"/>
      <c r="KN24" s="86"/>
      <c r="KO24" s="86"/>
      <c r="KP24" s="86"/>
      <c r="KQ24" s="86"/>
      <c r="KR24" s="86"/>
      <c r="KS24" s="86"/>
      <c r="KT24" s="86"/>
      <c r="KU24" s="86"/>
      <c r="KV24" s="86"/>
      <c r="KW24" s="86"/>
      <c r="KX24" s="86"/>
      <c r="KY24" s="86"/>
      <c r="KZ24" s="86"/>
      <c r="LA24" s="86"/>
      <c r="LB24" s="86"/>
      <c r="LC24" s="86"/>
      <c r="LD24" s="86"/>
      <c r="LE24" s="86"/>
      <c r="LF24" s="86"/>
      <c r="LG24" s="86"/>
      <c r="LH24" s="86"/>
      <c r="LI24" s="86"/>
      <c r="LJ24" s="86"/>
      <c r="LK24" s="86"/>
      <c r="LL24" s="86"/>
      <c r="LM24" s="86"/>
      <c r="LN24" s="86"/>
      <c r="LO24" s="86"/>
      <c r="LP24" s="86"/>
      <c r="LQ24" s="86"/>
      <c r="LR24" s="86"/>
      <c r="LS24" s="86"/>
      <c r="LT24" s="86"/>
      <c r="LU24" s="86"/>
      <c r="LV24" s="86"/>
      <c r="LW24" s="86"/>
      <c r="LX24" s="86"/>
      <c r="LY24" s="86"/>
      <c r="LZ24" s="86"/>
      <c r="MA24" s="86"/>
      <c r="MB24" s="86"/>
      <c r="MC24" s="86"/>
      <c r="MD24" s="86"/>
      <c r="ME24" s="86"/>
      <c r="MF24" s="86"/>
      <c r="MG24" s="86"/>
      <c r="MH24" s="86"/>
      <c r="MI24" s="86"/>
      <c r="MJ24" s="86"/>
      <c r="MK24" s="86"/>
      <c r="ML24" s="86"/>
      <c r="MM24" s="86"/>
      <c r="MN24" s="86"/>
      <c r="MO24" s="86"/>
      <c r="MP24" s="86"/>
      <c r="MQ24" s="86"/>
      <c r="MR24" s="86"/>
      <c r="MS24" s="86"/>
      <c r="MT24" s="86"/>
      <c r="MU24" s="86"/>
      <c r="MV24" s="86"/>
      <c r="MW24" s="86"/>
      <c r="MX24" s="86"/>
      <c r="MY24" s="86"/>
      <c r="MZ24" s="86"/>
      <c r="NA24" s="86"/>
      <c r="NB24" s="86"/>
      <c r="NC24" s="86"/>
      <c r="ND24" s="86"/>
      <c r="NE24" s="86"/>
      <c r="NF24" s="86"/>
      <c r="NG24" s="86"/>
      <c r="NH24" s="86"/>
      <c r="NI24" s="86"/>
      <c r="NJ24" s="86"/>
      <c r="NK24" s="86"/>
      <c r="NL24" s="86"/>
      <c r="NM24" s="86"/>
      <c r="NN24" s="86"/>
      <c r="NO24" s="86"/>
      <c r="NP24" s="86"/>
      <c r="NQ24" s="86"/>
      <c r="NR24" s="86"/>
      <c r="NS24" s="86"/>
      <c r="NT24" s="86"/>
      <c r="NU24" s="86"/>
      <c r="NV24" s="86"/>
      <c r="NW24" s="86"/>
      <c r="NX24" s="86"/>
      <c r="NY24" s="86"/>
      <c r="NZ24" s="86"/>
      <c r="OA24" s="86"/>
      <c r="OB24" s="86"/>
      <c r="OC24" s="86"/>
      <c r="OD24" s="86"/>
      <c r="OE24" s="86"/>
      <c r="OF24" s="86"/>
      <c r="OG24" s="86"/>
      <c r="OH24" s="86"/>
      <c r="OI24" s="86"/>
      <c r="OJ24" s="86"/>
      <c r="OK24" s="86"/>
      <c r="OL24" s="86"/>
      <c r="OM24" s="86"/>
      <c r="ON24" s="86"/>
      <c r="OO24" s="86"/>
      <c r="OP24" s="86"/>
      <c r="OQ24" s="86"/>
      <c r="OR24" s="86"/>
      <c r="OS24" s="86"/>
      <c r="OT24" s="86"/>
      <c r="OU24" s="86"/>
      <c r="OV24" s="86"/>
      <c r="OW24" s="86"/>
      <c r="OX24" s="86"/>
      <c r="OY24" s="86"/>
      <c r="OZ24" s="86"/>
      <c r="PA24" s="86"/>
      <c r="PB24" s="86"/>
      <c r="PC24" s="86"/>
      <c r="PD24" s="86"/>
      <c r="PE24" s="86"/>
      <c r="PF24" s="86"/>
      <c r="PG24" s="86"/>
      <c r="PH24" s="86"/>
      <c r="PI24" s="86"/>
      <c r="PJ24" s="86"/>
      <c r="PK24" s="86"/>
      <c r="PL24" s="86"/>
      <c r="PM24" s="86"/>
      <c r="PN24" s="86"/>
      <c r="PO24" s="86"/>
      <c r="PP24" s="86"/>
      <c r="PQ24" s="86"/>
      <c r="PR24" s="86"/>
      <c r="PS24" s="86"/>
      <c r="PT24" s="86"/>
      <c r="PU24" s="86"/>
      <c r="PV24" s="86"/>
      <c r="PW24" s="86"/>
      <c r="PX24" s="86"/>
      <c r="PY24" s="86"/>
      <c r="PZ24" s="86"/>
      <c r="QA24" s="86"/>
      <c r="QB24" s="86"/>
      <c r="QC24" s="86"/>
      <c r="QD24" s="86"/>
      <c r="QE24" s="86"/>
      <c r="QF24" s="86"/>
      <c r="QG24" s="86"/>
      <c r="QH24" s="86"/>
      <c r="QI24" s="86"/>
      <c r="QJ24" s="86"/>
      <c r="QK24" s="86"/>
      <c r="QL24" s="86"/>
      <c r="QM24" s="86"/>
      <c r="QN24" s="86"/>
      <c r="QO24" s="86"/>
      <c r="QP24" s="86"/>
      <c r="QQ24" s="86"/>
      <c r="QR24" s="86"/>
      <c r="QS24" s="86"/>
      <c r="QT24" s="86"/>
      <c r="QU24" s="86"/>
      <c r="QV24" s="86"/>
      <c r="QW24" s="86"/>
      <c r="QX24" s="86"/>
      <c r="QY24" s="86"/>
      <c r="QZ24" s="86"/>
      <c r="RA24" s="86"/>
      <c r="RB24" s="86"/>
      <c r="RC24" s="86"/>
      <c r="RD24" s="86"/>
      <c r="RE24" s="86"/>
      <c r="RF24" s="86"/>
      <c r="RG24" s="86"/>
      <c r="RH24" s="86"/>
      <c r="RI24" s="86"/>
      <c r="RJ24" s="86"/>
      <c r="RK24" s="86"/>
      <c r="RL24" s="86"/>
      <c r="RM24" s="86"/>
      <c r="RN24" s="86"/>
      <c r="RO24" s="86"/>
      <c r="RP24" s="86"/>
      <c r="RQ24" s="86"/>
      <c r="RR24" s="86"/>
      <c r="RS24" s="86"/>
      <c r="RT24" s="86"/>
      <c r="RU24" s="86"/>
      <c r="RV24" s="86"/>
      <c r="RW24" s="86"/>
      <c r="RX24" s="86"/>
      <c r="RY24" s="86"/>
      <c r="RZ24" s="86"/>
      <c r="SA24" s="86"/>
      <c r="SB24" s="86"/>
      <c r="SC24" s="86"/>
      <c r="SD24" s="86"/>
      <c r="SE24" s="86"/>
      <c r="SF24" s="86"/>
      <c r="SG24" s="86"/>
      <c r="SH24" s="86"/>
      <c r="SI24" s="86"/>
      <c r="SJ24" s="86"/>
      <c r="SK24" s="86"/>
      <c r="SL24" s="86"/>
      <c r="SM24" s="86"/>
      <c r="SN24" s="86"/>
      <c r="SO24" s="86"/>
      <c r="SP24" s="86"/>
      <c r="SQ24" s="86"/>
      <c r="SR24" s="86"/>
      <c r="SS24" s="86"/>
      <c r="ST24" s="86"/>
      <c r="SU24" s="86"/>
      <c r="SV24" s="86"/>
      <c r="SW24" s="86"/>
      <c r="SX24" s="86"/>
      <c r="SY24" s="86"/>
      <c r="SZ24" s="86"/>
      <c r="TA24" s="86"/>
      <c r="TB24" s="86"/>
      <c r="TC24" s="86"/>
      <c r="TD24" s="86"/>
      <c r="TE24" s="86"/>
      <c r="TF24" s="86"/>
      <c r="TG24" s="86"/>
      <c r="TH24" s="86"/>
      <c r="TI24" s="86"/>
      <c r="TJ24" s="86"/>
      <c r="TK24" s="86"/>
      <c r="TL24" s="86"/>
      <c r="TM24" s="86"/>
      <c r="TN24" s="86"/>
      <c r="TO24" s="86"/>
      <c r="TP24" s="86"/>
      <c r="TQ24" s="86"/>
      <c r="TR24" s="86"/>
      <c r="TS24" s="86"/>
      <c r="TT24" s="86"/>
      <c r="TU24" s="86"/>
      <c r="TV24" s="86"/>
      <c r="TW24" s="86"/>
      <c r="TX24" s="86"/>
      <c r="TY24" s="86"/>
      <c r="TZ24" s="86"/>
      <c r="UA24" s="86"/>
      <c r="UB24" s="86"/>
      <c r="UC24" s="86"/>
      <c r="UD24" s="86"/>
      <c r="UE24" s="86"/>
      <c r="UF24" s="86"/>
      <c r="UG24" s="86"/>
      <c r="UH24" s="86"/>
      <c r="UI24" s="86"/>
      <c r="UJ24" s="86"/>
      <c r="UK24" s="86"/>
      <c r="UL24" s="86"/>
      <c r="UM24" s="86"/>
      <c r="UN24" s="86"/>
      <c r="UO24" s="86"/>
      <c r="UP24" s="86"/>
      <c r="UQ24" s="86"/>
      <c r="UR24" s="86"/>
      <c r="US24" s="86"/>
      <c r="UT24" s="86"/>
      <c r="UU24" s="86"/>
      <c r="UV24" s="86"/>
      <c r="UW24" s="86"/>
      <c r="UX24" s="86"/>
      <c r="UY24" s="86"/>
      <c r="UZ24" s="86"/>
      <c r="VA24" s="86"/>
      <c r="VB24" s="86"/>
      <c r="VC24" s="86"/>
      <c r="VD24" s="86"/>
      <c r="VE24" s="86"/>
      <c r="VF24" s="86"/>
      <c r="VG24" s="86"/>
      <c r="VH24" s="86"/>
      <c r="VI24" s="86"/>
      <c r="VJ24" s="86"/>
      <c r="VK24" s="86"/>
      <c r="VL24" s="86"/>
      <c r="VM24" s="86"/>
      <c r="VN24" s="86"/>
      <c r="VO24" s="86"/>
      <c r="VP24" s="86"/>
      <c r="VQ24" s="86"/>
      <c r="VR24" s="86"/>
      <c r="VS24" s="86"/>
      <c r="VT24" s="86"/>
      <c r="VU24" s="86"/>
      <c r="VV24" s="86"/>
      <c r="VW24" s="86"/>
      <c r="VX24" s="86"/>
      <c r="VY24" s="86"/>
      <c r="VZ24" s="86"/>
      <c r="WA24" s="86"/>
      <c r="WB24" s="86"/>
      <c r="WC24" s="86"/>
      <c r="WD24" s="86"/>
      <c r="WE24" s="86"/>
      <c r="WF24" s="86"/>
      <c r="WG24" s="86"/>
      <c r="WH24" s="86"/>
      <c r="WI24" s="86"/>
      <c r="WJ24" s="86"/>
      <c r="WK24" s="86"/>
      <c r="WL24" s="86"/>
      <c r="WM24" s="86"/>
      <c r="WN24" s="86"/>
      <c r="WO24" s="86"/>
      <c r="WP24" s="86"/>
      <c r="WQ24" s="86"/>
      <c r="WR24" s="86"/>
      <c r="WS24" s="86"/>
      <c r="WT24" s="86"/>
      <c r="WU24" s="86"/>
      <c r="WV24" s="86"/>
      <c r="WW24" s="86"/>
      <c r="WX24" s="86"/>
      <c r="WY24" s="86"/>
      <c r="WZ24" s="86"/>
      <c r="XA24" s="86"/>
      <c r="XB24" s="86"/>
      <c r="XC24" s="86"/>
      <c r="XD24" s="86"/>
      <c r="XE24" s="86"/>
      <c r="XF24" s="86"/>
      <c r="XG24" s="86"/>
      <c r="XH24" s="86"/>
      <c r="XI24" s="86"/>
      <c r="XJ24" s="86"/>
      <c r="XK24" s="86"/>
      <c r="XL24" s="86"/>
      <c r="XM24" s="86"/>
      <c r="XN24" s="86"/>
      <c r="XO24" s="86"/>
      <c r="XP24" s="86"/>
      <c r="XQ24" s="86"/>
      <c r="XR24" s="86"/>
      <c r="XS24" s="86"/>
      <c r="XT24" s="86"/>
      <c r="XU24" s="86"/>
      <c r="XV24" s="86"/>
      <c r="XW24" s="86"/>
      <c r="XX24" s="86"/>
      <c r="XY24" s="86"/>
      <c r="XZ24" s="86"/>
      <c r="YA24" s="86"/>
      <c r="YB24" s="86"/>
      <c r="YC24" s="86"/>
      <c r="YD24" s="86"/>
      <c r="YE24" s="86"/>
      <c r="YF24" s="86"/>
      <c r="YG24" s="86"/>
      <c r="YH24" s="86"/>
      <c r="YI24" s="86"/>
      <c r="YJ24" s="86"/>
      <c r="YK24" s="86"/>
      <c r="YL24" s="86"/>
      <c r="YM24" s="86"/>
      <c r="YN24" s="86"/>
      <c r="YO24" s="86"/>
      <c r="YP24" s="86"/>
      <c r="YQ24" s="86"/>
      <c r="YR24" s="86"/>
      <c r="YS24" s="86"/>
      <c r="YT24" s="86"/>
      <c r="YU24" s="86"/>
      <c r="YV24" s="86"/>
      <c r="YW24" s="86"/>
      <c r="YX24" s="86"/>
      <c r="YY24" s="86"/>
      <c r="YZ24" s="86"/>
      <c r="ZA24" s="86"/>
      <c r="ZB24" s="86"/>
      <c r="ZC24" s="86"/>
      <c r="ZD24" s="86"/>
      <c r="ZE24" s="86"/>
      <c r="ZF24" s="86"/>
      <c r="ZG24" s="86"/>
      <c r="ZH24" s="86"/>
      <c r="ZI24" s="86"/>
      <c r="ZJ24" s="86"/>
      <c r="ZK24" s="86"/>
      <c r="ZL24" s="86"/>
      <c r="ZM24" s="86"/>
      <c r="ZN24" s="86"/>
      <c r="ZO24" s="86"/>
      <c r="ZP24" s="86"/>
      <c r="ZQ24" s="86"/>
      <c r="ZR24" s="86"/>
      <c r="ZS24" s="86"/>
      <c r="ZT24" s="86"/>
      <c r="ZU24" s="86"/>
      <c r="ZV24" s="86"/>
      <c r="ZW24" s="86"/>
      <c r="ZX24" s="86"/>
      <c r="ZY24" s="86"/>
      <c r="ZZ24" s="86"/>
      <c r="AAA24" s="86"/>
      <c r="AAB24" s="86"/>
      <c r="AAC24" s="86"/>
      <c r="AAD24" s="86"/>
      <c r="AAE24" s="86"/>
      <c r="AAF24" s="86"/>
      <c r="AAG24" s="86"/>
      <c r="AAH24" s="86"/>
      <c r="AAI24" s="86"/>
      <c r="AAJ24" s="86"/>
      <c r="AAK24" s="86"/>
      <c r="AAL24" s="86"/>
      <c r="AAM24" s="86"/>
      <c r="AAN24" s="86"/>
      <c r="AAO24" s="86"/>
      <c r="AAP24" s="86"/>
      <c r="AAQ24" s="86"/>
      <c r="AAR24" s="86"/>
      <c r="AAS24" s="86"/>
      <c r="AAT24" s="86"/>
      <c r="AAU24" s="86"/>
      <c r="AAV24" s="86"/>
      <c r="AAW24" s="86"/>
      <c r="AAX24" s="86"/>
      <c r="AAY24" s="86"/>
      <c r="AAZ24" s="86"/>
      <c r="ABA24" s="86"/>
      <c r="ABB24" s="86"/>
      <c r="ABC24" s="86"/>
      <c r="ABD24" s="86"/>
      <c r="ABE24" s="86"/>
      <c r="ABF24" s="86"/>
      <c r="ABG24" s="86"/>
      <c r="ABH24" s="86"/>
      <c r="ABI24" s="86"/>
      <c r="ABJ24" s="86"/>
      <c r="ABK24" s="86"/>
      <c r="ABL24" s="86"/>
      <c r="ABM24" s="86"/>
      <c r="ABN24" s="86"/>
      <c r="ABO24" s="86"/>
      <c r="ABP24" s="86"/>
      <c r="ABQ24" s="86"/>
      <c r="ABR24" s="86"/>
      <c r="ABS24" s="86"/>
      <c r="ABT24" s="86"/>
      <c r="ABU24" s="86"/>
      <c r="ABV24" s="86"/>
      <c r="ABW24" s="86"/>
      <c r="ABX24" s="86"/>
      <c r="ABY24" s="86"/>
      <c r="ABZ24" s="86"/>
      <c r="ACA24" s="86"/>
      <c r="ACB24" s="86"/>
      <c r="ACC24" s="86"/>
      <c r="ACD24" s="86"/>
      <c r="ACE24" s="86"/>
      <c r="ACF24" s="86"/>
      <c r="ACG24" s="86"/>
      <c r="ACH24" s="86"/>
      <c r="ACI24" s="86"/>
      <c r="ACJ24" s="86"/>
      <c r="ACK24" s="86"/>
      <c r="ACL24" s="86"/>
      <c r="ACM24" s="86"/>
      <c r="ACN24" s="86"/>
      <c r="ACO24" s="86"/>
      <c r="ACP24" s="86"/>
      <c r="ACQ24" s="86"/>
      <c r="ACR24" s="86"/>
      <c r="ACS24" s="86"/>
      <c r="ACT24" s="86"/>
      <c r="ACU24" s="86"/>
      <c r="ACV24" s="86"/>
      <c r="ACW24" s="86"/>
      <c r="ACX24" s="86"/>
      <c r="ACY24" s="86"/>
      <c r="ACZ24" s="86"/>
      <c r="ADA24" s="86"/>
      <c r="ADB24" s="86"/>
      <c r="ADC24" s="86"/>
      <c r="ADD24" s="86"/>
      <c r="ADE24" s="86"/>
      <c r="ADF24" s="86"/>
      <c r="ADG24" s="86"/>
      <c r="ADH24" s="86"/>
      <c r="ADI24" s="86"/>
      <c r="ADJ24" s="86"/>
      <c r="ADK24" s="86"/>
      <c r="ADL24" s="86"/>
      <c r="ADM24" s="86"/>
      <c r="ADN24" s="86"/>
      <c r="ADO24" s="86"/>
      <c r="ADP24" s="86"/>
      <c r="ADQ24" s="86"/>
      <c r="ADR24" s="86"/>
      <c r="ADS24" s="86"/>
      <c r="ADT24" s="86"/>
      <c r="ADU24" s="86"/>
      <c r="ADV24" s="86"/>
      <c r="ADW24" s="86"/>
      <c r="ADX24" s="86"/>
      <c r="ADY24" s="86"/>
      <c r="ADZ24" s="86"/>
      <c r="AEA24" s="86"/>
      <c r="AEB24" s="86"/>
      <c r="AEC24" s="86"/>
      <c r="AED24" s="86"/>
      <c r="AEE24" s="86"/>
      <c r="AEF24" s="86"/>
      <c r="AEG24" s="86"/>
      <c r="AEH24" s="86"/>
      <c r="AEI24" s="86"/>
      <c r="AEJ24" s="86"/>
      <c r="AEK24" s="86"/>
      <c r="AEL24" s="86"/>
      <c r="AEM24" s="86"/>
      <c r="AEN24" s="86"/>
      <c r="AEO24" s="86"/>
      <c r="AEP24" s="86"/>
      <c r="AEQ24" s="86"/>
      <c r="AER24" s="86"/>
      <c r="AES24" s="86"/>
      <c r="AET24" s="86"/>
      <c r="AEU24" s="86"/>
      <c r="AEV24" s="86"/>
      <c r="AEW24" s="86"/>
      <c r="AEX24" s="86"/>
      <c r="AEY24" s="86"/>
      <c r="AEZ24" s="86"/>
      <c r="AFA24" s="86"/>
      <c r="AFB24" s="86"/>
      <c r="AFC24" s="86"/>
      <c r="AFD24" s="86"/>
      <c r="AFE24" s="86"/>
      <c r="AFF24" s="86"/>
      <c r="AFG24" s="86"/>
      <c r="AFH24" s="86"/>
      <c r="AFI24" s="86"/>
      <c r="AFJ24" s="86"/>
      <c r="AFK24" s="86"/>
      <c r="AFL24" s="86"/>
      <c r="AFM24" s="86"/>
      <c r="AFN24" s="86"/>
      <c r="AFO24" s="86"/>
      <c r="AFP24" s="86"/>
      <c r="AFQ24" s="86"/>
      <c r="AFR24" s="86"/>
      <c r="AFS24" s="86"/>
      <c r="AFT24" s="86"/>
      <c r="AFU24" s="86"/>
      <c r="AFV24" s="86"/>
      <c r="AFW24" s="86"/>
      <c r="AFX24" s="86"/>
      <c r="AFY24" s="86"/>
      <c r="AFZ24" s="86"/>
      <c r="AGA24" s="86"/>
      <c r="AGB24" s="86"/>
      <c r="AGC24" s="86"/>
      <c r="AGD24" s="86"/>
      <c r="AGE24" s="86"/>
      <c r="AGF24" s="86"/>
      <c r="AGG24" s="86"/>
      <c r="AGH24" s="86"/>
      <c r="AGI24" s="86"/>
      <c r="AGJ24" s="86"/>
      <c r="AGK24" s="86"/>
      <c r="AGL24" s="86"/>
      <c r="AGM24" s="86"/>
      <c r="AGN24" s="86"/>
      <c r="AGO24" s="86"/>
      <c r="AGP24" s="86"/>
      <c r="AGQ24" s="86"/>
      <c r="AGR24" s="86"/>
      <c r="AGS24" s="86"/>
      <c r="AGT24" s="86"/>
      <c r="AGU24" s="86"/>
      <c r="AGV24" s="86"/>
      <c r="AGW24" s="86"/>
      <c r="AGX24" s="86"/>
      <c r="AGY24" s="86"/>
      <c r="AGZ24" s="86"/>
      <c r="AHA24" s="86"/>
      <c r="AHB24" s="86"/>
      <c r="AHC24" s="86"/>
      <c r="AHD24" s="86"/>
      <c r="AHE24" s="86"/>
      <c r="AHF24" s="86"/>
      <c r="AHG24" s="86"/>
      <c r="AHH24" s="86"/>
      <c r="AHI24" s="86"/>
      <c r="AHJ24" s="86"/>
      <c r="AHK24" s="86"/>
      <c r="AHL24" s="86"/>
      <c r="AHM24" s="86"/>
      <c r="AHN24" s="86"/>
      <c r="AHO24" s="86"/>
      <c r="AHP24" s="86"/>
      <c r="AHQ24" s="86"/>
      <c r="AHR24" s="86"/>
      <c r="AHS24" s="86"/>
      <c r="AHT24" s="86"/>
      <c r="AHU24" s="86"/>
      <c r="AHV24" s="86"/>
      <c r="AHW24" s="86"/>
      <c r="AHX24" s="86"/>
      <c r="AHY24" s="86"/>
      <c r="AHZ24" s="86"/>
      <c r="AIA24" s="86"/>
      <c r="AIB24" s="86"/>
      <c r="AIC24" s="86"/>
      <c r="AID24" s="86"/>
      <c r="AIE24" s="86"/>
      <c r="AIF24" s="86"/>
      <c r="AIG24" s="86"/>
      <c r="AIH24" s="86"/>
      <c r="AII24" s="86"/>
      <c r="AIJ24" s="86"/>
      <c r="AIK24" s="86"/>
      <c r="AIL24" s="86"/>
      <c r="AIM24" s="86"/>
      <c r="AIN24" s="86"/>
      <c r="AIO24" s="86"/>
      <c r="AIP24" s="86"/>
      <c r="AIQ24" s="86"/>
      <c r="AIR24" s="86"/>
      <c r="AIS24" s="86"/>
      <c r="AIT24" s="86"/>
      <c r="AIU24" s="86"/>
      <c r="AIV24" s="86"/>
      <c r="AIW24" s="86"/>
      <c r="AIX24" s="86"/>
      <c r="AIY24" s="86"/>
      <c r="AIZ24" s="86"/>
      <c r="AJA24" s="86"/>
      <c r="AJB24" s="86"/>
      <c r="AJC24" s="86"/>
      <c r="AJD24" s="86"/>
      <c r="AJE24" s="86"/>
      <c r="AJF24" s="86"/>
      <c r="AJG24" s="86"/>
      <c r="AJH24" s="86"/>
      <c r="AJI24" s="86"/>
      <c r="AJJ24" s="86"/>
      <c r="AJK24" s="86"/>
      <c r="AJL24" s="86"/>
      <c r="AJM24" s="86"/>
      <c r="AJN24" s="86"/>
      <c r="AJO24" s="86"/>
      <c r="AJP24" s="86"/>
      <c r="AJQ24" s="86"/>
      <c r="AJR24" s="86"/>
      <c r="AJS24" s="86"/>
      <c r="AJT24" s="86"/>
      <c r="AJU24" s="86"/>
      <c r="AJV24" s="86"/>
      <c r="AJW24" s="86"/>
      <c r="AJX24" s="86"/>
      <c r="AJY24" s="86"/>
      <c r="AJZ24" s="86"/>
      <c r="AKA24" s="86"/>
      <c r="AKB24" s="86"/>
      <c r="AKC24" s="86"/>
      <c r="AKD24" s="86"/>
      <c r="AKE24" s="86"/>
      <c r="AKF24" s="86"/>
      <c r="AKG24" s="86"/>
      <c r="AKH24" s="86"/>
      <c r="AKI24" s="86"/>
      <c r="AKJ24" s="86"/>
      <c r="AKK24" s="86"/>
      <c r="AKL24" s="86"/>
      <c r="AKM24" s="86"/>
      <c r="AKN24" s="86"/>
      <c r="AKO24" s="86"/>
      <c r="AKP24" s="86"/>
      <c r="AKQ24" s="86"/>
      <c r="AKR24" s="86"/>
      <c r="AKS24" s="86"/>
      <c r="AKT24" s="86"/>
      <c r="AKU24" s="86"/>
      <c r="AKV24" s="86"/>
      <c r="AKW24" s="86"/>
      <c r="AKX24" s="86"/>
      <c r="AKY24" s="86"/>
      <c r="AKZ24" s="86"/>
      <c r="ALA24" s="86"/>
      <c r="ALB24" s="86"/>
      <c r="ALC24" s="86"/>
      <c r="ALD24" s="86"/>
      <c r="ALE24" s="86"/>
      <c r="ALF24" s="86"/>
      <c r="ALG24" s="86"/>
      <c r="ALH24" s="86"/>
      <c r="ALI24" s="86"/>
      <c r="ALJ24" s="86"/>
      <c r="ALK24" s="86"/>
      <c r="ALL24" s="86"/>
      <c r="ALM24" s="86"/>
      <c r="ALN24" s="86"/>
      <c r="ALO24" s="86"/>
      <c r="ALP24" s="86"/>
      <c r="ALQ24" s="86"/>
      <c r="ALR24" s="86"/>
      <c r="ALS24" s="86"/>
      <c r="ALT24" s="86"/>
      <c r="ALU24" s="86"/>
      <c r="ALV24" s="86"/>
      <c r="ALW24" s="86"/>
      <c r="ALX24" s="86"/>
      <c r="ALY24" s="86"/>
      <c r="ALZ24" s="86"/>
      <c r="AMA24" s="86"/>
      <c r="AMB24" s="86"/>
      <c r="AMC24" s="86"/>
      <c r="AMD24" s="86"/>
      <c r="AME24" s="86"/>
      <c r="AMF24" s="86"/>
      <c r="AMG24" s="86"/>
      <c r="AMH24" s="86"/>
      <c r="AMI24" s="86"/>
      <c r="AMJ24" s="86"/>
      <c r="AMK24" s="86"/>
    </row>
    <row r="25" customFormat="false" ht="72" hidden="false" customHeight="false" outlineLevel="0" collapsed="false">
      <c r="A25" s="85" t="s">
        <v>5029</v>
      </c>
      <c r="B25" s="85" t="s">
        <v>678</v>
      </c>
      <c r="C25" s="85" t="s">
        <v>2314</v>
      </c>
      <c r="D25" s="85"/>
      <c r="E25" s="85" t="s">
        <v>5030</v>
      </c>
      <c r="F25" s="85"/>
      <c r="G25" s="287" t="s">
        <v>5031</v>
      </c>
      <c r="H25" s="278"/>
      <c r="I25" s="2"/>
      <c r="J25" s="288" t="s">
        <v>5032</v>
      </c>
      <c r="K25" s="289"/>
      <c r="L25" s="2"/>
      <c r="M25" s="64" t="s">
        <v>5025</v>
      </c>
      <c r="N25" s="85"/>
      <c r="O25" s="85"/>
      <c r="P25" s="85"/>
      <c r="Q25" s="85"/>
      <c r="R25" s="64"/>
      <c r="S25" s="278"/>
      <c r="T25" s="85"/>
      <c r="U25" s="89"/>
      <c r="V25" s="85"/>
      <c r="W25" s="89"/>
      <c r="X25" s="85"/>
      <c r="Y25" s="85"/>
      <c r="Z25" s="85"/>
      <c r="AA25" s="85"/>
      <c r="AB25" s="85"/>
      <c r="AC25" s="85"/>
      <c r="AD25" s="85"/>
      <c r="AE25" s="258" t="s">
        <v>5033</v>
      </c>
      <c r="AF25" s="90" t="s">
        <v>5004</v>
      </c>
      <c r="AG25" s="279" t="s">
        <v>5034</v>
      </c>
      <c r="AH25" s="279" t="s">
        <v>5006</v>
      </c>
      <c r="AI25" s="259"/>
      <c r="AJ25" s="90"/>
      <c r="AK25" s="279" t="s">
        <v>5035</v>
      </c>
      <c r="AL25" s="279" t="s">
        <v>5008</v>
      </c>
      <c r="AM25" s="279"/>
      <c r="AN25" s="279"/>
      <c r="AO25" s="89"/>
      <c r="AP25" s="89"/>
      <c r="AQ25" s="89"/>
      <c r="AR25" s="89"/>
      <c r="AS25" s="89"/>
      <c r="AT25" s="98" t="e">
        <f aca="false">IF(A25="", "","'"&amp;A25&amp;"':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'"&amp;VLOOKUP(M25,[3]マスタ!$A$1:$B$99,2,0)&amp;"'"&amp;IF(N25="○",", extra: true","")&amp;IF(O25&lt;&gt;"",", extraFrom: '"&amp;O25&amp;"'","")&amp;IF(P25&lt;&gt;"",", exchangableTo: '"&amp;P25&amp;"'","")&amp;IF(Q25="○",", poison: true","")&amp;IF(R25&lt;&gt;"", ", type: '"&amp;VLOOKUP(R25,[3]マスタ!$D$1:$E$99,2,0)&amp;"'", "")&amp;IF(S25&lt;&gt;"",", subType: '"&amp;VLOOKUP(S25,[3]マスタ!$D$1:$E$99,2,0)&amp;"'","")&amp;""&amp;IF(T25&lt;&gt;"",", range: '"&amp;T25&amp;"'","")&amp;IF(V25&lt;&gt;"",", damage: '"&amp;V25&amp;"'","")&amp;IF(X25&lt;&gt;"",", capacity: '"&amp;X25&amp;"'","")&amp;IF(Y25&lt;&gt;"",", growth: "&amp;Y25&amp;"","")&amp;IF(Z25&lt;&gt;"",", cost: '"&amp;Z25&amp;"'","")&amp;", text: '"&amp;SUBSTITUTE(SUBSTITUTE(AE25, CHAR(13), ""),CHAR(10),"\n")&amp;IF(AF25&lt;&gt;"", "', textAdditional: '"&amp;SUBSTITUTE(SUBSTITUTE(AF25, CHAR(13), ""),CHAR(10),"\n"), "")&amp;"', textZh: '"&amp;SUBSTITUTE(SUBSTITUTE(SUBSTITUTE(AG25, CHAR(13), ""),CHAR(10),"\n"),"'","\'")&amp;"', textZhG1: '"&amp;SUBSTITUTE(SUBSTITUTE(SUBSTITUTE(AI25, CHAR(13), ""),CHAR(10),"\n"),"'","\'")&amp;IF(AH25&lt;&gt;"", "', textZhAdditional: '"&amp;SUBSTITUTE(SUBSTITUTE(AH25, CHAR(13), ""),CHAR(10),"\n"), "")&amp;IF(AJ25&lt;&gt;"", "', textZhG1Additional: '"&amp;SUBSTITUTE(SUBSTITUTE(AJ25, CHAR(13), ""),CHAR(10),"\n"), "")&amp;"', textKo: '"&amp;SUBSTITUTE(SUBSTITUTE(SUBSTITUTE(AK25, CHAR(13), ""),CHAR(10),"\n"),"'","\'")&amp;IF(AL25&lt;&gt;"", "', textKoAdditional: '"&amp;SUBSTITUTE(SUBSTITUTE(AL25, CHAR(13), ""),CHAR(10),"\n"), "")&amp;"', textEn: '"&amp;SUBSTITUTE(SUBSTITUTE(SUBSTITUTE(AM25, CHAR(13), ""),CHAR(10),"\n"),"'","\'")&amp;IF(AN25&lt;&gt;"", "', textEnAdditional: '"&amp;SUBSTITUTE(SUBSTITUTE(AN25, CHAR(13), ""),CHAR(10),"\n"), "")&amp;"'"&amp;IF(AB25="○",", sealable: true","")&amp;IF(AC25="○",", removable: true","")&amp;IF(AA25="○",", lie: true","")&amp;IF(AD25="○",", investable: true","")&amp;"},")</f>
        <v>#REF!</v>
      </c>
      <c r="AU25" s="10" t="str">
        <f aca="false">IF($A25&lt;&gt;"", "    /** 《"&amp;$E25&amp;"》 */ export const "&amp;SUBSTITUTE(UPPER(IF(MID($A25, 3, 1)="-", RIGHT($A25,LEN($A25)-3), $A25)), "-", "_")&amp;": TCardId = '"&amp;$A25&amp;"';", "")</f>
        <v>    /** 《カスタムパーツB》 */ export const OBORO_A2_CP_2: TCardId = '05-oboro-a2-cp-2';</v>
      </c>
      <c r="AV25" s="11" t="str">
        <f aca="false">IF($A25&lt;&gt;"", "    | '"&amp;$A25&amp;"'", "")</f>
        <v>    | '05-oboro-a2-cp-2'</v>
      </c>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86"/>
      <c r="EJ25" s="86"/>
      <c r="EK25" s="86"/>
      <c r="EL25" s="86"/>
      <c r="EM25" s="86"/>
      <c r="EN25" s="86"/>
      <c r="EO25" s="86"/>
      <c r="EP25" s="86"/>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6"/>
      <c r="FO25" s="86"/>
      <c r="FP25" s="86"/>
      <c r="FQ25" s="86"/>
      <c r="FR25" s="86"/>
      <c r="FS25" s="86"/>
      <c r="FT25" s="86"/>
      <c r="FU25" s="86"/>
      <c r="FV25" s="86"/>
      <c r="FW25" s="86"/>
      <c r="FX25" s="86"/>
      <c r="FY25" s="86"/>
      <c r="FZ25" s="86"/>
      <c r="GA25" s="86"/>
      <c r="GB25" s="86"/>
      <c r="GC25" s="86"/>
      <c r="GD25" s="86"/>
      <c r="GE25" s="86"/>
      <c r="GF25" s="86"/>
      <c r="GG25" s="86"/>
      <c r="GH25" s="86"/>
      <c r="GI25" s="86"/>
      <c r="GJ25" s="86"/>
      <c r="GK25" s="86"/>
      <c r="GL25" s="86"/>
      <c r="GM25" s="86"/>
      <c r="GN25" s="86"/>
      <c r="GO25" s="86"/>
      <c r="GP25" s="86"/>
      <c r="GQ25" s="86"/>
      <c r="GR25" s="86"/>
      <c r="GS25" s="86"/>
      <c r="GT25" s="86"/>
      <c r="GU25" s="86"/>
      <c r="GV25" s="86"/>
      <c r="GW25" s="86"/>
      <c r="GX25" s="86"/>
      <c r="GY25" s="86"/>
      <c r="GZ25" s="86"/>
      <c r="HA25" s="86"/>
      <c r="HB25" s="86"/>
      <c r="HC25" s="86"/>
      <c r="HD25" s="86"/>
      <c r="HE25" s="86"/>
      <c r="HF25" s="86"/>
      <c r="HG25" s="86"/>
      <c r="HH25" s="86"/>
      <c r="HI25" s="86"/>
      <c r="HJ25" s="86"/>
      <c r="HK25" s="86"/>
      <c r="HL25" s="86"/>
      <c r="HM25" s="86"/>
      <c r="HN25" s="86"/>
      <c r="HO25" s="86"/>
      <c r="HP25" s="86"/>
      <c r="HQ25" s="86"/>
      <c r="HR25" s="86"/>
      <c r="HS25" s="86"/>
      <c r="HT25" s="86"/>
      <c r="HU25" s="86"/>
      <c r="HV25" s="86"/>
      <c r="HW25" s="86"/>
      <c r="HX25" s="86"/>
      <c r="HY25" s="86"/>
      <c r="HZ25" s="86"/>
      <c r="IA25" s="86"/>
      <c r="IB25" s="86"/>
      <c r="IC25" s="86"/>
      <c r="ID25" s="86"/>
      <c r="IE25" s="86"/>
      <c r="IF25" s="86"/>
      <c r="IG25" s="86"/>
      <c r="IH25" s="86"/>
      <c r="II25" s="86"/>
      <c r="IJ25" s="86"/>
      <c r="IK25" s="86"/>
      <c r="IL25" s="86"/>
      <c r="IM25" s="86"/>
      <c r="IN25" s="86"/>
      <c r="IO25" s="86"/>
      <c r="IP25" s="86"/>
      <c r="IQ25" s="86"/>
      <c r="IR25" s="86"/>
      <c r="IS25" s="86"/>
      <c r="IT25" s="86"/>
      <c r="IU25" s="86"/>
      <c r="IV25" s="86"/>
      <c r="IW25" s="86"/>
      <c r="IX25" s="86"/>
      <c r="IY25" s="86"/>
      <c r="IZ25" s="86"/>
      <c r="JA25" s="86"/>
      <c r="JB25" s="86"/>
      <c r="JC25" s="86"/>
      <c r="JD25" s="86"/>
      <c r="JE25" s="86"/>
      <c r="JF25" s="86"/>
      <c r="JG25" s="86"/>
      <c r="JH25" s="86"/>
      <c r="JI25" s="86"/>
      <c r="JJ25" s="86"/>
      <c r="JK25" s="86"/>
      <c r="JL25" s="86"/>
      <c r="JM25" s="86"/>
      <c r="JN25" s="86"/>
      <c r="JO25" s="86"/>
      <c r="JP25" s="86"/>
      <c r="JQ25" s="86"/>
      <c r="JR25" s="86"/>
      <c r="JS25" s="86"/>
      <c r="JT25" s="86"/>
      <c r="JU25" s="86"/>
      <c r="JV25" s="86"/>
      <c r="JW25" s="86"/>
      <c r="JX25" s="86"/>
      <c r="JY25" s="86"/>
      <c r="JZ25" s="86"/>
      <c r="KA25" s="86"/>
      <c r="KB25" s="86"/>
      <c r="KC25" s="86"/>
      <c r="KD25" s="86"/>
      <c r="KE25" s="86"/>
      <c r="KF25" s="86"/>
      <c r="KG25" s="86"/>
      <c r="KH25" s="86"/>
      <c r="KI25" s="86"/>
      <c r="KJ25" s="86"/>
      <c r="KK25" s="86"/>
      <c r="KL25" s="86"/>
      <c r="KM25" s="86"/>
      <c r="KN25" s="86"/>
      <c r="KO25" s="86"/>
      <c r="KP25" s="86"/>
      <c r="KQ25" s="86"/>
      <c r="KR25" s="86"/>
      <c r="KS25" s="86"/>
      <c r="KT25" s="86"/>
      <c r="KU25" s="86"/>
      <c r="KV25" s="86"/>
      <c r="KW25" s="86"/>
      <c r="KX25" s="86"/>
      <c r="KY25" s="86"/>
      <c r="KZ25" s="86"/>
      <c r="LA25" s="86"/>
      <c r="LB25" s="86"/>
      <c r="LC25" s="86"/>
      <c r="LD25" s="86"/>
      <c r="LE25" s="86"/>
      <c r="LF25" s="86"/>
      <c r="LG25" s="86"/>
      <c r="LH25" s="86"/>
      <c r="LI25" s="86"/>
      <c r="LJ25" s="86"/>
      <c r="LK25" s="86"/>
      <c r="LL25" s="86"/>
      <c r="LM25" s="86"/>
      <c r="LN25" s="86"/>
      <c r="LO25" s="86"/>
      <c r="LP25" s="86"/>
      <c r="LQ25" s="86"/>
      <c r="LR25" s="86"/>
      <c r="LS25" s="86"/>
      <c r="LT25" s="86"/>
      <c r="LU25" s="86"/>
      <c r="LV25" s="86"/>
      <c r="LW25" s="86"/>
      <c r="LX25" s="86"/>
      <c r="LY25" s="86"/>
      <c r="LZ25" s="86"/>
      <c r="MA25" s="86"/>
      <c r="MB25" s="86"/>
      <c r="MC25" s="86"/>
      <c r="MD25" s="86"/>
      <c r="ME25" s="86"/>
      <c r="MF25" s="86"/>
      <c r="MG25" s="86"/>
      <c r="MH25" s="86"/>
      <c r="MI25" s="86"/>
      <c r="MJ25" s="86"/>
      <c r="MK25" s="86"/>
      <c r="ML25" s="86"/>
      <c r="MM25" s="86"/>
      <c r="MN25" s="86"/>
      <c r="MO25" s="86"/>
      <c r="MP25" s="86"/>
      <c r="MQ25" s="86"/>
      <c r="MR25" s="86"/>
      <c r="MS25" s="86"/>
      <c r="MT25" s="86"/>
      <c r="MU25" s="86"/>
      <c r="MV25" s="86"/>
      <c r="MW25" s="86"/>
      <c r="MX25" s="86"/>
      <c r="MY25" s="86"/>
      <c r="MZ25" s="86"/>
      <c r="NA25" s="86"/>
      <c r="NB25" s="86"/>
      <c r="NC25" s="86"/>
      <c r="ND25" s="86"/>
      <c r="NE25" s="86"/>
      <c r="NF25" s="86"/>
      <c r="NG25" s="86"/>
      <c r="NH25" s="86"/>
      <c r="NI25" s="86"/>
      <c r="NJ25" s="86"/>
      <c r="NK25" s="86"/>
      <c r="NL25" s="86"/>
      <c r="NM25" s="86"/>
      <c r="NN25" s="86"/>
      <c r="NO25" s="86"/>
      <c r="NP25" s="86"/>
      <c r="NQ25" s="86"/>
      <c r="NR25" s="86"/>
      <c r="NS25" s="86"/>
      <c r="NT25" s="86"/>
      <c r="NU25" s="86"/>
      <c r="NV25" s="86"/>
      <c r="NW25" s="86"/>
      <c r="NX25" s="86"/>
      <c r="NY25" s="86"/>
      <c r="NZ25" s="86"/>
      <c r="OA25" s="86"/>
      <c r="OB25" s="86"/>
      <c r="OC25" s="86"/>
      <c r="OD25" s="86"/>
      <c r="OE25" s="86"/>
      <c r="OF25" s="86"/>
      <c r="OG25" s="86"/>
      <c r="OH25" s="86"/>
      <c r="OI25" s="86"/>
      <c r="OJ25" s="86"/>
      <c r="OK25" s="86"/>
      <c r="OL25" s="86"/>
      <c r="OM25" s="86"/>
      <c r="ON25" s="86"/>
      <c r="OO25" s="86"/>
      <c r="OP25" s="86"/>
      <c r="OQ25" s="86"/>
      <c r="OR25" s="86"/>
      <c r="OS25" s="86"/>
      <c r="OT25" s="86"/>
      <c r="OU25" s="86"/>
      <c r="OV25" s="86"/>
      <c r="OW25" s="86"/>
      <c r="OX25" s="86"/>
      <c r="OY25" s="86"/>
      <c r="OZ25" s="86"/>
      <c r="PA25" s="86"/>
      <c r="PB25" s="86"/>
      <c r="PC25" s="86"/>
      <c r="PD25" s="86"/>
      <c r="PE25" s="86"/>
      <c r="PF25" s="86"/>
      <c r="PG25" s="86"/>
      <c r="PH25" s="86"/>
      <c r="PI25" s="86"/>
      <c r="PJ25" s="86"/>
      <c r="PK25" s="86"/>
      <c r="PL25" s="86"/>
      <c r="PM25" s="86"/>
      <c r="PN25" s="86"/>
      <c r="PO25" s="86"/>
      <c r="PP25" s="86"/>
      <c r="PQ25" s="86"/>
      <c r="PR25" s="86"/>
      <c r="PS25" s="86"/>
      <c r="PT25" s="86"/>
      <c r="PU25" s="86"/>
      <c r="PV25" s="86"/>
      <c r="PW25" s="86"/>
      <c r="PX25" s="86"/>
      <c r="PY25" s="86"/>
      <c r="PZ25" s="86"/>
      <c r="QA25" s="86"/>
      <c r="QB25" s="86"/>
      <c r="QC25" s="86"/>
      <c r="QD25" s="86"/>
      <c r="QE25" s="86"/>
      <c r="QF25" s="86"/>
      <c r="QG25" s="86"/>
      <c r="QH25" s="86"/>
      <c r="QI25" s="86"/>
      <c r="QJ25" s="86"/>
      <c r="QK25" s="86"/>
      <c r="QL25" s="86"/>
      <c r="QM25" s="86"/>
      <c r="QN25" s="86"/>
      <c r="QO25" s="86"/>
      <c r="QP25" s="86"/>
      <c r="QQ25" s="86"/>
      <c r="QR25" s="86"/>
      <c r="QS25" s="86"/>
      <c r="QT25" s="86"/>
      <c r="QU25" s="86"/>
      <c r="QV25" s="86"/>
      <c r="QW25" s="86"/>
      <c r="QX25" s="86"/>
      <c r="QY25" s="86"/>
      <c r="QZ25" s="86"/>
      <c r="RA25" s="86"/>
      <c r="RB25" s="86"/>
      <c r="RC25" s="86"/>
      <c r="RD25" s="86"/>
      <c r="RE25" s="86"/>
      <c r="RF25" s="86"/>
      <c r="RG25" s="86"/>
      <c r="RH25" s="86"/>
      <c r="RI25" s="86"/>
      <c r="RJ25" s="86"/>
      <c r="RK25" s="86"/>
      <c r="RL25" s="86"/>
      <c r="RM25" s="86"/>
      <c r="RN25" s="86"/>
      <c r="RO25" s="86"/>
      <c r="RP25" s="86"/>
      <c r="RQ25" s="86"/>
      <c r="RR25" s="86"/>
      <c r="RS25" s="86"/>
      <c r="RT25" s="86"/>
      <c r="RU25" s="86"/>
      <c r="RV25" s="86"/>
      <c r="RW25" s="86"/>
      <c r="RX25" s="86"/>
      <c r="RY25" s="86"/>
      <c r="RZ25" s="86"/>
      <c r="SA25" s="86"/>
      <c r="SB25" s="86"/>
      <c r="SC25" s="86"/>
      <c r="SD25" s="86"/>
      <c r="SE25" s="86"/>
      <c r="SF25" s="86"/>
      <c r="SG25" s="86"/>
      <c r="SH25" s="86"/>
      <c r="SI25" s="86"/>
      <c r="SJ25" s="86"/>
      <c r="SK25" s="86"/>
      <c r="SL25" s="86"/>
      <c r="SM25" s="86"/>
      <c r="SN25" s="86"/>
      <c r="SO25" s="86"/>
      <c r="SP25" s="86"/>
      <c r="SQ25" s="86"/>
      <c r="SR25" s="86"/>
      <c r="SS25" s="86"/>
      <c r="ST25" s="86"/>
      <c r="SU25" s="86"/>
      <c r="SV25" s="86"/>
      <c r="SW25" s="86"/>
      <c r="SX25" s="86"/>
      <c r="SY25" s="86"/>
      <c r="SZ25" s="86"/>
      <c r="TA25" s="86"/>
      <c r="TB25" s="86"/>
      <c r="TC25" s="86"/>
      <c r="TD25" s="86"/>
      <c r="TE25" s="86"/>
      <c r="TF25" s="86"/>
      <c r="TG25" s="86"/>
      <c r="TH25" s="86"/>
      <c r="TI25" s="86"/>
      <c r="TJ25" s="86"/>
      <c r="TK25" s="86"/>
      <c r="TL25" s="86"/>
      <c r="TM25" s="86"/>
      <c r="TN25" s="86"/>
      <c r="TO25" s="86"/>
      <c r="TP25" s="86"/>
      <c r="TQ25" s="86"/>
      <c r="TR25" s="86"/>
      <c r="TS25" s="86"/>
      <c r="TT25" s="86"/>
      <c r="TU25" s="86"/>
      <c r="TV25" s="86"/>
      <c r="TW25" s="86"/>
      <c r="TX25" s="86"/>
      <c r="TY25" s="86"/>
      <c r="TZ25" s="86"/>
      <c r="UA25" s="86"/>
      <c r="UB25" s="86"/>
      <c r="UC25" s="86"/>
      <c r="UD25" s="86"/>
      <c r="UE25" s="86"/>
      <c r="UF25" s="86"/>
      <c r="UG25" s="86"/>
      <c r="UH25" s="86"/>
      <c r="UI25" s="86"/>
      <c r="UJ25" s="86"/>
      <c r="UK25" s="86"/>
      <c r="UL25" s="86"/>
      <c r="UM25" s="86"/>
      <c r="UN25" s="86"/>
      <c r="UO25" s="86"/>
      <c r="UP25" s="86"/>
      <c r="UQ25" s="86"/>
      <c r="UR25" s="86"/>
      <c r="US25" s="86"/>
      <c r="UT25" s="86"/>
      <c r="UU25" s="86"/>
      <c r="UV25" s="86"/>
      <c r="UW25" s="86"/>
      <c r="UX25" s="86"/>
      <c r="UY25" s="86"/>
      <c r="UZ25" s="86"/>
      <c r="VA25" s="86"/>
      <c r="VB25" s="86"/>
      <c r="VC25" s="86"/>
      <c r="VD25" s="86"/>
      <c r="VE25" s="86"/>
      <c r="VF25" s="86"/>
      <c r="VG25" s="86"/>
      <c r="VH25" s="86"/>
      <c r="VI25" s="86"/>
      <c r="VJ25" s="86"/>
      <c r="VK25" s="86"/>
      <c r="VL25" s="86"/>
      <c r="VM25" s="86"/>
      <c r="VN25" s="86"/>
      <c r="VO25" s="86"/>
      <c r="VP25" s="86"/>
      <c r="VQ25" s="86"/>
      <c r="VR25" s="86"/>
      <c r="VS25" s="86"/>
      <c r="VT25" s="86"/>
      <c r="VU25" s="86"/>
      <c r="VV25" s="86"/>
      <c r="VW25" s="86"/>
      <c r="VX25" s="86"/>
      <c r="VY25" s="86"/>
      <c r="VZ25" s="86"/>
      <c r="WA25" s="86"/>
      <c r="WB25" s="86"/>
      <c r="WC25" s="86"/>
      <c r="WD25" s="86"/>
      <c r="WE25" s="86"/>
      <c r="WF25" s="86"/>
      <c r="WG25" s="86"/>
      <c r="WH25" s="86"/>
      <c r="WI25" s="86"/>
      <c r="WJ25" s="86"/>
      <c r="WK25" s="86"/>
      <c r="WL25" s="86"/>
      <c r="WM25" s="86"/>
      <c r="WN25" s="86"/>
      <c r="WO25" s="86"/>
      <c r="WP25" s="86"/>
      <c r="WQ25" s="86"/>
      <c r="WR25" s="86"/>
      <c r="WS25" s="86"/>
      <c r="WT25" s="86"/>
      <c r="WU25" s="86"/>
      <c r="WV25" s="86"/>
      <c r="WW25" s="86"/>
      <c r="WX25" s="86"/>
      <c r="WY25" s="86"/>
      <c r="WZ25" s="86"/>
      <c r="XA25" s="86"/>
      <c r="XB25" s="86"/>
      <c r="XC25" s="86"/>
      <c r="XD25" s="86"/>
      <c r="XE25" s="86"/>
      <c r="XF25" s="86"/>
      <c r="XG25" s="86"/>
      <c r="XH25" s="86"/>
      <c r="XI25" s="86"/>
      <c r="XJ25" s="86"/>
      <c r="XK25" s="86"/>
      <c r="XL25" s="86"/>
      <c r="XM25" s="86"/>
      <c r="XN25" s="86"/>
      <c r="XO25" s="86"/>
      <c r="XP25" s="86"/>
      <c r="XQ25" s="86"/>
      <c r="XR25" s="86"/>
      <c r="XS25" s="86"/>
      <c r="XT25" s="86"/>
      <c r="XU25" s="86"/>
      <c r="XV25" s="86"/>
      <c r="XW25" s="86"/>
      <c r="XX25" s="86"/>
      <c r="XY25" s="86"/>
      <c r="XZ25" s="86"/>
      <c r="YA25" s="86"/>
      <c r="YB25" s="86"/>
      <c r="YC25" s="86"/>
      <c r="YD25" s="86"/>
      <c r="YE25" s="86"/>
      <c r="YF25" s="86"/>
      <c r="YG25" s="86"/>
      <c r="YH25" s="86"/>
      <c r="YI25" s="86"/>
      <c r="YJ25" s="86"/>
      <c r="YK25" s="86"/>
      <c r="YL25" s="86"/>
      <c r="YM25" s="86"/>
      <c r="YN25" s="86"/>
      <c r="YO25" s="86"/>
      <c r="YP25" s="86"/>
      <c r="YQ25" s="86"/>
      <c r="YR25" s="86"/>
      <c r="YS25" s="86"/>
      <c r="YT25" s="86"/>
      <c r="YU25" s="86"/>
      <c r="YV25" s="86"/>
      <c r="YW25" s="86"/>
      <c r="YX25" s="86"/>
      <c r="YY25" s="86"/>
      <c r="YZ25" s="86"/>
      <c r="ZA25" s="86"/>
      <c r="ZB25" s="86"/>
      <c r="ZC25" s="86"/>
      <c r="ZD25" s="86"/>
      <c r="ZE25" s="86"/>
      <c r="ZF25" s="86"/>
      <c r="ZG25" s="86"/>
      <c r="ZH25" s="86"/>
      <c r="ZI25" s="86"/>
      <c r="ZJ25" s="86"/>
      <c r="ZK25" s="86"/>
      <c r="ZL25" s="86"/>
      <c r="ZM25" s="86"/>
      <c r="ZN25" s="86"/>
      <c r="ZO25" s="86"/>
      <c r="ZP25" s="86"/>
      <c r="ZQ25" s="86"/>
      <c r="ZR25" s="86"/>
      <c r="ZS25" s="86"/>
      <c r="ZT25" s="86"/>
      <c r="ZU25" s="86"/>
      <c r="ZV25" s="86"/>
      <c r="ZW25" s="86"/>
      <c r="ZX25" s="86"/>
      <c r="ZY25" s="86"/>
      <c r="ZZ25" s="86"/>
      <c r="AAA25" s="86"/>
      <c r="AAB25" s="86"/>
      <c r="AAC25" s="86"/>
      <c r="AAD25" s="86"/>
      <c r="AAE25" s="86"/>
      <c r="AAF25" s="86"/>
      <c r="AAG25" s="86"/>
      <c r="AAH25" s="86"/>
      <c r="AAI25" s="86"/>
      <c r="AAJ25" s="86"/>
      <c r="AAK25" s="86"/>
      <c r="AAL25" s="86"/>
      <c r="AAM25" s="86"/>
      <c r="AAN25" s="86"/>
      <c r="AAO25" s="86"/>
      <c r="AAP25" s="86"/>
      <c r="AAQ25" s="86"/>
      <c r="AAR25" s="86"/>
      <c r="AAS25" s="86"/>
      <c r="AAT25" s="86"/>
      <c r="AAU25" s="86"/>
      <c r="AAV25" s="86"/>
      <c r="AAW25" s="86"/>
      <c r="AAX25" s="86"/>
      <c r="AAY25" s="86"/>
      <c r="AAZ25" s="86"/>
      <c r="ABA25" s="86"/>
      <c r="ABB25" s="86"/>
      <c r="ABC25" s="86"/>
      <c r="ABD25" s="86"/>
      <c r="ABE25" s="86"/>
      <c r="ABF25" s="86"/>
      <c r="ABG25" s="86"/>
      <c r="ABH25" s="86"/>
      <c r="ABI25" s="86"/>
      <c r="ABJ25" s="86"/>
      <c r="ABK25" s="86"/>
      <c r="ABL25" s="86"/>
      <c r="ABM25" s="86"/>
      <c r="ABN25" s="86"/>
      <c r="ABO25" s="86"/>
      <c r="ABP25" s="86"/>
      <c r="ABQ25" s="86"/>
      <c r="ABR25" s="86"/>
      <c r="ABS25" s="86"/>
      <c r="ABT25" s="86"/>
      <c r="ABU25" s="86"/>
      <c r="ABV25" s="86"/>
      <c r="ABW25" s="86"/>
      <c r="ABX25" s="86"/>
      <c r="ABY25" s="86"/>
      <c r="ABZ25" s="86"/>
      <c r="ACA25" s="86"/>
      <c r="ACB25" s="86"/>
      <c r="ACC25" s="86"/>
      <c r="ACD25" s="86"/>
      <c r="ACE25" s="86"/>
      <c r="ACF25" s="86"/>
      <c r="ACG25" s="86"/>
      <c r="ACH25" s="86"/>
      <c r="ACI25" s="86"/>
      <c r="ACJ25" s="86"/>
      <c r="ACK25" s="86"/>
      <c r="ACL25" s="86"/>
      <c r="ACM25" s="86"/>
      <c r="ACN25" s="86"/>
      <c r="ACO25" s="86"/>
      <c r="ACP25" s="86"/>
      <c r="ACQ25" s="86"/>
      <c r="ACR25" s="86"/>
      <c r="ACS25" s="86"/>
      <c r="ACT25" s="86"/>
      <c r="ACU25" s="86"/>
      <c r="ACV25" s="86"/>
      <c r="ACW25" s="86"/>
      <c r="ACX25" s="86"/>
      <c r="ACY25" s="86"/>
      <c r="ACZ25" s="86"/>
      <c r="ADA25" s="86"/>
      <c r="ADB25" s="86"/>
      <c r="ADC25" s="86"/>
      <c r="ADD25" s="86"/>
      <c r="ADE25" s="86"/>
      <c r="ADF25" s="86"/>
      <c r="ADG25" s="86"/>
      <c r="ADH25" s="86"/>
      <c r="ADI25" s="86"/>
      <c r="ADJ25" s="86"/>
      <c r="ADK25" s="86"/>
      <c r="ADL25" s="86"/>
      <c r="ADM25" s="86"/>
      <c r="ADN25" s="86"/>
      <c r="ADO25" s="86"/>
      <c r="ADP25" s="86"/>
      <c r="ADQ25" s="86"/>
      <c r="ADR25" s="86"/>
      <c r="ADS25" s="86"/>
      <c r="ADT25" s="86"/>
      <c r="ADU25" s="86"/>
      <c r="ADV25" s="86"/>
      <c r="ADW25" s="86"/>
      <c r="ADX25" s="86"/>
      <c r="ADY25" s="86"/>
      <c r="ADZ25" s="86"/>
      <c r="AEA25" s="86"/>
      <c r="AEB25" s="86"/>
      <c r="AEC25" s="86"/>
      <c r="AED25" s="86"/>
      <c r="AEE25" s="86"/>
      <c r="AEF25" s="86"/>
      <c r="AEG25" s="86"/>
      <c r="AEH25" s="86"/>
      <c r="AEI25" s="86"/>
      <c r="AEJ25" s="86"/>
      <c r="AEK25" s="86"/>
      <c r="AEL25" s="86"/>
      <c r="AEM25" s="86"/>
      <c r="AEN25" s="86"/>
      <c r="AEO25" s="86"/>
      <c r="AEP25" s="86"/>
      <c r="AEQ25" s="86"/>
      <c r="AER25" s="86"/>
      <c r="AES25" s="86"/>
      <c r="AET25" s="86"/>
      <c r="AEU25" s="86"/>
      <c r="AEV25" s="86"/>
      <c r="AEW25" s="86"/>
      <c r="AEX25" s="86"/>
      <c r="AEY25" s="86"/>
      <c r="AEZ25" s="86"/>
      <c r="AFA25" s="86"/>
      <c r="AFB25" s="86"/>
      <c r="AFC25" s="86"/>
      <c r="AFD25" s="86"/>
      <c r="AFE25" s="86"/>
      <c r="AFF25" s="86"/>
      <c r="AFG25" s="86"/>
      <c r="AFH25" s="86"/>
      <c r="AFI25" s="86"/>
      <c r="AFJ25" s="86"/>
      <c r="AFK25" s="86"/>
      <c r="AFL25" s="86"/>
      <c r="AFM25" s="86"/>
      <c r="AFN25" s="86"/>
      <c r="AFO25" s="86"/>
      <c r="AFP25" s="86"/>
      <c r="AFQ25" s="86"/>
      <c r="AFR25" s="86"/>
      <c r="AFS25" s="86"/>
      <c r="AFT25" s="86"/>
      <c r="AFU25" s="86"/>
      <c r="AFV25" s="86"/>
      <c r="AFW25" s="86"/>
      <c r="AFX25" s="86"/>
      <c r="AFY25" s="86"/>
      <c r="AFZ25" s="86"/>
      <c r="AGA25" s="86"/>
      <c r="AGB25" s="86"/>
      <c r="AGC25" s="86"/>
      <c r="AGD25" s="86"/>
      <c r="AGE25" s="86"/>
      <c r="AGF25" s="86"/>
      <c r="AGG25" s="86"/>
      <c r="AGH25" s="86"/>
      <c r="AGI25" s="86"/>
      <c r="AGJ25" s="86"/>
      <c r="AGK25" s="86"/>
      <c r="AGL25" s="86"/>
      <c r="AGM25" s="86"/>
      <c r="AGN25" s="86"/>
      <c r="AGO25" s="86"/>
      <c r="AGP25" s="86"/>
      <c r="AGQ25" s="86"/>
      <c r="AGR25" s="86"/>
      <c r="AGS25" s="86"/>
      <c r="AGT25" s="86"/>
      <c r="AGU25" s="86"/>
      <c r="AGV25" s="86"/>
      <c r="AGW25" s="86"/>
      <c r="AGX25" s="86"/>
      <c r="AGY25" s="86"/>
      <c r="AGZ25" s="86"/>
      <c r="AHA25" s="86"/>
      <c r="AHB25" s="86"/>
      <c r="AHC25" s="86"/>
      <c r="AHD25" s="86"/>
      <c r="AHE25" s="86"/>
      <c r="AHF25" s="86"/>
      <c r="AHG25" s="86"/>
      <c r="AHH25" s="86"/>
      <c r="AHI25" s="86"/>
      <c r="AHJ25" s="86"/>
      <c r="AHK25" s="86"/>
      <c r="AHL25" s="86"/>
      <c r="AHM25" s="86"/>
      <c r="AHN25" s="86"/>
      <c r="AHO25" s="86"/>
      <c r="AHP25" s="86"/>
      <c r="AHQ25" s="86"/>
      <c r="AHR25" s="86"/>
      <c r="AHS25" s="86"/>
      <c r="AHT25" s="86"/>
      <c r="AHU25" s="86"/>
      <c r="AHV25" s="86"/>
      <c r="AHW25" s="86"/>
      <c r="AHX25" s="86"/>
      <c r="AHY25" s="86"/>
      <c r="AHZ25" s="86"/>
      <c r="AIA25" s="86"/>
      <c r="AIB25" s="86"/>
      <c r="AIC25" s="86"/>
      <c r="AID25" s="86"/>
      <c r="AIE25" s="86"/>
      <c r="AIF25" s="86"/>
      <c r="AIG25" s="86"/>
      <c r="AIH25" s="86"/>
      <c r="AII25" s="86"/>
      <c r="AIJ25" s="86"/>
      <c r="AIK25" s="86"/>
      <c r="AIL25" s="86"/>
      <c r="AIM25" s="86"/>
      <c r="AIN25" s="86"/>
      <c r="AIO25" s="86"/>
      <c r="AIP25" s="86"/>
      <c r="AIQ25" s="86"/>
      <c r="AIR25" s="86"/>
      <c r="AIS25" s="86"/>
      <c r="AIT25" s="86"/>
      <c r="AIU25" s="86"/>
      <c r="AIV25" s="86"/>
      <c r="AIW25" s="86"/>
      <c r="AIX25" s="86"/>
      <c r="AIY25" s="86"/>
      <c r="AIZ25" s="86"/>
      <c r="AJA25" s="86"/>
      <c r="AJB25" s="86"/>
      <c r="AJC25" s="86"/>
      <c r="AJD25" s="86"/>
      <c r="AJE25" s="86"/>
      <c r="AJF25" s="86"/>
      <c r="AJG25" s="86"/>
      <c r="AJH25" s="86"/>
      <c r="AJI25" s="86"/>
      <c r="AJJ25" s="86"/>
      <c r="AJK25" s="86"/>
      <c r="AJL25" s="86"/>
      <c r="AJM25" s="86"/>
      <c r="AJN25" s="86"/>
      <c r="AJO25" s="86"/>
      <c r="AJP25" s="86"/>
      <c r="AJQ25" s="86"/>
      <c r="AJR25" s="86"/>
      <c r="AJS25" s="86"/>
      <c r="AJT25" s="86"/>
      <c r="AJU25" s="86"/>
      <c r="AJV25" s="86"/>
      <c r="AJW25" s="86"/>
      <c r="AJX25" s="86"/>
      <c r="AJY25" s="86"/>
      <c r="AJZ25" s="86"/>
      <c r="AKA25" s="86"/>
      <c r="AKB25" s="86"/>
      <c r="AKC25" s="86"/>
      <c r="AKD25" s="86"/>
      <c r="AKE25" s="86"/>
      <c r="AKF25" s="86"/>
      <c r="AKG25" s="86"/>
      <c r="AKH25" s="86"/>
      <c r="AKI25" s="86"/>
      <c r="AKJ25" s="86"/>
      <c r="AKK25" s="86"/>
      <c r="AKL25" s="86"/>
      <c r="AKM25" s="86"/>
      <c r="AKN25" s="86"/>
      <c r="AKO25" s="86"/>
      <c r="AKP25" s="86"/>
      <c r="AKQ25" s="86"/>
      <c r="AKR25" s="86"/>
      <c r="AKS25" s="86"/>
      <c r="AKT25" s="86"/>
      <c r="AKU25" s="86"/>
      <c r="AKV25" s="86"/>
      <c r="AKW25" s="86"/>
      <c r="AKX25" s="86"/>
      <c r="AKY25" s="86"/>
      <c r="AKZ25" s="86"/>
      <c r="ALA25" s="86"/>
      <c r="ALB25" s="86"/>
      <c r="ALC25" s="86"/>
      <c r="ALD25" s="86"/>
      <c r="ALE25" s="86"/>
      <c r="ALF25" s="86"/>
      <c r="ALG25" s="86"/>
      <c r="ALH25" s="86"/>
      <c r="ALI25" s="86"/>
      <c r="ALJ25" s="86"/>
      <c r="ALK25" s="86"/>
      <c r="ALL25" s="86"/>
      <c r="ALM25" s="86"/>
      <c r="ALN25" s="86"/>
      <c r="ALO25" s="86"/>
      <c r="ALP25" s="86"/>
      <c r="ALQ25" s="86"/>
      <c r="ALR25" s="86"/>
      <c r="ALS25" s="86"/>
      <c r="ALT25" s="86"/>
      <c r="ALU25" s="86"/>
      <c r="ALV25" s="86"/>
      <c r="ALW25" s="86"/>
      <c r="ALX25" s="86"/>
      <c r="ALY25" s="86"/>
      <c r="ALZ25" s="86"/>
      <c r="AMA25" s="86"/>
      <c r="AMB25" s="86"/>
      <c r="AMC25" s="86"/>
      <c r="AMD25" s="86"/>
      <c r="AME25" s="86"/>
      <c r="AMF25" s="86"/>
      <c r="AMG25" s="86"/>
      <c r="AMH25" s="86"/>
      <c r="AMI25" s="86"/>
      <c r="AMJ25" s="86"/>
      <c r="AMK25" s="86"/>
    </row>
    <row r="26" customFormat="false" ht="82" hidden="false" customHeight="false" outlineLevel="0" collapsed="false">
      <c r="A26" s="85" t="s">
        <v>5036</v>
      </c>
      <c r="B26" s="85" t="s">
        <v>678</v>
      </c>
      <c r="C26" s="85" t="s">
        <v>2314</v>
      </c>
      <c r="D26" s="85"/>
      <c r="E26" s="85" t="s">
        <v>5037</v>
      </c>
      <c r="F26" s="85"/>
      <c r="G26" s="287" t="s">
        <v>5038</v>
      </c>
      <c r="H26" s="278"/>
      <c r="I26" s="2"/>
      <c r="J26" s="288" t="s">
        <v>5039</v>
      </c>
      <c r="K26" s="289"/>
      <c r="L26" s="2"/>
      <c r="M26" s="64" t="s">
        <v>5025</v>
      </c>
      <c r="N26" s="85"/>
      <c r="O26" s="85"/>
      <c r="P26" s="85"/>
      <c r="Q26" s="85"/>
      <c r="R26" s="64"/>
      <c r="S26" s="278"/>
      <c r="T26" s="85"/>
      <c r="U26" s="89"/>
      <c r="V26" s="85"/>
      <c r="W26" s="89"/>
      <c r="X26" s="85"/>
      <c r="Y26" s="85"/>
      <c r="Z26" s="85"/>
      <c r="AA26" s="85"/>
      <c r="AB26" s="85"/>
      <c r="AC26" s="85"/>
      <c r="AD26" s="85"/>
      <c r="AE26" s="258" t="s">
        <v>5040</v>
      </c>
      <c r="AF26" s="90" t="s">
        <v>5004</v>
      </c>
      <c r="AG26" s="279" t="s">
        <v>5041</v>
      </c>
      <c r="AH26" s="279" t="s">
        <v>5006</v>
      </c>
      <c r="AI26" s="259"/>
      <c r="AJ26" s="90"/>
      <c r="AK26" s="279" t="s">
        <v>5042</v>
      </c>
      <c r="AL26" s="279" t="s">
        <v>5008</v>
      </c>
      <c r="AM26" s="279"/>
      <c r="AN26" s="279"/>
      <c r="AO26" s="89"/>
      <c r="AP26" s="89"/>
      <c r="AQ26" s="89"/>
      <c r="AR26" s="89"/>
      <c r="AS26" s="89"/>
      <c r="AT26" s="98" t="e">
        <f aca="false">IF(A26="", "","'"&amp;A26&amp;"':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'"&amp;VLOOKUP(M26,[3]マスタ!$A$1:$B$99,2,0)&amp;"'"&amp;IF(N26="○",", extra: true","")&amp;IF(O26&lt;&gt;"",", extraFrom: '"&amp;O26&amp;"'","")&amp;IF(P26&lt;&gt;"",", exchangableTo: '"&amp;P26&amp;"'","")&amp;IF(Q26="○",", poison: true","")&amp;IF(R26&lt;&gt;"", ", type: '"&amp;VLOOKUP(R26,[3]マスタ!$D$1:$E$99,2,0)&amp;"'", "")&amp;IF(S26&lt;&gt;"",", subType: '"&amp;VLOOKUP(S26,[3]マスタ!$D$1:$E$99,2,0)&amp;"'","")&amp;""&amp;IF(T26&lt;&gt;"",", range: '"&amp;T26&amp;"'","")&amp;IF(V26&lt;&gt;"",", damage: '"&amp;V26&amp;"'","")&amp;IF(X26&lt;&gt;"",", capacity: '"&amp;X26&amp;"'","")&amp;IF(Y26&lt;&gt;"",", growth: "&amp;Y26&amp;"","")&amp;IF(Z26&lt;&gt;"",", cost: '"&amp;Z26&amp;"'","")&amp;", text: '"&amp;SUBSTITUTE(SUBSTITUTE(AE26, CHAR(13), ""),CHAR(10),"\n")&amp;IF(AF26&lt;&gt;"", "', textAdditional: '"&amp;SUBSTITUTE(SUBSTITUTE(AF26, CHAR(13), ""),CHAR(10),"\n"), "")&amp;"', textZh: '"&amp;SUBSTITUTE(SUBSTITUTE(SUBSTITUTE(AG26, CHAR(13), ""),CHAR(10),"\n"),"'","\'")&amp;"', textZhG1: '"&amp;SUBSTITUTE(SUBSTITUTE(SUBSTITUTE(AI26, CHAR(13), ""),CHAR(10),"\n"),"'","\'")&amp;IF(AH26&lt;&gt;"", "', textZhAdditional: '"&amp;SUBSTITUTE(SUBSTITUTE(AH26, CHAR(13), ""),CHAR(10),"\n"), "")&amp;IF(AJ26&lt;&gt;"", "', textZhG1Additional: '"&amp;SUBSTITUTE(SUBSTITUTE(AJ26, CHAR(13), ""),CHAR(10),"\n"), "")&amp;"', textKo: '"&amp;SUBSTITUTE(SUBSTITUTE(SUBSTITUTE(AK26, CHAR(13), ""),CHAR(10),"\n"),"'","\'")&amp;IF(AL26&lt;&gt;"", "', textKoAdditional: '"&amp;SUBSTITUTE(SUBSTITUTE(AL26, CHAR(13), ""),CHAR(10),"\n"), "")&amp;"', textEn: '"&amp;SUBSTITUTE(SUBSTITUTE(SUBSTITUTE(AM26, CHAR(13), ""),CHAR(10),"\n"),"'","\'")&amp;IF(AN26&lt;&gt;"", "', textEnAdditional: '"&amp;SUBSTITUTE(SUBSTITUTE(AN26, CHAR(13), ""),CHAR(10),"\n"), "")&amp;"'"&amp;IF(AB26="○",", sealable: true","")&amp;IF(AC26="○",", removable: true","")&amp;IF(AA26="○",", lie: true","")&amp;IF(AD26="○",", investable: true","")&amp;"},")</f>
        <v>#REF!</v>
      </c>
      <c r="AU26" s="10" t="str">
        <f aca="false">IF($A26&lt;&gt;"", "    /** 《"&amp;$E26&amp;"》 */ export const "&amp;SUBSTITUTE(UPPER(IF(MID($A26, 3, 1)="-", RIGHT($A26,LEN($A26)-3), $A26)), "-", "_")&amp;": TCardId = '"&amp;$A26&amp;"';", "")</f>
        <v>    /** 《カスタムパーツC》 */ export const OBORO_A2_CP_3: TCardId = '05-oboro-a2-cp-3';</v>
      </c>
      <c r="AV26" s="11" t="str">
        <f aca="false">IF($A26&lt;&gt;"", "    | '"&amp;$A26&amp;"'", "")</f>
        <v>    | '05-oboro-a2-cp-3'</v>
      </c>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6"/>
      <c r="FO26" s="86"/>
      <c r="FP26" s="86"/>
      <c r="FQ26" s="86"/>
      <c r="FR26" s="86"/>
      <c r="FS26" s="86"/>
      <c r="FT26" s="86"/>
      <c r="FU26" s="86"/>
      <c r="FV26" s="86"/>
      <c r="FW26" s="86"/>
      <c r="FX26" s="86"/>
      <c r="FY26" s="86"/>
      <c r="FZ26" s="86"/>
      <c r="GA26" s="86"/>
      <c r="GB26" s="86"/>
      <c r="GC26" s="86"/>
      <c r="GD26" s="86"/>
      <c r="GE26" s="86"/>
      <c r="GF26" s="86"/>
      <c r="GG26" s="86"/>
      <c r="GH26" s="86"/>
      <c r="GI26" s="86"/>
      <c r="GJ26" s="86"/>
      <c r="GK26" s="86"/>
      <c r="GL26" s="86"/>
      <c r="GM26" s="86"/>
      <c r="GN26" s="86"/>
      <c r="GO26" s="86"/>
      <c r="GP26" s="86"/>
      <c r="GQ26" s="86"/>
      <c r="GR26" s="86"/>
      <c r="GS26" s="86"/>
      <c r="GT26" s="86"/>
      <c r="GU26" s="86"/>
      <c r="GV26" s="86"/>
      <c r="GW26" s="86"/>
      <c r="GX26" s="86"/>
      <c r="GY26" s="86"/>
      <c r="GZ26" s="86"/>
      <c r="HA26" s="86"/>
      <c r="HB26" s="86"/>
      <c r="HC26" s="86"/>
      <c r="HD26" s="86"/>
      <c r="HE26" s="86"/>
      <c r="HF26" s="86"/>
      <c r="HG26" s="86"/>
      <c r="HH26" s="86"/>
      <c r="HI26" s="86"/>
      <c r="HJ26" s="86"/>
      <c r="HK26" s="86"/>
      <c r="HL26" s="86"/>
      <c r="HM26" s="86"/>
      <c r="HN26" s="86"/>
      <c r="HO26" s="86"/>
      <c r="HP26" s="86"/>
      <c r="HQ26" s="86"/>
      <c r="HR26" s="86"/>
      <c r="HS26" s="86"/>
      <c r="HT26" s="86"/>
      <c r="HU26" s="86"/>
      <c r="HV26" s="86"/>
      <c r="HW26" s="86"/>
      <c r="HX26" s="86"/>
      <c r="HY26" s="86"/>
      <c r="HZ26" s="86"/>
      <c r="IA26" s="86"/>
      <c r="IB26" s="86"/>
      <c r="IC26" s="86"/>
      <c r="ID26" s="86"/>
      <c r="IE26" s="86"/>
      <c r="IF26" s="86"/>
      <c r="IG26" s="86"/>
      <c r="IH26" s="86"/>
      <c r="II26" s="86"/>
      <c r="IJ26" s="86"/>
      <c r="IK26" s="86"/>
      <c r="IL26" s="86"/>
      <c r="IM26" s="86"/>
      <c r="IN26" s="86"/>
      <c r="IO26" s="86"/>
      <c r="IP26" s="86"/>
      <c r="IQ26" s="86"/>
      <c r="IR26" s="86"/>
      <c r="IS26" s="86"/>
      <c r="IT26" s="86"/>
      <c r="IU26" s="86"/>
      <c r="IV26" s="86"/>
      <c r="IW26" s="86"/>
      <c r="IX26" s="86"/>
      <c r="IY26" s="86"/>
      <c r="IZ26" s="86"/>
      <c r="JA26" s="86"/>
      <c r="JB26" s="86"/>
      <c r="JC26" s="86"/>
      <c r="JD26" s="86"/>
      <c r="JE26" s="86"/>
      <c r="JF26" s="86"/>
      <c r="JG26" s="86"/>
      <c r="JH26" s="86"/>
      <c r="JI26" s="86"/>
      <c r="JJ26" s="86"/>
      <c r="JK26" s="86"/>
      <c r="JL26" s="86"/>
      <c r="JM26" s="86"/>
      <c r="JN26" s="86"/>
      <c r="JO26" s="86"/>
      <c r="JP26" s="86"/>
      <c r="JQ26" s="86"/>
      <c r="JR26" s="86"/>
      <c r="JS26" s="86"/>
      <c r="JT26" s="86"/>
      <c r="JU26" s="86"/>
      <c r="JV26" s="86"/>
      <c r="JW26" s="86"/>
      <c r="JX26" s="86"/>
      <c r="JY26" s="86"/>
      <c r="JZ26" s="86"/>
      <c r="KA26" s="86"/>
      <c r="KB26" s="86"/>
      <c r="KC26" s="86"/>
      <c r="KD26" s="86"/>
      <c r="KE26" s="86"/>
      <c r="KF26" s="86"/>
      <c r="KG26" s="86"/>
      <c r="KH26" s="86"/>
      <c r="KI26" s="86"/>
      <c r="KJ26" s="86"/>
      <c r="KK26" s="86"/>
      <c r="KL26" s="86"/>
      <c r="KM26" s="86"/>
      <c r="KN26" s="86"/>
      <c r="KO26" s="86"/>
      <c r="KP26" s="86"/>
      <c r="KQ26" s="86"/>
      <c r="KR26" s="86"/>
      <c r="KS26" s="86"/>
      <c r="KT26" s="86"/>
      <c r="KU26" s="86"/>
      <c r="KV26" s="86"/>
      <c r="KW26" s="86"/>
      <c r="KX26" s="86"/>
      <c r="KY26" s="86"/>
      <c r="KZ26" s="86"/>
      <c r="LA26" s="86"/>
      <c r="LB26" s="86"/>
      <c r="LC26" s="86"/>
      <c r="LD26" s="86"/>
      <c r="LE26" s="86"/>
      <c r="LF26" s="86"/>
      <c r="LG26" s="86"/>
      <c r="LH26" s="86"/>
      <c r="LI26" s="86"/>
      <c r="LJ26" s="86"/>
      <c r="LK26" s="86"/>
      <c r="LL26" s="86"/>
      <c r="LM26" s="86"/>
      <c r="LN26" s="86"/>
      <c r="LO26" s="86"/>
      <c r="LP26" s="86"/>
      <c r="LQ26" s="86"/>
      <c r="LR26" s="86"/>
      <c r="LS26" s="86"/>
      <c r="LT26" s="86"/>
      <c r="LU26" s="86"/>
      <c r="LV26" s="86"/>
      <c r="LW26" s="86"/>
      <c r="LX26" s="86"/>
      <c r="LY26" s="86"/>
      <c r="LZ26" s="86"/>
      <c r="MA26" s="86"/>
      <c r="MB26" s="86"/>
      <c r="MC26" s="86"/>
      <c r="MD26" s="86"/>
      <c r="ME26" s="86"/>
      <c r="MF26" s="86"/>
      <c r="MG26" s="86"/>
      <c r="MH26" s="86"/>
      <c r="MI26" s="86"/>
      <c r="MJ26" s="86"/>
      <c r="MK26" s="86"/>
      <c r="ML26" s="86"/>
      <c r="MM26" s="86"/>
      <c r="MN26" s="86"/>
      <c r="MO26" s="86"/>
      <c r="MP26" s="86"/>
      <c r="MQ26" s="86"/>
      <c r="MR26" s="86"/>
      <c r="MS26" s="86"/>
      <c r="MT26" s="86"/>
      <c r="MU26" s="86"/>
      <c r="MV26" s="86"/>
      <c r="MW26" s="86"/>
      <c r="MX26" s="86"/>
      <c r="MY26" s="86"/>
      <c r="MZ26" s="86"/>
      <c r="NA26" s="86"/>
      <c r="NB26" s="86"/>
      <c r="NC26" s="86"/>
      <c r="ND26" s="86"/>
      <c r="NE26" s="86"/>
      <c r="NF26" s="86"/>
      <c r="NG26" s="86"/>
      <c r="NH26" s="86"/>
      <c r="NI26" s="86"/>
      <c r="NJ26" s="86"/>
      <c r="NK26" s="86"/>
      <c r="NL26" s="86"/>
      <c r="NM26" s="86"/>
      <c r="NN26" s="86"/>
      <c r="NO26" s="86"/>
      <c r="NP26" s="86"/>
      <c r="NQ26" s="86"/>
      <c r="NR26" s="86"/>
      <c r="NS26" s="86"/>
      <c r="NT26" s="86"/>
      <c r="NU26" s="86"/>
      <c r="NV26" s="86"/>
      <c r="NW26" s="86"/>
      <c r="NX26" s="86"/>
      <c r="NY26" s="86"/>
      <c r="NZ26" s="86"/>
      <c r="OA26" s="86"/>
      <c r="OB26" s="86"/>
      <c r="OC26" s="86"/>
      <c r="OD26" s="86"/>
      <c r="OE26" s="86"/>
      <c r="OF26" s="86"/>
      <c r="OG26" s="86"/>
      <c r="OH26" s="86"/>
      <c r="OI26" s="86"/>
      <c r="OJ26" s="86"/>
      <c r="OK26" s="86"/>
      <c r="OL26" s="86"/>
      <c r="OM26" s="86"/>
      <c r="ON26" s="86"/>
      <c r="OO26" s="86"/>
      <c r="OP26" s="86"/>
      <c r="OQ26" s="86"/>
      <c r="OR26" s="86"/>
      <c r="OS26" s="86"/>
      <c r="OT26" s="86"/>
      <c r="OU26" s="86"/>
      <c r="OV26" s="86"/>
      <c r="OW26" s="86"/>
      <c r="OX26" s="86"/>
      <c r="OY26" s="86"/>
      <c r="OZ26" s="86"/>
      <c r="PA26" s="86"/>
      <c r="PB26" s="86"/>
      <c r="PC26" s="86"/>
      <c r="PD26" s="86"/>
      <c r="PE26" s="86"/>
      <c r="PF26" s="86"/>
      <c r="PG26" s="86"/>
      <c r="PH26" s="86"/>
      <c r="PI26" s="86"/>
      <c r="PJ26" s="86"/>
      <c r="PK26" s="86"/>
      <c r="PL26" s="86"/>
      <c r="PM26" s="86"/>
      <c r="PN26" s="86"/>
      <c r="PO26" s="86"/>
      <c r="PP26" s="86"/>
      <c r="PQ26" s="86"/>
      <c r="PR26" s="86"/>
      <c r="PS26" s="86"/>
      <c r="PT26" s="86"/>
      <c r="PU26" s="86"/>
      <c r="PV26" s="86"/>
      <c r="PW26" s="86"/>
      <c r="PX26" s="86"/>
      <c r="PY26" s="86"/>
      <c r="PZ26" s="86"/>
      <c r="QA26" s="86"/>
      <c r="QB26" s="86"/>
      <c r="QC26" s="86"/>
      <c r="QD26" s="86"/>
      <c r="QE26" s="86"/>
      <c r="QF26" s="86"/>
      <c r="QG26" s="86"/>
      <c r="QH26" s="86"/>
      <c r="QI26" s="86"/>
      <c r="QJ26" s="86"/>
      <c r="QK26" s="86"/>
      <c r="QL26" s="86"/>
      <c r="QM26" s="86"/>
      <c r="QN26" s="86"/>
      <c r="QO26" s="86"/>
      <c r="QP26" s="86"/>
      <c r="QQ26" s="86"/>
      <c r="QR26" s="86"/>
      <c r="QS26" s="86"/>
      <c r="QT26" s="86"/>
      <c r="QU26" s="86"/>
      <c r="QV26" s="86"/>
      <c r="QW26" s="86"/>
      <c r="QX26" s="86"/>
      <c r="QY26" s="86"/>
      <c r="QZ26" s="86"/>
      <c r="RA26" s="86"/>
      <c r="RB26" s="86"/>
      <c r="RC26" s="86"/>
      <c r="RD26" s="86"/>
      <c r="RE26" s="86"/>
      <c r="RF26" s="86"/>
      <c r="RG26" s="86"/>
      <c r="RH26" s="86"/>
      <c r="RI26" s="86"/>
      <c r="RJ26" s="86"/>
      <c r="RK26" s="86"/>
      <c r="RL26" s="86"/>
      <c r="RM26" s="86"/>
      <c r="RN26" s="86"/>
      <c r="RO26" s="86"/>
      <c r="RP26" s="86"/>
      <c r="RQ26" s="86"/>
      <c r="RR26" s="86"/>
      <c r="RS26" s="86"/>
      <c r="RT26" s="86"/>
      <c r="RU26" s="86"/>
      <c r="RV26" s="86"/>
      <c r="RW26" s="86"/>
      <c r="RX26" s="86"/>
      <c r="RY26" s="86"/>
      <c r="RZ26" s="86"/>
      <c r="SA26" s="86"/>
      <c r="SB26" s="86"/>
      <c r="SC26" s="86"/>
      <c r="SD26" s="86"/>
      <c r="SE26" s="86"/>
      <c r="SF26" s="86"/>
      <c r="SG26" s="86"/>
      <c r="SH26" s="86"/>
      <c r="SI26" s="86"/>
      <c r="SJ26" s="86"/>
      <c r="SK26" s="86"/>
      <c r="SL26" s="86"/>
      <c r="SM26" s="86"/>
      <c r="SN26" s="86"/>
      <c r="SO26" s="86"/>
      <c r="SP26" s="86"/>
      <c r="SQ26" s="86"/>
      <c r="SR26" s="86"/>
      <c r="SS26" s="86"/>
      <c r="ST26" s="86"/>
      <c r="SU26" s="86"/>
      <c r="SV26" s="86"/>
      <c r="SW26" s="86"/>
      <c r="SX26" s="86"/>
      <c r="SY26" s="86"/>
      <c r="SZ26" s="86"/>
      <c r="TA26" s="86"/>
      <c r="TB26" s="86"/>
      <c r="TC26" s="86"/>
      <c r="TD26" s="86"/>
      <c r="TE26" s="86"/>
      <c r="TF26" s="86"/>
      <c r="TG26" s="86"/>
      <c r="TH26" s="86"/>
      <c r="TI26" s="86"/>
      <c r="TJ26" s="86"/>
      <c r="TK26" s="86"/>
      <c r="TL26" s="86"/>
      <c r="TM26" s="86"/>
      <c r="TN26" s="86"/>
      <c r="TO26" s="86"/>
      <c r="TP26" s="86"/>
      <c r="TQ26" s="86"/>
      <c r="TR26" s="86"/>
      <c r="TS26" s="86"/>
      <c r="TT26" s="86"/>
      <c r="TU26" s="86"/>
      <c r="TV26" s="86"/>
      <c r="TW26" s="86"/>
      <c r="TX26" s="86"/>
      <c r="TY26" s="86"/>
      <c r="TZ26" s="86"/>
      <c r="UA26" s="86"/>
      <c r="UB26" s="86"/>
      <c r="UC26" s="86"/>
      <c r="UD26" s="86"/>
      <c r="UE26" s="86"/>
      <c r="UF26" s="86"/>
      <c r="UG26" s="86"/>
      <c r="UH26" s="86"/>
      <c r="UI26" s="86"/>
      <c r="UJ26" s="86"/>
      <c r="UK26" s="86"/>
      <c r="UL26" s="86"/>
      <c r="UM26" s="86"/>
      <c r="UN26" s="86"/>
      <c r="UO26" s="86"/>
      <c r="UP26" s="86"/>
      <c r="UQ26" s="86"/>
      <c r="UR26" s="86"/>
      <c r="US26" s="86"/>
      <c r="UT26" s="86"/>
      <c r="UU26" s="86"/>
      <c r="UV26" s="86"/>
      <c r="UW26" s="86"/>
      <c r="UX26" s="86"/>
      <c r="UY26" s="86"/>
      <c r="UZ26" s="86"/>
      <c r="VA26" s="86"/>
      <c r="VB26" s="86"/>
      <c r="VC26" s="86"/>
      <c r="VD26" s="86"/>
      <c r="VE26" s="86"/>
      <c r="VF26" s="86"/>
      <c r="VG26" s="86"/>
      <c r="VH26" s="86"/>
      <c r="VI26" s="86"/>
      <c r="VJ26" s="86"/>
      <c r="VK26" s="86"/>
      <c r="VL26" s="86"/>
      <c r="VM26" s="86"/>
      <c r="VN26" s="86"/>
      <c r="VO26" s="86"/>
      <c r="VP26" s="86"/>
      <c r="VQ26" s="86"/>
      <c r="VR26" s="86"/>
      <c r="VS26" s="86"/>
      <c r="VT26" s="86"/>
      <c r="VU26" s="86"/>
      <c r="VV26" s="86"/>
      <c r="VW26" s="86"/>
      <c r="VX26" s="86"/>
      <c r="VY26" s="86"/>
      <c r="VZ26" s="86"/>
      <c r="WA26" s="86"/>
      <c r="WB26" s="86"/>
      <c r="WC26" s="86"/>
      <c r="WD26" s="86"/>
      <c r="WE26" s="86"/>
      <c r="WF26" s="86"/>
      <c r="WG26" s="86"/>
      <c r="WH26" s="86"/>
      <c r="WI26" s="86"/>
      <c r="WJ26" s="86"/>
      <c r="WK26" s="86"/>
      <c r="WL26" s="86"/>
      <c r="WM26" s="86"/>
      <c r="WN26" s="86"/>
      <c r="WO26" s="86"/>
      <c r="WP26" s="86"/>
      <c r="WQ26" s="86"/>
      <c r="WR26" s="86"/>
      <c r="WS26" s="86"/>
      <c r="WT26" s="86"/>
      <c r="WU26" s="86"/>
      <c r="WV26" s="86"/>
      <c r="WW26" s="86"/>
      <c r="WX26" s="86"/>
      <c r="WY26" s="86"/>
      <c r="WZ26" s="86"/>
      <c r="XA26" s="86"/>
      <c r="XB26" s="86"/>
      <c r="XC26" s="86"/>
      <c r="XD26" s="86"/>
      <c r="XE26" s="86"/>
      <c r="XF26" s="86"/>
      <c r="XG26" s="86"/>
      <c r="XH26" s="86"/>
      <c r="XI26" s="86"/>
      <c r="XJ26" s="86"/>
      <c r="XK26" s="86"/>
      <c r="XL26" s="86"/>
      <c r="XM26" s="86"/>
      <c r="XN26" s="86"/>
      <c r="XO26" s="86"/>
      <c r="XP26" s="86"/>
      <c r="XQ26" s="86"/>
      <c r="XR26" s="86"/>
      <c r="XS26" s="86"/>
      <c r="XT26" s="86"/>
      <c r="XU26" s="86"/>
      <c r="XV26" s="86"/>
      <c r="XW26" s="86"/>
      <c r="XX26" s="86"/>
      <c r="XY26" s="86"/>
      <c r="XZ26" s="86"/>
      <c r="YA26" s="86"/>
      <c r="YB26" s="86"/>
      <c r="YC26" s="86"/>
      <c r="YD26" s="86"/>
      <c r="YE26" s="86"/>
      <c r="YF26" s="86"/>
      <c r="YG26" s="86"/>
      <c r="YH26" s="86"/>
      <c r="YI26" s="86"/>
      <c r="YJ26" s="86"/>
      <c r="YK26" s="86"/>
      <c r="YL26" s="86"/>
      <c r="YM26" s="86"/>
      <c r="YN26" s="86"/>
      <c r="YO26" s="86"/>
      <c r="YP26" s="86"/>
      <c r="YQ26" s="86"/>
      <c r="YR26" s="86"/>
      <c r="YS26" s="86"/>
      <c r="YT26" s="86"/>
      <c r="YU26" s="86"/>
      <c r="YV26" s="86"/>
      <c r="YW26" s="86"/>
      <c r="YX26" s="86"/>
      <c r="YY26" s="86"/>
      <c r="YZ26" s="86"/>
      <c r="ZA26" s="86"/>
      <c r="ZB26" s="86"/>
      <c r="ZC26" s="86"/>
      <c r="ZD26" s="86"/>
      <c r="ZE26" s="86"/>
      <c r="ZF26" s="86"/>
      <c r="ZG26" s="86"/>
      <c r="ZH26" s="86"/>
      <c r="ZI26" s="86"/>
      <c r="ZJ26" s="86"/>
      <c r="ZK26" s="86"/>
      <c r="ZL26" s="86"/>
      <c r="ZM26" s="86"/>
      <c r="ZN26" s="86"/>
      <c r="ZO26" s="86"/>
      <c r="ZP26" s="86"/>
      <c r="ZQ26" s="86"/>
      <c r="ZR26" s="86"/>
      <c r="ZS26" s="86"/>
      <c r="ZT26" s="86"/>
      <c r="ZU26" s="86"/>
      <c r="ZV26" s="86"/>
      <c r="ZW26" s="86"/>
      <c r="ZX26" s="86"/>
      <c r="ZY26" s="86"/>
      <c r="ZZ26" s="86"/>
      <c r="AAA26" s="86"/>
      <c r="AAB26" s="86"/>
      <c r="AAC26" s="86"/>
      <c r="AAD26" s="86"/>
      <c r="AAE26" s="86"/>
      <c r="AAF26" s="86"/>
      <c r="AAG26" s="86"/>
      <c r="AAH26" s="86"/>
      <c r="AAI26" s="86"/>
      <c r="AAJ26" s="86"/>
      <c r="AAK26" s="86"/>
      <c r="AAL26" s="86"/>
      <c r="AAM26" s="86"/>
      <c r="AAN26" s="86"/>
      <c r="AAO26" s="86"/>
      <c r="AAP26" s="86"/>
      <c r="AAQ26" s="86"/>
      <c r="AAR26" s="86"/>
      <c r="AAS26" s="86"/>
      <c r="AAT26" s="86"/>
      <c r="AAU26" s="86"/>
      <c r="AAV26" s="86"/>
      <c r="AAW26" s="86"/>
      <c r="AAX26" s="86"/>
      <c r="AAY26" s="86"/>
      <c r="AAZ26" s="86"/>
      <c r="ABA26" s="86"/>
      <c r="ABB26" s="86"/>
      <c r="ABC26" s="86"/>
      <c r="ABD26" s="86"/>
      <c r="ABE26" s="86"/>
      <c r="ABF26" s="86"/>
      <c r="ABG26" s="86"/>
      <c r="ABH26" s="86"/>
      <c r="ABI26" s="86"/>
      <c r="ABJ26" s="86"/>
      <c r="ABK26" s="86"/>
      <c r="ABL26" s="86"/>
      <c r="ABM26" s="86"/>
      <c r="ABN26" s="86"/>
      <c r="ABO26" s="86"/>
      <c r="ABP26" s="86"/>
      <c r="ABQ26" s="86"/>
      <c r="ABR26" s="86"/>
      <c r="ABS26" s="86"/>
      <c r="ABT26" s="86"/>
      <c r="ABU26" s="86"/>
      <c r="ABV26" s="86"/>
      <c r="ABW26" s="86"/>
      <c r="ABX26" s="86"/>
      <c r="ABY26" s="86"/>
      <c r="ABZ26" s="86"/>
      <c r="ACA26" s="86"/>
      <c r="ACB26" s="86"/>
      <c r="ACC26" s="86"/>
      <c r="ACD26" s="86"/>
      <c r="ACE26" s="86"/>
      <c r="ACF26" s="86"/>
      <c r="ACG26" s="86"/>
      <c r="ACH26" s="86"/>
      <c r="ACI26" s="86"/>
      <c r="ACJ26" s="86"/>
      <c r="ACK26" s="86"/>
      <c r="ACL26" s="86"/>
      <c r="ACM26" s="86"/>
      <c r="ACN26" s="86"/>
      <c r="ACO26" s="86"/>
      <c r="ACP26" s="86"/>
      <c r="ACQ26" s="86"/>
      <c r="ACR26" s="86"/>
      <c r="ACS26" s="86"/>
      <c r="ACT26" s="86"/>
      <c r="ACU26" s="86"/>
      <c r="ACV26" s="86"/>
      <c r="ACW26" s="86"/>
      <c r="ACX26" s="86"/>
      <c r="ACY26" s="86"/>
      <c r="ACZ26" s="86"/>
      <c r="ADA26" s="86"/>
      <c r="ADB26" s="86"/>
      <c r="ADC26" s="86"/>
      <c r="ADD26" s="86"/>
      <c r="ADE26" s="86"/>
      <c r="ADF26" s="86"/>
      <c r="ADG26" s="86"/>
      <c r="ADH26" s="86"/>
      <c r="ADI26" s="86"/>
      <c r="ADJ26" s="86"/>
      <c r="ADK26" s="86"/>
      <c r="ADL26" s="86"/>
      <c r="ADM26" s="86"/>
      <c r="ADN26" s="86"/>
      <c r="ADO26" s="86"/>
      <c r="ADP26" s="86"/>
      <c r="ADQ26" s="86"/>
      <c r="ADR26" s="86"/>
      <c r="ADS26" s="86"/>
      <c r="ADT26" s="86"/>
      <c r="ADU26" s="86"/>
      <c r="ADV26" s="86"/>
      <c r="ADW26" s="86"/>
      <c r="ADX26" s="86"/>
      <c r="ADY26" s="86"/>
      <c r="ADZ26" s="86"/>
      <c r="AEA26" s="86"/>
      <c r="AEB26" s="86"/>
      <c r="AEC26" s="86"/>
      <c r="AED26" s="86"/>
      <c r="AEE26" s="86"/>
      <c r="AEF26" s="86"/>
      <c r="AEG26" s="86"/>
      <c r="AEH26" s="86"/>
      <c r="AEI26" s="86"/>
      <c r="AEJ26" s="86"/>
      <c r="AEK26" s="86"/>
      <c r="AEL26" s="86"/>
      <c r="AEM26" s="86"/>
      <c r="AEN26" s="86"/>
      <c r="AEO26" s="86"/>
      <c r="AEP26" s="86"/>
      <c r="AEQ26" s="86"/>
      <c r="AER26" s="86"/>
      <c r="AES26" s="86"/>
      <c r="AET26" s="86"/>
      <c r="AEU26" s="86"/>
      <c r="AEV26" s="86"/>
      <c r="AEW26" s="86"/>
      <c r="AEX26" s="86"/>
      <c r="AEY26" s="86"/>
      <c r="AEZ26" s="86"/>
      <c r="AFA26" s="86"/>
      <c r="AFB26" s="86"/>
      <c r="AFC26" s="86"/>
      <c r="AFD26" s="86"/>
      <c r="AFE26" s="86"/>
      <c r="AFF26" s="86"/>
      <c r="AFG26" s="86"/>
      <c r="AFH26" s="86"/>
      <c r="AFI26" s="86"/>
      <c r="AFJ26" s="86"/>
      <c r="AFK26" s="86"/>
      <c r="AFL26" s="86"/>
      <c r="AFM26" s="86"/>
      <c r="AFN26" s="86"/>
      <c r="AFO26" s="86"/>
      <c r="AFP26" s="86"/>
      <c r="AFQ26" s="86"/>
      <c r="AFR26" s="86"/>
      <c r="AFS26" s="86"/>
      <c r="AFT26" s="86"/>
      <c r="AFU26" s="86"/>
      <c r="AFV26" s="86"/>
      <c r="AFW26" s="86"/>
      <c r="AFX26" s="86"/>
      <c r="AFY26" s="86"/>
      <c r="AFZ26" s="86"/>
      <c r="AGA26" s="86"/>
      <c r="AGB26" s="86"/>
      <c r="AGC26" s="86"/>
      <c r="AGD26" s="86"/>
      <c r="AGE26" s="86"/>
      <c r="AGF26" s="86"/>
      <c r="AGG26" s="86"/>
      <c r="AGH26" s="86"/>
      <c r="AGI26" s="86"/>
      <c r="AGJ26" s="86"/>
      <c r="AGK26" s="86"/>
      <c r="AGL26" s="86"/>
      <c r="AGM26" s="86"/>
      <c r="AGN26" s="86"/>
      <c r="AGO26" s="86"/>
      <c r="AGP26" s="86"/>
      <c r="AGQ26" s="86"/>
      <c r="AGR26" s="86"/>
      <c r="AGS26" s="86"/>
      <c r="AGT26" s="86"/>
      <c r="AGU26" s="86"/>
      <c r="AGV26" s="86"/>
      <c r="AGW26" s="86"/>
      <c r="AGX26" s="86"/>
      <c r="AGY26" s="86"/>
      <c r="AGZ26" s="86"/>
      <c r="AHA26" s="86"/>
      <c r="AHB26" s="86"/>
      <c r="AHC26" s="86"/>
      <c r="AHD26" s="86"/>
      <c r="AHE26" s="86"/>
      <c r="AHF26" s="86"/>
      <c r="AHG26" s="86"/>
      <c r="AHH26" s="86"/>
      <c r="AHI26" s="86"/>
      <c r="AHJ26" s="86"/>
      <c r="AHK26" s="86"/>
      <c r="AHL26" s="86"/>
      <c r="AHM26" s="86"/>
      <c r="AHN26" s="86"/>
      <c r="AHO26" s="86"/>
      <c r="AHP26" s="86"/>
      <c r="AHQ26" s="86"/>
      <c r="AHR26" s="86"/>
      <c r="AHS26" s="86"/>
      <c r="AHT26" s="86"/>
      <c r="AHU26" s="86"/>
      <c r="AHV26" s="86"/>
      <c r="AHW26" s="86"/>
      <c r="AHX26" s="86"/>
      <c r="AHY26" s="86"/>
      <c r="AHZ26" s="86"/>
      <c r="AIA26" s="86"/>
      <c r="AIB26" s="86"/>
      <c r="AIC26" s="86"/>
      <c r="AID26" s="86"/>
      <c r="AIE26" s="86"/>
      <c r="AIF26" s="86"/>
      <c r="AIG26" s="86"/>
      <c r="AIH26" s="86"/>
      <c r="AII26" s="86"/>
      <c r="AIJ26" s="86"/>
      <c r="AIK26" s="86"/>
      <c r="AIL26" s="86"/>
      <c r="AIM26" s="86"/>
      <c r="AIN26" s="86"/>
      <c r="AIO26" s="86"/>
      <c r="AIP26" s="86"/>
      <c r="AIQ26" s="86"/>
      <c r="AIR26" s="86"/>
      <c r="AIS26" s="86"/>
      <c r="AIT26" s="86"/>
      <c r="AIU26" s="86"/>
      <c r="AIV26" s="86"/>
      <c r="AIW26" s="86"/>
      <c r="AIX26" s="86"/>
      <c r="AIY26" s="86"/>
      <c r="AIZ26" s="86"/>
      <c r="AJA26" s="86"/>
      <c r="AJB26" s="86"/>
      <c r="AJC26" s="86"/>
      <c r="AJD26" s="86"/>
      <c r="AJE26" s="86"/>
      <c r="AJF26" s="86"/>
      <c r="AJG26" s="86"/>
      <c r="AJH26" s="86"/>
      <c r="AJI26" s="86"/>
      <c r="AJJ26" s="86"/>
      <c r="AJK26" s="86"/>
      <c r="AJL26" s="86"/>
      <c r="AJM26" s="86"/>
      <c r="AJN26" s="86"/>
      <c r="AJO26" s="86"/>
      <c r="AJP26" s="86"/>
      <c r="AJQ26" s="86"/>
      <c r="AJR26" s="86"/>
      <c r="AJS26" s="86"/>
      <c r="AJT26" s="86"/>
      <c r="AJU26" s="86"/>
      <c r="AJV26" s="86"/>
      <c r="AJW26" s="86"/>
      <c r="AJX26" s="86"/>
      <c r="AJY26" s="86"/>
      <c r="AJZ26" s="86"/>
      <c r="AKA26" s="86"/>
      <c r="AKB26" s="86"/>
      <c r="AKC26" s="86"/>
      <c r="AKD26" s="86"/>
      <c r="AKE26" s="86"/>
      <c r="AKF26" s="86"/>
      <c r="AKG26" s="86"/>
      <c r="AKH26" s="86"/>
      <c r="AKI26" s="86"/>
      <c r="AKJ26" s="86"/>
      <c r="AKK26" s="86"/>
      <c r="AKL26" s="86"/>
      <c r="AKM26" s="86"/>
      <c r="AKN26" s="86"/>
      <c r="AKO26" s="86"/>
      <c r="AKP26" s="86"/>
      <c r="AKQ26" s="86"/>
      <c r="AKR26" s="86"/>
      <c r="AKS26" s="86"/>
      <c r="AKT26" s="86"/>
      <c r="AKU26" s="86"/>
      <c r="AKV26" s="86"/>
      <c r="AKW26" s="86"/>
      <c r="AKX26" s="86"/>
      <c r="AKY26" s="86"/>
      <c r="AKZ26" s="86"/>
      <c r="ALA26" s="86"/>
      <c r="ALB26" s="86"/>
      <c r="ALC26" s="86"/>
      <c r="ALD26" s="86"/>
      <c r="ALE26" s="86"/>
      <c r="ALF26" s="86"/>
      <c r="ALG26" s="86"/>
      <c r="ALH26" s="86"/>
      <c r="ALI26" s="86"/>
      <c r="ALJ26" s="86"/>
      <c r="ALK26" s="86"/>
      <c r="ALL26" s="86"/>
      <c r="ALM26" s="86"/>
      <c r="ALN26" s="86"/>
      <c r="ALO26" s="86"/>
      <c r="ALP26" s="86"/>
      <c r="ALQ26" s="86"/>
      <c r="ALR26" s="86"/>
      <c r="ALS26" s="86"/>
      <c r="ALT26" s="86"/>
      <c r="ALU26" s="86"/>
      <c r="ALV26" s="86"/>
      <c r="ALW26" s="86"/>
      <c r="ALX26" s="86"/>
      <c r="ALY26" s="86"/>
      <c r="ALZ26" s="86"/>
      <c r="AMA26" s="86"/>
      <c r="AMB26" s="86"/>
      <c r="AMC26" s="86"/>
      <c r="AMD26" s="86"/>
      <c r="AME26" s="86"/>
      <c r="AMF26" s="86"/>
      <c r="AMG26" s="86"/>
      <c r="AMH26" s="86"/>
      <c r="AMI26" s="86"/>
      <c r="AMJ26" s="86"/>
      <c r="AMK26" s="86"/>
    </row>
    <row r="27" customFormat="false" ht="112" hidden="false" customHeight="false" outlineLevel="0" collapsed="false">
      <c r="A27" s="85" t="s">
        <v>5043</v>
      </c>
      <c r="B27" s="85" t="s">
        <v>678</v>
      </c>
      <c r="C27" s="85" t="s">
        <v>2314</v>
      </c>
      <c r="D27" s="85"/>
      <c r="E27" s="85" t="s">
        <v>5044</v>
      </c>
      <c r="F27" s="85"/>
      <c r="G27" s="287" t="s">
        <v>5045</v>
      </c>
      <c r="H27" s="278"/>
      <c r="I27" s="2"/>
      <c r="J27" s="288" t="s">
        <v>5046</v>
      </c>
      <c r="K27" s="289"/>
      <c r="L27" s="2"/>
      <c r="M27" s="64" t="s">
        <v>5025</v>
      </c>
      <c r="N27" s="85"/>
      <c r="O27" s="85"/>
      <c r="P27" s="85"/>
      <c r="Q27" s="85"/>
      <c r="R27" s="64"/>
      <c r="S27" s="278"/>
      <c r="T27" s="85"/>
      <c r="U27" s="89"/>
      <c r="V27" s="85"/>
      <c r="W27" s="89"/>
      <c r="X27" s="85"/>
      <c r="Y27" s="85"/>
      <c r="Z27" s="85"/>
      <c r="AA27" s="85"/>
      <c r="AB27" s="85"/>
      <c r="AC27" s="85"/>
      <c r="AD27" s="85"/>
      <c r="AE27" s="258" t="s">
        <v>5047</v>
      </c>
      <c r="AF27" s="90" t="s">
        <v>5004</v>
      </c>
      <c r="AG27" s="279" t="s">
        <v>5048</v>
      </c>
      <c r="AH27" s="279" t="s">
        <v>5006</v>
      </c>
      <c r="AI27" s="259"/>
      <c r="AJ27" s="90"/>
      <c r="AK27" s="279" t="s">
        <v>5049</v>
      </c>
      <c r="AL27" s="279" t="s">
        <v>5008</v>
      </c>
      <c r="AM27" s="279"/>
      <c r="AN27" s="279"/>
      <c r="AO27" s="89"/>
      <c r="AP27" s="89"/>
      <c r="AQ27" s="89"/>
      <c r="AR27" s="89"/>
      <c r="AS27" s="89"/>
      <c r="AT27" s="98" t="e">
        <f aca="false">IF(A27="", "","'"&amp;A27&amp;"':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'"&amp;VLOOKUP(M27,[3]マスタ!$A$1:$B$99,2,0)&amp;"'"&amp;IF(N27="○",", extra: true","")&amp;IF(O27&lt;&gt;"",", extraFrom: '"&amp;O27&amp;"'","")&amp;IF(P27&lt;&gt;"",", exchangableTo: '"&amp;P27&amp;"'","")&amp;IF(Q27="○",", poison: true","")&amp;IF(R27&lt;&gt;"", ", type: '"&amp;VLOOKUP(R27,[3]マスタ!$D$1:$E$99,2,0)&amp;"'", "")&amp;IF(S27&lt;&gt;"",", subType: '"&amp;VLOOKUP(S27,[3]マスタ!$D$1:$E$99,2,0)&amp;"'","")&amp;""&amp;IF(T27&lt;&gt;"",", range: '"&amp;T27&amp;"'","")&amp;IF(V27&lt;&gt;"",", damage: '"&amp;V27&amp;"'","")&amp;IF(X27&lt;&gt;"",", capacity: '"&amp;X27&amp;"'","")&amp;IF(Y27&lt;&gt;"",", growth: "&amp;Y27&amp;"","")&amp;IF(Z27&lt;&gt;"",", cost: '"&amp;Z27&amp;"'","")&amp;", text: '"&amp;SUBSTITUTE(SUBSTITUTE(AE27, CHAR(13), ""),CHAR(10),"\n")&amp;IF(AF27&lt;&gt;"", "', textAdditional: '"&amp;SUBSTITUTE(SUBSTITUTE(AF27, CHAR(13), ""),CHAR(10),"\n"), "")&amp;"', textZh: '"&amp;SUBSTITUTE(SUBSTITUTE(SUBSTITUTE(AG27, CHAR(13), ""),CHAR(10),"\n"),"'","\'")&amp;"', textZhG1: '"&amp;SUBSTITUTE(SUBSTITUTE(SUBSTITUTE(AI27, CHAR(13), ""),CHAR(10),"\n"),"'","\'")&amp;IF(AH27&lt;&gt;"", "', textZhAdditional: '"&amp;SUBSTITUTE(SUBSTITUTE(AH27, CHAR(13), ""),CHAR(10),"\n"), "")&amp;IF(AJ27&lt;&gt;"", "', textZhG1Additional: '"&amp;SUBSTITUTE(SUBSTITUTE(AJ27, CHAR(13), ""),CHAR(10),"\n"), "")&amp;"', textKo: '"&amp;SUBSTITUTE(SUBSTITUTE(SUBSTITUTE(AK27, CHAR(13), ""),CHAR(10),"\n"),"'","\'")&amp;IF(AL27&lt;&gt;"", "', textKoAdditional: '"&amp;SUBSTITUTE(SUBSTITUTE(AL27, CHAR(13), ""),CHAR(10),"\n"), "")&amp;"', textEn: '"&amp;SUBSTITUTE(SUBSTITUTE(SUBSTITUTE(AM27, CHAR(13), ""),CHAR(10),"\n"),"'","\'")&amp;IF(AN27&lt;&gt;"", "', textEnAdditional: '"&amp;SUBSTITUTE(SUBSTITUTE(AN27, CHAR(13), ""),CHAR(10),"\n"), "")&amp;"'"&amp;IF(AB27="○",", sealable: true","")&amp;IF(AC27="○",", removable: true","")&amp;IF(AA27="○",", lie: true","")&amp;IF(AD27="○",", investable: true","")&amp;"},")</f>
        <v>#REF!</v>
      </c>
      <c r="AU27" s="10" t="str">
        <f aca="false">IF($A27&lt;&gt;"", "    /** 《"&amp;$E27&amp;"》 */ export const "&amp;SUBSTITUTE(UPPER(IF(MID($A27, 3, 1)="-", RIGHT($A27,LEN($A27)-3), $A27)), "-", "_")&amp;": TCardId = '"&amp;$A27&amp;"';", "")</f>
        <v>    /** 《カスタムパーツD》 */ export const OBORO_A2_CP_4: TCardId = '05-oboro-a2-cp-4';</v>
      </c>
      <c r="AV27" s="11" t="str">
        <f aca="false">IF($A27&lt;&gt;"", "    | '"&amp;$A27&amp;"'", "")</f>
        <v>    | '05-oboro-a2-cp-4'</v>
      </c>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6"/>
      <c r="DJ27" s="86"/>
      <c r="DK27" s="86"/>
      <c r="DL27" s="86"/>
      <c r="DM27" s="86"/>
      <c r="DN27" s="86"/>
      <c r="DO27" s="86"/>
      <c r="DP27" s="86"/>
      <c r="DQ27" s="86"/>
      <c r="DR27" s="86"/>
      <c r="DS27" s="86"/>
      <c r="DT27" s="86"/>
      <c r="DU27" s="86"/>
      <c r="DV27" s="86"/>
      <c r="DW27" s="86"/>
      <c r="DX27" s="86"/>
      <c r="DY27" s="86"/>
      <c r="DZ27" s="86"/>
      <c r="EA27" s="86"/>
      <c r="EB27" s="86"/>
      <c r="EC27" s="86"/>
      <c r="ED27" s="86"/>
      <c r="EE27" s="86"/>
      <c r="EF27" s="86"/>
      <c r="EG27" s="86"/>
      <c r="EH27" s="86"/>
      <c r="EI27" s="86"/>
      <c r="EJ27" s="86"/>
      <c r="EK27" s="86"/>
      <c r="EL27" s="86"/>
      <c r="EM27" s="86"/>
      <c r="EN27" s="86"/>
      <c r="EO27" s="86"/>
      <c r="EP27" s="86"/>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6"/>
      <c r="FO27" s="86"/>
      <c r="FP27" s="86"/>
      <c r="FQ27" s="86"/>
      <c r="FR27" s="86"/>
      <c r="FS27" s="86"/>
      <c r="FT27" s="86"/>
      <c r="FU27" s="86"/>
      <c r="FV27" s="86"/>
      <c r="FW27" s="86"/>
      <c r="FX27" s="86"/>
      <c r="FY27" s="86"/>
      <c r="FZ27" s="86"/>
      <c r="GA27" s="86"/>
      <c r="GB27" s="86"/>
      <c r="GC27" s="86"/>
      <c r="GD27" s="86"/>
      <c r="GE27" s="86"/>
      <c r="GF27" s="86"/>
      <c r="GG27" s="86"/>
      <c r="GH27" s="86"/>
      <c r="GI27" s="86"/>
      <c r="GJ27" s="86"/>
      <c r="GK27" s="86"/>
      <c r="GL27" s="86"/>
      <c r="GM27" s="86"/>
      <c r="GN27" s="86"/>
      <c r="GO27" s="86"/>
      <c r="GP27" s="86"/>
      <c r="GQ27" s="86"/>
      <c r="GR27" s="86"/>
      <c r="GS27" s="86"/>
      <c r="GT27" s="86"/>
      <c r="GU27" s="86"/>
      <c r="GV27" s="86"/>
      <c r="GW27" s="86"/>
      <c r="GX27" s="86"/>
      <c r="GY27" s="86"/>
      <c r="GZ27" s="86"/>
      <c r="HA27" s="86"/>
      <c r="HB27" s="86"/>
      <c r="HC27" s="86"/>
      <c r="HD27" s="86"/>
      <c r="HE27" s="86"/>
      <c r="HF27" s="86"/>
      <c r="HG27" s="86"/>
      <c r="HH27" s="86"/>
      <c r="HI27" s="86"/>
      <c r="HJ27" s="86"/>
      <c r="HK27" s="86"/>
      <c r="HL27" s="86"/>
      <c r="HM27" s="86"/>
      <c r="HN27" s="86"/>
      <c r="HO27" s="86"/>
      <c r="HP27" s="86"/>
      <c r="HQ27" s="86"/>
      <c r="HR27" s="86"/>
      <c r="HS27" s="86"/>
      <c r="HT27" s="86"/>
      <c r="HU27" s="86"/>
      <c r="HV27" s="86"/>
      <c r="HW27" s="86"/>
      <c r="HX27" s="86"/>
      <c r="HY27" s="86"/>
      <c r="HZ27" s="86"/>
      <c r="IA27" s="86"/>
      <c r="IB27" s="86"/>
      <c r="IC27" s="86"/>
      <c r="ID27" s="86"/>
      <c r="IE27" s="86"/>
      <c r="IF27" s="86"/>
      <c r="IG27" s="86"/>
      <c r="IH27" s="86"/>
      <c r="II27" s="86"/>
      <c r="IJ27" s="86"/>
      <c r="IK27" s="86"/>
      <c r="IL27" s="86"/>
      <c r="IM27" s="86"/>
      <c r="IN27" s="86"/>
      <c r="IO27" s="86"/>
      <c r="IP27" s="86"/>
      <c r="IQ27" s="86"/>
      <c r="IR27" s="86"/>
      <c r="IS27" s="86"/>
      <c r="IT27" s="86"/>
      <c r="IU27" s="86"/>
      <c r="IV27" s="86"/>
      <c r="IW27" s="86"/>
      <c r="IX27" s="86"/>
      <c r="IY27" s="86"/>
      <c r="IZ27" s="86"/>
      <c r="JA27" s="86"/>
      <c r="JB27" s="86"/>
      <c r="JC27" s="86"/>
      <c r="JD27" s="86"/>
      <c r="JE27" s="86"/>
      <c r="JF27" s="86"/>
      <c r="JG27" s="86"/>
      <c r="JH27" s="86"/>
      <c r="JI27" s="86"/>
      <c r="JJ27" s="86"/>
      <c r="JK27" s="86"/>
      <c r="JL27" s="86"/>
      <c r="JM27" s="86"/>
      <c r="JN27" s="86"/>
      <c r="JO27" s="86"/>
      <c r="JP27" s="86"/>
      <c r="JQ27" s="86"/>
      <c r="JR27" s="86"/>
      <c r="JS27" s="86"/>
      <c r="JT27" s="86"/>
      <c r="JU27" s="86"/>
      <c r="JV27" s="86"/>
      <c r="JW27" s="86"/>
      <c r="JX27" s="86"/>
      <c r="JY27" s="86"/>
      <c r="JZ27" s="86"/>
      <c r="KA27" s="86"/>
      <c r="KB27" s="86"/>
      <c r="KC27" s="86"/>
      <c r="KD27" s="86"/>
      <c r="KE27" s="86"/>
      <c r="KF27" s="86"/>
      <c r="KG27" s="86"/>
      <c r="KH27" s="86"/>
      <c r="KI27" s="86"/>
      <c r="KJ27" s="86"/>
      <c r="KK27" s="86"/>
      <c r="KL27" s="86"/>
      <c r="KM27" s="86"/>
      <c r="KN27" s="86"/>
      <c r="KO27" s="86"/>
      <c r="KP27" s="86"/>
      <c r="KQ27" s="86"/>
      <c r="KR27" s="86"/>
      <c r="KS27" s="86"/>
      <c r="KT27" s="86"/>
      <c r="KU27" s="86"/>
      <c r="KV27" s="86"/>
      <c r="KW27" s="86"/>
      <c r="KX27" s="86"/>
      <c r="KY27" s="86"/>
      <c r="KZ27" s="86"/>
      <c r="LA27" s="86"/>
      <c r="LB27" s="86"/>
      <c r="LC27" s="86"/>
      <c r="LD27" s="86"/>
      <c r="LE27" s="86"/>
      <c r="LF27" s="86"/>
      <c r="LG27" s="86"/>
      <c r="LH27" s="86"/>
      <c r="LI27" s="86"/>
      <c r="LJ27" s="86"/>
      <c r="LK27" s="86"/>
      <c r="LL27" s="86"/>
      <c r="LM27" s="86"/>
      <c r="LN27" s="86"/>
      <c r="LO27" s="86"/>
      <c r="LP27" s="86"/>
      <c r="LQ27" s="86"/>
      <c r="LR27" s="86"/>
      <c r="LS27" s="86"/>
      <c r="LT27" s="86"/>
      <c r="LU27" s="86"/>
      <c r="LV27" s="86"/>
      <c r="LW27" s="86"/>
      <c r="LX27" s="86"/>
      <c r="LY27" s="86"/>
      <c r="LZ27" s="86"/>
      <c r="MA27" s="86"/>
      <c r="MB27" s="86"/>
      <c r="MC27" s="86"/>
      <c r="MD27" s="86"/>
      <c r="ME27" s="86"/>
      <c r="MF27" s="86"/>
      <c r="MG27" s="86"/>
      <c r="MH27" s="86"/>
      <c r="MI27" s="86"/>
      <c r="MJ27" s="86"/>
      <c r="MK27" s="86"/>
      <c r="ML27" s="86"/>
      <c r="MM27" s="86"/>
      <c r="MN27" s="86"/>
      <c r="MO27" s="86"/>
      <c r="MP27" s="86"/>
      <c r="MQ27" s="86"/>
      <c r="MR27" s="86"/>
      <c r="MS27" s="86"/>
      <c r="MT27" s="86"/>
      <c r="MU27" s="86"/>
      <c r="MV27" s="86"/>
      <c r="MW27" s="86"/>
      <c r="MX27" s="86"/>
      <c r="MY27" s="86"/>
      <c r="MZ27" s="86"/>
      <c r="NA27" s="86"/>
      <c r="NB27" s="86"/>
      <c r="NC27" s="86"/>
      <c r="ND27" s="86"/>
      <c r="NE27" s="86"/>
      <c r="NF27" s="86"/>
      <c r="NG27" s="86"/>
      <c r="NH27" s="86"/>
      <c r="NI27" s="86"/>
      <c r="NJ27" s="86"/>
      <c r="NK27" s="86"/>
      <c r="NL27" s="86"/>
      <c r="NM27" s="86"/>
      <c r="NN27" s="86"/>
      <c r="NO27" s="86"/>
      <c r="NP27" s="86"/>
      <c r="NQ27" s="86"/>
      <c r="NR27" s="86"/>
      <c r="NS27" s="86"/>
      <c r="NT27" s="86"/>
      <c r="NU27" s="86"/>
      <c r="NV27" s="86"/>
      <c r="NW27" s="86"/>
      <c r="NX27" s="86"/>
      <c r="NY27" s="86"/>
      <c r="NZ27" s="86"/>
      <c r="OA27" s="86"/>
      <c r="OB27" s="86"/>
      <c r="OC27" s="86"/>
      <c r="OD27" s="86"/>
      <c r="OE27" s="86"/>
      <c r="OF27" s="86"/>
      <c r="OG27" s="86"/>
      <c r="OH27" s="86"/>
      <c r="OI27" s="86"/>
      <c r="OJ27" s="86"/>
      <c r="OK27" s="86"/>
      <c r="OL27" s="86"/>
      <c r="OM27" s="86"/>
      <c r="ON27" s="86"/>
      <c r="OO27" s="86"/>
      <c r="OP27" s="86"/>
      <c r="OQ27" s="86"/>
      <c r="OR27" s="86"/>
      <c r="OS27" s="86"/>
      <c r="OT27" s="86"/>
      <c r="OU27" s="86"/>
      <c r="OV27" s="86"/>
      <c r="OW27" s="86"/>
      <c r="OX27" s="86"/>
      <c r="OY27" s="86"/>
      <c r="OZ27" s="86"/>
      <c r="PA27" s="86"/>
      <c r="PB27" s="86"/>
      <c r="PC27" s="86"/>
      <c r="PD27" s="86"/>
      <c r="PE27" s="86"/>
      <c r="PF27" s="86"/>
      <c r="PG27" s="86"/>
      <c r="PH27" s="86"/>
      <c r="PI27" s="86"/>
      <c r="PJ27" s="86"/>
      <c r="PK27" s="86"/>
      <c r="PL27" s="86"/>
      <c r="PM27" s="86"/>
      <c r="PN27" s="86"/>
      <c r="PO27" s="86"/>
      <c r="PP27" s="86"/>
      <c r="PQ27" s="86"/>
      <c r="PR27" s="86"/>
      <c r="PS27" s="86"/>
      <c r="PT27" s="86"/>
      <c r="PU27" s="86"/>
      <c r="PV27" s="86"/>
      <c r="PW27" s="86"/>
      <c r="PX27" s="86"/>
      <c r="PY27" s="86"/>
      <c r="PZ27" s="86"/>
      <c r="QA27" s="86"/>
      <c r="QB27" s="86"/>
      <c r="QC27" s="86"/>
      <c r="QD27" s="86"/>
      <c r="QE27" s="86"/>
      <c r="QF27" s="86"/>
      <c r="QG27" s="86"/>
      <c r="QH27" s="86"/>
      <c r="QI27" s="86"/>
      <c r="QJ27" s="86"/>
      <c r="QK27" s="86"/>
      <c r="QL27" s="86"/>
      <c r="QM27" s="86"/>
      <c r="QN27" s="86"/>
      <c r="QO27" s="86"/>
      <c r="QP27" s="86"/>
      <c r="QQ27" s="86"/>
      <c r="QR27" s="86"/>
      <c r="QS27" s="86"/>
      <c r="QT27" s="86"/>
      <c r="QU27" s="86"/>
      <c r="QV27" s="86"/>
      <c r="QW27" s="86"/>
      <c r="QX27" s="86"/>
      <c r="QY27" s="86"/>
      <c r="QZ27" s="86"/>
      <c r="RA27" s="86"/>
      <c r="RB27" s="86"/>
      <c r="RC27" s="86"/>
      <c r="RD27" s="86"/>
      <c r="RE27" s="86"/>
      <c r="RF27" s="86"/>
      <c r="RG27" s="86"/>
      <c r="RH27" s="86"/>
      <c r="RI27" s="86"/>
      <c r="RJ27" s="86"/>
      <c r="RK27" s="86"/>
      <c r="RL27" s="86"/>
      <c r="RM27" s="86"/>
      <c r="RN27" s="86"/>
      <c r="RO27" s="86"/>
      <c r="RP27" s="86"/>
      <c r="RQ27" s="86"/>
      <c r="RR27" s="86"/>
      <c r="RS27" s="86"/>
      <c r="RT27" s="86"/>
      <c r="RU27" s="86"/>
      <c r="RV27" s="86"/>
      <c r="RW27" s="86"/>
      <c r="RX27" s="86"/>
      <c r="RY27" s="86"/>
      <c r="RZ27" s="86"/>
      <c r="SA27" s="86"/>
      <c r="SB27" s="86"/>
      <c r="SC27" s="86"/>
      <c r="SD27" s="86"/>
      <c r="SE27" s="86"/>
      <c r="SF27" s="86"/>
      <c r="SG27" s="86"/>
      <c r="SH27" s="86"/>
      <c r="SI27" s="86"/>
      <c r="SJ27" s="86"/>
      <c r="SK27" s="86"/>
      <c r="SL27" s="86"/>
      <c r="SM27" s="86"/>
      <c r="SN27" s="86"/>
      <c r="SO27" s="86"/>
      <c r="SP27" s="86"/>
      <c r="SQ27" s="86"/>
      <c r="SR27" s="86"/>
      <c r="SS27" s="86"/>
      <c r="ST27" s="86"/>
      <c r="SU27" s="86"/>
      <c r="SV27" s="86"/>
      <c r="SW27" s="86"/>
      <c r="SX27" s="86"/>
      <c r="SY27" s="86"/>
      <c r="SZ27" s="86"/>
      <c r="TA27" s="86"/>
      <c r="TB27" s="86"/>
      <c r="TC27" s="86"/>
      <c r="TD27" s="86"/>
      <c r="TE27" s="86"/>
      <c r="TF27" s="86"/>
      <c r="TG27" s="86"/>
      <c r="TH27" s="86"/>
      <c r="TI27" s="86"/>
      <c r="TJ27" s="86"/>
      <c r="TK27" s="86"/>
      <c r="TL27" s="86"/>
      <c r="TM27" s="86"/>
      <c r="TN27" s="86"/>
      <c r="TO27" s="86"/>
      <c r="TP27" s="86"/>
      <c r="TQ27" s="86"/>
      <c r="TR27" s="86"/>
      <c r="TS27" s="86"/>
      <c r="TT27" s="86"/>
      <c r="TU27" s="86"/>
      <c r="TV27" s="86"/>
      <c r="TW27" s="86"/>
      <c r="TX27" s="86"/>
      <c r="TY27" s="86"/>
      <c r="TZ27" s="86"/>
      <c r="UA27" s="86"/>
      <c r="UB27" s="86"/>
      <c r="UC27" s="86"/>
      <c r="UD27" s="86"/>
      <c r="UE27" s="86"/>
      <c r="UF27" s="86"/>
      <c r="UG27" s="86"/>
      <c r="UH27" s="86"/>
      <c r="UI27" s="86"/>
      <c r="UJ27" s="86"/>
      <c r="UK27" s="86"/>
      <c r="UL27" s="86"/>
      <c r="UM27" s="86"/>
      <c r="UN27" s="86"/>
      <c r="UO27" s="86"/>
      <c r="UP27" s="86"/>
      <c r="UQ27" s="86"/>
      <c r="UR27" s="86"/>
      <c r="US27" s="86"/>
      <c r="UT27" s="86"/>
      <c r="UU27" s="86"/>
      <c r="UV27" s="86"/>
      <c r="UW27" s="86"/>
      <c r="UX27" s="86"/>
      <c r="UY27" s="86"/>
      <c r="UZ27" s="86"/>
      <c r="VA27" s="86"/>
      <c r="VB27" s="86"/>
      <c r="VC27" s="86"/>
      <c r="VD27" s="86"/>
      <c r="VE27" s="86"/>
      <c r="VF27" s="86"/>
      <c r="VG27" s="86"/>
      <c r="VH27" s="86"/>
      <c r="VI27" s="86"/>
      <c r="VJ27" s="86"/>
      <c r="VK27" s="86"/>
      <c r="VL27" s="86"/>
      <c r="VM27" s="86"/>
      <c r="VN27" s="86"/>
      <c r="VO27" s="86"/>
      <c r="VP27" s="86"/>
      <c r="VQ27" s="86"/>
      <c r="VR27" s="86"/>
      <c r="VS27" s="86"/>
      <c r="VT27" s="86"/>
      <c r="VU27" s="86"/>
      <c r="VV27" s="86"/>
      <c r="VW27" s="86"/>
      <c r="VX27" s="86"/>
      <c r="VY27" s="86"/>
      <c r="VZ27" s="86"/>
      <c r="WA27" s="86"/>
      <c r="WB27" s="86"/>
      <c r="WC27" s="86"/>
      <c r="WD27" s="86"/>
      <c r="WE27" s="86"/>
      <c r="WF27" s="86"/>
      <c r="WG27" s="86"/>
      <c r="WH27" s="86"/>
      <c r="WI27" s="86"/>
      <c r="WJ27" s="86"/>
      <c r="WK27" s="86"/>
      <c r="WL27" s="86"/>
      <c r="WM27" s="86"/>
      <c r="WN27" s="86"/>
      <c r="WO27" s="86"/>
      <c r="WP27" s="86"/>
      <c r="WQ27" s="86"/>
      <c r="WR27" s="86"/>
      <c r="WS27" s="86"/>
      <c r="WT27" s="86"/>
      <c r="WU27" s="86"/>
      <c r="WV27" s="86"/>
      <c r="WW27" s="86"/>
      <c r="WX27" s="86"/>
      <c r="WY27" s="86"/>
      <c r="WZ27" s="86"/>
      <c r="XA27" s="86"/>
      <c r="XB27" s="86"/>
      <c r="XC27" s="86"/>
      <c r="XD27" s="86"/>
      <c r="XE27" s="86"/>
      <c r="XF27" s="86"/>
      <c r="XG27" s="86"/>
      <c r="XH27" s="86"/>
      <c r="XI27" s="86"/>
      <c r="XJ27" s="86"/>
      <c r="XK27" s="86"/>
      <c r="XL27" s="86"/>
      <c r="XM27" s="86"/>
      <c r="XN27" s="86"/>
      <c r="XO27" s="86"/>
      <c r="XP27" s="86"/>
      <c r="XQ27" s="86"/>
      <c r="XR27" s="86"/>
      <c r="XS27" s="86"/>
      <c r="XT27" s="86"/>
      <c r="XU27" s="86"/>
      <c r="XV27" s="86"/>
      <c r="XW27" s="86"/>
      <c r="XX27" s="86"/>
      <c r="XY27" s="86"/>
      <c r="XZ27" s="86"/>
      <c r="YA27" s="86"/>
      <c r="YB27" s="86"/>
      <c r="YC27" s="86"/>
      <c r="YD27" s="86"/>
      <c r="YE27" s="86"/>
      <c r="YF27" s="86"/>
      <c r="YG27" s="86"/>
      <c r="YH27" s="86"/>
      <c r="YI27" s="86"/>
      <c r="YJ27" s="86"/>
      <c r="YK27" s="86"/>
      <c r="YL27" s="86"/>
      <c r="YM27" s="86"/>
      <c r="YN27" s="86"/>
      <c r="YO27" s="86"/>
      <c r="YP27" s="86"/>
      <c r="YQ27" s="86"/>
      <c r="YR27" s="86"/>
      <c r="YS27" s="86"/>
      <c r="YT27" s="86"/>
      <c r="YU27" s="86"/>
      <c r="YV27" s="86"/>
      <c r="YW27" s="86"/>
      <c r="YX27" s="86"/>
      <c r="YY27" s="86"/>
      <c r="YZ27" s="86"/>
      <c r="ZA27" s="86"/>
      <c r="ZB27" s="86"/>
      <c r="ZC27" s="86"/>
      <c r="ZD27" s="86"/>
      <c r="ZE27" s="86"/>
      <c r="ZF27" s="86"/>
      <c r="ZG27" s="86"/>
      <c r="ZH27" s="86"/>
      <c r="ZI27" s="86"/>
      <c r="ZJ27" s="86"/>
      <c r="ZK27" s="86"/>
      <c r="ZL27" s="86"/>
      <c r="ZM27" s="86"/>
      <c r="ZN27" s="86"/>
      <c r="ZO27" s="86"/>
      <c r="ZP27" s="86"/>
      <c r="ZQ27" s="86"/>
      <c r="ZR27" s="86"/>
      <c r="ZS27" s="86"/>
      <c r="ZT27" s="86"/>
      <c r="ZU27" s="86"/>
      <c r="ZV27" s="86"/>
      <c r="ZW27" s="86"/>
      <c r="ZX27" s="86"/>
      <c r="ZY27" s="86"/>
      <c r="ZZ27" s="86"/>
      <c r="AAA27" s="86"/>
      <c r="AAB27" s="86"/>
      <c r="AAC27" s="86"/>
      <c r="AAD27" s="86"/>
      <c r="AAE27" s="86"/>
      <c r="AAF27" s="86"/>
      <c r="AAG27" s="86"/>
      <c r="AAH27" s="86"/>
      <c r="AAI27" s="86"/>
      <c r="AAJ27" s="86"/>
      <c r="AAK27" s="86"/>
      <c r="AAL27" s="86"/>
      <c r="AAM27" s="86"/>
      <c r="AAN27" s="86"/>
      <c r="AAO27" s="86"/>
      <c r="AAP27" s="86"/>
      <c r="AAQ27" s="86"/>
      <c r="AAR27" s="86"/>
      <c r="AAS27" s="86"/>
      <c r="AAT27" s="86"/>
      <c r="AAU27" s="86"/>
      <c r="AAV27" s="86"/>
      <c r="AAW27" s="86"/>
      <c r="AAX27" s="86"/>
      <c r="AAY27" s="86"/>
      <c r="AAZ27" s="86"/>
      <c r="ABA27" s="86"/>
      <c r="ABB27" s="86"/>
      <c r="ABC27" s="86"/>
      <c r="ABD27" s="86"/>
      <c r="ABE27" s="86"/>
      <c r="ABF27" s="86"/>
      <c r="ABG27" s="86"/>
      <c r="ABH27" s="86"/>
      <c r="ABI27" s="86"/>
      <c r="ABJ27" s="86"/>
      <c r="ABK27" s="86"/>
      <c r="ABL27" s="86"/>
      <c r="ABM27" s="86"/>
      <c r="ABN27" s="86"/>
      <c r="ABO27" s="86"/>
      <c r="ABP27" s="86"/>
      <c r="ABQ27" s="86"/>
      <c r="ABR27" s="86"/>
      <c r="ABS27" s="86"/>
      <c r="ABT27" s="86"/>
      <c r="ABU27" s="86"/>
      <c r="ABV27" s="86"/>
      <c r="ABW27" s="86"/>
      <c r="ABX27" s="86"/>
      <c r="ABY27" s="86"/>
      <c r="ABZ27" s="86"/>
      <c r="ACA27" s="86"/>
      <c r="ACB27" s="86"/>
      <c r="ACC27" s="86"/>
      <c r="ACD27" s="86"/>
      <c r="ACE27" s="86"/>
      <c r="ACF27" s="86"/>
      <c r="ACG27" s="86"/>
      <c r="ACH27" s="86"/>
      <c r="ACI27" s="86"/>
      <c r="ACJ27" s="86"/>
      <c r="ACK27" s="86"/>
      <c r="ACL27" s="86"/>
      <c r="ACM27" s="86"/>
      <c r="ACN27" s="86"/>
      <c r="ACO27" s="86"/>
      <c r="ACP27" s="86"/>
      <c r="ACQ27" s="86"/>
      <c r="ACR27" s="86"/>
      <c r="ACS27" s="86"/>
      <c r="ACT27" s="86"/>
      <c r="ACU27" s="86"/>
      <c r="ACV27" s="86"/>
      <c r="ACW27" s="86"/>
      <c r="ACX27" s="86"/>
      <c r="ACY27" s="86"/>
      <c r="ACZ27" s="86"/>
      <c r="ADA27" s="86"/>
      <c r="ADB27" s="86"/>
      <c r="ADC27" s="86"/>
      <c r="ADD27" s="86"/>
      <c r="ADE27" s="86"/>
      <c r="ADF27" s="86"/>
      <c r="ADG27" s="86"/>
      <c r="ADH27" s="86"/>
      <c r="ADI27" s="86"/>
      <c r="ADJ27" s="86"/>
      <c r="ADK27" s="86"/>
      <c r="ADL27" s="86"/>
      <c r="ADM27" s="86"/>
      <c r="ADN27" s="86"/>
      <c r="ADO27" s="86"/>
      <c r="ADP27" s="86"/>
      <c r="ADQ27" s="86"/>
      <c r="ADR27" s="86"/>
      <c r="ADS27" s="86"/>
      <c r="ADT27" s="86"/>
      <c r="ADU27" s="86"/>
      <c r="ADV27" s="86"/>
      <c r="ADW27" s="86"/>
      <c r="ADX27" s="86"/>
      <c r="ADY27" s="86"/>
      <c r="ADZ27" s="86"/>
      <c r="AEA27" s="86"/>
      <c r="AEB27" s="86"/>
      <c r="AEC27" s="86"/>
      <c r="AED27" s="86"/>
      <c r="AEE27" s="86"/>
      <c r="AEF27" s="86"/>
      <c r="AEG27" s="86"/>
      <c r="AEH27" s="86"/>
      <c r="AEI27" s="86"/>
      <c r="AEJ27" s="86"/>
      <c r="AEK27" s="86"/>
      <c r="AEL27" s="86"/>
      <c r="AEM27" s="86"/>
      <c r="AEN27" s="86"/>
      <c r="AEO27" s="86"/>
      <c r="AEP27" s="86"/>
      <c r="AEQ27" s="86"/>
      <c r="AER27" s="86"/>
      <c r="AES27" s="86"/>
      <c r="AET27" s="86"/>
      <c r="AEU27" s="86"/>
      <c r="AEV27" s="86"/>
      <c r="AEW27" s="86"/>
      <c r="AEX27" s="86"/>
      <c r="AEY27" s="86"/>
      <c r="AEZ27" s="86"/>
      <c r="AFA27" s="86"/>
      <c r="AFB27" s="86"/>
      <c r="AFC27" s="86"/>
      <c r="AFD27" s="86"/>
      <c r="AFE27" s="86"/>
      <c r="AFF27" s="86"/>
      <c r="AFG27" s="86"/>
      <c r="AFH27" s="86"/>
      <c r="AFI27" s="86"/>
      <c r="AFJ27" s="86"/>
      <c r="AFK27" s="86"/>
      <c r="AFL27" s="86"/>
      <c r="AFM27" s="86"/>
      <c r="AFN27" s="86"/>
      <c r="AFO27" s="86"/>
      <c r="AFP27" s="86"/>
      <c r="AFQ27" s="86"/>
      <c r="AFR27" s="86"/>
      <c r="AFS27" s="86"/>
      <c r="AFT27" s="86"/>
      <c r="AFU27" s="86"/>
      <c r="AFV27" s="86"/>
      <c r="AFW27" s="86"/>
      <c r="AFX27" s="86"/>
      <c r="AFY27" s="86"/>
      <c r="AFZ27" s="86"/>
      <c r="AGA27" s="86"/>
      <c r="AGB27" s="86"/>
      <c r="AGC27" s="86"/>
      <c r="AGD27" s="86"/>
      <c r="AGE27" s="86"/>
      <c r="AGF27" s="86"/>
      <c r="AGG27" s="86"/>
      <c r="AGH27" s="86"/>
      <c r="AGI27" s="86"/>
      <c r="AGJ27" s="86"/>
      <c r="AGK27" s="86"/>
      <c r="AGL27" s="86"/>
      <c r="AGM27" s="86"/>
      <c r="AGN27" s="86"/>
      <c r="AGO27" s="86"/>
      <c r="AGP27" s="86"/>
      <c r="AGQ27" s="86"/>
      <c r="AGR27" s="86"/>
      <c r="AGS27" s="86"/>
      <c r="AGT27" s="86"/>
      <c r="AGU27" s="86"/>
      <c r="AGV27" s="86"/>
      <c r="AGW27" s="86"/>
      <c r="AGX27" s="86"/>
      <c r="AGY27" s="86"/>
      <c r="AGZ27" s="86"/>
      <c r="AHA27" s="86"/>
      <c r="AHB27" s="86"/>
      <c r="AHC27" s="86"/>
      <c r="AHD27" s="86"/>
      <c r="AHE27" s="86"/>
      <c r="AHF27" s="86"/>
      <c r="AHG27" s="86"/>
      <c r="AHH27" s="86"/>
      <c r="AHI27" s="86"/>
      <c r="AHJ27" s="86"/>
      <c r="AHK27" s="86"/>
      <c r="AHL27" s="86"/>
      <c r="AHM27" s="86"/>
      <c r="AHN27" s="86"/>
      <c r="AHO27" s="86"/>
      <c r="AHP27" s="86"/>
      <c r="AHQ27" s="86"/>
      <c r="AHR27" s="86"/>
      <c r="AHS27" s="86"/>
      <c r="AHT27" s="86"/>
      <c r="AHU27" s="86"/>
      <c r="AHV27" s="86"/>
      <c r="AHW27" s="86"/>
      <c r="AHX27" s="86"/>
      <c r="AHY27" s="86"/>
      <c r="AHZ27" s="86"/>
      <c r="AIA27" s="86"/>
      <c r="AIB27" s="86"/>
      <c r="AIC27" s="86"/>
      <c r="AID27" s="86"/>
      <c r="AIE27" s="86"/>
      <c r="AIF27" s="86"/>
      <c r="AIG27" s="86"/>
      <c r="AIH27" s="86"/>
      <c r="AII27" s="86"/>
      <c r="AIJ27" s="86"/>
      <c r="AIK27" s="86"/>
      <c r="AIL27" s="86"/>
      <c r="AIM27" s="86"/>
      <c r="AIN27" s="86"/>
      <c r="AIO27" s="86"/>
      <c r="AIP27" s="86"/>
      <c r="AIQ27" s="86"/>
      <c r="AIR27" s="86"/>
      <c r="AIS27" s="86"/>
      <c r="AIT27" s="86"/>
      <c r="AIU27" s="86"/>
      <c r="AIV27" s="86"/>
      <c r="AIW27" s="86"/>
      <c r="AIX27" s="86"/>
      <c r="AIY27" s="86"/>
      <c r="AIZ27" s="86"/>
      <c r="AJA27" s="86"/>
      <c r="AJB27" s="86"/>
      <c r="AJC27" s="86"/>
      <c r="AJD27" s="86"/>
      <c r="AJE27" s="86"/>
      <c r="AJF27" s="86"/>
      <c r="AJG27" s="86"/>
      <c r="AJH27" s="86"/>
      <c r="AJI27" s="86"/>
      <c r="AJJ27" s="86"/>
      <c r="AJK27" s="86"/>
      <c r="AJL27" s="86"/>
      <c r="AJM27" s="86"/>
      <c r="AJN27" s="86"/>
      <c r="AJO27" s="86"/>
      <c r="AJP27" s="86"/>
      <c r="AJQ27" s="86"/>
      <c r="AJR27" s="86"/>
      <c r="AJS27" s="86"/>
      <c r="AJT27" s="86"/>
      <c r="AJU27" s="86"/>
      <c r="AJV27" s="86"/>
      <c r="AJW27" s="86"/>
      <c r="AJX27" s="86"/>
      <c r="AJY27" s="86"/>
      <c r="AJZ27" s="86"/>
      <c r="AKA27" s="86"/>
      <c r="AKB27" s="86"/>
      <c r="AKC27" s="86"/>
      <c r="AKD27" s="86"/>
      <c r="AKE27" s="86"/>
      <c r="AKF27" s="86"/>
      <c r="AKG27" s="86"/>
      <c r="AKH27" s="86"/>
      <c r="AKI27" s="86"/>
      <c r="AKJ27" s="86"/>
      <c r="AKK27" s="86"/>
      <c r="AKL27" s="86"/>
      <c r="AKM27" s="86"/>
      <c r="AKN27" s="86"/>
      <c r="AKO27" s="86"/>
      <c r="AKP27" s="86"/>
      <c r="AKQ27" s="86"/>
      <c r="AKR27" s="86"/>
      <c r="AKS27" s="86"/>
      <c r="AKT27" s="86"/>
      <c r="AKU27" s="86"/>
      <c r="AKV27" s="86"/>
      <c r="AKW27" s="86"/>
      <c r="AKX27" s="86"/>
      <c r="AKY27" s="86"/>
      <c r="AKZ27" s="86"/>
      <c r="ALA27" s="86"/>
      <c r="ALB27" s="86"/>
      <c r="ALC27" s="86"/>
      <c r="ALD27" s="86"/>
      <c r="ALE27" s="86"/>
      <c r="ALF27" s="86"/>
      <c r="ALG27" s="86"/>
      <c r="ALH27" s="86"/>
      <c r="ALI27" s="86"/>
      <c r="ALJ27" s="86"/>
      <c r="ALK27" s="86"/>
      <c r="ALL27" s="86"/>
      <c r="ALM27" s="86"/>
      <c r="ALN27" s="86"/>
      <c r="ALO27" s="86"/>
      <c r="ALP27" s="86"/>
      <c r="ALQ27" s="86"/>
      <c r="ALR27" s="86"/>
      <c r="ALS27" s="86"/>
      <c r="ALT27" s="86"/>
      <c r="ALU27" s="86"/>
      <c r="ALV27" s="86"/>
      <c r="ALW27" s="86"/>
      <c r="ALX27" s="86"/>
      <c r="ALY27" s="86"/>
      <c r="ALZ27" s="86"/>
      <c r="AMA27" s="86"/>
      <c r="AMB27" s="86"/>
      <c r="AMC27" s="86"/>
      <c r="AMD27" s="86"/>
      <c r="AME27" s="86"/>
      <c r="AMF27" s="86"/>
      <c r="AMG27" s="86"/>
      <c r="AMH27" s="86"/>
      <c r="AMI27" s="86"/>
      <c r="AMJ27" s="86"/>
      <c r="AMK27" s="86"/>
    </row>
    <row r="28" s="86" customFormat="true" ht="13.5" hidden="false" customHeight="false" outlineLevel="0" collapsed="false">
      <c r="A28" s="85"/>
      <c r="B28" s="85"/>
      <c r="C28" s="85"/>
      <c r="D28" s="85"/>
      <c r="E28" s="85"/>
      <c r="F28" s="85"/>
      <c r="G28" s="287"/>
      <c r="H28" s="228"/>
      <c r="I28" s="2"/>
      <c r="J28" s="228"/>
      <c r="K28" s="257"/>
      <c r="L28" s="2"/>
      <c r="M28" s="85"/>
      <c r="N28" s="85"/>
      <c r="O28" s="85"/>
      <c r="P28" s="85"/>
      <c r="Q28" s="85"/>
      <c r="R28" s="85"/>
      <c r="S28" s="85"/>
      <c r="T28" s="85"/>
      <c r="U28" s="89"/>
      <c r="V28" s="85"/>
      <c r="W28" s="89"/>
      <c r="X28" s="85"/>
      <c r="Y28" s="85"/>
      <c r="Z28" s="85"/>
      <c r="AA28" s="85"/>
      <c r="AB28" s="85"/>
      <c r="AC28" s="85"/>
      <c r="AD28" s="85"/>
      <c r="AE28" s="258"/>
      <c r="AF28" s="90"/>
      <c r="AG28" s="286"/>
      <c r="AH28" s="90"/>
      <c r="AI28" s="259"/>
      <c r="AJ28" s="90"/>
      <c r="AK28" s="97"/>
      <c r="AL28" s="90"/>
      <c r="AM28" s="260"/>
      <c r="AN28" s="4"/>
      <c r="AO28" s="89"/>
      <c r="AP28" s="89"/>
      <c r="AQ28" s="89"/>
      <c r="AR28" s="89"/>
      <c r="AS28" s="89"/>
      <c r="AT28" s="98"/>
      <c r="AU28" s="10"/>
      <c r="AV28" s="11"/>
      <c r="XFD28" s="1"/>
    </row>
    <row r="29" customFormat="false" ht="42.15" hidden="false" customHeight="false" outlineLevel="0" collapsed="false">
      <c r="A29" s="85" t="s">
        <v>5050</v>
      </c>
      <c r="B29" s="85" t="s">
        <v>5051</v>
      </c>
      <c r="C29" s="85"/>
      <c r="D29" s="85"/>
      <c r="E29" s="85" t="s">
        <v>5052</v>
      </c>
      <c r="F29" s="85" t="s">
        <v>5053</v>
      </c>
      <c r="G29" s="287" t="s">
        <v>5054</v>
      </c>
      <c r="H29" s="278"/>
      <c r="I29" s="2"/>
      <c r="J29" s="288" t="s">
        <v>5055</v>
      </c>
      <c r="K29" s="289"/>
      <c r="L29" s="2"/>
      <c r="M29" s="64" t="s">
        <v>44</v>
      </c>
      <c r="N29" s="85"/>
      <c r="O29" s="85"/>
      <c r="P29" s="85"/>
      <c r="Q29" s="85"/>
      <c r="R29" s="85" t="s">
        <v>45</v>
      </c>
      <c r="S29" s="278"/>
      <c r="T29" s="85" t="s">
        <v>1771</v>
      </c>
      <c r="U29" s="89"/>
      <c r="V29" s="85" t="s">
        <v>55</v>
      </c>
      <c r="W29" s="89"/>
      <c r="X29" s="85"/>
      <c r="Y29" s="85"/>
      <c r="Z29" s="85"/>
      <c r="AA29" s="85"/>
      <c r="AB29" s="85"/>
      <c r="AC29" s="85"/>
      <c r="AD29" s="85"/>
      <c r="AE29" s="258" t="s">
        <v>5056</v>
      </c>
      <c r="AF29" s="90"/>
      <c r="AG29" s="279" t="s">
        <v>5057</v>
      </c>
      <c r="AH29" s="90" t="s">
        <v>5058</v>
      </c>
      <c r="AI29" s="259"/>
      <c r="AJ29" s="90"/>
      <c r="AK29" s="279" t="s">
        <v>5059</v>
      </c>
      <c r="AL29" s="90"/>
      <c r="AM29" s="279"/>
      <c r="AN29" s="4"/>
      <c r="AO29" s="89"/>
      <c r="AP29" s="89"/>
      <c r="AQ29" s="89"/>
      <c r="AR29" s="89"/>
      <c r="AS29" s="89"/>
      <c r="AT29" s="98" t="e">
        <f aca="false">IF(A29="", "","'"&amp;A29&amp;"':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'"&amp;VLOOKUP(M29,[3]マスタ!$A$1:$B$99,2,0)&amp;"'"&amp;IF(N29="○",", extra: true","")&amp;IF(O29&lt;&gt;"",", extraFrom: '"&amp;O29&amp;"'","")&amp;IF(P29&lt;&gt;"",", exchangableTo: '"&amp;P29&amp;"'","")&amp;IF(Q29="○",", poison: true","")&amp;IF(R29&lt;&gt;"", ", type: '"&amp;VLOOKUP(R29,[3]マスタ!$D$1:$E$99,2,0)&amp;"'", "")&amp;IF(S29&lt;&gt;"",", subType: '"&amp;VLOOKUP(S29,[3]マスタ!$D$1:$E$99,2,0)&amp;"'","")&amp;""&amp;IF(T29&lt;&gt;"",", range: '"&amp;T29&amp;"'","")&amp;IF(V29&lt;&gt;"",", damage: '"&amp;V29&amp;"'","")&amp;IF(X29&lt;&gt;"",", capacity: '"&amp;X29&amp;"'","")&amp;IF(Y29&lt;&gt;"",", growth: "&amp;Y29&amp;"","")&amp;IF(Z29&lt;&gt;"",", cost: '"&amp;Z29&amp;"'","")&amp;", text: '"&amp;SUBSTITUTE(SUBSTITUTE(AE29, CHAR(13), ""),CHAR(10),"\n")&amp;IF(AF29&lt;&gt;"", "', textAdditional: '"&amp;SUBSTITUTE(SUBSTITUTE(AF29, CHAR(13), ""),CHAR(10),"\n"), "")&amp;"', textZh: '"&amp;SUBSTITUTE(SUBSTITUTE(SUBSTITUTE(AG29, CHAR(13), ""),CHAR(10),"\n"),"'","\'")&amp;"', textZhG1: '"&amp;SUBSTITUTE(SUBSTITUTE(SUBSTITUTE(AI29, CHAR(13), ""),CHAR(10),"\n"),"'","\'")&amp;IF(AH29&lt;&gt;"", "', textZhAdditional: '"&amp;SUBSTITUTE(SUBSTITUTE(AH29, CHAR(13), ""),CHAR(10),"\n"), "")&amp;IF(AJ29&lt;&gt;"", "', textZhG1Additional: '"&amp;SUBSTITUTE(SUBSTITUTE(AJ29, CHAR(13), ""),CHAR(10),"\n"), "")&amp;"', textKo: '"&amp;SUBSTITUTE(SUBSTITUTE(SUBSTITUTE(AK29, CHAR(13), ""),CHAR(10),"\n"),"'","\'")&amp;IF(AL29&lt;&gt;"", "', textKoAdditional: '"&amp;SUBSTITUTE(SUBSTITUTE(AL29, CHAR(13), ""),CHAR(10),"\n"), "")&amp;"', textEn: '"&amp;SUBSTITUTE(SUBSTITUTE(SUBSTITUTE(AM29, CHAR(13), ""),CHAR(10),"\n"),"'","\'")&amp;IF(AN29&lt;&gt;"", "', textEnAdditional: '"&amp;SUBSTITUTE(SUBSTITUTE(AN29, CHAR(13), ""),CHAR(10),"\n"), "")&amp;"'"&amp;IF(AB29="○",", sealable: true","")&amp;IF(AC29="○",", removable: true","")&amp;IF(AA29="○",", lie: true","")&amp;IF(AD29="○",", investable: true","")&amp;"},")</f>
        <v>#REF!</v>
      </c>
      <c r="AU29" s="10" t="str">
        <f aca="false">IF($A29&lt;&gt;"", "    /** 《"&amp;$E29&amp;"》 */ export const "&amp;SUBSTITUTE(UPPER(IF(MID($A29, 3, 1)="-", RIGHT($A29,LEN($A29)-3), $A29)), "-", "_")&amp;": TCardId = '"&amp;$A29&amp;"';", "")</f>
        <v>    /** 《弓流し》 */ export const MISORA_O_N_1: TCardId = '25-misora-o-n-1';</v>
      </c>
      <c r="AV29" s="11" t="str">
        <f aca="false">IF($A29&lt;&gt;"", "    | '"&amp;$A29&amp;"'", "")</f>
        <v>    | '25-misora-o-n-1'</v>
      </c>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6"/>
      <c r="DJ29" s="86"/>
      <c r="DK29" s="86"/>
      <c r="DL29" s="86"/>
      <c r="DM29" s="86"/>
      <c r="DN29" s="86"/>
      <c r="DO29" s="86"/>
      <c r="DP29" s="86"/>
      <c r="DQ29" s="86"/>
      <c r="DR29" s="86"/>
      <c r="DS29" s="86"/>
      <c r="DT29" s="86"/>
      <c r="DU29" s="86"/>
      <c r="DV29" s="86"/>
      <c r="DW29" s="86"/>
      <c r="DX29" s="86"/>
      <c r="DY29" s="86"/>
      <c r="DZ29" s="86"/>
      <c r="EA29" s="86"/>
      <c r="EB29" s="86"/>
      <c r="EC29" s="86"/>
      <c r="ED29" s="86"/>
      <c r="EE29" s="86"/>
      <c r="EF29" s="86"/>
      <c r="EG29" s="86"/>
      <c r="EH29" s="86"/>
      <c r="EI29" s="86"/>
      <c r="EJ29" s="86"/>
      <c r="EK29" s="86"/>
      <c r="EL29" s="86"/>
      <c r="EM29" s="86"/>
      <c r="EN29" s="86"/>
      <c r="EO29" s="86"/>
      <c r="EP29" s="86"/>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6"/>
      <c r="FO29" s="86"/>
      <c r="FP29" s="86"/>
      <c r="FQ29" s="86"/>
      <c r="FR29" s="86"/>
      <c r="FS29" s="86"/>
      <c r="FT29" s="86"/>
      <c r="FU29" s="86"/>
      <c r="FV29" s="86"/>
      <c r="FW29" s="86"/>
      <c r="FX29" s="86"/>
      <c r="FY29" s="86"/>
      <c r="FZ29" s="86"/>
      <c r="GA29" s="86"/>
      <c r="GB29" s="86"/>
      <c r="GC29" s="86"/>
      <c r="GD29" s="86"/>
      <c r="GE29" s="86"/>
      <c r="GF29" s="86"/>
      <c r="GG29" s="86"/>
      <c r="GH29" s="86"/>
      <c r="GI29" s="86"/>
      <c r="GJ29" s="86"/>
      <c r="GK29" s="86"/>
      <c r="GL29" s="86"/>
      <c r="GM29" s="86"/>
      <c r="GN29" s="86"/>
      <c r="GO29" s="86"/>
      <c r="GP29" s="86"/>
      <c r="GQ29" s="86"/>
      <c r="GR29" s="86"/>
      <c r="GS29" s="86"/>
      <c r="GT29" s="86"/>
      <c r="GU29" s="86"/>
      <c r="GV29" s="86"/>
      <c r="GW29" s="86"/>
      <c r="GX29" s="86"/>
      <c r="GY29" s="86"/>
      <c r="GZ29" s="86"/>
      <c r="HA29" s="86"/>
      <c r="HB29" s="86"/>
      <c r="HC29" s="86"/>
      <c r="HD29" s="86"/>
      <c r="HE29" s="86"/>
      <c r="HF29" s="86"/>
      <c r="HG29" s="86"/>
      <c r="HH29" s="86"/>
      <c r="HI29" s="86"/>
      <c r="HJ29" s="86"/>
      <c r="HK29" s="86"/>
      <c r="HL29" s="86"/>
      <c r="HM29" s="86"/>
      <c r="HN29" s="86"/>
      <c r="HO29" s="86"/>
      <c r="HP29" s="86"/>
      <c r="HQ29" s="86"/>
      <c r="HR29" s="86"/>
      <c r="HS29" s="86"/>
      <c r="HT29" s="86"/>
      <c r="HU29" s="86"/>
      <c r="HV29" s="86"/>
      <c r="HW29" s="86"/>
      <c r="HX29" s="86"/>
      <c r="HY29" s="86"/>
      <c r="HZ29" s="86"/>
      <c r="IA29" s="86"/>
      <c r="IB29" s="86"/>
      <c r="IC29" s="86"/>
      <c r="ID29" s="86"/>
      <c r="IE29" s="86"/>
      <c r="IF29" s="86"/>
      <c r="IG29" s="86"/>
      <c r="IH29" s="86"/>
      <c r="II29" s="86"/>
      <c r="IJ29" s="86"/>
      <c r="IK29" s="86"/>
      <c r="IL29" s="86"/>
      <c r="IM29" s="86"/>
      <c r="IN29" s="86"/>
      <c r="IO29" s="86"/>
      <c r="IP29" s="86"/>
      <c r="IQ29" s="86"/>
      <c r="IR29" s="86"/>
      <c r="IS29" s="86"/>
      <c r="IT29" s="86"/>
      <c r="IU29" s="86"/>
      <c r="IV29" s="86"/>
      <c r="IW29" s="86"/>
      <c r="IX29" s="86"/>
      <c r="IY29" s="86"/>
      <c r="IZ29" s="86"/>
      <c r="JA29" s="86"/>
      <c r="JB29" s="86"/>
      <c r="JC29" s="86"/>
      <c r="JD29" s="86"/>
      <c r="JE29" s="86"/>
      <c r="JF29" s="86"/>
      <c r="JG29" s="86"/>
      <c r="JH29" s="86"/>
      <c r="JI29" s="86"/>
      <c r="JJ29" s="86"/>
      <c r="JK29" s="86"/>
      <c r="JL29" s="86"/>
      <c r="JM29" s="86"/>
      <c r="JN29" s="86"/>
      <c r="JO29" s="86"/>
      <c r="JP29" s="86"/>
      <c r="JQ29" s="86"/>
      <c r="JR29" s="86"/>
      <c r="JS29" s="86"/>
      <c r="JT29" s="86"/>
      <c r="JU29" s="86"/>
      <c r="JV29" s="86"/>
      <c r="JW29" s="86"/>
      <c r="JX29" s="86"/>
      <c r="JY29" s="86"/>
      <c r="JZ29" s="86"/>
      <c r="KA29" s="86"/>
      <c r="KB29" s="86"/>
      <c r="KC29" s="86"/>
      <c r="KD29" s="86"/>
      <c r="KE29" s="86"/>
      <c r="KF29" s="86"/>
      <c r="KG29" s="86"/>
      <c r="KH29" s="86"/>
      <c r="KI29" s="86"/>
      <c r="KJ29" s="86"/>
      <c r="KK29" s="86"/>
      <c r="KL29" s="86"/>
      <c r="KM29" s="86"/>
      <c r="KN29" s="86"/>
      <c r="KO29" s="86"/>
      <c r="KP29" s="86"/>
      <c r="KQ29" s="86"/>
      <c r="KR29" s="86"/>
      <c r="KS29" s="86"/>
      <c r="KT29" s="86"/>
      <c r="KU29" s="86"/>
      <c r="KV29" s="86"/>
      <c r="KW29" s="86"/>
      <c r="KX29" s="86"/>
      <c r="KY29" s="86"/>
      <c r="KZ29" s="86"/>
      <c r="LA29" s="86"/>
      <c r="LB29" s="86"/>
      <c r="LC29" s="86"/>
      <c r="LD29" s="86"/>
      <c r="LE29" s="86"/>
      <c r="LF29" s="86"/>
      <c r="LG29" s="86"/>
      <c r="LH29" s="86"/>
      <c r="LI29" s="86"/>
      <c r="LJ29" s="86"/>
      <c r="LK29" s="86"/>
      <c r="LL29" s="86"/>
      <c r="LM29" s="86"/>
      <c r="LN29" s="86"/>
      <c r="LO29" s="86"/>
      <c r="LP29" s="86"/>
      <c r="LQ29" s="86"/>
      <c r="LR29" s="86"/>
      <c r="LS29" s="86"/>
      <c r="LT29" s="86"/>
      <c r="LU29" s="86"/>
      <c r="LV29" s="86"/>
      <c r="LW29" s="86"/>
      <c r="LX29" s="86"/>
      <c r="LY29" s="86"/>
      <c r="LZ29" s="86"/>
      <c r="MA29" s="86"/>
      <c r="MB29" s="86"/>
      <c r="MC29" s="86"/>
      <c r="MD29" s="86"/>
      <c r="ME29" s="86"/>
      <c r="MF29" s="86"/>
      <c r="MG29" s="86"/>
      <c r="MH29" s="86"/>
      <c r="MI29" s="86"/>
      <c r="MJ29" s="86"/>
      <c r="MK29" s="86"/>
      <c r="ML29" s="86"/>
      <c r="MM29" s="86"/>
      <c r="MN29" s="86"/>
      <c r="MO29" s="86"/>
      <c r="MP29" s="86"/>
      <c r="MQ29" s="86"/>
      <c r="MR29" s="86"/>
      <c r="MS29" s="86"/>
      <c r="MT29" s="86"/>
      <c r="MU29" s="86"/>
      <c r="MV29" s="86"/>
      <c r="MW29" s="86"/>
      <c r="MX29" s="86"/>
      <c r="MY29" s="86"/>
      <c r="MZ29" s="86"/>
      <c r="NA29" s="86"/>
      <c r="NB29" s="86"/>
      <c r="NC29" s="86"/>
      <c r="ND29" s="86"/>
      <c r="NE29" s="86"/>
      <c r="NF29" s="86"/>
      <c r="NG29" s="86"/>
      <c r="NH29" s="86"/>
      <c r="NI29" s="86"/>
      <c r="NJ29" s="86"/>
      <c r="NK29" s="86"/>
      <c r="NL29" s="86"/>
      <c r="NM29" s="86"/>
      <c r="NN29" s="86"/>
      <c r="NO29" s="86"/>
      <c r="NP29" s="86"/>
      <c r="NQ29" s="86"/>
      <c r="NR29" s="86"/>
      <c r="NS29" s="86"/>
      <c r="NT29" s="86"/>
      <c r="NU29" s="86"/>
      <c r="NV29" s="86"/>
      <c r="NW29" s="86"/>
      <c r="NX29" s="86"/>
      <c r="NY29" s="86"/>
      <c r="NZ29" s="86"/>
      <c r="OA29" s="86"/>
      <c r="OB29" s="86"/>
      <c r="OC29" s="86"/>
      <c r="OD29" s="86"/>
      <c r="OE29" s="86"/>
      <c r="OF29" s="86"/>
      <c r="OG29" s="86"/>
      <c r="OH29" s="86"/>
      <c r="OI29" s="86"/>
      <c r="OJ29" s="86"/>
      <c r="OK29" s="86"/>
      <c r="OL29" s="86"/>
      <c r="OM29" s="86"/>
      <c r="ON29" s="86"/>
      <c r="OO29" s="86"/>
      <c r="OP29" s="86"/>
      <c r="OQ29" s="86"/>
      <c r="OR29" s="86"/>
      <c r="OS29" s="86"/>
      <c r="OT29" s="86"/>
      <c r="OU29" s="86"/>
      <c r="OV29" s="86"/>
      <c r="OW29" s="86"/>
      <c r="OX29" s="86"/>
      <c r="OY29" s="86"/>
      <c r="OZ29" s="86"/>
      <c r="PA29" s="86"/>
      <c r="PB29" s="86"/>
      <c r="PC29" s="86"/>
      <c r="PD29" s="86"/>
      <c r="PE29" s="86"/>
      <c r="PF29" s="86"/>
      <c r="PG29" s="86"/>
      <c r="PH29" s="86"/>
      <c r="PI29" s="86"/>
      <c r="PJ29" s="86"/>
      <c r="PK29" s="86"/>
      <c r="PL29" s="86"/>
      <c r="PM29" s="86"/>
      <c r="PN29" s="86"/>
      <c r="PO29" s="86"/>
      <c r="PP29" s="86"/>
      <c r="PQ29" s="86"/>
      <c r="PR29" s="86"/>
      <c r="PS29" s="86"/>
      <c r="PT29" s="86"/>
      <c r="PU29" s="86"/>
      <c r="PV29" s="86"/>
      <c r="PW29" s="86"/>
      <c r="PX29" s="86"/>
      <c r="PY29" s="86"/>
      <c r="PZ29" s="86"/>
      <c r="QA29" s="86"/>
      <c r="QB29" s="86"/>
      <c r="QC29" s="86"/>
      <c r="QD29" s="86"/>
      <c r="QE29" s="86"/>
      <c r="QF29" s="86"/>
      <c r="QG29" s="86"/>
      <c r="QH29" s="86"/>
      <c r="QI29" s="86"/>
      <c r="QJ29" s="86"/>
      <c r="QK29" s="86"/>
      <c r="QL29" s="86"/>
      <c r="QM29" s="86"/>
      <c r="QN29" s="86"/>
      <c r="QO29" s="86"/>
      <c r="QP29" s="86"/>
      <c r="QQ29" s="86"/>
      <c r="QR29" s="86"/>
      <c r="QS29" s="86"/>
      <c r="QT29" s="86"/>
      <c r="QU29" s="86"/>
      <c r="QV29" s="86"/>
      <c r="QW29" s="86"/>
      <c r="QX29" s="86"/>
      <c r="QY29" s="86"/>
      <c r="QZ29" s="86"/>
      <c r="RA29" s="86"/>
      <c r="RB29" s="86"/>
      <c r="RC29" s="86"/>
      <c r="RD29" s="86"/>
      <c r="RE29" s="86"/>
      <c r="RF29" s="86"/>
      <c r="RG29" s="86"/>
      <c r="RH29" s="86"/>
      <c r="RI29" s="86"/>
      <c r="RJ29" s="86"/>
      <c r="RK29" s="86"/>
      <c r="RL29" s="86"/>
      <c r="RM29" s="86"/>
      <c r="RN29" s="86"/>
      <c r="RO29" s="86"/>
      <c r="RP29" s="86"/>
      <c r="RQ29" s="86"/>
      <c r="RR29" s="86"/>
      <c r="RS29" s="86"/>
      <c r="RT29" s="86"/>
      <c r="RU29" s="86"/>
      <c r="RV29" s="86"/>
      <c r="RW29" s="86"/>
      <c r="RX29" s="86"/>
      <c r="RY29" s="86"/>
      <c r="RZ29" s="86"/>
      <c r="SA29" s="86"/>
      <c r="SB29" s="86"/>
      <c r="SC29" s="86"/>
      <c r="SD29" s="86"/>
      <c r="SE29" s="86"/>
      <c r="SF29" s="86"/>
      <c r="SG29" s="86"/>
      <c r="SH29" s="86"/>
      <c r="SI29" s="86"/>
      <c r="SJ29" s="86"/>
      <c r="SK29" s="86"/>
      <c r="SL29" s="86"/>
      <c r="SM29" s="86"/>
      <c r="SN29" s="86"/>
      <c r="SO29" s="86"/>
      <c r="SP29" s="86"/>
      <c r="SQ29" s="86"/>
      <c r="SR29" s="86"/>
      <c r="SS29" s="86"/>
      <c r="ST29" s="86"/>
      <c r="SU29" s="86"/>
      <c r="SV29" s="86"/>
      <c r="SW29" s="86"/>
      <c r="SX29" s="86"/>
      <c r="SY29" s="86"/>
      <c r="SZ29" s="86"/>
      <c r="TA29" s="86"/>
      <c r="TB29" s="86"/>
      <c r="TC29" s="86"/>
      <c r="TD29" s="86"/>
      <c r="TE29" s="86"/>
      <c r="TF29" s="86"/>
      <c r="TG29" s="86"/>
      <c r="TH29" s="86"/>
      <c r="TI29" s="86"/>
      <c r="TJ29" s="86"/>
      <c r="TK29" s="86"/>
      <c r="TL29" s="86"/>
      <c r="TM29" s="86"/>
      <c r="TN29" s="86"/>
      <c r="TO29" s="86"/>
      <c r="TP29" s="86"/>
      <c r="TQ29" s="86"/>
      <c r="TR29" s="86"/>
      <c r="TS29" s="86"/>
      <c r="TT29" s="86"/>
      <c r="TU29" s="86"/>
      <c r="TV29" s="86"/>
      <c r="TW29" s="86"/>
      <c r="TX29" s="86"/>
      <c r="TY29" s="86"/>
      <c r="TZ29" s="86"/>
      <c r="UA29" s="86"/>
      <c r="UB29" s="86"/>
      <c r="UC29" s="86"/>
      <c r="UD29" s="86"/>
      <c r="UE29" s="86"/>
      <c r="UF29" s="86"/>
      <c r="UG29" s="86"/>
      <c r="UH29" s="86"/>
      <c r="UI29" s="86"/>
      <c r="UJ29" s="86"/>
      <c r="UK29" s="86"/>
      <c r="UL29" s="86"/>
      <c r="UM29" s="86"/>
      <c r="UN29" s="86"/>
      <c r="UO29" s="86"/>
      <c r="UP29" s="86"/>
      <c r="UQ29" s="86"/>
      <c r="UR29" s="86"/>
      <c r="US29" s="86"/>
      <c r="UT29" s="86"/>
      <c r="UU29" s="86"/>
      <c r="UV29" s="86"/>
      <c r="UW29" s="86"/>
      <c r="UX29" s="86"/>
      <c r="UY29" s="86"/>
      <c r="UZ29" s="86"/>
      <c r="VA29" s="86"/>
      <c r="VB29" s="86"/>
      <c r="VC29" s="86"/>
      <c r="VD29" s="86"/>
      <c r="VE29" s="86"/>
      <c r="VF29" s="86"/>
      <c r="VG29" s="86"/>
      <c r="VH29" s="86"/>
      <c r="VI29" s="86"/>
      <c r="VJ29" s="86"/>
      <c r="VK29" s="86"/>
      <c r="VL29" s="86"/>
      <c r="VM29" s="86"/>
      <c r="VN29" s="86"/>
      <c r="VO29" s="86"/>
      <c r="VP29" s="86"/>
      <c r="VQ29" s="86"/>
      <c r="VR29" s="86"/>
      <c r="VS29" s="86"/>
      <c r="VT29" s="86"/>
      <c r="VU29" s="86"/>
      <c r="VV29" s="86"/>
      <c r="VW29" s="86"/>
      <c r="VX29" s="86"/>
      <c r="VY29" s="86"/>
      <c r="VZ29" s="86"/>
      <c r="WA29" s="86"/>
      <c r="WB29" s="86"/>
      <c r="WC29" s="86"/>
      <c r="WD29" s="86"/>
      <c r="WE29" s="86"/>
      <c r="WF29" s="86"/>
      <c r="WG29" s="86"/>
      <c r="WH29" s="86"/>
      <c r="WI29" s="86"/>
      <c r="WJ29" s="86"/>
      <c r="WK29" s="86"/>
      <c r="WL29" s="86"/>
      <c r="WM29" s="86"/>
      <c r="WN29" s="86"/>
      <c r="WO29" s="86"/>
      <c r="WP29" s="86"/>
      <c r="WQ29" s="86"/>
      <c r="WR29" s="86"/>
      <c r="WS29" s="86"/>
      <c r="WT29" s="86"/>
      <c r="WU29" s="86"/>
      <c r="WV29" s="86"/>
      <c r="WW29" s="86"/>
      <c r="WX29" s="86"/>
      <c r="WY29" s="86"/>
      <c r="WZ29" s="86"/>
      <c r="XA29" s="86"/>
      <c r="XB29" s="86"/>
      <c r="XC29" s="86"/>
      <c r="XD29" s="86"/>
      <c r="XE29" s="86"/>
      <c r="XF29" s="86"/>
      <c r="XG29" s="86"/>
      <c r="XH29" s="86"/>
      <c r="XI29" s="86"/>
      <c r="XJ29" s="86"/>
      <c r="XK29" s="86"/>
      <c r="XL29" s="86"/>
      <c r="XM29" s="86"/>
      <c r="XN29" s="86"/>
      <c r="XO29" s="86"/>
      <c r="XP29" s="86"/>
      <c r="XQ29" s="86"/>
      <c r="XR29" s="86"/>
      <c r="XS29" s="86"/>
      <c r="XT29" s="86"/>
      <c r="XU29" s="86"/>
      <c r="XV29" s="86"/>
      <c r="XW29" s="86"/>
      <c r="XX29" s="86"/>
      <c r="XY29" s="86"/>
      <c r="XZ29" s="86"/>
      <c r="YA29" s="86"/>
      <c r="YB29" s="86"/>
      <c r="YC29" s="86"/>
      <c r="YD29" s="86"/>
      <c r="YE29" s="86"/>
      <c r="YF29" s="86"/>
      <c r="YG29" s="86"/>
      <c r="YH29" s="86"/>
      <c r="YI29" s="86"/>
      <c r="YJ29" s="86"/>
      <c r="YK29" s="86"/>
      <c r="YL29" s="86"/>
      <c r="YM29" s="86"/>
      <c r="YN29" s="86"/>
      <c r="YO29" s="86"/>
      <c r="YP29" s="86"/>
      <c r="YQ29" s="86"/>
      <c r="YR29" s="86"/>
      <c r="YS29" s="86"/>
      <c r="YT29" s="86"/>
      <c r="YU29" s="86"/>
      <c r="YV29" s="86"/>
      <c r="YW29" s="86"/>
      <c r="YX29" s="86"/>
      <c r="YY29" s="86"/>
      <c r="YZ29" s="86"/>
      <c r="ZA29" s="86"/>
      <c r="ZB29" s="86"/>
      <c r="ZC29" s="86"/>
      <c r="ZD29" s="86"/>
      <c r="ZE29" s="86"/>
      <c r="ZF29" s="86"/>
      <c r="ZG29" s="86"/>
      <c r="ZH29" s="86"/>
      <c r="ZI29" s="86"/>
      <c r="ZJ29" s="86"/>
      <c r="ZK29" s="86"/>
      <c r="ZL29" s="86"/>
      <c r="ZM29" s="86"/>
      <c r="ZN29" s="86"/>
      <c r="ZO29" s="86"/>
      <c r="ZP29" s="86"/>
      <c r="ZQ29" s="86"/>
      <c r="ZR29" s="86"/>
      <c r="ZS29" s="86"/>
      <c r="ZT29" s="86"/>
      <c r="ZU29" s="86"/>
      <c r="ZV29" s="86"/>
      <c r="ZW29" s="86"/>
      <c r="ZX29" s="86"/>
      <c r="ZY29" s="86"/>
      <c r="ZZ29" s="86"/>
      <c r="AAA29" s="86"/>
      <c r="AAB29" s="86"/>
      <c r="AAC29" s="86"/>
      <c r="AAD29" s="86"/>
      <c r="AAE29" s="86"/>
      <c r="AAF29" s="86"/>
      <c r="AAG29" s="86"/>
      <c r="AAH29" s="86"/>
      <c r="AAI29" s="86"/>
      <c r="AAJ29" s="86"/>
      <c r="AAK29" s="86"/>
      <c r="AAL29" s="86"/>
      <c r="AAM29" s="86"/>
      <c r="AAN29" s="86"/>
      <c r="AAO29" s="86"/>
      <c r="AAP29" s="86"/>
      <c r="AAQ29" s="86"/>
      <c r="AAR29" s="86"/>
      <c r="AAS29" s="86"/>
      <c r="AAT29" s="86"/>
      <c r="AAU29" s="86"/>
      <c r="AAV29" s="86"/>
      <c r="AAW29" s="86"/>
      <c r="AAX29" s="86"/>
      <c r="AAY29" s="86"/>
      <c r="AAZ29" s="86"/>
      <c r="ABA29" s="86"/>
      <c r="ABB29" s="86"/>
      <c r="ABC29" s="86"/>
      <c r="ABD29" s="86"/>
      <c r="ABE29" s="86"/>
      <c r="ABF29" s="86"/>
      <c r="ABG29" s="86"/>
      <c r="ABH29" s="86"/>
      <c r="ABI29" s="86"/>
      <c r="ABJ29" s="86"/>
      <c r="ABK29" s="86"/>
      <c r="ABL29" s="86"/>
      <c r="ABM29" s="86"/>
      <c r="ABN29" s="86"/>
      <c r="ABO29" s="86"/>
      <c r="ABP29" s="86"/>
      <c r="ABQ29" s="86"/>
      <c r="ABR29" s="86"/>
      <c r="ABS29" s="86"/>
      <c r="ABT29" s="86"/>
      <c r="ABU29" s="86"/>
      <c r="ABV29" s="86"/>
      <c r="ABW29" s="86"/>
      <c r="ABX29" s="86"/>
      <c r="ABY29" s="86"/>
      <c r="ABZ29" s="86"/>
      <c r="ACA29" s="86"/>
      <c r="ACB29" s="86"/>
      <c r="ACC29" s="86"/>
      <c r="ACD29" s="86"/>
      <c r="ACE29" s="86"/>
      <c r="ACF29" s="86"/>
      <c r="ACG29" s="86"/>
      <c r="ACH29" s="86"/>
      <c r="ACI29" s="86"/>
      <c r="ACJ29" s="86"/>
      <c r="ACK29" s="86"/>
      <c r="ACL29" s="86"/>
      <c r="ACM29" s="86"/>
      <c r="ACN29" s="86"/>
      <c r="ACO29" s="86"/>
      <c r="ACP29" s="86"/>
      <c r="ACQ29" s="86"/>
      <c r="ACR29" s="86"/>
      <c r="ACS29" s="86"/>
      <c r="ACT29" s="86"/>
      <c r="ACU29" s="86"/>
      <c r="ACV29" s="86"/>
      <c r="ACW29" s="86"/>
      <c r="ACX29" s="86"/>
      <c r="ACY29" s="86"/>
      <c r="ACZ29" s="86"/>
      <c r="ADA29" s="86"/>
      <c r="ADB29" s="86"/>
      <c r="ADC29" s="86"/>
      <c r="ADD29" s="86"/>
      <c r="ADE29" s="86"/>
      <c r="ADF29" s="86"/>
      <c r="ADG29" s="86"/>
      <c r="ADH29" s="86"/>
      <c r="ADI29" s="86"/>
      <c r="ADJ29" s="86"/>
      <c r="ADK29" s="86"/>
      <c r="ADL29" s="86"/>
      <c r="ADM29" s="86"/>
      <c r="ADN29" s="86"/>
      <c r="ADO29" s="86"/>
      <c r="ADP29" s="86"/>
      <c r="ADQ29" s="86"/>
      <c r="ADR29" s="86"/>
      <c r="ADS29" s="86"/>
      <c r="ADT29" s="86"/>
      <c r="ADU29" s="86"/>
      <c r="ADV29" s="86"/>
      <c r="ADW29" s="86"/>
      <c r="ADX29" s="86"/>
      <c r="ADY29" s="86"/>
      <c r="ADZ29" s="86"/>
      <c r="AEA29" s="86"/>
      <c r="AEB29" s="86"/>
      <c r="AEC29" s="86"/>
      <c r="AED29" s="86"/>
      <c r="AEE29" s="86"/>
      <c r="AEF29" s="86"/>
      <c r="AEG29" s="86"/>
      <c r="AEH29" s="86"/>
      <c r="AEI29" s="86"/>
      <c r="AEJ29" s="86"/>
      <c r="AEK29" s="86"/>
      <c r="AEL29" s="86"/>
      <c r="AEM29" s="86"/>
      <c r="AEN29" s="86"/>
      <c r="AEO29" s="86"/>
      <c r="AEP29" s="86"/>
      <c r="AEQ29" s="86"/>
      <c r="AER29" s="86"/>
      <c r="AES29" s="86"/>
      <c r="AET29" s="86"/>
      <c r="AEU29" s="86"/>
      <c r="AEV29" s="86"/>
      <c r="AEW29" s="86"/>
      <c r="AEX29" s="86"/>
      <c r="AEY29" s="86"/>
      <c r="AEZ29" s="86"/>
      <c r="AFA29" s="86"/>
      <c r="AFB29" s="86"/>
      <c r="AFC29" s="86"/>
      <c r="AFD29" s="86"/>
      <c r="AFE29" s="86"/>
      <c r="AFF29" s="86"/>
      <c r="AFG29" s="86"/>
      <c r="AFH29" s="86"/>
      <c r="AFI29" s="86"/>
      <c r="AFJ29" s="86"/>
      <c r="AFK29" s="86"/>
      <c r="AFL29" s="86"/>
      <c r="AFM29" s="86"/>
      <c r="AFN29" s="86"/>
      <c r="AFO29" s="86"/>
      <c r="AFP29" s="86"/>
      <c r="AFQ29" s="86"/>
      <c r="AFR29" s="86"/>
      <c r="AFS29" s="86"/>
      <c r="AFT29" s="86"/>
      <c r="AFU29" s="86"/>
      <c r="AFV29" s="86"/>
      <c r="AFW29" s="86"/>
      <c r="AFX29" s="86"/>
      <c r="AFY29" s="86"/>
      <c r="AFZ29" s="86"/>
      <c r="AGA29" s="86"/>
      <c r="AGB29" s="86"/>
      <c r="AGC29" s="86"/>
      <c r="AGD29" s="86"/>
      <c r="AGE29" s="86"/>
      <c r="AGF29" s="86"/>
      <c r="AGG29" s="86"/>
      <c r="AGH29" s="86"/>
      <c r="AGI29" s="86"/>
      <c r="AGJ29" s="86"/>
      <c r="AGK29" s="86"/>
      <c r="AGL29" s="86"/>
      <c r="AGM29" s="86"/>
      <c r="AGN29" s="86"/>
      <c r="AGO29" s="86"/>
      <c r="AGP29" s="86"/>
      <c r="AGQ29" s="86"/>
      <c r="AGR29" s="86"/>
      <c r="AGS29" s="86"/>
      <c r="AGT29" s="86"/>
      <c r="AGU29" s="86"/>
      <c r="AGV29" s="86"/>
      <c r="AGW29" s="86"/>
      <c r="AGX29" s="86"/>
      <c r="AGY29" s="86"/>
      <c r="AGZ29" s="86"/>
      <c r="AHA29" s="86"/>
      <c r="AHB29" s="86"/>
      <c r="AHC29" s="86"/>
      <c r="AHD29" s="86"/>
      <c r="AHE29" s="86"/>
      <c r="AHF29" s="86"/>
      <c r="AHG29" s="86"/>
      <c r="AHH29" s="86"/>
      <c r="AHI29" s="86"/>
      <c r="AHJ29" s="86"/>
      <c r="AHK29" s="86"/>
      <c r="AHL29" s="86"/>
      <c r="AHM29" s="86"/>
      <c r="AHN29" s="86"/>
      <c r="AHO29" s="86"/>
      <c r="AHP29" s="86"/>
      <c r="AHQ29" s="86"/>
      <c r="AHR29" s="86"/>
      <c r="AHS29" s="86"/>
      <c r="AHT29" s="86"/>
      <c r="AHU29" s="86"/>
      <c r="AHV29" s="86"/>
      <c r="AHW29" s="86"/>
      <c r="AHX29" s="86"/>
      <c r="AHY29" s="86"/>
      <c r="AHZ29" s="86"/>
      <c r="AIA29" s="86"/>
      <c r="AIB29" s="86"/>
      <c r="AIC29" s="86"/>
      <c r="AID29" s="86"/>
      <c r="AIE29" s="86"/>
      <c r="AIF29" s="86"/>
      <c r="AIG29" s="86"/>
      <c r="AIH29" s="86"/>
      <c r="AII29" s="86"/>
      <c r="AIJ29" s="86"/>
      <c r="AIK29" s="86"/>
      <c r="AIL29" s="86"/>
      <c r="AIM29" s="86"/>
      <c r="AIN29" s="86"/>
      <c r="AIO29" s="86"/>
      <c r="AIP29" s="86"/>
      <c r="AIQ29" s="86"/>
      <c r="AIR29" s="86"/>
      <c r="AIS29" s="86"/>
      <c r="AIT29" s="86"/>
      <c r="AIU29" s="86"/>
      <c r="AIV29" s="86"/>
      <c r="AIW29" s="86"/>
      <c r="AIX29" s="86"/>
      <c r="AIY29" s="86"/>
      <c r="AIZ29" s="86"/>
      <c r="AJA29" s="86"/>
      <c r="AJB29" s="86"/>
      <c r="AJC29" s="86"/>
      <c r="AJD29" s="86"/>
      <c r="AJE29" s="86"/>
      <c r="AJF29" s="86"/>
      <c r="AJG29" s="86"/>
      <c r="AJH29" s="86"/>
      <c r="AJI29" s="86"/>
      <c r="AJJ29" s="86"/>
      <c r="AJK29" s="86"/>
      <c r="AJL29" s="86"/>
      <c r="AJM29" s="86"/>
      <c r="AJN29" s="86"/>
      <c r="AJO29" s="86"/>
      <c r="AJP29" s="86"/>
      <c r="AJQ29" s="86"/>
      <c r="AJR29" s="86"/>
      <c r="AJS29" s="86"/>
      <c r="AJT29" s="86"/>
      <c r="AJU29" s="86"/>
      <c r="AJV29" s="86"/>
      <c r="AJW29" s="86"/>
      <c r="AJX29" s="86"/>
      <c r="AJY29" s="86"/>
      <c r="AJZ29" s="86"/>
      <c r="AKA29" s="86"/>
      <c r="AKB29" s="86"/>
      <c r="AKC29" s="86"/>
      <c r="AKD29" s="86"/>
      <c r="AKE29" s="86"/>
      <c r="AKF29" s="86"/>
      <c r="AKG29" s="86"/>
      <c r="AKH29" s="86"/>
      <c r="AKI29" s="86"/>
      <c r="AKJ29" s="86"/>
      <c r="AKK29" s="86"/>
      <c r="AKL29" s="86"/>
      <c r="AKM29" s="86"/>
      <c r="AKN29" s="86"/>
      <c r="AKO29" s="86"/>
      <c r="AKP29" s="86"/>
      <c r="AKQ29" s="86"/>
      <c r="AKR29" s="86"/>
      <c r="AKS29" s="86"/>
      <c r="AKT29" s="86"/>
      <c r="AKU29" s="86"/>
      <c r="AKV29" s="86"/>
      <c r="AKW29" s="86"/>
      <c r="AKX29" s="86"/>
      <c r="AKY29" s="86"/>
      <c r="AKZ29" s="86"/>
      <c r="ALA29" s="86"/>
      <c r="ALB29" s="86"/>
      <c r="ALC29" s="86"/>
      <c r="ALD29" s="86"/>
      <c r="ALE29" s="86"/>
      <c r="ALF29" s="86"/>
      <c r="ALG29" s="86"/>
      <c r="ALH29" s="86"/>
      <c r="ALI29" s="86"/>
      <c r="ALJ29" s="86"/>
      <c r="ALK29" s="86"/>
      <c r="ALL29" s="86"/>
      <c r="ALM29" s="86"/>
      <c r="ALN29" s="86"/>
      <c r="ALO29" s="86"/>
      <c r="ALP29" s="86"/>
      <c r="ALQ29" s="86"/>
      <c r="ALR29" s="86"/>
      <c r="ALS29" s="86"/>
      <c r="ALT29" s="86"/>
      <c r="ALU29" s="86"/>
      <c r="ALV29" s="86"/>
      <c r="ALW29" s="86"/>
      <c r="ALX29" s="86"/>
      <c r="ALY29" s="86"/>
      <c r="ALZ29" s="86"/>
      <c r="AMA29" s="86"/>
      <c r="AMB29" s="86"/>
      <c r="AMC29" s="86"/>
      <c r="AMD29" s="86"/>
      <c r="AME29" s="86"/>
      <c r="AMF29" s="86"/>
      <c r="AMG29" s="86"/>
      <c r="AMH29" s="86"/>
      <c r="AMI29" s="86"/>
      <c r="AMJ29" s="86"/>
      <c r="AMK29" s="86"/>
    </row>
    <row r="30" customFormat="false" ht="22" hidden="false" customHeight="false" outlineLevel="0" collapsed="false">
      <c r="A30" s="85" t="s">
        <v>5060</v>
      </c>
      <c r="B30" s="85" t="s">
        <v>5051</v>
      </c>
      <c r="C30" s="85"/>
      <c r="D30" s="85"/>
      <c r="E30" s="85" t="s">
        <v>5061</v>
      </c>
      <c r="F30" s="85" t="s">
        <v>5062</v>
      </c>
      <c r="G30" s="287" t="s">
        <v>5063</v>
      </c>
      <c r="H30" s="278"/>
      <c r="I30" s="2"/>
      <c r="J30" s="288" t="s">
        <v>5064</v>
      </c>
      <c r="K30" s="289"/>
      <c r="L30" s="2"/>
      <c r="M30" s="64" t="s">
        <v>44</v>
      </c>
      <c r="N30" s="85"/>
      <c r="O30" s="85"/>
      <c r="P30" s="85"/>
      <c r="Q30" s="85"/>
      <c r="R30" s="85" t="s">
        <v>45</v>
      </c>
      <c r="S30" s="278"/>
      <c r="T30" s="85" t="s">
        <v>93</v>
      </c>
      <c r="U30" s="89"/>
      <c r="V30" s="85" t="s">
        <v>55</v>
      </c>
      <c r="W30" s="89"/>
      <c r="X30" s="85"/>
      <c r="Y30" s="85"/>
      <c r="Z30" s="85"/>
      <c r="AA30" s="85"/>
      <c r="AB30" s="85"/>
      <c r="AC30" s="85"/>
      <c r="AD30" s="85"/>
      <c r="AE30" s="258" t="s">
        <v>5065</v>
      </c>
      <c r="AF30" s="90"/>
      <c r="AG30" s="279" t="s">
        <v>5066</v>
      </c>
      <c r="AH30" s="90"/>
      <c r="AI30" s="259"/>
      <c r="AJ30" s="90"/>
      <c r="AK30" s="279" t="s">
        <v>5067</v>
      </c>
      <c r="AL30" s="90"/>
      <c r="AM30" s="279"/>
      <c r="AN30" s="4"/>
      <c r="AO30" s="89"/>
      <c r="AP30" s="89"/>
      <c r="AQ30" s="89"/>
      <c r="AR30" s="89"/>
      <c r="AS30" s="89"/>
      <c r="AT30" s="98" t="e">
        <f aca="false">IF(A30="", "","'"&amp;A30&amp;"':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'"&amp;VLOOKUP(M30,[3]マスタ!$A$1:$B$99,2,0)&amp;"'"&amp;IF(N30="○",", extra: true","")&amp;IF(O30&lt;&gt;"",", extraFrom: '"&amp;O30&amp;"'","")&amp;IF(P30&lt;&gt;"",", exchangableTo: '"&amp;P30&amp;"'","")&amp;IF(Q30="○",", poison: true","")&amp;IF(R30&lt;&gt;"", ", type: '"&amp;VLOOKUP(R30,[3]マスタ!$D$1:$E$99,2,0)&amp;"'", "")&amp;IF(S30&lt;&gt;"",", subType: '"&amp;VLOOKUP(S30,[3]マスタ!$D$1:$E$99,2,0)&amp;"'","")&amp;""&amp;IF(T30&lt;&gt;"",", range: '"&amp;T30&amp;"'","")&amp;IF(V30&lt;&gt;"",", damage: '"&amp;V30&amp;"'","")&amp;IF(X30&lt;&gt;"",", capacity: '"&amp;X30&amp;"'","")&amp;IF(Y30&lt;&gt;"",", growth: "&amp;Y30&amp;"","")&amp;IF(Z30&lt;&gt;"",", cost: '"&amp;Z30&amp;"'","")&amp;", text: '"&amp;SUBSTITUTE(SUBSTITUTE(AE30, CHAR(13), ""),CHAR(10),"\n")&amp;IF(AF30&lt;&gt;"", "', textAdditional: '"&amp;SUBSTITUTE(SUBSTITUTE(AF30, CHAR(13), ""),CHAR(10),"\n"), "")&amp;"', textZh: '"&amp;SUBSTITUTE(SUBSTITUTE(SUBSTITUTE(AG30, CHAR(13), ""),CHAR(10),"\n"),"'","\'")&amp;"', textZhG1: '"&amp;SUBSTITUTE(SUBSTITUTE(SUBSTITUTE(AI30, CHAR(13), ""),CHAR(10),"\n"),"'","\'")&amp;IF(AH30&lt;&gt;"", "', textZhAdditional: '"&amp;SUBSTITUTE(SUBSTITUTE(AH30, CHAR(13), ""),CHAR(10),"\n"), "")&amp;IF(AJ30&lt;&gt;"", "', textZhG1Additional: '"&amp;SUBSTITUTE(SUBSTITUTE(AJ30, CHAR(13), ""),CHAR(10),"\n"), "")&amp;"', textKo: '"&amp;SUBSTITUTE(SUBSTITUTE(SUBSTITUTE(AK30, CHAR(13), ""),CHAR(10),"\n"),"'","\'")&amp;IF(AL30&lt;&gt;"", "', textKoAdditional: '"&amp;SUBSTITUTE(SUBSTITUTE(AL30, CHAR(13), ""),CHAR(10),"\n"), "")&amp;"', textEn: '"&amp;SUBSTITUTE(SUBSTITUTE(SUBSTITUTE(AM30, CHAR(13), ""),CHAR(10),"\n"),"'","\'")&amp;IF(AN30&lt;&gt;"", "', textEnAdditional: '"&amp;SUBSTITUTE(SUBSTITUTE(AN30, CHAR(13), ""),CHAR(10),"\n"), "")&amp;"'"&amp;IF(AB30="○",", sealable: true","")&amp;IF(AC30="○",", removable: true","")&amp;IF(AA30="○",", lie: true","")&amp;IF(AD30="○",", investable: true","")&amp;"},")</f>
        <v>#REF!</v>
      </c>
      <c r="AU30" s="10" t="str">
        <f aca="false">IF($A30&lt;&gt;"", "    /** 《"&amp;$E30&amp;"》 */ export const "&amp;SUBSTITUTE(UPPER(IF(MID($A30, 3, 1)="-", RIGHT($A30,LEN($A30)-3), $A30)), "-", "_")&amp;": TCardId = '"&amp;$A30&amp;"';", "")</f>
        <v>    /** 《狙い蹴り》 */ export const MISORA_O_N_2: TCardId = '25-misora-o-n-2';</v>
      </c>
      <c r="AV30" s="11" t="str">
        <f aca="false">IF($A30&lt;&gt;"", "    | '"&amp;$A30&amp;"'", "")</f>
        <v>    | '25-misora-o-n-2'</v>
      </c>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6"/>
      <c r="DJ30" s="86"/>
      <c r="DK30" s="86"/>
      <c r="DL30" s="86"/>
      <c r="DM30" s="86"/>
      <c r="DN30" s="86"/>
      <c r="DO30" s="86"/>
      <c r="DP30" s="86"/>
      <c r="DQ30" s="86"/>
      <c r="DR30" s="86"/>
      <c r="DS30" s="86"/>
      <c r="DT30" s="86"/>
      <c r="DU30" s="86"/>
      <c r="DV30" s="86"/>
      <c r="DW30" s="86"/>
      <c r="DX30" s="86"/>
      <c r="DY30" s="86"/>
      <c r="DZ30" s="86"/>
      <c r="EA30" s="86"/>
      <c r="EB30" s="86"/>
      <c r="EC30" s="86"/>
      <c r="ED30" s="86"/>
      <c r="EE30" s="86"/>
      <c r="EF30" s="86"/>
      <c r="EG30" s="86"/>
      <c r="EH30" s="86"/>
      <c r="EI30" s="86"/>
      <c r="EJ30" s="86"/>
      <c r="EK30" s="86"/>
      <c r="EL30" s="86"/>
      <c r="EM30" s="86"/>
      <c r="EN30" s="86"/>
      <c r="EO30" s="86"/>
      <c r="EP30" s="86"/>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6"/>
      <c r="FO30" s="86"/>
      <c r="FP30" s="86"/>
      <c r="FQ30" s="86"/>
      <c r="FR30" s="86"/>
      <c r="FS30" s="86"/>
      <c r="FT30" s="86"/>
      <c r="FU30" s="86"/>
      <c r="FV30" s="86"/>
      <c r="FW30" s="86"/>
      <c r="FX30" s="86"/>
      <c r="FY30" s="86"/>
      <c r="FZ30" s="86"/>
      <c r="GA30" s="86"/>
      <c r="GB30" s="86"/>
      <c r="GC30" s="86"/>
      <c r="GD30" s="86"/>
      <c r="GE30" s="86"/>
      <c r="GF30" s="86"/>
      <c r="GG30" s="86"/>
      <c r="GH30" s="86"/>
      <c r="GI30" s="86"/>
      <c r="GJ30" s="86"/>
      <c r="GK30" s="86"/>
      <c r="GL30" s="86"/>
      <c r="GM30" s="86"/>
      <c r="GN30" s="86"/>
      <c r="GO30" s="86"/>
      <c r="GP30" s="86"/>
      <c r="GQ30" s="86"/>
      <c r="GR30" s="86"/>
      <c r="GS30" s="86"/>
      <c r="GT30" s="86"/>
      <c r="GU30" s="86"/>
      <c r="GV30" s="86"/>
      <c r="GW30" s="86"/>
      <c r="GX30" s="86"/>
      <c r="GY30" s="86"/>
      <c r="GZ30" s="86"/>
      <c r="HA30" s="86"/>
      <c r="HB30" s="86"/>
      <c r="HC30" s="86"/>
      <c r="HD30" s="86"/>
      <c r="HE30" s="86"/>
      <c r="HF30" s="86"/>
      <c r="HG30" s="86"/>
      <c r="HH30" s="86"/>
      <c r="HI30" s="86"/>
      <c r="HJ30" s="86"/>
      <c r="HK30" s="86"/>
      <c r="HL30" s="86"/>
      <c r="HM30" s="86"/>
      <c r="HN30" s="86"/>
      <c r="HO30" s="86"/>
      <c r="HP30" s="86"/>
      <c r="HQ30" s="86"/>
      <c r="HR30" s="86"/>
      <c r="HS30" s="86"/>
      <c r="HT30" s="86"/>
      <c r="HU30" s="86"/>
      <c r="HV30" s="86"/>
      <c r="HW30" s="86"/>
      <c r="HX30" s="86"/>
      <c r="HY30" s="86"/>
      <c r="HZ30" s="86"/>
      <c r="IA30" s="86"/>
      <c r="IB30" s="86"/>
      <c r="IC30" s="86"/>
      <c r="ID30" s="86"/>
      <c r="IE30" s="86"/>
      <c r="IF30" s="86"/>
      <c r="IG30" s="86"/>
      <c r="IH30" s="86"/>
      <c r="II30" s="86"/>
      <c r="IJ30" s="86"/>
      <c r="IK30" s="86"/>
      <c r="IL30" s="86"/>
      <c r="IM30" s="86"/>
      <c r="IN30" s="86"/>
      <c r="IO30" s="86"/>
      <c r="IP30" s="86"/>
      <c r="IQ30" s="86"/>
      <c r="IR30" s="86"/>
      <c r="IS30" s="86"/>
      <c r="IT30" s="86"/>
      <c r="IU30" s="86"/>
      <c r="IV30" s="86"/>
      <c r="IW30" s="86"/>
      <c r="IX30" s="86"/>
      <c r="IY30" s="86"/>
      <c r="IZ30" s="86"/>
      <c r="JA30" s="86"/>
      <c r="JB30" s="86"/>
      <c r="JC30" s="86"/>
      <c r="JD30" s="86"/>
      <c r="JE30" s="86"/>
      <c r="JF30" s="86"/>
      <c r="JG30" s="86"/>
      <c r="JH30" s="86"/>
      <c r="JI30" s="86"/>
      <c r="JJ30" s="86"/>
      <c r="JK30" s="86"/>
      <c r="JL30" s="86"/>
      <c r="JM30" s="86"/>
      <c r="JN30" s="86"/>
      <c r="JO30" s="86"/>
      <c r="JP30" s="86"/>
      <c r="JQ30" s="86"/>
      <c r="JR30" s="86"/>
      <c r="JS30" s="86"/>
      <c r="JT30" s="86"/>
      <c r="JU30" s="86"/>
      <c r="JV30" s="86"/>
      <c r="JW30" s="86"/>
      <c r="JX30" s="86"/>
      <c r="JY30" s="86"/>
      <c r="JZ30" s="86"/>
      <c r="KA30" s="86"/>
      <c r="KB30" s="86"/>
      <c r="KC30" s="86"/>
      <c r="KD30" s="86"/>
      <c r="KE30" s="86"/>
      <c r="KF30" s="86"/>
      <c r="KG30" s="86"/>
      <c r="KH30" s="86"/>
      <c r="KI30" s="86"/>
      <c r="KJ30" s="86"/>
      <c r="KK30" s="86"/>
      <c r="KL30" s="86"/>
      <c r="KM30" s="86"/>
      <c r="KN30" s="86"/>
      <c r="KO30" s="86"/>
      <c r="KP30" s="86"/>
      <c r="KQ30" s="86"/>
      <c r="KR30" s="86"/>
      <c r="KS30" s="86"/>
      <c r="KT30" s="86"/>
      <c r="KU30" s="86"/>
      <c r="KV30" s="86"/>
      <c r="KW30" s="86"/>
      <c r="KX30" s="86"/>
      <c r="KY30" s="86"/>
      <c r="KZ30" s="86"/>
      <c r="LA30" s="86"/>
      <c r="LB30" s="86"/>
      <c r="LC30" s="86"/>
      <c r="LD30" s="86"/>
      <c r="LE30" s="86"/>
      <c r="LF30" s="86"/>
      <c r="LG30" s="86"/>
      <c r="LH30" s="86"/>
      <c r="LI30" s="86"/>
      <c r="LJ30" s="86"/>
      <c r="LK30" s="86"/>
      <c r="LL30" s="86"/>
      <c r="LM30" s="86"/>
      <c r="LN30" s="86"/>
      <c r="LO30" s="86"/>
      <c r="LP30" s="86"/>
      <c r="LQ30" s="86"/>
      <c r="LR30" s="86"/>
      <c r="LS30" s="86"/>
      <c r="LT30" s="86"/>
      <c r="LU30" s="86"/>
      <c r="LV30" s="86"/>
      <c r="LW30" s="86"/>
      <c r="LX30" s="86"/>
      <c r="LY30" s="86"/>
      <c r="LZ30" s="86"/>
      <c r="MA30" s="86"/>
      <c r="MB30" s="86"/>
      <c r="MC30" s="86"/>
      <c r="MD30" s="86"/>
      <c r="ME30" s="86"/>
      <c r="MF30" s="86"/>
      <c r="MG30" s="86"/>
      <c r="MH30" s="86"/>
      <c r="MI30" s="86"/>
      <c r="MJ30" s="86"/>
      <c r="MK30" s="86"/>
      <c r="ML30" s="86"/>
      <c r="MM30" s="86"/>
      <c r="MN30" s="86"/>
      <c r="MO30" s="86"/>
      <c r="MP30" s="86"/>
      <c r="MQ30" s="86"/>
      <c r="MR30" s="86"/>
      <c r="MS30" s="86"/>
      <c r="MT30" s="86"/>
      <c r="MU30" s="86"/>
      <c r="MV30" s="86"/>
      <c r="MW30" s="86"/>
      <c r="MX30" s="86"/>
      <c r="MY30" s="86"/>
      <c r="MZ30" s="86"/>
      <c r="NA30" s="86"/>
      <c r="NB30" s="86"/>
      <c r="NC30" s="86"/>
      <c r="ND30" s="86"/>
      <c r="NE30" s="86"/>
      <c r="NF30" s="86"/>
      <c r="NG30" s="86"/>
      <c r="NH30" s="86"/>
      <c r="NI30" s="86"/>
      <c r="NJ30" s="86"/>
      <c r="NK30" s="86"/>
      <c r="NL30" s="86"/>
      <c r="NM30" s="86"/>
      <c r="NN30" s="86"/>
      <c r="NO30" s="86"/>
      <c r="NP30" s="86"/>
      <c r="NQ30" s="86"/>
      <c r="NR30" s="86"/>
      <c r="NS30" s="86"/>
      <c r="NT30" s="86"/>
      <c r="NU30" s="86"/>
      <c r="NV30" s="86"/>
      <c r="NW30" s="86"/>
      <c r="NX30" s="86"/>
      <c r="NY30" s="86"/>
      <c r="NZ30" s="86"/>
      <c r="OA30" s="86"/>
      <c r="OB30" s="86"/>
      <c r="OC30" s="86"/>
      <c r="OD30" s="86"/>
      <c r="OE30" s="86"/>
      <c r="OF30" s="86"/>
      <c r="OG30" s="86"/>
      <c r="OH30" s="86"/>
      <c r="OI30" s="86"/>
      <c r="OJ30" s="86"/>
      <c r="OK30" s="86"/>
      <c r="OL30" s="86"/>
      <c r="OM30" s="86"/>
      <c r="ON30" s="86"/>
      <c r="OO30" s="86"/>
      <c r="OP30" s="86"/>
      <c r="OQ30" s="86"/>
      <c r="OR30" s="86"/>
      <c r="OS30" s="86"/>
      <c r="OT30" s="86"/>
      <c r="OU30" s="86"/>
      <c r="OV30" s="86"/>
      <c r="OW30" s="86"/>
      <c r="OX30" s="86"/>
      <c r="OY30" s="86"/>
      <c r="OZ30" s="86"/>
      <c r="PA30" s="86"/>
      <c r="PB30" s="86"/>
      <c r="PC30" s="86"/>
      <c r="PD30" s="86"/>
      <c r="PE30" s="86"/>
      <c r="PF30" s="86"/>
      <c r="PG30" s="86"/>
      <c r="PH30" s="86"/>
      <c r="PI30" s="86"/>
      <c r="PJ30" s="86"/>
      <c r="PK30" s="86"/>
      <c r="PL30" s="86"/>
      <c r="PM30" s="86"/>
      <c r="PN30" s="86"/>
      <c r="PO30" s="86"/>
      <c r="PP30" s="86"/>
      <c r="PQ30" s="86"/>
      <c r="PR30" s="86"/>
      <c r="PS30" s="86"/>
      <c r="PT30" s="86"/>
      <c r="PU30" s="86"/>
      <c r="PV30" s="86"/>
      <c r="PW30" s="86"/>
      <c r="PX30" s="86"/>
      <c r="PY30" s="86"/>
      <c r="PZ30" s="86"/>
      <c r="QA30" s="86"/>
      <c r="QB30" s="86"/>
      <c r="QC30" s="86"/>
      <c r="QD30" s="86"/>
      <c r="QE30" s="86"/>
      <c r="QF30" s="86"/>
      <c r="QG30" s="86"/>
      <c r="QH30" s="86"/>
      <c r="QI30" s="86"/>
      <c r="QJ30" s="86"/>
      <c r="QK30" s="86"/>
      <c r="QL30" s="86"/>
      <c r="QM30" s="86"/>
      <c r="QN30" s="86"/>
      <c r="QO30" s="86"/>
      <c r="QP30" s="86"/>
      <c r="QQ30" s="86"/>
      <c r="QR30" s="86"/>
      <c r="QS30" s="86"/>
      <c r="QT30" s="86"/>
      <c r="QU30" s="86"/>
      <c r="QV30" s="86"/>
      <c r="QW30" s="86"/>
      <c r="QX30" s="86"/>
      <c r="QY30" s="86"/>
      <c r="QZ30" s="86"/>
      <c r="RA30" s="86"/>
      <c r="RB30" s="86"/>
      <c r="RC30" s="86"/>
      <c r="RD30" s="86"/>
      <c r="RE30" s="86"/>
      <c r="RF30" s="86"/>
      <c r="RG30" s="86"/>
      <c r="RH30" s="86"/>
      <c r="RI30" s="86"/>
      <c r="RJ30" s="86"/>
      <c r="RK30" s="86"/>
      <c r="RL30" s="86"/>
      <c r="RM30" s="86"/>
      <c r="RN30" s="86"/>
      <c r="RO30" s="86"/>
      <c r="RP30" s="86"/>
      <c r="RQ30" s="86"/>
      <c r="RR30" s="86"/>
      <c r="RS30" s="86"/>
      <c r="RT30" s="86"/>
      <c r="RU30" s="86"/>
      <c r="RV30" s="86"/>
      <c r="RW30" s="86"/>
      <c r="RX30" s="86"/>
      <c r="RY30" s="86"/>
      <c r="RZ30" s="86"/>
      <c r="SA30" s="86"/>
      <c r="SB30" s="86"/>
      <c r="SC30" s="86"/>
      <c r="SD30" s="86"/>
      <c r="SE30" s="86"/>
      <c r="SF30" s="86"/>
      <c r="SG30" s="86"/>
      <c r="SH30" s="86"/>
      <c r="SI30" s="86"/>
      <c r="SJ30" s="86"/>
      <c r="SK30" s="86"/>
      <c r="SL30" s="86"/>
      <c r="SM30" s="86"/>
      <c r="SN30" s="86"/>
      <c r="SO30" s="86"/>
      <c r="SP30" s="86"/>
      <c r="SQ30" s="86"/>
      <c r="SR30" s="86"/>
      <c r="SS30" s="86"/>
      <c r="ST30" s="86"/>
      <c r="SU30" s="86"/>
      <c r="SV30" s="86"/>
      <c r="SW30" s="86"/>
      <c r="SX30" s="86"/>
      <c r="SY30" s="86"/>
      <c r="SZ30" s="86"/>
      <c r="TA30" s="86"/>
      <c r="TB30" s="86"/>
      <c r="TC30" s="86"/>
      <c r="TD30" s="86"/>
      <c r="TE30" s="86"/>
      <c r="TF30" s="86"/>
      <c r="TG30" s="86"/>
      <c r="TH30" s="86"/>
      <c r="TI30" s="86"/>
      <c r="TJ30" s="86"/>
      <c r="TK30" s="86"/>
      <c r="TL30" s="86"/>
      <c r="TM30" s="86"/>
      <c r="TN30" s="86"/>
      <c r="TO30" s="86"/>
      <c r="TP30" s="86"/>
      <c r="TQ30" s="86"/>
      <c r="TR30" s="86"/>
      <c r="TS30" s="86"/>
      <c r="TT30" s="86"/>
      <c r="TU30" s="86"/>
      <c r="TV30" s="86"/>
      <c r="TW30" s="86"/>
      <c r="TX30" s="86"/>
      <c r="TY30" s="86"/>
      <c r="TZ30" s="86"/>
      <c r="UA30" s="86"/>
      <c r="UB30" s="86"/>
      <c r="UC30" s="86"/>
      <c r="UD30" s="86"/>
      <c r="UE30" s="86"/>
      <c r="UF30" s="86"/>
      <c r="UG30" s="86"/>
      <c r="UH30" s="86"/>
      <c r="UI30" s="86"/>
      <c r="UJ30" s="86"/>
      <c r="UK30" s="86"/>
      <c r="UL30" s="86"/>
      <c r="UM30" s="86"/>
      <c r="UN30" s="86"/>
      <c r="UO30" s="86"/>
      <c r="UP30" s="86"/>
      <c r="UQ30" s="86"/>
      <c r="UR30" s="86"/>
      <c r="US30" s="86"/>
      <c r="UT30" s="86"/>
      <c r="UU30" s="86"/>
      <c r="UV30" s="86"/>
      <c r="UW30" s="86"/>
      <c r="UX30" s="86"/>
      <c r="UY30" s="86"/>
      <c r="UZ30" s="86"/>
      <c r="VA30" s="86"/>
      <c r="VB30" s="86"/>
      <c r="VC30" s="86"/>
      <c r="VD30" s="86"/>
      <c r="VE30" s="86"/>
      <c r="VF30" s="86"/>
      <c r="VG30" s="86"/>
      <c r="VH30" s="86"/>
      <c r="VI30" s="86"/>
      <c r="VJ30" s="86"/>
      <c r="VK30" s="86"/>
      <c r="VL30" s="86"/>
      <c r="VM30" s="86"/>
      <c r="VN30" s="86"/>
      <c r="VO30" s="86"/>
      <c r="VP30" s="86"/>
      <c r="VQ30" s="86"/>
      <c r="VR30" s="86"/>
      <c r="VS30" s="86"/>
      <c r="VT30" s="86"/>
      <c r="VU30" s="86"/>
      <c r="VV30" s="86"/>
      <c r="VW30" s="86"/>
      <c r="VX30" s="86"/>
      <c r="VY30" s="86"/>
      <c r="VZ30" s="86"/>
      <c r="WA30" s="86"/>
      <c r="WB30" s="86"/>
      <c r="WC30" s="86"/>
      <c r="WD30" s="86"/>
      <c r="WE30" s="86"/>
      <c r="WF30" s="86"/>
      <c r="WG30" s="86"/>
      <c r="WH30" s="86"/>
      <c r="WI30" s="86"/>
      <c r="WJ30" s="86"/>
      <c r="WK30" s="86"/>
      <c r="WL30" s="86"/>
      <c r="WM30" s="86"/>
      <c r="WN30" s="86"/>
      <c r="WO30" s="86"/>
      <c r="WP30" s="86"/>
      <c r="WQ30" s="86"/>
      <c r="WR30" s="86"/>
      <c r="WS30" s="86"/>
      <c r="WT30" s="86"/>
      <c r="WU30" s="86"/>
      <c r="WV30" s="86"/>
      <c r="WW30" s="86"/>
      <c r="WX30" s="86"/>
      <c r="WY30" s="86"/>
      <c r="WZ30" s="86"/>
      <c r="XA30" s="86"/>
      <c r="XB30" s="86"/>
      <c r="XC30" s="86"/>
      <c r="XD30" s="86"/>
      <c r="XE30" s="86"/>
      <c r="XF30" s="86"/>
      <c r="XG30" s="86"/>
      <c r="XH30" s="86"/>
      <c r="XI30" s="86"/>
      <c r="XJ30" s="86"/>
      <c r="XK30" s="86"/>
      <c r="XL30" s="86"/>
      <c r="XM30" s="86"/>
      <c r="XN30" s="86"/>
      <c r="XO30" s="86"/>
      <c r="XP30" s="86"/>
      <c r="XQ30" s="86"/>
      <c r="XR30" s="86"/>
      <c r="XS30" s="86"/>
      <c r="XT30" s="86"/>
      <c r="XU30" s="86"/>
      <c r="XV30" s="86"/>
      <c r="XW30" s="86"/>
      <c r="XX30" s="86"/>
      <c r="XY30" s="86"/>
      <c r="XZ30" s="86"/>
      <c r="YA30" s="86"/>
      <c r="YB30" s="86"/>
      <c r="YC30" s="86"/>
      <c r="YD30" s="86"/>
      <c r="YE30" s="86"/>
      <c r="YF30" s="86"/>
      <c r="YG30" s="86"/>
      <c r="YH30" s="86"/>
      <c r="YI30" s="86"/>
      <c r="YJ30" s="86"/>
      <c r="YK30" s="86"/>
      <c r="YL30" s="86"/>
      <c r="YM30" s="86"/>
      <c r="YN30" s="86"/>
      <c r="YO30" s="86"/>
      <c r="YP30" s="86"/>
      <c r="YQ30" s="86"/>
      <c r="YR30" s="86"/>
      <c r="YS30" s="86"/>
      <c r="YT30" s="86"/>
      <c r="YU30" s="86"/>
      <c r="YV30" s="86"/>
      <c r="YW30" s="86"/>
      <c r="YX30" s="86"/>
      <c r="YY30" s="86"/>
      <c r="YZ30" s="86"/>
      <c r="ZA30" s="86"/>
      <c r="ZB30" s="86"/>
      <c r="ZC30" s="86"/>
      <c r="ZD30" s="86"/>
      <c r="ZE30" s="86"/>
      <c r="ZF30" s="86"/>
      <c r="ZG30" s="86"/>
      <c r="ZH30" s="86"/>
      <c r="ZI30" s="86"/>
      <c r="ZJ30" s="86"/>
      <c r="ZK30" s="86"/>
      <c r="ZL30" s="86"/>
      <c r="ZM30" s="86"/>
      <c r="ZN30" s="86"/>
      <c r="ZO30" s="86"/>
      <c r="ZP30" s="86"/>
      <c r="ZQ30" s="86"/>
      <c r="ZR30" s="86"/>
      <c r="ZS30" s="86"/>
      <c r="ZT30" s="86"/>
      <c r="ZU30" s="86"/>
      <c r="ZV30" s="86"/>
      <c r="ZW30" s="86"/>
      <c r="ZX30" s="86"/>
      <c r="ZY30" s="86"/>
      <c r="ZZ30" s="86"/>
      <c r="AAA30" s="86"/>
      <c r="AAB30" s="86"/>
      <c r="AAC30" s="86"/>
      <c r="AAD30" s="86"/>
      <c r="AAE30" s="86"/>
      <c r="AAF30" s="86"/>
      <c r="AAG30" s="86"/>
      <c r="AAH30" s="86"/>
      <c r="AAI30" s="86"/>
      <c r="AAJ30" s="86"/>
      <c r="AAK30" s="86"/>
      <c r="AAL30" s="86"/>
      <c r="AAM30" s="86"/>
      <c r="AAN30" s="86"/>
      <c r="AAO30" s="86"/>
      <c r="AAP30" s="86"/>
      <c r="AAQ30" s="86"/>
      <c r="AAR30" s="86"/>
      <c r="AAS30" s="86"/>
      <c r="AAT30" s="86"/>
      <c r="AAU30" s="86"/>
      <c r="AAV30" s="86"/>
      <c r="AAW30" s="86"/>
      <c r="AAX30" s="86"/>
      <c r="AAY30" s="86"/>
      <c r="AAZ30" s="86"/>
      <c r="ABA30" s="86"/>
      <c r="ABB30" s="86"/>
      <c r="ABC30" s="86"/>
      <c r="ABD30" s="86"/>
      <c r="ABE30" s="86"/>
      <c r="ABF30" s="86"/>
      <c r="ABG30" s="86"/>
      <c r="ABH30" s="86"/>
      <c r="ABI30" s="86"/>
      <c r="ABJ30" s="86"/>
      <c r="ABK30" s="86"/>
      <c r="ABL30" s="86"/>
      <c r="ABM30" s="86"/>
      <c r="ABN30" s="86"/>
      <c r="ABO30" s="86"/>
      <c r="ABP30" s="86"/>
      <c r="ABQ30" s="86"/>
      <c r="ABR30" s="86"/>
      <c r="ABS30" s="86"/>
      <c r="ABT30" s="86"/>
      <c r="ABU30" s="86"/>
      <c r="ABV30" s="86"/>
      <c r="ABW30" s="86"/>
      <c r="ABX30" s="86"/>
      <c r="ABY30" s="86"/>
      <c r="ABZ30" s="86"/>
      <c r="ACA30" s="86"/>
      <c r="ACB30" s="86"/>
      <c r="ACC30" s="86"/>
      <c r="ACD30" s="86"/>
      <c r="ACE30" s="86"/>
      <c r="ACF30" s="86"/>
      <c r="ACG30" s="86"/>
      <c r="ACH30" s="86"/>
      <c r="ACI30" s="86"/>
      <c r="ACJ30" s="86"/>
      <c r="ACK30" s="86"/>
      <c r="ACL30" s="86"/>
      <c r="ACM30" s="86"/>
      <c r="ACN30" s="86"/>
      <c r="ACO30" s="86"/>
      <c r="ACP30" s="86"/>
      <c r="ACQ30" s="86"/>
      <c r="ACR30" s="86"/>
      <c r="ACS30" s="86"/>
      <c r="ACT30" s="86"/>
      <c r="ACU30" s="86"/>
      <c r="ACV30" s="86"/>
      <c r="ACW30" s="86"/>
      <c r="ACX30" s="86"/>
      <c r="ACY30" s="86"/>
      <c r="ACZ30" s="86"/>
      <c r="ADA30" s="86"/>
      <c r="ADB30" s="86"/>
      <c r="ADC30" s="86"/>
      <c r="ADD30" s="86"/>
      <c r="ADE30" s="86"/>
      <c r="ADF30" s="86"/>
      <c r="ADG30" s="86"/>
      <c r="ADH30" s="86"/>
      <c r="ADI30" s="86"/>
      <c r="ADJ30" s="86"/>
      <c r="ADK30" s="86"/>
      <c r="ADL30" s="86"/>
      <c r="ADM30" s="86"/>
      <c r="ADN30" s="86"/>
      <c r="ADO30" s="86"/>
      <c r="ADP30" s="86"/>
      <c r="ADQ30" s="86"/>
      <c r="ADR30" s="86"/>
      <c r="ADS30" s="86"/>
      <c r="ADT30" s="86"/>
      <c r="ADU30" s="86"/>
      <c r="ADV30" s="86"/>
      <c r="ADW30" s="86"/>
      <c r="ADX30" s="86"/>
      <c r="ADY30" s="86"/>
      <c r="ADZ30" s="86"/>
      <c r="AEA30" s="86"/>
      <c r="AEB30" s="86"/>
      <c r="AEC30" s="86"/>
      <c r="AED30" s="86"/>
      <c r="AEE30" s="86"/>
      <c r="AEF30" s="86"/>
      <c r="AEG30" s="86"/>
      <c r="AEH30" s="86"/>
      <c r="AEI30" s="86"/>
      <c r="AEJ30" s="86"/>
      <c r="AEK30" s="86"/>
      <c r="AEL30" s="86"/>
      <c r="AEM30" s="86"/>
      <c r="AEN30" s="86"/>
      <c r="AEO30" s="86"/>
      <c r="AEP30" s="86"/>
      <c r="AEQ30" s="86"/>
      <c r="AER30" s="86"/>
      <c r="AES30" s="86"/>
      <c r="AET30" s="86"/>
      <c r="AEU30" s="86"/>
      <c r="AEV30" s="86"/>
      <c r="AEW30" s="86"/>
      <c r="AEX30" s="86"/>
      <c r="AEY30" s="86"/>
      <c r="AEZ30" s="86"/>
      <c r="AFA30" s="86"/>
      <c r="AFB30" s="86"/>
      <c r="AFC30" s="86"/>
      <c r="AFD30" s="86"/>
      <c r="AFE30" s="86"/>
      <c r="AFF30" s="86"/>
      <c r="AFG30" s="86"/>
      <c r="AFH30" s="86"/>
      <c r="AFI30" s="86"/>
      <c r="AFJ30" s="86"/>
      <c r="AFK30" s="86"/>
      <c r="AFL30" s="86"/>
      <c r="AFM30" s="86"/>
      <c r="AFN30" s="86"/>
      <c r="AFO30" s="86"/>
      <c r="AFP30" s="86"/>
      <c r="AFQ30" s="86"/>
      <c r="AFR30" s="86"/>
      <c r="AFS30" s="86"/>
      <c r="AFT30" s="86"/>
      <c r="AFU30" s="86"/>
      <c r="AFV30" s="86"/>
      <c r="AFW30" s="86"/>
      <c r="AFX30" s="86"/>
      <c r="AFY30" s="86"/>
      <c r="AFZ30" s="86"/>
      <c r="AGA30" s="86"/>
      <c r="AGB30" s="86"/>
      <c r="AGC30" s="86"/>
      <c r="AGD30" s="86"/>
      <c r="AGE30" s="86"/>
      <c r="AGF30" s="86"/>
      <c r="AGG30" s="86"/>
      <c r="AGH30" s="86"/>
      <c r="AGI30" s="86"/>
      <c r="AGJ30" s="86"/>
      <c r="AGK30" s="86"/>
      <c r="AGL30" s="86"/>
      <c r="AGM30" s="86"/>
      <c r="AGN30" s="86"/>
      <c r="AGO30" s="86"/>
      <c r="AGP30" s="86"/>
      <c r="AGQ30" s="86"/>
      <c r="AGR30" s="86"/>
      <c r="AGS30" s="86"/>
      <c r="AGT30" s="86"/>
      <c r="AGU30" s="86"/>
      <c r="AGV30" s="86"/>
      <c r="AGW30" s="86"/>
      <c r="AGX30" s="86"/>
      <c r="AGY30" s="86"/>
      <c r="AGZ30" s="86"/>
      <c r="AHA30" s="86"/>
      <c r="AHB30" s="86"/>
      <c r="AHC30" s="86"/>
      <c r="AHD30" s="86"/>
      <c r="AHE30" s="86"/>
      <c r="AHF30" s="86"/>
      <c r="AHG30" s="86"/>
      <c r="AHH30" s="86"/>
      <c r="AHI30" s="86"/>
      <c r="AHJ30" s="86"/>
      <c r="AHK30" s="86"/>
      <c r="AHL30" s="86"/>
      <c r="AHM30" s="86"/>
      <c r="AHN30" s="86"/>
      <c r="AHO30" s="86"/>
      <c r="AHP30" s="86"/>
      <c r="AHQ30" s="86"/>
      <c r="AHR30" s="86"/>
      <c r="AHS30" s="86"/>
      <c r="AHT30" s="86"/>
      <c r="AHU30" s="86"/>
      <c r="AHV30" s="86"/>
      <c r="AHW30" s="86"/>
      <c r="AHX30" s="86"/>
      <c r="AHY30" s="86"/>
      <c r="AHZ30" s="86"/>
      <c r="AIA30" s="86"/>
      <c r="AIB30" s="86"/>
      <c r="AIC30" s="86"/>
      <c r="AID30" s="86"/>
      <c r="AIE30" s="86"/>
      <c r="AIF30" s="86"/>
      <c r="AIG30" s="86"/>
      <c r="AIH30" s="86"/>
      <c r="AII30" s="86"/>
      <c r="AIJ30" s="86"/>
      <c r="AIK30" s="86"/>
      <c r="AIL30" s="86"/>
      <c r="AIM30" s="86"/>
      <c r="AIN30" s="86"/>
      <c r="AIO30" s="86"/>
      <c r="AIP30" s="86"/>
      <c r="AIQ30" s="86"/>
      <c r="AIR30" s="86"/>
      <c r="AIS30" s="86"/>
      <c r="AIT30" s="86"/>
      <c r="AIU30" s="86"/>
      <c r="AIV30" s="86"/>
      <c r="AIW30" s="86"/>
      <c r="AIX30" s="86"/>
      <c r="AIY30" s="86"/>
      <c r="AIZ30" s="86"/>
      <c r="AJA30" s="86"/>
      <c r="AJB30" s="86"/>
      <c r="AJC30" s="86"/>
      <c r="AJD30" s="86"/>
      <c r="AJE30" s="86"/>
      <c r="AJF30" s="86"/>
      <c r="AJG30" s="86"/>
      <c r="AJH30" s="86"/>
      <c r="AJI30" s="86"/>
      <c r="AJJ30" s="86"/>
      <c r="AJK30" s="86"/>
      <c r="AJL30" s="86"/>
      <c r="AJM30" s="86"/>
      <c r="AJN30" s="86"/>
      <c r="AJO30" s="86"/>
      <c r="AJP30" s="86"/>
      <c r="AJQ30" s="86"/>
      <c r="AJR30" s="86"/>
      <c r="AJS30" s="86"/>
      <c r="AJT30" s="86"/>
      <c r="AJU30" s="86"/>
      <c r="AJV30" s="86"/>
      <c r="AJW30" s="86"/>
      <c r="AJX30" s="86"/>
      <c r="AJY30" s="86"/>
      <c r="AJZ30" s="86"/>
      <c r="AKA30" s="86"/>
      <c r="AKB30" s="86"/>
      <c r="AKC30" s="86"/>
      <c r="AKD30" s="86"/>
      <c r="AKE30" s="86"/>
      <c r="AKF30" s="86"/>
      <c r="AKG30" s="86"/>
      <c r="AKH30" s="86"/>
      <c r="AKI30" s="86"/>
      <c r="AKJ30" s="86"/>
      <c r="AKK30" s="86"/>
      <c r="AKL30" s="86"/>
      <c r="AKM30" s="86"/>
      <c r="AKN30" s="86"/>
      <c r="AKO30" s="86"/>
      <c r="AKP30" s="86"/>
      <c r="AKQ30" s="86"/>
      <c r="AKR30" s="86"/>
      <c r="AKS30" s="86"/>
      <c r="AKT30" s="86"/>
      <c r="AKU30" s="86"/>
      <c r="AKV30" s="86"/>
      <c r="AKW30" s="86"/>
      <c r="AKX30" s="86"/>
      <c r="AKY30" s="86"/>
      <c r="AKZ30" s="86"/>
      <c r="ALA30" s="86"/>
      <c r="ALB30" s="86"/>
      <c r="ALC30" s="86"/>
      <c r="ALD30" s="86"/>
      <c r="ALE30" s="86"/>
      <c r="ALF30" s="86"/>
      <c r="ALG30" s="86"/>
      <c r="ALH30" s="86"/>
      <c r="ALI30" s="86"/>
      <c r="ALJ30" s="86"/>
      <c r="ALK30" s="86"/>
      <c r="ALL30" s="86"/>
      <c r="ALM30" s="86"/>
      <c r="ALN30" s="86"/>
      <c r="ALO30" s="86"/>
      <c r="ALP30" s="86"/>
      <c r="ALQ30" s="86"/>
      <c r="ALR30" s="86"/>
      <c r="ALS30" s="86"/>
      <c r="ALT30" s="86"/>
      <c r="ALU30" s="86"/>
      <c r="ALV30" s="86"/>
      <c r="ALW30" s="86"/>
      <c r="ALX30" s="86"/>
      <c r="ALY30" s="86"/>
      <c r="ALZ30" s="86"/>
      <c r="AMA30" s="86"/>
      <c r="AMB30" s="86"/>
      <c r="AMC30" s="86"/>
      <c r="AMD30" s="86"/>
      <c r="AME30" s="86"/>
      <c r="AMF30" s="86"/>
      <c r="AMG30" s="86"/>
      <c r="AMH30" s="86"/>
      <c r="AMI30" s="86"/>
      <c r="AMJ30" s="86"/>
      <c r="AMK30" s="86"/>
    </row>
    <row r="31" customFormat="false" ht="52" hidden="false" customHeight="false" outlineLevel="0" collapsed="false">
      <c r="A31" s="85" t="s">
        <v>5068</v>
      </c>
      <c r="B31" s="85" t="s">
        <v>5051</v>
      </c>
      <c r="C31" s="85"/>
      <c r="D31" s="85"/>
      <c r="E31" s="85" t="s">
        <v>5069</v>
      </c>
      <c r="F31" s="85" t="s">
        <v>5070</v>
      </c>
      <c r="G31" s="287" t="s">
        <v>5071</v>
      </c>
      <c r="H31" s="278"/>
      <c r="I31" s="2"/>
      <c r="J31" s="288" t="s">
        <v>5072</v>
      </c>
      <c r="K31" s="289"/>
      <c r="L31" s="2"/>
      <c r="M31" s="64" t="s">
        <v>44</v>
      </c>
      <c r="N31" s="85"/>
      <c r="O31" s="85"/>
      <c r="P31" s="85"/>
      <c r="Q31" s="85"/>
      <c r="R31" s="85" t="s">
        <v>45</v>
      </c>
      <c r="S31" s="85" t="s">
        <v>133</v>
      </c>
      <c r="T31" s="85" t="s">
        <v>823</v>
      </c>
      <c r="U31" s="89"/>
      <c r="V31" s="85" t="s">
        <v>237</v>
      </c>
      <c r="W31" s="89"/>
      <c r="X31" s="85"/>
      <c r="Y31" s="85"/>
      <c r="Z31" s="85"/>
      <c r="AA31" s="85"/>
      <c r="AB31" s="85"/>
      <c r="AC31" s="85"/>
      <c r="AD31" s="85"/>
      <c r="AE31" s="258" t="s">
        <v>5073</v>
      </c>
      <c r="AF31" s="90"/>
      <c r="AG31" s="279" t="s">
        <v>5074</v>
      </c>
      <c r="AH31" s="90"/>
      <c r="AI31" s="259"/>
      <c r="AJ31" s="90"/>
      <c r="AK31" s="279" t="s">
        <v>5075</v>
      </c>
      <c r="AL31" s="90"/>
      <c r="AM31" s="279"/>
      <c r="AN31" s="4"/>
      <c r="AO31" s="89"/>
      <c r="AP31" s="89"/>
      <c r="AQ31" s="89"/>
      <c r="AR31" s="89"/>
      <c r="AS31" s="89"/>
      <c r="AT31" s="98" t="e">
        <f aca="false">IF(A31="", "","'"&amp;A31&amp;"':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'"&amp;VLOOKUP(M31,[3]マスタ!$A$1:$B$99,2,0)&amp;"'"&amp;IF(N31="○",", extra: true","")&amp;IF(O31&lt;&gt;"",", extraFrom: '"&amp;O31&amp;"'","")&amp;IF(P31&lt;&gt;"",", exchangableTo: '"&amp;P31&amp;"'","")&amp;IF(Q31="○",", poison: true","")&amp;IF(R31&lt;&gt;"", ", type: '"&amp;VLOOKUP(R31,[3]マスタ!$D$1:$E$99,2,0)&amp;"'", "")&amp;IF(S31&lt;&gt;"",", subType: '"&amp;VLOOKUP(S31,[3]マスタ!$D$1:$E$99,2,0)&amp;"'","")&amp;""&amp;IF(T31&lt;&gt;"",", range: '"&amp;T31&amp;"'","")&amp;IF(V31&lt;&gt;"",", damage: '"&amp;V31&amp;"'","")&amp;IF(X31&lt;&gt;"",", capacity: '"&amp;X31&amp;"'","")&amp;IF(Y31&lt;&gt;"",", growth: "&amp;Y31&amp;"","")&amp;IF(Z31&lt;&gt;"",", cost: '"&amp;Z31&amp;"'","")&amp;", text: '"&amp;SUBSTITUTE(SUBSTITUTE(AE31, CHAR(13), ""),CHAR(10),"\n")&amp;IF(AF31&lt;&gt;"", "', textAdditional: '"&amp;SUBSTITUTE(SUBSTITUTE(AF31, CHAR(13), ""),CHAR(10),"\n"), "")&amp;"', textZh: '"&amp;SUBSTITUTE(SUBSTITUTE(SUBSTITUTE(AG31, CHAR(13), ""),CHAR(10),"\n"),"'","\'")&amp;"', textZhG1: '"&amp;SUBSTITUTE(SUBSTITUTE(SUBSTITUTE(AI31, CHAR(13), ""),CHAR(10),"\n"),"'","\'")&amp;IF(AH31&lt;&gt;"", "', textZhAdditional: '"&amp;SUBSTITUTE(SUBSTITUTE(AH31, CHAR(13), ""),CHAR(10),"\n"), "")&amp;IF(AJ31&lt;&gt;"", "', textZhG1Additional: '"&amp;SUBSTITUTE(SUBSTITUTE(AJ31, CHAR(13), ""),CHAR(10),"\n"), "")&amp;"', textKo: '"&amp;SUBSTITUTE(SUBSTITUTE(SUBSTITUTE(AK31, CHAR(13), ""),CHAR(10),"\n"),"'","\'")&amp;IF(AL31&lt;&gt;"", "', textKoAdditional: '"&amp;SUBSTITUTE(SUBSTITUTE(AL31, CHAR(13), ""),CHAR(10),"\n"), "")&amp;"', textEn: '"&amp;SUBSTITUTE(SUBSTITUTE(SUBSTITUTE(AM31, CHAR(13), ""),CHAR(10),"\n"),"'","\'")&amp;IF(AN31&lt;&gt;"", "', textEnAdditional: '"&amp;SUBSTITUTE(SUBSTITUTE(AN31, CHAR(13), ""),CHAR(10),"\n"), "")&amp;"'"&amp;IF(AB31="○",", sealable: true","")&amp;IF(AC31="○",", removable: true","")&amp;IF(AA31="○",", lie: true","")&amp;IF(AD31="○",", investable: true","")&amp;"},")</f>
        <v>#REF!</v>
      </c>
      <c r="AU31" s="10" t="str">
        <f aca="false">IF($A31&lt;&gt;"", "    /** 《"&amp;$E31&amp;"》 */ export const "&amp;SUBSTITUTE(UPPER(IF(MID($A31, 3, 1)="-", RIGHT($A31,LEN($A31)-3), $A31)), "-", "_")&amp;": TCardId = '"&amp;$A31&amp;"';", "")</f>
        <v>    /** 《風孔》 */ export const MISORA_O_N_3: TCardId = '25-misora-o-n-3';</v>
      </c>
      <c r="AV31" s="11" t="str">
        <f aca="false">IF($A31&lt;&gt;"", "    | '"&amp;$A31&amp;"'", "")</f>
        <v>    | '25-misora-o-n-3'</v>
      </c>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86"/>
      <c r="DB31" s="86"/>
      <c r="DC31" s="86"/>
      <c r="DD31" s="86"/>
      <c r="DE31" s="86"/>
      <c r="DF31" s="86"/>
      <c r="DG31" s="86"/>
      <c r="DH31" s="86"/>
      <c r="DI31" s="86"/>
      <c r="DJ31" s="86"/>
      <c r="DK31" s="86"/>
      <c r="DL31" s="86"/>
      <c r="DM31" s="86"/>
      <c r="DN31" s="86"/>
      <c r="DO31" s="86"/>
      <c r="DP31" s="86"/>
      <c r="DQ31" s="86"/>
      <c r="DR31" s="86"/>
      <c r="DS31" s="86"/>
      <c r="DT31" s="86"/>
      <c r="DU31" s="86"/>
      <c r="DV31" s="86"/>
      <c r="DW31" s="86"/>
      <c r="DX31" s="86"/>
      <c r="DY31" s="86"/>
      <c r="DZ31" s="86"/>
      <c r="EA31" s="86"/>
      <c r="EB31" s="86"/>
      <c r="EC31" s="86"/>
      <c r="ED31" s="86"/>
      <c r="EE31" s="86"/>
      <c r="EF31" s="86"/>
      <c r="EG31" s="86"/>
      <c r="EH31" s="86"/>
      <c r="EI31" s="86"/>
      <c r="EJ31" s="86"/>
      <c r="EK31" s="86"/>
      <c r="EL31" s="86"/>
      <c r="EM31" s="86"/>
      <c r="EN31" s="86"/>
      <c r="EO31" s="86"/>
      <c r="EP31" s="86"/>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6"/>
      <c r="FO31" s="86"/>
      <c r="FP31" s="86"/>
      <c r="FQ31" s="86"/>
      <c r="FR31" s="86"/>
      <c r="FS31" s="86"/>
      <c r="FT31" s="86"/>
      <c r="FU31" s="86"/>
      <c r="FV31" s="86"/>
      <c r="FW31" s="86"/>
      <c r="FX31" s="86"/>
      <c r="FY31" s="86"/>
      <c r="FZ31" s="86"/>
      <c r="GA31" s="86"/>
      <c r="GB31" s="86"/>
      <c r="GC31" s="86"/>
      <c r="GD31" s="86"/>
      <c r="GE31" s="86"/>
      <c r="GF31" s="86"/>
      <c r="GG31" s="86"/>
      <c r="GH31" s="86"/>
      <c r="GI31" s="86"/>
      <c r="GJ31" s="86"/>
      <c r="GK31" s="86"/>
      <c r="GL31" s="86"/>
      <c r="GM31" s="86"/>
      <c r="GN31" s="86"/>
      <c r="GO31" s="86"/>
      <c r="GP31" s="86"/>
      <c r="GQ31" s="86"/>
      <c r="GR31" s="86"/>
      <c r="GS31" s="86"/>
      <c r="GT31" s="86"/>
      <c r="GU31" s="86"/>
      <c r="GV31" s="86"/>
      <c r="GW31" s="86"/>
      <c r="GX31" s="86"/>
      <c r="GY31" s="86"/>
      <c r="GZ31" s="86"/>
      <c r="HA31" s="86"/>
      <c r="HB31" s="86"/>
      <c r="HC31" s="86"/>
      <c r="HD31" s="86"/>
      <c r="HE31" s="86"/>
      <c r="HF31" s="86"/>
      <c r="HG31" s="86"/>
      <c r="HH31" s="86"/>
      <c r="HI31" s="86"/>
      <c r="HJ31" s="86"/>
      <c r="HK31" s="86"/>
      <c r="HL31" s="86"/>
      <c r="HM31" s="86"/>
      <c r="HN31" s="86"/>
      <c r="HO31" s="86"/>
      <c r="HP31" s="86"/>
      <c r="HQ31" s="86"/>
      <c r="HR31" s="86"/>
      <c r="HS31" s="86"/>
      <c r="HT31" s="86"/>
      <c r="HU31" s="86"/>
      <c r="HV31" s="86"/>
      <c r="HW31" s="86"/>
      <c r="HX31" s="86"/>
      <c r="HY31" s="86"/>
      <c r="HZ31" s="86"/>
      <c r="IA31" s="86"/>
      <c r="IB31" s="86"/>
      <c r="IC31" s="86"/>
      <c r="ID31" s="86"/>
      <c r="IE31" s="86"/>
      <c r="IF31" s="86"/>
      <c r="IG31" s="86"/>
      <c r="IH31" s="86"/>
      <c r="II31" s="86"/>
      <c r="IJ31" s="86"/>
      <c r="IK31" s="86"/>
      <c r="IL31" s="86"/>
      <c r="IM31" s="86"/>
      <c r="IN31" s="86"/>
      <c r="IO31" s="86"/>
      <c r="IP31" s="86"/>
      <c r="IQ31" s="86"/>
      <c r="IR31" s="86"/>
      <c r="IS31" s="86"/>
      <c r="IT31" s="86"/>
      <c r="IU31" s="86"/>
      <c r="IV31" s="86"/>
      <c r="IW31" s="86"/>
      <c r="IX31" s="86"/>
      <c r="IY31" s="86"/>
      <c r="IZ31" s="86"/>
      <c r="JA31" s="86"/>
      <c r="JB31" s="86"/>
      <c r="JC31" s="86"/>
      <c r="JD31" s="86"/>
      <c r="JE31" s="86"/>
      <c r="JF31" s="86"/>
      <c r="JG31" s="86"/>
      <c r="JH31" s="86"/>
      <c r="JI31" s="86"/>
      <c r="JJ31" s="86"/>
      <c r="JK31" s="86"/>
      <c r="JL31" s="86"/>
      <c r="JM31" s="86"/>
      <c r="JN31" s="86"/>
      <c r="JO31" s="86"/>
      <c r="JP31" s="86"/>
      <c r="JQ31" s="86"/>
      <c r="JR31" s="86"/>
      <c r="JS31" s="86"/>
      <c r="JT31" s="86"/>
      <c r="JU31" s="86"/>
      <c r="JV31" s="86"/>
      <c r="JW31" s="86"/>
      <c r="JX31" s="86"/>
      <c r="JY31" s="86"/>
      <c r="JZ31" s="86"/>
      <c r="KA31" s="86"/>
      <c r="KB31" s="86"/>
      <c r="KC31" s="86"/>
      <c r="KD31" s="86"/>
      <c r="KE31" s="86"/>
      <c r="KF31" s="86"/>
      <c r="KG31" s="86"/>
      <c r="KH31" s="86"/>
      <c r="KI31" s="86"/>
      <c r="KJ31" s="86"/>
      <c r="KK31" s="86"/>
      <c r="KL31" s="86"/>
      <c r="KM31" s="86"/>
      <c r="KN31" s="86"/>
      <c r="KO31" s="86"/>
      <c r="KP31" s="86"/>
      <c r="KQ31" s="86"/>
      <c r="KR31" s="86"/>
      <c r="KS31" s="86"/>
      <c r="KT31" s="86"/>
      <c r="KU31" s="86"/>
      <c r="KV31" s="86"/>
      <c r="KW31" s="86"/>
      <c r="KX31" s="86"/>
      <c r="KY31" s="86"/>
      <c r="KZ31" s="86"/>
      <c r="LA31" s="86"/>
      <c r="LB31" s="86"/>
      <c r="LC31" s="86"/>
      <c r="LD31" s="86"/>
      <c r="LE31" s="86"/>
      <c r="LF31" s="86"/>
      <c r="LG31" s="86"/>
      <c r="LH31" s="86"/>
      <c r="LI31" s="86"/>
      <c r="LJ31" s="86"/>
      <c r="LK31" s="86"/>
      <c r="LL31" s="86"/>
      <c r="LM31" s="86"/>
      <c r="LN31" s="86"/>
      <c r="LO31" s="86"/>
      <c r="LP31" s="86"/>
      <c r="LQ31" s="86"/>
      <c r="LR31" s="86"/>
      <c r="LS31" s="86"/>
      <c r="LT31" s="86"/>
      <c r="LU31" s="86"/>
      <c r="LV31" s="86"/>
      <c r="LW31" s="86"/>
      <c r="LX31" s="86"/>
      <c r="LY31" s="86"/>
      <c r="LZ31" s="86"/>
      <c r="MA31" s="86"/>
      <c r="MB31" s="86"/>
      <c r="MC31" s="86"/>
      <c r="MD31" s="86"/>
      <c r="ME31" s="86"/>
      <c r="MF31" s="86"/>
      <c r="MG31" s="86"/>
      <c r="MH31" s="86"/>
      <c r="MI31" s="86"/>
      <c r="MJ31" s="86"/>
      <c r="MK31" s="86"/>
      <c r="ML31" s="86"/>
      <c r="MM31" s="86"/>
      <c r="MN31" s="86"/>
      <c r="MO31" s="86"/>
      <c r="MP31" s="86"/>
      <c r="MQ31" s="86"/>
      <c r="MR31" s="86"/>
      <c r="MS31" s="86"/>
      <c r="MT31" s="86"/>
      <c r="MU31" s="86"/>
      <c r="MV31" s="86"/>
      <c r="MW31" s="86"/>
      <c r="MX31" s="86"/>
      <c r="MY31" s="86"/>
      <c r="MZ31" s="86"/>
      <c r="NA31" s="86"/>
      <c r="NB31" s="86"/>
      <c r="NC31" s="86"/>
      <c r="ND31" s="86"/>
      <c r="NE31" s="86"/>
      <c r="NF31" s="86"/>
      <c r="NG31" s="86"/>
      <c r="NH31" s="86"/>
      <c r="NI31" s="86"/>
      <c r="NJ31" s="86"/>
      <c r="NK31" s="86"/>
      <c r="NL31" s="86"/>
      <c r="NM31" s="86"/>
      <c r="NN31" s="86"/>
      <c r="NO31" s="86"/>
      <c r="NP31" s="86"/>
      <c r="NQ31" s="86"/>
      <c r="NR31" s="86"/>
      <c r="NS31" s="86"/>
      <c r="NT31" s="86"/>
      <c r="NU31" s="86"/>
      <c r="NV31" s="86"/>
      <c r="NW31" s="86"/>
      <c r="NX31" s="86"/>
      <c r="NY31" s="86"/>
      <c r="NZ31" s="86"/>
      <c r="OA31" s="86"/>
      <c r="OB31" s="86"/>
      <c r="OC31" s="86"/>
      <c r="OD31" s="86"/>
      <c r="OE31" s="86"/>
      <c r="OF31" s="86"/>
      <c r="OG31" s="86"/>
      <c r="OH31" s="86"/>
      <c r="OI31" s="86"/>
      <c r="OJ31" s="86"/>
      <c r="OK31" s="86"/>
      <c r="OL31" s="86"/>
      <c r="OM31" s="86"/>
      <c r="ON31" s="86"/>
      <c r="OO31" s="86"/>
      <c r="OP31" s="86"/>
      <c r="OQ31" s="86"/>
      <c r="OR31" s="86"/>
      <c r="OS31" s="86"/>
      <c r="OT31" s="86"/>
      <c r="OU31" s="86"/>
      <c r="OV31" s="86"/>
      <c r="OW31" s="86"/>
      <c r="OX31" s="86"/>
      <c r="OY31" s="86"/>
      <c r="OZ31" s="86"/>
      <c r="PA31" s="86"/>
      <c r="PB31" s="86"/>
      <c r="PC31" s="86"/>
      <c r="PD31" s="86"/>
      <c r="PE31" s="86"/>
      <c r="PF31" s="86"/>
      <c r="PG31" s="86"/>
      <c r="PH31" s="86"/>
      <c r="PI31" s="86"/>
      <c r="PJ31" s="86"/>
      <c r="PK31" s="86"/>
      <c r="PL31" s="86"/>
      <c r="PM31" s="86"/>
      <c r="PN31" s="86"/>
      <c r="PO31" s="86"/>
      <c r="PP31" s="86"/>
      <c r="PQ31" s="86"/>
      <c r="PR31" s="86"/>
      <c r="PS31" s="86"/>
      <c r="PT31" s="86"/>
      <c r="PU31" s="86"/>
      <c r="PV31" s="86"/>
      <c r="PW31" s="86"/>
      <c r="PX31" s="86"/>
      <c r="PY31" s="86"/>
      <c r="PZ31" s="86"/>
      <c r="QA31" s="86"/>
      <c r="QB31" s="86"/>
      <c r="QC31" s="86"/>
      <c r="QD31" s="86"/>
      <c r="QE31" s="86"/>
      <c r="QF31" s="86"/>
      <c r="QG31" s="86"/>
      <c r="QH31" s="86"/>
      <c r="QI31" s="86"/>
      <c r="QJ31" s="86"/>
      <c r="QK31" s="86"/>
      <c r="QL31" s="86"/>
      <c r="QM31" s="86"/>
      <c r="QN31" s="86"/>
      <c r="QO31" s="86"/>
      <c r="QP31" s="86"/>
      <c r="QQ31" s="86"/>
      <c r="QR31" s="86"/>
      <c r="QS31" s="86"/>
      <c r="QT31" s="86"/>
      <c r="QU31" s="86"/>
      <c r="QV31" s="86"/>
      <c r="QW31" s="86"/>
      <c r="QX31" s="86"/>
      <c r="QY31" s="86"/>
      <c r="QZ31" s="86"/>
      <c r="RA31" s="86"/>
      <c r="RB31" s="86"/>
      <c r="RC31" s="86"/>
      <c r="RD31" s="86"/>
      <c r="RE31" s="86"/>
      <c r="RF31" s="86"/>
      <c r="RG31" s="86"/>
      <c r="RH31" s="86"/>
      <c r="RI31" s="86"/>
      <c r="RJ31" s="86"/>
      <c r="RK31" s="86"/>
      <c r="RL31" s="86"/>
      <c r="RM31" s="86"/>
      <c r="RN31" s="86"/>
      <c r="RO31" s="86"/>
      <c r="RP31" s="86"/>
      <c r="RQ31" s="86"/>
      <c r="RR31" s="86"/>
      <c r="RS31" s="86"/>
      <c r="RT31" s="86"/>
      <c r="RU31" s="86"/>
      <c r="RV31" s="86"/>
      <c r="RW31" s="86"/>
      <c r="RX31" s="86"/>
      <c r="RY31" s="86"/>
      <c r="RZ31" s="86"/>
      <c r="SA31" s="86"/>
      <c r="SB31" s="86"/>
      <c r="SC31" s="86"/>
      <c r="SD31" s="86"/>
      <c r="SE31" s="86"/>
      <c r="SF31" s="86"/>
      <c r="SG31" s="86"/>
      <c r="SH31" s="86"/>
      <c r="SI31" s="86"/>
      <c r="SJ31" s="86"/>
      <c r="SK31" s="86"/>
      <c r="SL31" s="86"/>
      <c r="SM31" s="86"/>
      <c r="SN31" s="86"/>
      <c r="SO31" s="86"/>
      <c r="SP31" s="86"/>
      <c r="SQ31" s="86"/>
      <c r="SR31" s="86"/>
      <c r="SS31" s="86"/>
      <c r="ST31" s="86"/>
      <c r="SU31" s="86"/>
      <c r="SV31" s="86"/>
      <c r="SW31" s="86"/>
      <c r="SX31" s="86"/>
      <c r="SY31" s="86"/>
      <c r="SZ31" s="86"/>
      <c r="TA31" s="86"/>
      <c r="TB31" s="86"/>
      <c r="TC31" s="86"/>
      <c r="TD31" s="86"/>
      <c r="TE31" s="86"/>
      <c r="TF31" s="86"/>
      <c r="TG31" s="86"/>
      <c r="TH31" s="86"/>
      <c r="TI31" s="86"/>
      <c r="TJ31" s="86"/>
      <c r="TK31" s="86"/>
      <c r="TL31" s="86"/>
      <c r="TM31" s="86"/>
      <c r="TN31" s="86"/>
      <c r="TO31" s="86"/>
      <c r="TP31" s="86"/>
      <c r="TQ31" s="86"/>
      <c r="TR31" s="86"/>
      <c r="TS31" s="86"/>
      <c r="TT31" s="86"/>
      <c r="TU31" s="86"/>
      <c r="TV31" s="86"/>
      <c r="TW31" s="86"/>
      <c r="TX31" s="86"/>
      <c r="TY31" s="86"/>
      <c r="TZ31" s="86"/>
      <c r="UA31" s="86"/>
      <c r="UB31" s="86"/>
      <c r="UC31" s="86"/>
      <c r="UD31" s="86"/>
      <c r="UE31" s="86"/>
      <c r="UF31" s="86"/>
      <c r="UG31" s="86"/>
      <c r="UH31" s="86"/>
      <c r="UI31" s="86"/>
      <c r="UJ31" s="86"/>
      <c r="UK31" s="86"/>
      <c r="UL31" s="86"/>
      <c r="UM31" s="86"/>
      <c r="UN31" s="86"/>
      <c r="UO31" s="86"/>
      <c r="UP31" s="86"/>
      <c r="UQ31" s="86"/>
      <c r="UR31" s="86"/>
      <c r="US31" s="86"/>
      <c r="UT31" s="86"/>
      <c r="UU31" s="86"/>
      <c r="UV31" s="86"/>
      <c r="UW31" s="86"/>
      <c r="UX31" s="86"/>
      <c r="UY31" s="86"/>
      <c r="UZ31" s="86"/>
      <c r="VA31" s="86"/>
      <c r="VB31" s="86"/>
      <c r="VC31" s="86"/>
      <c r="VD31" s="86"/>
      <c r="VE31" s="86"/>
      <c r="VF31" s="86"/>
      <c r="VG31" s="86"/>
      <c r="VH31" s="86"/>
      <c r="VI31" s="86"/>
      <c r="VJ31" s="86"/>
      <c r="VK31" s="86"/>
      <c r="VL31" s="86"/>
      <c r="VM31" s="86"/>
      <c r="VN31" s="86"/>
      <c r="VO31" s="86"/>
      <c r="VP31" s="86"/>
      <c r="VQ31" s="86"/>
      <c r="VR31" s="86"/>
      <c r="VS31" s="86"/>
      <c r="VT31" s="86"/>
      <c r="VU31" s="86"/>
      <c r="VV31" s="86"/>
      <c r="VW31" s="86"/>
      <c r="VX31" s="86"/>
      <c r="VY31" s="86"/>
      <c r="VZ31" s="86"/>
      <c r="WA31" s="86"/>
      <c r="WB31" s="86"/>
      <c r="WC31" s="86"/>
      <c r="WD31" s="86"/>
      <c r="WE31" s="86"/>
      <c r="WF31" s="86"/>
      <c r="WG31" s="86"/>
      <c r="WH31" s="86"/>
      <c r="WI31" s="86"/>
      <c r="WJ31" s="86"/>
      <c r="WK31" s="86"/>
      <c r="WL31" s="86"/>
      <c r="WM31" s="86"/>
      <c r="WN31" s="86"/>
      <c r="WO31" s="86"/>
      <c r="WP31" s="86"/>
      <c r="WQ31" s="86"/>
      <c r="WR31" s="86"/>
      <c r="WS31" s="86"/>
      <c r="WT31" s="86"/>
      <c r="WU31" s="86"/>
      <c r="WV31" s="86"/>
      <c r="WW31" s="86"/>
      <c r="WX31" s="86"/>
      <c r="WY31" s="86"/>
      <c r="WZ31" s="86"/>
      <c r="XA31" s="86"/>
      <c r="XB31" s="86"/>
      <c r="XC31" s="86"/>
      <c r="XD31" s="86"/>
      <c r="XE31" s="86"/>
      <c r="XF31" s="86"/>
      <c r="XG31" s="86"/>
      <c r="XH31" s="86"/>
      <c r="XI31" s="86"/>
      <c r="XJ31" s="86"/>
      <c r="XK31" s="86"/>
      <c r="XL31" s="86"/>
      <c r="XM31" s="86"/>
      <c r="XN31" s="86"/>
      <c r="XO31" s="86"/>
      <c r="XP31" s="86"/>
      <c r="XQ31" s="86"/>
      <c r="XR31" s="86"/>
      <c r="XS31" s="86"/>
      <c r="XT31" s="86"/>
      <c r="XU31" s="86"/>
      <c r="XV31" s="86"/>
      <c r="XW31" s="86"/>
      <c r="XX31" s="86"/>
      <c r="XY31" s="86"/>
      <c r="XZ31" s="86"/>
      <c r="YA31" s="86"/>
      <c r="YB31" s="86"/>
      <c r="YC31" s="86"/>
      <c r="YD31" s="86"/>
      <c r="YE31" s="86"/>
      <c r="YF31" s="86"/>
      <c r="YG31" s="86"/>
      <c r="YH31" s="86"/>
      <c r="YI31" s="86"/>
      <c r="YJ31" s="86"/>
      <c r="YK31" s="86"/>
      <c r="YL31" s="86"/>
      <c r="YM31" s="86"/>
      <c r="YN31" s="86"/>
      <c r="YO31" s="86"/>
      <c r="YP31" s="86"/>
      <c r="YQ31" s="86"/>
      <c r="YR31" s="86"/>
      <c r="YS31" s="86"/>
      <c r="YT31" s="86"/>
      <c r="YU31" s="86"/>
      <c r="YV31" s="86"/>
      <c r="YW31" s="86"/>
      <c r="YX31" s="86"/>
      <c r="YY31" s="86"/>
      <c r="YZ31" s="86"/>
      <c r="ZA31" s="86"/>
      <c r="ZB31" s="86"/>
      <c r="ZC31" s="86"/>
      <c r="ZD31" s="86"/>
      <c r="ZE31" s="86"/>
      <c r="ZF31" s="86"/>
      <c r="ZG31" s="86"/>
      <c r="ZH31" s="86"/>
      <c r="ZI31" s="86"/>
      <c r="ZJ31" s="86"/>
      <c r="ZK31" s="86"/>
      <c r="ZL31" s="86"/>
      <c r="ZM31" s="86"/>
      <c r="ZN31" s="86"/>
      <c r="ZO31" s="86"/>
      <c r="ZP31" s="86"/>
      <c r="ZQ31" s="86"/>
      <c r="ZR31" s="86"/>
      <c r="ZS31" s="86"/>
      <c r="ZT31" s="86"/>
      <c r="ZU31" s="86"/>
      <c r="ZV31" s="86"/>
      <c r="ZW31" s="86"/>
      <c r="ZX31" s="86"/>
      <c r="ZY31" s="86"/>
      <c r="ZZ31" s="86"/>
      <c r="AAA31" s="86"/>
      <c r="AAB31" s="86"/>
      <c r="AAC31" s="86"/>
      <c r="AAD31" s="86"/>
      <c r="AAE31" s="86"/>
      <c r="AAF31" s="86"/>
      <c r="AAG31" s="86"/>
      <c r="AAH31" s="86"/>
      <c r="AAI31" s="86"/>
      <c r="AAJ31" s="86"/>
      <c r="AAK31" s="86"/>
      <c r="AAL31" s="86"/>
      <c r="AAM31" s="86"/>
      <c r="AAN31" s="86"/>
      <c r="AAO31" s="86"/>
      <c r="AAP31" s="86"/>
      <c r="AAQ31" s="86"/>
      <c r="AAR31" s="86"/>
      <c r="AAS31" s="86"/>
      <c r="AAT31" s="86"/>
      <c r="AAU31" s="86"/>
      <c r="AAV31" s="86"/>
      <c r="AAW31" s="86"/>
      <c r="AAX31" s="86"/>
      <c r="AAY31" s="86"/>
      <c r="AAZ31" s="86"/>
      <c r="ABA31" s="86"/>
      <c r="ABB31" s="86"/>
      <c r="ABC31" s="86"/>
      <c r="ABD31" s="86"/>
      <c r="ABE31" s="86"/>
      <c r="ABF31" s="86"/>
      <c r="ABG31" s="86"/>
      <c r="ABH31" s="86"/>
      <c r="ABI31" s="86"/>
      <c r="ABJ31" s="86"/>
      <c r="ABK31" s="86"/>
      <c r="ABL31" s="86"/>
      <c r="ABM31" s="86"/>
      <c r="ABN31" s="86"/>
      <c r="ABO31" s="86"/>
      <c r="ABP31" s="86"/>
      <c r="ABQ31" s="86"/>
      <c r="ABR31" s="86"/>
      <c r="ABS31" s="86"/>
      <c r="ABT31" s="86"/>
      <c r="ABU31" s="86"/>
      <c r="ABV31" s="86"/>
      <c r="ABW31" s="86"/>
      <c r="ABX31" s="86"/>
      <c r="ABY31" s="86"/>
      <c r="ABZ31" s="86"/>
      <c r="ACA31" s="86"/>
      <c r="ACB31" s="86"/>
      <c r="ACC31" s="86"/>
      <c r="ACD31" s="86"/>
      <c r="ACE31" s="86"/>
      <c r="ACF31" s="86"/>
      <c r="ACG31" s="86"/>
      <c r="ACH31" s="86"/>
      <c r="ACI31" s="86"/>
      <c r="ACJ31" s="86"/>
      <c r="ACK31" s="86"/>
      <c r="ACL31" s="86"/>
      <c r="ACM31" s="86"/>
      <c r="ACN31" s="86"/>
      <c r="ACO31" s="86"/>
      <c r="ACP31" s="86"/>
      <c r="ACQ31" s="86"/>
      <c r="ACR31" s="86"/>
      <c r="ACS31" s="86"/>
      <c r="ACT31" s="86"/>
      <c r="ACU31" s="86"/>
      <c r="ACV31" s="86"/>
      <c r="ACW31" s="86"/>
      <c r="ACX31" s="86"/>
      <c r="ACY31" s="86"/>
      <c r="ACZ31" s="86"/>
      <c r="ADA31" s="86"/>
      <c r="ADB31" s="86"/>
      <c r="ADC31" s="86"/>
      <c r="ADD31" s="86"/>
      <c r="ADE31" s="86"/>
      <c r="ADF31" s="86"/>
      <c r="ADG31" s="86"/>
      <c r="ADH31" s="86"/>
      <c r="ADI31" s="86"/>
      <c r="ADJ31" s="86"/>
      <c r="ADK31" s="86"/>
      <c r="ADL31" s="86"/>
      <c r="ADM31" s="86"/>
      <c r="ADN31" s="86"/>
      <c r="ADO31" s="86"/>
      <c r="ADP31" s="86"/>
      <c r="ADQ31" s="86"/>
      <c r="ADR31" s="86"/>
      <c r="ADS31" s="86"/>
      <c r="ADT31" s="86"/>
      <c r="ADU31" s="86"/>
      <c r="ADV31" s="86"/>
      <c r="ADW31" s="86"/>
      <c r="ADX31" s="86"/>
      <c r="ADY31" s="86"/>
      <c r="ADZ31" s="86"/>
      <c r="AEA31" s="86"/>
      <c r="AEB31" s="86"/>
      <c r="AEC31" s="86"/>
      <c r="AED31" s="86"/>
      <c r="AEE31" s="86"/>
      <c r="AEF31" s="86"/>
      <c r="AEG31" s="86"/>
      <c r="AEH31" s="86"/>
      <c r="AEI31" s="86"/>
      <c r="AEJ31" s="86"/>
      <c r="AEK31" s="86"/>
      <c r="AEL31" s="86"/>
      <c r="AEM31" s="86"/>
      <c r="AEN31" s="86"/>
      <c r="AEO31" s="86"/>
      <c r="AEP31" s="86"/>
      <c r="AEQ31" s="86"/>
      <c r="AER31" s="86"/>
      <c r="AES31" s="86"/>
      <c r="AET31" s="86"/>
      <c r="AEU31" s="86"/>
      <c r="AEV31" s="86"/>
      <c r="AEW31" s="86"/>
      <c r="AEX31" s="86"/>
      <c r="AEY31" s="86"/>
      <c r="AEZ31" s="86"/>
      <c r="AFA31" s="86"/>
      <c r="AFB31" s="86"/>
      <c r="AFC31" s="86"/>
      <c r="AFD31" s="86"/>
      <c r="AFE31" s="86"/>
      <c r="AFF31" s="86"/>
      <c r="AFG31" s="86"/>
      <c r="AFH31" s="86"/>
      <c r="AFI31" s="86"/>
      <c r="AFJ31" s="86"/>
      <c r="AFK31" s="86"/>
      <c r="AFL31" s="86"/>
      <c r="AFM31" s="86"/>
      <c r="AFN31" s="86"/>
      <c r="AFO31" s="86"/>
      <c r="AFP31" s="86"/>
      <c r="AFQ31" s="86"/>
      <c r="AFR31" s="86"/>
      <c r="AFS31" s="86"/>
      <c r="AFT31" s="86"/>
      <c r="AFU31" s="86"/>
      <c r="AFV31" s="86"/>
      <c r="AFW31" s="86"/>
      <c r="AFX31" s="86"/>
      <c r="AFY31" s="86"/>
      <c r="AFZ31" s="86"/>
      <c r="AGA31" s="86"/>
      <c r="AGB31" s="86"/>
      <c r="AGC31" s="86"/>
      <c r="AGD31" s="86"/>
      <c r="AGE31" s="86"/>
      <c r="AGF31" s="86"/>
      <c r="AGG31" s="86"/>
      <c r="AGH31" s="86"/>
      <c r="AGI31" s="86"/>
      <c r="AGJ31" s="86"/>
      <c r="AGK31" s="86"/>
      <c r="AGL31" s="86"/>
      <c r="AGM31" s="86"/>
      <c r="AGN31" s="86"/>
      <c r="AGO31" s="86"/>
      <c r="AGP31" s="86"/>
      <c r="AGQ31" s="86"/>
      <c r="AGR31" s="86"/>
      <c r="AGS31" s="86"/>
      <c r="AGT31" s="86"/>
      <c r="AGU31" s="86"/>
      <c r="AGV31" s="86"/>
      <c r="AGW31" s="86"/>
      <c r="AGX31" s="86"/>
      <c r="AGY31" s="86"/>
      <c r="AGZ31" s="86"/>
      <c r="AHA31" s="86"/>
      <c r="AHB31" s="86"/>
      <c r="AHC31" s="86"/>
      <c r="AHD31" s="86"/>
      <c r="AHE31" s="86"/>
      <c r="AHF31" s="86"/>
      <c r="AHG31" s="86"/>
      <c r="AHH31" s="86"/>
      <c r="AHI31" s="86"/>
      <c r="AHJ31" s="86"/>
      <c r="AHK31" s="86"/>
      <c r="AHL31" s="86"/>
      <c r="AHM31" s="86"/>
      <c r="AHN31" s="86"/>
      <c r="AHO31" s="86"/>
      <c r="AHP31" s="86"/>
      <c r="AHQ31" s="86"/>
      <c r="AHR31" s="86"/>
      <c r="AHS31" s="86"/>
      <c r="AHT31" s="86"/>
      <c r="AHU31" s="86"/>
      <c r="AHV31" s="86"/>
      <c r="AHW31" s="86"/>
      <c r="AHX31" s="86"/>
      <c r="AHY31" s="86"/>
      <c r="AHZ31" s="86"/>
      <c r="AIA31" s="86"/>
      <c r="AIB31" s="86"/>
      <c r="AIC31" s="86"/>
      <c r="AID31" s="86"/>
      <c r="AIE31" s="86"/>
      <c r="AIF31" s="86"/>
      <c r="AIG31" s="86"/>
      <c r="AIH31" s="86"/>
      <c r="AII31" s="86"/>
      <c r="AIJ31" s="86"/>
      <c r="AIK31" s="86"/>
      <c r="AIL31" s="86"/>
      <c r="AIM31" s="86"/>
      <c r="AIN31" s="86"/>
      <c r="AIO31" s="86"/>
      <c r="AIP31" s="86"/>
      <c r="AIQ31" s="86"/>
      <c r="AIR31" s="86"/>
      <c r="AIS31" s="86"/>
      <c r="AIT31" s="86"/>
      <c r="AIU31" s="86"/>
      <c r="AIV31" s="86"/>
      <c r="AIW31" s="86"/>
      <c r="AIX31" s="86"/>
      <c r="AIY31" s="86"/>
      <c r="AIZ31" s="86"/>
      <c r="AJA31" s="86"/>
      <c r="AJB31" s="86"/>
      <c r="AJC31" s="86"/>
      <c r="AJD31" s="86"/>
      <c r="AJE31" s="86"/>
      <c r="AJF31" s="86"/>
      <c r="AJG31" s="86"/>
      <c r="AJH31" s="86"/>
      <c r="AJI31" s="86"/>
      <c r="AJJ31" s="86"/>
      <c r="AJK31" s="86"/>
      <c r="AJL31" s="86"/>
      <c r="AJM31" s="86"/>
      <c r="AJN31" s="86"/>
      <c r="AJO31" s="86"/>
      <c r="AJP31" s="86"/>
      <c r="AJQ31" s="86"/>
      <c r="AJR31" s="86"/>
      <c r="AJS31" s="86"/>
      <c r="AJT31" s="86"/>
      <c r="AJU31" s="86"/>
      <c r="AJV31" s="86"/>
      <c r="AJW31" s="86"/>
      <c r="AJX31" s="86"/>
      <c r="AJY31" s="86"/>
      <c r="AJZ31" s="86"/>
      <c r="AKA31" s="86"/>
      <c r="AKB31" s="86"/>
      <c r="AKC31" s="86"/>
      <c r="AKD31" s="86"/>
      <c r="AKE31" s="86"/>
      <c r="AKF31" s="86"/>
      <c r="AKG31" s="86"/>
      <c r="AKH31" s="86"/>
      <c r="AKI31" s="86"/>
      <c r="AKJ31" s="86"/>
      <c r="AKK31" s="86"/>
      <c r="AKL31" s="86"/>
      <c r="AKM31" s="86"/>
      <c r="AKN31" s="86"/>
      <c r="AKO31" s="86"/>
      <c r="AKP31" s="86"/>
      <c r="AKQ31" s="86"/>
      <c r="AKR31" s="86"/>
      <c r="AKS31" s="86"/>
      <c r="AKT31" s="86"/>
      <c r="AKU31" s="86"/>
      <c r="AKV31" s="86"/>
      <c r="AKW31" s="86"/>
      <c r="AKX31" s="86"/>
      <c r="AKY31" s="86"/>
      <c r="AKZ31" s="86"/>
      <c r="ALA31" s="86"/>
      <c r="ALB31" s="86"/>
      <c r="ALC31" s="86"/>
      <c r="ALD31" s="86"/>
      <c r="ALE31" s="86"/>
      <c r="ALF31" s="86"/>
      <c r="ALG31" s="86"/>
      <c r="ALH31" s="86"/>
      <c r="ALI31" s="86"/>
      <c r="ALJ31" s="86"/>
      <c r="ALK31" s="86"/>
      <c r="ALL31" s="86"/>
      <c r="ALM31" s="86"/>
      <c r="ALN31" s="86"/>
      <c r="ALO31" s="86"/>
      <c r="ALP31" s="86"/>
      <c r="ALQ31" s="86"/>
      <c r="ALR31" s="86"/>
      <c r="ALS31" s="86"/>
      <c r="ALT31" s="86"/>
      <c r="ALU31" s="86"/>
      <c r="ALV31" s="86"/>
      <c r="ALW31" s="86"/>
      <c r="ALX31" s="86"/>
      <c r="ALY31" s="86"/>
      <c r="ALZ31" s="86"/>
      <c r="AMA31" s="86"/>
      <c r="AMB31" s="86"/>
      <c r="AMC31" s="86"/>
      <c r="AMD31" s="86"/>
      <c r="AME31" s="86"/>
      <c r="AMF31" s="86"/>
      <c r="AMG31" s="86"/>
      <c r="AMH31" s="86"/>
      <c r="AMI31" s="86"/>
      <c r="AMJ31" s="86"/>
      <c r="AMK31" s="86"/>
    </row>
    <row r="32" customFormat="false" ht="52" hidden="false" customHeight="false" outlineLevel="0" collapsed="false">
      <c r="A32" s="85" t="s">
        <v>5076</v>
      </c>
      <c r="B32" s="85" t="s">
        <v>5051</v>
      </c>
      <c r="C32" s="85"/>
      <c r="D32" s="85"/>
      <c r="E32" s="85" t="s">
        <v>5077</v>
      </c>
      <c r="F32" s="85" t="s">
        <v>5078</v>
      </c>
      <c r="G32" s="287" t="s">
        <v>5077</v>
      </c>
      <c r="H32" s="278"/>
      <c r="I32" s="2"/>
      <c r="J32" s="288" t="s">
        <v>5079</v>
      </c>
      <c r="K32" s="289"/>
      <c r="L32" s="2"/>
      <c r="M32" s="64" t="s">
        <v>44</v>
      </c>
      <c r="N32" s="85"/>
      <c r="O32" s="85"/>
      <c r="P32" s="85"/>
      <c r="Q32" s="85"/>
      <c r="R32" s="85" t="s">
        <v>45</v>
      </c>
      <c r="S32" s="278" t="s">
        <v>92</v>
      </c>
      <c r="T32" s="85" t="s">
        <v>5080</v>
      </c>
      <c r="U32" s="89"/>
      <c r="V32" s="85" t="s">
        <v>5081</v>
      </c>
      <c r="W32" s="89"/>
      <c r="X32" s="85"/>
      <c r="Y32" s="85"/>
      <c r="Z32" s="85"/>
      <c r="AA32" s="85"/>
      <c r="AB32" s="85"/>
      <c r="AC32" s="85"/>
      <c r="AD32" s="85"/>
      <c r="AE32" s="258" t="s">
        <v>5082</v>
      </c>
      <c r="AF32" s="120" t="s">
        <v>3628</v>
      </c>
      <c r="AG32" s="279" t="s">
        <v>5083</v>
      </c>
      <c r="AH32" s="118" t="s">
        <v>3630</v>
      </c>
      <c r="AI32" s="259"/>
      <c r="AJ32" s="90"/>
      <c r="AK32" s="279" t="s">
        <v>5084</v>
      </c>
      <c r="AL32" s="118" t="s">
        <v>3633</v>
      </c>
      <c r="AM32" s="279"/>
      <c r="AN32" s="118" t="s">
        <v>3635</v>
      </c>
      <c r="AO32" s="89"/>
      <c r="AP32" s="89"/>
      <c r="AQ32" s="89"/>
      <c r="AR32" s="89"/>
      <c r="AS32" s="89"/>
      <c r="AT32" s="98" t="e">
        <f aca="false">IF(A32="", "","'"&amp;A32&amp;"':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'"&amp;VLOOKUP(M32,[3]マスタ!$A$1:$B$99,2,0)&amp;"'"&amp;IF(N32="○",", extra: true","")&amp;IF(O32&lt;&gt;"",", extraFrom: '"&amp;O32&amp;"'","")&amp;IF(P32&lt;&gt;"",", exchangableTo: '"&amp;P32&amp;"'","")&amp;IF(Q32="○",", poison: true","")&amp;IF(R32&lt;&gt;"", ", type: '"&amp;VLOOKUP(R32,[3]マスタ!$D$1:$E$99,2,0)&amp;"'", "")&amp;IF(S32&lt;&gt;"",", subType: '"&amp;VLOOKUP(S32,[3]マスタ!$D$1:$E$99,2,0)&amp;"'","")&amp;""&amp;IF(T32&lt;&gt;"",", range: '"&amp;T32&amp;"'","")&amp;IF(V32&lt;&gt;"",", damage: '"&amp;V32&amp;"'","")&amp;IF(X32&lt;&gt;"",", capacity: '"&amp;X32&amp;"'","")&amp;IF(Y32&lt;&gt;"",", growth: "&amp;Y32&amp;"","")&amp;IF(Z32&lt;&gt;"",", cost: '"&amp;Z32&amp;"'","")&amp;", text: '"&amp;SUBSTITUTE(SUBSTITUTE(AE32, CHAR(13), ""),CHAR(10),"\n")&amp;IF(AF32&lt;&gt;"", "', textAdditional: '"&amp;SUBSTITUTE(SUBSTITUTE(AF32, CHAR(13), ""),CHAR(10),"\n"), "")&amp;"', textZh: '"&amp;SUBSTITUTE(SUBSTITUTE(SUBSTITUTE(AG32, CHAR(13), ""),CHAR(10),"\n"),"'","\'")&amp;"', textZhG1: '"&amp;SUBSTITUTE(SUBSTITUTE(SUBSTITUTE(AI32, CHAR(13), ""),CHAR(10),"\n"),"'","\'")&amp;IF(AH32&lt;&gt;"", "', textZhAdditional: '"&amp;SUBSTITUTE(SUBSTITUTE(AH32, CHAR(13), ""),CHAR(10),"\n"), "")&amp;IF(AJ32&lt;&gt;"", "', textZhG1Additional: '"&amp;SUBSTITUTE(SUBSTITUTE(AJ32, CHAR(13), ""),CHAR(10),"\n"), "")&amp;"', textKo: '"&amp;SUBSTITUTE(SUBSTITUTE(SUBSTITUTE(AK32, CHAR(13), ""),CHAR(10),"\n"),"'","\'")&amp;IF(AL32&lt;&gt;"", "', textKoAdditional: '"&amp;SUBSTITUTE(SUBSTITUTE(AL32, CHAR(13), ""),CHAR(10),"\n"), "")&amp;"', textEn: '"&amp;SUBSTITUTE(SUBSTITUTE(SUBSTITUTE(AM32, CHAR(13), ""),CHAR(10),"\n"),"'","\'")&amp;IF(AN32&lt;&gt;"", "', textEnAdditional: '"&amp;SUBSTITUTE(SUBSTITUTE(AN32, CHAR(13), ""),CHAR(10),"\n"), "")&amp;"'"&amp;IF(AB32="○",", sealable: true","")&amp;IF(AC32="○",", removable: true","")&amp;IF(AA32="○",", lie: true","")&amp;IF(AD32="○",", investable: true","")&amp;"},")</f>
        <v>#REF!</v>
      </c>
      <c r="AU32" s="10" t="str">
        <f aca="false">IF($A32&lt;&gt;"", "    /** 《"&amp;$E32&amp;"》 */ export const "&amp;SUBSTITUTE(UPPER(IF(MID($A32, 3, 1)="-", RIGHT($A32,LEN($A32)-3), $A32)), "-", "_")&amp;": TCardId = '"&amp;$A32&amp;"';", "")</f>
        <v>    /** 《甲矢乙矢》 */ export const MISORA_O_N_4: TCardId = '25-misora-o-n-4';</v>
      </c>
      <c r="AV32" s="11" t="str">
        <f aca="false">IF($A32&lt;&gt;"", "    | '"&amp;$A32&amp;"'", "")</f>
        <v>    | '25-misora-o-n-4'</v>
      </c>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c r="DP32" s="86"/>
      <c r="DQ32" s="86"/>
      <c r="DR32" s="86"/>
      <c r="DS32" s="86"/>
      <c r="DT32" s="86"/>
      <c r="DU32" s="86"/>
      <c r="DV32" s="86"/>
      <c r="DW32" s="86"/>
      <c r="DX32" s="86"/>
      <c r="DY32" s="86"/>
      <c r="DZ32" s="86"/>
      <c r="EA32" s="86"/>
      <c r="EB32" s="86"/>
      <c r="EC32" s="86"/>
      <c r="ED32" s="86"/>
      <c r="EE32" s="86"/>
      <c r="EF32" s="86"/>
      <c r="EG32" s="86"/>
      <c r="EH32" s="86"/>
      <c r="EI32" s="86"/>
      <c r="EJ32" s="86"/>
      <c r="EK32" s="86"/>
      <c r="EL32" s="86"/>
      <c r="EM32" s="86"/>
      <c r="EN32" s="86"/>
      <c r="EO32" s="86"/>
      <c r="EP32" s="86"/>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6"/>
      <c r="FO32" s="86"/>
      <c r="FP32" s="86"/>
      <c r="FQ32" s="86"/>
      <c r="FR32" s="86"/>
      <c r="FS32" s="86"/>
      <c r="FT32" s="86"/>
      <c r="FU32" s="86"/>
      <c r="FV32" s="86"/>
      <c r="FW32" s="86"/>
      <c r="FX32" s="86"/>
      <c r="FY32" s="86"/>
      <c r="FZ32" s="86"/>
      <c r="GA32" s="86"/>
      <c r="GB32" s="86"/>
      <c r="GC32" s="86"/>
      <c r="GD32" s="86"/>
      <c r="GE32" s="86"/>
      <c r="GF32" s="86"/>
      <c r="GG32" s="86"/>
      <c r="GH32" s="86"/>
      <c r="GI32" s="86"/>
      <c r="GJ32" s="86"/>
      <c r="GK32" s="86"/>
      <c r="GL32" s="86"/>
      <c r="GM32" s="86"/>
      <c r="GN32" s="86"/>
      <c r="GO32" s="86"/>
      <c r="GP32" s="86"/>
      <c r="GQ32" s="86"/>
      <c r="GR32" s="86"/>
      <c r="GS32" s="86"/>
      <c r="GT32" s="86"/>
      <c r="GU32" s="86"/>
      <c r="GV32" s="86"/>
      <c r="GW32" s="86"/>
      <c r="GX32" s="86"/>
      <c r="GY32" s="86"/>
      <c r="GZ32" s="86"/>
      <c r="HA32" s="86"/>
      <c r="HB32" s="86"/>
      <c r="HC32" s="86"/>
      <c r="HD32" s="86"/>
      <c r="HE32" s="86"/>
      <c r="HF32" s="86"/>
      <c r="HG32" s="86"/>
      <c r="HH32" s="86"/>
      <c r="HI32" s="86"/>
      <c r="HJ32" s="86"/>
      <c r="HK32" s="86"/>
      <c r="HL32" s="86"/>
      <c r="HM32" s="86"/>
      <c r="HN32" s="86"/>
      <c r="HO32" s="86"/>
      <c r="HP32" s="86"/>
      <c r="HQ32" s="86"/>
      <c r="HR32" s="86"/>
      <c r="HS32" s="86"/>
      <c r="HT32" s="86"/>
      <c r="HU32" s="86"/>
      <c r="HV32" s="86"/>
      <c r="HW32" s="86"/>
      <c r="HX32" s="86"/>
      <c r="HY32" s="86"/>
      <c r="HZ32" s="86"/>
      <c r="IA32" s="86"/>
      <c r="IB32" s="86"/>
      <c r="IC32" s="86"/>
      <c r="ID32" s="86"/>
      <c r="IE32" s="86"/>
      <c r="IF32" s="86"/>
      <c r="IG32" s="86"/>
      <c r="IH32" s="86"/>
      <c r="II32" s="86"/>
      <c r="IJ32" s="86"/>
      <c r="IK32" s="86"/>
      <c r="IL32" s="86"/>
      <c r="IM32" s="86"/>
      <c r="IN32" s="86"/>
      <c r="IO32" s="86"/>
      <c r="IP32" s="86"/>
      <c r="IQ32" s="86"/>
      <c r="IR32" s="86"/>
      <c r="IS32" s="86"/>
      <c r="IT32" s="86"/>
      <c r="IU32" s="86"/>
      <c r="IV32" s="86"/>
      <c r="IW32" s="86"/>
      <c r="IX32" s="86"/>
      <c r="IY32" s="86"/>
      <c r="IZ32" s="86"/>
      <c r="JA32" s="86"/>
      <c r="JB32" s="86"/>
      <c r="JC32" s="86"/>
      <c r="JD32" s="86"/>
      <c r="JE32" s="86"/>
      <c r="JF32" s="86"/>
      <c r="JG32" s="86"/>
      <c r="JH32" s="86"/>
      <c r="JI32" s="86"/>
      <c r="JJ32" s="86"/>
      <c r="JK32" s="86"/>
      <c r="JL32" s="86"/>
      <c r="JM32" s="86"/>
      <c r="JN32" s="86"/>
      <c r="JO32" s="86"/>
      <c r="JP32" s="86"/>
      <c r="JQ32" s="86"/>
      <c r="JR32" s="86"/>
      <c r="JS32" s="86"/>
      <c r="JT32" s="86"/>
      <c r="JU32" s="86"/>
      <c r="JV32" s="86"/>
      <c r="JW32" s="86"/>
      <c r="JX32" s="86"/>
      <c r="JY32" s="86"/>
      <c r="JZ32" s="86"/>
      <c r="KA32" s="86"/>
      <c r="KB32" s="86"/>
      <c r="KC32" s="86"/>
      <c r="KD32" s="86"/>
      <c r="KE32" s="86"/>
      <c r="KF32" s="86"/>
      <c r="KG32" s="86"/>
      <c r="KH32" s="86"/>
      <c r="KI32" s="86"/>
      <c r="KJ32" s="86"/>
      <c r="KK32" s="86"/>
      <c r="KL32" s="86"/>
      <c r="KM32" s="86"/>
      <c r="KN32" s="86"/>
      <c r="KO32" s="86"/>
      <c r="KP32" s="86"/>
      <c r="KQ32" s="86"/>
      <c r="KR32" s="86"/>
      <c r="KS32" s="86"/>
      <c r="KT32" s="86"/>
      <c r="KU32" s="86"/>
      <c r="KV32" s="86"/>
      <c r="KW32" s="86"/>
      <c r="KX32" s="86"/>
      <c r="KY32" s="86"/>
      <c r="KZ32" s="86"/>
      <c r="LA32" s="86"/>
      <c r="LB32" s="86"/>
      <c r="LC32" s="86"/>
      <c r="LD32" s="86"/>
      <c r="LE32" s="86"/>
      <c r="LF32" s="86"/>
      <c r="LG32" s="86"/>
      <c r="LH32" s="86"/>
      <c r="LI32" s="86"/>
      <c r="LJ32" s="86"/>
      <c r="LK32" s="86"/>
      <c r="LL32" s="86"/>
      <c r="LM32" s="86"/>
      <c r="LN32" s="86"/>
      <c r="LO32" s="86"/>
      <c r="LP32" s="86"/>
      <c r="LQ32" s="86"/>
      <c r="LR32" s="86"/>
      <c r="LS32" s="86"/>
      <c r="LT32" s="86"/>
      <c r="LU32" s="86"/>
      <c r="LV32" s="86"/>
      <c r="LW32" s="86"/>
      <c r="LX32" s="86"/>
      <c r="LY32" s="86"/>
      <c r="LZ32" s="86"/>
      <c r="MA32" s="86"/>
      <c r="MB32" s="86"/>
      <c r="MC32" s="86"/>
      <c r="MD32" s="86"/>
      <c r="ME32" s="86"/>
      <c r="MF32" s="86"/>
      <c r="MG32" s="86"/>
      <c r="MH32" s="86"/>
      <c r="MI32" s="86"/>
      <c r="MJ32" s="86"/>
      <c r="MK32" s="86"/>
      <c r="ML32" s="86"/>
      <c r="MM32" s="86"/>
      <c r="MN32" s="86"/>
      <c r="MO32" s="86"/>
      <c r="MP32" s="86"/>
      <c r="MQ32" s="86"/>
      <c r="MR32" s="86"/>
      <c r="MS32" s="86"/>
      <c r="MT32" s="86"/>
      <c r="MU32" s="86"/>
      <c r="MV32" s="86"/>
      <c r="MW32" s="86"/>
      <c r="MX32" s="86"/>
      <c r="MY32" s="86"/>
      <c r="MZ32" s="86"/>
      <c r="NA32" s="86"/>
      <c r="NB32" s="86"/>
      <c r="NC32" s="86"/>
      <c r="ND32" s="86"/>
      <c r="NE32" s="86"/>
      <c r="NF32" s="86"/>
      <c r="NG32" s="86"/>
      <c r="NH32" s="86"/>
      <c r="NI32" s="86"/>
      <c r="NJ32" s="86"/>
      <c r="NK32" s="86"/>
      <c r="NL32" s="86"/>
      <c r="NM32" s="86"/>
      <c r="NN32" s="86"/>
      <c r="NO32" s="86"/>
      <c r="NP32" s="86"/>
      <c r="NQ32" s="86"/>
      <c r="NR32" s="86"/>
      <c r="NS32" s="86"/>
      <c r="NT32" s="86"/>
      <c r="NU32" s="86"/>
      <c r="NV32" s="86"/>
      <c r="NW32" s="86"/>
      <c r="NX32" s="86"/>
      <c r="NY32" s="86"/>
      <c r="NZ32" s="86"/>
      <c r="OA32" s="86"/>
      <c r="OB32" s="86"/>
      <c r="OC32" s="86"/>
      <c r="OD32" s="86"/>
      <c r="OE32" s="86"/>
      <c r="OF32" s="86"/>
      <c r="OG32" s="86"/>
      <c r="OH32" s="86"/>
      <c r="OI32" s="86"/>
      <c r="OJ32" s="86"/>
      <c r="OK32" s="86"/>
      <c r="OL32" s="86"/>
      <c r="OM32" s="86"/>
      <c r="ON32" s="86"/>
      <c r="OO32" s="86"/>
      <c r="OP32" s="86"/>
      <c r="OQ32" s="86"/>
      <c r="OR32" s="86"/>
      <c r="OS32" s="86"/>
      <c r="OT32" s="86"/>
      <c r="OU32" s="86"/>
      <c r="OV32" s="86"/>
      <c r="OW32" s="86"/>
      <c r="OX32" s="86"/>
      <c r="OY32" s="86"/>
      <c r="OZ32" s="86"/>
      <c r="PA32" s="86"/>
      <c r="PB32" s="86"/>
      <c r="PC32" s="86"/>
      <c r="PD32" s="86"/>
      <c r="PE32" s="86"/>
      <c r="PF32" s="86"/>
      <c r="PG32" s="86"/>
      <c r="PH32" s="86"/>
      <c r="PI32" s="86"/>
      <c r="PJ32" s="86"/>
      <c r="PK32" s="86"/>
      <c r="PL32" s="86"/>
      <c r="PM32" s="86"/>
      <c r="PN32" s="86"/>
      <c r="PO32" s="86"/>
      <c r="PP32" s="86"/>
      <c r="PQ32" s="86"/>
      <c r="PR32" s="86"/>
      <c r="PS32" s="86"/>
      <c r="PT32" s="86"/>
      <c r="PU32" s="86"/>
      <c r="PV32" s="86"/>
      <c r="PW32" s="86"/>
      <c r="PX32" s="86"/>
      <c r="PY32" s="86"/>
      <c r="PZ32" s="86"/>
      <c r="QA32" s="86"/>
      <c r="QB32" s="86"/>
      <c r="QC32" s="86"/>
      <c r="QD32" s="86"/>
      <c r="QE32" s="86"/>
      <c r="QF32" s="86"/>
      <c r="QG32" s="86"/>
      <c r="QH32" s="86"/>
      <c r="QI32" s="86"/>
      <c r="QJ32" s="86"/>
      <c r="QK32" s="86"/>
      <c r="QL32" s="86"/>
      <c r="QM32" s="86"/>
      <c r="QN32" s="86"/>
      <c r="QO32" s="86"/>
      <c r="QP32" s="86"/>
      <c r="QQ32" s="86"/>
      <c r="QR32" s="86"/>
      <c r="QS32" s="86"/>
      <c r="QT32" s="86"/>
      <c r="QU32" s="86"/>
      <c r="QV32" s="86"/>
      <c r="QW32" s="86"/>
      <c r="QX32" s="86"/>
      <c r="QY32" s="86"/>
      <c r="QZ32" s="86"/>
      <c r="RA32" s="86"/>
      <c r="RB32" s="86"/>
      <c r="RC32" s="86"/>
      <c r="RD32" s="86"/>
      <c r="RE32" s="86"/>
      <c r="RF32" s="86"/>
      <c r="RG32" s="86"/>
      <c r="RH32" s="86"/>
      <c r="RI32" s="86"/>
      <c r="RJ32" s="86"/>
      <c r="RK32" s="86"/>
      <c r="RL32" s="86"/>
      <c r="RM32" s="86"/>
      <c r="RN32" s="86"/>
      <c r="RO32" s="86"/>
      <c r="RP32" s="86"/>
      <c r="RQ32" s="86"/>
      <c r="RR32" s="86"/>
      <c r="RS32" s="86"/>
      <c r="RT32" s="86"/>
      <c r="RU32" s="86"/>
      <c r="RV32" s="86"/>
      <c r="RW32" s="86"/>
      <c r="RX32" s="86"/>
      <c r="RY32" s="86"/>
      <c r="RZ32" s="86"/>
      <c r="SA32" s="86"/>
      <c r="SB32" s="86"/>
      <c r="SC32" s="86"/>
      <c r="SD32" s="86"/>
      <c r="SE32" s="86"/>
      <c r="SF32" s="86"/>
      <c r="SG32" s="86"/>
      <c r="SH32" s="86"/>
      <c r="SI32" s="86"/>
      <c r="SJ32" s="86"/>
      <c r="SK32" s="86"/>
      <c r="SL32" s="86"/>
      <c r="SM32" s="86"/>
      <c r="SN32" s="86"/>
      <c r="SO32" s="86"/>
      <c r="SP32" s="86"/>
      <c r="SQ32" s="86"/>
      <c r="SR32" s="86"/>
      <c r="SS32" s="86"/>
      <c r="ST32" s="86"/>
      <c r="SU32" s="86"/>
      <c r="SV32" s="86"/>
      <c r="SW32" s="86"/>
      <c r="SX32" s="86"/>
      <c r="SY32" s="86"/>
      <c r="SZ32" s="86"/>
      <c r="TA32" s="86"/>
      <c r="TB32" s="86"/>
      <c r="TC32" s="86"/>
      <c r="TD32" s="86"/>
      <c r="TE32" s="86"/>
      <c r="TF32" s="86"/>
      <c r="TG32" s="86"/>
      <c r="TH32" s="86"/>
      <c r="TI32" s="86"/>
      <c r="TJ32" s="86"/>
      <c r="TK32" s="86"/>
      <c r="TL32" s="86"/>
      <c r="TM32" s="86"/>
      <c r="TN32" s="86"/>
      <c r="TO32" s="86"/>
      <c r="TP32" s="86"/>
      <c r="TQ32" s="86"/>
      <c r="TR32" s="86"/>
      <c r="TS32" s="86"/>
      <c r="TT32" s="86"/>
      <c r="TU32" s="86"/>
      <c r="TV32" s="86"/>
      <c r="TW32" s="86"/>
      <c r="TX32" s="86"/>
      <c r="TY32" s="86"/>
      <c r="TZ32" s="86"/>
      <c r="UA32" s="86"/>
      <c r="UB32" s="86"/>
      <c r="UC32" s="86"/>
      <c r="UD32" s="86"/>
      <c r="UE32" s="86"/>
      <c r="UF32" s="86"/>
      <c r="UG32" s="86"/>
      <c r="UH32" s="86"/>
      <c r="UI32" s="86"/>
      <c r="UJ32" s="86"/>
      <c r="UK32" s="86"/>
      <c r="UL32" s="86"/>
      <c r="UM32" s="86"/>
      <c r="UN32" s="86"/>
      <c r="UO32" s="86"/>
      <c r="UP32" s="86"/>
      <c r="UQ32" s="86"/>
      <c r="UR32" s="86"/>
      <c r="US32" s="86"/>
      <c r="UT32" s="86"/>
      <c r="UU32" s="86"/>
      <c r="UV32" s="86"/>
      <c r="UW32" s="86"/>
      <c r="UX32" s="86"/>
      <c r="UY32" s="86"/>
      <c r="UZ32" s="86"/>
      <c r="VA32" s="86"/>
      <c r="VB32" s="86"/>
      <c r="VC32" s="86"/>
      <c r="VD32" s="86"/>
      <c r="VE32" s="86"/>
      <c r="VF32" s="86"/>
      <c r="VG32" s="86"/>
      <c r="VH32" s="86"/>
      <c r="VI32" s="86"/>
      <c r="VJ32" s="86"/>
      <c r="VK32" s="86"/>
      <c r="VL32" s="86"/>
      <c r="VM32" s="86"/>
      <c r="VN32" s="86"/>
      <c r="VO32" s="86"/>
      <c r="VP32" s="86"/>
      <c r="VQ32" s="86"/>
      <c r="VR32" s="86"/>
      <c r="VS32" s="86"/>
      <c r="VT32" s="86"/>
      <c r="VU32" s="86"/>
      <c r="VV32" s="86"/>
      <c r="VW32" s="86"/>
      <c r="VX32" s="86"/>
      <c r="VY32" s="86"/>
      <c r="VZ32" s="86"/>
      <c r="WA32" s="86"/>
      <c r="WB32" s="86"/>
      <c r="WC32" s="86"/>
      <c r="WD32" s="86"/>
      <c r="WE32" s="86"/>
      <c r="WF32" s="86"/>
      <c r="WG32" s="86"/>
      <c r="WH32" s="86"/>
      <c r="WI32" s="86"/>
      <c r="WJ32" s="86"/>
      <c r="WK32" s="86"/>
      <c r="WL32" s="86"/>
      <c r="WM32" s="86"/>
      <c r="WN32" s="86"/>
      <c r="WO32" s="86"/>
      <c r="WP32" s="86"/>
      <c r="WQ32" s="86"/>
      <c r="WR32" s="86"/>
      <c r="WS32" s="86"/>
      <c r="WT32" s="86"/>
      <c r="WU32" s="86"/>
      <c r="WV32" s="86"/>
      <c r="WW32" s="86"/>
      <c r="WX32" s="86"/>
      <c r="WY32" s="86"/>
      <c r="WZ32" s="86"/>
      <c r="XA32" s="86"/>
      <c r="XB32" s="86"/>
      <c r="XC32" s="86"/>
      <c r="XD32" s="86"/>
      <c r="XE32" s="86"/>
      <c r="XF32" s="86"/>
      <c r="XG32" s="86"/>
      <c r="XH32" s="86"/>
      <c r="XI32" s="86"/>
      <c r="XJ32" s="86"/>
      <c r="XK32" s="86"/>
      <c r="XL32" s="86"/>
      <c r="XM32" s="86"/>
      <c r="XN32" s="86"/>
      <c r="XO32" s="86"/>
      <c r="XP32" s="86"/>
      <c r="XQ32" s="86"/>
      <c r="XR32" s="86"/>
      <c r="XS32" s="86"/>
      <c r="XT32" s="86"/>
      <c r="XU32" s="86"/>
      <c r="XV32" s="86"/>
      <c r="XW32" s="86"/>
      <c r="XX32" s="86"/>
      <c r="XY32" s="86"/>
      <c r="XZ32" s="86"/>
      <c r="YA32" s="86"/>
      <c r="YB32" s="86"/>
      <c r="YC32" s="86"/>
      <c r="YD32" s="86"/>
      <c r="YE32" s="86"/>
      <c r="YF32" s="86"/>
      <c r="YG32" s="86"/>
      <c r="YH32" s="86"/>
      <c r="YI32" s="86"/>
      <c r="YJ32" s="86"/>
      <c r="YK32" s="86"/>
      <c r="YL32" s="86"/>
      <c r="YM32" s="86"/>
      <c r="YN32" s="86"/>
      <c r="YO32" s="86"/>
      <c r="YP32" s="86"/>
      <c r="YQ32" s="86"/>
      <c r="YR32" s="86"/>
      <c r="YS32" s="86"/>
      <c r="YT32" s="86"/>
      <c r="YU32" s="86"/>
      <c r="YV32" s="86"/>
      <c r="YW32" s="86"/>
      <c r="YX32" s="86"/>
      <c r="YY32" s="86"/>
      <c r="YZ32" s="86"/>
      <c r="ZA32" s="86"/>
      <c r="ZB32" s="86"/>
      <c r="ZC32" s="86"/>
      <c r="ZD32" s="86"/>
      <c r="ZE32" s="86"/>
      <c r="ZF32" s="86"/>
      <c r="ZG32" s="86"/>
      <c r="ZH32" s="86"/>
      <c r="ZI32" s="86"/>
      <c r="ZJ32" s="86"/>
      <c r="ZK32" s="86"/>
      <c r="ZL32" s="86"/>
      <c r="ZM32" s="86"/>
      <c r="ZN32" s="86"/>
      <c r="ZO32" s="86"/>
      <c r="ZP32" s="86"/>
      <c r="ZQ32" s="86"/>
      <c r="ZR32" s="86"/>
      <c r="ZS32" s="86"/>
      <c r="ZT32" s="86"/>
      <c r="ZU32" s="86"/>
      <c r="ZV32" s="86"/>
      <c r="ZW32" s="86"/>
      <c r="ZX32" s="86"/>
      <c r="ZY32" s="86"/>
      <c r="ZZ32" s="86"/>
      <c r="AAA32" s="86"/>
      <c r="AAB32" s="86"/>
      <c r="AAC32" s="86"/>
      <c r="AAD32" s="86"/>
      <c r="AAE32" s="86"/>
      <c r="AAF32" s="86"/>
      <c r="AAG32" s="86"/>
      <c r="AAH32" s="86"/>
      <c r="AAI32" s="86"/>
      <c r="AAJ32" s="86"/>
      <c r="AAK32" s="86"/>
      <c r="AAL32" s="86"/>
      <c r="AAM32" s="86"/>
      <c r="AAN32" s="86"/>
      <c r="AAO32" s="86"/>
      <c r="AAP32" s="86"/>
      <c r="AAQ32" s="86"/>
      <c r="AAR32" s="86"/>
      <c r="AAS32" s="86"/>
      <c r="AAT32" s="86"/>
      <c r="AAU32" s="86"/>
      <c r="AAV32" s="86"/>
      <c r="AAW32" s="86"/>
      <c r="AAX32" s="86"/>
      <c r="AAY32" s="86"/>
      <c r="AAZ32" s="86"/>
      <c r="ABA32" s="86"/>
      <c r="ABB32" s="86"/>
      <c r="ABC32" s="86"/>
      <c r="ABD32" s="86"/>
      <c r="ABE32" s="86"/>
      <c r="ABF32" s="86"/>
      <c r="ABG32" s="86"/>
      <c r="ABH32" s="86"/>
      <c r="ABI32" s="86"/>
      <c r="ABJ32" s="86"/>
      <c r="ABK32" s="86"/>
      <c r="ABL32" s="86"/>
      <c r="ABM32" s="86"/>
      <c r="ABN32" s="86"/>
      <c r="ABO32" s="86"/>
      <c r="ABP32" s="86"/>
      <c r="ABQ32" s="86"/>
      <c r="ABR32" s="86"/>
      <c r="ABS32" s="86"/>
      <c r="ABT32" s="86"/>
      <c r="ABU32" s="86"/>
      <c r="ABV32" s="86"/>
      <c r="ABW32" s="86"/>
      <c r="ABX32" s="86"/>
      <c r="ABY32" s="86"/>
      <c r="ABZ32" s="86"/>
      <c r="ACA32" s="86"/>
      <c r="ACB32" s="86"/>
      <c r="ACC32" s="86"/>
      <c r="ACD32" s="86"/>
      <c r="ACE32" s="86"/>
      <c r="ACF32" s="86"/>
      <c r="ACG32" s="86"/>
      <c r="ACH32" s="86"/>
      <c r="ACI32" s="86"/>
      <c r="ACJ32" s="86"/>
      <c r="ACK32" s="86"/>
      <c r="ACL32" s="86"/>
      <c r="ACM32" s="86"/>
      <c r="ACN32" s="86"/>
      <c r="ACO32" s="86"/>
      <c r="ACP32" s="86"/>
      <c r="ACQ32" s="86"/>
      <c r="ACR32" s="86"/>
      <c r="ACS32" s="86"/>
      <c r="ACT32" s="86"/>
      <c r="ACU32" s="86"/>
      <c r="ACV32" s="86"/>
      <c r="ACW32" s="86"/>
      <c r="ACX32" s="86"/>
      <c r="ACY32" s="86"/>
      <c r="ACZ32" s="86"/>
      <c r="ADA32" s="86"/>
      <c r="ADB32" s="86"/>
      <c r="ADC32" s="86"/>
      <c r="ADD32" s="86"/>
      <c r="ADE32" s="86"/>
      <c r="ADF32" s="86"/>
      <c r="ADG32" s="86"/>
      <c r="ADH32" s="86"/>
      <c r="ADI32" s="86"/>
      <c r="ADJ32" s="86"/>
      <c r="ADK32" s="86"/>
      <c r="ADL32" s="86"/>
      <c r="ADM32" s="86"/>
      <c r="ADN32" s="86"/>
      <c r="ADO32" s="86"/>
      <c r="ADP32" s="86"/>
      <c r="ADQ32" s="86"/>
      <c r="ADR32" s="86"/>
      <c r="ADS32" s="86"/>
      <c r="ADT32" s="86"/>
      <c r="ADU32" s="86"/>
      <c r="ADV32" s="86"/>
      <c r="ADW32" s="86"/>
      <c r="ADX32" s="86"/>
      <c r="ADY32" s="86"/>
      <c r="ADZ32" s="86"/>
      <c r="AEA32" s="86"/>
      <c r="AEB32" s="86"/>
      <c r="AEC32" s="86"/>
      <c r="AED32" s="86"/>
      <c r="AEE32" s="86"/>
      <c r="AEF32" s="86"/>
      <c r="AEG32" s="86"/>
      <c r="AEH32" s="86"/>
      <c r="AEI32" s="86"/>
      <c r="AEJ32" s="86"/>
      <c r="AEK32" s="86"/>
      <c r="AEL32" s="86"/>
      <c r="AEM32" s="86"/>
      <c r="AEN32" s="86"/>
      <c r="AEO32" s="86"/>
      <c r="AEP32" s="86"/>
      <c r="AEQ32" s="86"/>
      <c r="AER32" s="86"/>
      <c r="AES32" s="86"/>
      <c r="AET32" s="86"/>
      <c r="AEU32" s="86"/>
      <c r="AEV32" s="86"/>
      <c r="AEW32" s="86"/>
      <c r="AEX32" s="86"/>
      <c r="AEY32" s="86"/>
      <c r="AEZ32" s="86"/>
      <c r="AFA32" s="86"/>
      <c r="AFB32" s="86"/>
      <c r="AFC32" s="86"/>
      <c r="AFD32" s="86"/>
      <c r="AFE32" s="86"/>
      <c r="AFF32" s="86"/>
      <c r="AFG32" s="86"/>
      <c r="AFH32" s="86"/>
      <c r="AFI32" s="86"/>
      <c r="AFJ32" s="86"/>
      <c r="AFK32" s="86"/>
      <c r="AFL32" s="86"/>
      <c r="AFM32" s="86"/>
      <c r="AFN32" s="86"/>
      <c r="AFO32" s="86"/>
      <c r="AFP32" s="86"/>
      <c r="AFQ32" s="86"/>
      <c r="AFR32" s="86"/>
      <c r="AFS32" s="86"/>
      <c r="AFT32" s="86"/>
      <c r="AFU32" s="86"/>
      <c r="AFV32" s="86"/>
      <c r="AFW32" s="86"/>
      <c r="AFX32" s="86"/>
      <c r="AFY32" s="86"/>
      <c r="AFZ32" s="86"/>
      <c r="AGA32" s="86"/>
      <c r="AGB32" s="86"/>
      <c r="AGC32" s="86"/>
      <c r="AGD32" s="86"/>
      <c r="AGE32" s="86"/>
      <c r="AGF32" s="86"/>
      <c r="AGG32" s="86"/>
      <c r="AGH32" s="86"/>
      <c r="AGI32" s="86"/>
      <c r="AGJ32" s="86"/>
      <c r="AGK32" s="86"/>
      <c r="AGL32" s="86"/>
      <c r="AGM32" s="86"/>
      <c r="AGN32" s="86"/>
      <c r="AGO32" s="86"/>
      <c r="AGP32" s="86"/>
      <c r="AGQ32" s="86"/>
      <c r="AGR32" s="86"/>
      <c r="AGS32" s="86"/>
      <c r="AGT32" s="86"/>
      <c r="AGU32" s="86"/>
      <c r="AGV32" s="86"/>
      <c r="AGW32" s="86"/>
      <c r="AGX32" s="86"/>
      <c r="AGY32" s="86"/>
      <c r="AGZ32" s="86"/>
      <c r="AHA32" s="86"/>
      <c r="AHB32" s="86"/>
      <c r="AHC32" s="86"/>
      <c r="AHD32" s="86"/>
      <c r="AHE32" s="86"/>
      <c r="AHF32" s="86"/>
      <c r="AHG32" s="86"/>
      <c r="AHH32" s="86"/>
      <c r="AHI32" s="86"/>
      <c r="AHJ32" s="86"/>
      <c r="AHK32" s="86"/>
      <c r="AHL32" s="86"/>
      <c r="AHM32" s="86"/>
      <c r="AHN32" s="86"/>
      <c r="AHO32" s="86"/>
      <c r="AHP32" s="86"/>
      <c r="AHQ32" s="86"/>
      <c r="AHR32" s="86"/>
      <c r="AHS32" s="86"/>
      <c r="AHT32" s="86"/>
      <c r="AHU32" s="86"/>
      <c r="AHV32" s="86"/>
      <c r="AHW32" s="86"/>
      <c r="AHX32" s="86"/>
      <c r="AHY32" s="86"/>
      <c r="AHZ32" s="86"/>
      <c r="AIA32" s="86"/>
      <c r="AIB32" s="86"/>
      <c r="AIC32" s="86"/>
      <c r="AID32" s="86"/>
      <c r="AIE32" s="86"/>
      <c r="AIF32" s="86"/>
      <c r="AIG32" s="86"/>
      <c r="AIH32" s="86"/>
      <c r="AII32" s="86"/>
      <c r="AIJ32" s="86"/>
      <c r="AIK32" s="86"/>
      <c r="AIL32" s="86"/>
      <c r="AIM32" s="86"/>
      <c r="AIN32" s="86"/>
      <c r="AIO32" s="86"/>
      <c r="AIP32" s="86"/>
      <c r="AIQ32" s="86"/>
      <c r="AIR32" s="86"/>
      <c r="AIS32" s="86"/>
      <c r="AIT32" s="86"/>
      <c r="AIU32" s="86"/>
      <c r="AIV32" s="86"/>
      <c r="AIW32" s="86"/>
      <c r="AIX32" s="86"/>
      <c r="AIY32" s="86"/>
      <c r="AIZ32" s="86"/>
      <c r="AJA32" s="86"/>
      <c r="AJB32" s="86"/>
      <c r="AJC32" s="86"/>
      <c r="AJD32" s="86"/>
      <c r="AJE32" s="86"/>
      <c r="AJF32" s="86"/>
      <c r="AJG32" s="86"/>
      <c r="AJH32" s="86"/>
      <c r="AJI32" s="86"/>
      <c r="AJJ32" s="86"/>
      <c r="AJK32" s="86"/>
      <c r="AJL32" s="86"/>
      <c r="AJM32" s="86"/>
      <c r="AJN32" s="86"/>
      <c r="AJO32" s="86"/>
      <c r="AJP32" s="86"/>
      <c r="AJQ32" s="86"/>
      <c r="AJR32" s="86"/>
      <c r="AJS32" s="86"/>
      <c r="AJT32" s="86"/>
      <c r="AJU32" s="86"/>
      <c r="AJV32" s="86"/>
      <c r="AJW32" s="86"/>
      <c r="AJX32" s="86"/>
      <c r="AJY32" s="86"/>
      <c r="AJZ32" s="86"/>
      <c r="AKA32" s="86"/>
      <c r="AKB32" s="86"/>
      <c r="AKC32" s="86"/>
      <c r="AKD32" s="86"/>
      <c r="AKE32" s="86"/>
      <c r="AKF32" s="86"/>
      <c r="AKG32" s="86"/>
      <c r="AKH32" s="86"/>
      <c r="AKI32" s="86"/>
      <c r="AKJ32" s="86"/>
      <c r="AKK32" s="86"/>
      <c r="AKL32" s="86"/>
      <c r="AKM32" s="86"/>
      <c r="AKN32" s="86"/>
      <c r="AKO32" s="86"/>
      <c r="AKP32" s="86"/>
      <c r="AKQ32" s="86"/>
      <c r="AKR32" s="86"/>
      <c r="AKS32" s="86"/>
      <c r="AKT32" s="86"/>
      <c r="AKU32" s="86"/>
      <c r="AKV32" s="86"/>
      <c r="AKW32" s="86"/>
      <c r="AKX32" s="86"/>
      <c r="AKY32" s="86"/>
      <c r="AKZ32" s="86"/>
      <c r="ALA32" s="86"/>
      <c r="ALB32" s="86"/>
      <c r="ALC32" s="86"/>
      <c r="ALD32" s="86"/>
      <c r="ALE32" s="86"/>
      <c r="ALF32" s="86"/>
      <c r="ALG32" s="86"/>
      <c r="ALH32" s="86"/>
      <c r="ALI32" s="86"/>
      <c r="ALJ32" s="86"/>
      <c r="ALK32" s="86"/>
      <c r="ALL32" s="86"/>
      <c r="ALM32" s="86"/>
      <c r="ALN32" s="86"/>
      <c r="ALO32" s="86"/>
      <c r="ALP32" s="86"/>
      <c r="ALQ32" s="86"/>
      <c r="ALR32" s="86"/>
      <c r="ALS32" s="86"/>
      <c r="ALT32" s="86"/>
      <c r="ALU32" s="86"/>
      <c r="ALV32" s="86"/>
      <c r="ALW32" s="86"/>
      <c r="ALX32" s="86"/>
      <c r="ALY32" s="86"/>
      <c r="ALZ32" s="86"/>
      <c r="AMA32" s="86"/>
      <c r="AMB32" s="86"/>
      <c r="AMC32" s="86"/>
      <c r="AMD32" s="86"/>
      <c r="AME32" s="86"/>
      <c r="AMF32" s="86"/>
      <c r="AMG32" s="86"/>
      <c r="AMH32" s="86"/>
      <c r="AMI32" s="86"/>
      <c r="AMJ32" s="86"/>
      <c r="AMK32" s="86"/>
    </row>
    <row r="33" customFormat="false" ht="42.15" hidden="false" customHeight="false" outlineLevel="0" collapsed="false">
      <c r="A33" s="85" t="s">
        <v>5085</v>
      </c>
      <c r="B33" s="85" t="s">
        <v>5051</v>
      </c>
      <c r="C33" s="85"/>
      <c r="D33" s="85"/>
      <c r="E33" s="85" t="s">
        <v>5086</v>
      </c>
      <c r="F33" s="85" t="s">
        <v>5087</v>
      </c>
      <c r="G33" s="287" t="s">
        <v>5086</v>
      </c>
      <c r="H33" s="278"/>
      <c r="I33" s="2"/>
      <c r="J33" s="288" t="s">
        <v>5088</v>
      </c>
      <c r="K33" s="289"/>
      <c r="L33" s="2"/>
      <c r="M33" s="64" t="s">
        <v>44</v>
      </c>
      <c r="N33" s="85"/>
      <c r="O33" s="85"/>
      <c r="P33" s="85"/>
      <c r="Q33" s="85"/>
      <c r="R33" s="85" t="s">
        <v>107</v>
      </c>
      <c r="S33" s="278"/>
      <c r="T33" s="85"/>
      <c r="U33" s="89"/>
      <c r="V33" s="85"/>
      <c r="W33" s="89"/>
      <c r="X33" s="85"/>
      <c r="Y33" s="85"/>
      <c r="Z33" s="85"/>
      <c r="AA33" s="85"/>
      <c r="AB33" s="85"/>
      <c r="AC33" s="85"/>
      <c r="AD33" s="85"/>
      <c r="AE33" s="258" t="s">
        <v>5089</v>
      </c>
      <c r="AF33" s="90"/>
      <c r="AG33" s="279" t="s">
        <v>5090</v>
      </c>
      <c r="AH33" s="90" t="s">
        <v>5058</v>
      </c>
      <c r="AI33" s="259"/>
      <c r="AJ33" s="90"/>
      <c r="AK33" s="279" t="s">
        <v>5091</v>
      </c>
      <c r="AL33" s="90"/>
      <c r="AM33" s="279"/>
      <c r="AN33" s="4"/>
      <c r="AO33" s="89"/>
      <c r="AP33" s="89"/>
      <c r="AQ33" s="89"/>
      <c r="AR33" s="89"/>
      <c r="AS33" s="89"/>
      <c r="AT33" s="98" t="e">
        <f aca="false">IF(A33="", "","'"&amp;A33&amp;"':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'"&amp;VLOOKUP(M33,[3]マスタ!$A$1:$B$99,2,0)&amp;"'"&amp;IF(N33="○",", extra: true","")&amp;IF(O33&lt;&gt;"",", extraFrom: '"&amp;O33&amp;"'","")&amp;IF(P33&lt;&gt;"",", exchangableTo: '"&amp;P33&amp;"'","")&amp;IF(Q33="○",", poison: true","")&amp;IF(R33&lt;&gt;"", ", type: '"&amp;VLOOKUP(R33,[3]マスタ!$D$1:$E$99,2,0)&amp;"'", "")&amp;IF(S33&lt;&gt;"",", subType: '"&amp;VLOOKUP(S33,[3]マスタ!$D$1:$E$99,2,0)&amp;"'","")&amp;""&amp;IF(T33&lt;&gt;"",", range: '"&amp;T33&amp;"'","")&amp;IF(V33&lt;&gt;"",", damage: '"&amp;V33&amp;"'","")&amp;IF(X33&lt;&gt;"",", capacity: '"&amp;X33&amp;"'","")&amp;IF(Y33&lt;&gt;"",", growth: "&amp;Y33&amp;"","")&amp;IF(Z33&lt;&gt;"",", cost: '"&amp;Z33&amp;"'","")&amp;", text: '"&amp;SUBSTITUTE(SUBSTITUTE(AE33, CHAR(13), ""),CHAR(10),"\n")&amp;IF(AF33&lt;&gt;"", "', textAdditional: '"&amp;SUBSTITUTE(SUBSTITUTE(AF33, CHAR(13), ""),CHAR(10),"\n"), "")&amp;"', textZh: '"&amp;SUBSTITUTE(SUBSTITUTE(SUBSTITUTE(AG33, CHAR(13), ""),CHAR(10),"\n"),"'","\'")&amp;"', textZhG1: '"&amp;SUBSTITUTE(SUBSTITUTE(SUBSTITUTE(AI33, CHAR(13), ""),CHAR(10),"\n"),"'","\'")&amp;IF(AH33&lt;&gt;"", "', textZhAdditional: '"&amp;SUBSTITUTE(SUBSTITUTE(AH33, CHAR(13), ""),CHAR(10),"\n"), "")&amp;IF(AJ33&lt;&gt;"", "', textZhG1Additional: '"&amp;SUBSTITUTE(SUBSTITUTE(AJ33, CHAR(13), ""),CHAR(10),"\n"), "")&amp;"', textKo: '"&amp;SUBSTITUTE(SUBSTITUTE(SUBSTITUTE(AK33, CHAR(13), ""),CHAR(10),"\n"),"'","\'")&amp;IF(AL33&lt;&gt;"", "', textKoAdditional: '"&amp;SUBSTITUTE(SUBSTITUTE(AL33, CHAR(13), ""),CHAR(10),"\n"), "")&amp;"', textEn: '"&amp;SUBSTITUTE(SUBSTITUTE(SUBSTITUTE(AM33, CHAR(13), ""),CHAR(10),"\n"),"'","\'")&amp;IF(AN33&lt;&gt;"", "', textEnAdditional: '"&amp;SUBSTITUTE(SUBSTITUTE(AN33, CHAR(13), ""),CHAR(10),"\n"), "")&amp;"'"&amp;IF(AB33="○",", sealable: true","")&amp;IF(AC33="○",", removable: true","")&amp;IF(AA33="○",", lie: true","")&amp;IF(AD33="○",", investable: true","")&amp;"},")</f>
        <v>#REF!</v>
      </c>
      <c r="AU33" s="10" t="str">
        <f aca="false">IF($A33&lt;&gt;"", "    /** 《"&amp;$E33&amp;"》 */ export const "&amp;SUBSTITUTE(UPPER(IF(MID($A33, 3, 1)="-", RIGHT($A33,LEN($A33)-3), $A33)), "-", "_")&amp;": TCardId = '"&amp;$A33&amp;"';", "")</f>
        <v>    /** 《精密化》 */ export const MISORA_O_N_5: TCardId = '25-misora-o-n-5';</v>
      </c>
      <c r="AV33" s="11" t="str">
        <f aca="false">IF($A33&lt;&gt;"", "    | '"&amp;$A33&amp;"'", "")</f>
        <v>    | '25-misora-o-n-5'</v>
      </c>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c r="CY33" s="86"/>
      <c r="CZ33" s="86"/>
      <c r="DA33" s="86"/>
      <c r="DB33" s="86"/>
      <c r="DC33" s="86"/>
      <c r="DD33" s="86"/>
      <c r="DE33" s="86"/>
      <c r="DF33" s="86"/>
      <c r="DG33" s="86"/>
      <c r="DH33" s="86"/>
      <c r="DI33" s="86"/>
      <c r="DJ33" s="86"/>
      <c r="DK33" s="86"/>
      <c r="DL33" s="86"/>
      <c r="DM33" s="86"/>
      <c r="DN33" s="86"/>
      <c r="DO33" s="86"/>
      <c r="DP33" s="86"/>
      <c r="DQ33" s="86"/>
      <c r="DR33" s="86"/>
      <c r="DS33" s="86"/>
      <c r="DT33" s="86"/>
      <c r="DU33" s="86"/>
      <c r="DV33" s="86"/>
      <c r="DW33" s="86"/>
      <c r="DX33" s="86"/>
      <c r="DY33" s="86"/>
      <c r="DZ33" s="86"/>
      <c r="EA33" s="86"/>
      <c r="EB33" s="86"/>
      <c r="EC33" s="86"/>
      <c r="ED33" s="86"/>
      <c r="EE33" s="86"/>
      <c r="EF33" s="86"/>
      <c r="EG33" s="86"/>
      <c r="EH33" s="86"/>
      <c r="EI33" s="86"/>
      <c r="EJ33" s="86"/>
      <c r="EK33" s="86"/>
      <c r="EL33" s="86"/>
      <c r="EM33" s="86"/>
      <c r="EN33" s="86"/>
      <c r="EO33" s="86"/>
      <c r="EP33" s="86"/>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6"/>
      <c r="FO33" s="86"/>
      <c r="FP33" s="86"/>
      <c r="FQ33" s="86"/>
      <c r="FR33" s="86"/>
      <c r="FS33" s="86"/>
      <c r="FT33" s="86"/>
      <c r="FU33" s="86"/>
      <c r="FV33" s="86"/>
      <c r="FW33" s="86"/>
      <c r="FX33" s="86"/>
      <c r="FY33" s="86"/>
      <c r="FZ33" s="86"/>
      <c r="GA33" s="86"/>
      <c r="GB33" s="86"/>
      <c r="GC33" s="86"/>
      <c r="GD33" s="86"/>
      <c r="GE33" s="86"/>
      <c r="GF33" s="86"/>
      <c r="GG33" s="86"/>
      <c r="GH33" s="86"/>
      <c r="GI33" s="86"/>
      <c r="GJ33" s="86"/>
      <c r="GK33" s="86"/>
      <c r="GL33" s="86"/>
      <c r="GM33" s="86"/>
      <c r="GN33" s="86"/>
      <c r="GO33" s="86"/>
      <c r="GP33" s="86"/>
      <c r="GQ33" s="86"/>
      <c r="GR33" s="86"/>
      <c r="GS33" s="86"/>
      <c r="GT33" s="86"/>
      <c r="GU33" s="86"/>
      <c r="GV33" s="86"/>
      <c r="GW33" s="86"/>
      <c r="GX33" s="86"/>
      <c r="GY33" s="86"/>
      <c r="GZ33" s="86"/>
      <c r="HA33" s="86"/>
      <c r="HB33" s="86"/>
      <c r="HC33" s="86"/>
      <c r="HD33" s="86"/>
      <c r="HE33" s="86"/>
      <c r="HF33" s="86"/>
      <c r="HG33" s="86"/>
      <c r="HH33" s="86"/>
      <c r="HI33" s="86"/>
      <c r="HJ33" s="86"/>
      <c r="HK33" s="86"/>
      <c r="HL33" s="86"/>
      <c r="HM33" s="86"/>
      <c r="HN33" s="86"/>
      <c r="HO33" s="86"/>
      <c r="HP33" s="86"/>
      <c r="HQ33" s="86"/>
      <c r="HR33" s="86"/>
      <c r="HS33" s="86"/>
      <c r="HT33" s="86"/>
      <c r="HU33" s="86"/>
      <c r="HV33" s="86"/>
      <c r="HW33" s="86"/>
      <c r="HX33" s="86"/>
      <c r="HY33" s="86"/>
      <c r="HZ33" s="86"/>
      <c r="IA33" s="86"/>
      <c r="IB33" s="86"/>
      <c r="IC33" s="86"/>
      <c r="ID33" s="86"/>
      <c r="IE33" s="86"/>
      <c r="IF33" s="86"/>
      <c r="IG33" s="86"/>
      <c r="IH33" s="86"/>
      <c r="II33" s="86"/>
      <c r="IJ33" s="86"/>
      <c r="IK33" s="86"/>
      <c r="IL33" s="86"/>
      <c r="IM33" s="86"/>
      <c r="IN33" s="86"/>
      <c r="IO33" s="86"/>
      <c r="IP33" s="86"/>
      <c r="IQ33" s="86"/>
      <c r="IR33" s="86"/>
      <c r="IS33" s="86"/>
      <c r="IT33" s="86"/>
      <c r="IU33" s="86"/>
      <c r="IV33" s="86"/>
      <c r="IW33" s="86"/>
      <c r="IX33" s="86"/>
      <c r="IY33" s="86"/>
      <c r="IZ33" s="86"/>
      <c r="JA33" s="86"/>
      <c r="JB33" s="86"/>
      <c r="JC33" s="86"/>
      <c r="JD33" s="86"/>
      <c r="JE33" s="86"/>
      <c r="JF33" s="86"/>
      <c r="JG33" s="86"/>
      <c r="JH33" s="86"/>
      <c r="JI33" s="86"/>
      <c r="JJ33" s="86"/>
      <c r="JK33" s="86"/>
      <c r="JL33" s="86"/>
      <c r="JM33" s="86"/>
      <c r="JN33" s="86"/>
      <c r="JO33" s="86"/>
      <c r="JP33" s="86"/>
      <c r="JQ33" s="86"/>
      <c r="JR33" s="86"/>
      <c r="JS33" s="86"/>
      <c r="JT33" s="86"/>
      <c r="JU33" s="86"/>
      <c r="JV33" s="86"/>
      <c r="JW33" s="86"/>
      <c r="JX33" s="86"/>
      <c r="JY33" s="86"/>
      <c r="JZ33" s="86"/>
      <c r="KA33" s="86"/>
      <c r="KB33" s="86"/>
      <c r="KC33" s="86"/>
      <c r="KD33" s="86"/>
      <c r="KE33" s="86"/>
      <c r="KF33" s="86"/>
      <c r="KG33" s="86"/>
      <c r="KH33" s="86"/>
      <c r="KI33" s="86"/>
      <c r="KJ33" s="86"/>
      <c r="KK33" s="86"/>
      <c r="KL33" s="86"/>
      <c r="KM33" s="86"/>
      <c r="KN33" s="86"/>
      <c r="KO33" s="86"/>
      <c r="KP33" s="86"/>
      <c r="KQ33" s="86"/>
      <c r="KR33" s="86"/>
      <c r="KS33" s="86"/>
      <c r="KT33" s="86"/>
      <c r="KU33" s="86"/>
      <c r="KV33" s="86"/>
      <c r="KW33" s="86"/>
      <c r="KX33" s="86"/>
      <c r="KY33" s="86"/>
      <c r="KZ33" s="86"/>
      <c r="LA33" s="86"/>
      <c r="LB33" s="86"/>
      <c r="LC33" s="86"/>
      <c r="LD33" s="86"/>
      <c r="LE33" s="86"/>
      <c r="LF33" s="86"/>
      <c r="LG33" s="86"/>
      <c r="LH33" s="86"/>
      <c r="LI33" s="86"/>
      <c r="LJ33" s="86"/>
      <c r="LK33" s="86"/>
      <c r="LL33" s="86"/>
      <c r="LM33" s="86"/>
      <c r="LN33" s="86"/>
      <c r="LO33" s="86"/>
      <c r="LP33" s="86"/>
      <c r="LQ33" s="86"/>
      <c r="LR33" s="86"/>
      <c r="LS33" s="86"/>
      <c r="LT33" s="86"/>
      <c r="LU33" s="86"/>
      <c r="LV33" s="86"/>
      <c r="LW33" s="86"/>
      <c r="LX33" s="86"/>
      <c r="LY33" s="86"/>
      <c r="LZ33" s="86"/>
      <c r="MA33" s="86"/>
      <c r="MB33" s="86"/>
      <c r="MC33" s="86"/>
      <c r="MD33" s="86"/>
      <c r="ME33" s="86"/>
      <c r="MF33" s="86"/>
      <c r="MG33" s="86"/>
      <c r="MH33" s="86"/>
      <c r="MI33" s="86"/>
      <c r="MJ33" s="86"/>
      <c r="MK33" s="86"/>
      <c r="ML33" s="86"/>
      <c r="MM33" s="86"/>
      <c r="MN33" s="86"/>
      <c r="MO33" s="86"/>
      <c r="MP33" s="86"/>
      <c r="MQ33" s="86"/>
      <c r="MR33" s="86"/>
      <c r="MS33" s="86"/>
      <c r="MT33" s="86"/>
      <c r="MU33" s="86"/>
      <c r="MV33" s="86"/>
      <c r="MW33" s="86"/>
      <c r="MX33" s="86"/>
      <c r="MY33" s="86"/>
      <c r="MZ33" s="86"/>
      <c r="NA33" s="86"/>
      <c r="NB33" s="86"/>
      <c r="NC33" s="86"/>
      <c r="ND33" s="86"/>
      <c r="NE33" s="86"/>
      <c r="NF33" s="86"/>
      <c r="NG33" s="86"/>
      <c r="NH33" s="86"/>
      <c r="NI33" s="86"/>
      <c r="NJ33" s="86"/>
      <c r="NK33" s="86"/>
      <c r="NL33" s="86"/>
      <c r="NM33" s="86"/>
      <c r="NN33" s="86"/>
      <c r="NO33" s="86"/>
      <c r="NP33" s="86"/>
      <c r="NQ33" s="86"/>
      <c r="NR33" s="86"/>
      <c r="NS33" s="86"/>
      <c r="NT33" s="86"/>
      <c r="NU33" s="86"/>
      <c r="NV33" s="86"/>
      <c r="NW33" s="86"/>
      <c r="NX33" s="86"/>
      <c r="NY33" s="86"/>
      <c r="NZ33" s="86"/>
      <c r="OA33" s="86"/>
      <c r="OB33" s="86"/>
      <c r="OC33" s="86"/>
      <c r="OD33" s="86"/>
      <c r="OE33" s="86"/>
      <c r="OF33" s="86"/>
      <c r="OG33" s="86"/>
      <c r="OH33" s="86"/>
      <c r="OI33" s="86"/>
      <c r="OJ33" s="86"/>
      <c r="OK33" s="86"/>
      <c r="OL33" s="86"/>
      <c r="OM33" s="86"/>
      <c r="ON33" s="86"/>
      <c r="OO33" s="86"/>
      <c r="OP33" s="86"/>
      <c r="OQ33" s="86"/>
      <c r="OR33" s="86"/>
      <c r="OS33" s="86"/>
      <c r="OT33" s="86"/>
      <c r="OU33" s="86"/>
      <c r="OV33" s="86"/>
      <c r="OW33" s="86"/>
      <c r="OX33" s="86"/>
      <c r="OY33" s="86"/>
      <c r="OZ33" s="86"/>
      <c r="PA33" s="86"/>
      <c r="PB33" s="86"/>
      <c r="PC33" s="86"/>
      <c r="PD33" s="86"/>
      <c r="PE33" s="86"/>
      <c r="PF33" s="86"/>
      <c r="PG33" s="86"/>
      <c r="PH33" s="86"/>
      <c r="PI33" s="86"/>
      <c r="PJ33" s="86"/>
      <c r="PK33" s="86"/>
      <c r="PL33" s="86"/>
      <c r="PM33" s="86"/>
      <c r="PN33" s="86"/>
      <c r="PO33" s="86"/>
      <c r="PP33" s="86"/>
      <c r="PQ33" s="86"/>
      <c r="PR33" s="86"/>
      <c r="PS33" s="86"/>
      <c r="PT33" s="86"/>
      <c r="PU33" s="86"/>
      <c r="PV33" s="86"/>
      <c r="PW33" s="86"/>
      <c r="PX33" s="86"/>
      <c r="PY33" s="86"/>
      <c r="PZ33" s="86"/>
      <c r="QA33" s="86"/>
      <c r="QB33" s="86"/>
      <c r="QC33" s="86"/>
      <c r="QD33" s="86"/>
      <c r="QE33" s="86"/>
      <c r="QF33" s="86"/>
      <c r="QG33" s="86"/>
      <c r="QH33" s="86"/>
      <c r="QI33" s="86"/>
      <c r="QJ33" s="86"/>
      <c r="QK33" s="86"/>
      <c r="QL33" s="86"/>
      <c r="QM33" s="86"/>
      <c r="QN33" s="86"/>
      <c r="QO33" s="86"/>
      <c r="QP33" s="86"/>
      <c r="QQ33" s="86"/>
      <c r="QR33" s="86"/>
      <c r="QS33" s="86"/>
      <c r="QT33" s="86"/>
      <c r="QU33" s="86"/>
      <c r="QV33" s="86"/>
      <c r="QW33" s="86"/>
      <c r="QX33" s="86"/>
      <c r="QY33" s="86"/>
      <c r="QZ33" s="86"/>
      <c r="RA33" s="86"/>
      <c r="RB33" s="86"/>
      <c r="RC33" s="86"/>
      <c r="RD33" s="86"/>
      <c r="RE33" s="86"/>
      <c r="RF33" s="86"/>
      <c r="RG33" s="86"/>
      <c r="RH33" s="86"/>
      <c r="RI33" s="86"/>
      <c r="RJ33" s="86"/>
      <c r="RK33" s="86"/>
      <c r="RL33" s="86"/>
      <c r="RM33" s="86"/>
      <c r="RN33" s="86"/>
      <c r="RO33" s="86"/>
      <c r="RP33" s="86"/>
      <c r="RQ33" s="86"/>
      <c r="RR33" s="86"/>
      <c r="RS33" s="86"/>
      <c r="RT33" s="86"/>
      <c r="RU33" s="86"/>
      <c r="RV33" s="86"/>
      <c r="RW33" s="86"/>
      <c r="RX33" s="86"/>
      <c r="RY33" s="86"/>
      <c r="RZ33" s="86"/>
      <c r="SA33" s="86"/>
      <c r="SB33" s="86"/>
      <c r="SC33" s="86"/>
      <c r="SD33" s="86"/>
      <c r="SE33" s="86"/>
      <c r="SF33" s="86"/>
      <c r="SG33" s="86"/>
      <c r="SH33" s="86"/>
      <c r="SI33" s="86"/>
      <c r="SJ33" s="86"/>
      <c r="SK33" s="86"/>
      <c r="SL33" s="86"/>
      <c r="SM33" s="86"/>
      <c r="SN33" s="86"/>
      <c r="SO33" s="86"/>
      <c r="SP33" s="86"/>
      <c r="SQ33" s="86"/>
      <c r="SR33" s="86"/>
      <c r="SS33" s="86"/>
      <c r="ST33" s="86"/>
      <c r="SU33" s="86"/>
      <c r="SV33" s="86"/>
      <c r="SW33" s="86"/>
      <c r="SX33" s="86"/>
      <c r="SY33" s="86"/>
      <c r="SZ33" s="86"/>
      <c r="TA33" s="86"/>
      <c r="TB33" s="86"/>
      <c r="TC33" s="86"/>
      <c r="TD33" s="86"/>
      <c r="TE33" s="86"/>
      <c r="TF33" s="86"/>
      <c r="TG33" s="86"/>
      <c r="TH33" s="86"/>
      <c r="TI33" s="86"/>
      <c r="TJ33" s="86"/>
      <c r="TK33" s="86"/>
      <c r="TL33" s="86"/>
      <c r="TM33" s="86"/>
      <c r="TN33" s="86"/>
      <c r="TO33" s="86"/>
      <c r="TP33" s="86"/>
      <c r="TQ33" s="86"/>
      <c r="TR33" s="86"/>
      <c r="TS33" s="86"/>
      <c r="TT33" s="86"/>
      <c r="TU33" s="86"/>
      <c r="TV33" s="86"/>
      <c r="TW33" s="86"/>
      <c r="TX33" s="86"/>
      <c r="TY33" s="86"/>
      <c r="TZ33" s="86"/>
      <c r="UA33" s="86"/>
      <c r="UB33" s="86"/>
      <c r="UC33" s="86"/>
      <c r="UD33" s="86"/>
      <c r="UE33" s="86"/>
      <c r="UF33" s="86"/>
      <c r="UG33" s="86"/>
      <c r="UH33" s="86"/>
      <c r="UI33" s="86"/>
      <c r="UJ33" s="86"/>
      <c r="UK33" s="86"/>
      <c r="UL33" s="86"/>
      <c r="UM33" s="86"/>
      <c r="UN33" s="86"/>
      <c r="UO33" s="86"/>
      <c r="UP33" s="86"/>
      <c r="UQ33" s="86"/>
      <c r="UR33" s="86"/>
      <c r="US33" s="86"/>
      <c r="UT33" s="86"/>
      <c r="UU33" s="86"/>
      <c r="UV33" s="86"/>
      <c r="UW33" s="86"/>
      <c r="UX33" s="86"/>
      <c r="UY33" s="86"/>
      <c r="UZ33" s="86"/>
      <c r="VA33" s="86"/>
      <c r="VB33" s="86"/>
      <c r="VC33" s="86"/>
      <c r="VD33" s="86"/>
      <c r="VE33" s="86"/>
      <c r="VF33" s="86"/>
      <c r="VG33" s="86"/>
      <c r="VH33" s="86"/>
      <c r="VI33" s="86"/>
      <c r="VJ33" s="86"/>
      <c r="VK33" s="86"/>
      <c r="VL33" s="86"/>
      <c r="VM33" s="86"/>
      <c r="VN33" s="86"/>
      <c r="VO33" s="86"/>
      <c r="VP33" s="86"/>
      <c r="VQ33" s="86"/>
      <c r="VR33" s="86"/>
      <c r="VS33" s="86"/>
      <c r="VT33" s="86"/>
      <c r="VU33" s="86"/>
      <c r="VV33" s="86"/>
      <c r="VW33" s="86"/>
      <c r="VX33" s="86"/>
      <c r="VY33" s="86"/>
      <c r="VZ33" s="86"/>
      <c r="WA33" s="86"/>
      <c r="WB33" s="86"/>
      <c r="WC33" s="86"/>
      <c r="WD33" s="86"/>
      <c r="WE33" s="86"/>
      <c r="WF33" s="86"/>
      <c r="WG33" s="86"/>
      <c r="WH33" s="86"/>
      <c r="WI33" s="86"/>
      <c r="WJ33" s="86"/>
      <c r="WK33" s="86"/>
      <c r="WL33" s="86"/>
      <c r="WM33" s="86"/>
      <c r="WN33" s="86"/>
      <c r="WO33" s="86"/>
      <c r="WP33" s="86"/>
      <c r="WQ33" s="86"/>
      <c r="WR33" s="86"/>
      <c r="WS33" s="86"/>
      <c r="WT33" s="86"/>
      <c r="WU33" s="86"/>
      <c r="WV33" s="86"/>
      <c r="WW33" s="86"/>
      <c r="WX33" s="86"/>
      <c r="WY33" s="86"/>
      <c r="WZ33" s="86"/>
      <c r="XA33" s="86"/>
      <c r="XB33" s="86"/>
      <c r="XC33" s="86"/>
      <c r="XD33" s="86"/>
      <c r="XE33" s="86"/>
      <c r="XF33" s="86"/>
      <c r="XG33" s="86"/>
      <c r="XH33" s="86"/>
      <c r="XI33" s="86"/>
      <c r="XJ33" s="86"/>
      <c r="XK33" s="86"/>
      <c r="XL33" s="86"/>
      <c r="XM33" s="86"/>
      <c r="XN33" s="86"/>
      <c r="XO33" s="86"/>
      <c r="XP33" s="86"/>
      <c r="XQ33" s="86"/>
      <c r="XR33" s="86"/>
      <c r="XS33" s="86"/>
      <c r="XT33" s="86"/>
      <c r="XU33" s="86"/>
      <c r="XV33" s="86"/>
      <c r="XW33" s="86"/>
      <c r="XX33" s="86"/>
      <c r="XY33" s="86"/>
      <c r="XZ33" s="86"/>
      <c r="YA33" s="86"/>
      <c r="YB33" s="86"/>
      <c r="YC33" s="86"/>
      <c r="YD33" s="86"/>
      <c r="YE33" s="86"/>
      <c r="YF33" s="86"/>
      <c r="YG33" s="86"/>
      <c r="YH33" s="86"/>
      <c r="YI33" s="86"/>
      <c r="YJ33" s="86"/>
      <c r="YK33" s="86"/>
      <c r="YL33" s="86"/>
      <c r="YM33" s="86"/>
      <c r="YN33" s="86"/>
      <c r="YO33" s="86"/>
      <c r="YP33" s="86"/>
      <c r="YQ33" s="86"/>
      <c r="YR33" s="86"/>
      <c r="YS33" s="86"/>
      <c r="YT33" s="86"/>
      <c r="YU33" s="86"/>
      <c r="YV33" s="86"/>
      <c r="YW33" s="86"/>
      <c r="YX33" s="86"/>
      <c r="YY33" s="86"/>
      <c r="YZ33" s="86"/>
      <c r="ZA33" s="86"/>
      <c r="ZB33" s="86"/>
      <c r="ZC33" s="86"/>
      <c r="ZD33" s="86"/>
      <c r="ZE33" s="86"/>
      <c r="ZF33" s="86"/>
      <c r="ZG33" s="86"/>
      <c r="ZH33" s="86"/>
      <c r="ZI33" s="86"/>
      <c r="ZJ33" s="86"/>
      <c r="ZK33" s="86"/>
      <c r="ZL33" s="86"/>
      <c r="ZM33" s="86"/>
      <c r="ZN33" s="86"/>
      <c r="ZO33" s="86"/>
      <c r="ZP33" s="86"/>
      <c r="ZQ33" s="86"/>
      <c r="ZR33" s="86"/>
      <c r="ZS33" s="86"/>
      <c r="ZT33" s="86"/>
      <c r="ZU33" s="86"/>
      <c r="ZV33" s="86"/>
      <c r="ZW33" s="86"/>
      <c r="ZX33" s="86"/>
      <c r="ZY33" s="86"/>
      <c r="ZZ33" s="86"/>
      <c r="AAA33" s="86"/>
      <c r="AAB33" s="86"/>
      <c r="AAC33" s="86"/>
      <c r="AAD33" s="86"/>
      <c r="AAE33" s="86"/>
      <c r="AAF33" s="86"/>
      <c r="AAG33" s="86"/>
      <c r="AAH33" s="86"/>
      <c r="AAI33" s="86"/>
      <c r="AAJ33" s="86"/>
      <c r="AAK33" s="86"/>
      <c r="AAL33" s="86"/>
      <c r="AAM33" s="86"/>
      <c r="AAN33" s="86"/>
      <c r="AAO33" s="86"/>
      <c r="AAP33" s="86"/>
      <c r="AAQ33" s="86"/>
      <c r="AAR33" s="86"/>
      <c r="AAS33" s="86"/>
      <c r="AAT33" s="86"/>
      <c r="AAU33" s="86"/>
      <c r="AAV33" s="86"/>
      <c r="AAW33" s="86"/>
      <c r="AAX33" s="86"/>
      <c r="AAY33" s="86"/>
      <c r="AAZ33" s="86"/>
      <c r="ABA33" s="86"/>
      <c r="ABB33" s="86"/>
      <c r="ABC33" s="86"/>
      <c r="ABD33" s="86"/>
      <c r="ABE33" s="86"/>
      <c r="ABF33" s="86"/>
      <c r="ABG33" s="86"/>
      <c r="ABH33" s="86"/>
      <c r="ABI33" s="86"/>
      <c r="ABJ33" s="86"/>
      <c r="ABK33" s="86"/>
      <c r="ABL33" s="86"/>
      <c r="ABM33" s="86"/>
      <c r="ABN33" s="86"/>
      <c r="ABO33" s="86"/>
      <c r="ABP33" s="86"/>
      <c r="ABQ33" s="86"/>
      <c r="ABR33" s="86"/>
      <c r="ABS33" s="86"/>
      <c r="ABT33" s="86"/>
      <c r="ABU33" s="86"/>
      <c r="ABV33" s="86"/>
      <c r="ABW33" s="86"/>
      <c r="ABX33" s="86"/>
      <c r="ABY33" s="86"/>
      <c r="ABZ33" s="86"/>
      <c r="ACA33" s="86"/>
      <c r="ACB33" s="86"/>
      <c r="ACC33" s="86"/>
      <c r="ACD33" s="86"/>
      <c r="ACE33" s="86"/>
      <c r="ACF33" s="86"/>
      <c r="ACG33" s="86"/>
      <c r="ACH33" s="86"/>
      <c r="ACI33" s="86"/>
      <c r="ACJ33" s="86"/>
      <c r="ACK33" s="86"/>
      <c r="ACL33" s="86"/>
      <c r="ACM33" s="86"/>
      <c r="ACN33" s="86"/>
      <c r="ACO33" s="86"/>
      <c r="ACP33" s="86"/>
      <c r="ACQ33" s="86"/>
      <c r="ACR33" s="86"/>
      <c r="ACS33" s="86"/>
      <c r="ACT33" s="86"/>
      <c r="ACU33" s="86"/>
      <c r="ACV33" s="86"/>
      <c r="ACW33" s="86"/>
      <c r="ACX33" s="86"/>
      <c r="ACY33" s="86"/>
      <c r="ACZ33" s="86"/>
      <c r="ADA33" s="86"/>
      <c r="ADB33" s="86"/>
      <c r="ADC33" s="86"/>
      <c r="ADD33" s="86"/>
      <c r="ADE33" s="86"/>
      <c r="ADF33" s="86"/>
      <c r="ADG33" s="86"/>
      <c r="ADH33" s="86"/>
      <c r="ADI33" s="86"/>
      <c r="ADJ33" s="86"/>
      <c r="ADK33" s="86"/>
      <c r="ADL33" s="86"/>
      <c r="ADM33" s="86"/>
      <c r="ADN33" s="86"/>
      <c r="ADO33" s="86"/>
      <c r="ADP33" s="86"/>
      <c r="ADQ33" s="86"/>
      <c r="ADR33" s="86"/>
      <c r="ADS33" s="86"/>
      <c r="ADT33" s="86"/>
      <c r="ADU33" s="86"/>
      <c r="ADV33" s="86"/>
      <c r="ADW33" s="86"/>
      <c r="ADX33" s="86"/>
      <c r="ADY33" s="86"/>
      <c r="ADZ33" s="86"/>
      <c r="AEA33" s="86"/>
      <c r="AEB33" s="86"/>
      <c r="AEC33" s="86"/>
      <c r="AED33" s="86"/>
      <c r="AEE33" s="86"/>
      <c r="AEF33" s="86"/>
      <c r="AEG33" s="86"/>
      <c r="AEH33" s="86"/>
      <c r="AEI33" s="86"/>
      <c r="AEJ33" s="86"/>
      <c r="AEK33" s="86"/>
      <c r="AEL33" s="86"/>
      <c r="AEM33" s="86"/>
      <c r="AEN33" s="86"/>
      <c r="AEO33" s="86"/>
      <c r="AEP33" s="86"/>
      <c r="AEQ33" s="86"/>
      <c r="AER33" s="86"/>
      <c r="AES33" s="86"/>
      <c r="AET33" s="86"/>
      <c r="AEU33" s="86"/>
      <c r="AEV33" s="86"/>
      <c r="AEW33" s="86"/>
      <c r="AEX33" s="86"/>
      <c r="AEY33" s="86"/>
      <c r="AEZ33" s="86"/>
      <c r="AFA33" s="86"/>
      <c r="AFB33" s="86"/>
      <c r="AFC33" s="86"/>
      <c r="AFD33" s="86"/>
      <c r="AFE33" s="86"/>
      <c r="AFF33" s="86"/>
      <c r="AFG33" s="86"/>
      <c r="AFH33" s="86"/>
      <c r="AFI33" s="86"/>
      <c r="AFJ33" s="86"/>
      <c r="AFK33" s="86"/>
      <c r="AFL33" s="86"/>
      <c r="AFM33" s="86"/>
      <c r="AFN33" s="86"/>
      <c r="AFO33" s="86"/>
      <c r="AFP33" s="86"/>
      <c r="AFQ33" s="86"/>
      <c r="AFR33" s="86"/>
      <c r="AFS33" s="86"/>
      <c r="AFT33" s="86"/>
      <c r="AFU33" s="86"/>
      <c r="AFV33" s="86"/>
      <c r="AFW33" s="86"/>
      <c r="AFX33" s="86"/>
      <c r="AFY33" s="86"/>
      <c r="AFZ33" s="86"/>
      <c r="AGA33" s="86"/>
      <c r="AGB33" s="86"/>
      <c r="AGC33" s="86"/>
      <c r="AGD33" s="86"/>
      <c r="AGE33" s="86"/>
      <c r="AGF33" s="86"/>
      <c r="AGG33" s="86"/>
      <c r="AGH33" s="86"/>
      <c r="AGI33" s="86"/>
      <c r="AGJ33" s="86"/>
      <c r="AGK33" s="86"/>
      <c r="AGL33" s="86"/>
      <c r="AGM33" s="86"/>
      <c r="AGN33" s="86"/>
      <c r="AGO33" s="86"/>
      <c r="AGP33" s="86"/>
      <c r="AGQ33" s="86"/>
      <c r="AGR33" s="86"/>
      <c r="AGS33" s="86"/>
      <c r="AGT33" s="86"/>
      <c r="AGU33" s="86"/>
      <c r="AGV33" s="86"/>
      <c r="AGW33" s="86"/>
      <c r="AGX33" s="86"/>
      <c r="AGY33" s="86"/>
      <c r="AGZ33" s="86"/>
      <c r="AHA33" s="86"/>
      <c r="AHB33" s="86"/>
      <c r="AHC33" s="86"/>
      <c r="AHD33" s="86"/>
      <c r="AHE33" s="86"/>
      <c r="AHF33" s="86"/>
      <c r="AHG33" s="86"/>
      <c r="AHH33" s="86"/>
      <c r="AHI33" s="86"/>
      <c r="AHJ33" s="86"/>
      <c r="AHK33" s="86"/>
      <c r="AHL33" s="86"/>
      <c r="AHM33" s="86"/>
      <c r="AHN33" s="86"/>
      <c r="AHO33" s="86"/>
      <c r="AHP33" s="86"/>
      <c r="AHQ33" s="86"/>
      <c r="AHR33" s="86"/>
      <c r="AHS33" s="86"/>
      <c r="AHT33" s="86"/>
      <c r="AHU33" s="86"/>
      <c r="AHV33" s="86"/>
      <c r="AHW33" s="86"/>
      <c r="AHX33" s="86"/>
      <c r="AHY33" s="86"/>
      <c r="AHZ33" s="86"/>
      <c r="AIA33" s="86"/>
      <c r="AIB33" s="86"/>
      <c r="AIC33" s="86"/>
      <c r="AID33" s="86"/>
      <c r="AIE33" s="86"/>
      <c r="AIF33" s="86"/>
      <c r="AIG33" s="86"/>
      <c r="AIH33" s="86"/>
      <c r="AII33" s="86"/>
      <c r="AIJ33" s="86"/>
      <c r="AIK33" s="86"/>
      <c r="AIL33" s="86"/>
      <c r="AIM33" s="86"/>
      <c r="AIN33" s="86"/>
      <c r="AIO33" s="86"/>
      <c r="AIP33" s="86"/>
      <c r="AIQ33" s="86"/>
      <c r="AIR33" s="86"/>
      <c r="AIS33" s="86"/>
      <c r="AIT33" s="86"/>
      <c r="AIU33" s="86"/>
      <c r="AIV33" s="86"/>
      <c r="AIW33" s="86"/>
      <c r="AIX33" s="86"/>
      <c r="AIY33" s="86"/>
      <c r="AIZ33" s="86"/>
      <c r="AJA33" s="86"/>
      <c r="AJB33" s="86"/>
      <c r="AJC33" s="86"/>
      <c r="AJD33" s="86"/>
      <c r="AJE33" s="86"/>
      <c r="AJF33" s="86"/>
      <c r="AJG33" s="86"/>
      <c r="AJH33" s="86"/>
      <c r="AJI33" s="86"/>
      <c r="AJJ33" s="86"/>
      <c r="AJK33" s="86"/>
      <c r="AJL33" s="86"/>
      <c r="AJM33" s="86"/>
      <c r="AJN33" s="86"/>
      <c r="AJO33" s="86"/>
      <c r="AJP33" s="86"/>
      <c r="AJQ33" s="86"/>
      <c r="AJR33" s="86"/>
      <c r="AJS33" s="86"/>
      <c r="AJT33" s="86"/>
      <c r="AJU33" s="86"/>
      <c r="AJV33" s="86"/>
      <c r="AJW33" s="86"/>
      <c r="AJX33" s="86"/>
      <c r="AJY33" s="86"/>
      <c r="AJZ33" s="86"/>
      <c r="AKA33" s="86"/>
      <c r="AKB33" s="86"/>
      <c r="AKC33" s="86"/>
      <c r="AKD33" s="86"/>
      <c r="AKE33" s="86"/>
      <c r="AKF33" s="86"/>
      <c r="AKG33" s="86"/>
      <c r="AKH33" s="86"/>
      <c r="AKI33" s="86"/>
      <c r="AKJ33" s="86"/>
      <c r="AKK33" s="86"/>
      <c r="AKL33" s="86"/>
      <c r="AKM33" s="86"/>
      <c r="AKN33" s="86"/>
      <c r="AKO33" s="86"/>
      <c r="AKP33" s="86"/>
      <c r="AKQ33" s="86"/>
      <c r="AKR33" s="86"/>
      <c r="AKS33" s="86"/>
      <c r="AKT33" s="86"/>
      <c r="AKU33" s="86"/>
      <c r="AKV33" s="86"/>
      <c r="AKW33" s="86"/>
      <c r="AKX33" s="86"/>
      <c r="AKY33" s="86"/>
      <c r="AKZ33" s="86"/>
      <c r="ALA33" s="86"/>
      <c r="ALB33" s="86"/>
      <c r="ALC33" s="86"/>
      <c r="ALD33" s="86"/>
      <c r="ALE33" s="86"/>
      <c r="ALF33" s="86"/>
      <c r="ALG33" s="86"/>
      <c r="ALH33" s="86"/>
      <c r="ALI33" s="86"/>
      <c r="ALJ33" s="86"/>
      <c r="ALK33" s="86"/>
      <c r="ALL33" s="86"/>
      <c r="ALM33" s="86"/>
      <c r="ALN33" s="86"/>
      <c r="ALO33" s="86"/>
      <c r="ALP33" s="86"/>
      <c r="ALQ33" s="86"/>
      <c r="ALR33" s="86"/>
      <c r="ALS33" s="86"/>
      <c r="ALT33" s="86"/>
      <c r="ALU33" s="86"/>
      <c r="ALV33" s="86"/>
      <c r="ALW33" s="86"/>
      <c r="ALX33" s="86"/>
      <c r="ALY33" s="86"/>
      <c r="ALZ33" s="86"/>
      <c r="AMA33" s="86"/>
      <c r="AMB33" s="86"/>
      <c r="AMC33" s="86"/>
      <c r="AMD33" s="86"/>
      <c r="AME33" s="86"/>
      <c r="AMF33" s="86"/>
      <c r="AMG33" s="86"/>
      <c r="AMH33" s="86"/>
      <c r="AMI33" s="86"/>
      <c r="AMJ33" s="86"/>
      <c r="AMK33" s="86"/>
    </row>
    <row r="34" customFormat="false" ht="92" hidden="false" customHeight="false" outlineLevel="0" collapsed="false">
      <c r="A34" s="85" t="s">
        <v>5092</v>
      </c>
      <c r="B34" s="85" t="s">
        <v>5051</v>
      </c>
      <c r="C34" s="85"/>
      <c r="D34" s="85"/>
      <c r="E34" s="85" t="s">
        <v>5093</v>
      </c>
      <c r="F34" s="85" t="s">
        <v>5094</v>
      </c>
      <c r="G34" s="287" t="s">
        <v>5095</v>
      </c>
      <c r="H34" s="278"/>
      <c r="I34" s="2"/>
      <c r="J34" s="288" t="s">
        <v>5096</v>
      </c>
      <c r="K34" s="289"/>
      <c r="L34" s="2"/>
      <c r="M34" s="64" t="s">
        <v>44</v>
      </c>
      <c r="N34" s="85"/>
      <c r="O34" s="85"/>
      <c r="P34" s="85"/>
      <c r="Q34" s="85"/>
      <c r="R34" s="85" t="s">
        <v>107</v>
      </c>
      <c r="S34" s="278"/>
      <c r="T34" s="85"/>
      <c r="U34" s="89"/>
      <c r="V34" s="85"/>
      <c r="W34" s="89"/>
      <c r="X34" s="85"/>
      <c r="Y34" s="85"/>
      <c r="Z34" s="85"/>
      <c r="AA34" s="85"/>
      <c r="AB34" s="85"/>
      <c r="AC34" s="85"/>
      <c r="AD34" s="85"/>
      <c r="AE34" s="258" t="s">
        <v>5097</v>
      </c>
      <c r="AF34" s="120" t="s">
        <v>5098</v>
      </c>
      <c r="AG34" s="279" t="s">
        <v>5099</v>
      </c>
      <c r="AH34" s="279" t="s">
        <v>5100</v>
      </c>
      <c r="AI34" s="259"/>
      <c r="AJ34" s="90"/>
      <c r="AK34" s="279" t="s">
        <v>5101</v>
      </c>
      <c r="AL34" s="279" t="s">
        <v>5102</v>
      </c>
      <c r="AM34" s="279"/>
      <c r="AN34" s="279"/>
      <c r="AO34" s="89"/>
      <c r="AP34" s="89"/>
      <c r="AQ34" s="89"/>
      <c r="AR34" s="89"/>
      <c r="AS34" s="89"/>
      <c r="AT34" s="98" t="e">
        <f aca="false">IF(A34="", "","'"&amp;A34&amp;"':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'"&amp;VLOOKUP(M34,[3]マスタ!$A$1:$B$99,2,0)&amp;"'"&amp;IF(N34="○",", extra: true","")&amp;IF(O34&lt;&gt;"",", extraFrom: '"&amp;O34&amp;"'","")&amp;IF(P34&lt;&gt;"",", exchangableTo: '"&amp;P34&amp;"'","")&amp;IF(Q34="○",", poison: true","")&amp;IF(R34&lt;&gt;"", ", type: '"&amp;VLOOKUP(R34,[3]マスタ!$D$1:$E$99,2,0)&amp;"'", "")&amp;IF(S34&lt;&gt;"",", subType: '"&amp;VLOOKUP(S34,[3]マスタ!$D$1:$E$99,2,0)&amp;"'","")&amp;""&amp;IF(T34&lt;&gt;"",", range: '"&amp;T34&amp;"'","")&amp;IF(V34&lt;&gt;"",", damage: '"&amp;V34&amp;"'","")&amp;IF(X34&lt;&gt;"",", capacity: '"&amp;X34&amp;"'","")&amp;IF(Y34&lt;&gt;"",", growth: "&amp;Y34&amp;"","")&amp;IF(Z34&lt;&gt;"",", cost: '"&amp;Z34&amp;"'","")&amp;", text: '"&amp;SUBSTITUTE(SUBSTITUTE(AE34, CHAR(13), ""),CHAR(10),"\n")&amp;IF(AF34&lt;&gt;"", "', textAdditional: '"&amp;SUBSTITUTE(SUBSTITUTE(AF34, CHAR(13), ""),CHAR(10),"\n"), "")&amp;"', textZh: '"&amp;SUBSTITUTE(SUBSTITUTE(SUBSTITUTE(AG34, CHAR(13), ""),CHAR(10),"\n"),"'","\'")&amp;"', textZhG1: '"&amp;SUBSTITUTE(SUBSTITUTE(SUBSTITUTE(AI34, CHAR(13), ""),CHAR(10),"\n"),"'","\'")&amp;IF(AH34&lt;&gt;"", "', textZhAdditional: '"&amp;SUBSTITUTE(SUBSTITUTE(AH34, CHAR(13), ""),CHAR(10),"\n"), "")&amp;IF(AJ34&lt;&gt;"", "', textZhG1Additional: '"&amp;SUBSTITUTE(SUBSTITUTE(AJ34, CHAR(13), ""),CHAR(10),"\n"), "")&amp;"', textKo: '"&amp;SUBSTITUTE(SUBSTITUTE(SUBSTITUTE(AK34, CHAR(13), ""),CHAR(10),"\n"),"'","\'")&amp;IF(AL34&lt;&gt;"", "', textKoAdditional: '"&amp;SUBSTITUTE(SUBSTITUTE(AL34, CHAR(13), ""),CHAR(10),"\n"), "")&amp;"', textEn: '"&amp;SUBSTITUTE(SUBSTITUTE(SUBSTITUTE(AM34, CHAR(13), ""),CHAR(10),"\n"),"'","\'")&amp;IF(AN34&lt;&gt;"", "', textEnAdditional: '"&amp;SUBSTITUTE(SUBSTITUTE(AN34, CHAR(13), ""),CHAR(10),"\n"), "")&amp;"'"&amp;IF(AB34="○",", sealable: true","")&amp;IF(AC34="○",", removable: true","")&amp;IF(AA34="○",", lie: true","")&amp;IF(AD34="○",", investable: true","")&amp;"},")</f>
        <v>#REF!</v>
      </c>
      <c r="AU34" s="10" t="str">
        <f aca="false">IF($A34&lt;&gt;"", "    /** 《"&amp;$E34&amp;"》 */ export const "&amp;SUBSTITUTE(UPPER(IF(MID($A34, 3, 1)="-", RIGHT($A34,LEN($A34)-3), $A34)), "-", "_")&amp;": TCardId = '"&amp;$A34&amp;"';", "")</f>
        <v>    /** 《追尾撃》 */ export const MISORA_O_N_6: TCardId = '25-misora-o-n-6';</v>
      </c>
      <c r="AV34" s="11" t="str">
        <f aca="false">IF($A34&lt;&gt;"", "    | '"&amp;$A34&amp;"'", "")</f>
        <v>    | '25-misora-o-n-6'</v>
      </c>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c r="CY34" s="86"/>
      <c r="CZ34" s="86"/>
      <c r="DA34" s="86"/>
      <c r="DB34" s="86"/>
      <c r="DC34" s="86"/>
      <c r="DD34" s="86"/>
      <c r="DE34" s="86"/>
      <c r="DF34" s="86"/>
      <c r="DG34" s="86"/>
      <c r="DH34" s="86"/>
      <c r="DI34" s="86"/>
      <c r="DJ34" s="86"/>
      <c r="DK34" s="86"/>
      <c r="DL34" s="86"/>
      <c r="DM34" s="86"/>
      <c r="DN34" s="86"/>
      <c r="DO34" s="86"/>
      <c r="DP34" s="86"/>
      <c r="DQ34" s="86"/>
      <c r="DR34" s="86"/>
      <c r="DS34" s="86"/>
      <c r="DT34" s="86"/>
      <c r="DU34" s="86"/>
      <c r="DV34" s="86"/>
      <c r="DW34" s="86"/>
      <c r="DX34" s="86"/>
      <c r="DY34" s="86"/>
      <c r="DZ34" s="86"/>
      <c r="EA34" s="86"/>
      <c r="EB34" s="86"/>
      <c r="EC34" s="86"/>
      <c r="ED34" s="86"/>
      <c r="EE34" s="86"/>
      <c r="EF34" s="86"/>
      <c r="EG34" s="86"/>
      <c r="EH34" s="86"/>
      <c r="EI34" s="86"/>
      <c r="EJ34" s="86"/>
      <c r="EK34" s="86"/>
      <c r="EL34" s="86"/>
      <c r="EM34" s="86"/>
      <c r="EN34" s="86"/>
      <c r="EO34" s="86"/>
      <c r="EP34" s="86"/>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6"/>
      <c r="FO34" s="86"/>
      <c r="FP34" s="86"/>
      <c r="FQ34" s="86"/>
      <c r="FR34" s="86"/>
      <c r="FS34" s="86"/>
      <c r="FT34" s="86"/>
      <c r="FU34" s="86"/>
      <c r="FV34" s="86"/>
      <c r="FW34" s="86"/>
      <c r="FX34" s="86"/>
      <c r="FY34" s="86"/>
      <c r="FZ34" s="86"/>
      <c r="GA34" s="86"/>
      <c r="GB34" s="86"/>
      <c r="GC34" s="86"/>
      <c r="GD34" s="86"/>
      <c r="GE34" s="86"/>
      <c r="GF34" s="86"/>
      <c r="GG34" s="86"/>
      <c r="GH34" s="86"/>
      <c r="GI34" s="86"/>
      <c r="GJ34" s="86"/>
      <c r="GK34" s="86"/>
      <c r="GL34" s="86"/>
      <c r="GM34" s="86"/>
      <c r="GN34" s="86"/>
      <c r="GO34" s="86"/>
      <c r="GP34" s="86"/>
      <c r="GQ34" s="86"/>
      <c r="GR34" s="86"/>
      <c r="GS34" s="86"/>
      <c r="GT34" s="86"/>
      <c r="GU34" s="86"/>
      <c r="GV34" s="86"/>
      <c r="GW34" s="86"/>
      <c r="GX34" s="86"/>
      <c r="GY34" s="86"/>
      <c r="GZ34" s="86"/>
      <c r="HA34" s="86"/>
      <c r="HB34" s="86"/>
      <c r="HC34" s="86"/>
      <c r="HD34" s="86"/>
      <c r="HE34" s="86"/>
      <c r="HF34" s="86"/>
      <c r="HG34" s="86"/>
      <c r="HH34" s="86"/>
      <c r="HI34" s="86"/>
      <c r="HJ34" s="86"/>
      <c r="HK34" s="86"/>
      <c r="HL34" s="86"/>
      <c r="HM34" s="86"/>
      <c r="HN34" s="86"/>
      <c r="HO34" s="86"/>
      <c r="HP34" s="86"/>
      <c r="HQ34" s="86"/>
      <c r="HR34" s="86"/>
      <c r="HS34" s="86"/>
      <c r="HT34" s="86"/>
      <c r="HU34" s="86"/>
      <c r="HV34" s="86"/>
      <c r="HW34" s="86"/>
      <c r="HX34" s="86"/>
      <c r="HY34" s="86"/>
      <c r="HZ34" s="86"/>
      <c r="IA34" s="86"/>
      <c r="IB34" s="86"/>
      <c r="IC34" s="86"/>
      <c r="ID34" s="86"/>
      <c r="IE34" s="86"/>
      <c r="IF34" s="86"/>
      <c r="IG34" s="86"/>
      <c r="IH34" s="86"/>
      <c r="II34" s="86"/>
      <c r="IJ34" s="86"/>
      <c r="IK34" s="86"/>
      <c r="IL34" s="86"/>
      <c r="IM34" s="86"/>
      <c r="IN34" s="86"/>
      <c r="IO34" s="86"/>
      <c r="IP34" s="86"/>
      <c r="IQ34" s="86"/>
      <c r="IR34" s="86"/>
      <c r="IS34" s="86"/>
      <c r="IT34" s="86"/>
      <c r="IU34" s="86"/>
      <c r="IV34" s="86"/>
      <c r="IW34" s="86"/>
      <c r="IX34" s="86"/>
      <c r="IY34" s="86"/>
      <c r="IZ34" s="86"/>
      <c r="JA34" s="86"/>
      <c r="JB34" s="86"/>
      <c r="JC34" s="86"/>
      <c r="JD34" s="86"/>
      <c r="JE34" s="86"/>
      <c r="JF34" s="86"/>
      <c r="JG34" s="86"/>
      <c r="JH34" s="86"/>
      <c r="JI34" s="86"/>
      <c r="JJ34" s="86"/>
      <c r="JK34" s="86"/>
      <c r="JL34" s="86"/>
      <c r="JM34" s="86"/>
      <c r="JN34" s="86"/>
      <c r="JO34" s="86"/>
      <c r="JP34" s="86"/>
      <c r="JQ34" s="86"/>
      <c r="JR34" s="86"/>
      <c r="JS34" s="86"/>
      <c r="JT34" s="86"/>
      <c r="JU34" s="86"/>
      <c r="JV34" s="86"/>
      <c r="JW34" s="86"/>
      <c r="JX34" s="86"/>
      <c r="JY34" s="86"/>
      <c r="JZ34" s="86"/>
      <c r="KA34" s="86"/>
      <c r="KB34" s="86"/>
      <c r="KC34" s="86"/>
      <c r="KD34" s="86"/>
      <c r="KE34" s="86"/>
      <c r="KF34" s="86"/>
      <c r="KG34" s="86"/>
      <c r="KH34" s="86"/>
      <c r="KI34" s="86"/>
      <c r="KJ34" s="86"/>
      <c r="KK34" s="86"/>
      <c r="KL34" s="86"/>
      <c r="KM34" s="86"/>
      <c r="KN34" s="86"/>
      <c r="KO34" s="86"/>
      <c r="KP34" s="86"/>
      <c r="KQ34" s="86"/>
      <c r="KR34" s="86"/>
      <c r="KS34" s="86"/>
      <c r="KT34" s="86"/>
      <c r="KU34" s="86"/>
      <c r="KV34" s="86"/>
      <c r="KW34" s="86"/>
      <c r="KX34" s="86"/>
      <c r="KY34" s="86"/>
      <c r="KZ34" s="86"/>
      <c r="LA34" s="86"/>
      <c r="LB34" s="86"/>
      <c r="LC34" s="86"/>
      <c r="LD34" s="86"/>
      <c r="LE34" s="86"/>
      <c r="LF34" s="86"/>
      <c r="LG34" s="86"/>
      <c r="LH34" s="86"/>
      <c r="LI34" s="86"/>
      <c r="LJ34" s="86"/>
      <c r="LK34" s="86"/>
      <c r="LL34" s="86"/>
      <c r="LM34" s="86"/>
      <c r="LN34" s="86"/>
      <c r="LO34" s="86"/>
      <c r="LP34" s="86"/>
      <c r="LQ34" s="86"/>
      <c r="LR34" s="86"/>
      <c r="LS34" s="86"/>
      <c r="LT34" s="86"/>
      <c r="LU34" s="86"/>
      <c r="LV34" s="86"/>
      <c r="LW34" s="86"/>
      <c r="LX34" s="86"/>
      <c r="LY34" s="86"/>
      <c r="LZ34" s="86"/>
      <c r="MA34" s="86"/>
      <c r="MB34" s="86"/>
      <c r="MC34" s="86"/>
      <c r="MD34" s="86"/>
      <c r="ME34" s="86"/>
      <c r="MF34" s="86"/>
      <c r="MG34" s="86"/>
      <c r="MH34" s="86"/>
      <c r="MI34" s="86"/>
      <c r="MJ34" s="86"/>
      <c r="MK34" s="86"/>
      <c r="ML34" s="86"/>
      <c r="MM34" s="86"/>
      <c r="MN34" s="86"/>
      <c r="MO34" s="86"/>
      <c r="MP34" s="86"/>
      <c r="MQ34" s="86"/>
      <c r="MR34" s="86"/>
      <c r="MS34" s="86"/>
      <c r="MT34" s="86"/>
      <c r="MU34" s="86"/>
      <c r="MV34" s="86"/>
      <c r="MW34" s="86"/>
      <c r="MX34" s="86"/>
      <c r="MY34" s="86"/>
      <c r="MZ34" s="86"/>
      <c r="NA34" s="86"/>
      <c r="NB34" s="86"/>
      <c r="NC34" s="86"/>
      <c r="ND34" s="86"/>
      <c r="NE34" s="86"/>
      <c r="NF34" s="86"/>
      <c r="NG34" s="86"/>
      <c r="NH34" s="86"/>
      <c r="NI34" s="86"/>
      <c r="NJ34" s="86"/>
      <c r="NK34" s="86"/>
      <c r="NL34" s="86"/>
      <c r="NM34" s="86"/>
      <c r="NN34" s="86"/>
      <c r="NO34" s="86"/>
      <c r="NP34" s="86"/>
      <c r="NQ34" s="86"/>
      <c r="NR34" s="86"/>
      <c r="NS34" s="86"/>
      <c r="NT34" s="86"/>
      <c r="NU34" s="86"/>
      <c r="NV34" s="86"/>
      <c r="NW34" s="86"/>
      <c r="NX34" s="86"/>
      <c r="NY34" s="86"/>
      <c r="NZ34" s="86"/>
      <c r="OA34" s="86"/>
      <c r="OB34" s="86"/>
      <c r="OC34" s="86"/>
      <c r="OD34" s="86"/>
      <c r="OE34" s="86"/>
      <c r="OF34" s="86"/>
      <c r="OG34" s="86"/>
      <c r="OH34" s="86"/>
      <c r="OI34" s="86"/>
      <c r="OJ34" s="86"/>
      <c r="OK34" s="86"/>
      <c r="OL34" s="86"/>
      <c r="OM34" s="86"/>
      <c r="ON34" s="86"/>
      <c r="OO34" s="86"/>
      <c r="OP34" s="86"/>
      <c r="OQ34" s="86"/>
      <c r="OR34" s="86"/>
      <c r="OS34" s="86"/>
      <c r="OT34" s="86"/>
      <c r="OU34" s="86"/>
      <c r="OV34" s="86"/>
      <c r="OW34" s="86"/>
      <c r="OX34" s="86"/>
      <c r="OY34" s="86"/>
      <c r="OZ34" s="86"/>
      <c r="PA34" s="86"/>
      <c r="PB34" s="86"/>
      <c r="PC34" s="86"/>
      <c r="PD34" s="86"/>
      <c r="PE34" s="86"/>
      <c r="PF34" s="86"/>
      <c r="PG34" s="86"/>
      <c r="PH34" s="86"/>
      <c r="PI34" s="86"/>
      <c r="PJ34" s="86"/>
      <c r="PK34" s="86"/>
      <c r="PL34" s="86"/>
      <c r="PM34" s="86"/>
      <c r="PN34" s="86"/>
      <c r="PO34" s="86"/>
      <c r="PP34" s="86"/>
      <c r="PQ34" s="86"/>
      <c r="PR34" s="86"/>
      <c r="PS34" s="86"/>
      <c r="PT34" s="86"/>
      <c r="PU34" s="86"/>
      <c r="PV34" s="86"/>
      <c r="PW34" s="86"/>
      <c r="PX34" s="86"/>
      <c r="PY34" s="86"/>
      <c r="PZ34" s="86"/>
      <c r="QA34" s="86"/>
      <c r="QB34" s="86"/>
      <c r="QC34" s="86"/>
      <c r="QD34" s="86"/>
      <c r="QE34" s="86"/>
      <c r="QF34" s="86"/>
      <c r="QG34" s="86"/>
      <c r="QH34" s="86"/>
      <c r="QI34" s="86"/>
      <c r="QJ34" s="86"/>
      <c r="QK34" s="86"/>
      <c r="QL34" s="86"/>
      <c r="QM34" s="86"/>
      <c r="QN34" s="86"/>
      <c r="QO34" s="86"/>
      <c r="QP34" s="86"/>
      <c r="QQ34" s="86"/>
      <c r="QR34" s="86"/>
      <c r="QS34" s="86"/>
      <c r="QT34" s="86"/>
      <c r="QU34" s="86"/>
      <c r="QV34" s="86"/>
      <c r="QW34" s="86"/>
      <c r="QX34" s="86"/>
      <c r="QY34" s="86"/>
      <c r="QZ34" s="86"/>
      <c r="RA34" s="86"/>
      <c r="RB34" s="86"/>
      <c r="RC34" s="86"/>
      <c r="RD34" s="86"/>
      <c r="RE34" s="86"/>
      <c r="RF34" s="86"/>
      <c r="RG34" s="86"/>
      <c r="RH34" s="86"/>
      <c r="RI34" s="86"/>
      <c r="RJ34" s="86"/>
      <c r="RK34" s="86"/>
      <c r="RL34" s="86"/>
      <c r="RM34" s="86"/>
      <c r="RN34" s="86"/>
      <c r="RO34" s="86"/>
      <c r="RP34" s="86"/>
      <c r="RQ34" s="86"/>
      <c r="RR34" s="86"/>
      <c r="RS34" s="86"/>
      <c r="RT34" s="86"/>
      <c r="RU34" s="86"/>
      <c r="RV34" s="86"/>
      <c r="RW34" s="86"/>
      <c r="RX34" s="86"/>
      <c r="RY34" s="86"/>
      <c r="RZ34" s="86"/>
      <c r="SA34" s="86"/>
      <c r="SB34" s="86"/>
      <c r="SC34" s="86"/>
      <c r="SD34" s="86"/>
      <c r="SE34" s="86"/>
      <c r="SF34" s="86"/>
      <c r="SG34" s="86"/>
      <c r="SH34" s="86"/>
      <c r="SI34" s="86"/>
      <c r="SJ34" s="86"/>
      <c r="SK34" s="86"/>
      <c r="SL34" s="86"/>
      <c r="SM34" s="86"/>
      <c r="SN34" s="86"/>
      <c r="SO34" s="86"/>
      <c r="SP34" s="86"/>
      <c r="SQ34" s="86"/>
      <c r="SR34" s="86"/>
      <c r="SS34" s="86"/>
      <c r="ST34" s="86"/>
      <c r="SU34" s="86"/>
      <c r="SV34" s="86"/>
      <c r="SW34" s="86"/>
      <c r="SX34" s="86"/>
      <c r="SY34" s="86"/>
      <c r="SZ34" s="86"/>
      <c r="TA34" s="86"/>
      <c r="TB34" s="86"/>
      <c r="TC34" s="86"/>
      <c r="TD34" s="86"/>
      <c r="TE34" s="86"/>
      <c r="TF34" s="86"/>
      <c r="TG34" s="86"/>
      <c r="TH34" s="86"/>
      <c r="TI34" s="86"/>
      <c r="TJ34" s="86"/>
      <c r="TK34" s="86"/>
      <c r="TL34" s="86"/>
      <c r="TM34" s="86"/>
      <c r="TN34" s="86"/>
      <c r="TO34" s="86"/>
      <c r="TP34" s="86"/>
      <c r="TQ34" s="86"/>
      <c r="TR34" s="86"/>
      <c r="TS34" s="86"/>
      <c r="TT34" s="86"/>
      <c r="TU34" s="86"/>
      <c r="TV34" s="86"/>
      <c r="TW34" s="86"/>
      <c r="TX34" s="86"/>
      <c r="TY34" s="86"/>
      <c r="TZ34" s="86"/>
      <c r="UA34" s="86"/>
      <c r="UB34" s="86"/>
      <c r="UC34" s="86"/>
      <c r="UD34" s="86"/>
      <c r="UE34" s="86"/>
      <c r="UF34" s="86"/>
      <c r="UG34" s="86"/>
      <c r="UH34" s="86"/>
      <c r="UI34" s="86"/>
      <c r="UJ34" s="86"/>
      <c r="UK34" s="86"/>
      <c r="UL34" s="86"/>
      <c r="UM34" s="86"/>
      <c r="UN34" s="86"/>
      <c r="UO34" s="86"/>
      <c r="UP34" s="86"/>
      <c r="UQ34" s="86"/>
      <c r="UR34" s="86"/>
      <c r="US34" s="86"/>
      <c r="UT34" s="86"/>
      <c r="UU34" s="86"/>
      <c r="UV34" s="86"/>
      <c r="UW34" s="86"/>
      <c r="UX34" s="86"/>
      <c r="UY34" s="86"/>
      <c r="UZ34" s="86"/>
      <c r="VA34" s="86"/>
      <c r="VB34" s="86"/>
      <c r="VC34" s="86"/>
      <c r="VD34" s="86"/>
      <c r="VE34" s="86"/>
      <c r="VF34" s="86"/>
      <c r="VG34" s="86"/>
      <c r="VH34" s="86"/>
      <c r="VI34" s="86"/>
      <c r="VJ34" s="86"/>
      <c r="VK34" s="86"/>
      <c r="VL34" s="86"/>
      <c r="VM34" s="86"/>
      <c r="VN34" s="86"/>
      <c r="VO34" s="86"/>
      <c r="VP34" s="86"/>
      <c r="VQ34" s="86"/>
      <c r="VR34" s="86"/>
      <c r="VS34" s="86"/>
      <c r="VT34" s="86"/>
      <c r="VU34" s="86"/>
      <c r="VV34" s="86"/>
      <c r="VW34" s="86"/>
      <c r="VX34" s="86"/>
      <c r="VY34" s="86"/>
      <c r="VZ34" s="86"/>
      <c r="WA34" s="86"/>
      <c r="WB34" s="86"/>
      <c r="WC34" s="86"/>
      <c r="WD34" s="86"/>
      <c r="WE34" s="86"/>
      <c r="WF34" s="86"/>
      <c r="WG34" s="86"/>
      <c r="WH34" s="86"/>
      <c r="WI34" s="86"/>
      <c r="WJ34" s="86"/>
      <c r="WK34" s="86"/>
      <c r="WL34" s="86"/>
      <c r="WM34" s="86"/>
      <c r="WN34" s="86"/>
      <c r="WO34" s="86"/>
      <c r="WP34" s="86"/>
      <c r="WQ34" s="86"/>
      <c r="WR34" s="86"/>
      <c r="WS34" s="86"/>
      <c r="WT34" s="86"/>
      <c r="WU34" s="86"/>
      <c r="WV34" s="86"/>
      <c r="WW34" s="86"/>
      <c r="WX34" s="86"/>
      <c r="WY34" s="86"/>
      <c r="WZ34" s="86"/>
      <c r="XA34" s="86"/>
      <c r="XB34" s="86"/>
      <c r="XC34" s="86"/>
      <c r="XD34" s="86"/>
      <c r="XE34" s="86"/>
      <c r="XF34" s="86"/>
      <c r="XG34" s="86"/>
      <c r="XH34" s="86"/>
      <c r="XI34" s="86"/>
      <c r="XJ34" s="86"/>
      <c r="XK34" s="86"/>
      <c r="XL34" s="86"/>
      <c r="XM34" s="86"/>
      <c r="XN34" s="86"/>
      <c r="XO34" s="86"/>
      <c r="XP34" s="86"/>
      <c r="XQ34" s="86"/>
      <c r="XR34" s="86"/>
      <c r="XS34" s="86"/>
      <c r="XT34" s="86"/>
      <c r="XU34" s="86"/>
      <c r="XV34" s="86"/>
      <c r="XW34" s="86"/>
      <c r="XX34" s="86"/>
      <c r="XY34" s="86"/>
      <c r="XZ34" s="86"/>
      <c r="YA34" s="86"/>
      <c r="YB34" s="86"/>
      <c r="YC34" s="86"/>
      <c r="YD34" s="86"/>
      <c r="YE34" s="86"/>
      <c r="YF34" s="86"/>
      <c r="YG34" s="86"/>
      <c r="YH34" s="86"/>
      <c r="YI34" s="86"/>
      <c r="YJ34" s="86"/>
      <c r="YK34" s="86"/>
      <c r="YL34" s="86"/>
      <c r="YM34" s="86"/>
      <c r="YN34" s="86"/>
      <c r="YO34" s="86"/>
      <c r="YP34" s="86"/>
      <c r="YQ34" s="86"/>
      <c r="YR34" s="86"/>
      <c r="YS34" s="86"/>
      <c r="YT34" s="86"/>
      <c r="YU34" s="86"/>
      <c r="YV34" s="86"/>
      <c r="YW34" s="86"/>
      <c r="YX34" s="86"/>
      <c r="YY34" s="86"/>
      <c r="YZ34" s="86"/>
      <c r="ZA34" s="86"/>
      <c r="ZB34" s="86"/>
      <c r="ZC34" s="86"/>
      <c r="ZD34" s="86"/>
      <c r="ZE34" s="86"/>
      <c r="ZF34" s="86"/>
      <c r="ZG34" s="86"/>
      <c r="ZH34" s="86"/>
      <c r="ZI34" s="86"/>
      <c r="ZJ34" s="86"/>
      <c r="ZK34" s="86"/>
      <c r="ZL34" s="86"/>
      <c r="ZM34" s="86"/>
      <c r="ZN34" s="86"/>
      <c r="ZO34" s="86"/>
      <c r="ZP34" s="86"/>
      <c r="ZQ34" s="86"/>
      <c r="ZR34" s="86"/>
      <c r="ZS34" s="86"/>
      <c r="ZT34" s="86"/>
      <c r="ZU34" s="86"/>
      <c r="ZV34" s="86"/>
      <c r="ZW34" s="86"/>
      <c r="ZX34" s="86"/>
      <c r="ZY34" s="86"/>
      <c r="ZZ34" s="86"/>
      <c r="AAA34" s="86"/>
      <c r="AAB34" s="86"/>
      <c r="AAC34" s="86"/>
      <c r="AAD34" s="86"/>
      <c r="AAE34" s="86"/>
      <c r="AAF34" s="86"/>
      <c r="AAG34" s="86"/>
      <c r="AAH34" s="86"/>
      <c r="AAI34" s="86"/>
      <c r="AAJ34" s="86"/>
      <c r="AAK34" s="86"/>
      <c r="AAL34" s="86"/>
      <c r="AAM34" s="86"/>
      <c r="AAN34" s="86"/>
      <c r="AAO34" s="86"/>
      <c r="AAP34" s="86"/>
      <c r="AAQ34" s="86"/>
      <c r="AAR34" s="86"/>
      <c r="AAS34" s="86"/>
      <c r="AAT34" s="86"/>
      <c r="AAU34" s="86"/>
      <c r="AAV34" s="86"/>
      <c r="AAW34" s="86"/>
      <c r="AAX34" s="86"/>
      <c r="AAY34" s="86"/>
      <c r="AAZ34" s="86"/>
      <c r="ABA34" s="86"/>
      <c r="ABB34" s="86"/>
      <c r="ABC34" s="86"/>
      <c r="ABD34" s="86"/>
      <c r="ABE34" s="86"/>
      <c r="ABF34" s="86"/>
      <c r="ABG34" s="86"/>
      <c r="ABH34" s="86"/>
      <c r="ABI34" s="86"/>
      <c r="ABJ34" s="86"/>
      <c r="ABK34" s="86"/>
      <c r="ABL34" s="86"/>
      <c r="ABM34" s="86"/>
      <c r="ABN34" s="86"/>
      <c r="ABO34" s="86"/>
      <c r="ABP34" s="86"/>
      <c r="ABQ34" s="86"/>
      <c r="ABR34" s="86"/>
      <c r="ABS34" s="86"/>
      <c r="ABT34" s="86"/>
      <c r="ABU34" s="86"/>
      <c r="ABV34" s="86"/>
      <c r="ABW34" s="86"/>
      <c r="ABX34" s="86"/>
      <c r="ABY34" s="86"/>
      <c r="ABZ34" s="86"/>
      <c r="ACA34" s="86"/>
      <c r="ACB34" s="86"/>
      <c r="ACC34" s="86"/>
      <c r="ACD34" s="86"/>
      <c r="ACE34" s="86"/>
      <c r="ACF34" s="86"/>
      <c r="ACG34" s="86"/>
      <c r="ACH34" s="86"/>
      <c r="ACI34" s="86"/>
      <c r="ACJ34" s="86"/>
      <c r="ACK34" s="86"/>
      <c r="ACL34" s="86"/>
      <c r="ACM34" s="86"/>
      <c r="ACN34" s="86"/>
      <c r="ACO34" s="86"/>
      <c r="ACP34" s="86"/>
      <c r="ACQ34" s="86"/>
      <c r="ACR34" s="86"/>
      <c r="ACS34" s="86"/>
      <c r="ACT34" s="86"/>
      <c r="ACU34" s="86"/>
      <c r="ACV34" s="86"/>
      <c r="ACW34" s="86"/>
      <c r="ACX34" s="86"/>
      <c r="ACY34" s="86"/>
      <c r="ACZ34" s="86"/>
      <c r="ADA34" s="86"/>
      <c r="ADB34" s="86"/>
      <c r="ADC34" s="86"/>
      <c r="ADD34" s="86"/>
      <c r="ADE34" s="86"/>
      <c r="ADF34" s="86"/>
      <c r="ADG34" s="86"/>
      <c r="ADH34" s="86"/>
      <c r="ADI34" s="86"/>
      <c r="ADJ34" s="86"/>
      <c r="ADK34" s="86"/>
      <c r="ADL34" s="86"/>
      <c r="ADM34" s="86"/>
      <c r="ADN34" s="86"/>
      <c r="ADO34" s="86"/>
      <c r="ADP34" s="86"/>
      <c r="ADQ34" s="86"/>
      <c r="ADR34" s="86"/>
      <c r="ADS34" s="86"/>
      <c r="ADT34" s="86"/>
      <c r="ADU34" s="86"/>
      <c r="ADV34" s="86"/>
      <c r="ADW34" s="86"/>
      <c r="ADX34" s="86"/>
      <c r="ADY34" s="86"/>
      <c r="ADZ34" s="86"/>
      <c r="AEA34" s="86"/>
      <c r="AEB34" s="86"/>
      <c r="AEC34" s="86"/>
      <c r="AED34" s="86"/>
      <c r="AEE34" s="86"/>
      <c r="AEF34" s="86"/>
      <c r="AEG34" s="86"/>
      <c r="AEH34" s="86"/>
      <c r="AEI34" s="86"/>
      <c r="AEJ34" s="86"/>
      <c r="AEK34" s="86"/>
      <c r="AEL34" s="86"/>
      <c r="AEM34" s="86"/>
      <c r="AEN34" s="86"/>
      <c r="AEO34" s="86"/>
      <c r="AEP34" s="86"/>
      <c r="AEQ34" s="86"/>
      <c r="AER34" s="86"/>
      <c r="AES34" s="86"/>
      <c r="AET34" s="86"/>
      <c r="AEU34" s="86"/>
      <c r="AEV34" s="86"/>
      <c r="AEW34" s="86"/>
      <c r="AEX34" s="86"/>
      <c r="AEY34" s="86"/>
      <c r="AEZ34" s="86"/>
      <c r="AFA34" s="86"/>
      <c r="AFB34" s="86"/>
      <c r="AFC34" s="86"/>
      <c r="AFD34" s="86"/>
      <c r="AFE34" s="86"/>
      <c r="AFF34" s="86"/>
      <c r="AFG34" s="86"/>
      <c r="AFH34" s="86"/>
      <c r="AFI34" s="86"/>
      <c r="AFJ34" s="86"/>
      <c r="AFK34" s="86"/>
      <c r="AFL34" s="86"/>
      <c r="AFM34" s="86"/>
      <c r="AFN34" s="86"/>
      <c r="AFO34" s="86"/>
      <c r="AFP34" s="86"/>
      <c r="AFQ34" s="86"/>
      <c r="AFR34" s="86"/>
      <c r="AFS34" s="86"/>
      <c r="AFT34" s="86"/>
      <c r="AFU34" s="86"/>
      <c r="AFV34" s="86"/>
      <c r="AFW34" s="86"/>
      <c r="AFX34" s="86"/>
      <c r="AFY34" s="86"/>
      <c r="AFZ34" s="86"/>
      <c r="AGA34" s="86"/>
      <c r="AGB34" s="86"/>
      <c r="AGC34" s="86"/>
      <c r="AGD34" s="86"/>
      <c r="AGE34" s="86"/>
      <c r="AGF34" s="86"/>
      <c r="AGG34" s="86"/>
      <c r="AGH34" s="86"/>
      <c r="AGI34" s="86"/>
      <c r="AGJ34" s="86"/>
      <c r="AGK34" s="86"/>
      <c r="AGL34" s="86"/>
      <c r="AGM34" s="86"/>
      <c r="AGN34" s="86"/>
      <c r="AGO34" s="86"/>
      <c r="AGP34" s="86"/>
      <c r="AGQ34" s="86"/>
      <c r="AGR34" s="86"/>
      <c r="AGS34" s="86"/>
      <c r="AGT34" s="86"/>
      <c r="AGU34" s="86"/>
      <c r="AGV34" s="86"/>
      <c r="AGW34" s="86"/>
      <c r="AGX34" s="86"/>
      <c r="AGY34" s="86"/>
      <c r="AGZ34" s="86"/>
      <c r="AHA34" s="86"/>
      <c r="AHB34" s="86"/>
      <c r="AHC34" s="86"/>
      <c r="AHD34" s="86"/>
      <c r="AHE34" s="86"/>
      <c r="AHF34" s="86"/>
      <c r="AHG34" s="86"/>
      <c r="AHH34" s="86"/>
      <c r="AHI34" s="86"/>
      <c r="AHJ34" s="86"/>
      <c r="AHK34" s="86"/>
      <c r="AHL34" s="86"/>
      <c r="AHM34" s="86"/>
      <c r="AHN34" s="86"/>
      <c r="AHO34" s="86"/>
      <c r="AHP34" s="86"/>
      <c r="AHQ34" s="86"/>
      <c r="AHR34" s="86"/>
      <c r="AHS34" s="86"/>
      <c r="AHT34" s="86"/>
      <c r="AHU34" s="86"/>
      <c r="AHV34" s="86"/>
      <c r="AHW34" s="86"/>
      <c r="AHX34" s="86"/>
      <c r="AHY34" s="86"/>
      <c r="AHZ34" s="86"/>
      <c r="AIA34" s="86"/>
      <c r="AIB34" s="86"/>
      <c r="AIC34" s="86"/>
      <c r="AID34" s="86"/>
      <c r="AIE34" s="86"/>
      <c r="AIF34" s="86"/>
      <c r="AIG34" s="86"/>
      <c r="AIH34" s="86"/>
      <c r="AII34" s="86"/>
      <c r="AIJ34" s="86"/>
      <c r="AIK34" s="86"/>
      <c r="AIL34" s="86"/>
      <c r="AIM34" s="86"/>
      <c r="AIN34" s="86"/>
      <c r="AIO34" s="86"/>
      <c r="AIP34" s="86"/>
      <c r="AIQ34" s="86"/>
      <c r="AIR34" s="86"/>
      <c r="AIS34" s="86"/>
      <c r="AIT34" s="86"/>
      <c r="AIU34" s="86"/>
      <c r="AIV34" s="86"/>
      <c r="AIW34" s="86"/>
      <c r="AIX34" s="86"/>
      <c r="AIY34" s="86"/>
      <c r="AIZ34" s="86"/>
      <c r="AJA34" s="86"/>
      <c r="AJB34" s="86"/>
      <c r="AJC34" s="86"/>
      <c r="AJD34" s="86"/>
      <c r="AJE34" s="86"/>
      <c r="AJF34" s="86"/>
      <c r="AJG34" s="86"/>
      <c r="AJH34" s="86"/>
      <c r="AJI34" s="86"/>
      <c r="AJJ34" s="86"/>
      <c r="AJK34" s="86"/>
      <c r="AJL34" s="86"/>
      <c r="AJM34" s="86"/>
      <c r="AJN34" s="86"/>
      <c r="AJO34" s="86"/>
      <c r="AJP34" s="86"/>
      <c r="AJQ34" s="86"/>
      <c r="AJR34" s="86"/>
      <c r="AJS34" s="86"/>
      <c r="AJT34" s="86"/>
      <c r="AJU34" s="86"/>
      <c r="AJV34" s="86"/>
      <c r="AJW34" s="86"/>
      <c r="AJX34" s="86"/>
      <c r="AJY34" s="86"/>
      <c r="AJZ34" s="86"/>
      <c r="AKA34" s="86"/>
      <c r="AKB34" s="86"/>
      <c r="AKC34" s="86"/>
      <c r="AKD34" s="86"/>
      <c r="AKE34" s="86"/>
      <c r="AKF34" s="86"/>
      <c r="AKG34" s="86"/>
      <c r="AKH34" s="86"/>
      <c r="AKI34" s="86"/>
      <c r="AKJ34" s="86"/>
      <c r="AKK34" s="86"/>
      <c r="AKL34" s="86"/>
      <c r="AKM34" s="86"/>
      <c r="AKN34" s="86"/>
      <c r="AKO34" s="86"/>
      <c r="AKP34" s="86"/>
      <c r="AKQ34" s="86"/>
      <c r="AKR34" s="86"/>
      <c r="AKS34" s="86"/>
      <c r="AKT34" s="86"/>
      <c r="AKU34" s="86"/>
      <c r="AKV34" s="86"/>
      <c r="AKW34" s="86"/>
      <c r="AKX34" s="86"/>
      <c r="AKY34" s="86"/>
      <c r="AKZ34" s="86"/>
      <c r="ALA34" s="86"/>
      <c r="ALB34" s="86"/>
      <c r="ALC34" s="86"/>
      <c r="ALD34" s="86"/>
      <c r="ALE34" s="86"/>
      <c r="ALF34" s="86"/>
      <c r="ALG34" s="86"/>
      <c r="ALH34" s="86"/>
      <c r="ALI34" s="86"/>
      <c r="ALJ34" s="86"/>
      <c r="ALK34" s="86"/>
      <c r="ALL34" s="86"/>
      <c r="ALM34" s="86"/>
      <c r="ALN34" s="86"/>
      <c r="ALO34" s="86"/>
      <c r="ALP34" s="86"/>
      <c r="ALQ34" s="86"/>
      <c r="ALR34" s="86"/>
      <c r="ALS34" s="86"/>
      <c r="ALT34" s="86"/>
      <c r="ALU34" s="86"/>
      <c r="ALV34" s="86"/>
      <c r="ALW34" s="86"/>
      <c r="ALX34" s="86"/>
      <c r="ALY34" s="86"/>
      <c r="ALZ34" s="86"/>
      <c r="AMA34" s="86"/>
      <c r="AMB34" s="86"/>
      <c r="AMC34" s="86"/>
      <c r="AMD34" s="86"/>
      <c r="AME34" s="86"/>
      <c r="AMF34" s="86"/>
      <c r="AMG34" s="86"/>
      <c r="AMH34" s="86"/>
      <c r="AMI34" s="86"/>
      <c r="AMJ34" s="86"/>
      <c r="AMK34" s="86"/>
    </row>
    <row r="35" customFormat="false" ht="52.4" hidden="false" customHeight="false" outlineLevel="0" collapsed="false">
      <c r="A35" s="85" t="s">
        <v>5103</v>
      </c>
      <c r="B35" s="85" t="s">
        <v>5051</v>
      </c>
      <c r="C35" s="85"/>
      <c r="D35" s="85"/>
      <c r="E35" s="85" t="s">
        <v>5104</v>
      </c>
      <c r="F35" s="85" t="s">
        <v>5105</v>
      </c>
      <c r="G35" s="287" t="s">
        <v>5106</v>
      </c>
      <c r="H35" s="278"/>
      <c r="I35" s="2"/>
      <c r="J35" s="288" t="s">
        <v>5107</v>
      </c>
      <c r="K35" s="289"/>
      <c r="L35" s="2"/>
      <c r="M35" s="64" t="s">
        <v>44</v>
      </c>
      <c r="N35" s="85"/>
      <c r="O35" s="85"/>
      <c r="P35" s="85"/>
      <c r="Q35" s="85"/>
      <c r="R35" s="85" t="s">
        <v>120</v>
      </c>
      <c r="S35" s="278"/>
      <c r="T35" s="85"/>
      <c r="U35" s="89"/>
      <c r="V35" s="85"/>
      <c r="W35" s="89"/>
      <c r="X35" s="85" t="s">
        <v>54</v>
      </c>
      <c r="Y35" s="85"/>
      <c r="Z35" s="85"/>
      <c r="AA35" s="85"/>
      <c r="AB35" s="85"/>
      <c r="AC35" s="85"/>
      <c r="AD35" s="85"/>
      <c r="AE35" s="258" t="s">
        <v>5108</v>
      </c>
      <c r="AF35" s="90"/>
      <c r="AG35" s="279" t="s">
        <v>5109</v>
      </c>
      <c r="AH35" s="90"/>
      <c r="AI35" s="259"/>
      <c r="AJ35" s="90"/>
      <c r="AK35" s="279" t="s">
        <v>5110</v>
      </c>
      <c r="AL35" s="90"/>
      <c r="AM35" s="279"/>
      <c r="AN35" s="4"/>
      <c r="AO35" s="89"/>
      <c r="AP35" s="89"/>
      <c r="AQ35" s="89"/>
      <c r="AR35" s="89"/>
      <c r="AS35" s="89"/>
      <c r="AT35" s="98" t="e">
        <f aca="false">IF(A35="", "","'"&amp;A35&amp;"':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'"&amp;VLOOKUP(M35,[3]マスタ!$A$1:$B$99,2,0)&amp;"'"&amp;IF(N35="○",", extra: true","")&amp;IF(O35&lt;&gt;"",", extraFrom: '"&amp;O35&amp;"'","")&amp;IF(P35&lt;&gt;"",", exchangableTo: '"&amp;P35&amp;"'","")&amp;IF(Q35="○",", poison: true","")&amp;IF(R35&lt;&gt;"", ", type: '"&amp;VLOOKUP(R35,[3]マスタ!$D$1:$E$99,2,0)&amp;"'", "")&amp;IF(S35&lt;&gt;"",", subType: '"&amp;VLOOKUP(S35,[3]マスタ!$D$1:$E$99,2,0)&amp;"'","")&amp;""&amp;IF(T35&lt;&gt;"",", range: '"&amp;T35&amp;"'","")&amp;IF(V35&lt;&gt;"",", damage: '"&amp;V35&amp;"'","")&amp;IF(X35&lt;&gt;"",", capacity: '"&amp;X35&amp;"'","")&amp;IF(Y35&lt;&gt;"",", growth: "&amp;Y35&amp;"","")&amp;IF(Z35&lt;&gt;"",", cost: '"&amp;Z35&amp;"'","")&amp;", text: '"&amp;SUBSTITUTE(SUBSTITUTE(AE35, CHAR(13), ""),CHAR(10),"\n")&amp;IF(AF35&lt;&gt;"", "', textAdditional: '"&amp;SUBSTITUTE(SUBSTITUTE(AF35, CHAR(13), ""),CHAR(10),"\n"), "")&amp;"', textZh: '"&amp;SUBSTITUTE(SUBSTITUTE(SUBSTITUTE(AG35, CHAR(13), ""),CHAR(10),"\n"),"'","\'")&amp;"', textZhG1: '"&amp;SUBSTITUTE(SUBSTITUTE(SUBSTITUTE(AI35, CHAR(13), ""),CHAR(10),"\n"),"'","\'")&amp;IF(AH35&lt;&gt;"", "', textZhAdditional: '"&amp;SUBSTITUTE(SUBSTITUTE(AH35, CHAR(13), ""),CHAR(10),"\n"), "")&amp;IF(AJ35&lt;&gt;"", "', textZhG1Additional: '"&amp;SUBSTITUTE(SUBSTITUTE(AJ35, CHAR(13), ""),CHAR(10),"\n"), "")&amp;"', textKo: '"&amp;SUBSTITUTE(SUBSTITUTE(SUBSTITUTE(AK35, CHAR(13), ""),CHAR(10),"\n"),"'","\'")&amp;IF(AL35&lt;&gt;"", "', textKoAdditional: '"&amp;SUBSTITUTE(SUBSTITUTE(AL35, CHAR(13), ""),CHAR(10),"\n"), "")&amp;"', textEn: '"&amp;SUBSTITUTE(SUBSTITUTE(SUBSTITUTE(AM35, CHAR(13), ""),CHAR(10),"\n"),"'","\'")&amp;IF(AN35&lt;&gt;"", "', textEnAdditional: '"&amp;SUBSTITUTE(SUBSTITUTE(AN35, CHAR(13), ""),CHAR(10),"\n"), "")&amp;"'"&amp;IF(AB35="○",", sealable: true","")&amp;IF(AC35="○",", removable: true","")&amp;IF(AA35="○",", lie: true","")&amp;IF(AD35="○",", investable: true","")&amp;"},")</f>
        <v>#REF!</v>
      </c>
      <c r="AU35" s="10" t="str">
        <f aca="false">IF($A35&lt;&gt;"", "    /** 《"&amp;$E35&amp;"》 */ export const "&amp;SUBSTITUTE(UPPER(IF(MID($A35, 3, 1)="-", RIGHT($A35,LEN($A35)-3), $A35)), "-", "_")&amp;": TCardId = '"&amp;$A35&amp;"';", "")</f>
        <v>    /** 《空の翼》 */ export const MISORA_O_N_7: TCardId = '25-misora-o-n-7';</v>
      </c>
      <c r="AV35" s="11" t="str">
        <f aca="false">IF($A35&lt;&gt;"", "    | '"&amp;$A35&amp;"'", "")</f>
        <v>    | '25-misora-o-n-7'</v>
      </c>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c r="CY35" s="86"/>
      <c r="CZ35" s="86"/>
      <c r="DA35" s="86"/>
      <c r="DB35" s="86"/>
      <c r="DC35" s="86"/>
      <c r="DD35" s="86"/>
      <c r="DE35" s="86"/>
      <c r="DF35" s="86"/>
      <c r="DG35" s="86"/>
      <c r="DH35" s="86"/>
      <c r="DI35" s="86"/>
      <c r="DJ35" s="86"/>
      <c r="DK35" s="86"/>
      <c r="DL35" s="86"/>
      <c r="DM35" s="86"/>
      <c r="DN35" s="86"/>
      <c r="DO35" s="86"/>
      <c r="DP35" s="86"/>
      <c r="DQ35" s="86"/>
      <c r="DR35" s="86"/>
      <c r="DS35" s="86"/>
      <c r="DT35" s="86"/>
      <c r="DU35" s="86"/>
      <c r="DV35" s="86"/>
      <c r="DW35" s="86"/>
      <c r="DX35" s="86"/>
      <c r="DY35" s="86"/>
      <c r="DZ35" s="86"/>
      <c r="EA35" s="86"/>
      <c r="EB35" s="86"/>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6"/>
      <c r="FO35" s="86"/>
      <c r="FP35" s="86"/>
      <c r="FQ35" s="86"/>
      <c r="FR35" s="86"/>
      <c r="FS35" s="86"/>
      <c r="FT35" s="86"/>
      <c r="FU35" s="86"/>
      <c r="FV35" s="86"/>
      <c r="FW35" s="86"/>
      <c r="FX35" s="86"/>
      <c r="FY35" s="86"/>
      <c r="FZ35" s="86"/>
      <c r="GA35" s="86"/>
      <c r="GB35" s="86"/>
      <c r="GC35" s="86"/>
      <c r="GD35" s="86"/>
      <c r="GE35" s="86"/>
      <c r="GF35" s="86"/>
      <c r="GG35" s="86"/>
      <c r="GH35" s="86"/>
      <c r="GI35" s="86"/>
      <c r="GJ35" s="86"/>
      <c r="GK35" s="86"/>
      <c r="GL35" s="86"/>
      <c r="GM35" s="86"/>
      <c r="GN35" s="86"/>
      <c r="GO35" s="86"/>
      <c r="GP35" s="86"/>
      <c r="GQ35" s="86"/>
      <c r="GR35" s="86"/>
      <c r="GS35" s="86"/>
      <c r="GT35" s="86"/>
      <c r="GU35" s="86"/>
      <c r="GV35" s="86"/>
      <c r="GW35" s="86"/>
      <c r="GX35" s="86"/>
      <c r="GY35" s="86"/>
      <c r="GZ35" s="86"/>
      <c r="HA35" s="86"/>
      <c r="HB35" s="86"/>
      <c r="HC35" s="86"/>
      <c r="HD35" s="86"/>
      <c r="HE35" s="86"/>
      <c r="HF35" s="86"/>
      <c r="HG35" s="86"/>
      <c r="HH35" s="86"/>
      <c r="HI35" s="86"/>
      <c r="HJ35" s="86"/>
      <c r="HK35" s="86"/>
      <c r="HL35" s="86"/>
      <c r="HM35" s="86"/>
      <c r="HN35" s="86"/>
      <c r="HO35" s="86"/>
      <c r="HP35" s="86"/>
      <c r="HQ35" s="86"/>
      <c r="HR35" s="86"/>
      <c r="HS35" s="86"/>
      <c r="HT35" s="86"/>
      <c r="HU35" s="86"/>
      <c r="HV35" s="86"/>
      <c r="HW35" s="86"/>
      <c r="HX35" s="86"/>
      <c r="HY35" s="86"/>
      <c r="HZ35" s="86"/>
      <c r="IA35" s="86"/>
      <c r="IB35" s="86"/>
      <c r="IC35" s="86"/>
      <c r="ID35" s="86"/>
      <c r="IE35" s="86"/>
      <c r="IF35" s="86"/>
      <c r="IG35" s="86"/>
      <c r="IH35" s="86"/>
      <c r="II35" s="86"/>
      <c r="IJ35" s="86"/>
      <c r="IK35" s="86"/>
      <c r="IL35" s="86"/>
      <c r="IM35" s="86"/>
      <c r="IN35" s="86"/>
      <c r="IO35" s="86"/>
      <c r="IP35" s="86"/>
      <c r="IQ35" s="86"/>
      <c r="IR35" s="86"/>
      <c r="IS35" s="86"/>
      <c r="IT35" s="86"/>
      <c r="IU35" s="86"/>
      <c r="IV35" s="86"/>
      <c r="IW35" s="86"/>
      <c r="IX35" s="86"/>
      <c r="IY35" s="86"/>
      <c r="IZ35" s="86"/>
      <c r="JA35" s="86"/>
      <c r="JB35" s="86"/>
      <c r="JC35" s="86"/>
      <c r="JD35" s="86"/>
      <c r="JE35" s="86"/>
      <c r="JF35" s="86"/>
      <c r="JG35" s="86"/>
      <c r="JH35" s="86"/>
      <c r="JI35" s="86"/>
      <c r="JJ35" s="86"/>
      <c r="JK35" s="86"/>
      <c r="JL35" s="86"/>
      <c r="JM35" s="86"/>
      <c r="JN35" s="86"/>
      <c r="JO35" s="86"/>
      <c r="JP35" s="86"/>
      <c r="JQ35" s="86"/>
      <c r="JR35" s="86"/>
      <c r="JS35" s="86"/>
      <c r="JT35" s="86"/>
      <c r="JU35" s="86"/>
      <c r="JV35" s="86"/>
      <c r="JW35" s="86"/>
      <c r="JX35" s="86"/>
      <c r="JY35" s="86"/>
      <c r="JZ35" s="86"/>
      <c r="KA35" s="86"/>
      <c r="KB35" s="86"/>
      <c r="KC35" s="86"/>
      <c r="KD35" s="86"/>
      <c r="KE35" s="86"/>
      <c r="KF35" s="86"/>
      <c r="KG35" s="86"/>
      <c r="KH35" s="86"/>
      <c r="KI35" s="86"/>
      <c r="KJ35" s="86"/>
      <c r="KK35" s="86"/>
      <c r="KL35" s="86"/>
      <c r="KM35" s="86"/>
      <c r="KN35" s="86"/>
      <c r="KO35" s="86"/>
      <c r="KP35" s="86"/>
      <c r="KQ35" s="86"/>
      <c r="KR35" s="86"/>
      <c r="KS35" s="86"/>
      <c r="KT35" s="86"/>
      <c r="KU35" s="86"/>
      <c r="KV35" s="86"/>
      <c r="KW35" s="86"/>
      <c r="KX35" s="86"/>
      <c r="KY35" s="86"/>
      <c r="KZ35" s="86"/>
      <c r="LA35" s="86"/>
      <c r="LB35" s="86"/>
      <c r="LC35" s="86"/>
      <c r="LD35" s="86"/>
      <c r="LE35" s="86"/>
      <c r="LF35" s="86"/>
      <c r="LG35" s="86"/>
      <c r="LH35" s="86"/>
      <c r="LI35" s="86"/>
      <c r="LJ35" s="86"/>
      <c r="LK35" s="86"/>
      <c r="LL35" s="86"/>
      <c r="LM35" s="86"/>
      <c r="LN35" s="86"/>
      <c r="LO35" s="86"/>
      <c r="LP35" s="86"/>
      <c r="LQ35" s="86"/>
      <c r="LR35" s="86"/>
      <c r="LS35" s="86"/>
      <c r="LT35" s="86"/>
      <c r="LU35" s="86"/>
      <c r="LV35" s="86"/>
      <c r="LW35" s="86"/>
      <c r="LX35" s="86"/>
      <c r="LY35" s="86"/>
      <c r="LZ35" s="86"/>
      <c r="MA35" s="86"/>
      <c r="MB35" s="86"/>
      <c r="MC35" s="86"/>
      <c r="MD35" s="86"/>
      <c r="ME35" s="86"/>
      <c r="MF35" s="86"/>
      <c r="MG35" s="86"/>
      <c r="MH35" s="86"/>
      <c r="MI35" s="86"/>
      <c r="MJ35" s="86"/>
      <c r="MK35" s="86"/>
      <c r="ML35" s="86"/>
      <c r="MM35" s="86"/>
      <c r="MN35" s="86"/>
      <c r="MO35" s="86"/>
      <c r="MP35" s="86"/>
      <c r="MQ35" s="86"/>
      <c r="MR35" s="86"/>
      <c r="MS35" s="86"/>
      <c r="MT35" s="86"/>
      <c r="MU35" s="86"/>
      <c r="MV35" s="86"/>
      <c r="MW35" s="86"/>
      <c r="MX35" s="86"/>
      <c r="MY35" s="86"/>
      <c r="MZ35" s="86"/>
      <c r="NA35" s="86"/>
      <c r="NB35" s="86"/>
      <c r="NC35" s="86"/>
      <c r="ND35" s="86"/>
      <c r="NE35" s="86"/>
      <c r="NF35" s="86"/>
      <c r="NG35" s="86"/>
      <c r="NH35" s="86"/>
      <c r="NI35" s="86"/>
      <c r="NJ35" s="86"/>
      <c r="NK35" s="86"/>
      <c r="NL35" s="86"/>
      <c r="NM35" s="86"/>
      <c r="NN35" s="86"/>
      <c r="NO35" s="86"/>
      <c r="NP35" s="86"/>
      <c r="NQ35" s="86"/>
      <c r="NR35" s="86"/>
      <c r="NS35" s="86"/>
      <c r="NT35" s="86"/>
      <c r="NU35" s="86"/>
      <c r="NV35" s="86"/>
      <c r="NW35" s="86"/>
      <c r="NX35" s="86"/>
      <c r="NY35" s="86"/>
      <c r="NZ35" s="86"/>
      <c r="OA35" s="86"/>
      <c r="OB35" s="86"/>
      <c r="OC35" s="86"/>
      <c r="OD35" s="86"/>
      <c r="OE35" s="86"/>
      <c r="OF35" s="86"/>
      <c r="OG35" s="86"/>
      <c r="OH35" s="86"/>
      <c r="OI35" s="86"/>
      <c r="OJ35" s="86"/>
      <c r="OK35" s="86"/>
      <c r="OL35" s="86"/>
      <c r="OM35" s="86"/>
      <c r="ON35" s="86"/>
      <c r="OO35" s="86"/>
      <c r="OP35" s="86"/>
      <c r="OQ35" s="86"/>
      <c r="OR35" s="86"/>
      <c r="OS35" s="86"/>
      <c r="OT35" s="86"/>
      <c r="OU35" s="86"/>
      <c r="OV35" s="86"/>
      <c r="OW35" s="86"/>
      <c r="OX35" s="86"/>
      <c r="OY35" s="86"/>
      <c r="OZ35" s="86"/>
      <c r="PA35" s="86"/>
      <c r="PB35" s="86"/>
      <c r="PC35" s="86"/>
      <c r="PD35" s="86"/>
      <c r="PE35" s="86"/>
      <c r="PF35" s="86"/>
      <c r="PG35" s="86"/>
      <c r="PH35" s="86"/>
      <c r="PI35" s="86"/>
      <c r="PJ35" s="86"/>
      <c r="PK35" s="86"/>
      <c r="PL35" s="86"/>
      <c r="PM35" s="86"/>
      <c r="PN35" s="86"/>
      <c r="PO35" s="86"/>
      <c r="PP35" s="86"/>
      <c r="PQ35" s="86"/>
      <c r="PR35" s="86"/>
      <c r="PS35" s="86"/>
      <c r="PT35" s="86"/>
      <c r="PU35" s="86"/>
      <c r="PV35" s="86"/>
      <c r="PW35" s="86"/>
      <c r="PX35" s="86"/>
      <c r="PY35" s="86"/>
      <c r="PZ35" s="86"/>
      <c r="QA35" s="86"/>
      <c r="QB35" s="86"/>
      <c r="QC35" s="86"/>
      <c r="QD35" s="86"/>
      <c r="QE35" s="86"/>
      <c r="QF35" s="86"/>
      <c r="QG35" s="86"/>
      <c r="QH35" s="86"/>
      <c r="QI35" s="86"/>
      <c r="QJ35" s="86"/>
      <c r="QK35" s="86"/>
      <c r="QL35" s="86"/>
      <c r="QM35" s="86"/>
      <c r="QN35" s="86"/>
      <c r="QO35" s="86"/>
      <c r="QP35" s="86"/>
      <c r="QQ35" s="86"/>
      <c r="QR35" s="86"/>
      <c r="QS35" s="86"/>
      <c r="QT35" s="86"/>
      <c r="QU35" s="86"/>
      <c r="QV35" s="86"/>
      <c r="QW35" s="86"/>
      <c r="QX35" s="86"/>
      <c r="QY35" s="86"/>
      <c r="QZ35" s="86"/>
      <c r="RA35" s="86"/>
      <c r="RB35" s="86"/>
      <c r="RC35" s="86"/>
      <c r="RD35" s="86"/>
      <c r="RE35" s="86"/>
      <c r="RF35" s="86"/>
      <c r="RG35" s="86"/>
      <c r="RH35" s="86"/>
      <c r="RI35" s="86"/>
      <c r="RJ35" s="86"/>
      <c r="RK35" s="86"/>
      <c r="RL35" s="86"/>
      <c r="RM35" s="86"/>
      <c r="RN35" s="86"/>
      <c r="RO35" s="86"/>
      <c r="RP35" s="86"/>
      <c r="RQ35" s="86"/>
      <c r="RR35" s="86"/>
      <c r="RS35" s="86"/>
      <c r="RT35" s="86"/>
      <c r="RU35" s="86"/>
      <c r="RV35" s="86"/>
      <c r="RW35" s="86"/>
      <c r="RX35" s="86"/>
      <c r="RY35" s="86"/>
      <c r="RZ35" s="86"/>
      <c r="SA35" s="86"/>
      <c r="SB35" s="86"/>
      <c r="SC35" s="86"/>
      <c r="SD35" s="86"/>
      <c r="SE35" s="86"/>
      <c r="SF35" s="86"/>
      <c r="SG35" s="86"/>
      <c r="SH35" s="86"/>
      <c r="SI35" s="86"/>
      <c r="SJ35" s="86"/>
      <c r="SK35" s="86"/>
      <c r="SL35" s="86"/>
      <c r="SM35" s="86"/>
      <c r="SN35" s="86"/>
      <c r="SO35" s="86"/>
      <c r="SP35" s="86"/>
      <c r="SQ35" s="86"/>
      <c r="SR35" s="86"/>
      <c r="SS35" s="86"/>
      <c r="ST35" s="86"/>
      <c r="SU35" s="86"/>
      <c r="SV35" s="86"/>
      <c r="SW35" s="86"/>
      <c r="SX35" s="86"/>
      <c r="SY35" s="86"/>
      <c r="SZ35" s="86"/>
      <c r="TA35" s="86"/>
      <c r="TB35" s="86"/>
      <c r="TC35" s="86"/>
      <c r="TD35" s="86"/>
      <c r="TE35" s="86"/>
      <c r="TF35" s="86"/>
      <c r="TG35" s="86"/>
      <c r="TH35" s="86"/>
      <c r="TI35" s="86"/>
      <c r="TJ35" s="86"/>
      <c r="TK35" s="86"/>
      <c r="TL35" s="86"/>
      <c r="TM35" s="86"/>
      <c r="TN35" s="86"/>
      <c r="TO35" s="86"/>
      <c r="TP35" s="86"/>
      <c r="TQ35" s="86"/>
      <c r="TR35" s="86"/>
      <c r="TS35" s="86"/>
      <c r="TT35" s="86"/>
      <c r="TU35" s="86"/>
      <c r="TV35" s="86"/>
      <c r="TW35" s="86"/>
      <c r="TX35" s="86"/>
      <c r="TY35" s="86"/>
      <c r="TZ35" s="86"/>
      <c r="UA35" s="86"/>
      <c r="UB35" s="86"/>
      <c r="UC35" s="86"/>
      <c r="UD35" s="86"/>
      <c r="UE35" s="86"/>
      <c r="UF35" s="86"/>
      <c r="UG35" s="86"/>
      <c r="UH35" s="86"/>
      <c r="UI35" s="86"/>
      <c r="UJ35" s="86"/>
      <c r="UK35" s="86"/>
      <c r="UL35" s="86"/>
      <c r="UM35" s="86"/>
      <c r="UN35" s="86"/>
      <c r="UO35" s="86"/>
      <c r="UP35" s="86"/>
      <c r="UQ35" s="86"/>
      <c r="UR35" s="86"/>
      <c r="US35" s="86"/>
      <c r="UT35" s="86"/>
      <c r="UU35" s="86"/>
      <c r="UV35" s="86"/>
      <c r="UW35" s="86"/>
      <c r="UX35" s="86"/>
      <c r="UY35" s="86"/>
      <c r="UZ35" s="86"/>
      <c r="VA35" s="86"/>
      <c r="VB35" s="86"/>
      <c r="VC35" s="86"/>
      <c r="VD35" s="86"/>
      <c r="VE35" s="86"/>
      <c r="VF35" s="86"/>
      <c r="VG35" s="86"/>
      <c r="VH35" s="86"/>
      <c r="VI35" s="86"/>
      <c r="VJ35" s="86"/>
      <c r="VK35" s="86"/>
      <c r="VL35" s="86"/>
      <c r="VM35" s="86"/>
      <c r="VN35" s="86"/>
      <c r="VO35" s="86"/>
      <c r="VP35" s="86"/>
      <c r="VQ35" s="86"/>
      <c r="VR35" s="86"/>
      <c r="VS35" s="86"/>
      <c r="VT35" s="86"/>
      <c r="VU35" s="86"/>
      <c r="VV35" s="86"/>
      <c r="VW35" s="86"/>
      <c r="VX35" s="86"/>
      <c r="VY35" s="86"/>
      <c r="VZ35" s="86"/>
      <c r="WA35" s="86"/>
      <c r="WB35" s="86"/>
      <c r="WC35" s="86"/>
      <c r="WD35" s="86"/>
      <c r="WE35" s="86"/>
      <c r="WF35" s="86"/>
      <c r="WG35" s="86"/>
      <c r="WH35" s="86"/>
      <c r="WI35" s="86"/>
      <c r="WJ35" s="86"/>
      <c r="WK35" s="86"/>
      <c r="WL35" s="86"/>
      <c r="WM35" s="86"/>
      <c r="WN35" s="86"/>
      <c r="WO35" s="86"/>
      <c r="WP35" s="86"/>
      <c r="WQ35" s="86"/>
      <c r="WR35" s="86"/>
      <c r="WS35" s="86"/>
      <c r="WT35" s="86"/>
      <c r="WU35" s="86"/>
      <c r="WV35" s="86"/>
      <c r="WW35" s="86"/>
      <c r="WX35" s="86"/>
      <c r="WY35" s="86"/>
      <c r="WZ35" s="86"/>
      <c r="XA35" s="86"/>
      <c r="XB35" s="86"/>
      <c r="XC35" s="86"/>
      <c r="XD35" s="86"/>
      <c r="XE35" s="86"/>
      <c r="XF35" s="86"/>
      <c r="XG35" s="86"/>
      <c r="XH35" s="86"/>
      <c r="XI35" s="86"/>
      <c r="XJ35" s="86"/>
      <c r="XK35" s="86"/>
      <c r="XL35" s="86"/>
      <c r="XM35" s="86"/>
      <c r="XN35" s="86"/>
      <c r="XO35" s="86"/>
      <c r="XP35" s="86"/>
      <c r="XQ35" s="86"/>
      <c r="XR35" s="86"/>
      <c r="XS35" s="86"/>
      <c r="XT35" s="86"/>
      <c r="XU35" s="86"/>
      <c r="XV35" s="86"/>
      <c r="XW35" s="86"/>
      <c r="XX35" s="86"/>
      <c r="XY35" s="86"/>
      <c r="XZ35" s="86"/>
      <c r="YA35" s="86"/>
      <c r="YB35" s="86"/>
      <c r="YC35" s="86"/>
      <c r="YD35" s="86"/>
      <c r="YE35" s="86"/>
      <c r="YF35" s="86"/>
      <c r="YG35" s="86"/>
      <c r="YH35" s="86"/>
      <c r="YI35" s="86"/>
      <c r="YJ35" s="86"/>
      <c r="YK35" s="86"/>
      <c r="YL35" s="86"/>
      <c r="YM35" s="86"/>
      <c r="YN35" s="86"/>
      <c r="YO35" s="86"/>
      <c r="YP35" s="86"/>
      <c r="YQ35" s="86"/>
      <c r="YR35" s="86"/>
      <c r="YS35" s="86"/>
      <c r="YT35" s="86"/>
      <c r="YU35" s="86"/>
      <c r="YV35" s="86"/>
      <c r="YW35" s="86"/>
      <c r="YX35" s="86"/>
      <c r="YY35" s="86"/>
      <c r="YZ35" s="86"/>
      <c r="ZA35" s="86"/>
      <c r="ZB35" s="86"/>
      <c r="ZC35" s="86"/>
      <c r="ZD35" s="86"/>
      <c r="ZE35" s="86"/>
      <c r="ZF35" s="86"/>
      <c r="ZG35" s="86"/>
      <c r="ZH35" s="86"/>
      <c r="ZI35" s="86"/>
      <c r="ZJ35" s="86"/>
      <c r="ZK35" s="86"/>
      <c r="ZL35" s="86"/>
      <c r="ZM35" s="86"/>
      <c r="ZN35" s="86"/>
      <c r="ZO35" s="86"/>
      <c r="ZP35" s="86"/>
      <c r="ZQ35" s="86"/>
      <c r="ZR35" s="86"/>
      <c r="ZS35" s="86"/>
      <c r="ZT35" s="86"/>
      <c r="ZU35" s="86"/>
      <c r="ZV35" s="86"/>
      <c r="ZW35" s="86"/>
      <c r="ZX35" s="86"/>
      <c r="ZY35" s="86"/>
      <c r="ZZ35" s="86"/>
      <c r="AAA35" s="86"/>
      <c r="AAB35" s="86"/>
      <c r="AAC35" s="86"/>
      <c r="AAD35" s="86"/>
      <c r="AAE35" s="86"/>
      <c r="AAF35" s="86"/>
      <c r="AAG35" s="86"/>
      <c r="AAH35" s="86"/>
      <c r="AAI35" s="86"/>
      <c r="AAJ35" s="86"/>
      <c r="AAK35" s="86"/>
      <c r="AAL35" s="86"/>
      <c r="AAM35" s="86"/>
      <c r="AAN35" s="86"/>
      <c r="AAO35" s="86"/>
      <c r="AAP35" s="86"/>
      <c r="AAQ35" s="86"/>
      <c r="AAR35" s="86"/>
      <c r="AAS35" s="86"/>
      <c r="AAT35" s="86"/>
      <c r="AAU35" s="86"/>
      <c r="AAV35" s="86"/>
      <c r="AAW35" s="86"/>
      <c r="AAX35" s="86"/>
      <c r="AAY35" s="86"/>
      <c r="AAZ35" s="86"/>
      <c r="ABA35" s="86"/>
      <c r="ABB35" s="86"/>
      <c r="ABC35" s="86"/>
      <c r="ABD35" s="86"/>
      <c r="ABE35" s="86"/>
      <c r="ABF35" s="86"/>
      <c r="ABG35" s="86"/>
      <c r="ABH35" s="86"/>
      <c r="ABI35" s="86"/>
      <c r="ABJ35" s="86"/>
      <c r="ABK35" s="86"/>
      <c r="ABL35" s="86"/>
      <c r="ABM35" s="86"/>
      <c r="ABN35" s="86"/>
      <c r="ABO35" s="86"/>
      <c r="ABP35" s="86"/>
      <c r="ABQ35" s="86"/>
      <c r="ABR35" s="86"/>
      <c r="ABS35" s="86"/>
      <c r="ABT35" s="86"/>
      <c r="ABU35" s="86"/>
      <c r="ABV35" s="86"/>
      <c r="ABW35" s="86"/>
      <c r="ABX35" s="86"/>
      <c r="ABY35" s="86"/>
      <c r="ABZ35" s="86"/>
      <c r="ACA35" s="86"/>
      <c r="ACB35" s="86"/>
      <c r="ACC35" s="86"/>
      <c r="ACD35" s="86"/>
      <c r="ACE35" s="86"/>
      <c r="ACF35" s="86"/>
      <c r="ACG35" s="86"/>
      <c r="ACH35" s="86"/>
      <c r="ACI35" s="86"/>
      <c r="ACJ35" s="86"/>
      <c r="ACK35" s="86"/>
      <c r="ACL35" s="86"/>
      <c r="ACM35" s="86"/>
      <c r="ACN35" s="86"/>
      <c r="ACO35" s="86"/>
      <c r="ACP35" s="86"/>
      <c r="ACQ35" s="86"/>
      <c r="ACR35" s="86"/>
      <c r="ACS35" s="86"/>
      <c r="ACT35" s="86"/>
      <c r="ACU35" s="86"/>
      <c r="ACV35" s="86"/>
      <c r="ACW35" s="86"/>
      <c r="ACX35" s="86"/>
      <c r="ACY35" s="86"/>
      <c r="ACZ35" s="86"/>
      <c r="ADA35" s="86"/>
      <c r="ADB35" s="86"/>
      <c r="ADC35" s="86"/>
      <c r="ADD35" s="86"/>
      <c r="ADE35" s="86"/>
      <c r="ADF35" s="86"/>
      <c r="ADG35" s="86"/>
      <c r="ADH35" s="86"/>
      <c r="ADI35" s="86"/>
      <c r="ADJ35" s="86"/>
      <c r="ADK35" s="86"/>
      <c r="ADL35" s="86"/>
      <c r="ADM35" s="86"/>
      <c r="ADN35" s="86"/>
      <c r="ADO35" s="86"/>
      <c r="ADP35" s="86"/>
      <c r="ADQ35" s="86"/>
      <c r="ADR35" s="86"/>
      <c r="ADS35" s="86"/>
      <c r="ADT35" s="86"/>
      <c r="ADU35" s="86"/>
      <c r="ADV35" s="86"/>
      <c r="ADW35" s="86"/>
      <c r="ADX35" s="86"/>
      <c r="ADY35" s="86"/>
      <c r="ADZ35" s="86"/>
      <c r="AEA35" s="86"/>
      <c r="AEB35" s="86"/>
      <c r="AEC35" s="86"/>
      <c r="AED35" s="86"/>
      <c r="AEE35" s="86"/>
      <c r="AEF35" s="86"/>
      <c r="AEG35" s="86"/>
      <c r="AEH35" s="86"/>
      <c r="AEI35" s="86"/>
      <c r="AEJ35" s="86"/>
      <c r="AEK35" s="86"/>
      <c r="AEL35" s="86"/>
      <c r="AEM35" s="86"/>
      <c r="AEN35" s="86"/>
      <c r="AEO35" s="86"/>
      <c r="AEP35" s="86"/>
      <c r="AEQ35" s="86"/>
      <c r="AER35" s="86"/>
      <c r="AES35" s="86"/>
      <c r="AET35" s="86"/>
      <c r="AEU35" s="86"/>
      <c r="AEV35" s="86"/>
      <c r="AEW35" s="86"/>
      <c r="AEX35" s="86"/>
      <c r="AEY35" s="86"/>
      <c r="AEZ35" s="86"/>
      <c r="AFA35" s="86"/>
      <c r="AFB35" s="86"/>
      <c r="AFC35" s="86"/>
      <c r="AFD35" s="86"/>
      <c r="AFE35" s="86"/>
      <c r="AFF35" s="86"/>
      <c r="AFG35" s="86"/>
      <c r="AFH35" s="86"/>
      <c r="AFI35" s="86"/>
      <c r="AFJ35" s="86"/>
      <c r="AFK35" s="86"/>
      <c r="AFL35" s="86"/>
      <c r="AFM35" s="86"/>
      <c r="AFN35" s="86"/>
      <c r="AFO35" s="86"/>
      <c r="AFP35" s="86"/>
      <c r="AFQ35" s="86"/>
      <c r="AFR35" s="86"/>
      <c r="AFS35" s="86"/>
      <c r="AFT35" s="86"/>
      <c r="AFU35" s="86"/>
      <c r="AFV35" s="86"/>
      <c r="AFW35" s="86"/>
      <c r="AFX35" s="86"/>
      <c r="AFY35" s="86"/>
      <c r="AFZ35" s="86"/>
      <c r="AGA35" s="86"/>
      <c r="AGB35" s="86"/>
      <c r="AGC35" s="86"/>
      <c r="AGD35" s="86"/>
      <c r="AGE35" s="86"/>
      <c r="AGF35" s="86"/>
      <c r="AGG35" s="86"/>
      <c r="AGH35" s="86"/>
      <c r="AGI35" s="86"/>
      <c r="AGJ35" s="86"/>
      <c r="AGK35" s="86"/>
      <c r="AGL35" s="86"/>
      <c r="AGM35" s="86"/>
      <c r="AGN35" s="86"/>
      <c r="AGO35" s="86"/>
      <c r="AGP35" s="86"/>
      <c r="AGQ35" s="86"/>
      <c r="AGR35" s="86"/>
      <c r="AGS35" s="86"/>
      <c r="AGT35" s="86"/>
      <c r="AGU35" s="86"/>
      <c r="AGV35" s="86"/>
      <c r="AGW35" s="86"/>
      <c r="AGX35" s="86"/>
      <c r="AGY35" s="86"/>
      <c r="AGZ35" s="86"/>
      <c r="AHA35" s="86"/>
      <c r="AHB35" s="86"/>
      <c r="AHC35" s="86"/>
      <c r="AHD35" s="86"/>
      <c r="AHE35" s="86"/>
      <c r="AHF35" s="86"/>
      <c r="AHG35" s="86"/>
      <c r="AHH35" s="86"/>
      <c r="AHI35" s="86"/>
      <c r="AHJ35" s="86"/>
      <c r="AHK35" s="86"/>
      <c r="AHL35" s="86"/>
      <c r="AHM35" s="86"/>
      <c r="AHN35" s="86"/>
      <c r="AHO35" s="86"/>
      <c r="AHP35" s="86"/>
      <c r="AHQ35" s="86"/>
      <c r="AHR35" s="86"/>
      <c r="AHS35" s="86"/>
      <c r="AHT35" s="86"/>
      <c r="AHU35" s="86"/>
      <c r="AHV35" s="86"/>
      <c r="AHW35" s="86"/>
      <c r="AHX35" s="86"/>
      <c r="AHY35" s="86"/>
      <c r="AHZ35" s="86"/>
      <c r="AIA35" s="86"/>
      <c r="AIB35" s="86"/>
      <c r="AIC35" s="86"/>
      <c r="AID35" s="86"/>
      <c r="AIE35" s="86"/>
      <c r="AIF35" s="86"/>
      <c r="AIG35" s="86"/>
      <c r="AIH35" s="86"/>
      <c r="AII35" s="86"/>
      <c r="AIJ35" s="86"/>
      <c r="AIK35" s="86"/>
      <c r="AIL35" s="86"/>
      <c r="AIM35" s="86"/>
      <c r="AIN35" s="86"/>
      <c r="AIO35" s="86"/>
      <c r="AIP35" s="86"/>
      <c r="AIQ35" s="86"/>
      <c r="AIR35" s="86"/>
      <c r="AIS35" s="86"/>
      <c r="AIT35" s="86"/>
      <c r="AIU35" s="86"/>
      <c r="AIV35" s="86"/>
      <c r="AIW35" s="86"/>
      <c r="AIX35" s="86"/>
      <c r="AIY35" s="86"/>
      <c r="AIZ35" s="86"/>
      <c r="AJA35" s="86"/>
      <c r="AJB35" s="86"/>
      <c r="AJC35" s="86"/>
      <c r="AJD35" s="86"/>
      <c r="AJE35" s="86"/>
      <c r="AJF35" s="86"/>
      <c r="AJG35" s="86"/>
      <c r="AJH35" s="86"/>
      <c r="AJI35" s="86"/>
      <c r="AJJ35" s="86"/>
      <c r="AJK35" s="86"/>
      <c r="AJL35" s="86"/>
      <c r="AJM35" s="86"/>
      <c r="AJN35" s="86"/>
      <c r="AJO35" s="86"/>
      <c r="AJP35" s="86"/>
      <c r="AJQ35" s="86"/>
      <c r="AJR35" s="86"/>
      <c r="AJS35" s="86"/>
      <c r="AJT35" s="86"/>
      <c r="AJU35" s="86"/>
      <c r="AJV35" s="86"/>
      <c r="AJW35" s="86"/>
      <c r="AJX35" s="86"/>
      <c r="AJY35" s="86"/>
      <c r="AJZ35" s="86"/>
      <c r="AKA35" s="86"/>
      <c r="AKB35" s="86"/>
      <c r="AKC35" s="86"/>
      <c r="AKD35" s="86"/>
      <c r="AKE35" s="86"/>
      <c r="AKF35" s="86"/>
      <c r="AKG35" s="86"/>
      <c r="AKH35" s="86"/>
      <c r="AKI35" s="86"/>
      <c r="AKJ35" s="86"/>
      <c r="AKK35" s="86"/>
      <c r="AKL35" s="86"/>
      <c r="AKM35" s="86"/>
      <c r="AKN35" s="86"/>
      <c r="AKO35" s="86"/>
      <c r="AKP35" s="86"/>
      <c r="AKQ35" s="86"/>
      <c r="AKR35" s="86"/>
      <c r="AKS35" s="86"/>
      <c r="AKT35" s="86"/>
      <c r="AKU35" s="86"/>
      <c r="AKV35" s="86"/>
      <c r="AKW35" s="86"/>
      <c r="AKX35" s="86"/>
      <c r="AKY35" s="86"/>
      <c r="AKZ35" s="86"/>
      <c r="ALA35" s="86"/>
      <c r="ALB35" s="86"/>
      <c r="ALC35" s="86"/>
      <c r="ALD35" s="86"/>
      <c r="ALE35" s="86"/>
      <c r="ALF35" s="86"/>
      <c r="ALG35" s="86"/>
      <c r="ALH35" s="86"/>
      <c r="ALI35" s="86"/>
      <c r="ALJ35" s="86"/>
      <c r="ALK35" s="86"/>
      <c r="ALL35" s="86"/>
      <c r="ALM35" s="86"/>
      <c r="ALN35" s="86"/>
      <c r="ALO35" s="86"/>
      <c r="ALP35" s="86"/>
      <c r="ALQ35" s="86"/>
      <c r="ALR35" s="86"/>
      <c r="ALS35" s="86"/>
      <c r="ALT35" s="86"/>
      <c r="ALU35" s="86"/>
      <c r="ALV35" s="86"/>
      <c r="ALW35" s="86"/>
      <c r="ALX35" s="86"/>
      <c r="ALY35" s="86"/>
      <c r="ALZ35" s="86"/>
      <c r="AMA35" s="86"/>
      <c r="AMB35" s="86"/>
      <c r="AMC35" s="86"/>
      <c r="AMD35" s="86"/>
      <c r="AME35" s="86"/>
      <c r="AMF35" s="86"/>
      <c r="AMG35" s="86"/>
      <c r="AMH35" s="86"/>
      <c r="AMI35" s="86"/>
      <c r="AMJ35" s="86"/>
      <c r="AMK35" s="86"/>
    </row>
    <row r="36" customFormat="false" ht="82" hidden="false" customHeight="false" outlineLevel="0" collapsed="false">
      <c r="A36" s="85" t="s">
        <v>5111</v>
      </c>
      <c r="B36" s="85" t="s">
        <v>5051</v>
      </c>
      <c r="C36" s="85"/>
      <c r="D36" s="85"/>
      <c r="E36" s="85" t="s">
        <v>5112</v>
      </c>
      <c r="F36" s="85"/>
      <c r="G36" s="287" t="s">
        <v>5113</v>
      </c>
      <c r="H36" s="278"/>
      <c r="I36" s="2"/>
      <c r="J36" s="288" t="s">
        <v>5114</v>
      </c>
      <c r="K36" s="289"/>
      <c r="L36" s="2"/>
      <c r="M36" s="64" t="s">
        <v>157</v>
      </c>
      <c r="N36" s="85"/>
      <c r="O36" s="85"/>
      <c r="P36" s="85"/>
      <c r="Q36" s="85"/>
      <c r="R36" s="85" t="s">
        <v>45</v>
      </c>
      <c r="S36" s="278"/>
      <c r="T36" s="85" t="s">
        <v>2421</v>
      </c>
      <c r="U36" s="89"/>
      <c r="V36" s="85" t="s">
        <v>526</v>
      </c>
      <c r="W36" s="89"/>
      <c r="X36" s="85"/>
      <c r="Y36" s="85"/>
      <c r="Z36" s="85" t="s">
        <v>54</v>
      </c>
      <c r="AA36" s="85"/>
      <c r="AB36" s="85"/>
      <c r="AC36" s="85"/>
      <c r="AD36" s="85"/>
      <c r="AE36" s="258" t="s">
        <v>5115</v>
      </c>
      <c r="AF36" s="90"/>
      <c r="AG36" s="279" t="s">
        <v>5116</v>
      </c>
      <c r="AH36" s="90"/>
      <c r="AI36" s="259"/>
      <c r="AJ36" s="90"/>
      <c r="AK36" s="279" t="s">
        <v>5117</v>
      </c>
      <c r="AL36" s="90"/>
      <c r="AM36" s="279"/>
      <c r="AN36" s="4"/>
      <c r="AO36" s="89"/>
      <c r="AP36" s="89"/>
      <c r="AQ36" s="89"/>
      <c r="AR36" s="89"/>
      <c r="AS36" s="89"/>
      <c r="AT36" s="98" t="e">
        <f aca="false">IF(A36="", "","'"&amp;A36&amp;"':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'"&amp;VLOOKUP(M36,[3]マスタ!$A$1:$B$99,2,0)&amp;"'"&amp;IF(N36="○",", extra: true","")&amp;IF(O36&lt;&gt;"",", extraFrom: '"&amp;O36&amp;"'","")&amp;IF(P36&lt;&gt;"",", exchangableTo: '"&amp;P36&amp;"'","")&amp;IF(Q36="○",", poison: true","")&amp;IF(R36&lt;&gt;"", ", type: '"&amp;VLOOKUP(R36,[3]マスタ!$D$1:$E$99,2,0)&amp;"'", "")&amp;IF(S36&lt;&gt;"",", subType: '"&amp;VLOOKUP(S36,[3]マスタ!$D$1:$E$99,2,0)&amp;"'","")&amp;""&amp;IF(T36&lt;&gt;"",", range: '"&amp;T36&amp;"'","")&amp;IF(V36&lt;&gt;"",", damage: '"&amp;V36&amp;"'","")&amp;IF(X36&lt;&gt;"",", capacity: '"&amp;X36&amp;"'","")&amp;IF(Y36&lt;&gt;"",", growth: "&amp;Y36&amp;"","")&amp;IF(Z36&lt;&gt;"",", cost: '"&amp;Z36&amp;"'","")&amp;", text: '"&amp;SUBSTITUTE(SUBSTITUTE(AE36, CHAR(13), ""),CHAR(10),"\n")&amp;IF(AF36&lt;&gt;"", "', textAdditional: '"&amp;SUBSTITUTE(SUBSTITUTE(AF36, CHAR(13), ""),CHAR(10),"\n"), "")&amp;"', textZh: '"&amp;SUBSTITUTE(SUBSTITUTE(SUBSTITUTE(AG36, CHAR(13), ""),CHAR(10),"\n"),"'","\'")&amp;"', textZhG1: '"&amp;SUBSTITUTE(SUBSTITUTE(SUBSTITUTE(AI36, CHAR(13), ""),CHAR(10),"\n"),"'","\'")&amp;IF(AH36&lt;&gt;"", "', textZhAdditional: '"&amp;SUBSTITUTE(SUBSTITUTE(AH36, CHAR(13), ""),CHAR(10),"\n"), "")&amp;IF(AJ36&lt;&gt;"", "', textZhG1Additional: '"&amp;SUBSTITUTE(SUBSTITUTE(AJ36, CHAR(13), ""),CHAR(10),"\n"), "")&amp;"', textKo: '"&amp;SUBSTITUTE(SUBSTITUTE(SUBSTITUTE(AK36, CHAR(13), ""),CHAR(10),"\n"),"'","\'")&amp;IF(AL36&lt;&gt;"", "', textKoAdditional: '"&amp;SUBSTITUTE(SUBSTITUTE(AL36, CHAR(13), ""),CHAR(10),"\n"), "")&amp;"', textEn: '"&amp;SUBSTITUTE(SUBSTITUTE(SUBSTITUTE(AM36, CHAR(13), ""),CHAR(10),"\n"),"'","\'")&amp;IF(AN36&lt;&gt;"", "', textEnAdditional: '"&amp;SUBSTITUTE(SUBSTITUTE(AN36, CHAR(13), ""),CHAR(10),"\n"), "")&amp;"'"&amp;IF(AB36="○",", sealable: true","")&amp;IF(AC36="○",", removable: true","")&amp;IF(AA36="○",", lie: true","")&amp;IF(AD36="○",", investable: true","")&amp;"},")</f>
        <v>#REF!</v>
      </c>
      <c r="AU36" s="10" t="str">
        <f aca="false">IF($A36&lt;&gt;"", "    /** 《"&amp;$E36&amp;"》 */ export const "&amp;SUBSTITUTE(UPPER(IF(MID($A36, 3, 1)="-", RIGHT($A36,LEN($A36)-3), $A36)), "-", "_")&amp;": TCardId = '"&amp;$A36&amp;"';", "")</f>
        <v>    /** 《ミハテヌハテ》 */ export const MISORA_O_S_1: TCardId = '25-misora-o-s-1';</v>
      </c>
      <c r="AV36" s="11" t="str">
        <f aca="false">IF($A36&lt;&gt;"", "    | '"&amp;$A36&amp;"'", "")</f>
        <v>    | '25-misora-o-s-1'</v>
      </c>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c r="CY36" s="86"/>
      <c r="CZ36" s="86"/>
      <c r="DA36" s="86"/>
      <c r="DB36" s="86"/>
      <c r="DC36" s="86"/>
      <c r="DD36" s="86"/>
      <c r="DE36" s="86"/>
      <c r="DF36" s="86"/>
      <c r="DG36" s="86"/>
      <c r="DH36" s="86"/>
      <c r="DI36" s="86"/>
      <c r="DJ36" s="86"/>
      <c r="DK36" s="86"/>
      <c r="DL36" s="86"/>
      <c r="DM36" s="86"/>
      <c r="DN36" s="86"/>
      <c r="DO36" s="86"/>
      <c r="DP36" s="86"/>
      <c r="DQ36" s="86"/>
      <c r="DR36" s="86"/>
      <c r="DS36" s="86"/>
      <c r="DT36" s="86"/>
      <c r="DU36" s="86"/>
      <c r="DV36" s="86"/>
      <c r="DW36" s="86"/>
      <c r="DX36" s="86"/>
      <c r="DY36" s="86"/>
      <c r="DZ36" s="86"/>
      <c r="EA36" s="86"/>
      <c r="EB36" s="86"/>
      <c r="EC36" s="86"/>
      <c r="ED36" s="86"/>
      <c r="EE36" s="86"/>
      <c r="EF36" s="86"/>
      <c r="EG36" s="86"/>
      <c r="EH36" s="86"/>
      <c r="EI36" s="86"/>
      <c r="EJ36" s="86"/>
      <c r="EK36" s="86"/>
      <c r="EL36" s="86"/>
      <c r="EM36" s="86"/>
      <c r="EN36" s="86"/>
      <c r="EO36" s="86"/>
      <c r="EP36" s="86"/>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6"/>
      <c r="FO36" s="86"/>
      <c r="FP36" s="86"/>
      <c r="FQ36" s="86"/>
      <c r="FR36" s="86"/>
      <c r="FS36" s="86"/>
      <c r="FT36" s="86"/>
      <c r="FU36" s="86"/>
      <c r="FV36" s="86"/>
      <c r="FW36" s="86"/>
      <c r="FX36" s="86"/>
      <c r="FY36" s="86"/>
      <c r="FZ36" s="86"/>
      <c r="GA36" s="86"/>
      <c r="GB36" s="86"/>
      <c r="GC36" s="86"/>
      <c r="GD36" s="86"/>
      <c r="GE36" s="86"/>
      <c r="GF36" s="86"/>
      <c r="GG36" s="86"/>
      <c r="GH36" s="86"/>
      <c r="GI36" s="86"/>
      <c r="GJ36" s="86"/>
      <c r="GK36" s="86"/>
      <c r="GL36" s="86"/>
      <c r="GM36" s="86"/>
      <c r="GN36" s="86"/>
      <c r="GO36" s="86"/>
      <c r="GP36" s="86"/>
      <c r="GQ36" s="86"/>
      <c r="GR36" s="86"/>
      <c r="GS36" s="86"/>
      <c r="GT36" s="86"/>
      <c r="GU36" s="86"/>
      <c r="GV36" s="86"/>
      <c r="GW36" s="86"/>
      <c r="GX36" s="86"/>
      <c r="GY36" s="86"/>
      <c r="GZ36" s="86"/>
      <c r="HA36" s="86"/>
      <c r="HB36" s="86"/>
      <c r="HC36" s="86"/>
      <c r="HD36" s="86"/>
      <c r="HE36" s="86"/>
      <c r="HF36" s="86"/>
      <c r="HG36" s="86"/>
      <c r="HH36" s="86"/>
      <c r="HI36" s="86"/>
      <c r="HJ36" s="86"/>
      <c r="HK36" s="86"/>
      <c r="HL36" s="86"/>
      <c r="HM36" s="86"/>
      <c r="HN36" s="86"/>
      <c r="HO36" s="86"/>
      <c r="HP36" s="86"/>
      <c r="HQ36" s="86"/>
      <c r="HR36" s="86"/>
      <c r="HS36" s="86"/>
      <c r="HT36" s="86"/>
      <c r="HU36" s="86"/>
      <c r="HV36" s="86"/>
      <c r="HW36" s="86"/>
      <c r="HX36" s="86"/>
      <c r="HY36" s="86"/>
      <c r="HZ36" s="86"/>
      <c r="IA36" s="86"/>
      <c r="IB36" s="86"/>
      <c r="IC36" s="86"/>
      <c r="ID36" s="86"/>
      <c r="IE36" s="86"/>
      <c r="IF36" s="86"/>
      <c r="IG36" s="86"/>
      <c r="IH36" s="86"/>
      <c r="II36" s="86"/>
      <c r="IJ36" s="86"/>
      <c r="IK36" s="86"/>
      <c r="IL36" s="86"/>
      <c r="IM36" s="86"/>
      <c r="IN36" s="86"/>
      <c r="IO36" s="86"/>
      <c r="IP36" s="86"/>
      <c r="IQ36" s="86"/>
      <c r="IR36" s="86"/>
      <c r="IS36" s="86"/>
      <c r="IT36" s="86"/>
      <c r="IU36" s="86"/>
      <c r="IV36" s="86"/>
      <c r="IW36" s="86"/>
      <c r="IX36" s="86"/>
      <c r="IY36" s="86"/>
      <c r="IZ36" s="86"/>
      <c r="JA36" s="86"/>
      <c r="JB36" s="86"/>
      <c r="JC36" s="86"/>
      <c r="JD36" s="86"/>
      <c r="JE36" s="86"/>
      <c r="JF36" s="86"/>
      <c r="JG36" s="86"/>
      <c r="JH36" s="86"/>
      <c r="JI36" s="86"/>
      <c r="JJ36" s="86"/>
      <c r="JK36" s="86"/>
      <c r="JL36" s="86"/>
      <c r="JM36" s="86"/>
      <c r="JN36" s="86"/>
      <c r="JO36" s="86"/>
      <c r="JP36" s="86"/>
      <c r="JQ36" s="86"/>
      <c r="JR36" s="86"/>
      <c r="JS36" s="86"/>
      <c r="JT36" s="86"/>
      <c r="JU36" s="86"/>
      <c r="JV36" s="86"/>
      <c r="JW36" s="86"/>
      <c r="JX36" s="86"/>
      <c r="JY36" s="86"/>
      <c r="JZ36" s="86"/>
      <c r="KA36" s="86"/>
      <c r="KB36" s="86"/>
      <c r="KC36" s="86"/>
      <c r="KD36" s="86"/>
      <c r="KE36" s="86"/>
      <c r="KF36" s="86"/>
      <c r="KG36" s="86"/>
      <c r="KH36" s="86"/>
      <c r="KI36" s="86"/>
      <c r="KJ36" s="86"/>
      <c r="KK36" s="86"/>
      <c r="KL36" s="86"/>
      <c r="KM36" s="86"/>
      <c r="KN36" s="86"/>
      <c r="KO36" s="86"/>
      <c r="KP36" s="86"/>
      <c r="KQ36" s="86"/>
      <c r="KR36" s="86"/>
      <c r="KS36" s="86"/>
      <c r="KT36" s="86"/>
      <c r="KU36" s="86"/>
      <c r="KV36" s="86"/>
      <c r="KW36" s="86"/>
      <c r="KX36" s="86"/>
      <c r="KY36" s="86"/>
      <c r="KZ36" s="86"/>
      <c r="LA36" s="86"/>
      <c r="LB36" s="86"/>
      <c r="LC36" s="86"/>
      <c r="LD36" s="86"/>
      <c r="LE36" s="86"/>
      <c r="LF36" s="86"/>
      <c r="LG36" s="86"/>
      <c r="LH36" s="86"/>
      <c r="LI36" s="86"/>
      <c r="LJ36" s="86"/>
      <c r="LK36" s="86"/>
      <c r="LL36" s="86"/>
      <c r="LM36" s="86"/>
      <c r="LN36" s="86"/>
      <c r="LO36" s="86"/>
      <c r="LP36" s="86"/>
      <c r="LQ36" s="86"/>
      <c r="LR36" s="86"/>
      <c r="LS36" s="86"/>
      <c r="LT36" s="86"/>
      <c r="LU36" s="86"/>
      <c r="LV36" s="86"/>
      <c r="LW36" s="86"/>
      <c r="LX36" s="86"/>
      <c r="LY36" s="86"/>
      <c r="LZ36" s="86"/>
      <c r="MA36" s="86"/>
      <c r="MB36" s="86"/>
      <c r="MC36" s="86"/>
      <c r="MD36" s="86"/>
      <c r="ME36" s="86"/>
      <c r="MF36" s="86"/>
      <c r="MG36" s="86"/>
      <c r="MH36" s="86"/>
      <c r="MI36" s="86"/>
      <c r="MJ36" s="86"/>
      <c r="MK36" s="86"/>
      <c r="ML36" s="86"/>
      <c r="MM36" s="86"/>
      <c r="MN36" s="86"/>
      <c r="MO36" s="86"/>
      <c r="MP36" s="86"/>
      <c r="MQ36" s="86"/>
      <c r="MR36" s="86"/>
      <c r="MS36" s="86"/>
      <c r="MT36" s="86"/>
      <c r="MU36" s="86"/>
      <c r="MV36" s="86"/>
      <c r="MW36" s="86"/>
      <c r="MX36" s="86"/>
      <c r="MY36" s="86"/>
      <c r="MZ36" s="86"/>
      <c r="NA36" s="86"/>
      <c r="NB36" s="86"/>
      <c r="NC36" s="86"/>
      <c r="ND36" s="86"/>
      <c r="NE36" s="86"/>
      <c r="NF36" s="86"/>
      <c r="NG36" s="86"/>
      <c r="NH36" s="86"/>
      <c r="NI36" s="86"/>
      <c r="NJ36" s="86"/>
      <c r="NK36" s="86"/>
      <c r="NL36" s="86"/>
      <c r="NM36" s="86"/>
      <c r="NN36" s="86"/>
      <c r="NO36" s="86"/>
      <c r="NP36" s="86"/>
      <c r="NQ36" s="86"/>
      <c r="NR36" s="86"/>
      <c r="NS36" s="86"/>
      <c r="NT36" s="86"/>
      <c r="NU36" s="86"/>
      <c r="NV36" s="86"/>
      <c r="NW36" s="86"/>
      <c r="NX36" s="86"/>
      <c r="NY36" s="86"/>
      <c r="NZ36" s="86"/>
      <c r="OA36" s="86"/>
      <c r="OB36" s="86"/>
      <c r="OC36" s="86"/>
      <c r="OD36" s="86"/>
      <c r="OE36" s="86"/>
      <c r="OF36" s="86"/>
      <c r="OG36" s="86"/>
      <c r="OH36" s="86"/>
      <c r="OI36" s="86"/>
      <c r="OJ36" s="86"/>
      <c r="OK36" s="86"/>
      <c r="OL36" s="86"/>
      <c r="OM36" s="86"/>
      <c r="ON36" s="86"/>
      <c r="OO36" s="86"/>
      <c r="OP36" s="86"/>
      <c r="OQ36" s="86"/>
      <c r="OR36" s="86"/>
      <c r="OS36" s="86"/>
      <c r="OT36" s="86"/>
      <c r="OU36" s="86"/>
      <c r="OV36" s="86"/>
      <c r="OW36" s="86"/>
      <c r="OX36" s="86"/>
      <c r="OY36" s="86"/>
      <c r="OZ36" s="86"/>
      <c r="PA36" s="86"/>
      <c r="PB36" s="86"/>
      <c r="PC36" s="86"/>
      <c r="PD36" s="86"/>
      <c r="PE36" s="86"/>
      <c r="PF36" s="86"/>
      <c r="PG36" s="86"/>
      <c r="PH36" s="86"/>
      <c r="PI36" s="86"/>
      <c r="PJ36" s="86"/>
      <c r="PK36" s="86"/>
      <c r="PL36" s="86"/>
      <c r="PM36" s="86"/>
      <c r="PN36" s="86"/>
      <c r="PO36" s="86"/>
      <c r="PP36" s="86"/>
      <c r="PQ36" s="86"/>
      <c r="PR36" s="86"/>
      <c r="PS36" s="86"/>
      <c r="PT36" s="86"/>
      <c r="PU36" s="86"/>
      <c r="PV36" s="86"/>
      <c r="PW36" s="86"/>
      <c r="PX36" s="86"/>
      <c r="PY36" s="86"/>
      <c r="PZ36" s="86"/>
      <c r="QA36" s="86"/>
      <c r="QB36" s="86"/>
      <c r="QC36" s="86"/>
      <c r="QD36" s="86"/>
      <c r="QE36" s="86"/>
      <c r="QF36" s="86"/>
      <c r="QG36" s="86"/>
      <c r="QH36" s="86"/>
      <c r="QI36" s="86"/>
      <c r="QJ36" s="86"/>
      <c r="QK36" s="86"/>
      <c r="QL36" s="86"/>
      <c r="QM36" s="86"/>
      <c r="QN36" s="86"/>
      <c r="QO36" s="86"/>
      <c r="QP36" s="86"/>
      <c r="QQ36" s="86"/>
      <c r="QR36" s="86"/>
      <c r="QS36" s="86"/>
      <c r="QT36" s="86"/>
      <c r="QU36" s="86"/>
      <c r="QV36" s="86"/>
      <c r="QW36" s="86"/>
      <c r="QX36" s="86"/>
      <c r="QY36" s="86"/>
      <c r="QZ36" s="86"/>
      <c r="RA36" s="86"/>
      <c r="RB36" s="86"/>
      <c r="RC36" s="86"/>
      <c r="RD36" s="86"/>
      <c r="RE36" s="86"/>
      <c r="RF36" s="86"/>
      <c r="RG36" s="86"/>
      <c r="RH36" s="86"/>
      <c r="RI36" s="86"/>
      <c r="RJ36" s="86"/>
      <c r="RK36" s="86"/>
      <c r="RL36" s="86"/>
      <c r="RM36" s="86"/>
      <c r="RN36" s="86"/>
      <c r="RO36" s="86"/>
      <c r="RP36" s="86"/>
      <c r="RQ36" s="86"/>
      <c r="RR36" s="86"/>
      <c r="RS36" s="86"/>
      <c r="RT36" s="86"/>
      <c r="RU36" s="86"/>
      <c r="RV36" s="86"/>
      <c r="RW36" s="86"/>
      <c r="RX36" s="86"/>
      <c r="RY36" s="86"/>
      <c r="RZ36" s="86"/>
      <c r="SA36" s="86"/>
      <c r="SB36" s="86"/>
      <c r="SC36" s="86"/>
      <c r="SD36" s="86"/>
      <c r="SE36" s="86"/>
      <c r="SF36" s="86"/>
      <c r="SG36" s="86"/>
      <c r="SH36" s="86"/>
      <c r="SI36" s="86"/>
      <c r="SJ36" s="86"/>
      <c r="SK36" s="86"/>
      <c r="SL36" s="86"/>
      <c r="SM36" s="86"/>
      <c r="SN36" s="86"/>
      <c r="SO36" s="86"/>
      <c r="SP36" s="86"/>
      <c r="SQ36" s="86"/>
      <c r="SR36" s="86"/>
      <c r="SS36" s="86"/>
      <c r="ST36" s="86"/>
      <c r="SU36" s="86"/>
      <c r="SV36" s="86"/>
      <c r="SW36" s="86"/>
      <c r="SX36" s="86"/>
      <c r="SY36" s="86"/>
      <c r="SZ36" s="86"/>
      <c r="TA36" s="86"/>
      <c r="TB36" s="86"/>
      <c r="TC36" s="86"/>
      <c r="TD36" s="86"/>
      <c r="TE36" s="86"/>
      <c r="TF36" s="86"/>
      <c r="TG36" s="86"/>
      <c r="TH36" s="86"/>
      <c r="TI36" s="86"/>
      <c r="TJ36" s="86"/>
      <c r="TK36" s="86"/>
      <c r="TL36" s="86"/>
      <c r="TM36" s="86"/>
      <c r="TN36" s="86"/>
      <c r="TO36" s="86"/>
      <c r="TP36" s="86"/>
      <c r="TQ36" s="86"/>
      <c r="TR36" s="86"/>
      <c r="TS36" s="86"/>
      <c r="TT36" s="86"/>
      <c r="TU36" s="86"/>
      <c r="TV36" s="86"/>
      <c r="TW36" s="86"/>
      <c r="TX36" s="86"/>
      <c r="TY36" s="86"/>
      <c r="TZ36" s="86"/>
      <c r="UA36" s="86"/>
      <c r="UB36" s="86"/>
      <c r="UC36" s="86"/>
      <c r="UD36" s="86"/>
      <c r="UE36" s="86"/>
      <c r="UF36" s="86"/>
      <c r="UG36" s="86"/>
      <c r="UH36" s="86"/>
      <c r="UI36" s="86"/>
      <c r="UJ36" s="86"/>
      <c r="UK36" s="86"/>
      <c r="UL36" s="86"/>
      <c r="UM36" s="86"/>
      <c r="UN36" s="86"/>
      <c r="UO36" s="86"/>
      <c r="UP36" s="86"/>
      <c r="UQ36" s="86"/>
      <c r="UR36" s="86"/>
      <c r="US36" s="86"/>
      <c r="UT36" s="86"/>
      <c r="UU36" s="86"/>
      <c r="UV36" s="86"/>
      <c r="UW36" s="86"/>
      <c r="UX36" s="86"/>
      <c r="UY36" s="86"/>
      <c r="UZ36" s="86"/>
      <c r="VA36" s="86"/>
      <c r="VB36" s="86"/>
      <c r="VC36" s="86"/>
      <c r="VD36" s="86"/>
      <c r="VE36" s="86"/>
      <c r="VF36" s="86"/>
      <c r="VG36" s="86"/>
      <c r="VH36" s="86"/>
      <c r="VI36" s="86"/>
      <c r="VJ36" s="86"/>
      <c r="VK36" s="86"/>
      <c r="VL36" s="86"/>
      <c r="VM36" s="86"/>
      <c r="VN36" s="86"/>
      <c r="VO36" s="86"/>
      <c r="VP36" s="86"/>
      <c r="VQ36" s="86"/>
      <c r="VR36" s="86"/>
      <c r="VS36" s="86"/>
      <c r="VT36" s="86"/>
      <c r="VU36" s="86"/>
      <c r="VV36" s="86"/>
      <c r="VW36" s="86"/>
      <c r="VX36" s="86"/>
      <c r="VY36" s="86"/>
      <c r="VZ36" s="86"/>
      <c r="WA36" s="86"/>
      <c r="WB36" s="86"/>
      <c r="WC36" s="86"/>
      <c r="WD36" s="86"/>
      <c r="WE36" s="86"/>
      <c r="WF36" s="86"/>
      <c r="WG36" s="86"/>
      <c r="WH36" s="86"/>
      <c r="WI36" s="86"/>
      <c r="WJ36" s="86"/>
      <c r="WK36" s="86"/>
      <c r="WL36" s="86"/>
      <c r="WM36" s="86"/>
      <c r="WN36" s="86"/>
      <c r="WO36" s="86"/>
      <c r="WP36" s="86"/>
      <c r="WQ36" s="86"/>
      <c r="WR36" s="86"/>
      <c r="WS36" s="86"/>
      <c r="WT36" s="86"/>
      <c r="WU36" s="86"/>
      <c r="WV36" s="86"/>
      <c r="WW36" s="86"/>
      <c r="WX36" s="86"/>
      <c r="WY36" s="86"/>
      <c r="WZ36" s="86"/>
      <c r="XA36" s="86"/>
      <c r="XB36" s="86"/>
      <c r="XC36" s="86"/>
      <c r="XD36" s="86"/>
      <c r="XE36" s="86"/>
      <c r="XF36" s="86"/>
      <c r="XG36" s="86"/>
      <c r="XH36" s="86"/>
      <c r="XI36" s="86"/>
      <c r="XJ36" s="86"/>
      <c r="XK36" s="86"/>
      <c r="XL36" s="86"/>
      <c r="XM36" s="86"/>
      <c r="XN36" s="86"/>
      <c r="XO36" s="86"/>
      <c r="XP36" s="86"/>
      <c r="XQ36" s="86"/>
      <c r="XR36" s="86"/>
      <c r="XS36" s="86"/>
      <c r="XT36" s="86"/>
      <c r="XU36" s="86"/>
      <c r="XV36" s="86"/>
      <c r="XW36" s="86"/>
      <c r="XX36" s="86"/>
      <c r="XY36" s="86"/>
      <c r="XZ36" s="86"/>
      <c r="YA36" s="86"/>
      <c r="YB36" s="86"/>
      <c r="YC36" s="86"/>
      <c r="YD36" s="86"/>
      <c r="YE36" s="86"/>
      <c r="YF36" s="86"/>
      <c r="YG36" s="86"/>
      <c r="YH36" s="86"/>
      <c r="YI36" s="86"/>
      <c r="YJ36" s="86"/>
      <c r="YK36" s="86"/>
      <c r="YL36" s="86"/>
      <c r="YM36" s="86"/>
      <c r="YN36" s="86"/>
      <c r="YO36" s="86"/>
      <c r="YP36" s="86"/>
      <c r="YQ36" s="86"/>
      <c r="YR36" s="86"/>
      <c r="YS36" s="86"/>
      <c r="YT36" s="86"/>
      <c r="YU36" s="86"/>
      <c r="YV36" s="86"/>
      <c r="YW36" s="86"/>
      <c r="YX36" s="86"/>
      <c r="YY36" s="86"/>
      <c r="YZ36" s="86"/>
      <c r="ZA36" s="86"/>
      <c r="ZB36" s="86"/>
      <c r="ZC36" s="86"/>
      <c r="ZD36" s="86"/>
      <c r="ZE36" s="86"/>
      <c r="ZF36" s="86"/>
      <c r="ZG36" s="86"/>
      <c r="ZH36" s="86"/>
      <c r="ZI36" s="86"/>
      <c r="ZJ36" s="86"/>
      <c r="ZK36" s="86"/>
      <c r="ZL36" s="86"/>
      <c r="ZM36" s="86"/>
      <c r="ZN36" s="86"/>
      <c r="ZO36" s="86"/>
      <c r="ZP36" s="86"/>
      <c r="ZQ36" s="86"/>
      <c r="ZR36" s="86"/>
      <c r="ZS36" s="86"/>
      <c r="ZT36" s="86"/>
      <c r="ZU36" s="86"/>
      <c r="ZV36" s="86"/>
      <c r="ZW36" s="86"/>
      <c r="ZX36" s="86"/>
      <c r="ZY36" s="86"/>
      <c r="ZZ36" s="86"/>
      <c r="AAA36" s="86"/>
      <c r="AAB36" s="86"/>
      <c r="AAC36" s="86"/>
      <c r="AAD36" s="86"/>
      <c r="AAE36" s="86"/>
      <c r="AAF36" s="86"/>
      <c r="AAG36" s="86"/>
      <c r="AAH36" s="86"/>
      <c r="AAI36" s="86"/>
      <c r="AAJ36" s="86"/>
      <c r="AAK36" s="86"/>
      <c r="AAL36" s="86"/>
      <c r="AAM36" s="86"/>
      <c r="AAN36" s="86"/>
      <c r="AAO36" s="86"/>
      <c r="AAP36" s="86"/>
      <c r="AAQ36" s="86"/>
      <c r="AAR36" s="86"/>
      <c r="AAS36" s="86"/>
      <c r="AAT36" s="86"/>
      <c r="AAU36" s="86"/>
      <c r="AAV36" s="86"/>
      <c r="AAW36" s="86"/>
      <c r="AAX36" s="86"/>
      <c r="AAY36" s="86"/>
      <c r="AAZ36" s="86"/>
      <c r="ABA36" s="86"/>
      <c r="ABB36" s="86"/>
      <c r="ABC36" s="86"/>
      <c r="ABD36" s="86"/>
      <c r="ABE36" s="86"/>
      <c r="ABF36" s="86"/>
      <c r="ABG36" s="86"/>
      <c r="ABH36" s="86"/>
      <c r="ABI36" s="86"/>
      <c r="ABJ36" s="86"/>
      <c r="ABK36" s="86"/>
      <c r="ABL36" s="86"/>
      <c r="ABM36" s="86"/>
      <c r="ABN36" s="86"/>
      <c r="ABO36" s="86"/>
      <c r="ABP36" s="86"/>
      <c r="ABQ36" s="86"/>
      <c r="ABR36" s="86"/>
      <c r="ABS36" s="86"/>
      <c r="ABT36" s="86"/>
      <c r="ABU36" s="86"/>
      <c r="ABV36" s="86"/>
      <c r="ABW36" s="86"/>
      <c r="ABX36" s="86"/>
      <c r="ABY36" s="86"/>
      <c r="ABZ36" s="86"/>
      <c r="ACA36" s="86"/>
      <c r="ACB36" s="86"/>
      <c r="ACC36" s="86"/>
      <c r="ACD36" s="86"/>
      <c r="ACE36" s="86"/>
      <c r="ACF36" s="86"/>
      <c r="ACG36" s="86"/>
      <c r="ACH36" s="86"/>
      <c r="ACI36" s="86"/>
      <c r="ACJ36" s="86"/>
      <c r="ACK36" s="86"/>
      <c r="ACL36" s="86"/>
      <c r="ACM36" s="86"/>
      <c r="ACN36" s="86"/>
      <c r="ACO36" s="86"/>
      <c r="ACP36" s="86"/>
      <c r="ACQ36" s="86"/>
      <c r="ACR36" s="86"/>
      <c r="ACS36" s="86"/>
      <c r="ACT36" s="86"/>
      <c r="ACU36" s="86"/>
      <c r="ACV36" s="86"/>
      <c r="ACW36" s="86"/>
      <c r="ACX36" s="86"/>
      <c r="ACY36" s="86"/>
      <c r="ACZ36" s="86"/>
      <c r="ADA36" s="86"/>
      <c r="ADB36" s="86"/>
      <c r="ADC36" s="86"/>
      <c r="ADD36" s="86"/>
      <c r="ADE36" s="86"/>
      <c r="ADF36" s="86"/>
      <c r="ADG36" s="86"/>
      <c r="ADH36" s="86"/>
      <c r="ADI36" s="86"/>
      <c r="ADJ36" s="86"/>
      <c r="ADK36" s="86"/>
      <c r="ADL36" s="86"/>
      <c r="ADM36" s="86"/>
      <c r="ADN36" s="86"/>
      <c r="ADO36" s="86"/>
      <c r="ADP36" s="86"/>
      <c r="ADQ36" s="86"/>
      <c r="ADR36" s="86"/>
      <c r="ADS36" s="86"/>
      <c r="ADT36" s="86"/>
      <c r="ADU36" s="86"/>
      <c r="ADV36" s="86"/>
      <c r="ADW36" s="86"/>
      <c r="ADX36" s="86"/>
      <c r="ADY36" s="86"/>
      <c r="ADZ36" s="86"/>
      <c r="AEA36" s="86"/>
      <c r="AEB36" s="86"/>
      <c r="AEC36" s="86"/>
      <c r="AED36" s="86"/>
      <c r="AEE36" s="86"/>
      <c r="AEF36" s="86"/>
      <c r="AEG36" s="86"/>
      <c r="AEH36" s="86"/>
      <c r="AEI36" s="86"/>
      <c r="AEJ36" s="86"/>
      <c r="AEK36" s="86"/>
      <c r="AEL36" s="86"/>
      <c r="AEM36" s="86"/>
      <c r="AEN36" s="86"/>
      <c r="AEO36" s="86"/>
      <c r="AEP36" s="86"/>
      <c r="AEQ36" s="86"/>
      <c r="AER36" s="86"/>
      <c r="AES36" s="86"/>
      <c r="AET36" s="86"/>
      <c r="AEU36" s="86"/>
      <c r="AEV36" s="86"/>
      <c r="AEW36" s="86"/>
      <c r="AEX36" s="86"/>
      <c r="AEY36" s="86"/>
      <c r="AEZ36" s="86"/>
      <c r="AFA36" s="86"/>
      <c r="AFB36" s="86"/>
      <c r="AFC36" s="86"/>
      <c r="AFD36" s="86"/>
      <c r="AFE36" s="86"/>
      <c r="AFF36" s="86"/>
      <c r="AFG36" s="86"/>
      <c r="AFH36" s="86"/>
      <c r="AFI36" s="86"/>
      <c r="AFJ36" s="86"/>
      <c r="AFK36" s="86"/>
      <c r="AFL36" s="86"/>
      <c r="AFM36" s="86"/>
      <c r="AFN36" s="86"/>
      <c r="AFO36" s="86"/>
      <c r="AFP36" s="86"/>
      <c r="AFQ36" s="86"/>
      <c r="AFR36" s="86"/>
      <c r="AFS36" s="86"/>
      <c r="AFT36" s="86"/>
      <c r="AFU36" s="86"/>
      <c r="AFV36" s="86"/>
      <c r="AFW36" s="86"/>
      <c r="AFX36" s="86"/>
      <c r="AFY36" s="86"/>
      <c r="AFZ36" s="86"/>
      <c r="AGA36" s="86"/>
      <c r="AGB36" s="86"/>
      <c r="AGC36" s="86"/>
      <c r="AGD36" s="86"/>
      <c r="AGE36" s="86"/>
      <c r="AGF36" s="86"/>
      <c r="AGG36" s="86"/>
      <c r="AGH36" s="86"/>
      <c r="AGI36" s="86"/>
      <c r="AGJ36" s="86"/>
      <c r="AGK36" s="86"/>
      <c r="AGL36" s="86"/>
      <c r="AGM36" s="86"/>
      <c r="AGN36" s="86"/>
      <c r="AGO36" s="86"/>
      <c r="AGP36" s="86"/>
      <c r="AGQ36" s="86"/>
      <c r="AGR36" s="86"/>
      <c r="AGS36" s="86"/>
      <c r="AGT36" s="86"/>
      <c r="AGU36" s="86"/>
      <c r="AGV36" s="86"/>
      <c r="AGW36" s="86"/>
      <c r="AGX36" s="86"/>
      <c r="AGY36" s="86"/>
      <c r="AGZ36" s="86"/>
      <c r="AHA36" s="86"/>
      <c r="AHB36" s="86"/>
      <c r="AHC36" s="86"/>
      <c r="AHD36" s="86"/>
      <c r="AHE36" s="86"/>
      <c r="AHF36" s="86"/>
      <c r="AHG36" s="86"/>
      <c r="AHH36" s="86"/>
      <c r="AHI36" s="86"/>
      <c r="AHJ36" s="86"/>
      <c r="AHK36" s="86"/>
      <c r="AHL36" s="86"/>
      <c r="AHM36" s="86"/>
      <c r="AHN36" s="86"/>
      <c r="AHO36" s="86"/>
      <c r="AHP36" s="86"/>
      <c r="AHQ36" s="86"/>
      <c r="AHR36" s="86"/>
      <c r="AHS36" s="86"/>
      <c r="AHT36" s="86"/>
      <c r="AHU36" s="86"/>
      <c r="AHV36" s="86"/>
      <c r="AHW36" s="86"/>
      <c r="AHX36" s="86"/>
      <c r="AHY36" s="86"/>
      <c r="AHZ36" s="86"/>
      <c r="AIA36" s="86"/>
      <c r="AIB36" s="86"/>
      <c r="AIC36" s="86"/>
      <c r="AID36" s="86"/>
      <c r="AIE36" s="86"/>
      <c r="AIF36" s="86"/>
      <c r="AIG36" s="86"/>
      <c r="AIH36" s="86"/>
      <c r="AII36" s="86"/>
      <c r="AIJ36" s="86"/>
      <c r="AIK36" s="86"/>
      <c r="AIL36" s="86"/>
      <c r="AIM36" s="86"/>
      <c r="AIN36" s="86"/>
      <c r="AIO36" s="86"/>
      <c r="AIP36" s="86"/>
      <c r="AIQ36" s="86"/>
      <c r="AIR36" s="86"/>
      <c r="AIS36" s="86"/>
      <c r="AIT36" s="86"/>
      <c r="AIU36" s="86"/>
      <c r="AIV36" s="86"/>
      <c r="AIW36" s="86"/>
      <c r="AIX36" s="86"/>
      <c r="AIY36" s="86"/>
      <c r="AIZ36" s="86"/>
      <c r="AJA36" s="86"/>
      <c r="AJB36" s="86"/>
      <c r="AJC36" s="86"/>
      <c r="AJD36" s="86"/>
      <c r="AJE36" s="86"/>
      <c r="AJF36" s="86"/>
      <c r="AJG36" s="86"/>
      <c r="AJH36" s="86"/>
      <c r="AJI36" s="86"/>
      <c r="AJJ36" s="86"/>
      <c r="AJK36" s="86"/>
      <c r="AJL36" s="86"/>
      <c r="AJM36" s="86"/>
      <c r="AJN36" s="86"/>
      <c r="AJO36" s="86"/>
      <c r="AJP36" s="86"/>
      <c r="AJQ36" s="86"/>
      <c r="AJR36" s="86"/>
      <c r="AJS36" s="86"/>
      <c r="AJT36" s="86"/>
      <c r="AJU36" s="86"/>
      <c r="AJV36" s="86"/>
      <c r="AJW36" s="86"/>
      <c r="AJX36" s="86"/>
      <c r="AJY36" s="86"/>
      <c r="AJZ36" s="86"/>
      <c r="AKA36" s="86"/>
      <c r="AKB36" s="86"/>
      <c r="AKC36" s="86"/>
      <c r="AKD36" s="86"/>
      <c r="AKE36" s="86"/>
      <c r="AKF36" s="86"/>
      <c r="AKG36" s="86"/>
      <c r="AKH36" s="86"/>
      <c r="AKI36" s="86"/>
      <c r="AKJ36" s="86"/>
      <c r="AKK36" s="86"/>
      <c r="AKL36" s="86"/>
      <c r="AKM36" s="86"/>
      <c r="AKN36" s="86"/>
      <c r="AKO36" s="86"/>
      <c r="AKP36" s="86"/>
      <c r="AKQ36" s="86"/>
      <c r="AKR36" s="86"/>
      <c r="AKS36" s="86"/>
      <c r="AKT36" s="86"/>
      <c r="AKU36" s="86"/>
      <c r="AKV36" s="86"/>
      <c r="AKW36" s="86"/>
      <c r="AKX36" s="86"/>
      <c r="AKY36" s="86"/>
      <c r="AKZ36" s="86"/>
      <c r="ALA36" s="86"/>
      <c r="ALB36" s="86"/>
      <c r="ALC36" s="86"/>
      <c r="ALD36" s="86"/>
      <c r="ALE36" s="86"/>
      <c r="ALF36" s="86"/>
      <c r="ALG36" s="86"/>
      <c r="ALH36" s="86"/>
      <c r="ALI36" s="86"/>
      <c r="ALJ36" s="86"/>
      <c r="ALK36" s="86"/>
      <c r="ALL36" s="86"/>
      <c r="ALM36" s="86"/>
      <c r="ALN36" s="86"/>
      <c r="ALO36" s="86"/>
      <c r="ALP36" s="86"/>
      <c r="ALQ36" s="86"/>
      <c r="ALR36" s="86"/>
      <c r="ALS36" s="86"/>
      <c r="ALT36" s="86"/>
      <c r="ALU36" s="86"/>
      <c r="ALV36" s="86"/>
      <c r="ALW36" s="86"/>
      <c r="ALX36" s="86"/>
      <c r="ALY36" s="86"/>
      <c r="ALZ36" s="86"/>
      <c r="AMA36" s="86"/>
      <c r="AMB36" s="86"/>
      <c r="AMC36" s="86"/>
      <c r="AMD36" s="86"/>
      <c r="AME36" s="86"/>
      <c r="AMF36" s="86"/>
      <c r="AMG36" s="86"/>
      <c r="AMH36" s="86"/>
      <c r="AMI36" s="86"/>
      <c r="AMJ36" s="86"/>
      <c r="AMK36" s="86"/>
    </row>
    <row r="37" customFormat="false" ht="42" hidden="false" customHeight="false" outlineLevel="0" collapsed="false">
      <c r="A37" s="85" t="s">
        <v>5118</v>
      </c>
      <c r="B37" s="85" t="s">
        <v>5051</v>
      </c>
      <c r="C37" s="85"/>
      <c r="D37" s="85"/>
      <c r="E37" s="85" t="s">
        <v>5119</v>
      </c>
      <c r="F37" s="85"/>
      <c r="G37" s="287" t="s">
        <v>5120</v>
      </c>
      <c r="H37" s="278"/>
      <c r="I37" s="2"/>
      <c r="J37" s="288" t="s">
        <v>5121</v>
      </c>
      <c r="K37" s="289"/>
      <c r="L37" s="2"/>
      <c r="M37" s="64" t="s">
        <v>157</v>
      </c>
      <c r="N37" s="85"/>
      <c r="O37" s="85"/>
      <c r="P37" s="85"/>
      <c r="Q37" s="85"/>
      <c r="R37" s="85" t="s">
        <v>120</v>
      </c>
      <c r="S37" s="278"/>
      <c r="T37" s="85"/>
      <c r="U37" s="89"/>
      <c r="V37" s="85"/>
      <c r="W37" s="89"/>
      <c r="X37" s="85" t="s">
        <v>282</v>
      </c>
      <c r="Y37" s="85"/>
      <c r="Z37" s="85" t="s">
        <v>282</v>
      </c>
      <c r="AA37" s="85"/>
      <c r="AB37" s="85"/>
      <c r="AC37" s="85"/>
      <c r="AD37" s="85"/>
      <c r="AE37" s="258" t="s">
        <v>5122</v>
      </c>
      <c r="AF37" s="90"/>
      <c r="AG37" s="279" t="s">
        <v>5123</v>
      </c>
      <c r="AH37" s="90"/>
      <c r="AI37" s="259"/>
      <c r="AJ37" s="90"/>
      <c r="AK37" s="279" t="s">
        <v>5124</v>
      </c>
      <c r="AL37" s="90"/>
      <c r="AM37" s="279"/>
      <c r="AN37" s="4"/>
      <c r="AO37" s="89"/>
      <c r="AP37" s="89"/>
      <c r="AQ37" s="89"/>
      <c r="AR37" s="89"/>
      <c r="AS37" s="89"/>
      <c r="AT37" s="98" t="e">
        <f aca="false">IF(A37="", "","'"&amp;A37&amp;"':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'"&amp;VLOOKUP(M37,[3]マスタ!$A$1:$B$99,2,0)&amp;"'"&amp;IF(N37="○",", extra: true","")&amp;IF(O37&lt;&gt;"",", extraFrom: '"&amp;O37&amp;"'","")&amp;IF(P37&lt;&gt;"",", exchangableTo: '"&amp;P37&amp;"'","")&amp;IF(Q37="○",", poison: true","")&amp;IF(R37&lt;&gt;"", ", type: '"&amp;VLOOKUP(R37,[3]マスタ!$D$1:$E$99,2,0)&amp;"'", "")&amp;IF(S37&lt;&gt;"",", subType: '"&amp;VLOOKUP(S37,[3]マスタ!$D$1:$E$99,2,0)&amp;"'","")&amp;""&amp;IF(T37&lt;&gt;"",", range: '"&amp;T37&amp;"'","")&amp;IF(V37&lt;&gt;"",", damage: '"&amp;V37&amp;"'","")&amp;IF(X37&lt;&gt;"",", capacity: '"&amp;X37&amp;"'","")&amp;IF(Y37&lt;&gt;"",", growth: "&amp;Y37&amp;"","")&amp;IF(Z37&lt;&gt;"",", cost: '"&amp;Z37&amp;"'","")&amp;", text: '"&amp;SUBSTITUTE(SUBSTITUTE(AE37, CHAR(13), ""),CHAR(10),"\n")&amp;IF(AF37&lt;&gt;"", "', textAdditional: '"&amp;SUBSTITUTE(SUBSTITUTE(AF37, CHAR(13), ""),CHAR(10),"\n"), "")&amp;"', textZh: '"&amp;SUBSTITUTE(SUBSTITUTE(SUBSTITUTE(AG37, CHAR(13), ""),CHAR(10),"\n"),"'","\'")&amp;"', textZhG1: '"&amp;SUBSTITUTE(SUBSTITUTE(SUBSTITUTE(AI37, CHAR(13), ""),CHAR(10),"\n"),"'","\'")&amp;IF(AH37&lt;&gt;"", "', textZhAdditional: '"&amp;SUBSTITUTE(SUBSTITUTE(AH37, CHAR(13), ""),CHAR(10),"\n"), "")&amp;IF(AJ37&lt;&gt;"", "', textZhG1Additional: '"&amp;SUBSTITUTE(SUBSTITUTE(AJ37, CHAR(13), ""),CHAR(10),"\n"), "")&amp;"', textKo: '"&amp;SUBSTITUTE(SUBSTITUTE(SUBSTITUTE(AK37, CHAR(13), ""),CHAR(10),"\n"),"'","\'")&amp;IF(AL37&lt;&gt;"", "', textKoAdditional: '"&amp;SUBSTITUTE(SUBSTITUTE(AL37, CHAR(13), ""),CHAR(10),"\n"), "")&amp;"', textEn: '"&amp;SUBSTITUTE(SUBSTITUTE(SUBSTITUTE(AM37, CHAR(13), ""),CHAR(10),"\n"),"'","\'")&amp;IF(AN37&lt;&gt;"", "', textEnAdditional: '"&amp;SUBSTITUTE(SUBSTITUTE(AN37, CHAR(13), ""),CHAR(10),"\n"), "")&amp;"'"&amp;IF(AB37="○",", sealable: true","")&amp;IF(AC37="○",", removable: true","")&amp;IF(AA37="○",", lie: true","")&amp;IF(AD37="○",", investable: true","")&amp;"},")</f>
        <v>#REF!</v>
      </c>
      <c r="AU37" s="10" t="str">
        <f aca="false">IF($A37&lt;&gt;"", "    /** 《"&amp;$E37&amp;"》 */ export const "&amp;SUBSTITUTE(UPPER(IF(MID($A37, 3, 1)="-", RIGHT($A37,LEN($A37)-3), $A37)), "-", "_")&amp;": TCardId = '"&amp;$A37&amp;"';", "")</f>
        <v>    /** 《ツクモノクモ》 */ export const MISORA_O_S_2: TCardId = '25-misora-o-s-2';</v>
      </c>
      <c r="AV37" s="11" t="str">
        <f aca="false">IF($A37&lt;&gt;"", "    | '"&amp;$A37&amp;"'", "")</f>
        <v>    | '25-misora-o-s-2'</v>
      </c>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c r="CY37" s="86"/>
      <c r="CZ37" s="86"/>
      <c r="DA37" s="86"/>
      <c r="DB37" s="86"/>
      <c r="DC37" s="86"/>
      <c r="DD37" s="86"/>
      <c r="DE37" s="86"/>
      <c r="DF37" s="86"/>
      <c r="DG37" s="86"/>
      <c r="DH37" s="86"/>
      <c r="DI37" s="86"/>
      <c r="DJ37" s="86"/>
      <c r="DK37" s="86"/>
      <c r="DL37" s="86"/>
      <c r="DM37" s="86"/>
      <c r="DN37" s="86"/>
      <c r="DO37" s="86"/>
      <c r="DP37" s="86"/>
      <c r="DQ37" s="86"/>
      <c r="DR37" s="86"/>
      <c r="DS37" s="86"/>
      <c r="DT37" s="86"/>
      <c r="DU37" s="86"/>
      <c r="DV37" s="86"/>
      <c r="DW37" s="86"/>
      <c r="DX37" s="86"/>
      <c r="DY37" s="86"/>
      <c r="DZ37" s="86"/>
      <c r="EA37" s="86"/>
      <c r="EB37" s="86"/>
      <c r="EC37" s="86"/>
      <c r="ED37" s="86"/>
      <c r="EE37" s="86"/>
      <c r="EF37" s="86"/>
      <c r="EG37" s="86"/>
      <c r="EH37" s="86"/>
      <c r="EI37" s="86"/>
      <c r="EJ37" s="86"/>
      <c r="EK37" s="86"/>
      <c r="EL37" s="86"/>
      <c r="EM37" s="86"/>
      <c r="EN37" s="86"/>
      <c r="EO37" s="86"/>
      <c r="EP37" s="86"/>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6"/>
      <c r="FO37" s="86"/>
      <c r="FP37" s="86"/>
      <c r="FQ37" s="86"/>
      <c r="FR37" s="86"/>
      <c r="FS37" s="86"/>
      <c r="FT37" s="86"/>
      <c r="FU37" s="86"/>
      <c r="FV37" s="86"/>
      <c r="FW37" s="86"/>
      <c r="FX37" s="86"/>
      <c r="FY37" s="86"/>
      <c r="FZ37" s="86"/>
      <c r="GA37" s="86"/>
      <c r="GB37" s="86"/>
      <c r="GC37" s="86"/>
      <c r="GD37" s="86"/>
      <c r="GE37" s="86"/>
      <c r="GF37" s="86"/>
      <c r="GG37" s="86"/>
      <c r="GH37" s="86"/>
      <c r="GI37" s="86"/>
      <c r="GJ37" s="86"/>
      <c r="GK37" s="86"/>
      <c r="GL37" s="86"/>
      <c r="GM37" s="86"/>
      <c r="GN37" s="86"/>
      <c r="GO37" s="86"/>
      <c r="GP37" s="86"/>
      <c r="GQ37" s="86"/>
      <c r="GR37" s="86"/>
      <c r="GS37" s="86"/>
      <c r="GT37" s="86"/>
      <c r="GU37" s="86"/>
      <c r="GV37" s="86"/>
      <c r="GW37" s="86"/>
      <c r="GX37" s="86"/>
      <c r="GY37" s="86"/>
      <c r="GZ37" s="86"/>
      <c r="HA37" s="86"/>
      <c r="HB37" s="86"/>
      <c r="HC37" s="86"/>
      <c r="HD37" s="86"/>
      <c r="HE37" s="86"/>
      <c r="HF37" s="86"/>
      <c r="HG37" s="86"/>
      <c r="HH37" s="86"/>
      <c r="HI37" s="86"/>
      <c r="HJ37" s="86"/>
      <c r="HK37" s="86"/>
      <c r="HL37" s="86"/>
      <c r="HM37" s="86"/>
      <c r="HN37" s="86"/>
      <c r="HO37" s="86"/>
      <c r="HP37" s="86"/>
      <c r="HQ37" s="86"/>
      <c r="HR37" s="86"/>
      <c r="HS37" s="86"/>
      <c r="HT37" s="86"/>
      <c r="HU37" s="86"/>
      <c r="HV37" s="86"/>
      <c r="HW37" s="86"/>
      <c r="HX37" s="86"/>
      <c r="HY37" s="86"/>
      <c r="HZ37" s="86"/>
      <c r="IA37" s="86"/>
      <c r="IB37" s="86"/>
      <c r="IC37" s="86"/>
      <c r="ID37" s="86"/>
      <c r="IE37" s="86"/>
      <c r="IF37" s="86"/>
      <c r="IG37" s="86"/>
      <c r="IH37" s="86"/>
      <c r="II37" s="86"/>
      <c r="IJ37" s="86"/>
      <c r="IK37" s="86"/>
      <c r="IL37" s="86"/>
      <c r="IM37" s="86"/>
      <c r="IN37" s="86"/>
      <c r="IO37" s="86"/>
      <c r="IP37" s="86"/>
      <c r="IQ37" s="86"/>
      <c r="IR37" s="86"/>
      <c r="IS37" s="86"/>
      <c r="IT37" s="86"/>
      <c r="IU37" s="86"/>
      <c r="IV37" s="86"/>
      <c r="IW37" s="86"/>
      <c r="IX37" s="86"/>
      <c r="IY37" s="86"/>
      <c r="IZ37" s="86"/>
      <c r="JA37" s="86"/>
      <c r="JB37" s="86"/>
      <c r="JC37" s="86"/>
      <c r="JD37" s="86"/>
      <c r="JE37" s="86"/>
      <c r="JF37" s="86"/>
      <c r="JG37" s="86"/>
      <c r="JH37" s="86"/>
      <c r="JI37" s="86"/>
      <c r="JJ37" s="86"/>
      <c r="JK37" s="86"/>
      <c r="JL37" s="86"/>
      <c r="JM37" s="86"/>
      <c r="JN37" s="86"/>
      <c r="JO37" s="86"/>
      <c r="JP37" s="86"/>
      <c r="JQ37" s="86"/>
      <c r="JR37" s="86"/>
      <c r="JS37" s="86"/>
      <c r="JT37" s="86"/>
      <c r="JU37" s="86"/>
      <c r="JV37" s="86"/>
      <c r="JW37" s="86"/>
      <c r="JX37" s="86"/>
      <c r="JY37" s="86"/>
      <c r="JZ37" s="86"/>
      <c r="KA37" s="86"/>
      <c r="KB37" s="86"/>
      <c r="KC37" s="86"/>
      <c r="KD37" s="86"/>
      <c r="KE37" s="86"/>
      <c r="KF37" s="86"/>
      <c r="KG37" s="86"/>
      <c r="KH37" s="86"/>
      <c r="KI37" s="86"/>
      <c r="KJ37" s="86"/>
      <c r="KK37" s="86"/>
      <c r="KL37" s="86"/>
      <c r="KM37" s="86"/>
      <c r="KN37" s="86"/>
      <c r="KO37" s="86"/>
      <c r="KP37" s="86"/>
      <c r="KQ37" s="86"/>
      <c r="KR37" s="86"/>
      <c r="KS37" s="86"/>
      <c r="KT37" s="86"/>
      <c r="KU37" s="86"/>
      <c r="KV37" s="86"/>
      <c r="KW37" s="86"/>
      <c r="KX37" s="86"/>
      <c r="KY37" s="86"/>
      <c r="KZ37" s="86"/>
      <c r="LA37" s="86"/>
      <c r="LB37" s="86"/>
      <c r="LC37" s="86"/>
      <c r="LD37" s="86"/>
      <c r="LE37" s="86"/>
      <c r="LF37" s="86"/>
      <c r="LG37" s="86"/>
      <c r="LH37" s="86"/>
      <c r="LI37" s="86"/>
      <c r="LJ37" s="86"/>
      <c r="LK37" s="86"/>
      <c r="LL37" s="86"/>
      <c r="LM37" s="86"/>
      <c r="LN37" s="86"/>
      <c r="LO37" s="86"/>
      <c r="LP37" s="86"/>
      <c r="LQ37" s="86"/>
      <c r="LR37" s="86"/>
      <c r="LS37" s="86"/>
      <c r="LT37" s="86"/>
      <c r="LU37" s="86"/>
      <c r="LV37" s="86"/>
      <c r="LW37" s="86"/>
      <c r="LX37" s="86"/>
      <c r="LY37" s="86"/>
      <c r="LZ37" s="86"/>
      <c r="MA37" s="86"/>
      <c r="MB37" s="86"/>
      <c r="MC37" s="86"/>
      <c r="MD37" s="86"/>
      <c r="ME37" s="86"/>
      <c r="MF37" s="86"/>
      <c r="MG37" s="86"/>
      <c r="MH37" s="86"/>
      <c r="MI37" s="86"/>
      <c r="MJ37" s="86"/>
      <c r="MK37" s="86"/>
      <c r="ML37" s="86"/>
      <c r="MM37" s="86"/>
      <c r="MN37" s="86"/>
      <c r="MO37" s="86"/>
      <c r="MP37" s="86"/>
      <c r="MQ37" s="86"/>
      <c r="MR37" s="86"/>
      <c r="MS37" s="86"/>
      <c r="MT37" s="86"/>
      <c r="MU37" s="86"/>
      <c r="MV37" s="86"/>
      <c r="MW37" s="86"/>
      <c r="MX37" s="86"/>
      <c r="MY37" s="86"/>
      <c r="MZ37" s="86"/>
      <c r="NA37" s="86"/>
      <c r="NB37" s="86"/>
      <c r="NC37" s="86"/>
      <c r="ND37" s="86"/>
      <c r="NE37" s="86"/>
      <c r="NF37" s="86"/>
      <c r="NG37" s="86"/>
      <c r="NH37" s="86"/>
      <c r="NI37" s="86"/>
      <c r="NJ37" s="86"/>
      <c r="NK37" s="86"/>
      <c r="NL37" s="86"/>
      <c r="NM37" s="86"/>
      <c r="NN37" s="86"/>
      <c r="NO37" s="86"/>
      <c r="NP37" s="86"/>
      <c r="NQ37" s="86"/>
      <c r="NR37" s="86"/>
      <c r="NS37" s="86"/>
      <c r="NT37" s="86"/>
      <c r="NU37" s="86"/>
      <c r="NV37" s="86"/>
      <c r="NW37" s="86"/>
      <c r="NX37" s="86"/>
      <c r="NY37" s="86"/>
      <c r="NZ37" s="86"/>
      <c r="OA37" s="86"/>
      <c r="OB37" s="86"/>
      <c r="OC37" s="86"/>
      <c r="OD37" s="86"/>
      <c r="OE37" s="86"/>
      <c r="OF37" s="86"/>
      <c r="OG37" s="86"/>
      <c r="OH37" s="86"/>
      <c r="OI37" s="86"/>
      <c r="OJ37" s="86"/>
      <c r="OK37" s="86"/>
      <c r="OL37" s="86"/>
      <c r="OM37" s="86"/>
      <c r="ON37" s="86"/>
      <c r="OO37" s="86"/>
      <c r="OP37" s="86"/>
      <c r="OQ37" s="86"/>
      <c r="OR37" s="86"/>
      <c r="OS37" s="86"/>
      <c r="OT37" s="86"/>
      <c r="OU37" s="86"/>
      <c r="OV37" s="86"/>
      <c r="OW37" s="86"/>
      <c r="OX37" s="86"/>
      <c r="OY37" s="86"/>
      <c r="OZ37" s="86"/>
      <c r="PA37" s="86"/>
      <c r="PB37" s="86"/>
      <c r="PC37" s="86"/>
      <c r="PD37" s="86"/>
      <c r="PE37" s="86"/>
      <c r="PF37" s="86"/>
      <c r="PG37" s="86"/>
      <c r="PH37" s="86"/>
      <c r="PI37" s="86"/>
      <c r="PJ37" s="86"/>
      <c r="PK37" s="86"/>
      <c r="PL37" s="86"/>
      <c r="PM37" s="86"/>
      <c r="PN37" s="86"/>
      <c r="PO37" s="86"/>
      <c r="PP37" s="86"/>
      <c r="PQ37" s="86"/>
      <c r="PR37" s="86"/>
      <c r="PS37" s="86"/>
      <c r="PT37" s="86"/>
      <c r="PU37" s="86"/>
      <c r="PV37" s="86"/>
      <c r="PW37" s="86"/>
      <c r="PX37" s="86"/>
      <c r="PY37" s="86"/>
      <c r="PZ37" s="86"/>
      <c r="QA37" s="86"/>
      <c r="QB37" s="86"/>
      <c r="QC37" s="86"/>
      <c r="QD37" s="86"/>
      <c r="QE37" s="86"/>
      <c r="QF37" s="86"/>
      <c r="QG37" s="86"/>
      <c r="QH37" s="86"/>
      <c r="QI37" s="86"/>
      <c r="QJ37" s="86"/>
      <c r="QK37" s="86"/>
      <c r="QL37" s="86"/>
      <c r="QM37" s="86"/>
      <c r="QN37" s="86"/>
      <c r="QO37" s="86"/>
      <c r="QP37" s="86"/>
      <c r="QQ37" s="86"/>
      <c r="QR37" s="86"/>
      <c r="QS37" s="86"/>
      <c r="QT37" s="86"/>
      <c r="QU37" s="86"/>
      <c r="QV37" s="86"/>
      <c r="QW37" s="86"/>
      <c r="QX37" s="86"/>
      <c r="QY37" s="86"/>
      <c r="QZ37" s="86"/>
      <c r="RA37" s="86"/>
      <c r="RB37" s="86"/>
      <c r="RC37" s="86"/>
      <c r="RD37" s="86"/>
      <c r="RE37" s="86"/>
      <c r="RF37" s="86"/>
      <c r="RG37" s="86"/>
      <c r="RH37" s="86"/>
      <c r="RI37" s="86"/>
      <c r="RJ37" s="86"/>
      <c r="RK37" s="86"/>
      <c r="RL37" s="86"/>
      <c r="RM37" s="86"/>
      <c r="RN37" s="86"/>
      <c r="RO37" s="86"/>
      <c r="RP37" s="86"/>
      <c r="RQ37" s="86"/>
      <c r="RR37" s="86"/>
      <c r="RS37" s="86"/>
      <c r="RT37" s="86"/>
      <c r="RU37" s="86"/>
      <c r="RV37" s="86"/>
      <c r="RW37" s="86"/>
      <c r="RX37" s="86"/>
      <c r="RY37" s="86"/>
      <c r="RZ37" s="86"/>
      <c r="SA37" s="86"/>
      <c r="SB37" s="86"/>
      <c r="SC37" s="86"/>
      <c r="SD37" s="86"/>
      <c r="SE37" s="86"/>
      <c r="SF37" s="86"/>
      <c r="SG37" s="86"/>
      <c r="SH37" s="86"/>
      <c r="SI37" s="86"/>
      <c r="SJ37" s="86"/>
      <c r="SK37" s="86"/>
      <c r="SL37" s="86"/>
      <c r="SM37" s="86"/>
      <c r="SN37" s="86"/>
      <c r="SO37" s="86"/>
      <c r="SP37" s="86"/>
      <c r="SQ37" s="86"/>
      <c r="SR37" s="86"/>
      <c r="SS37" s="86"/>
      <c r="ST37" s="86"/>
      <c r="SU37" s="86"/>
      <c r="SV37" s="86"/>
      <c r="SW37" s="86"/>
      <c r="SX37" s="86"/>
      <c r="SY37" s="86"/>
      <c r="SZ37" s="86"/>
      <c r="TA37" s="86"/>
      <c r="TB37" s="86"/>
      <c r="TC37" s="86"/>
      <c r="TD37" s="86"/>
      <c r="TE37" s="86"/>
      <c r="TF37" s="86"/>
      <c r="TG37" s="86"/>
      <c r="TH37" s="86"/>
      <c r="TI37" s="86"/>
      <c r="TJ37" s="86"/>
      <c r="TK37" s="86"/>
      <c r="TL37" s="86"/>
      <c r="TM37" s="86"/>
      <c r="TN37" s="86"/>
      <c r="TO37" s="86"/>
      <c r="TP37" s="86"/>
      <c r="TQ37" s="86"/>
      <c r="TR37" s="86"/>
      <c r="TS37" s="86"/>
      <c r="TT37" s="86"/>
      <c r="TU37" s="86"/>
      <c r="TV37" s="86"/>
      <c r="TW37" s="86"/>
      <c r="TX37" s="86"/>
      <c r="TY37" s="86"/>
      <c r="TZ37" s="86"/>
      <c r="UA37" s="86"/>
      <c r="UB37" s="86"/>
      <c r="UC37" s="86"/>
      <c r="UD37" s="86"/>
      <c r="UE37" s="86"/>
      <c r="UF37" s="86"/>
      <c r="UG37" s="86"/>
      <c r="UH37" s="86"/>
      <c r="UI37" s="86"/>
      <c r="UJ37" s="86"/>
      <c r="UK37" s="86"/>
      <c r="UL37" s="86"/>
      <c r="UM37" s="86"/>
      <c r="UN37" s="86"/>
      <c r="UO37" s="86"/>
      <c r="UP37" s="86"/>
      <c r="UQ37" s="86"/>
      <c r="UR37" s="86"/>
      <c r="US37" s="86"/>
      <c r="UT37" s="86"/>
      <c r="UU37" s="86"/>
      <c r="UV37" s="86"/>
      <c r="UW37" s="86"/>
      <c r="UX37" s="86"/>
      <c r="UY37" s="86"/>
      <c r="UZ37" s="86"/>
      <c r="VA37" s="86"/>
      <c r="VB37" s="86"/>
      <c r="VC37" s="86"/>
      <c r="VD37" s="86"/>
      <c r="VE37" s="86"/>
      <c r="VF37" s="86"/>
      <c r="VG37" s="86"/>
      <c r="VH37" s="86"/>
      <c r="VI37" s="86"/>
      <c r="VJ37" s="86"/>
      <c r="VK37" s="86"/>
      <c r="VL37" s="86"/>
      <c r="VM37" s="86"/>
      <c r="VN37" s="86"/>
      <c r="VO37" s="86"/>
      <c r="VP37" s="86"/>
      <c r="VQ37" s="86"/>
      <c r="VR37" s="86"/>
      <c r="VS37" s="86"/>
      <c r="VT37" s="86"/>
      <c r="VU37" s="86"/>
      <c r="VV37" s="86"/>
      <c r="VW37" s="86"/>
      <c r="VX37" s="86"/>
      <c r="VY37" s="86"/>
      <c r="VZ37" s="86"/>
      <c r="WA37" s="86"/>
      <c r="WB37" s="86"/>
      <c r="WC37" s="86"/>
      <c r="WD37" s="86"/>
      <c r="WE37" s="86"/>
      <c r="WF37" s="86"/>
      <c r="WG37" s="86"/>
      <c r="WH37" s="86"/>
      <c r="WI37" s="86"/>
      <c r="WJ37" s="86"/>
      <c r="WK37" s="86"/>
      <c r="WL37" s="86"/>
      <c r="WM37" s="86"/>
      <c r="WN37" s="86"/>
      <c r="WO37" s="86"/>
      <c r="WP37" s="86"/>
      <c r="WQ37" s="86"/>
      <c r="WR37" s="86"/>
      <c r="WS37" s="86"/>
      <c r="WT37" s="86"/>
      <c r="WU37" s="86"/>
      <c r="WV37" s="86"/>
      <c r="WW37" s="86"/>
      <c r="WX37" s="86"/>
      <c r="WY37" s="86"/>
      <c r="WZ37" s="86"/>
      <c r="XA37" s="86"/>
      <c r="XB37" s="86"/>
      <c r="XC37" s="86"/>
      <c r="XD37" s="86"/>
      <c r="XE37" s="86"/>
      <c r="XF37" s="86"/>
      <c r="XG37" s="86"/>
      <c r="XH37" s="86"/>
      <c r="XI37" s="86"/>
      <c r="XJ37" s="86"/>
      <c r="XK37" s="86"/>
      <c r="XL37" s="86"/>
      <c r="XM37" s="86"/>
      <c r="XN37" s="86"/>
      <c r="XO37" s="86"/>
      <c r="XP37" s="86"/>
      <c r="XQ37" s="86"/>
      <c r="XR37" s="86"/>
      <c r="XS37" s="86"/>
      <c r="XT37" s="86"/>
      <c r="XU37" s="86"/>
      <c r="XV37" s="86"/>
      <c r="XW37" s="86"/>
      <c r="XX37" s="86"/>
      <c r="XY37" s="86"/>
      <c r="XZ37" s="86"/>
      <c r="YA37" s="86"/>
      <c r="YB37" s="86"/>
      <c r="YC37" s="86"/>
      <c r="YD37" s="86"/>
      <c r="YE37" s="86"/>
      <c r="YF37" s="86"/>
      <c r="YG37" s="86"/>
      <c r="YH37" s="86"/>
      <c r="YI37" s="86"/>
      <c r="YJ37" s="86"/>
      <c r="YK37" s="86"/>
      <c r="YL37" s="86"/>
      <c r="YM37" s="86"/>
      <c r="YN37" s="86"/>
      <c r="YO37" s="86"/>
      <c r="YP37" s="86"/>
      <c r="YQ37" s="86"/>
      <c r="YR37" s="86"/>
      <c r="YS37" s="86"/>
      <c r="YT37" s="86"/>
      <c r="YU37" s="86"/>
      <c r="YV37" s="86"/>
      <c r="YW37" s="86"/>
      <c r="YX37" s="86"/>
      <c r="YY37" s="86"/>
      <c r="YZ37" s="86"/>
      <c r="ZA37" s="86"/>
      <c r="ZB37" s="86"/>
      <c r="ZC37" s="86"/>
      <c r="ZD37" s="86"/>
      <c r="ZE37" s="86"/>
      <c r="ZF37" s="86"/>
      <c r="ZG37" s="86"/>
      <c r="ZH37" s="86"/>
      <c r="ZI37" s="86"/>
      <c r="ZJ37" s="86"/>
      <c r="ZK37" s="86"/>
      <c r="ZL37" s="86"/>
      <c r="ZM37" s="86"/>
      <c r="ZN37" s="86"/>
      <c r="ZO37" s="86"/>
      <c r="ZP37" s="86"/>
      <c r="ZQ37" s="86"/>
      <c r="ZR37" s="86"/>
      <c r="ZS37" s="86"/>
      <c r="ZT37" s="86"/>
      <c r="ZU37" s="86"/>
      <c r="ZV37" s="86"/>
      <c r="ZW37" s="86"/>
      <c r="ZX37" s="86"/>
      <c r="ZY37" s="86"/>
      <c r="ZZ37" s="86"/>
      <c r="AAA37" s="86"/>
      <c r="AAB37" s="86"/>
      <c r="AAC37" s="86"/>
      <c r="AAD37" s="86"/>
      <c r="AAE37" s="86"/>
      <c r="AAF37" s="86"/>
      <c r="AAG37" s="86"/>
      <c r="AAH37" s="86"/>
      <c r="AAI37" s="86"/>
      <c r="AAJ37" s="86"/>
      <c r="AAK37" s="86"/>
      <c r="AAL37" s="86"/>
      <c r="AAM37" s="86"/>
      <c r="AAN37" s="86"/>
      <c r="AAO37" s="86"/>
      <c r="AAP37" s="86"/>
      <c r="AAQ37" s="86"/>
      <c r="AAR37" s="86"/>
      <c r="AAS37" s="86"/>
      <c r="AAT37" s="86"/>
      <c r="AAU37" s="86"/>
      <c r="AAV37" s="86"/>
      <c r="AAW37" s="86"/>
      <c r="AAX37" s="86"/>
      <c r="AAY37" s="86"/>
      <c r="AAZ37" s="86"/>
      <c r="ABA37" s="86"/>
      <c r="ABB37" s="86"/>
      <c r="ABC37" s="86"/>
      <c r="ABD37" s="86"/>
      <c r="ABE37" s="86"/>
      <c r="ABF37" s="86"/>
      <c r="ABG37" s="86"/>
      <c r="ABH37" s="86"/>
      <c r="ABI37" s="86"/>
      <c r="ABJ37" s="86"/>
      <c r="ABK37" s="86"/>
      <c r="ABL37" s="86"/>
      <c r="ABM37" s="86"/>
      <c r="ABN37" s="86"/>
      <c r="ABO37" s="86"/>
      <c r="ABP37" s="86"/>
      <c r="ABQ37" s="86"/>
      <c r="ABR37" s="86"/>
      <c r="ABS37" s="86"/>
      <c r="ABT37" s="86"/>
      <c r="ABU37" s="86"/>
      <c r="ABV37" s="86"/>
      <c r="ABW37" s="86"/>
      <c r="ABX37" s="86"/>
      <c r="ABY37" s="86"/>
      <c r="ABZ37" s="86"/>
      <c r="ACA37" s="86"/>
      <c r="ACB37" s="86"/>
      <c r="ACC37" s="86"/>
      <c r="ACD37" s="86"/>
      <c r="ACE37" s="86"/>
      <c r="ACF37" s="86"/>
      <c r="ACG37" s="86"/>
      <c r="ACH37" s="86"/>
      <c r="ACI37" s="86"/>
      <c r="ACJ37" s="86"/>
      <c r="ACK37" s="86"/>
      <c r="ACL37" s="86"/>
      <c r="ACM37" s="86"/>
      <c r="ACN37" s="86"/>
      <c r="ACO37" s="86"/>
      <c r="ACP37" s="86"/>
      <c r="ACQ37" s="86"/>
      <c r="ACR37" s="86"/>
      <c r="ACS37" s="86"/>
      <c r="ACT37" s="86"/>
      <c r="ACU37" s="86"/>
      <c r="ACV37" s="86"/>
      <c r="ACW37" s="86"/>
      <c r="ACX37" s="86"/>
      <c r="ACY37" s="86"/>
      <c r="ACZ37" s="86"/>
      <c r="ADA37" s="86"/>
      <c r="ADB37" s="86"/>
      <c r="ADC37" s="86"/>
      <c r="ADD37" s="86"/>
      <c r="ADE37" s="86"/>
      <c r="ADF37" s="86"/>
      <c r="ADG37" s="86"/>
      <c r="ADH37" s="86"/>
      <c r="ADI37" s="86"/>
      <c r="ADJ37" s="86"/>
      <c r="ADK37" s="86"/>
      <c r="ADL37" s="86"/>
      <c r="ADM37" s="86"/>
      <c r="ADN37" s="86"/>
      <c r="ADO37" s="86"/>
      <c r="ADP37" s="86"/>
      <c r="ADQ37" s="86"/>
      <c r="ADR37" s="86"/>
      <c r="ADS37" s="86"/>
      <c r="ADT37" s="86"/>
      <c r="ADU37" s="86"/>
      <c r="ADV37" s="86"/>
      <c r="ADW37" s="86"/>
      <c r="ADX37" s="86"/>
      <c r="ADY37" s="86"/>
      <c r="ADZ37" s="86"/>
      <c r="AEA37" s="86"/>
      <c r="AEB37" s="86"/>
      <c r="AEC37" s="86"/>
      <c r="AED37" s="86"/>
      <c r="AEE37" s="86"/>
      <c r="AEF37" s="86"/>
      <c r="AEG37" s="86"/>
      <c r="AEH37" s="86"/>
      <c r="AEI37" s="86"/>
      <c r="AEJ37" s="86"/>
      <c r="AEK37" s="86"/>
      <c r="AEL37" s="86"/>
      <c r="AEM37" s="86"/>
      <c r="AEN37" s="86"/>
      <c r="AEO37" s="86"/>
      <c r="AEP37" s="86"/>
      <c r="AEQ37" s="86"/>
      <c r="AER37" s="86"/>
      <c r="AES37" s="86"/>
      <c r="AET37" s="86"/>
      <c r="AEU37" s="86"/>
      <c r="AEV37" s="86"/>
      <c r="AEW37" s="86"/>
      <c r="AEX37" s="86"/>
      <c r="AEY37" s="86"/>
      <c r="AEZ37" s="86"/>
      <c r="AFA37" s="86"/>
      <c r="AFB37" s="86"/>
      <c r="AFC37" s="86"/>
      <c r="AFD37" s="86"/>
      <c r="AFE37" s="86"/>
      <c r="AFF37" s="86"/>
      <c r="AFG37" s="86"/>
      <c r="AFH37" s="86"/>
      <c r="AFI37" s="86"/>
      <c r="AFJ37" s="86"/>
      <c r="AFK37" s="86"/>
      <c r="AFL37" s="86"/>
      <c r="AFM37" s="86"/>
      <c r="AFN37" s="86"/>
      <c r="AFO37" s="86"/>
      <c r="AFP37" s="86"/>
      <c r="AFQ37" s="86"/>
      <c r="AFR37" s="86"/>
      <c r="AFS37" s="86"/>
      <c r="AFT37" s="86"/>
      <c r="AFU37" s="86"/>
      <c r="AFV37" s="86"/>
      <c r="AFW37" s="86"/>
      <c r="AFX37" s="86"/>
      <c r="AFY37" s="86"/>
      <c r="AFZ37" s="86"/>
      <c r="AGA37" s="86"/>
      <c r="AGB37" s="86"/>
      <c r="AGC37" s="86"/>
      <c r="AGD37" s="86"/>
      <c r="AGE37" s="86"/>
      <c r="AGF37" s="86"/>
      <c r="AGG37" s="86"/>
      <c r="AGH37" s="86"/>
      <c r="AGI37" s="86"/>
      <c r="AGJ37" s="86"/>
      <c r="AGK37" s="86"/>
      <c r="AGL37" s="86"/>
      <c r="AGM37" s="86"/>
      <c r="AGN37" s="86"/>
      <c r="AGO37" s="86"/>
      <c r="AGP37" s="86"/>
      <c r="AGQ37" s="86"/>
      <c r="AGR37" s="86"/>
      <c r="AGS37" s="86"/>
      <c r="AGT37" s="86"/>
      <c r="AGU37" s="86"/>
      <c r="AGV37" s="86"/>
      <c r="AGW37" s="86"/>
      <c r="AGX37" s="86"/>
      <c r="AGY37" s="86"/>
      <c r="AGZ37" s="86"/>
      <c r="AHA37" s="86"/>
      <c r="AHB37" s="86"/>
      <c r="AHC37" s="86"/>
      <c r="AHD37" s="86"/>
      <c r="AHE37" s="86"/>
      <c r="AHF37" s="86"/>
      <c r="AHG37" s="86"/>
      <c r="AHH37" s="86"/>
      <c r="AHI37" s="86"/>
      <c r="AHJ37" s="86"/>
      <c r="AHK37" s="86"/>
      <c r="AHL37" s="86"/>
      <c r="AHM37" s="86"/>
      <c r="AHN37" s="86"/>
      <c r="AHO37" s="86"/>
      <c r="AHP37" s="86"/>
      <c r="AHQ37" s="86"/>
      <c r="AHR37" s="86"/>
      <c r="AHS37" s="86"/>
      <c r="AHT37" s="86"/>
      <c r="AHU37" s="86"/>
      <c r="AHV37" s="86"/>
      <c r="AHW37" s="86"/>
      <c r="AHX37" s="86"/>
      <c r="AHY37" s="86"/>
      <c r="AHZ37" s="86"/>
      <c r="AIA37" s="86"/>
      <c r="AIB37" s="86"/>
      <c r="AIC37" s="86"/>
      <c r="AID37" s="86"/>
      <c r="AIE37" s="86"/>
      <c r="AIF37" s="86"/>
      <c r="AIG37" s="86"/>
      <c r="AIH37" s="86"/>
      <c r="AII37" s="86"/>
      <c r="AIJ37" s="86"/>
      <c r="AIK37" s="86"/>
      <c r="AIL37" s="86"/>
      <c r="AIM37" s="86"/>
      <c r="AIN37" s="86"/>
      <c r="AIO37" s="86"/>
      <c r="AIP37" s="86"/>
      <c r="AIQ37" s="86"/>
      <c r="AIR37" s="86"/>
      <c r="AIS37" s="86"/>
      <c r="AIT37" s="86"/>
      <c r="AIU37" s="86"/>
      <c r="AIV37" s="86"/>
      <c r="AIW37" s="86"/>
      <c r="AIX37" s="86"/>
      <c r="AIY37" s="86"/>
      <c r="AIZ37" s="86"/>
      <c r="AJA37" s="86"/>
      <c r="AJB37" s="86"/>
      <c r="AJC37" s="86"/>
      <c r="AJD37" s="86"/>
      <c r="AJE37" s="86"/>
      <c r="AJF37" s="86"/>
      <c r="AJG37" s="86"/>
      <c r="AJH37" s="86"/>
      <c r="AJI37" s="86"/>
      <c r="AJJ37" s="86"/>
      <c r="AJK37" s="86"/>
      <c r="AJL37" s="86"/>
      <c r="AJM37" s="86"/>
      <c r="AJN37" s="86"/>
      <c r="AJO37" s="86"/>
      <c r="AJP37" s="86"/>
      <c r="AJQ37" s="86"/>
      <c r="AJR37" s="86"/>
      <c r="AJS37" s="86"/>
      <c r="AJT37" s="86"/>
      <c r="AJU37" s="86"/>
      <c r="AJV37" s="86"/>
      <c r="AJW37" s="86"/>
      <c r="AJX37" s="86"/>
      <c r="AJY37" s="86"/>
      <c r="AJZ37" s="86"/>
      <c r="AKA37" s="86"/>
      <c r="AKB37" s="86"/>
      <c r="AKC37" s="86"/>
      <c r="AKD37" s="86"/>
      <c r="AKE37" s="86"/>
      <c r="AKF37" s="86"/>
      <c r="AKG37" s="86"/>
      <c r="AKH37" s="86"/>
      <c r="AKI37" s="86"/>
      <c r="AKJ37" s="86"/>
      <c r="AKK37" s="86"/>
      <c r="AKL37" s="86"/>
      <c r="AKM37" s="86"/>
      <c r="AKN37" s="86"/>
      <c r="AKO37" s="86"/>
      <c r="AKP37" s="86"/>
      <c r="AKQ37" s="86"/>
      <c r="AKR37" s="86"/>
      <c r="AKS37" s="86"/>
      <c r="AKT37" s="86"/>
      <c r="AKU37" s="86"/>
      <c r="AKV37" s="86"/>
      <c r="AKW37" s="86"/>
      <c r="AKX37" s="86"/>
      <c r="AKY37" s="86"/>
      <c r="AKZ37" s="86"/>
      <c r="ALA37" s="86"/>
      <c r="ALB37" s="86"/>
      <c r="ALC37" s="86"/>
      <c r="ALD37" s="86"/>
      <c r="ALE37" s="86"/>
      <c r="ALF37" s="86"/>
      <c r="ALG37" s="86"/>
      <c r="ALH37" s="86"/>
      <c r="ALI37" s="86"/>
      <c r="ALJ37" s="86"/>
      <c r="ALK37" s="86"/>
      <c r="ALL37" s="86"/>
      <c r="ALM37" s="86"/>
      <c r="ALN37" s="86"/>
      <c r="ALO37" s="86"/>
      <c r="ALP37" s="86"/>
      <c r="ALQ37" s="86"/>
      <c r="ALR37" s="86"/>
      <c r="ALS37" s="86"/>
      <c r="ALT37" s="86"/>
      <c r="ALU37" s="86"/>
      <c r="ALV37" s="86"/>
      <c r="ALW37" s="86"/>
      <c r="ALX37" s="86"/>
      <c r="ALY37" s="86"/>
      <c r="ALZ37" s="86"/>
      <c r="AMA37" s="86"/>
      <c r="AMB37" s="86"/>
      <c r="AMC37" s="86"/>
      <c r="AMD37" s="86"/>
      <c r="AME37" s="86"/>
      <c r="AMF37" s="86"/>
      <c r="AMG37" s="86"/>
      <c r="AMH37" s="86"/>
      <c r="AMI37" s="86"/>
      <c r="AMJ37" s="86"/>
      <c r="AMK37" s="86"/>
    </row>
    <row r="38" customFormat="false" ht="62" hidden="false" customHeight="false" outlineLevel="0" collapsed="false">
      <c r="A38" s="85" t="s">
        <v>5125</v>
      </c>
      <c r="B38" s="85" t="s">
        <v>5051</v>
      </c>
      <c r="C38" s="85"/>
      <c r="D38" s="85"/>
      <c r="E38" s="85" t="s">
        <v>5126</v>
      </c>
      <c r="F38" s="85"/>
      <c r="G38" s="287" t="s">
        <v>5127</v>
      </c>
      <c r="H38" s="278"/>
      <c r="I38" s="2"/>
      <c r="J38" s="288" t="s">
        <v>5128</v>
      </c>
      <c r="K38" s="289"/>
      <c r="L38" s="2"/>
      <c r="M38" s="64" t="s">
        <v>157</v>
      </c>
      <c r="N38" s="85"/>
      <c r="O38" s="85"/>
      <c r="P38" s="85"/>
      <c r="Q38" s="85"/>
      <c r="R38" s="85" t="s">
        <v>120</v>
      </c>
      <c r="S38" s="278" t="s">
        <v>133</v>
      </c>
      <c r="T38" s="85"/>
      <c r="U38" s="89"/>
      <c r="V38" s="85"/>
      <c r="W38" s="89"/>
      <c r="X38" s="85" t="s">
        <v>67</v>
      </c>
      <c r="Y38" s="85"/>
      <c r="Z38" s="85" t="s">
        <v>54</v>
      </c>
      <c r="AA38" s="85"/>
      <c r="AB38" s="85" t="s">
        <v>996</v>
      </c>
      <c r="AC38" s="85"/>
      <c r="AD38" s="85"/>
      <c r="AE38" s="258" t="s">
        <v>5129</v>
      </c>
      <c r="AF38" s="90"/>
      <c r="AG38" s="279" t="s">
        <v>5130</v>
      </c>
      <c r="AH38" s="90"/>
      <c r="AI38" s="259"/>
      <c r="AJ38" s="90"/>
      <c r="AK38" s="279" t="s">
        <v>5131</v>
      </c>
      <c r="AL38" s="90"/>
      <c r="AM38" s="279"/>
      <c r="AN38" s="4"/>
      <c r="AO38" s="89"/>
      <c r="AP38" s="89"/>
      <c r="AQ38" s="89"/>
      <c r="AR38" s="89"/>
      <c r="AS38" s="89"/>
      <c r="AT38" s="98" t="e">
        <f aca="false">IF(A38="", "","'"&amp;A38&amp;"':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'"&amp;VLOOKUP(M38,[3]マスタ!$A$1:$B$99,2,0)&amp;"'"&amp;IF(N38="○",", extra: true","")&amp;IF(O38&lt;&gt;"",", extraFrom: '"&amp;O38&amp;"'","")&amp;IF(P38&lt;&gt;"",", exchangableTo: '"&amp;P38&amp;"'","")&amp;IF(Q38="○",", poison: true","")&amp;IF(R38&lt;&gt;"", ", type: '"&amp;VLOOKUP(R38,[3]マスタ!$D$1:$E$99,2,0)&amp;"'", "")&amp;IF(S38&lt;&gt;"",", subType: '"&amp;VLOOKUP(S38,[3]マスタ!$D$1:$E$99,2,0)&amp;"'","")&amp;""&amp;IF(T38&lt;&gt;"",", range: '"&amp;T38&amp;"'","")&amp;IF(V38&lt;&gt;"",", damage: '"&amp;V38&amp;"'","")&amp;IF(X38&lt;&gt;"",", capacity: '"&amp;X38&amp;"'","")&amp;IF(Y38&lt;&gt;"",", growth: "&amp;Y38&amp;"","")&amp;IF(Z38&lt;&gt;"",", cost: '"&amp;Z38&amp;"'","")&amp;", text: '"&amp;SUBSTITUTE(SUBSTITUTE(AE38, CHAR(13), ""),CHAR(10),"\n")&amp;IF(AF38&lt;&gt;"", "', textAdditional: '"&amp;SUBSTITUTE(SUBSTITUTE(AF38, CHAR(13), ""),CHAR(10),"\n"), "")&amp;"', textZh: '"&amp;SUBSTITUTE(SUBSTITUTE(SUBSTITUTE(AG38, CHAR(13), ""),CHAR(10),"\n"),"'","\'")&amp;"', textZhG1: '"&amp;SUBSTITUTE(SUBSTITUTE(SUBSTITUTE(AI38, CHAR(13), ""),CHAR(10),"\n"),"'","\'")&amp;IF(AH38&lt;&gt;"", "', textZhAdditional: '"&amp;SUBSTITUTE(SUBSTITUTE(AH38, CHAR(13), ""),CHAR(10),"\n"), "")&amp;IF(AJ38&lt;&gt;"", "', textZhG1Additional: '"&amp;SUBSTITUTE(SUBSTITUTE(AJ38, CHAR(13), ""),CHAR(10),"\n"), "")&amp;"', textKo: '"&amp;SUBSTITUTE(SUBSTITUTE(SUBSTITUTE(AK38, CHAR(13), ""),CHAR(10),"\n"),"'","\'")&amp;IF(AL38&lt;&gt;"", "', textKoAdditional: '"&amp;SUBSTITUTE(SUBSTITUTE(AL38, CHAR(13), ""),CHAR(10),"\n"), "")&amp;"', textEn: '"&amp;SUBSTITUTE(SUBSTITUTE(SUBSTITUTE(AM38, CHAR(13), ""),CHAR(10),"\n"),"'","\'")&amp;IF(AN38&lt;&gt;"", "', textEnAdditional: '"&amp;SUBSTITUTE(SUBSTITUTE(AN38, CHAR(13), ""),CHAR(10),"\n"), "")&amp;"'"&amp;IF(AB38="○",", sealable: true","")&amp;IF(AC38="○",", removable: true","")&amp;IF(AA38="○",", lie: true","")&amp;IF(AD38="○",", investable: true","")&amp;"},")</f>
        <v>#REF!</v>
      </c>
      <c r="AU38" s="10" t="str">
        <f aca="false">IF($A38&lt;&gt;"", "    /** 《"&amp;$E38&amp;"》 */ export const "&amp;SUBSTITUTE(UPPER(IF(MID($A38, 3, 1)="-", RIGHT($A38,LEN($A38)-3), $A38)), "-", "_")&amp;": TCardId = '"&amp;$A38&amp;"';", "")</f>
        <v>    /** 《カカゲルカゲ》 */ export const MISORA_O_S_3: TCardId = '25-misora-o-s-3';</v>
      </c>
      <c r="AV38" s="11" t="str">
        <f aca="false">IF($A38&lt;&gt;"", "    | '"&amp;$A38&amp;"'", "")</f>
        <v>    | '25-misora-o-s-3'</v>
      </c>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c r="CY38" s="86"/>
      <c r="CZ38" s="86"/>
      <c r="DA38" s="86"/>
      <c r="DB38" s="86"/>
      <c r="DC38" s="86"/>
      <c r="DD38" s="86"/>
      <c r="DE38" s="86"/>
      <c r="DF38" s="86"/>
      <c r="DG38" s="86"/>
      <c r="DH38" s="86"/>
      <c r="DI38" s="86"/>
      <c r="DJ38" s="86"/>
      <c r="DK38" s="86"/>
      <c r="DL38" s="86"/>
      <c r="DM38" s="86"/>
      <c r="DN38" s="86"/>
      <c r="DO38" s="86"/>
      <c r="DP38" s="86"/>
      <c r="DQ38" s="86"/>
      <c r="DR38" s="86"/>
      <c r="DS38" s="86"/>
      <c r="DT38" s="86"/>
      <c r="DU38" s="86"/>
      <c r="DV38" s="86"/>
      <c r="DW38" s="86"/>
      <c r="DX38" s="86"/>
      <c r="DY38" s="86"/>
      <c r="DZ38" s="86"/>
      <c r="EA38" s="86"/>
      <c r="EB38" s="86"/>
      <c r="EC38" s="86"/>
      <c r="ED38" s="86"/>
      <c r="EE38" s="86"/>
      <c r="EF38" s="86"/>
      <c r="EG38" s="86"/>
      <c r="EH38" s="86"/>
      <c r="EI38" s="86"/>
      <c r="EJ38" s="86"/>
      <c r="EK38" s="86"/>
      <c r="EL38" s="86"/>
      <c r="EM38" s="86"/>
      <c r="EN38" s="86"/>
      <c r="EO38" s="86"/>
      <c r="EP38" s="86"/>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6"/>
      <c r="FO38" s="86"/>
      <c r="FP38" s="86"/>
      <c r="FQ38" s="86"/>
      <c r="FR38" s="86"/>
      <c r="FS38" s="86"/>
      <c r="FT38" s="86"/>
      <c r="FU38" s="86"/>
      <c r="FV38" s="86"/>
      <c r="FW38" s="86"/>
      <c r="FX38" s="86"/>
      <c r="FY38" s="86"/>
      <c r="FZ38" s="86"/>
      <c r="GA38" s="86"/>
      <c r="GB38" s="86"/>
      <c r="GC38" s="86"/>
      <c r="GD38" s="86"/>
      <c r="GE38" s="86"/>
      <c r="GF38" s="86"/>
      <c r="GG38" s="86"/>
      <c r="GH38" s="86"/>
      <c r="GI38" s="86"/>
      <c r="GJ38" s="86"/>
      <c r="GK38" s="86"/>
      <c r="GL38" s="86"/>
      <c r="GM38" s="86"/>
      <c r="GN38" s="86"/>
      <c r="GO38" s="86"/>
      <c r="GP38" s="86"/>
      <c r="GQ38" s="86"/>
      <c r="GR38" s="86"/>
      <c r="GS38" s="86"/>
      <c r="GT38" s="86"/>
      <c r="GU38" s="86"/>
      <c r="GV38" s="86"/>
      <c r="GW38" s="86"/>
      <c r="GX38" s="86"/>
      <c r="GY38" s="86"/>
      <c r="GZ38" s="86"/>
      <c r="HA38" s="86"/>
      <c r="HB38" s="86"/>
      <c r="HC38" s="86"/>
      <c r="HD38" s="86"/>
      <c r="HE38" s="86"/>
      <c r="HF38" s="86"/>
      <c r="HG38" s="86"/>
      <c r="HH38" s="86"/>
      <c r="HI38" s="86"/>
      <c r="HJ38" s="86"/>
      <c r="HK38" s="86"/>
      <c r="HL38" s="86"/>
      <c r="HM38" s="86"/>
      <c r="HN38" s="86"/>
      <c r="HO38" s="86"/>
      <c r="HP38" s="86"/>
      <c r="HQ38" s="86"/>
      <c r="HR38" s="86"/>
      <c r="HS38" s="86"/>
      <c r="HT38" s="86"/>
      <c r="HU38" s="86"/>
      <c r="HV38" s="86"/>
      <c r="HW38" s="86"/>
      <c r="HX38" s="86"/>
      <c r="HY38" s="86"/>
      <c r="HZ38" s="86"/>
      <c r="IA38" s="86"/>
      <c r="IB38" s="86"/>
      <c r="IC38" s="86"/>
      <c r="ID38" s="86"/>
      <c r="IE38" s="86"/>
      <c r="IF38" s="86"/>
      <c r="IG38" s="86"/>
      <c r="IH38" s="86"/>
      <c r="II38" s="86"/>
      <c r="IJ38" s="86"/>
      <c r="IK38" s="86"/>
      <c r="IL38" s="86"/>
      <c r="IM38" s="86"/>
      <c r="IN38" s="86"/>
      <c r="IO38" s="86"/>
      <c r="IP38" s="86"/>
      <c r="IQ38" s="86"/>
      <c r="IR38" s="86"/>
      <c r="IS38" s="86"/>
      <c r="IT38" s="86"/>
      <c r="IU38" s="86"/>
      <c r="IV38" s="86"/>
      <c r="IW38" s="86"/>
      <c r="IX38" s="86"/>
      <c r="IY38" s="86"/>
      <c r="IZ38" s="86"/>
      <c r="JA38" s="86"/>
      <c r="JB38" s="86"/>
      <c r="JC38" s="86"/>
      <c r="JD38" s="86"/>
      <c r="JE38" s="86"/>
      <c r="JF38" s="86"/>
      <c r="JG38" s="86"/>
      <c r="JH38" s="86"/>
      <c r="JI38" s="86"/>
      <c r="JJ38" s="86"/>
      <c r="JK38" s="86"/>
      <c r="JL38" s="86"/>
      <c r="JM38" s="86"/>
      <c r="JN38" s="86"/>
      <c r="JO38" s="86"/>
      <c r="JP38" s="86"/>
      <c r="JQ38" s="86"/>
      <c r="JR38" s="86"/>
      <c r="JS38" s="86"/>
      <c r="JT38" s="86"/>
      <c r="JU38" s="86"/>
      <c r="JV38" s="86"/>
      <c r="JW38" s="86"/>
      <c r="JX38" s="86"/>
      <c r="JY38" s="86"/>
      <c r="JZ38" s="86"/>
      <c r="KA38" s="86"/>
      <c r="KB38" s="86"/>
      <c r="KC38" s="86"/>
      <c r="KD38" s="86"/>
      <c r="KE38" s="86"/>
      <c r="KF38" s="86"/>
      <c r="KG38" s="86"/>
      <c r="KH38" s="86"/>
      <c r="KI38" s="86"/>
      <c r="KJ38" s="86"/>
      <c r="KK38" s="86"/>
      <c r="KL38" s="86"/>
      <c r="KM38" s="86"/>
      <c r="KN38" s="86"/>
      <c r="KO38" s="86"/>
      <c r="KP38" s="86"/>
      <c r="KQ38" s="86"/>
      <c r="KR38" s="86"/>
      <c r="KS38" s="86"/>
      <c r="KT38" s="86"/>
      <c r="KU38" s="86"/>
      <c r="KV38" s="86"/>
      <c r="KW38" s="86"/>
      <c r="KX38" s="86"/>
      <c r="KY38" s="86"/>
      <c r="KZ38" s="86"/>
      <c r="LA38" s="86"/>
      <c r="LB38" s="86"/>
      <c r="LC38" s="86"/>
      <c r="LD38" s="86"/>
      <c r="LE38" s="86"/>
      <c r="LF38" s="86"/>
      <c r="LG38" s="86"/>
      <c r="LH38" s="86"/>
      <c r="LI38" s="86"/>
      <c r="LJ38" s="86"/>
      <c r="LK38" s="86"/>
      <c r="LL38" s="86"/>
      <c r="LM38" s="86"/>
      <c r="LN38" s="86"/>
      <c r="LO38" s="86"/>
      <c r="LP38" s="86"/>
      <c r="LQ38" s="86"/>
      <c r="LR38" s="86"/>
      <c r="LS38" s="86"/>
      <c r="LT38" s="86"/>
      <c r="LU38" s="86"/>
      <c r="LV38" s="86"/>
      <c r="LW38" s="86"/>
      <c r="LX38" s="86"/>
      <c r="LY38" s="86"/>
      <c r="LZ38" s="86"/>
      <c r="MA38" s="86"/>
      <c r="MB38" s="86"/>
      <c r="MC38" s="86"/>
      <c r="MD38" s="86"/>
      <c r="ME38" s="86"/>
      <c r="MF38" s="86"/>
      <c r="MG38" s="86"/>
      <c r="MH38" s="86"/>
      <c r="MI38" s="86"/>
      <c r="MJ38" s="86"/>
      <c r="MK38" s="86"/>
      <c r="ML38" s="86"/>
      <c r="MM38" s="86"/>
      <c r="MN38" s="86"/>
      <c r="MO38" s="86"/>
      <c r="MP38" s="86"/>
      <c r="MQ38" s="86"/>
      <c r="MR38" s="86"/>
      <c r="MS38" s="86"/>
      <c r="MT38" s="86"/>
      <c r="MU38" s="86"/>
      <c r="MV38" s="86"/>
      <c r="MW38" s="86"/>
      <c r="MX38" s="86"/>
      <c r="MY38" s="86"/>
      <c r="MZ38" s="86"/>
      <c r="NA38" s="86"/>
      <c r="NB38" s="86"/>
      <c r="NC38" s="86"/>
      <c r="ND38" s="86"/>
      <c r="NE38" s="86"/>
      <c r="NF38" s="86"/>
      <c r="NG38" s="86"/>
      <c r="NH38" s="86"/>
      <c r="NI38" s="86"/>
      <c r="NJ38" s="86"/>
      <c r="NK38" s="86"/>
      <c r="NL38" s="86"/>
      <c r="NM38" s="86"/>
      <c r="NN38" s="86"/>
      <c r="NO38" s="86"/>
      <c r="NP38" s="86"/>
      <c r="NQ38" s="86"/>
      <c r="NR38" s="86"/>
      <c r="NS38" s="86"/>
      <c r="NT38" s="86"/>
      <c r="NU38" s="86"/>
      <c r="NV38" s="86"/>
      <c r="NW38" s="86"/>
      <c r="NX38" s="86"/>
      <c r="NY38" s="86"/>
      <c r="NZ38" s="86"/>
      <c r="OA38" s="86"/>
      <c r="OB38" s="86"/>
      <c r="OC38" s="86"/>
      <c r="OD38" s="86"/>
      <c r="OE38" s="86"/>
      <c r="OF38" s="86"/>
      <c r="OG38" s="86"/>
      <c r="OH38" s="86"/>
      <c r="OI38" s="86"/>
      <c r="OJ38" s="86"/>
      <c r="OK38" s="86"/>
      <c r="OL38" s="86"/>
      <c r="OM38" s="86"/>
      <c r="ON38" s="86"/>
      <c r="OO38" s="86"/>
      <c r="OP38" s="86"/>
      <c r="OQ38" s="86"/>
      <c r="OR38" s="86"/>
      <c r="OS38" s="86"/>
      <c r="OT38" s="86"/>
      <c r="OU38" s="86"/>
      <c r="OV38" s="86"/>
      <c r="OW38" s="86"/>
      <c r="OX38" s="86"/>
      <c r="OY38" s="86"/>
      <c r="OZ38" s="86"/>
      <c r="PA38" s="86"/>
      <c r="PB38" s="86"/>
      <c r="PC38" s="86"/>
      <c r="PD38" s="86"/>
      <c r="PE38" s="86"/>
      <c r="PF38" s="86"/>
      <c r="PG38" s="86"/>
      <c r="PH38" s="86"/>
      <c r="PI38" s="86"/>
      <c r="PJ38" s="86"/>
      <c r="PK38" s="86"/>
      <c r="PL38" s="86"/>
      <c r="PM38" s="86"/>
      <c r="PN38" s="86"/>
      <c r="PO38" s="86"/>
      <c r="PP38" s="86"/>
      <c r="PQ38" s="86"/>
      <c r="PR38" s="86"/>
      <c r="PS38" s="86"/>
      <c r="PT38" s="86"/>
      <c r="PU38" s="86"/>
      <c r="PV38" s="86"/>
      <c r="PW38" s="86"/>
      <c r="PX38" s="86"/>
      <c r="PY38" s="86"/>
      <c r="PZ38" s="86"/>
      <c r="QA38" s="86"/>
      <c r="QB38" s="86"/>
      <c r="QC38" s="86"/>
      <c r="QD38" s="86"/>
      <c r="QE38" s="86"/>
      <c r="QF38" s="86"/>
      <c r="QG38" s="86"/>
      <c r="QH38" s="86"/>
      <c r="QI38" s="86"/>
      <c r="QJ38" s="86"/>
      <c r="QK38" s="86"/>
      <c r="QL38" s="86"/>
      <c r="QM38" s="86"/>
      <c r="QN38" s="86"/>
      <c r="QO38" s="86"/>
      <c r="QP38" s="86"/>
      <c r="QQ38" s="86"/>
      <c r="QR38" s="86"/>
      <c r="QS38" s="86"/>
      <c r="QT38" s="86"/>
      <c r="QU38" s="86"/>
      <c r="QV38" s="86"/>
      <c r="QW38" s="86"/>
      <c r="QX38" s="86"/>
      <c r="QY38" s="86"/>
      <c r="QZ38" s="86"/>
      <c r="RA38" s="86"/>
      <c r="RB38" s="86"/>
      <c r="RC38" s="86"/>
      <c r="RD38" s="86"/>
      <c r="RE38" s="86"/>
      <c r="RF38" s="86"/>
      <c r="RG38" s="86"/>
      <c r="RH38" s="86"/>
      <c r="RI38" s="86"/>
      <c r="RJ38" s="86"/>
      <c r="RK38" s="86"/>
      <c r="RL38" s="86"/>
      <c r="RM38" s="86"/>
      <c r="RN38" s="86"/>
      <c r="RO38" s="86"/>
      <c r="RP38" s="86"/>
      <c r="RQ38" s="86"/>
      <c r="RR38" s="86"/>
      <c r="RS38" s="86"/>
      <c r="RT38" s="86"/>
      <c r="RU38" s="86"/>
      <c r="RV38" s="86"/>
      <c r="RW38" s="86"/>
      <c r="RX38" s="86"/>
      <c r="RY38" s="86"/>
      <c r="RZ38" s="86"/>
      <c r="SA38" s="86"/>
      <c r="SB38" s="86"/>
      <c r="SC38" s="86"/>
      <c r="SD38" s="86"/>
      <c r="SE38" s="86"/>
      <c r="SF38" s="86"/>
      <c r="SG38" s="86"/>
      <c r="SH38" s="86"/>
      <c r="SI38" s="86"/>
      <c r="SJ38" s="86"/>
      <c r="SK38" s="86"/>
      <c r="SL38" s="86"/>
      <c r="SM38" s="86"/>
      <c r="SN38" s="86"/>
      <c r="SO38" s="86"/>
      <c r="SP38" s="86"/>
      <c r="SQ38" s="86"/>
      <c r="SR38" s="86"/>
      <c r="SS38" s="86"/>
      <c r="ST38" s="86"/>
      <c r="SU38" s="86"/>
      <c r="SV38" s="86"/>
      <c r="SW38" s="86"/>
      <c r="SX38" s="86"/>
      <c r="SY38" s="86"/>
      <c r="SZ38" s="86"/>
      <c r="TA38" s="86"/>
      <c r="TB38" s="86"/>
      <c r="TC38" s="86"/>
      <c r="TD38" s="86"/>
      <c r="TE38" s="86"/>
      <c r="TF38" s="86"/>
      <c r="TG38" s="86"/>
      <c r="TH38" s="86"/>
      <c r="TI38" s="86"/>
      <c r="TJ38" s="86"/>
      <c r="TK38" s="86"/>
      <c r="TL38" s="86"/>
      <c r="TM38" s="86"/>
      <c r="TN38" s="86"/>
      <c r="TO38" s="86"/>
      <c r="TP38" s="86"/>
      <c r="TQ38" s="86"/>
      <c r="TR38" s="86"/>
      <c r="TS38" s="86"/>
      <c r="TT38" s="86"/>
      <c r="TU38" s="86"/>
      <c r="TV38" s="86"/>
      <c r="TW38" s="86"/>
      <c r="TX38" s="86"/>
      <c r="TY38" s="86"/>
      <c r="TZ38" s="86"/>
      <c r="UA38" s="86"/>
      <c r="UB38" s="86"/>
      <c r="UC38" s="86"/>
      <c r="UD38" s="86"/>
      <c r="UE38" s="86"/>
      <c r="UF38" s="86"/>
      <c r="UG38" s="86"/>
      <c r="UH38" s="86"/>
      <c r="UI38" s="86"/>
      <c r="UJ38" s="86"/>
      <c r="UK38" s="86"/>
      <c r="UL38" s="86"/>
      <c r="UM38" s="86"/>
      <c r="UN38" s="86"/>
      <c r="UO38" s="86"/>
      <c r="UP38" s="86"/>
      <c r="UQ38" s="86"/>
      <c r="UR38" s="86"/>
      <c r="US38" s="86"/>
      <c r="UT38" s="86"/>
      <c r="UU38" s="86"/>
      <c r="UV38" s="86"/>
      <c r="UW38" s="86"/>
      <c r="UX38" s="86"/>
      <c r="UY38" s="86"/>
      <c r="UZ38" s="86"/>
      <c r="VA38" s="86"/>
      <c r="VB38" s="86"/>
      <c r="VC38" s="86"/>
      <c r="VD38" s="86"/>
      <c r="VE38" s="86"/>
      <c r="VF38" s="86"/>
      <c r="VG38" s="86"/>
      <c r="VH38" s="86"/>
      <c r="VI38" s="86"/>
      <c r="VJ38" s="86"/>
      <c r="VK38" s="86"/>
      <c r="VL38" s="86"/>
      <c r="VM38" s="86"/>
      <c r="VN38" s="86"/>
      <c r="VO38" s="86"/>
      <c r="VP38" s="86"/>
      <c r="VQ38" s="86"/>
      <c r="VR38" s="86"/>
      <c r="VS38" s="86"/>
      <c r="VT38" s="86"/>
      <c r="VU38" s="86"/>
      <c r="VV38" s="86"/>
      <c r="VW38" s="86"/>
      <c r="VX38" s="86"/>
      <c r="VY38" s="86"/>
      <c r="VZ38" s="86"/>
      <c r="WA38" s="86"/>
      <c r="WB38" s="86"/>
      <c r="WC38" s="86"/>
      <c r="WD38" s="86"/>
      <c r="WE38" s="86"/>
      <c r="WF38" s="86"/>
      <c r="WG38" s="86"/>
      <c r="WH38" s="86"/>
      <c r="WI38" s="86"/>
      <c r="WJ38" s="86"/>
      <c r="WK38" s="86"/>
      <c r="WL38" s="86"/>
      <c r="WM38" s="86"/>
      <c r="WN38" s="86"/>
      <c r="WO38" s="86"/>
      <c r="WP38" s="86"/>
      <c r="WQ38" s="86"/>
      <c r="WR38" s="86"/>
      <c r="WS38" s="86"/>
      <c r="WT38" s="86"/>
      <c r="WU38" s="86"/>
      <c r="WV38" s="86"/>
      <c r="WW38" s="86"/>
      <c r="WX38" s="86"/>
      <c r="WY38" s="86"/>
      <c r="WZ38" s="86"/>
      <c r="XA38" s="86"/>
      <c r="XB38" s="86"/>
      <c r="XC38" s="86"/>
      <c r="XD38" s="86"/>
      <c r="XE38" s="86"/>
      <c r="XF38" s="86"/>
      <c r="XG38" s="86"/>
      <c r="XH38" s="86"/>
      <c r="XI38" s="86"/>
      <c r="XJ38" s="86"/>
      <c r="XK38" s="86"/>
      <c r="XL38" s="86"/>
      <c r="XM38" s="86"/>
      <c r="XN38" s="86"/>
      <c r="XO38" s="86"/>
      <c r="XP38" s="86"/>
      <c r="XQ38" s="86"/>
      <c r="XR38" s="86"/>
      <c r="XS38" s="86"/>
      <c r="XT38" s="86"/>
      <c r="XU38" s="86"/>
      <c r="XV38" s="86"/>
      <c r="XW38" s="86"/>
      <c r="XX38" s="86"/>
      <c r="XY38" s="86"/>
      <c r="XZ38" s="86"/>
      <c r="YA38" s="86"/>
      <c r="YB38" s="86"/>
      <c r="YC38" s="86"/>
      <c r="YD38" s="86"/>
      <c r="YE38" s="86"/>
      <c r="YF38" s="86"/>
      <c r="YG38" s="86"/>
      <c r="YH38" s="86"/>
      <c r="YI38" s="86"/>
      <c r="YJ38" s="86"/>
      <c r="YK38" s="86"/>
      <c r="YL38" s="86"/>
      <c r="YM38" s="86"/>
      <c r="YN38" s="86"/>
      <c r="YO38" s="86"/>
      <c r="YP38" s="86"/>
      <c r="YQ38" s="86"/>
      <c r="YR38" s="86"/>
      <c r="YS38" s="86"/>
      <c r="YT38" s="86"/>
      <c r="YU38" s="86"/>
      <c r="YV38" s="86"/>
      <c r="YW38" s="86"/>
      <c r="YX38" s="86"/>
      <c r="YY38" s="86"/>
      <c r="YZ38" s="86"/>
      <c r="ZA38" s="86"/>
      <c r="ZB38" s="86"/>
      <c r="ZC38" s="86"/>
      <c r="ZD38" s="86"/>
      <c r="ZE38" s="86"/>
      <c r="ZF38" s="86"/>
      <c r="ZG38" s="86"/>
      <c r="ZH38" s="86"/>
      <c r="ZI38" s="86"/>
      <c r="ZJ38" s="86"/>
      <c r="ZK38" s="86"/>
      <c r="ZL38" s="86"/>
      <c r="ZM38" s="86"/>
      <c r="ZN38" s="86"/>
      <c r="ZO38" s="86"/>
      <c r="ZP38" s="86"/>
      <c r="ZQ38" s="86"/>
      <c r="ZR38" s="86"/>
      <c r="ZS38" s="86"/>
      <c r="ZT38" s="86"/>
      <c r="ZU38" s="86"/>
      <c r="ZV38" s="86"/>
      <c r="ZW38" s="86"/>
      <c r="ZX38" s="86"/>
      <c r="ZY38" s="86"/>
      <c r="ZZ38" s="86"/>
      <c r="AAA38" s="86"/>
      <c r="AAB38" s="86"/>
      <c r="AAC38" s="86"/>
      <c r="AAD38" s="86"/>
      <c r="AAE38" s="86"/>
      <c r="AAF38" s="86"/>
      <c r="AAG38" s="86"/>
      <c r="AAH38" s="86"/>
      <c r="AAI38" s="86"/>
      <c r="AAJ38" s="86"/>
      <c r="AAK38" s="86"/>
      <c r="AAL38" s="86"/>
      <c r="AAM38" s="86"/>
      <c r="AAN38" s="86"/>
      <c r="AAO38" s="86"/>
      <c r="AAP38" s="86"/>
      <c r="AAQ38" s="86"/>
      <c r="AAR38" s="86"/>
      <c r="AAS38" s="86"/>
      <c r="AAT38" s="86"/>
      <c r="AAU38" s="86"/>
      <c r="AAV38" s="86"/>
      <c r="AAW38" s="86"/>
      <c r="AAX38" s="86"/>
      <c r="AAY38" s="86"/>
      <c r="AAZ38" s="86"/>
      <c r="ABA38" s="86"/>
      <c r="ABB38" s="86"/>
      <c r="ABC38" s="86"/>
      <c r="ABD38" s="86"/>
      <c r="ABE38" s="86"/>
      <c r="ABF38" s="86"/>
      <c r="ABG38" s="86"/>
      <c r="ABH38" s="86"/>
      <c r="ABI38" s="86"/>
      <c r="ABJ38" s="86"/>
      <c r="ABK38" s="86"/>
      <c r="ABL38" s="86"/>
      <c r="ABM38" s="86"/>
      <c r="ABN38" s="86"/>
      <c r="ABO38" s="86"/>
      <c r="ABP38" s="86"/>
      <c r="ABQ38" s="86"/>
      <c r="ABR38" s="86"/>
      <c r="ABS38" s="86"/>
      <c r="ABT38" s="86"/>
      <c r="ABU38" s="86"/>
      <c r="ABV38" s="86"/>
      <c r="ABW38" s="86"/>
      <c r="ABX38" s="86"/>
      <c r="ABY38" s="86"/>
      <c r="ABZ38" s="86"/>
      <c r="ACA38" s="86"/>
      <c r="ACB38" s="86"/>
      <c r="ACC38" s="86"/>
      <c r="ACD38" s="86"/>
      <c r="ACE38" s="86"/>
      <c r="ACF38" s="86"/>
      <c r="ACG38" s="86"/>
      <c r="ACH38" s="86"/>
      <c r="ACI38" s="86"/>
      <c r="ACJ38" s="86"/>
      <c r="ACK38" s="86"/>
      <c r="ACL38" s="86"/>
      <c r="ACM38" s="86"/>
      <c r="ACN38" s="86"/>
      <c r="ACO38" s="86"/>
      <c r="ACP38" s="86"/>
      <c r="ACQ38" s="86"/>
      <c r="ACR38" s="86"/>
      <c r="ACS38" s="86"/>
      <c r="ACT38" s="86"/>
      <c r="ACU38" s="86"/>
      <c r="ACV38" s="86"/>
      <c r="ACW38" s="86"/>
      <c r="ACX38" s="86"/>
      <c r="ACY38" s="86"/>
      <c r="ACZ38" s="86"/>
      <c r="ADA38" s="86"/>
      <c r="ADB38" s="86"/>
      <c r="ADC38" s="86"/>
      <c r="ADD38" s="86"/>
      <c r="ADE38" s="86"/>
      <c r="ADF38" s="86"/>
      <c r="ADG38" s="86"/>
      <c r="ADH38" s="86"/>
      <c r="ADI38" s="86"/>
      <c r="ADJ38" s="86"/>
      <c r="ADK38" s="86"/>
      <c r="ADL38" s="86"/>
      <c r="ADM38" s="86"/>
      <c r="ADN38" s="86"/>
      <c r="ADO38" s="86"/>
      <c r="ADP38" s="86"/>
      <c r="ADQ38" s="86"/>
      <c r="ADR38" s="86"/>
      <c r="ADS38" s="86"/>
      <c r="ADT38" s="86"/>
      <c r="ADU38" s="86"/>
      <c r="ADV38" s="86"/>
      <c r="ADW38" s="86"/>
      <c r="ADX38" s="86"/>
      <c r="ADY38" s="86"/>
      <c r="ADZ38" s="86"/>
      <c r="AEA38" s="86"/>
      <c r="AEB38" s="86"/>
      <c r="AEC38" s="86"/>
      <c r="AED38" s="86"/>
      <c r="AEE38" s="86"/>
      <c r="AEF38" s="86"/>
      <c r="AEG38" s="86"/>
      <c r="AEH38" s="86"/>
      <c r="AEI38" s="86"/>
      <c r="AEJ38" s="86"/>
      <c r="AEK38" s="86"/>
      <c r="AEL38" s="86"/>
      <c r="AEM38" s="86"/>
      <c r="AEN38" s="86"/>
      <c r="AEO38" s="86"/>
      <c r="AEP38" s="86"/>
      <c r="AEQ38" s="86"/>
      <c r="AER38" s="86"/>
      <c r="AES38" s="86"/>
      <c r="AET38" s="86"/>
      <c r="AEU38" s="86"/>
      <c r="AEV38" s="86"/>
      <c r="AEW38" s="86"/>
      <c r="AEX38" s="86"/>
      <c r="AEY38" s="86"/>
      <c r="AEZ38" s="86"/>
      <c r="AFA38" s="86"/>
      <c r="AFB38" s="86"/>
      <c r="AFC38" s="86"/>
      <c r="AFD38" s="86"/>
      <c r="AFE38" s="86"/>
      <c r="AFF38" s="86"/>
      <c r="AFG38" s="86"/>
      <c r="AFH38" s="86"/>
      <c r="AFI38" s="86"/>
      <c r="AFJ38" s="86"/>
      <c r="AFK38" s="86"/>
      <c r="AFL38" s="86"/>
      <c r="AFM38" s="86"/>
      <c r="AFN38" s="86"/>
      <c r="AFO38" s="86"/>
      <c r="AFP38" s="86"/>
      <c r="AFQ38" s="86"/>
      <c r="AFR38" s="86"/>
      <c r="AFS38" s="86"/>
      <c r="AFT38" s="86"/>
      <c r="AFU38" s="86"/>
      <c r="AFV38" s="86"/>
      <c r="AFW38" s="86"/>
      <c r="AFX38" s="86"/>
      <c r="AFY38" s="86"/>
      <c r="AFZ38" s="86"/>
      <c r="AGA38" s="86"/>
      <c r="AGB38" s="86"/>
      <c r="AGC38" s="86"/>
      <c r="AGD38" s="86"/>
      <c r="AGE38" s="86"/>
      <c r="AGF38" s="86"/>
      <c r="AGG38" s="86"/>
      <c r="AGH38" s="86"/>
      <c r="AGI38" s="86"/>
      <c r="AGJ38" s="86"/>
      <c r="AGK38" s="86"/>
      <c r="AGL38" s="86"/>
      <c r="AGM38" s="86"/>
      <c r="AGN38" s="86"/>
      <c r="AGO38" s="86"/>
      <c r="AGP38" s="86"/>
      <c r="AGQ38" s="86"/>
      <c r="AGR38" s="86"/>
      <c r="AGS38" s="86"/>
      <c r="AGT38" s="86"/>
      <c r="AGU38" s="86"/>
      <c r="AGV38" s="86"/>
      <c r="AGW38" s="86"/>
      <c r="AGX38" s="86"/>
      <c r="AGY38" s="86"/>
      <c r="AGZ38" s="86"/>
      <c r="AHA38" s="86"/>
      <c r="AHB38" s="86"/>
      <c r="AHC38" s="86"/>
      <c r="AHD38" s="86"/>
      <c r="AHE38" s="86"/>
      <c r="AHF38" s="86"/>
      <c r="AHG38" s="86"/>
      <c r="AHH38" s="86"/>
      <c r="AHI38" s="86"/>
      <c r="AHJ38" s="86"/>
      <c r="AHK38" s="86"/>
      <c r="AHL38" s="86"/>
      <c r="AHM38" s="86"/>
      <c r="AHN38" s="86"/>
      <c r="AHO38" s="86"/>
      <c r="AHP38" s="86"/>
      <c r="AHQ38" s="86"/>
      <c r="AHR38" s="86"/>
      <c r="AHS38" s="86"/>
      <c r="AHT38" s="86"/>
      <c r="AHU38" s="86"/>
      <c r="AHV38" s="86"/>
      <c r="AHW38" s="86"/>
      <c r="AHX38" s="86"/>
      <c r="AHY38" s="86"/>
      <c r="AHZ38" s="86"/>
      <c r="AIA38" s="86"/>
      <c r="AIB38" s="86"/>
      <c r="AIC38" s="86"/>
      <c r="AID38" s="86"/>
      <c r="AIE38" s="86"/>
      <c r="AIF38" s="86"/>
      <c r="AIG38" s="86"/>
      <c r="AIH38" s="86"/>
      <c r="AII38" s="86"/>
      <c r="AIJ38" s="86"/>
      <c r="AIK38" s="86"/>
      <c r="AIL38" s="86"/>
      <c r="AIM38" s="86"/>
      <c r="AIN38" s="86"/>
      <c r="AIO38" s="86"/>
      <c r="AIP38" s="86"/>
      <c r="AIQ38" s="86"/>
      <c r="AIR38" s="86"/>
      <c r="AIS38" s="86"/>
      <c r="AIT38" s="86"/>
      <c r="AIU38" s="86"/>
      <c r="AIV38" s="86"/>
      <c r="AIW38" s="86"/>
      <c r="AIX38" s="86"/>
      <c r="AIY38" s="86"/>
      <c r="AIZ38" s="86"/>
      <c r="AJA38" s="86"/>
      <c r="AJB38" s="86"/>
      <c r="AJC38" s="86"/>
      <c r="AJD38" s="86"/>
      <c r="AJE38" s="86"/>
      <c r="AJF38" s="86"/>
      <c r="AJG38" s="86"/>
      <c r="AJH38" s="86"/>
      <c r="AJI38" s="86"/>
      <c r="AJJ38" s="86"/>
      <c r="AJK38" s="86"/>
      <c r="AJL38" s="86"/>
      <c r="AJM38" s="86"/>
      <c r="AJN38" s="86"/>
      <c r="AJO38" s="86"/>
      <c r="AJP38" s="86"/>
      <c r="AJQ38" s="86"/>
      <c r="AJR38" s="86"/>
      <c r="AJS38" s="86"/>
      <c r="AJT38" s="86"/>
      <c r="AJU38" s="86"/>
      <c r="AJV38" s="86"/>
      <c r="AJW38" s="86"/>
      <c r="AJX38" s="86"/>
      <c r="AJY38" s="86"/>
      <c r="AJZ38" s="86"/>
      <c r="AKA38" s="86"/>
      <c r="AKB38" s="86"/>
      <c r="AKC38" s="86"/>
      <c r="AKD38" s="86"/>
      <c r="AKE38" s="86"/>
      <c r="AKF38" s="86"/>
      <c r="AKG38" s="86"/>
      <c r="AKH38" s="86"/>
      <c r="AKI38" s="86"/>
      <c r="AKJ38" s="86"/>
      <c r="AKK38" s="86"/>
      <c r="AKL38" s="86"/>
      <c r="AKM38" s="86"/>
      <c r="AKN38" s="86"/>
      <c r="AKO38" s="86"/>
      <c r="AKP38" s="86"/>
      <c r="AKQ38" s="86"/>
      <c r="AKR38" s="86"/>
      <c r="AKS38" s="86"/>
      <c r="AKT38" s="86"/>
      <c r="AKU38" s="86"/>
      <c r="AKV38" s="86"/>
      <c r="AKW38" s="86"/>
      <c r="AKX38" s="86"/>
      <c r="AKY38" s="86"/>
      <c r="AKZ38" s="86"/>
      <c r="ALA38" s="86"/>
      <c r="ALB38" s="86"/>
      <c r="ALC38" s="86"/>
      <c r="ALD38" s="86"/>
      <c r="ALE38" s="86"/>
      <c r="ALF38" s="86"/>
      <c r="ALG38" s="86"/>
      <c r="ALH38" s="86"/>
      <c r="ALI38" s="86"/>
      <c r="ALJ38" s="86"/>
      <c r="ALK38" s="86"/>
      <c r="ALL38" s="86"/>
      <c r="ALM38" s="86"/>
      <c r="ALN38" s="86"/>
      <c r="ALO38" s="86"/>
      <c r="ALP38" s="86"/>
      <c r="ALQ38" s="86"/>
      <c r="ALR38" s="86"/>
      <c r="ALS38" s="86"/>
      <c r="ALT38" s="86"/>
      <c r="ALU38" s="86"/>
      <c r="ALV38" s="86"/>
      <c r="ALW38" s="86"/>
      <c r="ALX38" s="86"/>
      <c r="ALY38" s="86"/>
      <c r="ALZ38" s="86"/>
      <c r="AMA38" s="86"/>
      <c r="AMB38" s="86"/>
      <c r="AMC38" s="86"/>
      <c r="AMD38" s="86"/>
      <c r="AME38" s="86"/>
      <c r="AMF38" s="86"/>
      <c r="AMG38" s="86"/>
      <c r="AMH38" s="86"/>
      <c r="AMI38" s="86"/>
      <c r="AMJ38" s="86"/>
      <c r="AMK38" s="86"/>
    </row>
    <row r="39" customFormat="false" ht="52" hidden="false" customHeight="false" outlineLevel="0" collapsed="false">
      <c r="A39" s="85" t="s">
        <v>5132</v>
      </c>
      <c r="B39" s="85" t="s">
        <v>5051</v>
      </c>
      <c r="C39" s="85"/>
      <c r="D39" s="85"/>
      <c r="E39" s="85" t="s">
        <v>5133</v>
      </c>
      <c r="F39" s="85"/>
      <c r="G39" s="287" t="s">
        <v>5134</v>
      </c>
      <c r="H39" s="278"/>
      <c r="I39" s="2"/>
      <c r="J39" s="288" t="s">
        <v>5135</v>
      </c>
      <c r="K39" s="289"/>
      <c r="L39" s="2"/>
      <c r="M39" s="64" t="s">
        <v>157</v>
      </c>
      <c r="N39" s="85"/>
      <c r="O39" s="85"/>
      <c r="P39" s="85"/>
      <c r="Q39" s="85"/>
      <c r="R39" s="85" t="s">
        <v>120</v>
      </c>
      <c r="S39" s="278" t="s">
        <v>92</v>
      </c>
      <c r="T39" s="85"/>
      <c r="U39" s="89"/>
      <c r="V39" s="85"/>
      <c r="W39" s="89"/>
      <c r="X39" s="85" t="s">
        <v>54</v>
      </c>
      <c r="Y39" s="85"/>
      <c r="Z39" s="85" t="s">
        <v>180</v>
      </c>
      <c r="AA39" s="85"/>
      <c r="AB39" s="85"/>
      <c r="AC39" s="85"/>
      <c r="AD39" s="85"/>
      <c r="AE39" s="258" t="s">
        <v>5136</v>
      </c>
      <c r="AF39" s="90"/>
      <c r="AG39" s="279" t="s">
        <v>5137</v>
      </c>
      <c r="AH39" s="90"/>
      <c r="AI39" s="259"/>
      <c r="AJ39" s="90"/>
      <c r="AK39" s="279" t="s">
        <v>5138</v>
      </c>
      <c r="AL39" s="90"/>
      <c r="AM39" s="279"/>
      <c r="AN39" s="4"/>
      <c r="AO39" s="89"/>
      <c r="AP39" s="89"/>
      <c r="AQ39" s="89"/>
      <c r="AR39" s="89"/>
      <c r="AS39" s="89"/>
      <c r="AT39" s="98" t="e">
        <f aca="false">IF(A39="", "","'"&amp;A39&amp;"':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'"&amp;VLOOKUP(M39,[3]マスタ!$A$1:$B$99,2,0)&amp;"'"&amp;IF(N39="○",", extra: true","")&amp;IF(O39&lt;&gt;"",", extraFrom: '"&amp;O39&amp;"'","")&amp;IF(P39&lt;&gt;"",", exchangableTo: '"&amp;P39&amp;"'","")&amp;IF(Q39="○",", poison: true","")&amp;IF(R39&lt;&gt;"", ", type: '"&amp;VLOOKUP(R39,[3]マスタ!$D$1:$E$99,2,0)&amp;"'", "")&amp;IF(S39&lt;&gt;"",", subType: '"&amp;VLOOKUP(S39,[3]マスタ!$D$1:$E$99,2,0)&amp;"'","")&amp;""&amp;IF(T39&lt;&gt;"",", range: '"&amp;T39&amp;"'","")&amp;IF(V39&lt;&gt;"",", damage: '"&amp;V39&amp;"'","")&amp;IF(X39&lt;&gt;"",", capacity: '"&amp;X39&amp;"'","")&amp;IF(Y39&lt;&gt;"",", growth: "&amp;Y39&amp;"","")&amp;IF(Z39&lt;&gt;"",", cost: '"&amp;Z39&amp;"'","")&amp;", text: '"&amp;SUBSTITUTE(SUBSTITUTE(AE39, CHAR(13), ""),CHAR(10),"\n")&amp;IF(AF39&lt;&gt;"", "', textAdditional: '"&amp;SUBSTITUTE(SUBSTITUTE(AF39, CHAR(13), ""),CHAR(10),"\n"), "")&amp;"', textZh: '"&amp;SUBSTITUTE(SUBSTITUTE(SUBSTITUTE(AG39, CHAR(13), ""),CHAR(10),"\n"),"'","\'")&amp;"', textZhG1: '"&amp;SUBSTITUTE(SUBSTITUTE(SUBSTITUTE(AI39, CHAR(13), ""),CHAR(10),"\n"),"'","\'")&amp;IF(AH39&lt;&gt;"", "', textZhAdditional: '"&amp;SUBSTITUTE(SUBSTITUTE(AH39, CHAR(13), ""),CHAR(10),"\n"), "")&amp;IF(AJ39&lt;&gt;"", "', textZhG1Additional: '"&amp;SUBSTITUTE(SUBSTITUTE(AJ39, CHAR(13), ""),CHAR(10),"\n"), "")&amp;"', textKo: '"&amp;SUBSTITUTE(SUBSTITUTE(SUBSTITUTE(AK39, CHAR(13), ""),CHAR(10),"\n"),"'","\'")&amp;IF(AL39&lt;&gt;"", "', textKoAdditional: '"&amp;SUBSTITUTE(SUBSTITUTE(AL39, CHAR(13), ""),CHAR(10),"\n"), "")&amp;"', textEn: '"&amp;SUBSTITUTE(SUBSTITUTE(SUBSTITUTE(AM39, CHAR(13), ""),CHAR(10),"\n"),"'","\'")&amp;IF(AN39&lt;&gt;"", "', textEnAdditional: '"&amp;SUBSTITUTE(SUBSTITUTE(AN39, CHAR(13), ""),CHAR(10),"\n"), "")&amp;"'"&amp;IF(AB39="○",", sealable: true","")&amp;IF(AC39="○",", removable: true","")&amp;IF(AA39="○",", lie: true","")&amp;IF(AD39="○",", investable: true","")&amp;"},")</f>
        <v>#REF!</v>
      </c>
      <c r="AU39" s="10" t="str">
        <f aca="false">IF($A39&lt;&gt;"", "    /** 《"&amp;$E39&amp;"》 */ export const "&amp;SUBSTITUTE(UPPER(IF(MID($A39, 3, 1)="-", RIGHT($A39,LEN($A39)-3), $A39)), "-", "_")&amp;": TCardId = '"&amp;$A39&amp;"';", "")</f>
        <v>    /** 《ミソラノソラ》 */ export const MISORA_O_S_4: TCardId = '25-misora-o-s-4';</v>
      </c>
      <c r="AV39" s="11" t="str">
        <f aca="false">IF($A39&lt;&gt;"", "    | '"&amp;$A39&amp;"'", "")</f>
        <v>    | '25-misora-o-s-4'</v>
      </c>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c r="CY39" s="86"/>
      <c r="CZ39" s="86"/>
      <c r="DA39" s="86"/>
      <c r="DB39" s="86"/>
      <c r="DC39" s="86"/>
      <c r="DD39" s="86"/>
      <c r="DE39" s="86"/>
      <c r="DF39" s="86"/>
      <c r="DG39" s="86"/>
      <c r="DH39" s="86"/>
      <c r="DI39" s="86"/>
      <c r="DJ39" s="86"/>
      <c r="DK39" s="86"/>
      <c r="DL39" s="86"/>
      <c r="DM39" s="86"/>
      <c r="DN39" s="86"/>
      <c r="DO39" s="86"/>
      <c r="DP39" s="86"/>
      <c r="DQ39" s="86"/>
      <c r="DR39" s="86"/>
      <c r="DS39" s="86"/>
      <c r="DT39" s="86"/>
      <c r="DU39" s="86"/>
      <c r="DV39" s="86"/>
      <c r="DW39" s="86"/>
      <c r="DX39" s="86"/>
      <c r="DY39" s="86"/>
      <c r="DZ39" s="86"/>
      <c r="EA39" s="86"/>
      <c r="EB39" s="86"/>
      <c r="EC39" s="86"/>
      <c r="ED39" s="86"/>
      <c r="EE39" s="86"/>
      <c r="EF39" s="86"/>
      <c r="EG39" s="86"/>
      <c r="EH39" s="86"/>
      <c r="EI39" s="86"/>
      <c r="EJ39" s="86"/>
      <c r="EK39" s="86"/>
      <c r="EL39" s="86"/>
      <c r="EM39" s="86"/>
      <c r="EN39" s="86"/>
      <c r="EO39" s="86"/>
      <c r="EP39" s="86"/>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6"/>
      <c r="FO39" s="86"/>
      <c r="FP39" s="86"/>
      <c r="FQ39" s="86"/>
      <c r="FR39" s="86"/>
      <c r="FS39" s="86"/>
      <c r="FT39" s="86"/>
      <c r="FU39" s="86"/>
      <c r="FV39" s="86"/>
      <c r="FW39" s="86"/>
      <c r="FX39" s="86"/>
      <c r="FY39" s="86"/>
      <c r="FZ39" s="86"/>
      <c r="GA39" s="86"/>
      <c r="GB39" s="86"/>
      <c r="GC39" s="86"/>
      <c r="GD39" s="86"/>
      <c r="GE39" s="86"/>
      <c r="GF39" s="86"/>
      <c r="GG39" s="86"/>
      <c r="GH39" s="86"/>
      <c r="GI39" s="86"/>
      <c r="GJ39" s="86"/>
      <c r="GK39" s="86"/>
      <c r="GL39" s="86"/>
      <c r="GM39" s="86"/>
      <c r="GN39" s="86"/>
      <c r="GO39" s="86"/>
      <c r="GP39" s="86"/>
      <c r="GQ39" s="86"/>
      <c r="GR39" s="86"/>
      <c r="GS39" s="86"/>
      <c r="GT39" s="86"/>
      <c r="GU39" s="86"/>
      <c r="GV39" s="86"/>
      <c r="GW39" s="86"/>
      <c r="GX39" s="86"/>
      <c r="GY39" s="86"/>
      <c r="GZ39" s="86"/>
      <c r="HA39" s="86"/>
      <c r="HB39" s="86"/>
      <c r="HC39" s="86"/>
      <c r="HD39" s="86"/>
      <c r="HE39" s="86"/>
      <c r="HF39" s="86"/>
      <c r="HG39" s="86"/>
      <c r="HH39" s="86"/>
      <c r="HI39" s="86"/>
      <c r="HJ39" s="86"/>
      <c r="HK39" s="86"/>
      <c r="HL39" s="86"/>
      <c r="HM39" s="86"/>
      <c r="HN39" s="86"/>
      <c r="HO39" s="86"/>
      <c r="HP39" s="86"/>
      <c r="HQ39" s="86"/>
      <c r="HR39" s="86"/>
      <c r="HS39" s="86"/>
      <c r="HT39" s="86"/>
      <c r="HU39" s="86"/>
      <c r="HV39" s="86"/>
      <c r="HW39" s="86"/>
      <c r="HX39" s="86"/>
      <c r="HY39" s="86"/>
      <c r="HZ39" s="86"/>
      <c r="IA39" s="86"/>
      <c r="IB39" s="86"/>
      <c r="IC39" s="86"/>
      <c r="ID39" s="86"/>
      <c r="IE39" s="86"/>
      <c r="IF39" s="86"/>
      <c r="IG39" s="86"/>
      <c r="IH39" s="86"/>
      <c r="II39" s="86"/>
      <c r="IJ39" s="86"/>
      <c r="IK39" s="86"/>
      <c r="IL39" s="86"/>
      <c r="IM39" s="86"/>
      <c r="IN39" s="86"/>
      <c r="IO39" s="86"/>
      <c r="IP39" s="86"/>
      <c r="IQ39" s="86"/>
      <c r="IR39" s="86"/>
      <c r="IS39" s="86"/>
      <c r="IT39" s="86"/>
      <c r="IU39" s="86"/>
      <c r="IV39" s="86"/>
      <c r="IW39" s="86"/>
      <c r="IX39" s="86"/>
      <c r="IY39" s="86"/>
      <c r="IZ39" s="86"/>
      <c r="JA39" s="86"/>
      <c r="JB39" s="86"/>
      <c r="JC39" s="86"/>
      <c r="JD39" s="86"/>
      <c r="JE39" s="86"/>
      <c r="JF39" s="86"/>
      <c r="JG39" s="86"/>
      <c r="JH39" s="86"/>
      <c r="JI39" s="86"/>
      <c r="JJ39" s="86"/>
      <c r="JK39" s="86"/>
      <c r="JL39" s="86"/>
      <c r="JM39" s="86"/>
      <c r="JN39" s="86"/>
      <c r="JO39" s="86"/>
      <c r="JP39" s="86"/>
      <c r="JQ39" s="86"/>
      <c r="JR39" s="86"/>
      <c r="JS39" s="86"/>
      <c r="JT39" s="86"/>
      <c r="JU39" s="86"/>
      <c r="JV39" s="86"/>
      <c r="JW39" s="86"/>
      <c r="JX39" s="86"/>
      <c r="JY39" s="86"/>
      <c r="JZ39" s="86"/>
      <c r="KA39" s="86"/>
      <c r="KB39" s="86"/>
      <c r="KC39" s="86"/>
      <c r="KD39" s="86"/>
      <c r="KE39" s="86"/>
      <c r="KF39" s="86"/>
      <c r="KG39" s="86"/>
      <c r="KH39" s="86"/>
      <c r="KI39" s="86"/>
      <c r="KJ39" s="86"/>
      <c r="KK39" s="86"/>
      <c r="KL39" s="86"/>
      <c r="KM39" s="86"/>
      <c r="KN39" s="86"/>
      <c r="KO39" s="86"/>
      <c r="KP39" s="86"/>
      <c r="KQ39" s="86"/>
      <c r="KR39" s="86"/>
      <c r="KS39" s="86"/>
      <c r="KT39" s="86"/>
      <c r="KU39" s="86"/>
      <c r="KV39" s="86"/>
      <c r="KW39" s="86"/>
      <c r="KX39" s="86"/>
      <c r="KY39" s="86"/>
      <c r="KZ39" s="86"/>
      <c r="LA39" s="86"/>
      <c r="LB39" s="86"/>
      <c r="LC39" s="86"/>
      <c r="LD39" s="86"/>
      <c r="LE39" s="86"/>
      <c r="LF39" s="86"/>
      <c r="LG39" s="86"/>
      <c r="LH39" s="86"/>
      <c r="LI39" s="86"/>
      <c r="LJ39" s="86"/>
      <c r="LK39" s="86"/>
      <c r="LL39" s="86"/>
      <c r="LM39" s="86"/>
      <c r="LN39" s="86"/>
      <c r="LO39" s="86"/>
      <c r="LP39" s="86"/>
      <c r="LQ39" s="86"/>
      <c r="LR39" s="86"/>
      <c r="LS39" s="86"/>
      <c r="LT39" s="86"/>
      <c r="LU39" s="86"/>
      <c r="LV39" s="86"/>
      <c r="LW39" s="86"/>
      <c r="LX39" s="86"/>
      <c r="LY39" s="86"/>
      <c r="LZ39" s="86"/>
      <c r="MA39" s="86"/>
      <c r="MB39" s="86"/>
      <c r="MC39" s="86"/>
      <c r="MD39" s="86"/>
      <c r="ME39" s="86"/>
      <c r="MF39" s="86"/>
      <c r="MG39" s="86"/>
      <c r="MH39" s="86"/>
      <c r="MI39" s="86"/>
      <c r="MJ39" s="86"/>
      <c r="MK39" s="86"/>
      <c r="ML39" s="86"/>
      <c r="MM39" s="86"/>
      <c r="MN39" s="86"/>
      <c r="MO39" s="86"/>
      <c r="MP39" s="86"/>
      <c r="MQ39" s="86"/>
      <c r="MR39" s="86"/>
      <c r="MS39" s="86"/>
      <c r="MT39" s="86"/>
      <c r="MU39" s="86"/>
      <c r="MV39" s="86"/>
      <c r="MW39" s="86"/>
      <c r="MX39" s="86"/>
      <c r="MY39" s="86"/>
      <c r="MZ39" s="86"/>
      <c r="NA39" s="86"/>
      <c r="NB39" s="86"/>
      <c r="NC39" s="86"/>
      <c r="ND39" s="86"/>
      <c r="NE39" s="86"/>
      <c r="NF39" s="86"/>
      <c r="NG39" s="86"/>
      <c r="NH39" s="86"/>
      <c r="NI39" s="86"/>
      <c r="NJ39" s="86"/>
      <c r="NK39" s="86"/>
      <c r="NL39" s="86"/>
      <c r="NM39" s="86"/>
      <c r="NN39" s="86"/>
      <c r="NO39" s="86"/>
      <c r="NP39" s="86"/>
      <c r="NQ39" s="86"/>
      <c r="NR39" s="86"/>
      <c r="NS39" s="86"/>
      <c r="NT39" s="86"/>
      <c r="NU39" s="86"/>
      <c r="NV39" s="86"/>
      <c r="NW39" s="86"/>
      <c r="NX39" s="86"/>
      <c r="NY39" s="86"/>
      <c r="NZ39" s="86"/>
      <c r="OA39" s="86"/>
      <c r="OB39" s="86"/>
      <c r="OC39" s="86"/>
      <c r="OD39" s="86"/>
      <c r="OE39" s="86"/>
      <c r="OF39" s="86"/>
      <c r="OG39" s="86"/>
      <c r="OH39" s="86"/>
      <c r="OI39" s="86"/>
      <c r="OJ39" s="86"/>
      <c r="OK39" s="86"/>
      <c r="OL39" s="86"/>
      <c r="OM39" s="86"/>
      <c r="ON39" s="86"/>
      <c r="OO39" s="86"/>
      <c r="OP39" s="86"/>
      <c r="OQ39" s="86"/>
      <c r="OR39" s="86"/>
      <c r="OS39" s="86"/>
      <c r="OT39" s="86"/>
      <c r="OU39" s="86"/>
      <c r="OV39" s="86"/>
      <c r="OW39" s="86"/>
      <c r="OX39" s="86"/>
      <c r="OY39" s="86"/>
      <c r="OZ39" s="86"/>
      <c r="PA39" s="86"/>
      <c r="PB39" s="86"/>
      <c r="PC39" s="86"/>
      <c r="PD39" s="86"/>
      <c r="PE39" s="86"/>
      <c r="PF39" s="86"/>
      <c r="PG39" s="86"/>
      <c r="PH39" s="86"/>
      <c r="PI39" s="86"/>
      <c r="PJ39" s="86"/>
      <c r="PK39" s="86"/>
      <c r="PL39" s="86"/>
      <c r="PM39" s="86"/>
      <c r="PN39" s="86"/>
      <c r="PO39" s="86"/>
      <c r="PP39" s="86"/>
      <c r="PQ39" s="86"/>
      <c r="PR39" s="86"/>
      <c r="PS39" s="86"/>
      <c r="PT39" s="86"/>
      <c r="PU39" s="86"/>
      <c r="PV39" s="86"/>
      <c r="PW39" s="86"/>
      <c r="PX39" s="86"/>
      <c r="PY39" s="86"/>
      <c r="PZ39" s="86"/>
      <c r="QA39" s="86"/>
      <c r="QB39" s="86"/>
      <c r="QC39" s="86"/>
      <c r="QD39" s="86"/>
      <c r="QE39" s="86"/>
      <c r="QF39" s="86"/>
      <c r="QG39" s="86"/>
      <c r="QH39" s="86"/>
      <c r="QI39" s="86"/>
      <c r="QJ39" s="86"/>
      <c r="QK39" s="86"/>
      <c r="QL39" s="86"/>
      <c r="QM39" s="86"/>
      <c r="QN39" s="86"/>
      <c r="QO39" s="86"/>
      <c r="QP39" s="86"/>
      <c r="QQ39" s="86"/>
      <c r="QR39" s="86"/>
      <c r="QS39" s="86"/>
      <c r="QT39" s="86"/>
      <c r="QU39" s="86"/>
      <c r="QV39" s="86"/>
      <c r="QW39" s="86"/>
      <c r="QX39" s="86"/>
      <c r="QY39" s="86"/>
      <c r="QZ39" s="86"/>
      <c r="RA39" s="86"/>
      <c r="RB39" s="86"/>
      <c r="RC39" s="86"/>
      <c r="RD39" s="86"/>
      <c r="RE39" s="86"/>
      <c r="RF39" s="86"/>
      <c r="RG39" s="86"/>
      <c r="RH39" s="86"/>
      <c r="RI39" s="86"/>
      <c r="RJ39" s="86"/>
      <c r="RK39" s="86"/>
      <c r="RL39" s="86"/>
      <c r="RM39" s="86"/>
      <c r="RN39" s="86"/>
      <c r="RO39" s="86"/>
      <c r="RP39" s="86"/>
      <c r="RQ39" s="86"/>
      <c r="RR39" s="86"/>
      <c r="RS39" s="86"/>
      <c r="RT39" s="86"/>
      <c r="RU39" s="86"/>
      <c r="RV39" s="86"/>
      <c r="RW39" s="86"/>
      <c r="RX39" s="86"/>
      <c r="RY39" s="86"/>
      <c r="RZ39" s="86"/>
      <c r="SA39" s="86"/>
      <c r="SB39" s="86"/>
      <c r="SC39" s="86"/>
      <c r="SD39" s="86"/>
      <c r="SE39" s="86"/>
      <c r="SF39" s="86"/>
      <c r="SG39" s="86"/>
      <c r="SH39" s="86"/>
      <c r="SI39" s="86"/>
      <c r="SJ39" s="86"/>
      <c r="SK39" s="86"/>
      <c r="SL39" s="86"/>
      <c r="SM39" s="86"/>
      <c r="SN39" s="86"/>
      <c r="SO39" s="86"/>
      <c r="SP39" s="86"/>
      <c r="SQ39" s="86"/>
      <c r="SR39" s="86"/>
      <c r="SS39" s="86"/>
      <c r="ST39" s="86"/>
      <c r="SU39" s="86"/>
      <c r="SV39" s="86"/>
      <c r="SW39" s="86"/>
      <c r="SX39" s="86"/>
      <c r="SY39" s="86"/>
      <c r="SZ39" s="86"/>
      <c r="TA39" s="86"/>
      <c r="TB39" s="86"/>
      <c r="TC39" s="86"/>
      <c r="TD39" s="86"/>
      <c r="TE39" s="86"/>
      <c r="TF39" s="86"/>
      <c r="TG39" s="86"/>
      <c r="TH39" s="86"/>
      <c r="TI39" s="86"/>
      <c r="TJ39" s="86"/>
      <c r="TK39" s="86"/>
      <c r="TL39" s="86"/>
      <c r="TM39" s="86"/>
      <c r="TN39" s="86"/>
      <c r="TO39" s="86"/>
      <c r="TP39" s="86"/>
      <c r="TQ39" s="86"/>
      <c r="TR39" s="86"/>
      <c r="TS39" s="86"/>
      <c r="TT39" s="86"/>
      <c r="TU39" s="86"/>
      <c r="TV39" s="86"/>
      <c r="TW39" s="86"/>
      <c r="TX39" s="86"/>
      <c r="TY39" s="86"/>
      <c r="TZ39" s="86"/>
      <c r="UA39" s="86"/>
      <c r="UB39" s="86"/>
      <c r="UC39" s="86"/>
      <c r="UD39" s="86"/>
      <c r="UE39" s="86"/>
      <c r="UF39" s="86"/>
      <c r="UG39" s="86"/>
      <c r="UH39" s="86"/>
      <c r="UI39" s="86"/>
      <c r="UJ39" s="86"/>
      <c r="UK39" s="86"/>
      <c r="UL39" s="86"/>
      <c r="UM39" s="86"/>
      <c r="UN39" s="86"/>
      <c r="UO39" s="86"/>
      <c r="UP39" s="86"/>
      <c r="UQ39" s="86"/>
      <c r="UR39" s="86"/>
      <c r="US39" s="86"/>
      <c r="UT39" s="86"/>
      <c r="UU39" s="86"/>
      <c r="UV39" s="86"/>
      <c r="UW39" s="86"/>
      <c r="UX39" s="86"/>
      <c r="UY39" s="86"/>
      <c r="UZ39" s="86"/>
      <c r="VA39" s="86"/>
      <c r="VB39" s="86"/>
      <c r="VC39" s="86"/>
      <c r="VD39" s="86"/>
      <c r="VE39" s="86"/>
      <c r="VF39" s="86"/>
      <c r="VG39" s="86"/>
      <c r="VH39" s="86"/>
      <c r="VI39" s="86"/>
      <c r="VJ39" s="86"/>
      <c r="VK39" s="86"/>
      <c r="VL39" s="86"/>
      <c r="VM39" s="86"/>
      <c r="VN39" s="86"/>
      <c r="VO39" s="86"/>
      <c r="VP39" s="86"/>
      <c r="VQ39" s="86"/>
      <c r="VR39" s="86"/>
      <c r="VS39" s="86"/>
      <c r="VT39" s="86"/>
      <c r="VU39" s="86"/>
      <c r="VV39" s="86"/>
      <c r="VW39" s="86"/>
      <c r="VX39" s="86"/>
      <c r="VY39" s="86"/>
      <c r="VZ39" s="86"/>
      <c r="WA39" s="86"/>
      <c r="WB39" s="86"/>
      <c r="WC39" s="86"/>
      <c r="WD39" s="86"/>
      <c r="WE39" s="86"/>
      <c r="WF39" s="86"/>
      <c r="WG39" s="86"/>
      <c r="WH39" s="86"/>
      <c r="WI39" s="86"/>
      <c r="WJ39" s="86"/>
      <c r="WK39" s="86"/>
      <c r="WL39" s="86"/>
      <c r="WM39" s="86"/>
      <c r="WN39" s="86"/>
      <c r="WO39" s="86"/>
      <c r="WP39" s="86"/>
      <c r="WQ39" s="86"/>
      <c r="WR39" s="86"/>
      <c r="WS39" s="86"/>
      <c r="WT39" s="86"/>
      <c r="WU39" s="86"/>
      <c r="WV39" s="86"/>
      <c r="WW39" s="86"/>
      <c r="WX39" s="86"/>
      <c r="WY39" s="86"/>
      <c r="WZ39" s="86"/>
      <c r="XA39" s="86"/>
      <c r="XB39" s="86"/>
      <c r="XC39" s="86"/>
      <c r="XD39" s="86"/>
      <c r="XE39" s="86"/>
      <c r="XF39" s="86"/>
      <c r="XG39" s="86"/>
      <c r="XH39" s="86"/>
      <c r="XI39" s="86"/>
      <c r="XJ39" s="86"/>
      <c r="XK39" s="86"/>
      <c r="XL39" s="86"/>
      <c r="XM39" s="86"/>
      <c r="XN39" s="86"/>
      <c r="XO39" s="86"/>
      <c r="XP39" s="86"/>
      <c r="XQ39" s="86"/>
      <c r="XR39" s="86"/>
      <c r="XS39" s="86"/>
      <c r="XT39" s="86"/>
      <c r="XU39" s="86"/>
      <c r="XV39" s="86"/>
      <c r="XW39" s="86"/>
      <c r="XX39" s="86"/>
      <c r="XY39" s="86"/>
      <c r="XZ39" s="86"/>
      <c r="YA39" s="86"/>
      <c r="YB39" s="86"/>
      <c r="YC39" s="86"/>
      <c r="YD39" s="86"/>
      <c r="YE39" s="86"/>
      <c r="YF39" s="86"/>
      <c r="YG39" s="86"/>
      <c r="YH39" s="86"/>
      <c r="YI39" s="86"/>
      <c r="YJ39" s="86"/>
      <c r="YK39" s="86"/>
      <c r="YL39" s="86"/>
      <c r="YM39" s="86"/>
      <c r="YN39" s="86"/>
      <c r="YO39" s="86"/>
      <c r="YP39" s="86"/>
      <c r="YQ39" s="86"/>
      <c r="YR39" s="86"/>
      <c r="YS39" s="86"/>
      <c r="YT39" s="86"/>
      <c r="YU39" s="86"/>
      <c r="YV39" s="86"/>
      <c r="YW39" s="86"/>
      <c r="YX39" s="86"/>
      <c r="YY39" s="86"/>
      <c r="YZ39" s="86"/>
      <c r="ZA39" s="86"/>
      <c r="ZB39" s="86"/>
      <c r="ZC39" s="86"/>
      <c r="ZD39" s="86"/>
      <c r="ZE39" s="86"/>
      <c r="ZF39" s="86"/>
      <c r="ZG39" s="86"/>
      <c r="ZH39" s="86"/>
      <c r="ZI39" s="86"/>
      <c r="ZJ39" s="86"/>
      <c r="ZK39" s="86"/>
      <c r="ZL39" s="86"/>
      <c r="ZM39" s="86"/>
      <c r="ZN39" s="86"/>
      <c r="ZO39" s="86"/>
      <c r="ZP39" s="86"/>
      <c r="ZQ39" s="86"/>
      <c r="ZR39" s="86"/>
      <c r="ZS39" s="86"/>
      <c r="ZT39" s="86"/>
      <c r="ZU39" s="86"/>
      <c r="ZV39" s="86"/>
      <c r="ZW39" s="86"/>
      <c r="ZX39" s="86"/>
      <c r="ZY39" s="86"/>
      <c r="ZZ39" s="86"/>
      <c r="AAA39" s="86"/>
      <c r="AAB39" s="86"/>
      <c r="AAC39" s="86"/>
      <c r="AAD39" s="86"/>
      <c r="AAE39" s="86"/>
      <c r="AAF39" s="86"/>
      <c r="AAG39" s="86"/>
      <c r="AAH39" s="86"/>
      <c r="AAI39" s="86"/>
      <c r="AAJ39" s="86"/>
      <c r="AAK39" s="86"/>
      <c r="AAL39" s="86"/>
      <c r="AAM39" s="86"/>
      <c r="AAN39" s="86"/>
      <c r="AAO39" s="86"/>
      <c r="AAP39" s="86"/>
      <c r="AAQ39" s="86"/>
      <c r="AAR39" s="86"/>
      <c r="AAS39" s="86"/>
      <c r="AAT39" s="86"/>
      <c r="AAU39" s="86"/>
      <c r="AAV39" s="86"/>
      <c r="AAW39" s="86"/>
      <c r="AAX39" s="86"/>
      <c r="AAY39" s="86"/>
      <c r="AAZ39" s="86"/>
      <c r="ABA39" s="86"/>
      <c r="ABB39" s="86"/>
      <c r="ABC39" s="86"/>
      <c r="ABD39" s="86"/>
      <c r="ABE39" s="86"/>
      <c r="ABF39" s="86"/>
      <c r="ABG39" s="86"/>
      <c r="ABH39" s="86"/>
      <c r="ABI39" s="86"/>
      <c r="ABJ39" s="86"/>
      <c r="ABK39" s="86"/>
      <c r="ABL39" s="86"/>
      <c r="ABM39" s="86"/>
      <c r="ABN39" s="86"/>
      <c r="ABO39" s="86"/>
      <c r="ABP39" s="86"/>
      <c r="ABQ39" s="86"/>
      <c r="ABR39" s="86"/>
      <c r="ABS39" s="86"/>
      <c r="ABT39" s="86"/>
      <c r="ABU39" s="86"/>
      <c r="ABV39" s="86"/>
      <c r="ABW39" s="86"/>
      <c r="ABX39" s="86"/>
      <c r="ABY39" s="86"/>
      <c r="ABZ39" s="86"/>
      <c r="ACA39" s="86"/>
      <c r="ACB39" s="86"/>
      <c r="ACC39" s="86"/>
      <c r="ACD39" s="86"/>
      <c r="ACE39" s="86"/>
      <c r="ACF39" s="86"/>
      <c r="ACG39" s="86"/>
      <c r="ACH39" s="86"/>
      <c r="ACI39" s="86"/>
      <c r="ACJ39" s="86"/>
      <c r="ACK39" s="86"/>
      <c r="ACL39" s="86"/>
      <c r="ACM39" s="86"/>
      <c r="ACN39" s="86"/>
      <c r="ACO39" s="86"/>
      <c r="ACP39" s="86"/>
      <c r="ACQ39" s="86"/>
      <c r="ACR39" s="86"/>
      <c r="ACS39" s="86"/>
      <c r="ACT39" s="86"/>
      <c r="ACU39" s="86"/>
      <c r="ACV39" s="86"/>
      <c r="ACW39" s="86"/>
      <c r="ACX39" s="86"/>
      <c r="ACY39" s="86"/>
      <c r="ACZ39" s="86"/>
      <c r="ADA39" s="86"/>
      <c r="ADB39" s="86"/>
      <c r="ADC39" s="86"/>
      <c r="ADD39" s="86"/>
      <c r="ADE39" s="86"/>
      <c r="ADF39" s="86"/>
      <c r="ADG39" s="86"/>
      <c r="ADH39" s="86"/>
      <c r="ADI39" s="86"/>
      <c r="ADJ39" s="86"/>
      <c r="ADK39" s="86"/>
      <c r="ADL39" s="86"/>
      <c r="ADM39" s="86"/>
      <c r="ADN39" s="86"/>
      <c r="ADO39" s="86"/>
      <c r="ADP39" s="86"/>
      <c r="ADQ39" s="86"/>
      <c r="ADR39" s="86"/>
      <c r="ADS39" s="86"/>
      <c r="ADT39" s="86"/>
      <c r="ADU39" s="86"/>
      <c r="ADV39" s="86"/>
      <c r="ADW39" s="86"/>
      <c r="ADX39" s="86"/>
      <c r="ADY39" s="86"/>
      <c r="ADZ39" s="86"/>
      <c r="AEA39" s="86"/>
      <c r="AEB39" s="86"/>
      <c r="AEC39" s="86"/>
      <c r="AED39" s="86"/>
      <c r="AEE39" s="86"/>
      <c r="AEF39" s="86"/>
      <c r="AEG39" s="86"/>
      <c r="AEH39" s="86"/>
      <c r="AEI39" s="86"/>
      <c r="AEJ39" s="86"/>
      <c r="AEK39" s="86"/>
      <c r="AEL39" s="86"/>
      <c r="AEM39" s="86"/>
      <c r="AEN39" s="86"/>
      <c r="AEO39" s="86"/>
      <c r="AEP39" s="86"/>
      <c r="AEQ39" s="86"/>
      <c r="AER39" s="86"/>
      <c r="AES39" s="86"/>
      <c r="AET39" s="86"/>
      <c r="AEU39" s="86"/>
      <c r="AEV39" s="86"/>
      <c r="AEW39" s="86"/>
      <c r="AEX39" s="86"/>
      <c r="AEY39" s="86"/>
      <c r="AEZ39" s="86"/>
      <c r="AFA39" s="86"/>
      <c r="AFB39" s="86"/>
      <c r="AFC39" s="86"/>
      <c r="AFD39" s="86"/>
      <c r="AFE39" s="86"/>
      <c r="AFF39" s="86"/>
      <c r="AFG39" s="86"/>
      <c r="AFH39" s="86"/>
      <c r="AFI39" s="86"/>
      <c r="AFJ39" s="86"/>
      <c r="AFK39" s="86"/>
      <c r="AFL39" s="86"/>
      <c r="AFM39" s="86"/>
      <c r="AFN39" s="86"/>
      <c r="AFO39" s="86"/>
      <c r="AFP39" s="86"/>
      <c r="AFQ39" s="86"/>
      <c r="AFR39" s="86"/>
      <c r="AFS39" s="86"/>
      <c r="AFT39" s="86"/>
      <c r="AFU39" s="86"/>
      <c r="AFV39" s="86"/>
      <c r="AFW39" s="86"/>
      <c r="AFX39" s="86"/>
      <c r="AFY39" s="86"/>
      <c r="AFZ39" s="86"/>
      <c r="AGA39" s="86"/>
      <c r="AGB39" s="86"/>
      <c r="AGC39" s="86"/>
      <c r="AGD39" s="86"/>
      <c r="AGE39" s="86"/>
      <c r="AGF39" s="86"/>
      <c r="AGG39" s="86"/>
      <c r="AGH39" s="86"/>
      <c r="AGI39" s="86"/>
      <c r="AGJ39" s="86"/>
      <c r="AGK39" s="86"/>
      <c r="AGL39" s="86"/>
      <c r="AGM39" s="86"/>
      <c r="AGN39" s="86"/>
      <c r="AGO39" s="86"/>
      <c r="AGP39" s="86"/>
      <c r="AGQ39" s="86"/>
      <c r="AGR39" s="86"/>
      <c r="AGS39" s="86"/>
      <c r="AGT39" s="86"/>
      <c r="AGU39" s="86"/>
      <c r="AGV39" s="86"/>
      <c r="AGW39" s="86"/>
      <c r="AGX39" s="86"/>
      <c r="AGY39" s="86"/>
      <c r="AGZ39" s="86"/>
      <c r="AHA39" s="86"/>
      <c r="AHB39" s="86"/>
      <c r="AHC39" s="86"/>
      <c r="AHD39" s="86"/>
      <c r="AHE39" s="86"/>
      <c r="AHF39" s="86"/>
      <c r="AHG39" s="86"/>
      <c r="AHH39" s="86"/>
      <c r="AHI39" s="86"/>
      <c r="AHJ39" s="86"/>
      <c r="AHK39" s="86"/>
      <c r="AHL39" s="86"/>
      <c r="AHM39" s="86"/>
      <c r="AHN39" s="86"/>
      <c r="AHO39" s="86"/>
      <c r="AHP39" s="86"/>
      <c r="AHQ39" s="86"/>
      <c r="AHR39" s="86"/>
      <c r="AHS39" s="86"/>
      <c r="AHT39" s="86"/>
      <c r="AHU39" s="86"/>
      <c r="AHV39" s="86"/>
      <c r="AHW39" s="86"/>
      <c r="AHX39" s="86"/>
      <c r="AHY39" s="86"/>
      <c r="AHZ39" s="86"/>
      <c r="AIA39" s="86"/>
      <c r="AIB39" s="86"/>
      <c r="AIC39" s="86"/>
      <c r="AID39" s="86"/>
      <c r="AIE39" s="86"/>
      <c r="AIF39" s="86"/>
      <c r="AIG39" s="86"/>
      <c r="AIH39" s="86"/>
      <c r="AII39" s="86"/>
      <c r="AIJ39" s="86"/>
      <c r="AIK39" s="86"/>
      <c r="AIL39" s="86"/>
      <c r="AIM39" s="86"/>
      <c r="AIN39" s="86"/>
      <c r="AIO39" s="86"/>
      <c r="AIP39" s="86"/>
      <c r="AIQ39" s="86"/>
      <c r="AIR39" s="86"/>
      <c r="AIS39" s="86"/>
      <c r="AIT39" s="86"/>
      <c r="AIU39" s="86"/>
      <c r="AIV39" s="86"/>
      <c r="AIW39" s="86"/>
      <c r="AIX39" s="86"/>
      <c r="AIY39" s="86"/>
      <c r="AIZ39" s="86"/>
      <c r="AJA39" s="86"/>
      <c r="AJB39" s="86"/>
      <c r="AJC39" s="86"/>
      <c r="AJD39" s="86"/>
      <c r="AJE39" s="86"/>
      <c r="AJF39" s="86"/>
      <c r="AJG39" s="86"/>
      <c r="AJH39" s="86"/>
      <c r="AJI39" s="86"/>
      <c r="AJJ39" s="86"/>
      <c r="AJK39" s="86"/>
      <c r="AJL39" s="86"/>
      <c r="AJM39" s="86"/>
      <c r="AJN39" s="86"/>
      <c r="AJO39" s="86"/>
      <c r="AJP39" s="86"/>
      <c r="AJQ39" s="86"/>
      <c r="AJR39" s="86"/>
      <c r="AJS39" s="86"/>
      <c r="AJT39" s="86"/>
      <c r="AJU39" s="86"/>
      <c r="AJV39" s="86"/>
      <c r="AJW39" s="86"/>
      <c r="AJX39" s="86"/>
      <c r="AJY39" s="86"/>
      <c r="AJZ39" s="86"/>
      <c r="AKA39" s="86"/>
      <c r="AKB39" s="86"/>
      <c r="AKC39" s="86"/>
      <c r="AKD39" s="86"/>
      <c r="AKE39" s="86"/>
      <c r="AKF39" s="86"/>
      <c r="AKG39" s="86"/>
      <c r="AKH39" s="86"/>
      <c r="AKI39" s="86"/>
      <c r="AKJ39" s="86"/>
      <c r="AKK39" s="86"/>
      <c r="AKL39" s="86"/>
      <c r="AKM39" s="86"/>
      <c r="AKN39" s="86"/>
      <c r="AKO39" s="86"/>
      <c r="AKP39" s="86"/>
      <c r="AKQ39" s="86"/>
      <c r="AKR39" s="86"/>
      <c r="AKS39" s="86"/>
      <c r="AKT39" s="86"/>
      <c r="AKU39" s="86"/>
      <c r="AKV39" s="86"/>
      <c r="AKW39" s="86"/>
      <c r="AKX39" s="86"/>
      <c r="AKY39" s="86"/>
      <c r="AKZ39" s="86"/>
      <c r="ALA39" s="86"/>
      <c r="ALB39" s="86"/>
      <c r="ALC39" s="86"/>
      <c r="ALD39" s="86"/>
      <c r="ALE39" s="86"/>
      <c r="ALF39" s="86"/>
      <c r="ALG39" s="86"/>
      <c r="ALH39" s="86"/>
      <c r="ALI39" s="86"/>
      <c r="ALJ39" s="86"/>
      <c r="ALK39" s="86"/>
      <c r="ALL39" s="86"/>
      <c r="ALM39" s="86"/>
      <c r="ALN39" s="86"/>
      <c r="ALO39" s="86"/>
      <c r="ALP39" s="86"/>
      <c r="ALQ39" s="86"/>
      <c r="ALR39" s="86"/>
      <c r="ALS39" s="86"/>
      <c r="ALT39" s="86"/>
      <c r="ALU39" s="86"/>
      <c r="ALV39" s="86"/>
      <c r="ALW39" s="86"/>
      <c r="ALX39" s="86"/>
      <c r="ALY39" s="86"/>
      <c r="ALZ39" s="86"/>
      <c r="AMA39" s="86"/>
      <c r="AMB39" s="86"/>
      <c r="AMC39" s="86"/>
      <c r="AMD39" s="86"/>
      <c r="AME39" s="86"/>
      <c r="AMF39" s="86"/>
      <c r="AMG39" s="86"/>
      <c r="AMH39" s="86"/>
      <c r="AMI39" s="86"/>
      <c r="AMJ39" s="86"/>
      <c r="AMK39" s="86"/>
    </row>
    <row r="40" customFormat="false" ht="13.8" hidden="false" customHeight="false" outlineLevel="0" collapsed="false">
      <c r="A40" s="85"/>
      <c r="B40" s="85"/>
      <c r="C40" s="85"/>
      <c r="D40" s="85"/>
      <c r="E40" s="85"/>
      <c r="F40" s="85"/>
      <c r="G40" s="221"/>
      <c r="H40" s="228"/>
      <c r="I40" s="2"/>
      <c r="J40" s="228"/>
      <c r="K40" s="257"/>
      <c r="L40" s="2"/>
      <c r="M40" s="85"/>
      <c r="N40" s="85"/>
      <c r="O40" s="85"/>
      <c r="P40" s="85"/>
      <c r="Q40" s="85"/>
      <c r="R40" s="85"/>
      <c r="S40" s="85"/>
      <c r="T40" s="85"/>
      <c r="U40" s="89"/>
      <c r="V40" s="85"/>
      <c r="W40" s="89"/>
      <c r="X40" s="85"/>
      <c r="Y40" s="85"/>
      <c r="Z40" s="85"/>
      <c r="AA40" s="85"/>
      <c r="AB40" s="85"/>
      <c r="AC40" s="85"/>
      <c r="AD40" s="85"/>
      <c r="AE40" s="258"/>
      <c r="AF40" s="90"/>
      <c r="AG40" s="286"/>
      <c r="AH40" s="90"/>
      <c r="AI40" s="259"/>
      <c r="AJ40" s="90"/>
      <c r="AK40" s="97"/>
      <c r="AL40" s="90"/>
      <c r="AM40" s="260"/>
      <c r="AN40" s="4"/>
      <c r="AO40" s="89"/>
      <c r="AP40" s="89"/>
      <c r="AQ40" s="89"/>
      <c r="AR40" s="89"/>
      <c r="AS40" s="89"/>
      <c r="AT40" s="98" t="str">
        <f aca="false">IF( A40 = "", "", "'" &amp; A40 &amp; "': {megami: '" &amp; B40 &amp; "'" &amp; IF( C40 &lt;&gt; "", ", anotherID: '" &amp; C40 &amp; "', replace: '" &amp; D40 &amp; "'", "" ) &amp; ", name: '" &amp; SUBSTITUTE( E40, "'", "\'" ) &amp; "', nameEn: '" &amp; SUBSTITUTE( K40, "'", "\'" ) &amp; "', nameZh: '" &amp; SUBSTITUTE( G40, "'", "\'" ) &amp; "', nameZhG1: '" &amp; SUBSTITUTE( H40, "'", "\'" )&amp; "', nameKo: '" &amp; SUBSTITUTE( J40, "'", "\'" ) &amp; "', ruby: '" &amp; F40 &amp; "', rubyEn: '" &amp; L40 &amp; "', baseType: '" &amp; VLOOKUP( M40, [3]マスタ!$A$1:$B$99, 2, 0 ) &amp; "'" &amp; IF( N40 = "○", ", extra: true", "" ) &amp; IF( O40 &lt;&gt; "", ", extraFrom: '" &amp; O40 &amp; "'", "" ) &amp; IF( P40 &lt;&gt; "", ", exchangabaleTo: '" &amp; P40 &amp; "'", "" ) &amp; IF( Q40 = "○", ", poison: true", "" ) &amp;IF(R40&lt;&gt;"", ", type: '"&amp;VLOOKUP(R40,[3]マスタ!$D$1:$E$99,2,0)&amp;"'", "")&amp;IF(S40&lt;&gt;"",", subType: '"&amp;VLOOKUP(S40,[3]マスタ!$D$1:$E$99,2,0)&amp;"'","") &amp; IF( T40 &lt;&gt; "", ", range: '" &amp; T40 &amp; "'" &amp; IF( U40 &lt;&gt; "", ", rangeOpened: '" &amp; U40 &amp; "'", "" ), "" ) &amp; IF( V40 &lt;&gt; "", ", damage: '" &amp; V40 &amp; "'" &amp; IF( OR( W40 &lt;&gt; "", AI40 &lt;&gt; "" ), ", damageOpened: '" &amp; W40 &amp; "'", "" ), "" ) &amp; IF( X40 &lt;&gt; "", ", capacity: '" &amp; X40 &amp; "'", "" ) &amp; IF( Y40 &lt;&gt; "", ", cost: '" &amp; Y40 &amp; "'", "" ) &amp; ", text: '" &amp; SUBSTITUTE( SUBSTITUTE( AE40, CHAR( 13 ), "" ), CHAR( 10 ), "\n" ) &amp; "', textZh: '" &amp; SUBSTITUTE( SUBSTITUTE( SUBSTITUTE( AG40, CHAR( 13 ), "" ), CHAR( 10 ), "\n" ), "'", "\'" ) &amp; "', textZhG1: '" &amp; SUBSTITUTE( SUBSTITUTE( SUBSTITUTE( AI40, CHAR( 13 ), "" ), CHAR( 10 ), "\n" ), "'", "\'" )&amp; "', textKo: '" &amp; SUBSTITUTE( SUBSTITUTE( SUBSTITUTE( AK40, CHAR( 13 ), "" ), CHAR( 10 ), "\n" ), "'", "\'" ) &amp; "', textEn: '" &amp; SUBSTITUTE( SUBSTITUTE( SUBSTITUTE( AM40, CHAR( 13 ), "" ), CHAR( 10 ), "\n" ), "'", "\'" ) &amp; "'" &amp; IF( OR( W40 &lt;&gt; "", AI40 &lt;&gt; "" ), ", textOpened: '" &amp; SUBSTITUTE( SUBSTITUTE( SUBSTITUTE( AO40, CHAR( 13 ), "" ), CHAR( 10 ), "\n" ), "'", "\'" ) &amp; "', textOpenedZh: '" &amp; SUBSTITUTE( SUBSTITUTE( SUBSTITUTE( AP40, CHAR( 13 ), "" ), CHAR( 10 ), "\n" ), "'", "\'" )  &amp; "', textOpenedZhG1: '" &amp; SUBSTITUTE( SUBSTITUTE( SUBSTITUTE( AQ40, CHAR( 13 ), "" ), CHAR( 10 ), "\n" ), "'", "\'" ) &amp; "', textOpenedKo: '" &amp; SUBSTITUTE( SUBSTITUTE( SUBSTITUTE( AR40, CHAR( 13 ), "" ), CHAR( 10 ), "\n" ), "'", "\'" ) &amp; "', textOpenedEn: '" &amp; SUBSTITUTE( SUBSTITUTE( SUBSTITUTE( AS40, CHAR( 13 ), "" ), CHAR( 10 ), "\n" ), "'", "\'" ) &amp; "'", "" ) &amp; IF( Z40 = "○", ", sealable: true", "" ) &amp; IF( AA40 = "○", ", removable: true", "" ) &amp; "}," )</f>
        <v/>
      </c>
      <c r="AU40" s="10" t="str">
        <f aca="false">IF($A40&lt;&gt;"", "    /** 《"&amp;$E40&amp;"》 */ export const "&amp;SUBSTITUTE(UPPER(IF(MID($A40, 3, 1)="-", RIGHT($A40,LEN($A40)-3), $A40)), "-", "_")&amp;": TCardId = '"&amp;$A40&amp;"';", "")</f>
        <v/>
      </c>
      <c r="AV40" s="11" t="str">
        <f aca="false">IF($A40&lt;&gt;"", "    | '"&amp;$A40&amp;"'", "")</f>
        <v/>
      </c>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c r="CY40" s="86"/>
      <c r="CZ40" s="86"/>
      <c r="DA40" s="86"/>
      <c r="DB40" s="86"/>
      <c r="DC40" s="86"/>
      <c r="DD40" s="86"/>
      <c r="DE40" s="86"/>
      <c r="DF40" s="86"/>
      <c r="DG40" s="86"/>
      <c r="DH40" s="86"/>
      <c r="DI40" s="86"/>
      <c r="DJ40" s="86"/>
      <c r="DK40" s="86"/>
      <c r="DL40" s="86"/>
      <c r="DM40" s="86"/>
      <c r="DN40" s="86"/>
      <c r="DO40" s="86"/>
      <c r="DP40" s="86"/>
      <c r="DQ40" s="86"/>
      <c r="DR40" s="86"/>
      <c r="DS40" s="86"/>
      <c r="DT40" s="86"/>
      <c r="DU40" s="86"/>
      <c r="DV40" s="86"/>
      <c r="DW40" s="86"/>
      <c r="DX40" s="86"/>
      <c r="DY40" s="86"/>
      <c r="DZ40" s="86"/>
      <c r="EA40" s="86"/>
      <c r="EB40" s="86"/>
      <c r="EC40" s="86"/>
      <c r="ED40" s="86"/>
      <c r="EE40" s="86"/>
      <c r="EF40" s="86"/>
      <c r="EG40" s="86"/>
      <c r="EH40" s="86"/>
      <c r="EI40" s="86"/>
      <c r="EJ40" s="86"/>
      <c r="EK40" s="86"/>
      <c r="EL40" s="86"/>
      <c r="EM40" s="86"/>
      <c r="EN40" s="86"/>
      <c r="EO40" s="86"/>
      <c r="EP40" s="86"/>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6"/>
      <c r="FO40" s="86"/>
      <c r="FP40" s="86"/>
      <c r="FQ40" s="86"/>
      <c r="FR40" s="86"/>
      <c r="FS40" s="86"/>
      <c r="FT40" s="86"/>
      <c r="FU40" s="86"/>
      <c r="FV40" s="86"/>
      <c r="FW40" s="86"/>
      <c r="FX40" s="86"/>
      <c r="FY40" s="86"/>
      <c r="FZ40" s="86"/>
      <c r="GA40" s="86"/>
      <c r="GB40" s="86"/>
      <c r="GC40" s="86"/>
      <c r="GD40" s="86"/>
      <c r="GE40" s="86"/>
      <c r="GF40" s="86"/>
      <c r="GG40" s="86"/>
      <c r="GH40" s="86"/>
      <c r="GI40" s="86"/>
      <c r="GJ40" s="86"/>
      <c r="GK40" s="86"/>
      <c r="GL40" s="86"/>
      <c r="GM40" s="86"/>
      <c r="GN40" s="86"/>
      <c r="GO40" s="86"/>
      <c r="GP40" s="86"/>
      <c r="GQ40" s="86"/>
      <c r="GR40" s="86"/>
      <c r="GS40" s="86"/>
      <c r="GT40" s="86"/>
      <c r="GU40" s="86"/>
      <c r="GV40" s="86"/>
      <c r="GW40" s="86"/>
      <c r="GX40" s="86"/>
      <c r="GY40" s="86"/>
      <c r="GZ40" s="86"/>
      <c r="HA40" s="86"/>
      <c r="HB40" s="86"/>
      <c r="HC40" s="86"/>
      <c r="HD40" s="86"/>
      <c r="HE40" s="86"/>
      <c r="HF40" s="86"/>
      <c r="HG40" s="86"/>
      <c r="HH40" s="86"/>
      <c r="HI40" s="86"/>
      <c r="HJ40" s="86"/>
      <c r="HK40" s="86"/>
      <c r="HL40" s="86"/>
      <c r="HM40" s="86"/>
      <c r="HN40" s="86"/>
      <c r="HO40" s="86"/>
      <c r="HP40" s="86"/>
      <c r="HQ40" s="86"/>
      <c r="HR40" s="86"/>
      <c r="HS40" s="86"/>
      <c r="HT40" s="86"/>
      <c r="HU40" s="86"/>
      <c r="HV40" s="86"/>
      <c r="HW40" s="86"/>
      <c r="HX40" s="86"/>
      <c r="HY40" s="86"/>
      <c r="HZ40" s="86"/>
      <c r="IA40" s="86"/>
      <c r="IB40" s="86"/>
      <c r="IC40" s="86"/>
      <c r="ID40" s="86"/>
      <c r="IE40" s="86"/>
      <c r="IF40" s="86"/>
      <c r="IG40" s="86"/>
      <c r="IH40" s="86"/>
      <c r="II40" s="86"/>
      <c r="IJ40" s="86"/>
      <c r="IK40" s="86"/>
      <c r="IL40" s="86"/>
      <c r="IM40" s="86"/>
      <c r="IN40" s="86"/>
      <c r="IO40" s="86"/>
      <c r="IP40" s="86"/>
      <c r="IQ40" s="86"/>
      <c r="IR40" s="86"/>
      <c r="IS40" s="86"/>
      <c r="IT40" s="86"/>
      <c r="IU40" s="86"/>
      <c r="IV40" s="86"/>
      <c r="IW40" s="86"/>
      <c r="IX40" s="86"/>
      <c r="IY40" s="86"/>
      <c r="IZ40" s="86"/>
      <c r="JA40" s="86"/>
      <c r="JB40" s="86"/>
      <c r="JC40" s="86"/>
      <c r="JD40" s="86"/>
      <c r="JE40" s="86"/>
      <c r="JF40" s="86"/>
      <c r="JG40" s="86"/>
      <c r="JH40" s="86"/>
      <c r="JI40" s="86"/>
      <c r="JJ40" s="86"/>
      <c r="JK40" s="86"/>
      <c r="JL40" s="86"/>
      <c r="JM40" s="86"/>
      <c r="JN40" s="86"/>
      <c r="JO40" s="86"/>
      <c r="JP40" s="86"/>
      <c r="JQ40" s="86"/>
      <c r="JR40" s="86"/>
      <c r="JS40" s="86"/>
      <c r="JT40" s="86"/>
      <c r="JU40" s="86"/>
      <c r="JV40" s="86"/>
      <c r="JW40" s="86"/>
      <c r="JX40" s="86"/>
      <c r="JY40" s="86"/>
      <c r="JZ40" s="86"/>
      <c r="KA40" s="86"/>
      <c r="KB40" s="86"/>
      <c r="KC40" s="86"/>
      <c r="KD40" s="86"/>
      <c r="KE40" s="86"/>
      <c r="KF40" s="86"/>
      <c r="KG40" s="86"/>
      <c r="KH40" s="86"/>
      <c r="KI40" s="86"/>
      <c r="KJ40" s="86"/>
      <c r="KK40" s="86"/>
      <c r="KL40" s="86"/>
      <c r="KM40" s="86"/>
      <c r="KN40" s="86"/>
      <c r="KO40" s="86"/>
      <c r="KP40" s="86"/>
      <c r="KQ40" s="86"/>
      <c r="KR40" s="86"/>
      <c r="KS40" s="86"/>
      <c r="KT40" s="86"/>
      <c r="KU40" s="86"/>
      <c r="KV40" s="86"/>
      <c r="KW40" s="86"/>
      <c r="KX40" s="86"/>
      <c r="KY40" s="86"/>
      <c r="KZ40" s="86"/>
      <c r="LA40" s="86"/>
      <c r="LB40" s="86"/>
      <c r="LC40" s="86"/>
      <c r="LD40" s="86"/>
      <c r="LE40" s="86"/>
      <c r="LF40" s="86"/>
      <c r="LG40" s="86"/>
      <c r="LH40" s="86"/>
      <c r="LI40" s="86"/>
      <c r="LJ40" s="86"/>
      <c r="LK40" s="86"/>
      <c r="LL40" s="86"/>
      <c r="LM40" s="86"/>
      <c r="LN40" s="86"/>
      <c r="LO40" s="86"/>
      <c r="LP40" s="86"/>
      <c r="LQ40" s="86"/>
      <c r="LR40" s="86"/>
      <c r="LS40" s="86"/>
      <c r="LT40" s="86"/>
      <c r="LU40" s="86"/>
      <c r="LV40" s="86"/>
      <c r="LW40" s="86"/>
      <c r="LX40" s="86"/>
      <c r="LY40" s="86"/>
      <c r="LZ40" s="86"/>
      <c r="MA40" s="86"/>
      <c r="MB40" s="86"/>
      <c r="MC40" s="86"/>
      <c r="MD40" s="86"/>
      <c r="ME40" s="86"/>
      <c r="MF40" s="86"/>
      <c r="MG40" s="86"/>
      <c r="MH40" s="86"/>
      <c r="MI40" s="86"/>
      <c r="MJ40" s="86"/>
      <c r="MK40" s="86"/>
      <c r="ML40" s="86"/>
      <c r="MM40" s="86"/>
      <c r="MN40" s="86"/>
      <c r="MO40" s="86"/>
      <c r="MP40" s="86"/>
      <c r="MQ40" s="86"/>
      <c r="MR40" s="86"/>
      <c r="MS40" s="86"/>
      <c r="MT40" s="86"/>
      <c r="MU40" s="86"/>
      <c r="MV40" s="86"/>
      <c r="MW40" s="86"/>
      <c r="MX40" s="86"/>
      <c r="MY40" s="86"/>
      <c r="MZ40" s="86"/>
      <c r="NA40" s="86"/>
      <c r="NB40" s="86"/>
      <c r="NC40" s="86"/>
      <c r="ND40" s="86"/>
      <c r="NE40" s="86"/>
      <c r="NF40" s="86"/>
      <c r="NG40" s="86"/>
      <c r="NH40" s="86"/>
      <c r="NI40" s="86"/>
      <c r="NJ40" s="86"/>
      <c r="NK40" s="86"/>
      <c r="NL40" s="86"/>
      <c r="NM40" s="86"/>
      <c r="NN40" s="86"/>
      <c r="NO40" s="86"/>
      <c r="NP40" s="86"/>
      <c r="NQ40" s="86"/>
      <c r="NR40" s="86"/>
      <c r="NS40" s="86"/>
      <c r="NT40" s="86"/>
      <c r="NU40" s="86"/>
      <c r="NV40" s="86"/>
      <c r="NW40" s="86"/>
      <c r="NX40" s="86"/>
      <c r="NY40" s="86"/>
      <c r="NZ40" s="86"/>
      <c r="OA40" s="86"/>
      <c r="OB40" s="86"/>
      <c r="OC40" s="86"/>
      <c r="OD40" s="86"/>
      <c r="OE40" s="86"/>
      <c r="OF40" s="86"/>
      <c r="OG40" s="86"/>
      <c r="OH40" s="86"/>
      <c r="OI40" s="86"/>
      <c r="OJ40" s="86"/>
      <c r="OK40" s="86"/>
      <c r="OL40" s="86"/>
      <c r="OM40" s="86"/>
      <c r="ON40" s="86"/>
      <c r="OO40" s="86"/>
      <c r="OP40" s="86"/>
      <c r="OQ40" s="86"/>
      <c r="OR40" s="86"/>
      <c r="OS40" s="86"/>
      <c r="OT40" s="86"/>
      <c r="OU40" s="86"/>
      <c r="OV40" s="86"/>
      <c r="OW40" s="86"/>
      <c r="OX40" s="86"/>
      <c r="OY40" s="86"/>
      <c r="OZ40" s="86"/>
      <c r="PA40" s="86"/>
      <c r="PB40" s="86"/>
      <c r="PC40" s="86"/>
      <c r="PD40" s="86"/>
      <c r="PE40" s="86"/>
      <c r="PF40" s="86"/>
      <c r="PG40" s="86"/>
      <c r="PH40" s="86"/>
      <c r="PI40" s="86"/>
      <c r="PJ40" s="86"/>
      <c r="PK40" s="86"/>
      <c r="PL40" s="86"/>
      <c r="PM40" s="86"/>
      <c r="PN40" s="86"/>
      <c r="PO40" s="86"/>
      <c r="PP40" s="86"/>
      <c r="PQ40" s="86"/>
      <c r="PR40" s="86"/>
      <c r="PS40" s="86"/>
      <c r="PT40" s="86"/>
      <c r="PU40" s="86"/>
      <c r="PV40" s="86"/>
      <c r="PW40" s="86"/>
      <c r="PX40" s="86"/>
      <c r="PY40" s="86"/>
      <c r="PZ40" s="86"/>
      <c r="QA40" s="86"/>
      <c r="QB40" s="86"/>
      <c r="QC40" s="86"/>
      <c r="QD40" s="86"/>
      <c r="QE40" s="86"/>
      <c r="QF40" s="86"/>
      <c r="QG40" s="86"/>
      <c r="QH40" s="86"/>
      <c r="QI40" s="86"/>
      <c r="QJ40" s="86"/>
      <c r="QK40" s="86"/>
      <c r="QL40" s="86"/>
      <c r="QM40" s="86"/>
      <c r="QN40" s="86"/>
      <c r="QO40" s="86"/>
      <c r="QP40" s="86"/>
      <c r="QQ40" s="86"/>
      <c r="QR40" s="86"/>
      <c r="QS40" s="86"/>
      <c r="QT40" s="86"/>
      <c r="QU40" s="86"/>
      <c r="QV40" s="86"/>
      <c r="QW40" s="86"/>
      <c r="QX40" s="86"/>
      <c r="QY40" s="86"/>
      <c r="QZ40" s="86"/>
      <c r="RA40" s="86"/>
      <c r="RB40" s="86"/>
      <c r="RC40" s="86"/>
      <c r="RD40" s="86"/>
      <c r="RE40" s="86"/>
      <c r="RF40" s="86"/>
      <c r="RG40" s="86"/>
      <c r="RH40" s="86"/>
      <c r="RI40" s="86"/>
      <c r="RJ40" s="86"/>
      <c r="RK40" s="86"/>
      <c r="RL40" s="86"/>
      <c r="RM40" s="86"/>
      <c r="RN40" s="86"/>
      <c r="RO40" s="86"/>
      <c r="RP40" s="86"/>
      <c r="RQ40" s="86"/>
      <c r="RR40" s="86"/>
      <c r="RS40" s="86"/>
      <c r="RT40" s="86"/>
      <c r="RU40" s="86"/>
      <c r="RV40" s="86"/>
      <c r="RW40" s="86"/>
      <c r="RX40" s="86"/>
      <c r="RY40" s="86"/>
      <c r="RZ40" s="86"/>
      <c r="SA40" s="86"/>
      <c r="SB40" s="86"/>
      <c r="SC40" s="86"/>
      <c r="SD40" s="86"/>
      <c r="SE40" s="86"/>
      <c r="SF40" s="86"/>
      <c r="SG40" s="86"/>
      <c r="SH40" s="86"/>
      <c r="SI40" s="86"/>
      <c r="SJ40" s="86"/>
      <c r="SK40" s="86"/>
      <c r="SL40" s="86"/>
      <c r="SM40" s="86"/>
      <c r="SN40" s="86"/>
      <c r="SO40" s="86"/>
      <c r="SP40" s="86"/>
      <c r="SQ40" s="86"/>
      <c r="SR40" s="86"/>
      <c r="SS40" s="86"/>
      <c r="ST40" s="86"/>
      <c r="SU40" s="86"/>
      <c r="SV40" s="86"/>
      <c r="SW40" s="86"/>
      <c r="SX40" s="86"/>
      <c r="SY40" s="86"/>
      <c r="SZ40" s="86"/>
      <c r="TA40" s="86"/>
      <c r="TB40" s="86"/>
      <c r="TC40" s="86"/>
      <c r="TD40" s="86"/>
      <c r="TE40" s="86"/>
      <c r="TF40" s="86"/>
      <c r="TG40" s="86"/>
      <c r="TH40" s="86"/>
      <c r="TI40" s="86"/>
      <c r="TJ40" s="86"/>
      <c r="TK40" s="86"/>
      <c r="TL40" s="86"/>
      <c r="TM40" s="86"/>
      <c r="TN40" s="86"/>
      <c r="TO40" s="86"/>
      <c r="TP40" s="86"/>
      <c r="TQ40" s="86"/>
      <c r="TR40" s="86"/>
      <c r="TS40" s="86"/>
      <c r="TT40" s="86"/>
      <c r="TU40" s="86"/>
      <c r="TV40" s="86"/>
      <c r="TW40" s="86"/>
      <c r="TX40" s="86"/>
      <c r="TY40" s="86"/>
      <c r="TZ40" s="86"/>
      <c r="UA40" s="86"/>
      <c r="UB40" s="86"/>
      <c r="UC40" s="86"/>
      <c r="UD40" s="86"/>
      <c r="UE40" s="86"/>
      <c r="UF40" s="86"/>
      <c r="UG40" s="86"/>
      <c r="UH40" s="86"/>
      <c r="UI40" s="86"/>
      <c r="UJ40" s="86"/>
      <c r="UK40" s="86"/>
      <c r="UL40" s="86"/>
      <c r="UM40" s="86"/>
      <c r="UN40" s="86"/>
      <c r="UO40" s="86"/>
      <c r="UP40" s="86"/>
      <c r="UQ40" s="86"/>
      <c r="UR40" s="86"/>
      <c r="US40" s="86"/>
      <c r="UT40" s="86"/>
      <c r="UU40" s="86"/>
      <c r="UV40" s="86"/>
      <c r="UW40" s="86"/>
      <c r="UX40" s="86"/>
      <c r="UY40" s="86"/>
      <c r="UZ40" s="86"/>
      <c r="VA40" s="86"/>
      <c r="VB40" s="86"/>
      <c r="VC40" s="86"/>
      <c r="VD40" s="86"/>
      <c r="VE40" s="86"/>
      <c r="VF40" s="86"/>
      <c r="VG40" s="86"/>
      <c r="VH40" s="86"/>
      <c r="VI40" s="86"/>
      <c r="VJ40" s="86"/>
      <c r="VK40" s="86"/>
      <c r="VL40" s="86"/>
      <c r="VM40" s="86"/>
      <c r="VN40" s="86"/>
      <c r="VO40" s="86"/>
      <c r="VP40" s="86"/>
      <c r="VQ40" s="86"/>
      <c r="VR40" s="86"/>
      <c r="VS40" s="86"/>
      <c r="VT40" s="86"/>
      <c r="VU40" s="86"/>
      <c r="VV40" s="86"/>
      <c r="VW40" s="86"/>
      <c r="VX40" s="86"/>
      <c r="VY40" s="86"/>
      <c r="VZ40" s="86"/>
      <c r="WA40" s="86"/>
      <c r="WB40" s="86"/>
      <c r="WC40" s="86"/>
      <c r="WD40" s="86"/>
      <c r="WE40" s="86"/>
      <c r="WF40" s="86"/>
      <c r="WG40" s="86"/>
      <c r="WH40" s="86"/>
      <c r="WI40" s="86"/>
      <c r="WJ40" s="86"/>
      <c r="WK40" s="86"/>
      <c r="WL40" s="86"/>
      <c r="WM40" s="86"/>
      <c r="WN40" s="86"/>
      <c r="WO40" s="86"/>
      <c r="WP40" s="86"/>
      <c r="WQ40" s="86"/>
      <c r="WR40" s="86"/>
      <c r="WS40" s="86"/>
      <c r="WT40" s="86"/>
      <c r="WU40" s="86"/>
      <c r="WV40" s="86"/>
      <c r="WW40" s="86"/>
      <c r="WX40" s="86"/>
      <c r="WY40" s="86"/>
      <c r="WZ40" s="86"/>
      <c r="XA40" s="86"/>
      <c r="XB40" s="86"/>
      <c r="XC40" s="86"/>
      <c r="XD40" s="86"/>
      <c r="XE40" s="86"/>
      <c r="XF40" s="86"/>
      <c r="XG40" s="86"/>
      <c r="XH40" s="86"/>
      <c r="XI40" s="86"/>
      <c r="XJ40" s="86"/>
      <c r="XK40" s="86"/>
      <c r="XL40" s="86"/>
      <c r="XM40" s="86"/>
      <c r="XN40" s="86"/>
      <c r="XO40" s="86"/>
      <c r="XP40" s="86"/>
      <c r="XQ40" s="86"/>
      <c r="XR40" s="86"/>
      <c r="XS40" s="86"/>
      <c r="XT40" s="86"/>
      <c r="XU40" s="86"/>
      <c r="XV40" s="86"/>
      <c r="XW40" s="86"/>
      <c r="XX40" s="86"/>
      <c r="XY40" s="86"/>
      <c r="XZ40" s="86"/>
      <c r="YA40" s="86"/>
      <c r="YB40" s="86"/>
      <c r="YC40" s="86"/>
      <c r="YD40" s="86"/>
      <c r="YE40" s="86"/>
      <c r="YF40" s="86"/>
      <c r="YG40" s="86"/>
      <c r="YH40" s="86"/>
      <c r="YI40" s="86"/>
      <c r="YJ40" s="86"/>
      <c r="YK40" s="86"/>
      <c r="YL40" s="86"/>
      <c r="YM40" s="86"/>
      <c r="YN40" s="86"/>
      <c r="YO40" s="86"/>
      <c r="YP40" s="86"/>
      <c r="YQ40" s="86"/>
      <c r="YR40" s="86"/>
      <c r="YS40" s="86"/>
      <c r="YT40" s="86"/>
      <c r="YU40" s="86"/>
      <c r="YV40" s="86"/>
      <c r="YW40" s="86"/>
      <c r="YX40" s="86"/>
      <c r="YY40" s="86"/>
      <c r="YZ40" s="86"/>
      <c r="ZA40" s="86"/>
      <c r="ZB40" s="86"/>
      <c r="ZC40" s="86"/>
      <c r="ZD40" s="86"/>
      <c r="ZE40" s="86"/>
      <c r="ZF40" s="86"/>
      <c r="ZG40" s="86"/>
      <c r="ZH40" s="86"/>
      <c r="ZI40" s="86"/>
      <c r="ZJ40" s="86"/>
      <c r="ZK40" s="86"/>
      <c r="ZL40" s="86"/>
      <c r="ZM40" s="86"/>
      <c r="ZN40" s="86"/>
      <c r="ZO40" s="86"/>
      <c r="ZP40" s="86"/>
      <c r="ZQ40" s="86"/>
      <c r="ZR40" s="86"/>
      <c r="ZS40" s="86"/>
      <c r="ZT40" s="86"/>
      <c r="ZU40" s="86"/>
      <c r="ZV40" s="86"/>
      <c r="ZW40" s="86"/>
      <c r="ZX40" s="86"/>
      <c r="ZY40" s="86"/>
      <c r="ZZ40" s="86"/>
      <c r="AAA40" s="86"/>
      <c r="AAB40" s="86"/>
      <c r="AAC40" s="86"/>
      <c r="AAD40" s="86"/>
      <c r="AAE40" s="86"/>
      <c r="AAF40" s="86"/>
      <c r="AAG40" s="86"/>
      <c r="AAH40" s="86"/>
      <c r="AAI40" s="86"/>
      <c r="AAJ40" s="86"/>
      <c r="AAK40" s="86"/>
      <c r="AAL40" s="86"/>
      <c r="AAM40" s="86"/>
      <c r="AAN40" s="86"/>
      <c r="AAO40" s="86"/>
      <c r="AAP40" s="86"/>
      <c r="AAQ40" s="86"/>
      <c r="AAR40" s="86"/>
      <c r="AAS40" s="86"/>
      <c r="AAT40" s="86"/>
      <c r="AAU40" s="86"/>
      <c r="AAV40" s="86"/>
      <c r="AAW40" s="86"/>
      <c r="AAX40" s="86"/>
      <c r="AAY40" s="86"/>
      <c r="AAZ40" s="86"/>
      <c r="ABA40" s="86"/>
      <c r="ABB40" s="86"/>
      <c r="ABC40" s="86"/>
      <c r="ABD40" s="86"/>
      <c r="ABE40" s="86"/>
      <c r="ABF40" s="86"/>
      <c r="ABG40" s="86"/>
      <c r="ABH40" s="86"/>
      <c r="ABI40" s="86"/>
      <c r="ABJ40" s="86"/>
      <c r="ABK40" s="86"/>
      <c r="ABL40" s="86"/>
      <c r="ABM40" s="86"/>
      <c r="ABN40" s="86"/>
      <c r="ABO40" s="86"/>
      <c r="ABP40" s="86"/>
      <c r="ABQ40" s="86"/>
      <c r="ABR40" s="86"/>
      <c r="ABS40" s="86"/>
      <c r="ABT40" s="86"/>
      <c r="ABU40" s="86"/>
      <c r="ABV40" s="86"/>
      <c r="ABW40" s="86"/>
      <c r="ABX40" s="86"/>
      <c r="ABY40" s="86"/>
      <c r="ABZ40" s="86"/>
      <c r="ACA40" s="86"/>
      <c r="ACB40" s="86"/>
      <c r="ACC40" s="86"/>
      <c r="ACD40" s="86"/>
      <c r="ACE40" s="86"/>
      <c r="ACF40" s="86"/>
      <c r="ACG40" s="86"/>
      <c r="ACH40" s="86"/>
      <c r="ACI40" s="86"/>
      <c r="ACJ40" s="86"/>
      <c r="ACK40" s="86"/>
      <c r="ACL40" s="86"/>
      <c r="ACM40" s="86"/>
      <c r="ACN40" s="86"/>
      <c r="ACO40" s="86"/>
      <c r="ACP40" s="86"/>
      <c r="ACQ40" s="86"/>
      <c r="ACR40" s="86"/>
      <c r="ACS40" s="86"/>
      <c r="ACT40" s="86"/>
      <c r="ACU40" s="86"/>
      <c r="ACV40" s="86"/>
      <c r="ACW40" s="86"/>
      <c r="ACX40" s="86"/>
      <c r="ACY40" s="86"/>
      <c r="ACZ40" s="86"/>
      <c r="ADA40" s="86"/>
      <c r="ADB40" s="86"/>
      <c r="ADC40" s="86"/>
      <c r="ADD40" s="86"/>
      <c r="ADE40" s="86"/>
      <c r="ADF40" s="86"/>
      <c r="ADG40" s="86"/>
      <c r="ADH40" s="86"/>
      <c r="ADI40" s="86"/>
      <c r="ADJ40" s="86"/>
      <c r="ADK40" s="86"/>
      <c r="ADL40" s="86"/>
      <c r="ADM40" s="86"/>
      <c r="ADN40" s="86"/>
      <c r="ADO40" s="86"/>
      <c r="ADP40" s="86"/>
      <c r="ADQ40" s="86"/>
      <c r="ADR40" s="86"/>
      <c r="ADS40" s="86"/>
      <c r="ADT40" s="86"/>
      <c r="ADU40" s="86"/>
      <c r="ADV40" s="86"/>
      <c r="ADW40" s="86"/>
      <c r="ADX40" s="86"/>
      <c r="ADY40" s="86"/>
      <c r="ADZ40" s="86"/>
      <c r="AEA40" s="86"/>
      <c r="AEB40" s="86"/>
      <c r="AEC40" s="86"/>
      <c r="AED40" s="86"/>
      <c r="AEE40" s="86"/>
      <c r="AEF40" s="86"/>
      <c r="AEG40" s="86"/>
      <c r="AEH40" s="86"/>
      <c r="AEI40" s="86"/>
      <c r="AEJ40" s="86"/>
      <c r="AEK40" s="86"/>
      <c r="AEL40" s="86"/>
      <c r="AEM40" s="86"/>
      <c r="AEN40" s="86"/>
      <c r="AEO40" s="86"/>
      <c r="AEP40" s="86"/>
      <c r="AEQ40" s="86"/>
      <c r="AER40" s="86"/>
      <c r="AES40" s="86"/>
      <c r="AET40" s="86"/>
      <c r="AEU40" s="86"/>
      <c r="AEV40" s="86"/>
      <c r="AEW40" s="86"/>
      <c r="AEX40" s="86"/>
      <c r="AEY40" s="86"/>
      <c r="AEZ40" s="86"/>
      <c r="AFA40" s="86"/>
      <c r="AFB40" s="86"/>
      <c r="AFC40" s="86"/>
      <c r="AFD40" s="86"/>
      <c r="AFE40" s="86"/>
      <c r="AFF40" s="86"/>
      <c r="AFG40" s="86"/>
      <c r="AFH40" s="86"/>
      <c r="AFI40" s="86"/>
      <c r="AFJ40" s="86"/>
      <c r="AFK40" s="86"/>
      <c r="AFL40" s="86"/>
      <c r="AFM40" s="86"/>
      <c r="AFN40" s="86"/>
      <c r="AFO40" s="86"/>
      <c r="AFP40" s="86"/>
      <c r="AFQ40" s="86"/>
      <c r="AFR40" s="86"/>
      <c r="AFS40" s="86"/>
      <c r="AFT40" s="86"/>
      <c r="AFU40" s="86"/>
      <c r="AFV40" s="86"/>
      <c r="AFW40" s="86"/>
      <c r="AFX40" s="86"/>
      <c r="AFY40" s="86"/>
      <c r="AFZ40" s="86"/>
      <c r="AGA40" s="86"/>
      <c r="AGB40" s="86"/>
      <c r="AGC40" s="86"/>
      <c r="AGD40" s="86"/>
      <c r="AGE40" s="86"/>
      <c r="AGF40" s="86"/>
      <c r="AGG40" s="86"/>
      <c r="AGH40" s="86"/>
      <c r="AGI40" s="86"/>
      <c r="AGJ40" s="86"/>
      <c r="AGK40" s="86"/>
      <c r="AGL40" s="86"/>
      <c r="AGM40" s="86"/>
      <c r="AGN40" s="86"/>
      <c r="AGO40" s="86"/>
      <c r="AGP40" s="86"/>
      <c r="AGQ40" s="86"/>
      <c r="AGR40" s="86"/>
      <c r="AGS40" s="86"/>
      <c r="AGT40" s="86"/>
      <c r="AGU40" s="86"/>
      <c r="AGV40" s="86"/>
      <c r="AGW40" s="86"/>
      <c r="AGX40" s="86"/>
      <c r="AGY40" s="86"/>
      <c r="AGZ40" s="86"/>
      <c r="AHA40" s="86"/>
      <c r="AHB40" s="86"/>
      <c r="AHC40" s="86"/>
      <c r="AHD40" s="86"/>
      <c r="AHE40" s="86"/>
      <c r="AHF40" s="86"/>
      <c r="AHG40" s="86"/>
      <c r="AHH40" s="86"/>
      <c r="AHI40" s="86"/>
      <c r="AHJ40" s="86"/>
      <c r="AHK40" s="86"/>
      <c r="AHL40" s="86"/>
      <c r="AHM40" s="86"/>
      <c r="AHN40" s="86"/>
      <c r="AHO40" s="86"/>
      <c r="AHP40" s="86"/>
      <c r="AHQ40" s="86"/>
      <c r="AHR40" s="86"/>
      <c r="AHS40" s="86"/>
      <c r="AHT40" s="86"/>
      <c r="AHU40" s="86"/>
      <c r="AHV40" s="86"/>
      <c r="AHW40" s="86"/>
      <c r="AHX40" s="86"/>
      <c r="AHY40" s="86"/>
      <c r="AHZ40" s="86"/>
      <c r="AIA40" s="86"/>
      <c r="AIB40" s="86"/>
      <c r="AIC40" s="86"/>
      <c r="AID40" s="86"/>
      <c r="AIE40" s="86"/>
      <c r="AIF40" s="86"/>
      <c r="AIG40" s="86"/>
      <c r="AIH40" s="86"/>
      <c r="AII40" s="86"/>
      <c r="AIJ40" s="86"/>
      <c r="AIK40" s="86"/>
      <c r="AIL40" s="86"/>
      <c r="AIM40" s="86"/>
      <c r="AIN40" s="86"/>
      <c r="AIO40" s="86"/>
      <c r="AIP40" s="86"/>
      <c r="AIQ40" s="86"/>
      <c r="AIR40" s="86"/>
      <c r="AIS40" s="86"/>
      <c r="AIT40" s="86"/>
      <c r="AIU40" s="86"/>
      <c r="AIV40" s="86"/>
      <c r="AIW40" s="86"/>
      <c r="AIX40" s="86"/>
      <c r="AIY40" s="86"/>
      <c r="AIZ40" s="86"/>
      <c r="AJA40" s="86"/>
      <c r="AJB40" s="86"/>
      <c r="AJC40" s="86"/>
      <c r="AJD40" s="86"/>
      <c r="AJE40" s="86"/>
      <c r="AJF40" s="86"/>
      <c r="AJG40" s="86"/>
      <c r="AJH40" s="86"/>
      <c r="AJI40" s="86"/>
      <c r="AJJ40" s="86"/>
      <c r="AJK40" s="86"/>
      <c r="AJL40" s="86"/>
      <c r="AJM40" s="86"/>
      <c r="AJN40" s="86"/>
      <c r="AJO40" s="86"/>
      <c r="AJP40" s="86"/>
      <c r="AJQ40" s="86"/>
      <c r="AJR40" s="86"/>
      <c r="AJS40" s="86"/>
      <c r="AJT40" s="86"/>
      <c r="AJU40" s="86"/>
      <c r="AJV40" s="86"/>
      <c r="AJW40" s="86"/>
      <c r="AJX40" s="86"/>
      <c r="AJY40" s="86"/>
      <c r="AJZ40" s="86"/>
      <c r="AKA40" s="86"/>
      <c r="AKB40" s="86"/>
      <c r="AKC40" s="86"/>
      <c r="AKD40" s="86"/>
      <c r="AKE40" s="86"/>
      <c r="AKF40" s="86"/>
      <c r="AKG40" s="86"/>
      <c r="AKH40" s="86"/>
      <c r="AKI40" s="86"/>
      <c r="AKJ40" s="86"/>
      <c r="AKK40" s="86"/>
      <c r="AKL40" s="86"/>
      <c r="AKM40" s="86"/>
      <c r="AKN40" s="86"/>
      <c r="AKO40" s="86"/>
      <c r="AKP40" s="86"/>
      <c r="AKQ40" s="86"/>
      <c r="AKR40" s="86"/>
      <c r="AKS40" s="86"/>
      <c r="AKT40" s="86"/>
      <c r="AKU40" s="86"/>
      <c r="AKV40" s="86"/>
      <c r="AKW40" s="86"/>
      <c r="AKX40" s="86"/>
      <c r="AKY40" s="86"/>
      <c r="AKZ40" s="86"/>
      <c r="ALA40" s="86"/>
      <c r="ALB40" s="86"/>
      <c r="ALC40" s="86"/>
      <c r="ALD40" s="86"/>
      <c r="ALE40" s="86"/>
      <c r="ALF40" s="86"/>
      <c r="ALG40" s="86"/>
      <c r="ALH40" s="86"/>
      <c r="ALI40" s="86"/>
      <c r="ALJ40" s="86"/>
      <c r="ALK40" s="86"/>
      <c r="ALL40" s="86"/>
      <c r="ALM40" s="86"/>
      <c r="ALN40" s="86"/>
      <c r="ALO40" s="86"/>
      <c r="ALP40" s="86"/>
      <c r="ALQ40" s="86"/>
      <c r="ALR40" s="86"/>
      <c r="ALS40" s="86"/>
      <c r="ALT40" s="86"/>
      <c r="ALU40" s="86"/>
      <c r="ALV40" s="86"/>
      <c r="ALW40" s="86"/>
      <c r="ALX40" s="86"/>
      <c r="ALY40" s="86"/>
      <c r="ALZ40" s="86"/>
      <c r="AMA40" s="86"/>
      <c r="AMB40" s="86"/>
      <c r="AMC40" s="86"/>
      <c r="AMD40" s="86"/>
      <c r="AME40" s="86"/>
      <c r="AMF40" s="86"/>
      <c r="AMG40" s="86"/>
      <c r="AMH40" s="86"/>
      <c r="AMI40" s="86"/>
      <c r="AMJ40" s="86"/>
      <c r="AMK40" s="86"/>
    </row>
    <row r="41" customFormat="false" ht="13.8" hidden="false" customHeight="false" outlineLevel="0" collapsed="false">
      <c r="A41" s="85"/>
      <c r="B41" s="85"/>
      <c r="C41" s="85"/>
      <c r="D41" s="85"/>
      <c r="E41" s="85"/>
      <c r="F41" s="85"/>
      <c r="G41" s="221"/>
      <c r="H41" s="228"/>
      <c r="I41" s="2"/>
      <c r="J41" s="228"/>
      <c r="K41" s="257"/>
      <c r="L41" s="2"/>
      <c r="M41" s="85"/>
      <c r="N41" s="85"/>
      <c r="O41" s="85"/>
      <c r="P41" s="85"/>
      <c r="Q41" s="85"/>
      <c r="R41" s="85"/>
      <c r="S41" s="85"/>
      <c r="T41" s="85"/>
      <c r="U41" s="89"/>
      <c r="V41" s="85"/>
      <c r="W41" s="89"/>
      <c r="X41" s="85"/>
      <c r="Y41" s="85"/>
      <c r="Z41" s="85"/>
      <c r="AA41" s="85"/>
      <c r="AB41" s="85"/>
      <c r="AC41" s="85"/>
      <c r="AD41" s="85"/>
      <c r="AE41" s="258"/>
      <c r="AF41" s="90"/>
      <c r="AG41" s="286"/>
      <c r="AH41" s="90"/>
      <c r="AI41" s="259"/>
      <c r="AJ41" s="90"/>
      <c r="AK41" s="97"/>
      <c r="AL41" s="90"/>
      <c r="AM41" s="260"/>
      <c r="AN41" s="4"/>
      <c r="AO41" s="89"/>
      <c r="AP41" s="89"/>
      <c r="AQ41" s="89"/>
      <c r="AR41" s="89"/>
      <c r="AS41" s="89"/>
      <c r="AT41" s="98" t="str">
        <f aca="false">IF( A41 = "", "", "'" &amp; A41 &amp; "': {megami: '" &amp; B41 &amp; "'" &amp; IF( C41 &lt;&gt; "", ", anotherID: '" &amp; C41 &amp; "', replace: '" &amp; D41 &amp; "'", "" ) &amp; ", name: '" &amp; SUBSTITUTE( E41, "'", "\'" ) &amp; "', nameEn: '" &amp; SUBSTITUTE( K41, "'", "\'" ) &amp; "', nameZh: '" &amp; SUBSTITUTE( G41, "'", "\'" ) &amp; "', nameZhG1: '" &amp; SUBSTITUTE( H41, "'", "\'" )&amp; "', nameKo: '" &amp; SUBSTITUTE( J41, "'", "\'" ) &amp; "', ruby: '" &amp; F41 &amp; "', rubyEn: '" &amp; L41 &amp; "', baseType: '" &amp; VLOOKUP( M41, [3]マスタ!$A$1:$B$99, 2, 0 ) &amp; "'" &amp; IF( N41 = "○", ", extra: true", "" ) &amp; IF( O41 &lt;&gt; "", ", extraFrom: '" &amp; O41 &amp; "'", "" ) &amp; IF( P41 &lt;&gt; "", ", exchangabaleTo: '" &amp; P41 &amp; "'", "" ) &amp; IF( Q41 = "○", ", poison: true", "" ) &amp;IF(R41&lt;&gt;"", ", type: '"&amp;VLOOKUP(R41,[3]マスタ!$D$1:$E$99,2,0)&amp;"'", "")&amp;IF(S41&lt;&gt;"",", subType: '"&amp;VLOOKUP(S41,[3]マスタ!$D$1:$E$99,2,0)&amp;"'","") &amp; IF( T41 &lt;&gt; "", ", range: '" &amp; T41 &amp; "'" &amp; IF( U41 &lt;&gt; "", ", rangeOpened: '" &amp; U41 &amp; "'", "" ), "" ) &amp; IF( V41 &lt;&gt; "", ", damage: '" &amp; V41 &amp; "'" &amp; IF( OR( W41 &lt;&gt; "", AI41 &lt;&gt; "" ), ", damageOpened: '" &amp; W41 &amp; "'", "" ), "" ) &amp; IF( X41 &lt;&gt; "", ", capacity: '" &amp; X41 &amp; "'", "" ) &amp; IF( Y41 &lt;&gt; "", ", cost: '" &amp; Y41 &amp; "'", "" ) &amp; ", text: '" &amp; SUBSTITUTE( SUBSTITUTE( AE41, CHAR( 13 ), "" ), CHAR( 10 ), "\n" ) &amp; "', textZh: '" &amp; SUBSTITUTE( SUBSTITUTE( SUBSTITUTE( AG41, CHAR( 13 ), "" ), CHAR( 10 ), "\n" ), "'", "\'" ) &amp; "', textZhG1: '" &amp; SUBSTITUTE( SUBSTITUTE( SUBSTITUTE( AI41, CHAR( 13 ), "" ), CHAR( 10 ), "\n" ), "'", "\'" )&amp; "', textKo: '" &amp; SUBSTITUTE( SUBSTITUTE( SUBSTITUTE( AK41, CHAR( 13 ), "" ), CHAR( 10 ), "\n" ), "'", "\'" ) &amp; "', textEn: '" &amp; SUBSTITUTE( SUBSTITUTE( SUBSTITUTE( AM41, CHAR( 13 ), "" ), CHAR( 10 ), "\n" ), "'", "\'" ) &amp; "'" &amp; IF( OR( W41 &lt;&gt; "", AI41 &lt;&gt; "" ), ", textOpened: '" &amp; SUBSTITUTE( SUBSTITUTE( SUBSTITUTE( AO41, CHAR( 13 ), "" ), CHAR( 10 ), "\n" ), "'", "\'" ) &amp; "', textOpenedZh: '" &amp; SUBSTITUTE( SUBSTITUTE( SUBSTITUTE( AP41, CHAR( 13 ), "" ), CHAR( 10 ), "\n" ), "'", "\'" )  &amp; "', textOpenedZhG1: '" &amp; SUBSTITUTE( SUBSTITUTE( SUBSTITUTE( AQ41, CHAR( 13 ), "" ), CHAR( 10 ), "\n" ), "'", "\'" ) &amp; "', textOpenedKo: '" &amp; SUBSTITUTE( SUBSTITUTE( SUBSTITUTE( AR41, CHAR( 13 ), "" ), CHAR( 10 ), "\n" ), "'", "\'" ) &amp; "', textOpenedEn: '" &amp; SUBSTITUTE( SUBSTITUTE( SUBSTITUTE( AS41, CHAR( 13 ), "" ), CHAR( 10 ), "\n" ), "'", "\'" ) &amp; "'", "" ) &amp; IF( Z41 = "○", ", sealable: true", "" ) &amp; IF( AA41 = "○", ", removable: true", "" ) &amp; "}," )</f>
        <v/>
      </c>
      <c r="AU41" s="10" t="str">
        <f aca="false">IF($A41&lt;&gt;"", "    /** 《"&amp;$E41&amp;"》 */ export const "&amp;SUBSTITUTE(UPPER(IF(MID($A41, 3, 1)="-", RIGHT($A41,LEN($A41)-3), $A41)), "-", "_")&amp;": TCardId = '"&amp;$A41&amp;"';", "")</f>
        <v/>
      </c>
      <c r="AV41" s="11" t="str">
        <f aca="false">IF($A41&lt;&gt;"", "    | '"&amp;$A41&amp;"'", "")</f>
        <v/>
      </c>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c r="CY41" s="86"/>
      <c r="CZ41" s="86"/>
      <c r="DA41" s="86"/>
      <c r="DB41" s="86"/>
      <c r="DC41" s="86"/>
      <c r="DD41" s="86"/>
      <c r="DE41" s="86"/>
      <c r="DF41" s="86"/>
      <c r="DG41" s="86"/>
      <c r="DH41" s="86"/>
      <c r="DI41" s="86"/>
      <c r="DJ41" s="86"/>
      <c r="DK41" s="86"/>
      <c r="DL41" s="86"/>
      <c r="DM41" s="86"/>
      <c r="DN41" s="86"/>
      <c r="DO41" s="86"/>
      <c r="DP41" s="86"/>
      <c r="DQ41" s="86"/>
      <c r="DR41" s="86"/>
      <c r="DS41" s="86"/>
      <c r="DT41" s="86"/>
      <c r="DU41" s="86"/>
      <c r="DV41" s="86"/>
      <c r="DW41" s="86"/>
      <c r="DX41" s="86"/>
      <c r="DY41" s="86"/>
      <c r="DZ41" s="86"/>
      <c r="EA41" s="86"/>
      <c r="EB41" s="86"/>
      <c r="EC41" s="86"/>
      <c r="ED41" s="86"/>
      <c r="EE41" s="86"/>
      <c r="EF41" s="86"/>
      <c r="EG41" s="86"/>
      <c r="EH41" s="86"/>
      <c r="EI41" s="86"/>
      <c r="EJ41" s="86"/>
      <c r="EK41" s="86"/>
      <c r="EL41" s="86"/>
      <c r="EM41" s="86"/>
      <c r="EN41" s="86"/>
      <c r="EO41" s="86"/>
      <c r="EP41" s="86"/>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6"/>
      <c r="FO41" s="86"/>
      <c r="FP41" s="86"/>
      <c r="FQ41" s="86"/>
      <c r="FR41" s="86"/>
      <c r="FS41" s="86"/>
      <c r="FT41" s="86"/>
      <c r="FU41" s="86"/>
      <c r="FV41" s="86"/>
      <c r="FW41" s="86"/>
      <c r="FX41" s="86"/>
      <c r="FY41" s="86"/>
      <c r="FZ41" s="86"/>
      <c r="GA41" s="86"/>
      <c r="GB41" s="86"/>
      <c r="GC41" s="86"/>
      <c r="GD41" s="86"/>
      <c r="GE41" s="86"/>
      <c r="GF41" s="86"/>
      <c r="GG41" s="86"/>
      <c r="GH41" s="86"/>
      <c r="GI41" s="86"/>
      <c r="GJ41" s="86"/>
      <c r="GK41" s="86"/>
      <c r="GL41" s="86"/>
      <c r="GM41" s="86"/>
      <c r="GN41" s="86"/>
      <c r="GO41" s="86"/>
      <c r="GP41" s="86"/>
      <c r="GQ41" s="86"/>
      <c r="GR41" s="86"/>
      <c r="GS41" s="86"/>
      <c r="GT41" s="86"/>
      <c r="GU41" s="86"/>
      <c r="GV41" s="86"/>
      <c r="GW41" s="86"/>
      <c r="GX41" s="86"/>
      <c r="GY41" s="86"/>
      <c r="GZ41" s="86"/>
      <c r="HA41" s="86"/>
      <c r="HB41" s="86"/>
      <c r="HC41" s="86"/>
      <c r="HD41" s="86"/>
      <c r="HE41" s="86"/>
      <c r="HF41" s="86"/>
      <c r="HG41" s="86"/>
      <c r="HH41" s="86"/>
      <c r="HI41" s="86"/>
      <c r="HJ41" s="86"/>
      <c r="HK41" s="86"/>
      <c r="HL41" s="86"/>
      <c r="HM41" s="86"/>
      <c r="HN41" s="86"/>
      <c r="HO41" s="86"/>
      <c r="HP41" s="86"/>
      <c r="HQ41" s="86"/>
      <c r="HR41" s="86"/>
      <c r="HS41" s="86"/>
      <c r="HT41" s="86"/>
      <c r="HU41" s="86"/>
      <c r="HV41" s="86"/>
      <c r="HW41" s="86"/>
      <c r="HX41" s="86"/>
      <c r="HY41" s="86"/>
      <c r="HZ41" s="86"/>
      <c r="IA41" s="86"/>
      <c r="IB41" s="86"/>
      <c r="IC41" s="86"/>
      <c r="ID41" s="86"/>
      <c r="IE41" s="86"/>
      <c r="IF41" s="86"/>
      <c r="IG41" s="86"/>
      <c r="IH41" s="86"/>
      <c r="II41" s="86"/>
      <c r="IJ41" s="86"/>
      <c r="IK41" s="86"/>
      <c r="IL41" s="86"/>
      <c r="IM41" s="86"/>
      <c r="IN41" s="86"/>
      <c r="IO41" s="86"/>
      <c r="IP41" s="86"/>
      <c r="IQ41" s="86"/>
      <c r="IR41" s="86"/>
      <c r="IS41" s="86"/>
      <c r="IT41" s="86"/>
      <c r="IU41" s="86"/>
      <c r="IV41" s="86"/>
      <c r="IW41" s="86"/>
      <c r="IX41" s="86"/>
      <c r="IY41" s="86"/>
      <c r="IZ41" s="86"/>
      <c r="JA41" s="86"/>
      <c r="JB41" s="86"/>
      <c r="JC41" s="86"/>
      <c r="JD41" s="86"/>
      <c r="JE41" s="86"/>
      <c r="JF41" s="86"/>
      <c r="JG41" s="86"/>
      <c r="JH41" s="86"/>
      <c r="JI41" s="86"/>
      <c r="JJ41" s="86"/>
      <c r="JK41" s="86"/>
      <c r="JL41" s="86"/>
      <c r="JM41" s="86"/>
      <c r="JN41" s="86"/>
      <c r="JO41" s="86"/>
      <c r="JP41" s="86"/>
      <c r="JQ41" s="86"/>
      <c r="JR41" s="86"/>
      <c r="JS41" s="86"/>
      <c r="JT41" s="86"/>
      <c r="JU41" s="86"/>
      <c r="JV41" s="86"/>
      <c r="JW41" s="86"/>
      <c r="JX41" s="86"/>
      <c r="JY41" s="86"/>
      <c r="JZ41" s="86"/>
      <c r="KA41" s="86"/>
      <c r="KB41" s="86"/>
      <c r="KC41" s="86"/>
      <c r="KD41" s="86"/>
      <c r="KE41" s="86"/>
      <c r="KF41" s="86"/>
      <c r="KG41" s="86"/>
      <c r="KH41" s="86"/>
      <c r="KI41" s="86"/>
      <c r="KJ41" s="86"/>
      <c r="KK41" s="86"/>
      <c r="KL41" s="86"/>
      <c r="KM41" s="86"/>
      <c r="KN41" s="86"/>
      <c r="KO41" s="86"/>
      <c r="KP41" s="86"/>
      <c r="KQ41" s="86"/>
      <c r="KR41" s="86"/>
      <c r="KS41" s="86"/>
      <c r="KT41" s="86"/>
      <c r="KU41" s="86"/>
      <c r="KV41" s="86"/>
      <c r="KW41" s="86"/>
      <c r="KX41" s="86"/>
      <c r="KY41" s="86"/>
      <c r="KZ41" s="86"/>
      <c r="LA41" s="86"/>
      <c r="LB41" s="86"/>
      <c r="LC41" s="86"/>
      <c r="LD41" s="86"/>
      <c r="LE41" s="86"/>
      <c r="LF41" s="86"/>
      <c r="LG41" s="86"/>
      <c r="LH41" s="86"/>
      <c r="LI41" s="86"/>
      <c r="LJ41" s="86"/>
      <c r="LK41" s="86"/>
      <c r="LL41" s="86"/>
      <c r="LM41" s="86"/>
      <c r="LN41" s="86"/>
      <c r="LO41" s="86"/>
      <c r="LP41" s="86"/>
      <c r="LQ41" s="86"/>
      <c r="LR41" s="86"/>
      <c r="LS41" s="86"/>
      <c r="LT41" s="86"/>
      <c r="LU41" s="86"/>
      <c r="LV41" s="86"/>
      <c r="LW41" s="86"/>
      <c r="LX41" s="86"/>
      <c r="LY41" s="86"/>
      <c r="LZ41" s="86"/>
      <c r="MA41" s="86"/>
      <c r="MB41" s="86"/>
      <c r="MC41" s="86"/>
      <c r="MD41" s="86"/>
      <c r="ME41" s="86"/>
      <c r="MF41" s="86"/>
      <c r="MG41" s="86"/>
      <c r="MH41" s="86"/>
      <c r="MI41" s="86"/>
      <c r="MJ41" s="86"/>
      <c r="MK41" s="86"/>
      <c r="ML41" s="86"/>
      <c r="MM41" s="86"/>
      <c r="MN41" s="86"/>
      <c r="MO41" s="86"/>
      <c r="MP41" s="86"/>
      <c r="MQ41" s="86"/>
      <c r="MR41" s="86"/>
      <c r="MS41" s="86"/>
      <c r="MT41" s="86"/>
      <c r="MU41" s="86"/>
      <c r="MV41" s="86"/>
      <c r="MW41" s="86"/>
      <c r="MX41" s="86"/>
      <c r="MY41" s="86"/>
      <c r="MZ41" s="86"/>
      <c r="NA41" s="86"/>
      <c r="NB41" s="86"/>
      <c r="NC41" s="86"/>
      <c r="ND41" s="86"/>
      <c r="NE41" s="86"/>
      <c r="NF41" s="86"/>
      <c r="NG41" s="86"/>
      <c r="NH41" s="86"/>
      <c r="NI41" s="86"/>
      <c r="NJ41" s="86"/>
      <c r="NK41" s="86"/>
      <c r="NL41" s="86"/>
      <c r="NM41" s="86"/>
      <c r="NN41" s="86"/>
      <c r="NO41" s="86"/>
      <c r="NP41" s="86"/>
      <c r="NQ41" s="86"/>
      <c r="NR41" s="86"/>
      <c r="NS41" s="86"/>
      <c r="NT41" s="86"/>
      <c r="NU41" s="86"/>
      <c r="NV41" s="86"/>
      <c r="NW41" s="86"/>
      <c r="NX41" s="86"/>
      <c r="NY41" s="86"/>
      <c r="NZ41" s="86"/>
      <c r="OA41" s="86"/>
      <c r="OB41" s="86"/>
      <c r="OC41" s="86"/>
      <c r="OD41" s="86"/>
      <c r="OE41" s="86"/>
      <c r="OF41" s="86"/>
      <c r="OG41" s="86"/>
      <c r="OH41" s="86"/>
      <c r="OI41" s="86"/>
      <c r="OJ41" s="86"/>
      <c r="OK41" s="86"/>
      <c r="OL41" s="86"/>
      <c r="OM41" s="86"/>
      <c r="ON41" s="86"/>
      <c r="OO41" s="86"/>
      <c r="OP41" s="86"/>
      <c r="OQ41" s="86"/>
      <c r="OR41" s="86"/>
      <c r="OS41" s="86"/>
      <c r="OT41" s="86"/>
      <c r="OU41" s="86"/>
      <c r="OV41" s="86"/>
      <c r="OW41" s="86"/>
      <c r="OX41" s="86"/>
      <c r="OY41" s="86"/>
      <c r="OZ41" s="86"/>
      <c r="PA41" s="86"/>
      <c r="PB41" s="86"/>
      <c r="PC41" s="86"/>
      <c r="PD41" s="86"/>
      <c r="PE41" s="86"/>
      <c r="PF41" s="86"/>
      <c r="PG41" s="86"/>
      <c r="PH41" s="86"/>
      <c r="PI41" s="86"/>
      <c r="PJ41" s="86"/>
      <c r="PK41" s="86"/>
      <c r="PL41" s="86"/>
      <c r="PM41" s="86"/>
      <c r="PN41" s="86"/>
      <c r="PO41" s="86"/>
      <c r="PP41" s="86"/>
      <c r="PQ41" s="86"/>
      <c r="PR41" s="86"/>
      <c r="PS41" s="86"/>
      <c r="PT41" s="86"/>
      <c r="PU41" s="86"/>
      <c r="PV41" s="86"/>
      <c r="PW41" s="86"/>
      <c r="PX41" s="86"/>
      <c r="PY41" s="86"/>
      <c r="PZ41" s="86"/>
      <c r="QA41" s="86"/>
      <c r="QB41" s="86"/>
      <c r="QC41" s="86"/>
      <c r="QD41" s="86"/>
      <c r="QE41" s="86"/>
      <c r="QF41" s="86"/>
      <c r="QG41" s="86"/>
      <c r="QH41" s="86"/>
      <c r="QI41" s="86"/>
      <c r="QJ41" s="86"/>
      <c r="QK41" s="86"/>
      <c r="QL41" s="86"/>
      <c r="QM41" s="86"/>
      <c r="QN41" s="86"/>
      <c r="QO41" s="86"/>
      <c r="QP41" s="86"/>
      <c r="QQ41" s="86"/>
      <c r="QR41" s="86"/>
      <c r="QS41" s="86"/>
      <c r="QT41" s="86"/>
      <c r="QU41" s="86"/>
      <c r="QV41" s="86"/>
      <c r="QW41" s="86"/>
      <c r="QX41" s="86"/>
      <c r="QY41" s="86"/>
      <c r="QZ41" s="86"/>
      <c r="RA41" s="86"/>
      <c r="RB41" s="86"/>
      <c r="RC41" s="86"/>
      <c r="RD41" s="86"/>
      <c r="RE41" s="86"/>
      <c r="RF41" s="86"/>
      <c r="RG41" s="86"/>
      <c r="RH41" s="86"/>
      <c r="RI41" s="86"/>
      <c r="RJ41" s="86"/>
      <c r="RK41" s="86"/>
      <c r="RL41" s="86"/>
      <c r="RM41" s="86"/>
      <c r="RN41" s="86"/>
      <c r="RO41" s="86"/>
      <c r="RP41" s="86"/>
      <c r="RQ41" s="86"/>
      <c r="RR41" s="86"/>
      <c r="RS41" s="86"/>
      <c r="RT41" s="86"/>
      <c r="RU41" s="86"/>
      <c r="RV41" s="86"/>
      <c r="RW41" s="86"/>
      <c r="RX41" s="86"/>
      <c r="RY41" s="86"/>
      <c r="RZ41" s="86"/>
      <c r="SA41" s="86"/>
      <c r="SB41" s="86"/>
      <c r="SC41" s="86"/>
      <c r="SD41" s="86"/>
      <c r="SE41" s="86"/>
      <c r="SF41" s="86"/>
      <c r="SG41" s="86"/>
      <c r="SH41" s="86"/>
      <c r="SI41" s="86"/>
      <c r="SJ41" s="86"/>
      <c r="SK41" s="86"/>
      <c r="SL41" s="86"/>
      <c r="SM41" s="86"/>
      <c r="SN41" s="86"/>
      <c r="SO41" s="86"/>
      <c r="SP41" s="86"/>
      <c r="SQ41" s="86"/>
      <c r="SR41" s="86"/>
      <c r="SS41" s="86"/>
      <c r="ST41" s="86"/>
      <c r="SU41" s="86"/>
      <c r="SV41" s="86"/>
      <c r="SW41" s="86"/>
      <c r="SX41" s="86"/>
      <c r="SY41" s="86"/>
      <c r="SZ41" s="86"/>
      <c r="TA41" s="86"/>
      <c r="TB41" s="86"/>
      <c r="TC41" s="86"/>
      <c r="TD41" s="86"/>
      <c r="TE41" s="86"/>
      <c r="TF41" s="86"/>
      <c r="TG41" s="86"/>
      <c r="TH41" s="86"/>
      <c r="TI41" s="86"/>
      <c r="TJ41" s="86"/>
      <c r="TK41" s="86"/>
      <c r="TL41" s="86"/>
      <c r="TM41" s="86"/>
      <c r="TN41" s="86"/>
      <c r="TO41" s="86"/>
      <c r="TP41" s="86"/>
      <c r="TQ41" s="86"/>
      <c r="TR41" s="86"/>
      <c r="TS41" s="86"/>
      <c r="TT41" s="86"/>
      <c r="TU41" s="86"/>
      <c r="TV41" s="86"/>
      <c r="TW41" s="86"/>
      <c r="TX41" s="86"/>
      <c r="TY41" s="86"/>
      <c r="TZ41" s="86"/>
      <c r="UA41" s="86"/>
      <c r="UB41" s="86"/>
      <c r="UC41" s="86"/>
      <c r="UD41" s="86"/>
      <c r="UE41" s="86"/>
      <c r="UF41" s="86"/>
      <c r="UG41" s="86"/>
      <c r="UH41" s="86"/>
      <c r="UI41" s="86"/>
      <c r="UJ41" s="86"/>
      <c r="UK41" s="86"/>
      <c r="UL41" s="86"/>
      <c r="UM41" s="86"/>
      <c r="UN41" s="86"/>
      <c r="UO41" s="86"/>
      <c r="UP41" s="86"/>
      <c r="UQ41" s="86"/>
      <c r="UR41" s="86"/>
      <c r="US41" s="86"/>
      <c r="UT41" s="86"/>
      <c r="UU41" s="86"/>
      <c r="UV41" s="86"/>
      <c r="UW41" s="86"/>
      <c r="UX41" s="86"/>
      <c r="UY41" s="86"/>
      <c r="UZ41" s="86"/>
      <c r="VA41" s="86"/>
      <c r="VB41" s="86"/>
      <c r="VC41" s="86"/>
      <c r="VD41" s="86"/>
      <c r="VE41" s="86"/>
      <c r="VF41" s="86"/>
      <c r="VG41" s="86"/>
      <c r="VH41" s="86"/>
      <c r="VI41" s="86"/>
      <c r="VJ41" s="86"/>
      <c r="VK41" s="86"/>
      <c r="VL41" s="86"/>
      <c r="VM41" s="86"/>
      <c r="VN41" s="86"/>
      <c r="VO41" s="86"/>
      <c r="VP41" s="86"/>
      <c r="VQ41" s="86"/>
      <c r="VR41" s="86"/>
      <c r="VS41" s="86"/>
      <c r="VT41" s="86"/>
      <c r="VU41" s="86"/>
      <c r="VV41" s="86"/>
      <c r="VW41" s="86"/>
      <c r="VX41" s="86"/>
      <c r="VY41" s="86"/>
      <c r="VZ41" s="86"/>
      <c r="WA41" s="86"/>
      <c r="WB41" s="86"/>
      <c r="WC41" s="86"/>
      <c r="WD41" s="86"/>
      <c r="WE41" s="86"/>
      <c r="WF41" s="86"/>
      <c r="WG41" s="86"/>
      <c r="WH41" s="86"/>
      <c r="WI41" s="86"/>
      <c r="WJ41" s="86"/>
      <c r="WK41" s="86"/>
      <c r="WL41" s="86"/>
      <c r="WM41" s="86"/>
      <c r="WN41" s="86"/>
      <c r="WO41" s="86"/>
      <c r="WP41" s="86"/>
      <c r="WQ41" s="86"/>
      <c r="WR41" s="86"/>
      <c r="WS41" s="86"/>
      <c r="WT41" s="86"/>
      <c r="WU41" s="86"/>
      <c r="WV41" s="86"/>
      <c r="WW41" s="86"/>
      <c r="WX41" s="86"/>
      <c r="WY41" s="86"/>
      <c r="WZ41" s="86"/>
      <c r="XA41" s="86"/>
      <c r="XB41" s="86"/>
      <c r="XC41" s="86"/>
      <c r="XD41" s="86"/>
      <c r="XE41" s="86"/>
      <c r="XF41" s="86"/>
      <c r="XG41" s="86"/>
      <c r="XH41" s="86"/>
      <c r="XI41" s="86"/>
      <c r="XJ41" s="86"/>
      <c r="XK41" s="86"/>
      <c r="XL41" s="86"/>
      <c r="XM41" s="86"/>
      <c r="XN41" s="86"/>
      <c r="XO41" s="86"/>
      <c r="XP41" s="86"/>
      <c r="XQ41" s="86"/>
      <c r="XR41" s="86"/>
      <c r="XS41" s="86"/>
      <c r="XT41" s="86"/>
      <c r="XU41" s="86"/>
      <c r="XV41" s="86"/>
      <c r="XW41" s="86"/>
      <c r="XX41" s="86"/>
      <c r="XY41" s="86"/>
      <c r="XZ41" s="86"/>
      <c r="YA41" s="86"/>
      <c r="YB41" s="86"/>
      <c r="YC41" s="86"/>
      <c r="YD41" s="86"/>
      <c r="YE41" s="86"/>
      <c r="YF41" s="86"/>
      <c r="YG41" s="86"/>
      <c r="YH41" s="86"/>
      <c r="YI41" s="86"/>
      <c r="YJ41" s="86"/>
      <c r="YK41" s="86"/>
      <c r="YL41" s="86"/>
      <c r="YM41" s="86"/>
      <c r="YN41" s="86"/>
      <c r="YO41" s="86"/>
      <c r="YP41" s="86"/>
      <c r="YQ41" s="86"/>
      <c r="YR41" s="86"/>
      <c r="YS41" s="86"/>
      <c r="YT41" s="86"/>
      <c r="YU41" s="86"/>
      <c r="YV41" s="86"/>
      <c r="YW41" s="86"/>
      <c r="YX41" s="86"/>
      <c r="YY41" s="86"/>
      <c r="YZ41" s="86"/>
      <c r="ZA41" s="86"/>
      <c r="ZB41" s="86"/>
      <c r="ZC41" s="86"/>
      <c r="ZD41" s="86"/>
      <c r="ZE41" s="86"/>
      <c r="ZF41" s="86"/>
      <c r="ZG41" s="86"/>
      <c r="ZH41" s="86"/>
      <c r="ZI41" s="86"/>
      <c r="ZJ41" s="86"/>
      <c r="ZK41" s="86"/>
      <c r="ZL41" s="86"/>
      <c r="ZM41" s="86"/>
      <c r="ZN41" s="86"/>
      <c r="ZO41" s="86"/>
      <c r="ZP41" s="86"/>
      <c r="ZQ41" s="86"/>
      <c r="ZR41" s="86"/>
      <c r="ZS41" s="86"/>
      <c r="ZT41" s="86"/>
      <c r="ZU41" s="86"/>
      <c r="ZV41" s="86"/>
      <c r="ZW41" s="86"/>
      <c r="ZX41" s="86"/>
      <c r="ZY41" s="86"/>
      <c r="ZZ41" s="86"/>
      <c r="AAA41" s="86"/>
      <c r="AAB41" s="86"/>
      <c r="AAC41" s="86"/>
      <c r="AAD41" s="86"/>
      <c r="AAE41" s="86"/>
      <c r="AAF41" s="86"/>
      <c r="AAG41" s="86"/>
      <c r="AAH41" s="86"/>
      <c r="AAI41" s="86"/>
      <c r="AAJ41" s="86"/>
      <c r="AAK41" s="86"/>
      <c r="AAL41" s="86"/>
      <c r="AAM41" s="86"/>
      <c r="AAN41" s="86"/>
      <c r="AAO41" s="86"/>
      <c r="AAP41" s="86"/>
      <c r="AAQ41" s="86"/>
      <c r="AAR41" s="86"/>
      <c r="AAS41" s="86"/>
      <c r="AAT41" s="86"/>
      <c r="AAU41" s="86"/>
      <c r="AAV41" s="86"/>
      <c r="AAW41" s="86"/>
      <c r="AAX41" s="86"/>
      <c r="AAY41" s="86"/>
      <c r="AAZ41" s="86"/>
      <c r="ABA41" s="86"/>
      <c r="ABB41" s="86"/>
      <c r="ABC41" s="86"/>
      <c r="ABD41" s="86"/>
      <c r="ABE41" s="86"/>
      <c r="ABF41" s="86"/>
      <c r="ABG41" s="86"/>
      <c r="ABH41" s="86"/>
      <c r="ABI41" s="86"/>
      <c r="ABJ41" s="86"/>
      <c r="ABK41" s="86"/>
      <c r="ABL41" s="86"/>
      <c r="ABM41" s="86"/>
      <c r="ABN41" s="86"/>
      <c r="ABO41" s="86"/>
      <c r="ABP41" s="86"/>
      <c r="ABQ41" s="86"/>
      <c r="ABR41" s="86"/>
      <c r="ABS41" s="86"/>
      <c r="ABT41" s="86"/>
      <c r="ABU41" s="86"/>
      <c r="ABV41" s="86"/>
      <c r="ABW41" s="86"/>
      <c r="ABX41" s="86"/>
      <c r="ABY41" s="86"/>
      <c r="ABZ41" s="86"/>
      <c r="ACA41" s="86"/>
      <c r="ACB41" s="86"/>
      <c r="ACC41" s="86"/>
      <c r="ACD41" s="86"/>
      <c r="ACE41" s="86"/>
      <c r="ACF41" s="86"/>
      <c r="ACG41" s="86"/>
      <c r="ACH41" s="86"/>
      <c r="ACI41" s="86"/>
      <c r="ACJ41" s="86"/>
      <c r="ACK41" s="86"/>
      <c r="ACL41" s="86"/>
      <c r="ACM41" s="86"/>
      <c r="ACN41" s="86"/>
      <c r="ACO41" s="86"/>
      <c r="ACP41" s="86"/>
      <c r="ACQ41" s="86"/>
      <c r="ACR41" s="86"/>
      <c r="ACS41" s="86"/>
      <c r="ACT41" s="86"/>
      <c r="ACU41" s="86"/>
      <c r="ACV41" s="86"/>
      <c r="ACW41" s="86"/>
      <c r="ACX41" s="86"/>
      <c r="ACY41" s="86"/>
      <c r="ACZ41" s="86"/>
      <c r="ADA41" s="86"/>
      <c r="ADB41" s="86"/>
      <c r="ADC41" s="86"/>
      <c r="ADD41" s="86"/>
      <c r="ADE41" s="86"/>
      <c r="ADF41" s="86"/>
      <c r="ADG41" s="86"/>
      <c r="ADH41" s="86"/>
      <c r="ADI41" s="86"/>
      <c r="ADJ41" s="86"/>
      <c r="ADK41" s="86"/>
      <c r="ADL41" s="86"/>
      <c r="ADM41" s="86"/>
      <c r="ADN41" s="86"/>
      <c r="ADO41" s="86"/>
      <c r="ADP41" s="86"/>
      <c r="ADQ41" s="86"/>
      <c r="ADR41" s="86"/>
      <c r="ADS41" s="86"/>
      <c r="ADT41" s="86"/>
      <c r="ADU41" s="86"/>
      <c r="ADV41" s="86"/>
      <c r="ADW41" s="86"/>
      <c r="ADX41" s="86"/>
      <c r="ADY41" s="86"/>
      <c r="ADZ41" s="86"/>
      <c r="AEA41" s="86"/>
      <c r="AEB41" s="86"/>
      <c r="AEC41" s="86"/>
      <c r="AED41" s="86"/>
      <c r="AEE41" s="86"/>
      <c r="AEF41" s="86"/>
      <c r="AEG41" s="86"/>
      <c r="AEH41" s="86"/>
      <c r="AEI41" s="86"/>
      <c r="AEJ41" s="86"/>
      <c r="AEK41" s="86"/>
      <c r="AEL41" s="86"/>
      <c r="AEM41" s="86"/>
      <c r="AEN41" s="86"/>
      <c r="AEO41" s="86"/>
      <c r="AEP41" s="86"/>
      <c r="AEQ41" s="86"/>
      <c r="AER41" s="86"/>
      <c r="AES41" s="86"/>
      <c r="AET41" s="86"/>
      <c r="AEU41" s="86"/>
      <c r="AEV41" s="86"/>
      <c r="AEW41" s="86"/>
      <c r="AEX41" s="86"/>
      <c r="AEY41" s="86"/>
      <c r="AEZ41" s="86"/>
      <c r="AFA41" s="86"/>
      <c r="AFB41" s="86"/>
      <c r="AFC41" s="86"/>
      <c r="AFD41" s="86"/>
      <c r="AFE41" s="86"/>
      <c r="AFF41" s="86"/>
      <c r="AFG41" s="86"/>
      <c r="AFH41" s="86"/>
      <c r="AFI41" s="86"/>
      <c r="AFJ41" s="86"/>
      <c r="AFK41" s="86"/>
      <c r="AFL41" s="86"/>
      <c r="AFM41" s="86"/>
      <c r="AFN41" s="86"/>
      <c r="AFO41" s="86"/>
      <c r="AFP41" s="86"/>
      <c r="AFQ41" s="86"/>
      <c r="AFR41" s="86"/>
      <c r="AFS41" s="86"/>
      <c r="AFT41" s="86"/>
      <c r="AFU41" s="86"/>
      <c r="AFV41" s="86"/>
      <c r="AFW41" s="86"/>
      <c r="AFX41" s="86"/>
      <c r="AFY41" s="86"/>
      <c r="AFZ41" s="86"/>
      <c r="AGA41" s="86"/>
      <c r="AGB41" s="86"/>
      <c r="AGC41" s="86"/>
      <c r="AGD41" s="86"/>
      <c r="AGE41" s="86"/>
      <c r="AGF41" s="86"/>
      <c r="AGG41" s="86"/>
      <c r="AGH41" s="86"/>
      <c r="AGI41" s="86"/>
      <c r="AGJ41" s="86"/>
      <c r="AGK41" s="86"/>
      <c r="AGL41" s="86"/>
      <c r="AGM41" s="86"/>
      <c r="AGN41" s="86"/>
      <c r="AGO41" s="86"/>
      <c r="AGP41" s="86"/>
      <c r="AGQ41" s="86"/>
      <c r="AGR41" s="86"/>
      <c r="AGS41" s="86"/>
      <c r="AGT41" s="86"/>
      <c r="AGU41" s="86"/>
      <c r="AGV41" s="86"/>
      <c r="AGW41" s="86"/>
      <c r="AGX41" s="86"/>
      <c r="AGY41" s="86"/>
      <c r="AGZ41" s="86"/>
      <c r="AHA41" s="86"/>
      <c r="AHB41" s="86"/>
      <c r="AHC41" s="86"/>
      <c r="AHD41" s="86"/>
      <c r="AHE41" s="86"/>
      <c r="AHF41" s="86"/>
      <c r="AHG41" s="86"/>
      <c r="AHH41" s="86"/>
      <c r="AHI41" s="86"/>
      <c r="AHJ41" s="86"/>
      <c r="AHK41" s="86"/>
      <c r="AHL41" s="86"/>
      <c r="AHM41" s="86"/>
      <c r="AHN41" s="86"/>
      <c r="AHO41" s="86"/>
      <c r="AHP41" s="86"/>
      <c r="AHQ41" s="86"/>
      <c r="AHR41" s="86"/>
      <c r="AHS41" s="86"/>
      <c r="AHT41" s="86"/>
      <c r="AHU41" s="86"/>
      <c r="AHV41" s="86"/>
      <c r="AHW41" s="86"/>
      <c r="AHX41" s="86"/>
      <c r="AHY41" s="86"/>
      <c r="AHZ41" s="86"/>
      <c r="AIA41" s="86"/>
      <c r="AIB41" s="86"/>
      <c r="AIC41" s="86"/>
      <c r="AID41" s="86"/>
      <c r="AIE41" s="86"/>
      <c r="AIF41" s="86"/>
      <c r="AIG41" s="86"/>
      <c r="AIH41" s="86"/>
      <c r="AII41" s="86"/>
      <c r="AIJ41" s="86"/>
      <c r="AIK41" s="86"/>
      <c r="AIL41" s="86"/>
      <c r="AIM41" s="86"/>
      <c r="AIN41" s="86"/>
      <c r="AIO41" s="86"/>
      <c r="AIP41" s="86"/>
      <c r="AIQ41" s="86"/>
      <c r="AIR41" s="86"/>
      <c r="AIS41" s="86"/>
      <c r="AIT41" s="86"/>
      <c r="AIU41" s="86"/>
      <c r="AIV41" s="86"/>
      <c r="AIW41" s="86"/>
      <c r="AIX41" s="86"/>
      <c r="AIY41" s="86"/>
      <c r="AIZ41" s="86"/>
      <c r="AJA41" s="86"/>
      <c r="AJB41" s="86"/>
      <c r="AJC41" s="86"/>
      <c r="AJD41" s="86"/>
      <c r="AJE41" s="86"/>
      <c r="AJF41" s="86"/>
      <c r="AJG41" s="86"/>
      <c r="AJH41" s="86"/>
      <c r="AJI41" s="86"/>
      <c r="AJJ41" s="86"/>
      <c r="AJK41" s="86"/>
      <c r="AJL41" s="86"/>
      <c r="AJM41" s="86"/>
      <c r="AJN41" s="86"/>
      <c r="AJO41" s="86"/>
      <c r="AJP41" s="86"/>
      <c r="AJQ41" s="86"/>
      <c r="AJR41" s="86"/>
      <c r="AJS41" s="86"/>
      <c r="AJT41" s="86"/>
      <c r="AJU41" s="86"/>
      <c r="AJV41" s="86"/>
      <c r="AJW41" s="86"/>
      <c r="AJX41" s="86"/>
      <c r="AJY41" s="86"/>
      <c r="AJZ41" s="86"/>
      <c r="AKA41" s="86"/>
      <c r="AKB41" s="86"/>
      <c r="AKC41" s="86"/>
      <c r="AKD41" s="86"/>
      <c r="AKE41" s="86"/>
      <c r="AKF41" s="86"/>
      <c r="AKG41" s="86"/>
      <c r="AKH41" s="86"/>
      <c r="AKI41" s="86"/>
      <c r="AKJ41" s="86"/>
      <c r="AKK41" s="86"/>
      <c r="AKL41" s="86"/>
      <c r="AKM41" s="86"/>
      <c r="AKN41" s="86"/>
      <c r="AKO41" s="86"/>
      <c r="AKP41" s="86"/>
      <c r="AKQ41" s="86"/>
      <c r="AKR41" s="86"/>
      <c r="AKS41" s="86"/>
      <c r="AKT41" s="86"/>
      <c r="AKU41" s="86"/>
      <c r="AKV41" s="86"/>
      <c r="AKW41" s="86"/>
      <c r="AKX41" s="86"/>
      <c r="AKY41" s="86"/>
      <c r="AKZ41" s="86"/>
      <c r="ALA41" s="86"/>
      <c r="ALB41" s="86"/>
      <c r="ALC41" s="86"/>
      <c r="ALD41" s="86"/>
      <c r="ALE41" s="86"/>
      <c r="ALF41" s="86"/>
      <c r="ALG41" s="86"/>
      <c r="ALH41" s="86"/>
      <c r="ALI41" s="86"/>
      <c r="ALJ41" s="86"/>
      <c r="ALK41" s="86"/>
      <c r="ALL41" s="86"/>
      <c r="ALM41" s="86"/>
      <c r="ALN41" s="86"/>
      <c r="ALO41" s="86"/>
      <c r="ALP41" s="86"/>
      <c r="ALQ41" s="86"/>
      <c r="ALR41" s="86"/>
      <c r="ALS41" s="86"/>
      <c r="ALT41" s="86"/>
      <c r="ALU41" s="86"/>
      <c r="ALV41" s="86"/>
      <c r="ALW41" s="86"/>
      <c r="ALX41" s="86"/>
      <c r="ALY41" s="86"/>
      <c r="ALZ41" s="86"/>
      <c r="AMA41" s="86"/>
      <c r="AMB41" s="86"/>
      <c r="AMC41" s="86"/>
      <c r="AMD41" s="86"/>
      <c r="AME41" s="86"/>
      <c r="AMF41" s="86"/>
      <c r="AMG41" s="86"/>
      <c r="AMH41" s="86"/>
      <c r="AMI41" s="86"/>
      <c r="AMJ41" s="86"/>
      <c r="AMK41" s="86"/>
    </row>
    <row r="42" customFormat="false" ht="13.5" hidden="false" customHeight="false" outlineLevel="0" collapsed="false">
      <c r="A42" s="85"/>
      <c r="B42" s="85"/>
      <c r="C42" s="85"/>
      <c r="D42" s="85"/>
      <c r="E42" s="85"/>
      <c r="F42" s="85"/>
      <c r="G42" s="221"/>
      <c r="H42" s="228"/>
      <c r="I42" s="2"/>
      <c r="J42" s="228"/>
      <c r="K42" s="257"/>
      <c r="L42" s="2"/>
      <c r="M42" s="85"/>
      <c r="N42" s="85"/>
      <c r="O42" s="85"/>
      <c r="P42" s="85"/>
      <c r="Q42" s="85"/>
      <c r="R42" s="85"/>
      <c r="S42" s="85"/>
      <c r="T42" s="85"/>
      <c r="U42" s="89"/>
      <c r="V42" s="85"/>
      <c r="W42" s="89"/>
      <c r="X42" s="85"/>
      <c r="Y42" s="85"/>
      <c r="Z42" s="85"/>
      <c r="AA42" s="85"/>
      <c r="AB42" s="85"/>
      <c r="AC42" s="85"/>
      <c r="AD42" s="85"/>
      <c r="AE42" s="258"/>
      <c r="AF42" s="90"/>
      <c r="AG42" s="286"/>
      <c r="AH42" s="90"/>
      <c r="AI42" s="259"/>
      <c r="AJ42" s="90"/>
      <c r="AK42" s="97"/>
      <c r="AL42" s="90"/>
      <c r="AM42" s="260"/>
      <c r="AN42" s="4"/>
      <c r="AO42" s="89"/>
      <c r="AP42" s="89"/>
      <c r="AQ42" s="89"/>
      <c r="AR42" s="89"/>
      <c r="AS42" s="89"/>
      <c r="AT42" s="98" t="str">
        <f aca="false">IF( A42 = "", "", "'" &amp; A42 &amp; "': {megami: '" &amp; B42 &amp; "'" &amp; IF( C42 &lt;&gt; "", ", anotherID: '" &amp; C42 &amp; "', replace: '" &amp; D42 &amp; "'", "" ) &amp; ", name: '" &amp; SUBSTITUTE( E42, "'", "\'" ) &amp; "', nameEn: '" &amp; SUBSTITUTE( K42, "'", "\'" ) &amp; "', nameZh: '" &amp; SUBSTITUTE( G42, "'", "\'" ) &amp; "', nameZhG1: '" &amp; SUBSTITUTE( H42, "'", "\'" )&amp; "', nameKo: '" &amp; SUBSTITUTE( J42, "'", "\'" ) &amp; "', ruby: '" &amp; F42 &amp; "', rubyEn: '" &amp; L42 &amp; "', baseType: '" &amp; VLOOKUP( M42, [3]マスタ!$A$1:$B$99, 2, 0 ) &amp; "'" &amp; IF( N42 = "○", ", extra: true", "" ) &amp; IF( O42 &lt;&gt; "", ", extraFrom: '" &amp; O42 &amp; "'", "" ) &amp; IF( P42 &lt;&gt; "", ", exchangabaleTo: '" &amp; P42 &amp; "'", "" ) &amp; IF( Q42 = "○", ", poison: true", "" ) &amp;IF(R42&lt;&gt;"", ", type: '"&amp;VLOOKUP(R42,[3]マスタ!$D$1:$E$99,2,0)&amp;"'", "")&amp;IF(S42&lt;&gt;"",", subType: '"&amp;VLOOKUP(S42,[3]マスタ!$D$1:$E$99,2,0)&amp;"'","") &amp; IF( T42 &lt;&gt; "", ", range: '" &amp; T42 &amp; "'" &amp; IF( U42 &lt;&gt; "", ", rangeOpened: '" &amp; U42 &amp; "'", "" ), "" ) &amp; IF( V42 &lt;&gt; "", ", damage: '" &amp; V42 &amp; "'" &amp; IF( OR( W42 &lt;&gt; "", AI42 &lt;&gt; "" ), ", damageOpened: '" &amp; W42 &amp; "'", "" ), "" ) &amp; IF( X42 &lt;&gt; "", ", capacity: '" &amp; X42 &amp; "'", "" ) &amp; IF( Y42 &lt;&gt; "", ", cost: '" &amp; Y42 &amp; "'", "" ) &amp; ", text: '" &amp; SUBSTITUTE( SUBSTITUTE( AE42, CHAR( 13 ), "" ), CHAR( 10 ), "\n" ) &amp; "', textZh: '" &amp; SUBSTITUTE( SUBSTITUTE( SUBSTITUTE( AG42, CHAR( 13 ), "" ), CHAR( 10 ), "\n" ), "'", "\'" ) &amp; "', textZhG1: '" &amp; SUBSTITUTE( SUBSTITUTE( SUBSTITUTE( AI42, CHAR( 13 ), "" ), CHAR( 10 ), "\n" ), "'", "\'" )&amp; "', textKo: '" &amp; SUBSTITUTE( SUBSTITUTE( SUBSTITUTE( AK42, CHAR( 13 ), "" ), CHAR( 10 ), "\n" ), "'", "\'" ) &amp; "', textEn: '" &amp; SUBSTITUTE( SUBSTITUTE( SUBSTITUTE( AM42, CHAR( 13 ), "" ), CHAR( 10 ), "\n" ), "'", "\'" ) &amp; "'" &amp; IF( OR( W42 &lt;&gt; "", AI42 &lt;&gt; "" ), ", textOpened: '" &amp; SUBSTITUTE( SUBSTITUTE( SUBSTITUTE( AO42, CHAR( 13 ), "" ), CHAR( 10 ), "\n" ), "'", "\'" ) &amp; "', textOpenedZh: '" &amp; SUBSTITUTE( SUBSTITUTE( SUBSTITUTE( AP42, CHAR( 13 ), "" ), CHAR( 10 ), "\n" ), "'", "\'" )  &amp; "', textOpenedZhG1: '" &amp; SUBSTITUTE( SUBSTITUTE( SUBSTITUTE( AQ42, CHAR( 13 ), "" ), CHAR( 10 ), "\n" ), "'", "\'" ) &amp; "', textOpenedKo: '" &amp; SUBSTITUTE( SUBSTITUTE( SUBSTITUTE( AR42, CHAR( 13 ), "" ), CHAR( 10 ), "\n" ), "'", "\'" ) &amp; "', textOpenedEn: '" &amp; SUBSTITUTE( SUBSTITUTE( SUBSTITUTE( AS42, CHAR( 13 ), "" ), CHAR( 10 ), "\n" ), "'", "\'" ) &amp; "'", "" ) &amp; IF( Z42 = "○", ", sealable: true", "" ) &amp; IF( AA42 = "○", ", removable: true", "" ) &amp; "}," )</f>
        <v/>
      </c>
      <c r="AU42" s="10" t="str">
        <f aca="false">IF($A42&lt;&gt;"", "    /** 《"&amp;$E42&amp;"》 */ export const "&amp;SUBSTITUTE(UPPER(IF(MID($A42, 3, 1)="-", RIGHT($A42,LEN($A42)-3), $A42)), "-", "_")&amp;": TCardId = '"&amp;$A42&amp;"';", "")</f>
        <v/>
      </c>
      <c r="AV42" s="11" t="str">
        <f aca="false">IF($A42&lt;&gt;"", "    | '"&amp;$A42&amp;"'", "")</f>
        <v/>
      </c>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c r="CY42" s="86"/>
      <c r="CZ42" s="86"/>
      <c r="DA42" s="86"/>
      <c r="DB42" s="86"/>
      <c r="DC42" s="86"/>
      <c r="DD42" s="86"/>
      <c r="DE42" s="86"/>
      <c r="DF42" s="86"/>
      <c r="DG42" s="86"/>
      <c r="DH42" s="86"/>
      <c r="DI42" s="86"/>
      <c r="DJ42" s="86"/>
      <c r="DK42" s="86"/>
      <c r="DL42" s="86"/>
      <c r="DM42" s="86"/>
      <c r="DN42" s="86"/>
      <c r="DO42" s="86"/>
      <c r="DP42" s="86"/>
      <c r="DQ42" s="86"/>
      <c r="DR42" s="86"/>
      <c r="DS42" s="86"/>
      <c r="DT42" s="86"/>
      <c r="DU42" s="86"/>
      <c r="DV42" s="86"/>
      <c r="DW42" s="86"/>
      <c r="DX42" s="86"/>
      <c r="DY42" s="86"/>
      <c r="DZ42" s="86"/>
      <c r="EA42" s="86"/>
      <c r="EB42" s="86"/>
      <c r="EC42" s="86"/>
      <c r="ED42" s="86"/>
      <c r="EE42" s="86"/>
      <c r="EF42" s="86"/>
      <c r="EG42" s="86"/>
      <c r="EH42" s="86"/>
      <c r="EI42" s="86"/>
      <c r="EJ42" s="86"/>
      <c r="EK42" s="86"/>
      <c r="EL42" s="86"/>
      <c r="EM42" s="86"/>
      <c r="EN42" s="86"/>
      <c r="EO42" s="86"/>
      <c r="EP42" s="86"/>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6"/>
      <c r="FO42" s="86"/>
      <c r="FP42" s="86"/>
      <c r="FQ42" s="86"/>
      <c r="FR42" s="86"/>
      <c r="FS42" s="86"/>
      <c r="FT42" s="86"/>
      <c r="FU42" s="86"/>
      <c r="FV42" s="86"/>
      <c r="FW42" s="86"/>
      <c r="FX42" s="86"/>
      <c r="FY42" s="86"/>
      <c r="FZ42" s="86"/>
      <c r="GA42" s="86"/>
      <c r="GB42" s="86"/>
      <c r="GC42" s="86"/>
      <c r="GD42" s="86"/>
      <c r="GE42" s="86"/>
      <c r="GF42" s="86"/>
      <c r="GG42" s="86"/>
      <c r="GH42" s="86"/>
      <c r="GI42" s="86"/>
      <c r="GJ42" s="86"/>
      <c r="GK42" s="86"/>
      <c r="GL42" s="86"/>
      <c r="GM42" s="86"/>
      <c r="GN42" s="86"/>
      <c r="GO42" s="86"/>
      <c r="GP42" s="86"/>
      <c r="GQ42" s="86"/>
      <c r="GR42" s="86"/>
      <c r="GS42" s="86"/>
      <c r="GT42" s="86"/>
      <c r="GU42" s="86"/>
      <c r="GV42" s="86"/>
      <c r="GW42" s="86"/>
      <c r="GX42" s="86"/>
      <c r="GY42" s="86"/>
      <c r="GZ42" s="86"/>
      <c r="HA42" s="86"/>
      <c r="HB42" s="86"/>
      <c r="HC42" s="86"/>
      <c r="HD42" s="86"/>
      <c r="HE42" s="86"/>
      <c r="HF42" s="86"/>
      <c r="HG42" s="86"/>
      <c r="HH42" s="86"/>
      <c r="HI42" s="86"/>
      <c r="HJ42" s="86"/>
      <c r="HK42" s="86"/>
      <c r="HL42" s="86"/>
      <c r="HM42" s="86"/>
      <c r="HN42" s="86"/>
      <c r="HO42" s="86"/>
      <c r="HP42" s="86"/>
      <c r="HQ42" s="86"/>
      <c r="HR42" s="86"/>
      <c r="HS42" s="86"/>
      <c r="HT42" s="86"/>
      <c r="HU42" s="86"/>
      <c r="HV42" s="86"/>
      <c r="HW42" s="86"/>
      <c r="HX42" s="86"/>
      <c r="HY42" s="86"/>
      <c r="HZ42" s="86"/>
      <c r="IA42" s="86"/>
      <c r="IB42" s="86"/>
      <c r="IC42" s="86"/>
      <c r="ID42" s="86"/>
      <c r="IE42" s="86"/>
      <c r="IF42" s="86"/>
      <c r="IG42" s="86"/>
      <c r="IH42" s="86"/>
      <c r="II42" s="86"/>
      <c r="IJ42" s="86"/>
      <c r="IK42" s="86"/>
      <c r="IL42" s="86"/>
      <c r="IM42" s="86"/>
      <c r="IN42" s="86"/>
      <c r="IO42" s="86"/>
      <c r="IP42" s="86"/>
      <c r="IQ42" s="86"/>
      <c r="IR42" s="86"/>
      <c r="IS42" s="86"/>
      <c r="IT42" s="86"/>
      <c r="IU42" s="86"/>
      <c r="IV42" s="86"/>
      <c r="IW42" s="86"/>
      <c r="IX42" s="86"/>
      <c r="IY42" s="86"/>
      <c r="IZ42" s="86"/>
      <c r="JA42" s="86"/>
      <c r="JB42" s="86"/>
      <c r="JC42" s="86"/>
      <c r="JD42" s="86"/>
      <c r="JE42" s="86"/>
      <c r="JF42" s="86"/>
      <c r="JG42" s="86"/>
      <c r="JH42" s="86"/>
      <c r="JI42" s="86"/>
      <c r="JJ42" s="86"/>
      <c r="JK42" s="86"/>
      <c r="JL42" s="86"/>
      <c r="JM42" s="86"/>
      <c r="JN42" s="86"/>
      <c r="JO42" s="86"/>
      <c r="JP42" s="86"/>
      <c r="JQ42" s="86"/>
      <c r="JR42" s="86"/>
      <c r="JS42" s="86"/>
      <c r="JT42" s="86"/>
      <c r="JU42" s="86"/>
      <c r="JV42" s="86"/>
      <c r="JW42" s="86"/>
      <c r="JX42" s="86"/>
      <c r="JY42" s="86"/>
      <c r="JZ42" s="86"/>
      <c r="KA42" s="86"/>
      <c r="KB42" s="86"/>
      <c r="KC42" s="86"/>
      <c r="KD42" s="86"/>
      <c r="KE42" s="86"/>
      <c r="KF42" s="86"/>
      <c r="KG42" s="86"/>
      <c r="KH42" s="86"/>
      <c r="KI42" s="86"/>
      <c r="KJ42" s="86"/>
      <c r="KK42" s="86"/>
      <c r="KL42" s="86"/>
      <c r="KM42" s="86"/>
      <c r="KN42" s="86"/>
      <c r="KO42" s="86"/>
      <c r="KP42" s="86"/>
      <c r="KQ42" s="86"/>
      <c r="KR42" s="86"/>
      <c r="KS42" s="86"/>
      <c r="KT42" s="86"/>
      <c r="KU42" s="86"/>
      <c r="KV42" s="86"/>
      <c r="KW42" s="86"/>
      <c r="KX42" s="86"/>
      <c r="KY42" s="86"/>
      <c r="KZ42" s="86"/>
      <c r="LA42" s="86"/>
      <c r="LB42" s="86"/>
      <c r="LC42" s="86"/>
      <c r="LD42" s="86"/>
      <c r="LE42" s="86"/>
      <c r="LF42" s="86"/>
      <c r="LG42" s="86"/>
      <c r="LH42" s="86"/>
      <c r="LI42" s="86"/>
      <c r="LJ42" s="86"/>
      <c r="LK42" s="86"/>
      <c r="LL42" s="86"/>
      <c r="LM42" s="86"/>
      <c r="LN42" s="86"/>
      <c r="LO42" s="86"/>
      <c r="LP42" s="86"/>
      <c r="LQ42" s="86"/>
      <c r="LR42" s="86"/>
      <c r="LS42" s="86"/>
      <c r="LT42" s="86"/>
      <c r="LU42" s="86"/>
      <c r="LV42" s="86"/>
      <c r="LW42" s="86"/>
      <c r="LX42" s="86"/>
      <c r="LY42" s="86"/>
      <c r="LZ42" s="86"/>
      <c r="MA42" s="86"/>
      <c r="MB42" s="86"/>
      <c r="MC42" s="86"/>
      <c r="MD42" s="86"/>
      <c r="ME42" s="86"/>
      <c r="MF42" s="86"/>
      <c r="MG42" s="86"/>
      <c r="MH42" s="86"/>
      <c r="MI42" s="86"/>
      <c r="MJ42" s="86"/>
      <c r="MK42" s="86"/>
      <c r="ML42" s="86"/>
      <c r="MM42" s="86"/>
      <c r="MN42" s="86"/>
      <c r="MO42" s="86"/>
      <c r="MP42" s="86"/>
      <c r="MQ42" s="86"/>
      <c r="MR42" s="86"/>
      <c r="MS42" s="86"/>
      <c r="MT42" s="86"/>
      <c r="MU42" s="86"/>
      <c r="MV42" s="86"/>
      <c r="MW42" s="86"/>
      <c r="MX42" s="86"/>
      <c r="MY42" s="86"/>
      <c r="MZ42" s="86"/>
      <c r="NA42" s="86"/>
      <c r="NB42" s="86"/>
      <c r="NC42" s="86"/>
      <c r="ND42" s="86"/>
      <c r="NE42" s="86"/>
      <c r="NF42" s="86"/>
      <c r="NG42" s="86"/>
      <c r="NH42" s="86"/>
      <c r="NI42" s="86"/>
      <c r="NJ42" s="86"/>
      <c r="NK42" s="86"/>
      <c r="NL42" s="86"/>
      <c r="NM42" s="86"/>
      <c r="NN42" s="86"/>
      <c r="NO42" s="86"/>
      <c r="NP42" s="86"/>
      <c r="NQ42" s="86"/>
      <c r="NR42" s="86"/>
      <c r="NS42" s="86"/>
      <c r="NT42" s="86"/>
      <c r="NU42" s="86"/>
      <c r="NV42" s="86"/>
      <c r="NW42" s="86"/>
      <c r="NX42" s="86"/>
      <c r="NY42" s="86"/>
      <c r="NZ42" s="86"/>
      <c r="OA42" s="86"/>
      <c r="OB42" s="86"/>
      <c r="OC42" s="86"/>
      <c r="OD42" s="86"/>
      <c r="OE42" s="86"/>
      <c r="OF42" s="86"/>
      <c r="OG42" s="86"/>
      <c r="OH42" s="86"/>
      <c r="OI42" s="86"/>
      <c r="OJ42" s="86"/>
      <c r="OK42" s="86"/>
      <c r="OL42" s="86"/>
      <c r="OM42" s="86"/>
      <c r="ON42" s="86"/>
      <c r="OO42" s="86"/>
      <c r="OP42" s="86"/>
      <c r="OQ42" s="86"/>
      <c r="OR42" s="86"/>
      <c r="OS42" s="86"/>
      <c r="OT42" s="86"/>
      <c r="OU42" s="86"/>
      <c r="OV42" s="86"/>
      <c r="OW42" s="86"/>
      <c r="OX42" s="86"/>
      <c r="OY42" s="86"/>
      <c r="OZ42" s="86"/>
      <c r="PA42" s="86"/>
      <c r="PB42" s="86"/>
      <c r="PC42" s="86"/>
      <c r="PD42" s="86"/>
      <c r="PE42" s="86"/>
      <c r="PF42" s="86"/>
      <c r="PG42" s="86"/>
      <c r="PH42" s="86"/>
      <c r="PI42" s="86"/>
      <c r="PJ42" s="86"/>
      <c r="PK42" s="86"/>
      <c r="PL42" s="86"/>
      <c r="PM42" s="86"/>
      <c r="PN42" s="86"/>
      <c r="PO42" s="86"/>
      <c r="PP42" s="86"/>
      <c r="PQ42" s="86"/>
      <c r="PR42" s="86"/>
      <c r="PS42" s="86"/>
      <c r="PT42" s="86"/>
      <c r="PU42" s="86"/>
      <c r="PV42" s="86"/>
      <c r="PW42" s="86"/>
      <c r="PX42" s="86"/>
      <c r="PY42" s="86"/>
      <c r="PZ42" s="86"/>
      <c r="QA42" s="86"/>
      <c r="QB42" s="86"/>
      <c r="QC42" s="86"/>
      <c r="QD42" s="86"/>
      <c r="QE42" s="86"/>
      <c r="QF42" s="86"/>
      <c r="QG42" s="86"/>
      <c r="QH42" s="86"/>
      <c r="QI42" s="86"/>
      <c r="QJ42" s="86"/>
      <c r="QK42" s="86"/>
      <c r="QL42" s="86"/>
      <c r="QM42" s="86"/>
      <c r="QN42" s="86"/>
      <c r="QO42" s="86"/>
      <c r="QP42" s="86"/>
      <c r="QQ42" s="86"/>
      <c r="QR42" s="86"/>
      <c r="QS42" s="86"/>
      <c r="QT42" s="86"/>
      <c r="QU42" s="86"/>
      <c r="QV42" s="86"/>
      <c r="QW42" s="86"/>
      <c r="QX42" s="86"/>
      <c r="QY42" s="86"/>
      <c r="QZ42" s="86"/>
      <c r="RA42" s="86"/>
      <c r="RB42" s="86"/>
      <c r="RC42" s="86"/>
      <c r="RD42" s="86"/>
      <c r="RE42" s="86"/>
      <c r="RF42" s="86"/>
      <c r="RG42" s="86"/>
      <c r="RH42" s="86"/>
      <c r="RI42" s="86"/>
      <c r="RJ42" s="86"/>
      <c r="RK42" s="86"/>
      <c r="RL42" s="86"/>
      <c r="RM42" s="86"/>
      <c r="RN42" s="86"/>
      <c r="RO42" s="86"/>
      <c r="RP42" s="86"/>
      <c r="RQ42" s="86"/>
      <c r="RR42" s="86"/>
      <c r="RS42" s="86"/>
      <c r="RT42" s="86"/>
      <c r="RU42" s="86"/>
      <c r="RV42" s="86"/>
      <c r="RW42" s="86"/>
      <c r="RX42" s="86"/>
      <c r="RY42" s="86"/>
      <c r="RZ42" s="86"/>
      <c r="SA42" s="86"/>
      <c r="SB42" s="86"/>
      <c r="SC42" s="86"/>
      <c r="SD42" s="86"/>
      <c r="SE42" s="86"/>
      <c r="SF42" s="86"/>
      <c r="SG42" s="86"/>
      <c r="SH42" s="86"/>
      <c r="SI42" s="86"/>
      <c r="SJ42" s="86"/>
      <c r="SK42" s="86"/>
      <c r="SL42" s="86"/>
      <c r="SM42" s="86"/>
      <c r="SN42" s="86"/>
      <c r="SO42" s="86"/>
      <c r="SP42" s="86"/>
      <c r="SQ42" s="86"/>
      <c r="SR42" s="86"/>
      <c r="SS42" s="86"/>
      <c r="ST42" s="86"/>
      <c r="SU42" s="86"/>
      <c r="SV42" s="86"/>
      <c r="SW42" s="86"/>
      <c r="SX42" s="86"/>
      <c r="SY42" s="86"/>
      <c r="SZ42" s="86"/>
      <c r="TA42" s="86"/>
      <c r="TB42" s="86"/>
      <c r="TC42" s="86"/>
      <c r="TD42" s="86"/>
      <c r="TE42" s="86"/>
      <c r="TF42" s="86"/>
      <c r="TG42" s="86"/>
      <c r="TH42" s="86"/>
      <c r="TI42" s="86"/>
      <c r="TJ42" s="86"/>
      <c r="TK42" s="86"/>
      <c r="TL42" s="86"/>
      <c r="TM42" s="86"/>
      <c r="TN42" s="86"/>
      <c r="TO42" s="86"/>
      <c r="TP42" s="86"/>
      <c r="TQ42" s="86"/>
      <c r="TR42" s="86"/>
      <c r="TS42" s="86"/>
      <c r="TT42" s="86"/>
      <c r="TU42" s="86"/>
      <c r="TV42" s="86"/>
      <c r="TW42" s="86"/>
      <c r="TX42" s="86"/>
      <c r="TY42" s="86"/>
      <c r="TZ42" s="86"/>
      <c r="UA42" s="86"/>
      <c r="UB42" s="86"/>
      <c r="UC42" s="86"/>
      <c r="UD42" s="86"/>
      <c r="UE42" s="86"/>
      <c r="UF42" s="86"/>
      <c r="UG42" s="86"/>
      <c r="UH42" s="86"/>
      <c r="UI42" s="86"/>
      <c r="UJ42" s="86"/>
      <c r="UK42" s="86"/>
      <c r="UL42" s="86"/>
      <c r="UM42" s="86"/>
      <c r="UN42" s="86"/>
      <c r="UO42" s="86"/>
      <c r="UP42" s="86"/>
      <c r="UQ42" s="86"/>
      <c r="UR42" s="86"/>
      <c r="US42" s="86"/>
      <c r="UT42" s="86"/>
      <c r="UU42" s="86"/>
      <c r="UV42" s="86"/>
      <c r="UW42" s="86"/>
      <c r="UX42" s="86"/>
      <c r="UY42" s="86"/>
      <c r="UZ42" s="86"/>
      <c r="VA42" s="86"/>
      <c r="VB42" s="86"/>
      <c r="VC42" s="86"/>
      <c r="VD42" s="86"/>
      <c r="VE42" s="86"/>
      <c r="VF42" s="86"/>
      <c r="VG42" s="86"/>
      <c r="VH42" s="86"/>
      <c r="VI42" s="86"/>
      <c r="VJ42" s="86"/>
      <c r="VK42" s="86"/>
      <c r="VL42" s="86"/>
      <c r="VM42" s="86"/>
      <c r="VN42" s="86"/>
      <c r="VO42" s="86"/>
      <c r="VP42" s="86"/>
      <c r="VQ42" s="86"/>
      <c r="VR42" s="86"/>
      <c r="VS42" s="86"/>
      <c r="VT42" s="86"/>
      <c r="VU42" s="86"/>
      <c r="VV42" s="86"/>
      <c r="VW42" s="86"/>
      <c r="VX42" s="86"/>
      <c r="VY42" s="86"/>
      <c r="VZ42" s="86"/>
      <c r="WA42" s="86"/>
      <c r="WB42" s="86"/>
      <c r="WC42" s="86"/>
      <c r="WD42" s="86"/>
      <c r="WE42" s="86"/>
      <c r="WF42" s="86"/>
      <c r="WG42" s="86"/>
      <c r="WH42" s="86"/>
      <c r="WI42" s="86"/>
      <c r="WJ42" s="86"/>
      <c r="WK42" s="86"/>
      <c r="WL42" s="86"/>
      <c r="WM42" s="86"/>
      <c r="WN42" s="86"/>
      <c r="WO42" s="86"/>
      <c r="WP42" s="86"/>
      <c r="WQ42" s="86"/>
      <c r="WR42" s="86"/>
      <c r="WS42" s="86"/>
      <c r="WT42" s="86"/>
      <c r="WU42" s="86"/>
      <c r="WV42" s="86"/>
      <c r="WW42" s="86"/>
      <c r="WX42" s="86"/>
      <c r="WY42" s="86"/>
      <c r="WZ42" s="86"/>
      <c r="XA42" s="86"/>
      <c r="XB42" s="86"/>
      <c r="XC42" s="86"/>
      <c r="XD42" s="86"/>
      <c r="XE42" s="86"/>
      <c r="XF42" s="86"/>
      <c r="XG42" s="86"/>
      <c r="XH42" s="86"/>
      <c r="XI42" s="86"/>
      <c r="XJ42" s="86"/>
      <c r="XK42" s="86"/>
      <c r="XL42" s="86"/>
      <c r="XM42" s="86"/>
      <c r="XN42" s="86"/>
      <c r="XO42" s="86"/>
      <c r="XP42" s="86"/>
      <c r="XQ42" s="86"/>
      <c r="XR42" s="86"/>
      <c r="XS42" s="86"/>
      <c r="XT42" s="86"/>
      <c r="XU42" s="86"/>
      <c r="XV42" s="86"/>
      <c r="XW42" s="86"/>
      <c r="XX42" s="86"/>
      <c r="XY42" s="86"/>
      <c r="XZ42" s="86"/>
      <c r="YA42" s="86"/>
      <c r="YB42" s="86"/>
      <c r="YC42" s="86"/>
      <c r="YD42" s="86"/>
      <c r="YE42" s="86"/>
      <c r="YF42" s="86"/>
      <c r="YG42" s="86"/>
      <c r="YH42" s="86"/>
      <c r="YI42" s="86"/>
      <c r="YJ42" s="86"/>
      <c r="YK42" s="86"/>
      <c r="YL42" s="86"/>
      <c r="YM42" s="86"/>
      <c r="YN42" s="86"/>
      <c r="YO42" s="86"/>
      <c r="YP42" s="86"/>
      <c r="YQ42" s="86"/>
      <c r="YR42" s="86"/>
      <c r="YS42" s="86"/>
      <c r="YT42" s="86"/>
      <c r="YU42" s="86"/>
      <c r="YV42" s="86"/>
      <c r="YW42" s="86"/>
      <c r="YX42" s="86"/>
      <c r="YY42" s="86"/>
      <c r="YZ42" s="86"/>
      <c r="ZA42" s="86"/>
      <c r="ZB42" s="86"/>
      <c r="ZC42" s="86"/>
      <c r="ZD42" s="86"/>
      <c r="ZE42" s="86"/>
      <c r="ZF42" s="86"/>
      <c r="ZG42" s="86"/>
      <c r="ZH42" s="86"/>
      <c r="ZI42" s="86"/>
      <c r="ZJ42" s="86"/>
      <c r="ZK42" s="86"/>
      <c r="ZL42" s="86"/>
      <c r="ZM42" s="86"/>
      <c r="ZN42" s="86"/>
      <c r="ZO42" s="86"/>
      <c r="ZP42" s="86"/>
      <c r="ZQ42" s="86"/>
      <c r="ZR42" s="86"/>
      <c r="ZS42" s="86"/>
      <c r="ZT42" s="86"/>
      <c r="ZU42" s="86"/>
      <c r="ZV42" s="86"/>
      <c r="ZW42" s="86"/>
      <c r="ZX42" s="86"/>
      <c r="ZY42" s="86"/>
      <c r="ZZ42" s="86"/>
      <c r="AAA42" s="86"/>
      <c r="AAB42" s="86"/>
      <c r="AAC42" s="86"/>
      <c r="AAD42" s="86"/>
      <c r="AAE42" s="86"/>
      <c r="AAF42" s="86"/>
      <c r="AAG42" s="86"/>
      <c r="AAH42" s="86"/>
      <c r="AAI42" s="86"/>
      <c r="AAJ42" s="86"/>
      <c r="AAK42" s="86"/>
      <c r="AAL42" s="86"/>
      <c r="AAM42" s="86"/>
      <c r="AAN42" s="86"/>
      <c r="AAO42" s="86"/>
      <c r="AAP42" s="86"/>
      <c r="AAQ42" s="86"/>
      <c r="AAR42" s="86"/>
      <c r="AAS42" s="86"/>
      <c r="AAT42" s="86"/>
      <c r="AAU42" s="86"/>
      <c r="AAV42" s="86"/>
      <c r="AAW42" s="86"/>
      <c r="AAX42" s="86"/>
      <c r="AAY42" s="86"/>
      <c r="AAZ42" s="86"/>
      <c r="ABA42" s="86"/>
      <c r="ABB42" s="86"/>
      <c r="ABC42" s="86"/>
      <c r="ABD42" s="86"/>
      <c r="ABE42" s="86"/>
      <c r="ABF42" s="86"/>
      <c r="ABG42" s="86"/>
      <c r="ABH42" s="86"/>
      <c r="ABI42" s="86"/>
      <c r="ABJ42" s="86"/>
      <c r="ABK42" s="86"/>
      <c r="ABL42" s="86"/>
      <c r="ABM42" s="86"/>
      <c r="ABN42" s="86"/>
      <c r="ABO42" s="86"/>
      <c r="ABP42" s="86"/>
      <c r="ABQ42" s="86"/>
      <c r="ABR42" s="86"/>
      <c r="ABS42" s="86"/>
      <c r="ABT42" s="86"/>
      <c r="ABU42" s="86"/>
      <c r="ABV42" s="86"/>
      <c r="ABW42" s="86"/>
      <c r="ABX42" s="86"/>
      <c r="ABY42" s="86"/>
      <c r="ABZ42" s="86"/>
      <c r="ACA42" s="86"/>
      <c r="ACB42" s="86"/>
      <c r="ACC42" s="86"/>
      <c r="ACD42" s="86"/>
      <c r="ACE42" s="86"/>
      <c r="ACF42" s="86"/>
      <c r="ACG42" s="86"/>
      <c r="ACH42" s="86"/>
      <c r="ACI42" s="86"/>
      <c r="ACJ42" s="86"/>
      <c r="ACK42" s="86"/>
      <c r="ACL42" s="86"/>
      <c r="ACM42" s="86"/>
      <c r="ACN42" s="86"/>
      <c r="ACO42" s="86"/>
      <c r="ACP42" s="86"/>
      <c r="ACQ42" s="86"/>
      <c r="ACR42" s="86"/>
      <c r="ACS42" s="86"/>
      <c r="ACT42" s="86"/>
      <c r="ACU42" s="86"/>
      <c r="ACV42" s="86"/>
      <c r="ACW42" s="86"/>
      <c r="ACX42" s="86"/>
      <c r="ACY42" s="86"/>
      <c r="ACZ42" s="86"/>
      <c r="ADA42" s="86"/>
      <c r="ADB42" s="86"/>
      <c r="ADC42" s="86"/>
      <c r="ADD42" s="86"/>
      <c r="ADE42" s="86"/>
      <c r="ADF42" s="86"/>
      <c r="ADG42" s="86"/>
      <c r="ADH42" s="86"/>
      <c r="ADI42" s="86"/>
      <c r="ADJ42" s="86"/>
      <c r="ADK42" s="86"/>
      <c r="ADL42" s="86"/>
      <c r="ADM42" s="86"/>
      <c r="ADN42" s="86"/>
      <c r="ADO42" s="86"/>
      <c r="ADP42" s="86"/>
      <c r="ADQ42" s="86"/>
      <c r="ADR42" s="86"/>
      <c r="ADS42" s="86"/>
      <c r="ADT42" s="86"/>
      <c r="ADU42" s="86"/>
      <c r="ADV42" s="86"/>
      <c r="ADW42" s="86"/>
      <c r="ADX42" s="86"/>
      <c r="ADY42" s="86"/>
      <c r="ADZ42" s="86"/>
      <c r="AEA42" s="86"/>
      <c r="AEB42" s="86"/>
      <c r="AEC42" s="86"/>
      <c r="AED42" s="86"/>
      <c r="AEE42" s="86"/>
      <c r="AEF42" s="86"/>
      <c r="AEG42" s="86"/>
      <c r="AEH42" s="86"/>
      <c r="AEI42" s="86"/>
      <c r="AEJ42" s="86"/>
      <c r="AEK42" s="86"/>
      <c r="AEL42" s="86"/>
      <c r="AEM42" s="86"/>
      <c r="AEN42" s="86"/>
      <c r="AEO42" s="86"/>
      <c r="AEP42" s="86"/>
      <c r="AEQ42" s="86"/>
      <c r="AER42" s="86"/>
      <c r="AES42" s="86"/>
      <c r="AET42" s="86"/>
      <c r="AEU42" s="86"/>
      <c r="AEV42" s="86"/>
      <c r="AEW42" s="86"/>
      <c r="AEX42" s="86"/>
      <c r="AEY42" s="86"/>
      <c r="AEZ42" s="86"/>
      <c r="AFA42" s="86"/>
      <c r="AFB42" s="86"/>
      <c r="AFC42" s="86"/>
      <c r="AFD42" s="86"/>
      <c r="AFE42" s="86"/>
      <c r="AFF42" s="86"/>
      <c r="AFG42" s="86"/>
      <c r="AFH42" s="86"/>
      <c r="AFI42" s="86"/>
      <c r="AFJ42" s="86"/>
      <c r="AFK42" s="86"/>
      <c r="AFL42" s="86"/>
      <c r="AFM42" s="86"/>
      <c r="AFN42" s="86"/>
      <c r="AFO42" s="86"/>
      <c r="AFP42" s="86"/>
      <c r="AFQ42" s="86"/>
      <c r="AFR42" s="86"/>
      <c r="AFS42" s="86"/>
      <c r="AFT42" s="86"/>
      <c r="AFU42" s="86"/>
      <c r="AFV42" s="86"/>
      <c r="AFW42" s="86"/>
      <c r="AFX42" s="86"/>
      <c r="AFY42" s="86"/>
      <c r="AFZ42" s="86"/>
      <c r="AGA42" s="86"/>
      <c r="AGB42" s="86"/>
      <c r="AGC42" s="86"/>
      <c r="AGD42" s="86"/>
      <c r="AGE42" s="86"/>
      <c r="AGF42" s="86"/>
      <c r="AGG42" s="86"/>
      <c r="AGH42" s="86"/>
      <c r="AGI42" s="86"/>
      <c r="AGJ42" s="86"/>
      <c r="AGK42" s="86"/>
      <c r="AGL42" s="86"/>
      <c r="AGM42" s="86"/>
      <c r="AGN42" s="86"/>
      <c r="AGO42" s="86"/>
      <c r="AGP42" s="86"/>
      <c r="AGQ42" s="86"/>
      <c r="AGR42" s="86"/>
      <c r="AGS42" s="86"/>
      <c r="AGT42" s="86"/>
      <c r="AGU42" s="86"/>
      <c r="AGV42" s="86"/>
      <c r="AGW42" s="86"/>
      <c r="AGX42" s="86"/>
      <c r="AGY42" s="86"/>
      <c r="AGZ42" s="86"/>
      <c r="AHA42" s="86"/>
      <c r="AHB42" s="86"/>
      <c r="AHC42" s="86"/>
      <c r="AHD42" s="86"/>
      <c r="AHE42" s="86"/>
      <c r="AHF42" s="86"/>
      <c r="AHG42" s="86"/>
      <c r="AHH42" s="86"/>
      <c r="AHI42" s="86"/>
      <c r="AHJ42" s="86"/>
      <c r="AHK42" s="86"/>
      <c r="AHL42" s="86"/>
      <c r="AHM42" s="86"/>
      <c r="AHN42" s="86"/>
      <c r="AHO42" s="86"/>
      <c r="AHP42" s="86"/>
      <c r="AHQ42" s="86"/>
      <c r="AHR42" s="86"/>
      <c r="AHS42" s="86"/>
      <c r="AHT42" s="86"/>
      <c r="AHU42" s="86"/>
      <c r="AHV42" s="86"/>
      <c r="AHW42" s="86"/>
      <c r="AHX42" s="86"/>
      <c r="AHY42" s="86"/>
      <c r="AHZ42" s="86"/>
      <c r="AIA42" s="86"/>
      <c r="AIB42" s="86"/>
      <c r="AIC42" s="86"/>
      <c r="AID42" s="86"/>
      <c r="AIE42" s="86"/>
      <c r="AIF42" s="86"/>
      <c r="AIG42" s="86"/>
      <c r="AIH42" s="86"/>
      <c r="AII42" s="86"/>
      <c r="AIJ42" s="86"/>
      <c r="AIK42" s="86"/>
      <c r="AIL42" s="86"/>
      <c r="AIM42" s="86"/>
      <c r="AIN42" s="86"/>
      <c r="AIO42" s="86"/>
      <c r="AIP42" s="86"/>
      <c r="AIQ42" s="86"/>
      <c r="AIR42" s="86"/>
      <c r="AIS42" s="86"/>
      <c r="AIT42" s="86"/>
      <c r="AIU42" s="86"/>
      <c r="AIV42" s="86"/>
      <c r="AIW42" s="86"/>
      <c r="AIX42" s="86"/>
      <c r="AIY42" s="86"/>
      <c r="AIZ42" s="86"/>
      <c r="AJA42" s="86"/>
      <c r="AJB42" s="86"/>
      <c r="AJC42" s="86"/>
      <c r="AJD42" s="86"/>
      <c r="AJE42" s="86"/>
      <c r="AJF42" s="86"/>
      <c r="AJG42" s="86"/>
      <c r="AJH42" s="86"/>
      <c r="AJI42" s="86"/>
      <c r="AJJ42" s="86"/>
      <c r="AJK42" s="86"/>
      <c r="AJL42" s="86"/>
      <c r="AJM42" s="86"/>
      <c r="AJN42" s="86"/>
      <c r="AJO42" s="86"/>
      <c r="AJP42" s="86"/>
      <c r="AJQ42" s="86"/>
      <c r="AJR42" s="86"/>
      <c r="AJS42" s="86"/>
      <c r="AJT42" s="86"/>
      <c r="AJU42" s="86"/>
      <c r="AJV42" s="86"/>
      <c r="AJW42" s="86"/>
      <c r="AJX42" s="86"/>
      <c r="AJY42" s="86"/>
      <c r="AJZ42" s="86"/>
      <c r="AKA42" s="86"/>
      <c r="AKB42" s="86"/>
      <c r="AKC42" s="86"/>
      <c r="AKD42" s="86"/>
      <c r="AKE42" s="86"/>
      <c r="AKF42" s="86"/>
      <c r="AKG42" s="86"/>
      <c r="AKH42" s="86"/>
      <c r="AKI42" s="86"/>
      <c r="AKJ42" s="86"/>
      <c r="AKK42" s="86"/>
      <c r="AKL42" s="86"/>
      <c r="AKM42" s="86"/>
      <c r="AKN42" s="86"/>
      <c r="AKO42" s="86"/>
      <c r="AKP42" s="86"/>
      <c r="AKQ42" s="86"/>
      <c r="AKR42" s="86"/>
      <c r="AKS42" s="86"/>
      <c r="AKT42" s="86"/>
      <c r="AKU42" s="86"/>
      <c r="AKV42" s="86"/>
      <c r="AKW42" s="86"/>
      <c r="AKX42" s="86"/>
      <c r="AKY42" s="86"/>
      <c r="AKZ42" s="86"/>
      <c r="ALA42" s="86"/>
      <c r="ALB42" s="86"/>
      <c r="ALC42" s="86"/>
      <c r="ALD42" s="86"/>
      <c r="ALE42" s="86"/>
      <c r="ALF42" s="86"/>
      <c r="ALG42" s="86"/>
      <c r="ALH42" s="86"/>
      <c r="ALI42" s="86"/>
      <c r="ALJ42" s="86"/>
      <c r="ALK42" s="86"/>
      <c r="ALL42" s="86"/>
      <c r="ALM42" s="86"/>
      <c r="ALN42" s="86"/>
      <c r="ALO42" s="86"/>
      <c r="ALP42" s="86"/>
      <c r="ALQ42" s="86"/>
      <c r="ALR42" s="86"/>
      <c r="ALS42" s="86"/>
      <c r="ALT42" s="86"/>
      <c r="ALU42" s="86"/>
      <c r="ALV42" s="86"/>
      <c r="ALW42" s="86"/>
      <c r="ALX42" s="86"/>
      <c r="ALY42" s="86"/>
      <c r="ALZ42" s="86"/>
      <c r="AMA42" s="86"/>
      <c r="AMB42" s="86"/>
      <c r="AMC42" s="86"/>
      <c r="AMD42" s="86"/>
      <c r="AME42" s="86"/>
      <c r="AMF42" s="86"/>
      <c r="AMG42" s="86"/>
      <c r="AMH42" s="86"/>
      <c r="AMI42" s="86"/>
      <c r="AMJ42" s="86"/>
      <c r="AMK42" s="86"/>
    </row>
    <row r="43" customFormat="false" ht="13.5" hidden="false" customHeight="false" outlineLevel="0" collapsed="false">
      <c r="A43" s="85"/>
      <c r="B43" s="85"/>
      <c r="C43" s="85"/>
      <c r="D43" s="85"/>
      <c r="E43" s="85"/>
      <c r="F43" s="85"/>
      <c r="G43" s="221"/>
      <c r="H43" s="228"/>
      <c r="I43" s="2"/>
      <c r="J43" s="228"/>
      <c r="K43" s="257"/>
      <c r="L43" s="2"/>
      <c r="M43" s="85"/>
      <c r="N43" s="85"/>
      <c r="O43" s="85"/>
      <c r="P43" s="85"/>
      <c r="Q43" s="85"/>
      <c r="R43" s="85"/>
      <c r="S43" s="85"/>
      <c r="T43" s="85"/>
      <c r="U43" s="89"/>
      <c r="V43" s="85"/>
      <c r="W43" s="89"/>
      <c r="X43" s="85"/>
      <c r="Y43" s="85"/>
      <c r="Z43" s="85"/>
      <c r="AA43" s="85"/>
      <c r="AB43" s="85"/>
      <c r="AC43" s="85"/>
      <c r="AD43" s="85"/>
      <c r="AE43" s="258"/>
      <c r="AF43" s="90"/>
      <c r="AG43" s="286"/>
      <c r="AH43" s="90"/>
      <c r="AI43" s="259"/>
      <c r="AJ43" s="90"/>
      <c r="AK43" s="97"/>
      <c r="AL43" s="90"/>
      <c r="AM43" s="260"/>
      <c r="AN43" s="4"/>
      <c r="AO43" s="89"/>
      <c r="AP43" s="89"/>
      <c r="AQ43" s="89"/>
      <c r="AR43" s="89"/>
      <c r="AS43" s="89"/>
      <c r="AT43" s="98" t="str">
        <f aca="false">IF( A43 = "", "", "'" &amp; A43 &amp; "': {megami: '" &amp; B43 &amp; "'" &amp; IF( C43 &lt;&gt; "", ", anotherID: '" &amp; C43 &amp; "', replace: '" &amp; D43 &amp; "'", "" ) &amp; ", name: '" &amp; SUBSTITUTE( E43, "'", "\'" ) &amp; "', nameEn: '" &amp; SUBSTITUTE( K43, "'", "\'" ) &amp; "', nameZh: '" &amp; SUBSTITUTE( G43, "'", "\'" ) &amp; "', nameZhG1: '" &amp; SUBSTITUTE( H43, "'", "\'" )&amp; "', nameKo: '" &amp; SUBSTITUTE( J43, "'", "\'" ) &amp; "', ruby: '" &amp; F43 &amp; "', rubyEn: '" &amp; L43 &amp; "', baseType: '" &amp; VLOOKUP( M43, [3]マスタ!$A$1:$B$99, 2, 0 ) &amp; "'" &amp; IF( N43 = "○", ", extra: true", "" ) &amp; IF( O43 &lt;&gt; "", ", extraFrom: '" &amp; O43 &amp; "'", "" ) &amp; IF( P43 &lt;&gt; "", ", exchangabaleTo: '" &amp; P43 &amp; "'", "" ) &amp; IF( Q43 = "○", ", poison: true", "" ) &amp;IF(R43&lt;&gt;"", ", type: '"&amp;VLOOKUP(R43,[3]マスタ!$D$1:$E$99,2,0)&amp;"'", "")&amp;IF(S43&lt;&gt;"",", subType: '"&amp;VLOOKUP(S43,[3]マスタ!$D$1:$E$99,2,0)&amp;"'","") &amp; IF( T43 &lt;&gt; "", ", range: '" &amp; T43 &amp; "'" &amp; IF( U43 &lt;&gt; "", ", rangeOpened: '" &amp; U43 &amp; "'", "" ), "" ) &amp; IF( V43 &lt;&gt; "", ", damage: '" &amp; V43 &amp; "'" &amp; IF( OR( W43 &lt;&gt; "", AI43 &lt;&gt; "" ), ", damageOpened: '" &amp; W43 &amp; "'", "" ), "" ) &amp; IF( X43 &lt;&gt; "", ", capacity: '" &amp; X43 &amp; "'", "" ) &amp; IF( Y43 &lt;&gt; "", ", cost: '" &amp; Y43 &amp; "'", "" ) &amp; ", text: '" &amp; SUBSTITUTE( SUBSTITUTE( AE43, CHAR( 13 ), "" ), CHAR( 10 ), "\n" ) &amp; "', textZh: '" &amp; SUBSTITUTE( SUBSTITUTE( SUBSTITUTE( AG43, CHAR( 13 ), "" ), CHAR( 10 ), "\n" ), "'", "\'" ) &amp; "', textZhG1: '" &amp; SUBSTITUTE( SUBSTITUTE( SUBSTITUTE( AI43, CHAR( 13 ), "" ), CHAR( 10 ), "\n" ), "'", "\'" )&amp; "', textKo: '" &amp; SUBSTITUTE( SUBSTITUTE( SUBSTITUTE( AK43, CHAR( 13 ), "" ), CHAR( 10 ), "\n" ), "'", "\'" ) &amp; "', textEn: '" &amp; SUBSTITUTE( SUBSTITUTE( SUBSTITUTE( AM43, CHAR( 13 ), "" ), CHAR( 10 ), "\n" ), "'", "\'" ) &amp; "'" &amp; IF( OR( W43 &lt;&gt; "", AI43 &lt;&gt; "" ), ", textOpened: '" &amp; SUBSTITUTE( SUBSTITUTE( SUBSTITUTE( AO43, CHAR( 13 ), "" ), CHAR( 10 ), "\n" ), "'", "\'" ) &amp; "', textOpenedZh: '" &amp; SUBSTITUTE( SUBSTITUTE( SUBSTITUTE( AP43, CHAR( 13 ), "" ), CHAR( 10 ), "\n" ), "'", "\'" )  &amp; "', textOpenedZhG1: '" &amp; SUBSTITUTE( SUBSTITUTE( SUBSTITUTE( AQ43, CHAR( 13 ), "" ), CHAR( 10 ), "\n" ), "'", "\'" ) &amp; "', textOpenedKo: '" &amp; SUBSTITUTE( SUBSTITUTE( SUBSTITUTE( AR43, CHAR( 13 ), "" ), CHAR( 10 ), "\n" ), "'", "\'" ) &amp; "', textOpenedEn: '" &amp; SUBSTITUTE( SUBSTITUTE( SUBSTITUTE( AS43, CHAR( 13 ), "" ), CHAR( 10 ), "\n" ), "'", "\'" ) &amp; "'", "" ) &amp; IF( Z43 = "○", ", sealable: true", "" ) &amp; IF( AA43 = "○", ", removable: true", "" ) &amp; "}," )</f>
        <v/>
      </c>
      <c r="AU43" s="10" t="str">
        <f aca="false">IF($A43&lt;&gt;"", "    /** 《"&amp;$E43&amp;"》 */ export const "&amp;SUBSTITUTE(UPPER(IF(MID($A43, 3, 1)="-", RIGHT($A43,LEN($A43)-3), $A43)), "-", "_")&amp;": TCardId = '"&amp;$A43&amp;"';", "")</f>
        <v/>
      </c>
      <c r="AV43" s="11" t="str">
        <f aca="false">IF($A43&lt;&gt;"", "    | '"&amp;$A43&amp;"'", "")</f>
        <v/>
      </c>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c r="CY43" s="86"/>
      <c r="CZ43" s="86"/>
      <c r="DA43" s="86"/>
      <c r="DB43" s="86"/>
      <c r="DC43" s="86"/>
      <c r="DD43" s="86"/>
      <c r="DE43" s="86"/>
      <c r="DF43" s="86"/>
      <c r="DG43" s="86"/>
      <c r="DH43" s="86"/>
      <c r="DI43" s="86"/>
      <c r="DJ43" s="86"/>
      <c r="DK43" s="86"/>
      <c r="DL43" s="86"/>
      <c r="DM43" s="86"/>
      <c r="DN43" s="86"/>
      <c r="DO43" s="86"/>
      <c r="DP43" s="86"/>
      <c r="DQ43" s="86"/>
      <c r="DR43" s="86"/>
      <c r="DS43" s="86"/>
      <c r="DT43" s="86"/>
      <c r="DU43" s="86"/>
      <c r="DV43" s="86"/>
      <c r="DW43" s="86"/>
      <c r="DX43" s="86"/>
      <c r="DY43" s="86"/>
      <c r="DZ43" s="86"/>
      <c r="EA43" s="86"/>
      <c r="EB43" s="86"/>
      <c r="EC43" s="86"/>
      <c r="ED43" s="86"/>
      <c r="EE43" s="86"/>
      <c r="EF43" s="86"/>
      <c r="EG43" s="86"/>
      <c r="EH43" s="86"/>
      <c r="EI43" s="86"/>
      <c r="EJ43" s="86"/>
      <c r="EK43" s="86"/>
      <c r="EL43" s="86"/>
      <c r="EM43" s="86"/>
      <c r="EN43" s="86"/>
      <c r="EO43" s="86"/>
      <c r="EP43" s="86"/>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6"/>
      <c r="FO43" s="86"/>
      <c r="FP43" s="86"/>
      <c r="FQ43" s="86"/>
      <c r="FR43" s="86"/>
      <c r="FS43" s="86"/>
      <c r="FT43" s="86"/>
      <c r="FU43" s="86"/>
      <c r="FV43" s="86"/>
      <c r="FW43" s="86"/>
      <c r="FX43" s="86"/>
      <c r="FY43" s="86"/>
      <c r="FZ43" s="86"/>
      <c r="GA43" s="86"/>
      <c r="GB43" s="86"/>
      <c r="GC43" s="86"/>
      <c r="GD43" s="86"/>
      <c r="GE43" s="86"/>
      <c r="GF43" s="86"/>
      <c r="GG43" s="86"/>
      <c r="GH43" s="86"/>
      <c r="GI43" s="86"/>
      <c r="GJ43" s="86"/>
      <c r="GK43" s="86"/>
      <c r="GL43" s="86"/>
      <c r="GM43" s="86"/>
      <c r="GN43" s="86"/>
      <c r="GO43" s="86"/>
      <c r="GP43" s="86"/>
      <c r="GQ43" s="86"/>
      <c r="GR43" s="86"/>
      <c r="GS43" s="86"/>
      <c r="GT43" s="86"/>
      <c r="GU43" s="86"/>
      <c r="GV43" s="86"/>
      <c r="GW43" s="86"/>
      <c r="GX43" s="86"/>
      <c r="GY43" s="86"/>
      <c r="GZ43" s="86"/>
      <c r="HA43" s="86"/>
      <c r="HB43" s="86"/>
      <c r="HC43" s="86"/>
      <c r="HD43" s="86"/>
      <c r="HE43" s="86"/>
      <c r="HF43" s="86"/>
      <c r="HG43" s="86"/>
      <c r="HH43" s="86"/>
      <c r="HI43" s="86"/>
      <c r="HJ43" s="86"/>
      <c r="HK43" s="86"/>
      <c r="HL43" s="86"/>
      <c r="HM43" s="86"/>
      <c r="HN43" s="86"/>
      <c r="HO43" s="86"/>
      <c r="HP43" s="86"/>
      <c r="HQ43" s="86"/>
      <c r="HR43" s="86"/>
      <c r="HS43" s="86"/>
      <c r="HT43" s="86"/>
      <c r="HU43" s="86"/>
      <c r="HV43" s="86"/>
      <c r="HW43" s="86"/>
      <c r="HX43" s="86"/>
      <c r="HY43" s="86"/>
      <c r="HZ43" s="86"/>
      <c r="IA43" s="86"/>
      <c r="IB43" s="86"/>
      <c r="IC43" s="86"/>
      <c r="ID43" s="86"/>
      <c r="IE43" s="86"/>
      <c r="IF43" s="86"/>
      <c r="IG43" s="86"/>
      <c r="IH43" s="86"/>
      <c r="II43" s="86"/>
      <c r="IJ43" s="86"/>
      <c r="IK43" s="86"/>
      <c r="IL43" s="86"/>
      <c r="IM43" s="86"/>
      <c r="IN43" s="86"/>
      <c r="IO43" s="86"/>
      <c r="IP43" s="86"/>
      <c r="IQ43" s="86"/>
      <c r="IR43" s="86"/>
      <c r="IS43" s="86"/>
      <c r="IT43" s="86"/>
      <c r="IU43" s="86"/>
      <c r="IV43" s="86"/>
      <c r="IW43" s="86"/>
      <c r="IX43" s="86"/>
      <c r="IY43" s="86"/>
      <c r="IZ43" s="86"/>
      <c r="JA43" s="86"/>
      <c r="JB43" s="86"/>
      <c r="JC43" s="86"/>
      <c r="JD43" s="86"/>
      <c r="JE43" s="86"/>
      <c r="JF43" s="86"/>
      <c r="JG43" s="86"/>
      <c r="JH43" s="86"/>
      <c r="JI43" s="86"/>
      <c r="JJ43" s="86"/>
      <c r="JK43" s="86"/>
      <c r="JL43" s="86"/>
      <c r="JM43" s="86"/>
      <c r="JN43" s="86"/>
      <c r="JO43" s="86"/>
      <c r="JP43" s="86"/>
      <c r="JQ43" s="86"/>
      <c r="JR43" s="86"/>
      <c r="JS43" s="86"/>
      <c r="JT43" s="86"/>
      <c r="JU43" s="86"/>
      <c r="JV43" s="86"/>
      <c r="JW43" s="86"/>
      <c r="JX43" s="86"/>
      <c r="JY43" s="86"/>
      <c r="JZ43" s="86"/>
      <c r="KA43" s="86"/>
      <c r="KB43" s="86"/>
      <c r="KC43" s="86"/>
      <c r="KD43" s="86"/>
      <c r="KE43" s="86"/>
      <c r="KF43" s="86"/>
      <c r="KG43" s="86"/>
      <c r="KH43" s="86"/>
      <c r="KI43" s="86"/>
      <c r="KJ43" s="86"/>
      <c r="KK43" s="86"/>
      <c r="KL43" s="86"/>
      <c r="KM43" s="86"/>
      <c r="KN43" s="86"/>
      <c r="KO43" s="86"/>
      <c r="KP43" s="86"/>
      <c r="KQ43" s="86"/>
      <c r="KR43" s="86"/>
      <c r="KS43" s="86"/>
      <c r="KT43" s="86"/>
      <c r="KU43" s="86"/>
      <c r="KV43" s="86"/>
      <c r="KW43" s="86"/>
      <c r="KX43" s="86"/>
      <c r="KY43" s="86"/>
      <c r="KZ43" s="86"/>
      <c r="LA43" s="86"/>
      <c r="LB43" s="86"/>
      <c r="LC43" s="86"/>
      <c r="LD43" s="86"/>
      <c r="LE43" s="86"/>
      <c r="LF43" s="86"/>
      <c r="LG43" s="86"/>
      <c r="LH43" s="86"/>
      <c r="LI43" s="86"/>
      <c r="LJ43" s="86"/>
      <c r="LK43" s="86"/>
      <c r="LL43" s="86"/>
      <c r="LM43" s="86"/>
      <c r="LN43" s="86"/>
      <c r="LO43" s="86"/>
      <c r="LP43" s="86"/>
      <c r="LQ43" s="86"/>
      <c r="LR43" s="86"/>
      <c r="LS43" s="86"/>
      <c r="LT43" s="86"/>
      <c r="LU43" s="86"/>
      <c r="LV43" s="86"/>
      <c r="LW43" s="86"/>
      <c r="LX43" s="86"/>
      <c r="LY43" s="86"/>
      <c r="LZ43" s="86"/>
      <c r="MA43" s="86"/>
      <c r="MB43" s="86"/>
      <c r="MC43" s="86"/>
      <c r="MD43" s="86"/>
      <c r="ME43" s="86"/>
      <c r="MF43" s="86"/>
      <c r="MG43" s="86"/>
      <c r="MH43" s="86"/>
      <c r="MI43" s="86"/>
      <c r="MJ43" s="86"/>
      <c r="MK43" s="86"/>
      <c r="ML43" s="86"/>
      <c r="MM43" s="86"/>
      <c r="MN43" s="86"/>
      <c r="MO43" s="86"/>
      <c r="MP43" s="86"/>
      <c r="MQ43" s="86"/>
      <c r="MR43" s="86"/>
      <c r="MS43" s="86"/>
      <c r="MT43" s="86"/>
      <c r="MU43" s="86"/>
      <c r="MV43" s="86"/>
      <c r="MW43" s="86"/>
      <c r="MX43" s="86"/>
      <c r="MY43" s="86"/>
      <c r="MZ43" s="86"/>
      <c r="NA43" s="86"/>
      <c r="NB43" s="86"/>
      <c r="NC43" s="86"/>
      <c r="ND43" s="86"/>
      <c r="NE43" s="86"/>
      <c r="NF43" s="86"/>
      <c r="NG43" s="86"/>
      <c r="NH43" s="86"/>
      <c r="NI43" s="86"/>
      <c r="NJ43" s="86"/>
      <c r="NK43" s="86"/>
      <c r="NL43" s="86"/>
      <c r="NM43" s="86"/>
      <c r="NN43" s="86"/>
      <c r="NO43" s="86"/>
      <c r="NP43" s="86"/>
      <c r="NQ43" s="86"/>
      <c r="NR43" s="86"/>
      <c r="NS43" s="86"/>
      <c r="NT43" s="86"/>
      <c r="NU43" s="86"/>
      <c r="NV43" s="86"/>
      <c r="NW43" s="86"/>
      <c r="NX43" s="86"/>
      <c r="NY43" s="86"/>
      <c r="NZ43" s="86"/>
      <c r="OA43" s="86"/>
      <c r="OB43" s="86"/>
      <c r="OC43" s="86"/>
      <c r="OD43" s="86"/>
      <c r="OE43" s="86"/>
      <c r="OF43" s="86"/>
      <c r="OG43" s="86"/>
      <c r="OH43" s="86"/>
      <c r="OI43" s="86"/>
      <c r="OJ43" s="86"/>
      <c r="OK43" s="86"/>
      <c r="OL43" s="86"/>
      <c r="OM43" s="86"/>
      <c r="ON43" s="86"/>
      <c r="OO43" s="86"/>
      <c r="OP43" s="86"/>
      <c r="OQ43" s="86"/>
      <c r="OR43" s="86"/>
      <c r="OS43" s="86"/>
      <c r="OT43" s="86"/>
      <c r="OU43" s="86"/>
      <c r="OV43" s="86"/>
      <c r="OW43" s="86"/>
      <c r="OX43" s="86"/>
      <c r="OY43" s="86"/>
      <c r="OZ43" s="86"/>
      <c r="PA43" s="86"/>
      <c r="PB43" s="86"/>
      <c r="PC43" s="86"/>
      <c r="PD43" s="86"/>
      <c r="PE43" s="86"/>
      <c r="PF43" s="86"/>
      <c r="PG43" s="86"/>
      <c r="PH43" s="86"/>
      <c r="PI43" s="86"/>
      <c r="PJ43" s="86"/>
      <c r="PK43" s="86"/>
      <c r="PL43" s="86"/>
      <c r="PM43" s="86"/>
      <c r="PN43" s="86"/>
      <c r="PO43" s="86"/>
      <c r="PP43" s="86"/>
      <c r="PQ43" s="86"/>
      <c r="PR43" s="86"/>
      <c r="PS43" s="86"/>
      <c r="PT43" s="86"/>
      <c r="PU43" s="86"/>
      <c r="PV43" s="86"/>
      <c r="PW43" s="86"/>
      <c r="PX43" s="86"/>
      <c r="PY43" s="86"/>
      <c r="PZ43" s="86"/>
      <c r="QA43" s="86"/>
      <c r="QB43" s="86"/>
      <c r="QC43" s="86"/>
      <c r="QD43" s="86"/>
      <c r="QE43" s="86"/>
      <c r="QF43" s="86"/>
      <c r="QG43" s="86"/>
      <c r="QH43" s="86"/>
      <c r="QI43" s="86"/>
      <c r="QJ43" s="86"/>
      <c r="QK43" s="86"/>
      <c r="QL43" s="86"/>
      <c r="QM43" s="86"/>
      <c r="QN43" s="86"/>
      <c r="QO43" s="86"/>
      <c r="QP43" s="86"/>
      <c r="QQ43" s="86"/>
      <c r="QR43" s="86"/>
      <c r="QS43" s="86"/>
      <c r="QT43" s="86"/>
      <c r="QU43" s="86"/>
      <c r="QV43" s="86"/>
      <c r="QW43" s="86"/>
      <c r="QX43" s="86"/>
      <c r="QY43" s="86"/>
      <c r="QZ43" s="86"/>
      <c r="RA43" s="86"/>
      <c r="RB43" s="86"/>
      <c r="RC43" s="86"/>
      <c r="RD43" s="86"/>
      <c r="RE43" s="86"/>
      <c r="RF43" s="86"/>
      <c r="RG43" s="86"/>
      <c r="RH43" s="86"/>
      <c r="RI43" s="86"/>
      <c r="RJ43" s="86"/>
      <c r="RK43" s="86"/>
      <c r="RL43" s="86"/>
      <c r="RM43" s="86"/>
      <c r="RN43" s="86"/>
      <c r="RO43" s="86"/>
      <c r="RP43" s="86"/>
      <c r="RQ43" s="86"/>
      <c r="RR43" s="86"/>
      <c r="RS43" s="86"/>
      <c r="RT43" s="86"/>
      <c r="RU43" s="86"/>
      <c r="RV43" s="86"/>
      <c r="RW43" s="86"/>
      <c r="RX43" s="86"/>
      <c r="RY43" s="86"/>
      <c r="RZ43" s="86"/>
      <c r="SA43" s="86"/>
      <c r="SB43" s="86"/>
      <c r="SC43" s="86"/>
      <c r="SD43" s="86"/>
      <c r="SE43" s="86"/>
      <c r="SF43" s="86"/>
      <c r="SG43" s="86"/>
      <c r="SH43" s="86"/>
      <c r="SI43" s="86"/>
      <c r="SJ43" s="86"/>
      <c r="SK43" s="86"/>
      <c r="SL43" s="86"/>
      <c r="SM43" s="86"/>
      <c r="SN43" s="86"/>
      <c r="SO43" s="86"/>
      <c r="SP43" s="86"/>
      <c r="SQ43" s="86"/>
      <c r="SR43" s="86"/>
      <c r="SS43" s="86"/>
      <c r="ST43" s="86"/>
      <c r="SU43" s="86"/>
      <c r="SV43" s="86"/>
      <c r="SW43" s="86"/>
      <c r="SX43" s="86"/>
      <c r="SY43" s="86"/>
      <c r="SZ43" s="86"/>
      <c r="TA43" s="86"/>
      <c r="TB43" s="86"/>
      <c r="TC43" s="86"/>
      <c r="TD43" s="86"/>
      <c r="TE43" s="86"/>
      <c r="TF43" s="86"/>
      <c r="TG43" s="86"/>
      <c r="TH43" s="86"/>
      <c r="TI43" s="86"/>
      <c r="TJ43" s="86"/>
      <c r="TK43" s="86"/>
      <c r="TL43" s="86"/>
      <c r="TM43" s="86"/>
      <c r="TN43" s="86"/>
      <c r="TO43" s="86"/>
      <c r="TP43" s="86"/>
      <c r="TQ43" s="86"/>
      <c r="TR43" s="86"/>
      <c r="TS43" s="86"/>
      <c r="TT43" s="86"/>
      <c r="TU43" s="86"/>
      <c r="TV43" s="86"/>
      <c r="TW43" s="86"/>
      <c r="TX43" s="86"/>
      <c r="TY43" s="86"/>
      <c r="TZ43" s="86"/>
      <c r="UA43" s="86"/>
      <c r="UB43" s="86"/>
      <c r="UC43" s="86"/>
      <c r="UD43" s="86"/>
      <c r="UE43" s="86"/>
      <c r="UF43" s="86"/>
      <c r="UG43" s="86"/>
      <c r="UH43" s="86"/>
      <c r="UI43" s="86"/>
      <c r="UJ43" s="86"/>
      <c r="UK43" s="86"/>
      <c r="UL43" s="86"/>
      <c r="UM43" s="86"/>
      <c r="UN43" s="86"/>
      <c r="UO43" s="86"/>
      <c r="UP43" s="86"/>
      <c r="UQ43" s="86"/>
      <c r="UR43" s="86"/>
      <c r="US43" s="86"/>
      <c r="UT43" s="86"/>
      <c r="UU43" s="86"/>
      <c r="UV43" s="86"/>
      <c r="UW43" s="86"/>
      <c r="UX43" s="86"/>
      <c r="UY43" s="86"/>
      <c r="UZ43" s="86"/>
      <c r="VA43" s="86"/>
      <c r="VB43" s="86"/>
      <c r="VC43" s="86"/>
      <c r="VD43" s="86"/>
      <c r="VE43" s="86"/>
      <c r="VF43" s="86"/>
      <c r="VG43" s="86"/>
      <c r="VH43" s="86"/>
      <c r="VI43" s="86"/>
      <c r="VJ43" s="86"/>
      <c r="VK43" s="86"/>
      <c r="VL43" s="86"/>
      <c r="VM43" s="86"/>
      <c r="VN43" s="86"/>
      <c r="VO43" s="86"/>
      <c r="VP43" s="86"/>
      <c r="VQ43" s="86"/>
      <c r="VR43" s="86"/>
      <c r="VS43" s="86"/>
      <c r="VT43" s="86"/>
      <c r="VU43" s="86"/>
      <c r="VV43" s="86"/>
      <c r="VW43" s="86"/>
      <c r="VX43" s="86"/>
      <c r="VY43" s="86"/>
      <c r="VZ43" s="86"/>
      <c r="WA43" s="86"/>
      <c r="WB43" s="86"/>
      <c r="WC43" s="86"/>
      <c r="WD43" s="86"/>
      <c r="WE43" s="86"/>
      <c r="WF43" s="86"/>
      <c r="WG43" s="86"/>
      <c r="WH43" s="86"/>
      <c r="WI43" s="86"/>
      <c r="WJ43" s="86"/>
      <c r="WK43" s="86"/>
      <c r="WL43" s="86"/>
      <c r="WM43" s="86"/>
      <c r="WN43" s="86"/>
      <c r="WO43" s="86"/>
      <c r="WP43" s="86"/>
      <c r="WQ43" s="86"/>
      <c r="WR43" s="86"/>
      <c r="WS43" s="86"/>
      <c r="WT43" s="86"/>
      <c r="WU43" s="86"/>
      <c r="WV43" s="86"/>
      <c r="WW43" s="86"/>
      <c r="WX43" s="86"/>
      <c r="WY43" s="86"/>
      <c r="WZ43" s="86"/>
      <c r="XA43" s="86"/>
      <c r="XB43" s="86"/>
      <c r="XC43" s="86"/>
      <c r="XD43" s="86"/>
      <c r="XE43" s="86"/>
      <c r="XF43" s="86"/>
      <c r="XG43" s="86"/>
      <c r="XH43" s="86"/>
      <c r="XI43" s="86"/>
      <c r="XJ43" s="86"/>
      <c r="XK43" s="86"/>
      <c r="XL43" s="86"/>
      <c r="XM43" s="86"/>
      <c r="XN43" s="86"/>
      <c r="XO43" s="86"/>
      <c r="XP43" s="86"/>
      <c r="XQ43" s="86"/>
      <c r="XR43" s="86"/>
      <c r="XS43" s="86"/>
      <c r="XT43" s="86"/>
      <c r="XU43" s="86"/>
      <c r="XV43" s="86"/>
      <c r="XW43" s="86"/>
      <c r="XX43" s="86"/>
      <c r="XY43" s="86"/>
      <c r="XZ43" s="86"/>
      <c r="YA43" s="86"/>
      <c r="YB43" s="86"/>
      <c r="YC43" s="86"/>
      <c r="YD43" s="86"/>
      <c r="YE43" s="86"/>
      <c r="YF43" s="86"/>
      <c r="YG43" s="86"/>
      <c r="YH43" s="86"/>
      <c r="YI43" s="86"/>
      <c r="YJ43" s="86"/>
      <c r="YK43" s="86"/>
      <c r="YL43" s="86"/>
      <c r="YM43" s="86"/>
      <c r="YN43" s="86"/>
      <c r="YO43" s="86"/>
      <c r="YP43" s="86"/>
      <c r="YQ43" s="86"/>
      <c r="YR43" s="86"/>
      <c r="YS43" s="86"/>
      <c r="YT43" s="86"/>
      <c r="YU43" s="86"/>
      <c r="YV43" s="86"/>
      <c r="YW43" s="86"/>
      <c r="YX43" s="86"/>
      <c r="YY43" s="86"/>
      <c r="YZ43" s="86"/>
      <c r="ZA43" s="86"/>
      <c r="ZB43" s="86"/>
      <c r="ZC43" s="86"/>
      <c r="ZD43" s="86"/>
      <c r="ZE43" s="86"/>
      <c r="ZF43" s="86"/>
      <c r="ZG43" s="86"/>
      <c r="ZH43" s="86"/>
      <c r="ZI43" s="86"/>
      <c r="ZJ43" s="86"/>
      <c r="ZK43" s="86"/>
      <c r="ZL43" s="86"/>
      <c r="ZM43" s="86"/>
      <c r="ZN43" s="86"/>
      <c r="ZO43" s="86"/>
      <c r="ZP43" s="86"/>
      <c r="ZQ43" s="86"/>
      <c r="ZR43" s="86"/>
      <c r="ZS43" s="86"/>
      <c r="ZT43" s="86"/>
      <c r="ZU43" s="86"/>
      <c r="ZV43" s="86"/>
      <c r="ZW43" s="86"/>
      <c r="ZX43" s="86"/>
      <c r="ZY43" s="86"/>
      <c r="ZZ43" s="86"/>
      <c r="AAA43" s="86"/>
      <c r="AAB43" s="86"/>
      <c r="AAC43" s="86"/>
      <c r="AAD43" s="86"/>
      <c r="AAE43" s="86"/>
      <c r="AAF43" s="86"/>
      <c r="AAG43" s="86"/>
      <c r="AAH43" s="86"/>
      <c r="AAI43" s="86"/>
      <c r="AAJ43" s="86"/>
      <c r="AAK43" s="86"/>
      <c r="AAL43" s="86"/>
      <c r="AAM43" s="86"/>
      <c r="AAN43" s="86"/>
      <c r="AAO43" s="86"/>
      <c r="AAP43" s="86"/>
      <c r="AAQ43" s="86"/>
      <c r="AAR43" s="86"/>
      <c r="AAS43" s="86"/>
      <c r="AAT43" s="86"/>
      <c r="AAU43" s="86"/>
      <c r="AAV43" s="86"/>
      <c r="AAW43" s="86"/>
      <c r="AAX43" s="86"/>
      <c r="AAY43" s="86"/>
      <c r="AAZ43" s="86"/>
      <c r="ABA43" s="86"/>
      <c r="ABB43" s="86"/>
      <c r="ABC43" s="86"/>
      <c r="ABD43" s="86"/>
      <c r="ABE43" s="86"/>
      <c r="ABF43" s="86"/>
      <c r="ABG43" s="86"/>
      <c r="ABH43" s="86"/>
      <c r="ABI43" s="86"/>
      <c r="ABJ43" s="86"/>
      <c r="ABK43" s="86"/>
      <c r="ABL43" s="86"/>
      <c r="ABM43" s="86"/>
      <c r="ABN43" s="86"/>
      <c r="ABO43" s="86"/>
      <c r="ABP43" s="86"/>
      <c r="ABQ43" s="86"/>
      <c r="ABR43" s="86"/>
      <c r="ABS43" s="86"/>
      <c r="ABT43" s="86"/>
      <c r="ABU43" s="86"/>
      <c r="ABV43" s="86"/>
      <c r="ABW43" s="86"/>
      <c r="ABX43" s="86"/>
      <c r="ABY43" s="86"/>
      <c r="ABZ43" s="86"/>
      <c r="ACA43" s="86"/>
      <c r="ACB43" s="86"/>
      <c r="ACC43" s="86"/>
      <c r="ACD43" s="86"/>
      <c r="ACE43" s="86"/>
      <c r="ACF43" s="86"/>
      <c r="ACG43" s="86"/>
      <c r="ACH43" s="86"/>
      <c r="ACI43" s="86"/>
      <c r="ACJ43" s="86"/>
      <c r="ACK43" s="86"/>
      <c r="ACL43" s="86"/>
      <c r="ACM43" s="86"/>
      <c r="ACN43" s="86"/>
      <c r="ACO43" s="86"/>
      <c r="ACP43" s="86"/>
      <c r="ACQ43" s="86"/>
      <c r="ACR43" s="86"/>
      <c r="ACS43" s="86"/>
      <c r="ACT43" s="86"/>
      <c r="ACU43" s="86"/>
      <c r="ACV43" s="86"/>
      <c r="ACW43" s="86"/>
      <c r="ACX43" s="86"/>
      <c r="ACY43" s="86"/>
      <c r="ACZ43" s="86"/>
      <c r="ADA43" s="86"/>
      <c r="ADB43" s="86"/>
      <c r="ADC43" s="86"/>
      <c r="ADD43" s="86"/>
      <c r="ADE43" s="86"/>
      <c r="ADF43" s="86"/>
      <c r="ADG43" s="86"/>
      <c r="ADH43" s="86"/>
      <c r="ADI43" s="86"/>
      <c r="ADJ43" s="86"/>
      <c r="ADK43" s="86"/>
      <c r="ADL43" s="86"/>
      <c r="ADM43" s="86"/>
      <c r="ADN43" s="86"/>
      <c r="ADO43" s="86"/>
      <c r="ADP43" s="86"/>
      <c r="ADQ43" s="86"/>
      <c r="ADR43" s="86"/>
      <c r="ADS43" s="86"/>
      <c r="ADT43" s="86"/>
      <c r="ADU43" s="86"/>
      <c r="ADV43" s="86"/>
      <c r="ADW43" s="86"/>
      <c r="ADX43" s="86"/>
      <c r="ADY43" s="86"/>
      <c r="ADZ43" s="86"/>
      <c r="AEA43" s="86"/>
      <c r="AEB43" s="86"/>
      <c r="AEC43" s="86"/>
      <c r="AED43" s="86"/>
      <c r="AEE43" s="86"/>
      <c r="AEF43" s="86"/>
      <c r="AEG43" s="86"/>
      <c r="AEH43" s="86"/>
      <c r="AEI43" s="86"/>
      <c r="AEJ43" s="86"/>
      <c r="AEK43" s="86"/>
      <c r="AEL43" s="86"/>
      <c r="AEM43" s="86"/>
      <c r="AEN43" s="86"/>
      <c r="AEO43" s="86"/>
      <c r="AEP43" s="86"/>
      <c r="AEQ43" s="86"/>
      <c r="AER43" s="86"/>
      <c r="AES43" s="86"/>
      <c r="AET43" s="86"/>
      <c r="AEU43" s="86"/>
      <c r="AEV43" s="86"/>
      <c r="AEW43" s="86"/>
      <c r="AEX43" s="86"/>
      <c r="AEY43" s="86"/>
      <c r="AEZ43" s="86"/>
      <c r="AFA43" s="86"/>
      <c r="AFB43" s="86"/>
      <c r="AFC43" s="86"/>
      <c r="AFD43" s="86"/>
      <c r="AFE43" s="86"/>
      <c r="AFF43" s="86"/>
      <c r="AFG43" s="86"/>
      <c r="AFH43" s="86"/>
      <c r="AFI43" s="86"/>
      <c r="AFJ43" s="86"/>
      <c r="AFK43" s="86"/>
      <c r="AFL43" s="86"/>
      <c r="AFM43" s="86"/>
      <c r="AFN43" s="86"/>
      <c r="AFO43" s="86"/>
      <c r="AFP43" s="86"/>
      <c r="AFQ43" s="86"/>
      <c r="AFR43" s="86"/>
      <c r="AFS43" s="86"/>
      <c r="AFT43" s="86"/>
      <c r="AFU43" s="86"/>
      <c r="AFV43" s="86"/>
      <c r="AFW43" s="86"/>
      <c r="AFX43" s="86"/>
      <c r="AFY43" s="86"/>
      <c r="AFZ43" s="86"/>
      <c r="AGA43" s="86"/>
      <c r="AGB43" s="86"/>
      <c r="AGC43" s="86"/>
      <c r="AGD43" s="86"/>
      <c r="AGE43" s="86"/>
      <c r="AGF43" s="86"/>
      <c r="AGG43" s="86"/>
      <c r="AGH43" s="86"/>
      <c r="AGI43" s="86"/>
      <c r="AGJ43" s="86"/>
      <c r="AGK43" s="86"/>
      <c r="AGL43" s="86"/>
      <c r="AGM43" s="86"/>
      <c r="AGN43" s="86"/>
      <c r="AGO43" s="86"/>
      <c r="AGP43" s="86"/>
      <c r="AGQ43" s="86"/>
      <c r="AGR43" s="86"/>
      <c r="AGS43" s="86"/>
      <c r="AGT43" s="86"/>
      <c r="AGU43" s="86"/>
      <c r="AGV43" s="86"/>
      <c r="AGW43" s="86"/>
      <c r="AGX43" s="86"/>
      <c r="AGY43" s="86"/>
      <c r="AGZ43" s="86"/>
      <c r="AHA43" s="86"/>
      <c r="AHB43" s="86"/>
      <c r="AHC43" s="86"/>
      <c r="AHD43" s="86"/>
      <c r="AHE43" s="86"/>
      <c r="AHF43" s="86"/>
      <c r="AHG43" s="86"/>
      <c r="AHH43" s="86"/>
      <c r="AHI43" s="86"/>
      <c r="AHJ43" s="86"/>
      <c r="AHK43" s="86"/>
      <c r="AHL43" s="86"/>
      <c r="AHM43" s="86"/>
      <c r="AHN43" s="86"/>
      <c r="AHO43" s="86"/>
      <c r="AHP43" s="86"/>
      <c r="AHQ43" s="86"/>
      <c r="AHR43" s="86"/>
      <c r="AHS43" s="86"/>
      <c r="AHT43" s="86"/>
      <c r="AHU43" s="86"/>
      <c r="AHV43" s="86"/>
      <c r="AHW43" s="86"/>
      <c r="AHX43" s="86"/>
      <c r="AHY43" s="86"/>
      <c r="AHZ43" s="86"/>
      <c r="AIA43" s="86"/>
      <c r="AIB43" s="86"/>
      <c r="AIC43" s="86"/>
      <c r="AID43" s="86"/>
      <c r="AIE43" s="86"/>
      <c r="AIF43" s="86"/>
      <c r="AIG43" s="86"/>
      <c r="AIH43" s="86"/>
      <c r="AII43" s="86"/>
      <c r="AIJ43" s="86"/>
      <c r="AIK43" s="86"/>
      <c r="AIL43" s="86"/>
      <c r="AIM43" s="86"/>
      <c r="AIN43" s="86"/>
      <c r="AIO43" s="86"/>
      <c r="AIP43" s="86"/>
      <c r="AIQ43" s="86"/>
      <c r="AIR43" s="86"/>
      <c r="AIS43" s="86"/>
      <c r="AIT43" s="86"/>
      <c r="AIU43" s="86"/>
      <c r="AIV43" s="86"/>
      <c r="AIW43" s="86"/>
      <c r="AIX43" s="86"/>
      <c r="AIY43" s="86"/>
      <c r="AIZ43" s="86"/>
      <c r="AJA43" s="86"/>
      <c r="AJB43" s="86"/>
      <c r="AJC43" s="86"/>
      <c r="AJD43" s="86"/>
      <c r="AJE43" s="86"/>
      <c r="AJF43" s="86"/>
      <c r="AJG43" s="86"/>
      <c r="AJH43" s="86"/>
      <c r="AJI43" s="86"/>
      <c r="AJJ43" s="86"/>
      <c r="AJK43" s="86"/>
      <c r="AJL43" s="86"/>
      <c r="AJM43" s="86"/>
      <c r="AJN43" s="86"/>
      <c r="AJO43" s="86"/>
      <c r="AJP43" s="86"/>
      <c r="AJQ43" s="86"/>
      <c r="AJR43" s="86"/>
      <c r="AJS43" s="86"/>
      <c r="AJT43" s="86"/>
      <c r="AJU43" s="86"/>
      <c r="AJV43" s="86"/>
      <c r="AJW43" s="86"/>
      <c r="AJX43" s="86"/>
      <c r="AJY43" s="86"/>
      <c r="AJZ43" s="86"/>
      <c r="AKA43" s="86"/>
      <c r="AKB43" s="86"/>
      <c r="AKC43" s="86"/>
      <c r="AKD43" s="86"/>
      <c r="AKE43" s="86"/>
      <c r="AKF43" s="86"/>
      <c r="AKG43" s="86"/>
      <c r="AKH43" s="86"/>
      <c r="AKI43" s="86"/>
      <c r="AKJ43" s="86"/>
      <c r="AKK43" s="86"/>
      <c r="AKL43" s="86"/>
      <c r="AKM43" s="86"/>
      <c r="AKN43" s="86"/>
      <c r="AKO43" s="86"/>
      <c r="AKP43" s="86"/>
      <c r="AKQ43" s="86"/>
      <c r="AKR43" s="86"/>
      <c r="AKS43" s="86"/>
      <c r="AKT43" s="86"/>
      <c r="AKU43" s="86"/>
      <c r="AKV43" s="86"/>
      <c r="AKW43" s="86"/>
      <c r="AKX43" s="86"/>
      <c r="AKY43" s="86"/>
      <c r="AKZ43" s="86"/>
      <c r="ALA43" s="86"/>
      <c r="ALB43" s="86"/>
      <c r="ALC43" s="86"/>
      <c r="ALD43" s="86"/>
      <c r="ALE43" s="86"/>
      <c r="ALF43" s="86"/>
      <c r="ALG43" s="86"/>
      <c r="ALH43" s="86"/>
      <c r="ALI43" s="86"/>
      <c r="ALJ43" s="86"/>
      <c r="ALK43" s="86"/>
      <c r="ALL43" s="86"/>
      <c r="ALM43" s="86"/>
      <c r="ALN43" s="86"/>
      <c r="ALO43" s="86"/>
      <c r="ALP43" s="86"/>
      <c r="ALQ43" s="86"/>
      <c r="ALR43" s="86"/>
      <c r="ALS43" s="86"/>
      <c r="ALT43" s="86"/>
      <c r="ALU43" s="86"/>
      <c r="ALV43" s="86"/>
      <c r="ALW43" s="86"/>
      <c r="ALX43" s="86"/>
      <c r="ALY43" s="86"/>
      <c r="ALZ43" s="86"/>
      <c r="AMA43" s="86"/>
      <c r="AMB43" s="86"/>
      <c r="AMC43" s="86"/>
      <c r="AMD43" s="86"/>
      <c r="AME43" s="86"/>
      <c r="AMF43" s="86"/>
      <c r="AMG43" s="86"/>
      <c r="AMH43" s="86"/>
      <c r="AMI43" s="86"/>
      <c r="AMJ43" s="86"/>
      <c r="AMK43" s="86"/>
    </row>
    <row r="44" customFormat="false" ht="13.5" hidden="false" customHeight="false" outlineLevel="0" collapsed="false">
      <c r="A44" s="85"/>
      <c r="B44" s="85"/>
      <c r="C44" s="85"/>
      <c r="D44" s="85"/>
      <c r="E44" s="85"/>
      <c r="F44" s="85"/>
      <c r="G44" s="221"/>
      <c r="H44" s="228"/>
      <c r="I44" s="2"/>
      <c r="J44" s="228"/>
      <c r="K44" s="257"/>
      <c r="L44" s="2"/>
      <c r="M44" s="85"/>
      <c r="N44" s="85"/>
      <c r="O44" s="85"/>
      <c r="P44" s="85"/>
      <c r="Q44" s="85"/>
      <c r="R44" s="85"/>
      <c r="S44" s="85"/>
      <c r="T44" s="85"/>
      <c r="U44" s="89"/>
      <c r="V44" s="85"/>
      <c r="W44" s="89"/>
      <c r="X44" s="85"/>
      <c r="Y44" s="85"/>
      <c r="Z44" s="85"/>
      <c r="AA44" s="85"/>
      <c r="AB44" s="85"/>
      <c r="AC44" s="85"/>
      <c r="AD44" s="85"/>
      <c r="AE44" s="258"/>
      <c r="AF44" s="90"/>
      <c r="AG44" s="286"/>
      <c r="AH44" s="90"/>
      <c r="AI44" s="259"/>
      <c r="AJ44" s="90"/>
      <c r="AK44" s="97"/>
      <c r="AL44" s="90"/>
      <c r="AM44" s="260"/>
      <c r="AN44" s="4"/>
      <c r="AO44" s="89"/>
      <c r="AP44" s="89"/>
      <c r="AQ44" s="89"/>
      <c r="AR44" s="89"/>
      <c r="AS44" s="89"/>
      <c r="AT44" s="98" t="str">
        <f aca="false">IF( A44 = "", "", "'" &amp; A44 &amp; "': {megami: '" &amp; B44 &amp; "'" &amp; IF( C44 &lt;&gt; "", ", anotherID: '" &amp; C44 &amp; "', replace: '" &amp; D44 &amp; "'", "" ) &amp; ", name: '" &amp; SUBSTITUTE( E44, "'", "\'" ) &amp; "', nameEn: '" &amp; SUBSTITUTE( K44, "'", "\'" ) &amp; "', nameZh: '" &amp; SUBSTITUTE( G44, "'", "\'" ) &amp; "', nameZhG1: '" &amp; SUBSTITUTE( H44, "'", "\'" )&amp; "', nameKo: '" &amp; SUBSTITUTE( J44, "'", "\'" ) &amp; "', ruby: '" &amp; F44 &amp; "', rubyEn: '" &amp; L44 &amp; "', baseType: '" &amp; VLOOKUP( M44, [3]マスタ!$A$1:$B$99, 2, 0 ) &amp; "'" &amp; IF( N44 = "○", ", extra: true", "" ) &amp; IF( O44 &lt;&gt; "", ", extraFrom: '" &amp; O44 &amp; "'", "" ) &amp; IF( P44 &lt;&gt; "", ", exchangabaleTo: '" &amp; P44 &amp; "'", "" ) &amp; IF( Q44 = "○", ", poison: true", "" ) &amp;IF(R44&lt;&gt;"", ", type: '"&amp;VLOOKUP(R44,[3]マスタ!$D$1:$E$99,2,0)&amp;"'", "")&amp;IF(S44&lt;&gt;"",", subType: '"&amp;VLOOKUP(S44,[3]マスタ!$D$1:$E$99,2,0)&amp;"'","") &amp; IF( T44 &lt;&gt; "", ", range: '" &amp; T44 &amp; "'" &amp; IF( U44 &lt;&gt; "", ", rangeOpened: '" &amp; U44 &amp; "'", "" ), "" ) &amp; IF( V44 &lt;&gt; "", ", damage: '" &amp; V44 &amp; "'" &amp; IF( OR( W44 &lt;&gt; "", AI44 &lt;&gt; "" ), ", damageOpened: '" &amp; W44 &amp; "'", "" ), "" ) &amp; IF( X44 &lt;&gt; "", ", capacity: '" &amp; X44 &amp; "'", "" ) &amp; IF( Y44 &lt;&gt; "", ", cost: '" &amp; Y44 &amp; "'", "" ) &amp; ", text: '" &amp; SUBSTITUTE( SUBSTITUTE( AE44, CHAR( 13 ), "" ), CHAR( 10 ), "\n" ) &amp; "', textZh: '" &amp; SUBSTITUTE( SUBSTITUTE( SUBSTITUTE( AG44, CHAR( 13 ), "" ), CHAR( 10 ), "\n" ), "'", "\'" ) &amp; "', textZhG1: '" &amp; SUBSTITUTE( SUBSTITUTE( SUBSTITUTE( AI44, CHAR( 13 ), "" ), CHAR( 10 ), "\n" ), "'", "\'" )&amp; "', textKo: '" &amp; SUBSTITUTE( SUBSTITUTE( SUBSTITUTE( AK44, CHAR( 13 ), "" ), CHAR( 10 ), "\n" ), "'", "\'" ) &amp; "', textEn: '" &amp; SUBSTITUTE( SUBSTITUTE( SUBSTITUTE( AM44, CHAR( 13 ), "" ), CHAR( 10 ), "\n" ), "'", "\'" ) &amp; "'" &amp; IF( OR( W44 &lt;&gt; "", AI44 &lt;&gt; "" ), ", textOpened: '" &amp; SUBSTITUTE( SUBSTITUTE( SUBSTITUTE( AO44, CHAR( 13 ), "" ), CHAR( 10 ), "\n" ), "'", "\'" ) &amp; "', textOpenedZh: '" &amp; SUBSTITUTE( SUBSTITUTE( SUBSTITUTE( AP44, CHAR( 13 ), "" ), CHAR( 10 ), "\n" ), "'", "\'" )  &amp; "', textOpenedZhG1: '" &amp; SUBSTITUTE( SUBSTITUTE( SUBSTITUTE( AQ44, CHAR( 13 ), "" ), CHAR( 10 ), "\n" ), "'", "\'" ) &amp; "', textOpenedKo: '" &amp; SUBSTITUTE( SUBSTITUTE( SUBSTITUTE( AR44, CHAR( 13 ), "" ), CHAR( 10 ), "\n" ), "'", "\'" ) &amp; "', textOpenedEn: '" &amp; SUBSTITUTE( SUBSTITUTE( SUBSTITUTE( AS44, CHAR( 13 ), "" ), CHAR( 10 ), "\n" ), "'", "\'" ) &amp; "'", "" ) &amp; IF( Z44 = "○", ", sealable: true", "" ) &amp; IF( AA44 = "○", ", removable: true", "" ) &amp; "}," )</f>
        <v/>
      </c>
      <c r="AU44" s="10" t="str">
        <f aca="false">IF($A44&lt;&gt;"", "    /** 《"&amp;$E44&amp;"》 */ export const "&amp;SUBSTITUTE(UPPER(IF(MID($A44, 3, 1)="-", RIGHT($A44,LEN($A44)-3), $A44)), "-", "_")&amp;": TCardId = '"&amp;$A44&amp;"';", "")</f>
        <v/>
      </c>
      <c r="AV44" s="11" t="str">
        <f aca="false">IF($A44&lt;&gt;"", "    | '"&amp;$A44&amp;"'", "")</f>
        <v/>
      </c>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c r="CY44" s="86"/>
      <c r="CZ44" s="86"/>
      <c r="DA44" s="86"/>
      <c r="DB44" s="86"/>
      <c r="DC44" s="86"/>
      <c r="DD44" s="86"/>
      <c r="DE44" s="86"/>
      <c r="DF44" s="86"/>
      <c r="DG44" s="86"/>
      <c r="DH44" s="86"/>
      <c r="DI44" s="86"/>
      <c r="DJ44" s="86"/>
      <c r="DK44" s="86"/>
      <c r="DL44" s="86"/>
      <c r="DM44" s="86"/>
      <c r="DN44" s="86"/>
      <c r="DO44" s="86"/>
      <c r="DP44" s="86"/>
      <c r="DQ44" s="86"/>
      <c r="DR44" s="86"/>
      <c r="DS44" s="86"/>
      <c r="DT44" s="86"/>
      <c r="DU44" s="86"/>
      <c r="DV44" s="86"/>
      <c r="DW44" s="86"/>
      <c r="DX44" s="86"/>
      <c r="DY44" s="86"/>
      <c r="DZ44" s="86"/>
      <c r="EA44" s="86"/>
      <c r="EB44" s="86"/>
      <c r="EC44" s="86"/>
      <c r="ED44" s="86"/>
      <c r="EE44" s="86"/>
      <c r="EF44" s="86"/>
      <c r="EG44" s="86"/>
      <c r="EH44" s="86"/>
      <c r="EI44" s="86"/>
      <c r="EJ44" s="86"/>
      <c r="EK44" s="86"/>
      <c r="EL44" s="86"/>
      <c r="EM44" s="86"/>
      <c r="EN44" s="86"/>
      <c r="EO44" s="86"/>
      <c r="EP44" s="86"/>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6"/>
      <c r="FO44" s="86"/>
      <c r="FP44" s="86"/>
      <c r="FQ44" s="86"/>
      <c r="FR44" s="86"/>
      <c r="FS44" s="86"/>
      <c r="FT44" s="86"/>
      <c r="FU44" s="86"/>
      <c r="FV44" s="86"/>
      <c r="FW44" s="86"/>
      <c r="FX44" s="86"/>
      <c r="FY44" s="86"/>
      <c r="FZ44" s="86"/>
      <c r="GA44" s="86"/>
      <c r="GB44" s="86"/>
      <c r="GC44" s="86"/>
      <c r="GD44" s="86"/>
      <c r="GE44" s="86"/>
      <c r="GF44" s="86"/>
      <c r="GG44" s="86"/>
      <c r="GH44" s="86"/>
      <c r="GI44" s="86"/>
      <c r="GJ44" s="86"/>
      <c r="GK44" s="86"/>
      <c r="GL44" s="86"/>
      <c r="GM44" s="86"/>
      <c r="GN44" s="86"/>
      <c r="GO44" s="86"/>
      <c r="GP44" s="86"/>
      <c r="GQ44" s="86"/>
      <c r="GR44" s="86"/>
      <c r="GS44" s="86"/>
      <c r="GT44" s="86"/>
      <c r="GU44" s="86"/>
      <c r="GV44" s="86"/>
      <c r="GW44" s="86"/>
      <c r="GX44" s="86"/>
      <c r="GY44" s="86"/>
      <c r="GZ44" s="86"/>
      <c r="HA44" s="86"/>
      <c r="HB44" s="86"/>
      <c r="HC44" s="86"/>
      <c r="HD44" s="86"/>
      <c r="HE44" s="86"/>
      <c r="HF44" s="86"/>
      <c r="HG44" s="86"/>
      <c r="HH44" s="86"/>
      <c r="HI44" s="86"/>
      <c r="HJ44" s="86"/>
      <c r="HK44" s="86"/>
      <c r="HL44" s="86"/>
      <c r="HM44" s="86"/>
      <c r="HN44" s="86"/>
      <c r="HO44" s="86"/>
      <c r="HP44" s="86"/>
      <c r="HQ44" s="86"/>
      <c r="HR44" s="86"/>
      <c r="HS44" s="86"/>
      <c r="HT44" s="86"/>
      <c r="HU44" s="86"/>
      <c r="HV44" s="86"/>
      <c r="HW44" s="86"/>
      <c r="HX44" s="86"/>
      <c r="HY44" s="86"/>
      <c r="HZ44" s="86"/>
      <c r="IA44" s="86"/>
      <c r="IB44" s="86"/>
      <c r="IC44" s="86"/>
      <c r="ID44" s="86"/>
      <c r="IE44" s="86"/>
      <c r="IF44" s="86"/>
      <c r="IG44" s="86"/>
      <c r="IH44" s="86"/>
      <c r="II44" s="86"/>
      <c r="IJ44" s="86"/>
      <c r="IK44" s="86"/>
      <c r="IL44" s="86"/>
      <c r="IM44" s="86"/>
      <c r="IN44" s="86"/>
      <c r="IO44" s="86"/>
      <c r="IP44" s="86"/>
      <c r="IQ44" s="86"/>
      <c r="IR44" s="86"/>
      <c r="IS44" s="86"/>
      <c r="IT44" s="86"/>
      <c r="IU44" s="86"/>
      <c r="IV44" s="86"/>
      <c r="IW44" s="86"/>
      <c r="IX44" s="86"/>
      <c r="IY44" s="86"/>
      <c r="IZ44" s="86"/>
      <c r="JA44" s="86"/>
      <c r="JB44" s="86"/>
      <c r="JC44" s="86"/>
      <c r="JD44" s="86"/>
      <c r="JE44" s="86"/>
      <c r="JF44" s="86"/>
      <c r="JG44" s="86"/>
      <c r="JH44" s="86"/>
      <c r="JI44" s="86"/>
      <c r="JJ44" s="86"/>
      <c r="JK44" s="86"/>
      <c r="JL44" s="86"/>
      <c r="JM44" s="86"/>
      <c r="JN44" s="86"/>
      <c r="JO44" s="86"/>
      <c r="JP44" s="86"/>
      <c r="JQ44" s="86"/>
      <c r="JR44" s="86"/>
      <c r="JS44" s="86"/>
      <c r="JT44" s="86"/>
      <c r="JU44" s="86"/>
      <c r="JV44" s="86"/>
      <c r="JW44" s="86"/>
      <c r="JX44" s="86"/>
      <c r="JY44" s="86"/>
      <c r="JZ44" s="86"/>
      <c r="KA44" s="86"/>
      <c r="KB44" s="86"/>
      <c r="KC44" s="86"/>
      <c r="KD44" s="86"/>
      <c r="KE44" s="86"/>
      <c r="KF44" s="86"/>
      <c r="KG44" s="86"/>
      <c r="KH44" s="86"/>
      <c r="KI44" s="86"/>
      <c r="KJ44" s="86"/>
      <c r="KK44" s="86"/>
      <c r="KL44" s="86"/>
      <c r="KM44" s="86"/>
      <c r="KN44" s="86"/>
      <c r="KO44" s="86"/>
      <c r="KP44" s="86"/>
      <c r="KQ44" s="86"/>
      <c r="KR44" s="86"/>
      <c r="KS44" s="86"/>
      <c r="KT44" s="86"/>
      <c r="KU44" s="86"/>
      <c r="KV44" s="86"/>
      <c r="KW44" s="86"/>
      <c r="KX44" s="86"/>
      <c r="KY44" s="86"/>
      <c r="KZ44" s="86"/>
      <c r="LA44" s="86"/>
      <c r="LB44" s="86"/>
      <c r="LC44" s="86"/>
      <c r="LD44" s="86"/>
      <c r="LE44" s="86"/>
      <c r="LF44" s="86"/>
      <c r="LG44" s="86"/>
      <c r="LH44" s="86"/>
      <c r="LI44" s="86"/>
      <c r="LJ44" s="86"/>
      <c r="LK44" s="86"/>
      <c r="LL44" s="86"/>
      <c r="LM44" s="86"/>
      <c r="LN44" s="86"/>
      <c r="LO44" s="86"/>
      <c r="LP44" s="86"/>
      <c r="LQ44" s="86"/>
      <c r="LR44" s="86"/>
      <c r="LS44" s="86"/>
      <c r="LT44" s="86"/>
      <c r="LU44" s="86"/>
      <c r="LV44" s="86"/>
      <c r="LW44" s="86"/>
      <c r="LX44" s="86"/>
      <c r="LY44" s="86"/>
      <c r="LZ44" s="86"/>
      <c r="MA44" s="86"/>
      <c r="MB44" s="86"/>
      <c r="MC44" s="86"/>
      <c r="MD44" s="86"/>
      <c r="ME44" s="86"/>
      <c r="MF44" s="86"/>
      <c r="MG44" s="86"/>
      <c r="MH44" s="86"/>
      <c r="MI44" s="86"/>
      <c r="MJ44" s="86"/>
      <c r="MK44" s="86"/>
      <c r="ML44" s="86"/>
      <c r="MM44" s="86"/>
      <c r="MN44" s="86"/>
      <c r="MO44" s="86"/>
      <c r="MP44" s="86"/>
      <c r="MQ44" s="86"/>
      <c r="MR44" s="86"/>
      <c r="MS44" s="86"/>
      <c r="MT44" s="86"/>
      <c r="MU44" s="86"/>
      <c r="MV44" s="86"/>
      <c r="MW44" s="86"/>
      <c r="MX44" s="86"/>
      <c r="MY44" s="86"/>
      <c r="MZ44" s="86"/>
      <c r="NA44" s="86"/>
      <c r="NB44" s="86"/>
      <c r="NC44" s="86"/>
      <c r="ND44" s="86"/>
      <c r="NE44" s="86"/>
      <c r="NF44" s="86"/>
      <c r="NG44" s="86"/>
      <c r="NH44" s="86"/>
      <c r="NI44" s="86"/>
      <c r="NJ44" s="86"/>
      <c r="NK44" s="86"/>
      <c r="NL44" s="86"/>
      <c r="NM44" s="86"/>
      <c r="NN44" s="86"/>
      <c r="NO44" s="86"/>
      <c r="NP44" s="86"/>
      <c r="NQ44" s="86"/>
      <c r="NR44" s="86"/>
      <c r="NS44" s="86"/>
      <c r="NT44" s="86"/>
      <c r="NU44" s="86"/>
      <c r="NV44" s="86"/>
      <c r="NW44" s="86"/>
      <c r="NX44" s="86"/>
      <c r="NY44" s="86"/>
      <c r="NZ44" s="86"/>
      <c r="OA44" s="86"/>
      <c r="OB44" s="86"/>
      <c r="OC44" s="86"/>
      <c r="OD44" s="86"/>
      <c r="OE44" s="86"/>
      <c r="OF44" s="86"/>
      <c r="OG44" s="86"/>
      <c r="OH44" s="86"/>
      <c r="OI44" s="86"/>
      <c r="OJ44" s="86"/>
      <c r="OK44" s="86"/>
      <c r="OL44" s="86"/>
      <c r="OM44" s="86"/>
      <c r="ON44" s="86"/>
      <c r="OO44" s="86"/>
      <c r="OP44" s="86"/>
      <c r="OQ44" s="86"/>
      <c r="OR44" s="86"/>
      <c r="OS44" s="86"/>
      <c r="OT44" s="86"/>
      <c r="OU44" s="86"/>
      <c r="OV44" s="86"/>
      <c r="OW44" s="86"/>
      <c r="OX44" s="86"/>
      <c r="OY44" s="86"/>
      <c r="OZ44" s="86"/>
      <c r="PA44" s="86"/>
      <c r="PB44" s="86"/>
      <c r="PC44" s="86"/>
      <c r="PD44" s="86"/>
      <c r="PE44" s="86"/>
      <c r="PF44" s="86"/>
      <c r="PG44" s="86"/>
      <c r="PH44" s="86"/>
      <c r="PI44" s="86"/>
      <c r="PJ44" s="86"/>
      <c r="PK44" s="86"/>
      <c r="PL44" s="86"/>
      <c r="PM44" s="86"/>
      <c r="PN44" s="86"/>
      <c r="PO44" s="86"/>
      <c r="PP44" s="86"/>
      <c r="PQ44" s="86"/>
      <c r="PR44" s="86"/>
      <c r="PS44" s="86"/>
      <c r="PT44" s="86"/>
      <c r="PU44" s="86"/>
      <c r="PV44" s="86"/>
      <c r="PW44" s="86"/>
      <c r="PX44" s="86"/>
      <c r="PY44" s="86"/>
      <c r="PZ44" s="86"/>
      <c r="QA44" s="86"/>
      <c r="QB44" s="86"/>
      <c r="QC44" s="86"/>
      <c r="QD44" s="86"/>
      <c r="QE44" s="86"/>
      <c r="QF44" s="86"/>
      <c r="QG44" s="86"/>
      <c r="QH44" s="86"/>
      <c r="QI44" s="86"/>
      <c r="QJ44" s="86"/>
      <c r="QK44" s="86"/>
      <c r="QL44" s="86"/>
      <c r="QM44" s="86"/>
      <c r="QN44" s="86"/>
      <c r="QO44" s="86"/>
      <c r="QP44" s="86"/>
      <c r="QQ44" s="86"/>
      <c r="QR44" s="86"/>
      <c r="QS44" s="86"/>
      <c r="QT44" s="86"/>
      <c r="QU44" s="86"/>
      <c r="QV44" s="86"/>
      <c r="QW44" s="86"/>
      <c r="QX44" s="86"/>
      <c r="QY44" s="86"/>
      <c r="QZ44" s="86"/>
      <c r="RA44" s="86"/>
      <c r="RB44" s="86"/>
      <c r="RC44" s="86"/>
      <c r="RD44" s="86"/>
      <c r="RE44" s="86"/>
      <c r="RF44" s="86"/>
      <c r="RG44" s="86"/>
      <c r="RH44" s="86"/>
      <c r="RI44" s="86"/>
      <c r="RJ44" s="86"/>
      <c r="RK44" s="86"/>
      <c r="RL44" s="86"/>
      <c r="RM44" s="86"/>
      <c r="RN44" s="86"/>
      <c r="RO44" s="86"/>
      <c r="RP44" s="86"/>
      <c r="RQ44" s="86"/>
      <c r="RR44" s="86"/>
      <c r="RS44" s="86"/>
      <c r="RT44" s="86"/>
      <c r="RU44" s="86"/>
      <c r="RV44" s="86"/>
      <c r="RW44" s="86"/>
      <c r="RX44" s="86"/>
      <c r="RY44" s="86"/>
      <c r="RZ44" s="86"/>
      <c r="SA44" s="86"/>
      <c r="SB44" s="86"/>
      <c r="SC44" s="86"/>
      <c r="SD44" s="86"/>
      <c r="SE44" s="86"/>
      <c r="SF44" s="86"/>
      <c r="SG44" s="86"/>
      <c r="SH44" s="86"/>
      <c r="SI44" s="86"/>
      <c r="SJ44" s="86"/>
      <c r="SK44" s="86"/>
      <c r="SL44" s="86"/>
      <c r="SM44" s="86"/>
      <c r="SN44" s="86"/>
      <c r="SO44" s="86"/>
      <c r="SP44" s="86"/>
      <c r="SQ44" s="86"/>
      <c r="SR44" s="86"/>
      <c r="SS44" s="86"/>
      <c r="ST44" s="86"/>
      <c r="SU44" s="86"/>
      <c r="SV44" s="86"/>
      <c r="SW44" s="86"/>
      <c r="SX44" s="86"/>
      <c r="SY44" s="86"/>
      <c r="SZ44" s="86"/>
      <c r="TA44" s="86"/>
      <c r="TB44" s="86"/>
      <c r="TC44" s="86"/>
      <c r="TD44" s="86"/>
      <c r="TE44" s="86"/>
      <c r="TF44" s="86"/>
      <c r="TG44" s="86"/>
      <c r="TH44" s="86"/>
      <c r="TI44" s="86"/>
      <c r="TJ44" s="86"/>
      <c r="TK44" s="86"/>
      <c r="TL44" s="86"/>
      <c r="TM44" s="86"/>
      <c r="TN44" s="86"/>
      <c r="TO44" s="86"/>
      <c r="TP44" s="86"/>
      <c r="TQ44" s="86"/>
      <c r="TR44" s="86"/>
      <c r="TS44" s="86"/>
      <c r="TT44" s="86"/>
      <c r="TU44" s="86"/>
      <c r="TV44" s="86"/>
      <c r="TW44" s="86"/>
      <c r="TX44" s="86"/>
      <c r="TY44" s="86"/>
      <c r="TZ44" s="86"/>
      <c r="UA44" s="86"/>
      <c r="UB44" s="86"/>
      <c r="UC44" s="86"/>
      <c r="UD44" s="86"/>
      <c r="UE44" s="86"/>
      <c r="UF44" s="86"/>
      <c r="UG44" s="86"/>
      <c r="UH44" s="86"/>
      <c r="UI44" s="86"/>
      <c r="UJ44" s="86"/>
      <c r="UK44" s="86"/>
      <c r="UL44" s="86"/>
      <c r="UM44" s="86"/>
      <c r="UN44" s="86"/>
      <c r="UO44" s="86"/>
      <c r="UP44" s="86"/>
      <c r="UQ44" s="86"/>
      <c r="UR44" s="86"/>
      <c r="US44" s="86"/>
      <c r="UT44" s="86"/>
      <c r="UU44" s="86"/>
      <c r="UV44" s="86"/>
      <c r="UW44" s="86"/>
      <c r="UX44" s="86"/>
      <c r="UY44" s="86"/>
      <c r="UZ44" s="86"/>
      <c r="VA44" s="86"/>
      <c r="VB44" s="86"/>
      <c r="VC44" s="86"/>
      <c r="VD44" s="86"/>
      <c r="VE44" s="86"/>
      <c r="VF44" s="86"/>
      <c r="VG44" s="86"/>
      <c r="VH44" s="86"/>
      <c r="VI44" s="86"/>
      <c r="VJ44" s="86"/>
      <c r="VK44" s="86"/>
      <c r="VL44" s="86"/>
      <c r="VM44" s="86"/>
      <c r="VN44" s="86"/>
      <c r="VO44" s="86"/>
      <c r="VP44" s="86"/>
      <c r="VQ44" s="86"/>
      <c r="VR44" s="86"/>
      <c r="VS44" s="86"/>
      <c r="VT44" s="86"/>
      <c r="VU44" s="86"/>
      <c r="VV44" s="86"/>
      <c r="VW44" s="86"/>
      <c r="VX44" s="86"/>
      <c r="VY44" s="86"/>
      <c r="VZ44" s="86"/>
      <c r="WA44" s="86"/>
      <c r="WB44" s="86"/>
      <c r="WC44" s="86"/>
      <c r="WD44" s="86"/>
      <c r="WE44" s="86"/>
      <c r="WF44" s="86"/>
      <c r="WG44" s="86"/>
      <c r="WH44" s="86"/>
      <c r="WI44" s="86"/>
      <c r="WJ44" s="86"/>
      <c r="WK44" s="86"/>
      <c r="WL44" s="86"/>
      <c r="WM44" s="86"/>
      <c r="WN44" s="86"/>
      <c r="WO44" s="86"/>
      <c r="WP44" s="86"/>
      <c r="WQ44" s="86"/>
      <c r="WR44" s="86"/>
      <c r="WS44" s="86"/>
      <c r="WT44" s="86"/>
      <c r="WU44" s="86"/>
      <c r="WV44" s="86"/>
      <c r="WW44" s="86"/>
      <c r="WX44" s="86"/>
      <c r="WY44" s="86"/>
      <c r="WZ44" s="86"/>
      <c r="XA44" s="86"/>
      <c r="XB44" s="86"/>
      <c r="XC44" s="86"/>
      <c r="XD44" s="86"/>
      <c r="XE44" s="86"/>
      <c r="XF44" s="86"/>
      <c r="XG44" s="86"/>
      <c r="XH44" s="86"/>
      <c r="XI44" s="86"/>
      <c r="XJ44" s="86"/>
      <c r="XK44" s="86"/>
      <c r="XL44" s="86"/>
      <c r="XM44" s="86"/>
      <c r="XN44" s="86"/>
      <c r="XO44" s="86"/>
      <c r="XP44" s="86"/>
      <c r="XQ44" s="86"/>
      <c r="XR44" s="86"/>
      <c r="XS44" s="86"/>
      <c r="XT44" s="86"/>
      <c r="XU44" s="86"/>
      <c r="XV44" s="86"/>
      <c r="XW44" s="86"/>
      <c r="XX44" s="86"/>
      <c r="XY44" s="86"/>
      <c r="XZ44" s="86"/>
      <c r="YA44" s="86"/>
      <c r="YB44" s="86"/>
      <c r="YC44" s="86"/>
      <c r="YD44" s="86"/>
      <c r="YE44" s="86"/>
      <c r="YF44" s="86"/>
      <c r="YG44" s="86"/>
      <c r="YH44" s="86"/>
      <c r="YI44" s="86"/>
      <c r="YJ44" s="86"/>
      <c r="YK44" s="86"/>
      <c r="YL44" s="86"/>
      <c r="YM44" s="86"/>
      <c r="YN44" s="86"/>
      <c r="YO44" s="86"/>
      <c r="YP44" s="86"/>
      <c r="YQ44" s="86"/>
      <c r="YR44" s="86"/>
      <c r="YS44" s="86"/>
      <c r="YT44" s="86"/>
      <c r="YU44" s="86"/>
      <c r="YV44" s="86"/>
      <c r="YW44" s="86"/>
      <c r="YX44" s="86"/>
      <c r="YY44" s="86"/>
      <c r="YZ44" s="86"/>
      <c r="ZA44" s="86"/>
      <c r="ZB44" s="86"/>
      <c r="ZC44" s="86"/>
      <c r="ZD44" s="86"/>
      <c r="ZE44" s="86"/>
      <c r="ZF44" s="86"/>
      <c r="ZG44" s="86"/>
      <c r="ZH44" s="86"/>
      <c r="ZI44" s="86"/>
      <c r="ZJ44" s="86"/>
      <c r="ZK44" s="86"/>
      <c r="ZL44" s="86"/>
      <c r="ZM44" s="86"/>
      <c r="ZN44" s="86"/>
      <c r="ZO44" s="86"/>
      <c r="ZP44" s="86"/>
      <c r="ZQ44" s="86"/>
      <c r="ZR44" s="86"/>
      <c r="ZS44" s="86"/>
      <c r="ZT44" s="86"/>
      <c r="ZU44" s="86"/>
      <c r="ZV44" s="86"/>
      <c r="ZW44" s="86"/>
      <c r="ZX44" s="86"/>
      <c r="ZY44" s="86"/>
      <c r="ZZ44" s="86"/>
      <c r="AAA44" s="86"/>
      <c r="AAB44" s="86"/>
      <c r="AAC44" s="86"/>
      <c r="AAD44" s="86"/>
      <c r="AAE44" s="86"/>
      <c r="AAF44" s="86"/>
      <c r="AAG44" s="86"/>
      <c r="AAH44" s="86"/>
      <c r="AAI44" s="86"/>
      <c r="AAJ44" s="86"/>
      <c r="AAK44" s="86"/>
      <c r="AAL44" s="86"/>
      <c r="AAM44" s="86"/>
      <c r="AAN44" s="86"/>
      <c r="AAO44" s="86"/>
      <c r="AAP44" s="86"/>
      <c r="AAQ44" s="86"/>
      <c r="AAR44" s="86"/>
      <c r="AAS44" s="86"/>
      <c r="AAT44" s="86"/>
      <c r="AAU44" s="86"/>
      <c r="AAV44" s="86"/>
      <c r="AAW44" s="86"/>
      <c r="AAX44" s="86"/>
      <c r="AAY44" s="86"/>
      <c r="AAZ44" s="86"/>
      <c r="ABA44" s="86"/>
      <c r="ABB44" s="86"/>
      <c r="ABC44" s="86"/>
      <c r="ABD44" s="86"/>
      <c r="ABE44" s="86"/>
      <c r="ABF44" s="86"/>
      <c r="ABG44" s="86"/>
      <c r="ABH44" s="86"/>
      <c r="ABI44" s="86"/>
      <c r="ABJ44" s="86"/>
      <c r="ABK44" s="86"/>
      <c r="ABL44" s="86"/>
      <c r="ABM44" s="86"/>
      <c r="ABN44" s="86"/>
      <c r="ABO44" s="86"/>
      <c r="ABP44" s="86"/>
      <c r="ABQ44" s="86"/>
      <c r="ABR44" s="86"/>
      <c r="ABS44" s="86"/>
      <c r="ABT44" s="86"/>
      <c r="ABU44" s="86"/>
      <c r="ABV44" s="86"/>
      <c r="ABW44" s="86"/>
      <c r="ABX44" s="86"/>
      <c r="ABY44" s="86"/>
      <c r="ABZ44" s="86"/>
      <c r="ACA44" s="86"/>
      <c r="ACB44" s="86"/>
      <c r="ACC44" s="86"/>
      <c r="ACD44" s="86"/>
      <c r="ACE44" s="86"/>
      <c r="ACF44" s="86"/>
      <c r="ACG44" s="86"/>
      <c r="ACH44" s="86"/>
      <c r="ACI44" s="86"/>
      <c r="ACJ44" s="86"/>
      <c r="ACK44" s="86"/>
      <c r="ACL44" s="86"/>
      <c r="ACM44" s="86"/>
      <c r="ACN44" s="86"/>
      <c r="ACO44" s="86"/>
      <c r="ACP44" s="86"/>
      <c r="ACQ44" s="86"/>
      <c r="ACR44" s="86"/>
      <c r="ACS44" s="86"/>
      <c r="ACT44" s="86"/>
      <c r="ACU44" s="86"/>
      <c r="ACV44" s="86"/>
      <c r="ACW44" s="86"/>
      <c r="ACX44" s="86"/>
      <c r="ACY44" s="86"/>
      <c r="ACZ44" s="86"/>
      <c r="ADA44" s="86"/>
      <c r="ADB44" s="86"/>
      <c r="ADC44" s="86"/>
      <c r="ADD44" s="86"/>
      <c r="ADE44" s="86"/>
      <c r="ADF44" s="86"/>
      <c r="ADG44" s="86"/>
      <c r="ADH44" s="86"/>
      <c r="ADI44" s="86"/>
      <c r="ADJ44" s="86"/>
      <c r="ADK44" s="86"/>
      <c r="ADL44" s="86"/>
      <c r="ADM44" s="86"/>
      <c r="ADN44" s="86"/>
      <c r="ADO44" s="86"/>
      <c r="ADP44" s="86"/>
      <c r="ADQ44" s="86"/>
      <c r="ADR44" s="86"/>
      <c r="ADS44" s="86"/>
      <c r="ADT44" s="86"/>
      <c r="ADU44" s="86"/>
      <c r="ADV44" s="86"/>
      <c r="ADW44" s="86"/>
      <c r="ADX44" s="86"/>
      <c r="ADY44" s="86"/>
      <c r="ADZ44" s="86"/>
      <c r="AEA44" s="86"/>
      <c r="AEB44" s="86"/>
      <c r="AEC44" s="86"/>
      <c r="AED44" s="86"/>
      <c r="AEE44" s="86"/>
      <c r="AEF44" s="86"/>
      <c r="AEG44" s="86"/>
      <c r="AEH44" s="86"/>
      <c r="AEI44" s="86"/>
      <c r="AEJ44" s="86"/>
      <c r="AEK44" s="86"/>
      <c r="AEL44" s="86"/>
      <c r="AEM44" s="86"/>
      <c r="AEN44" s="86"/>
      <c r="AEO44" s="86"/>
      <c r="AEP44" s="86"/>
      <c r="AEQ44" s="86"/>
      <c r="AER44" s="86"/>
      <c r="AES44" s="86"/>
      <c r="AET44" s="86"/>
      <c r="AEU44" s="86"/>
      <c r="AEV44" s="86"/>
      <c r="AEW44" s="86"/>
      <c r="AEX44" s="86"/>
      <c r="AEY44" s="86"/>
      <c r="AEZ44" s="86"/>
      <c r="AFA44" s="86"/>
      <c r="AFB44" s="86"/>
      <c r="AFC44" s="86"/>
      <c r="AFD44" s="86"/>
      <c r="AFE44" s="86"/>
      <c r="AFF44" s="86"/>
      <c r="AFG44" s="86"/>
      <c r="AFH44" s="86"/>
      <c r="AFI44" s="86"/>
      <c r="AFJ44" s="86"/>
      <c r="AFK44" s="86"/>
      <c r="AFL44" s="86"/>
      <c r="AFM44" s="86"/>
      <c r="AFN44" s="86"/>
      <c r="AFO44" s="86"/>
      <c r="AFP44" s="86"/>
      <c r="AFQ44" s="86"/>
      <c r="AFR44" s="86"/>
      <c r="AFS44" s="86"/>
      <c r="AFT44" s="86"/>
      <c r="AFU44" s="86"/>
      <c r="AFV44" s="86"/>
      <c r="AFW44" s="86"/>
      <c r="AFX44" s="86"/>
      <c r="AFY44" s="86"/>
      <c r="AFZ44" s="86"/>
      <c r="AGA44" s="86"/>
      <c r="AGB44" s="86"/>
      <c r="AGC44" s="86"/>
      <c r="AGD44" s="86"/>
      <c r="AGE44" s="86"/>
      <c r="AGF44" s="86"/>
      <c r="AGG44" s="86"/>
      <c r="AGH44" s="86"/>
      <c r="AGI44" s="86"/>
      <c r="AGJ44" s="86"/>
      <c r="AGK44" s="86"/>
      <c r="AGL44" s="86"/>
      <c r="AGM44" s="86"/>
      <c r="AGN44" s="86"/>
      <c r="AGO44" s="86"/>
      <c r="AGP44" s="86"/>
      <c r="AGQ44" s="86"/>
      <c r="AGR44" s="86"/>
      <c r="AGS44" s="86"/>
      <c r="AGT44" s="86"/>
      <c r="AGU44" s="86"/>
      <c r="AGV44" s="86"/>
      <c r="AGW44" s="86"/>
      <c r="AGX44" s="86"/>
      <c r="AGY44" s="86"/>
      <c r="AGZ44" s="86"/>
      <c r="AHA44" s="86"/>
      <c r="AHB44" s="86"/>
      <c r="AHC44" s="86"/>
      <c r="AHD44" s="86"/>
      <c r="AHE44" s="86"/>
      <c r="AHF44" s="86"/>
      <c r="AHG44" s="86"/>
      <c r="AHH44" s="86"/>
      <c r="AHI44" s="86"/>
      <c r="AHJ44" s="86"/>
      <c r="AHK44" s="86"/>
      <c r="AHL44" s="86"/>
      <c r="AHM44" s="86"/>
      <c r="AHN44" s="86"/>
      <c r="AHO44" s="86"/>
      <c r="AHP44" s="86"/>
      <c r="AHQ44" s="86"/>
      <c r="AHR44" s="86"/>
      <c r="AHS44" s="86"/>
      <c r="AHT44" s="86"/>
      <c r="AHU44" s="86"/>
      <c r="AHV44" s="86"/>
      <c r="AHW44" s="86"/>
      <c r="AHX44" s="86"/>
      <c r="AHY44" s="86"/>
      <c r="AHZ44" s="86"/>
      <c r="AIA44" s="86"/>
      <c r="AIB44" s="86"/>
      <c r="AIC44" s="86"/>
      <c r="AID44" s="86"/>
      <c r="AIE44" s="86"/>
      <c r="AIF44" s="86"/>
      <c r="AIG44" s="86"/>
      <c r="AIH44" s="86"/>
      <c r="AII44" s="86"/>
      <c r="AIJ44" s="86"/>
      <c r="AIK44" s="86"/>
      <c r="AIL44" s="86"/>
      <c r="AIM44" s="86"/>
      <c r="AIN44" s="86"/>
      <c r="AIO44" s="86"/>
      <c r="AIP44" s="86"/>
      <c r="AIQ44" s="86"/>
      <c r="AIR44" s="86"/>
      <c r="AIS44" s="86"/>
      <c r="AIT44" s="86"/>
      <c r="AIU44" s="86"/>
      <c r="AIV44" s="86"/>
      <c r="AIW44" s="86"/>
      <c r="AIX44" s="86"/>
      <c r="AIY44" s="86"/>
      <c r="AIZ44" s="86"/>
      <c r="AJA44" s="86"/>
      <c r="AJB44" s="86"/>
      <c r="AJC44" s="86"/>
      <c r="AJD44" s="86"/>
      <c r="AJE44" s="86"/>
      <c r="AJF44" s="86"/>
      <c r="AJG44" s="86"/>
      <c r="AJH44" s="86"/>
      <c r="AJI44" s="86"/>
      <c r="AJJ44" s="86"/>
      <c r="AJK44" s="86"/>
      <c r="AJL44" s="86"/>
      <c r="AJM44" s="86"/>
      <c r="AJN44" s="86"/>
      <c r="AJO44" s="86"/>
      <c r="AJP44" s="86"/>
      <c r="AJQ44" s="86"/>
      <c r="AJR44" s="86"/>
      <c r="AJS44" s="86"/>
      <c r="AJT44" s="86"/>
      <c r="AJU44" s="86"/>
      <c r="AJV44" s="86"/>
      <c r="AJW44" s="86"/>
      <c r="AJX44" s="86"/>
      <c r="AJY44" s="86"/>
      <c r="AJZ44" s="86"/>
      <c r="AKA44" s="86"/>
      <c r="AKB44" s="86"/>
      <c r="AKC44" s="86"/>
      <c r="AKD44" s="86"/>
      <c r="AKE44" s="86"/>
      <c r="AKF44" s="86"/>
      <c r="AKG44" s="86"/>
      <c r="AKH44" s="86"/>
      <c r="AKI44" s="86"/>
      <c r="AKJ44" s="86"/>
      <c r="AKK44" s="86"/>
      <c r="AKL44" s="86"/>
      <c r="AKM44" s="86"/>
      <c r="AKN44" s="86"/>
      <c r="AKO44" s="86"/>
      <c r="AKP44" s="86"/>
      <c r="AKQ44" s="86"/>
      <c r="AKR44" s="86"/>
      <c r="AKS44" s="86"/>
      <c r="AKT44" s="86"/>
      <c r="AKU44" s="86"/>
      <c r="AKV44" s="86"/>
      <c r="AKW44" s="86"/>
      <c r="AKX44" s="86"/>
      <c r="AKY44" s="86"/>
      <c r="AKZ44" s="86"/>
      <c r="ALA44" s="86"/>
      <c r="ALB44" s="86"/>
      <c r="ALC44" s="86"/>
      <c r="ALD44" s="86"/>
      <c r="ALE44" s="86"/>
      <c r="ALF44" s="86"/>
      <c r="ALG44" s="86"/>
      <c r="ALH44" s="86"/>
      <c r="ALI44" s="86"/>
      <c r="ALJ44" s="86"/>
      <c r="ALK44" s="86"/>
      <c r="ALL44" s="86"/>
      <c r="ALM44" s="86"/>
      <c r="ALN44" s="86"/>
      <c r="ALO44" s="86"/>
      <c r="ALP44" s="86"/>
      <c r="ALQ44" s="86"/>
      <c r="ALR44" s="86"/>
      <c r="ALS44" s="86"/>
      <c r="ALT44" s="86"/>
      <c r="ALU44" s="86"/>
      <c r="ALV44" s="86"/>
      <c r="ALW44" s="86"/>
      <c r="ALX44" s="86"/>
      <c r="ALY44" s="86"/>
      <c r="ALZ44" s="86"/>
      <c r="AMA44" s="86"/>
      <c r="AMB44" s="86"/>
      <c r="AMC44" s="86"/>
      <c r="AMD44" s="86"/>
      <c r="AME44" s="86"/>
      <c r="AMF44" s="86"/>
      <c r="AMG44" s="86"/>
      <c r="AMH44" s="86"/>
      <c r="AMI44" s="86"/>
      <c r="AMJ44" s="86"/>
      <c r="AMK44" s="86"/>
    </row>
    <row r="45" customFormat="false" ht="13.5" hidden="false" customHeight="false" outlineLevel="0" collapsed="false">
      <c r="A45" s="85"/>
      <c r="B45" s="85"/>
      <c r="C45" s="85"/>
      <c r="D45" s="85"/>
      <c r="E45" s="85"/>
      <c r="F45" s="85"/>
      <c r="G45" s="221"/>
      <c r="H45" s="228"/>
      <c r="I45" s="2"/>
      <c r="J45" s="228"/>
      <c r="K45" s="257"/>
      <c r="L45" s="2"/>
      <c r="M45" s="85"/>
      <c r="N45" s="85"/>
      <c r="O45" s="85"/>
      <c r="P45" s="85"/>
      <c r="Q45" s="85"/>
      <c r="R45" s="85"/>
      <c r="S45" s="85"/>
      <c r="T45" s="85"/>
      <c r="U45" s="89"/>
      <c r="V45" s="85"/>
      <c r="W45" s="89"/>
      <c r="X45" s="85"/>
      <c r="Y45" s="85"/>
      <c r="Z45" s="85"/>
      <c r="AA45" s="85"/>
      <c r="AB45" s="85"/>
      <c r="AC45" s="85"/>
      <c r="AD45" s="85"/>
      <c r="AE45" s="258"/>
      <c r="AF45" s="90"/>
      <c r="AG45" s="286"/>
      <c r="AH45" s="90"/>
      <c r="AI45" s="259"/>
      <c r="AJ45" s="90"/>
      <c r="AK45" s="97"/>
      <c r="AL45" s="90"/>
      <c r="AM45" s="260"/>
      <c r="AN45" s="4"/>
      <c r="AO45" s="89"/>
      <c r="AP45" s="89"/>
      <c r="AQ45" s="89"/>
      <c r="AR45" s="89"/>
      <c r="AS45" s="89"/>
      <c r="AT45" s="98" t="str">
        <f aca="false">IF( A45 = "", "", "'" &amp; A45 &amp; "': {megami: '" &amp; B45 &amp; "'" &amp; IF( C45 &lt;&gt; "", ", anotherID: '" &amp; C45 &amp; "', replace: '" &amp; D45 &amp; "'", "" ) &amp; ", name: '" &amp; SUBSTITUTE( E45, "'", "\'" ) &amp; "', nameEn: '" &amp; SUBSTITUTE( K45, "'", "\'" ) &amp; "', nameZh: '" &amp; SUBSTITUTE( G45, "'", "\'" ) &amp; "', nameZhG1: '" &amp; SUBSTITUTE( H45, "'", "\'" )&amp; "', nameKo: '" &amp; SUBSTITUTE( J45, "'", "\'" ) &amp; "', ruby: '" &amp; F45 &amp; "', rubyEn: '" &amp; L45 &amp; "', baseType: '" &amp; VLOOKUP( M45, [3]マスタ!$A$1:$B$99, 2, 0 ) &amp; "'" &amp; IF( N45 = "○", ", extra: true", "" ) &amp; IF( O45 &lt;&gt; "", ", extraFrom: '" &amp; O45 &amp; "'", "" ) &amp; IF( P45 &lt;&gt; "", ", exchangabaleTo: '" &amp; P45 &amp; "'", "" ) &amp; IF( Q45 = "○", ", poison: true", "" ) &amp;IF(R45&lt;&gt;"", ", type: '"&amp;VLOOKUP(R45,[3]マスタ!$D$1:$E$99,2,0)&amp;"'", "")&amp;IF(S45&lt;&gt;"",", subType: '"&amp;VLOOKUP(S45,[3]マスタ!$D$1:$E$99,2,0)&amp;"'","") &amp; IF( T45 &lt;&gt; "", ", range: '" &amp; T45 &amp; "'" &amp; IF( U45 &lt;&gt; "", ", rangeOpened: '" &amp; U45 &amp; "'", "" ), "" ) &amp; IF( V45 &lt;&gt; "", ", damage: '" &amp; V45 &amp; "'" &amp; IF( OR( W45 &lt;&gt; "", AI45 &lt;&gt; "" ), ", damageOpened: '" &amp; W45 &amp; "'", "" ), "" ) &amp; IF( X45 &lt;&gt; "", ", capacity: '" &amp; X45 &amp; "'", "" ) &amp; IF( Y45 &lt;&gt; "", ", cost: '" &amp; Y45 &amp; "'", "" ) &amp; ", text: '" &amp; SUBSTITUTE( SUBSTITUTE( AE45, CHAR( 13 ), "" ), CHAR( 10 ), "\n" ) &amp; "', textZh: '" &amp; SUBSTITUTE( SUBSTITUTE( SUBSTITUTE( AG45, CHAR( 13 ), "" ), CHAR( 10 ), "\n" ), "'", "\'" ) &amp; "', textZhG1: '" &amp; SUBSTITUTE( SUBSTITUTE( SUBSTITUTE( AI45, CHAR( 13 ), "" ), CHAR( 10 ), "\n" ), "'", "\'" )&amp; "', textKo: '" &amp; SUBSTITUTE( SUBSTITUTE( SUBSTITUTE( AK45, CHAR( 13 ), "" ), CHAR( 10 ), "\n" ), "'", "\'" ) &amp; "', textEn: '" &amp; SUBSTITUTE( SUBSTITUTE( SUBSTITUTE( AM45, CHAR( 13 ), "" ), CHAR( 10 ), "\n" ), "'", "\'" ) &amp; "'" &amp; IF( OR( W45 &lt;&gt; "", AI45 &lt;&gt; "" ), ", textOpened: '" &amp; SUBSTITUTE( SUBSTITUTE( SUBSTITUTE( AO45, CHAR( 13 ), "" ), CHAR( 10 ), "\n" ), "'", "\'" ) &amp; "', textOpenedZh: '" &amp; SUBSTITUTE( SUBSTITUTE( SUBSTITUTE( AP45, CHAR( 13 ), "" ), CHAR( 10 ), "\n" ), "'", "\'" )  &amp; "', textOpenedZhG1: '" &amp; SUBSTITUTE( SUBSTITUTE( SUBSTITUTE( AQ45, CHAR( 13 ), "" ), CHAR( 10 ), "\n" ), "'", "\'" ) &amp; "', textOpenedKo: '" &amp; SUBSTITUTE( SUBSTITUTE( SUBSTITUTE( AR45, CHAR( 13 ), "" ), CHAR( 10 ), "\n" ), "'", "\'" ) &amp; "', textOpenedEn: '" &amp; SUBSTITUTE( SUBSTITUTE( SUBSTITUTE( AS45, CHAR( 13 ), "" ), CHAR( 10 ), "\n" ), "'", "\'" ) &amp; "'", "" ) &amp; IF( Z45 = "○", ", sealable: true", "" ) &amp; IF( AA45 = "○", ", removable: true", "" ) &amp; "}," )</f>
        <v/>
      </c>
      <c r="AU45" s="10" t="str">
        <f aca="false">IF($A45&lt;&gt;"", "    /** 《"&amp;$E45&amp;"》 */ export const "&amp;SUBSTITUTE(UPPER(IF(MID($A45, 3, 1)="-", RIGHT($A45,LEN($A45)-3), $A45)), "-", "_")&amp;": TCardId = '"&amp;$A45&amp;"';", "")</f>
        <v/>
      </c>
      <c r="AV45" s="11" t="str">
        <f aca="false">IF($A45&lt;&gt;"", "    | '"&amp;$A45&amp;"'", "")</f>
        <v/>
      </c>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c r="CY45" s="86"/>
      <c r="CZ45" s="86"/>
      <c r="DA45" s="86"/>
      <c r="DB45" s="86"/>
      <c r="DC45" s="86"/>
      <c r="DD45" s="86"/>
      <c r="DE45" s="86"/>
      <c r="DF45" s="86"/>
      <c r="DG45" s="86"/>
      <c r="DH45" s="86"/>
      <c r="DI45" s="86"/>
      <c r="DJ45" s="86"/>
      <c r="DK45" s="86"/>
      <c r="DL45" s="86"/>
      <c r="DM45" s="86"/>
      <c r="DN45" s="86"/>
      <c r="DO45" s="86"/>
      <c r="DP45" s="86"/>
      <c r="DQ45" s="86"/>
      <c r="DR45" s="86"/>
      <c r="DS45" s="86"/>
      <c r="DT45" s="86"/>
      <c r="DU45" s="86"/>
      <c r="DV45" s="86"/>
      <c r="DW45" s="86"/>
      <c r="DX45" s="86"/>
      <c r="DY45" s="86"/>
      <c r="DZ45" s="86"/>
      <c r="EA45" s="86"/>
      <c r="EB45" s="86"/>
      <c r="EC45" s="86"/>
      <c r="ED45" s="86"/>
      <c r="EE45" s="86"/>
      <c r="EF45" s="86"/>
      <c r="EG45" s="86"/>
      <c r="EH45" s="86"/>
      <c r="EI45" s="86"/>
      <c r="EJ45" s="86"/>
      <c r="EK45" s="86"/>
      <c r="EL45" s="86"/>
      <c r="EM45" s="86"/>
      <c r="EN45" s="86"/>
      <c r="EO45" s="86"/>
      <c r="EP45" s="86"/>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6"/>
      <c r="FO45" s="86"/>
      <c r="FP45" s="86"/>
      <c r="FQ45" s="86"/>
      <c r="FR45" s="86"/>
      <c r="FS45" s="86"/>
      <c r="FT45" s="86"/>
      <c r="FU45" s="86"/>
      <c r="FV45" s="86"/>
      <c r="FW45" s="86"/>
      <c r="FX45" s="86"/>
      <c r="FY45" s="86"/>
      <c r="FZ45" s="86"/>
      <c r="GA45" s="86"/>
      <c r="GB45" s="86"/>
      <c r="GC45" s="86"/>
      <c r="GD45" s="86"/>
      <c r="GE45" s="86"/>
      <c r="GF45" s="86"/>
      <c r="GG45" s="86"/>
      <c r="GH45" s="86"/>
      <c r="GI45" s="86"/>
      <c r="GJ45" s="86"/>
      <c r="GK45" s="86"/>
      <c r="GL45" s="86"/>
      <c r="GM45" s="86"/>
      <c r="GN45" s="86"/>
      <c r="GO45" s="86"/>
      <c r="GP45" s="86"/>
      <c r="GQ45" s="86"/>
      <c r="GR45" s="86"/>
      <c r="GS45" s="86"/>
      <c r="GT45" s="86"/>
      <c r="GU45" s="86"/>
      <c r="GV45" s="86"/>
      <c r="GW45" s="86"/>
      <c r="GX45" s="86"/>
      <c r="GY45" s="86"/>
      <c r="GZ45" s="86"/>
      <c r="HA45" s="86"/>
      <c r="HB45" s="86"/>
      <c r="HC45" s="86"/>
      <c r="HD45" s="86"/>
      <c r="HE45" s="86"/>
      <c r="HF45" s="86"/>
      <c r="HG45" s="86"/>
      <c r="HH45" s="86"/>
      <c r="HI45" s="86"/>
      <c r="HJ45" s="86"/>
      <c r="HK45" s="86"/>
      <c r="HL45" s="86"/>
      <c r="HM45" s="86"/>
      <c r="HN45" s="86"/>
      <c r="HO45" s="86"/>
      <c r="HP45" s="86"/>
      <c r="HQ45" s="86"/>
      <c r="HR45" s="86"/>
      <c r="HS45" s="86"/>
      <c r="HT45" s="86"/>
      <c r="HU45" s="86"/>
      <c r="HV45" s="86"/>
      <c r="HW45" s="86"/>
      <c r="HX45" s="86"/>
      <c r="HY45" s="86"/>
      <c r="HZ45" s="86"/>
      <c r="IA45" s="86"/>
      <c r="IB45" s="86"/>
      <c r="IC45" s="86"/>
      <c r="ID45" s="86"/>
      <c r="IE45" s="86"/>
      <c r="IF45" s="86"/>
      <c r="IG45" s="86"/>
      <c r="IH45" s="86"/>
      <c r="II45" s="86"/>
      <c r="IJ45" s="86"/>
      <c r="IK45" s="86"/>
      <c r="IL45" s="86"/>
      <c r="IM45" s="86"/>
      <c r="IN45" s="86"/>
      <c r="IO45" s="86"/>
      <c r="IP45" s="86"/>
      <c r="IQ45" s="86"/>
      <c r="IR45" s="86"/>
      <c r="IS45" s="86"/>
      <c r="IT45" s="86"/>
      <c r="IU45" s="86"/>
      <c r="IV45" s="86"/>
      <c r="IW45" s="86"/>
      <c r="IX45" s="86"/>
      <c r="IY45" s="86"/>
      <c r="IZ45" s="86"/>
      <c r="JA45" s="86"/>
      <c r="JB45" s="86"/>
      <c r="JC45" s="86"/>
      <c r="JD45" s="86"/>
      <c r="JE45" s="86"/>
      <c r="JF45" s="86"/>
      <c r="JG45" s="86"/>
      <c r="JH45" s="86"/>
      <c r="JI45" s="86"/>
      <c r="JJ45" s="86"/>
      <c r="JK45" s="86"/>
      <c r="JL45" s="86"/>
      <c r="JM45" s="86"/>
      <c r="JN45" s="86"/>
      <c r="JO45" s="86"/>
      <c r="JP45" s="86"/>
      <c r="JQ45" s="86"/>
      <c r="JR45" s="86"/>
      <c r="JS45" s="86"/>
      <c r="JT45" s="86"/>
      <c r="JU45" s="86"/>
      <c r="JV45" s="86"/>
      <c r="JW45" s="86"/>
      <c r="JX45" s="86"/>
      <c r="JY45" s="86"/>
      <c r="JZ45" s="86"/>
      <c r="KA45" s="86"/>
      <c r="KB45" s="86"/>
      <c r="KC45" s="86"/>
      <c r="KD45" s="86"/>
      <c r="KE45" s="86"/>
      <c r="KF45" s="86"/>
      <c r="KG45" s="86"/>
      <c r="KH45" s="86"/>
      <c r="KI45" s="86"/>
      <c r="KJ45" s="86"/>
      <c r="KK45" s="86"/>
      <c r="KL45" s="86"/>
      <c r="KM45" s="86"/>
      <c r="KN45" s="86"/>
      <c r="KO45" s="86"/>
      <c r="KP45" s="86"/>
      <c r="KQ45" s="86"/>
      <c r="KR45" s="86"/>
      <c r="KS45" s="86"/>
      <c r="KT45" s="86"/>
      <c r="KU45" s="86"/>
      <c r="KV45" s="86"/>
      <c r="KW45" s="86"/>
      <c r="KX45" s="86"/>
      <c r="KY45" s="86"/>
      <c r="KZ45" s="86"/>
      <c r="LA45" s="86"/>
      <c r="LB45" s="86"/>
      <c r="LC45" s="86"/>
      <c r="LD45" s="86"/>
      <c r="LE45" s="86"/>
      <c r="LF45" s="86"/>
      <c r="LG45" s="86"/>
      <c r="LH45" s="86"/>
      <c r="LI45" s="86"/>
      <c r="LJ45" s="86"/>
      <c r="LK45" s="86"/>
      <c r="LL45" s="86"/>
      <c r="LM45" s="86"/>
      <c r="LN45" s="86"/>
      <c r="LO45" s="86"/>
      <c r="LP45" s="86"/>
      <c r="LQ45" s="86"/>
      <c r="LR45" s="86"/>
      <c r="LS45" s="86"/>
      <c r="LT45" s="86"/>
      <c r="LU45" s="86"/>
      <c r="LV45" s="86"/>
      <c r="LW45" s="86"/>
      <c r="LX45" s="86"/>
      <c r="LY45" s="86"/>
      <c r="LZ45" s="86"/>
      <c r="MA45" s="86"/>
      <c r="MB45" s="86"/>
      <c r="MC45" s="86"/>
      <c r="MD45" s="86"/>
      <c r="ME45" s="86"/>
      <c r="MF45" s="86"/>
      <c r="MG45" s="86"/>
      <c r="MH45" s="86"/>
      <c r="MI45" s="86"/>
      <c r="MJ45" s="86"/>
      <c r="MK45" s="86"/>
      <c r="ML45" s="86"/>
      <c r="MM45" s="86"/>
      <c r="MN45" s="86"/>
      <c r="MO45" s="86"/>
      <c r="MP45" s="86"/>
      <c r="MQ45" s="86"/>
      <c r="MR45" s="86"/>
      <c r="MS45" s="86"/>
      <c r="MT45" s="86"/>
      <c r="MU45" s="86"/>
      <c r="MV45" s="86"/>
      <c r="MW45" s="86"/>
      <c r="MX45" s="86"/>
      <c r="MY45" s="86"/>
      <c r="MZ45" s="86"/>
      <c r="NA45" s="86"/>
      <c r="NB45" s="86"/>
      <c r="NC45" s="86"/>
      <c r="ND45" s="86"/>
      <c r="NE45" s="86"/>
      <c r="NF45" s="86"/>
      <c r="NG45" s="86"/>
      <c r="NH45" s="86"/>
      <c r="NI45" s="86"/>
      <c r="NJ45" s="86"/>
      <c r="NK45" s="86"/>
      <c r="NL45" s="86"/>
      <c r="NM45" s="86"/>
      <c r="NN45" s="86"/>
      <c r="NO45" s="86"/>
      <c r="NP45" s="86"/>
      <c r="NQ45" s="86"/>
      <c r="NR45" s="86"/>
      <c r="NS45" s="86"/>
      <c r="NT45" s="86"/>
      <c r="NU45" s="86"/>
      <c r="NV45" s="86"/>
      <c r="NW45" s="86"/>
      <c r="NX45" s="86"/>
      <c r="NY45" s="86"/>
      <c r="NZ45" s="86"/>
      <c r="OA45" s="86"/>
      <c r="OB45" s="86"/>
      <c r="OC45" s="86"/>
      <c r="OD45" s="86"/>
      <c r="OE45" s="86"/>
      <c r="OF45" s="86"/>
      <c r="OG45" s="86"/>
      <c r="OH45" s="86"/>
      <c r="OI45" s="86"/>
      <c r="OJ45" s="86"/>
      <c r="OK45" s="86"/>
      <c r="OL45" s="86"/>
      <c r="OM45" s="86"/>
      <c r="ON45" s="86"/>
      <c r="OO45" s="86"/>
      <c r="OP45" s="86"/>
      <c r="OQ45" s="86"/>
      <c r="OR45" s="86"/>
      <c r="OS45" s="86"/>
      <c r="OT45" s="86"/>
      <c r="OU45" s="86"/>
      <c r="OV45" s="86"/>
      <c r="OW45" s="86"/>
      <c r="OX45" s="86"/>
      <c r="OY45" s="86"/>
      <c r="OZ45" s="86"/>
      <c r="PA45" s="86"/>
      <c r="PB45" s="86"/>
      <c r="PC45" s="86"/>
      <c r="PD45" s="86"/>
      <c r="PE45" s="86"/>
      <c r="PF45" s="86"/>
      <c r="PG45" s="86"/>
      <c r="PH45" s="86"/>
      <c r="PI45" s="86"/>
      <c r="PJ45" s="86"/>
      <c r="PK45" s="86"/>
      <c r="PL45" s="86"/>
      <c r="PM45" s="86"/>
      <c r="PN45" s="86"/>
      <c r="PO45" s="86"/>
      <c r="PP45" s="86"/>
      <c r="PQ45" s="86"/>
      <c r="PR45" s="86"/>
      <c r="PS45" s="86"/>
      <c r="PT45" s="86"/>
      <c r="PU45" s="86"/>
      <c r="PV45" s="86"/>
      <c r="PW45" s="86"/>
      <c r="PX45" s="86"/>
      <c r="PY45" s="86"/>
      <c r="PZ45" s="86"/>
      <c r="QA45" s="86"/>
      <c r="QB45" s="86"/>
      <c r="QC45" s="86"/>
      <c r="QD45" s="86"/>
      <c r="QE45" s="86"/>
      <c r="QF45" s="86"/>
      <c r="QG45" s="86"/>
      <c r="QH45" s="86"/>
      <c r="QI45" s="86"/>
      <c r="QJ45" s="86"/>
      <c r="QK45" s="86"/>
      <c r="QL45" s="86"/>
      <c r="QM45" s="86"/>
      <c r="QN45" s="86"/>
      <c r="QO45" s="86"/>
      <c r="QP45" s="86"/>
      <c r="QQ45" s="86"/>
      <c r="QR45" s="86"/>
      <c r="QS45" s="86"/>
      <c r="QT45" s="86"/>
      <c r="QU45" s="86"/>
      <c r="QV45" s="86"/>
      <c r="QW45" s="86"/>
      <c r="QX45" s="86"/>
      <c r="QY45" s="86"/>
      <c r="QZ45" s="86"/>
      <c r="RA45" s="86"/>
      <c r="RB45" s="86"/>
      <c r="RC45" s="86"/>
      <c r="RD45" s="86"/>
      <c r="RE45" s="86"/>
      <c r="RF45" s="86"/>
      <c r="RG45" s="86"/>
      <c r="RH45" s="86"/>
      <c r="RI45" s="86"/>
      <c r="RJ45" s="86"/>
      <c r="RK45" s="86"/>
      <c r="RL45" s="86"/>
      <c r="RM45" s="86"/>
      <c r="RN45" s="86"/>
      <c r="RO45" s="86"/>
      <c r="RP45" s="86"/>
      <c r="RQ45" s="86"/>
      <c r="RR45" s="86"/>
      <c r="RS45" s="86"/>
      <c r="RT45" s="86"/>
      <c r="RU45" s="86"/>
      <c r="RV45" s="86"/>
      <c r="RW45" s="86"/>
      <c r="RX45" s="86"/>
      <c r="RY45" s="86"/>
      <c r="RZ45" s="86"/>
      <c r="SA45" s="86"/>
      <c r="SB45" s="86"/>
      <c r="SC45" s="86"/>
      <c r="SD45" s="86"/>
      <c r="SE45" s="86"/>
      <c r="SF45" s="86"/>
      <c r="SG45" s="86"/>
      <c r="SH45" s="86"/>
      <c r="SI45" s="86"/>
      <c r="SJ45" s="86"/>
      <c r="SK45" s="86"/>
      <c r="SL45" s="86"/>
      <c r="SM45" s="86"/>
      <c r="SN45" s="86"/>
      <c r="SO45" s="86"/>
      <c r="SP45" s="86"/>
      <c r="SQ45" s="86"/>
      <c r="SR45" s="86"/>
      <c r="SS45" s="86"/>
      <c r="ST45" s="86"/>
      <c r="SU45" s="86"/>
      <c r="SV45" s="86"/>
      <c r="SW45" s="86"/>
      <c r="SX45" s="86"/>
      <c r="SY45" s="86"/>
      <c r="SZ45" s="86"/>
      <c r="TA45" s="86"/>
      <c r="TB45" s="86"/>
      <c r="TC45" s="86"/>
      <c r="TD45" s="86"/>
      <c r="TE45" s="86"/>
      <c r="TF45" s="86"/>
      <c r="TG45" s="86"/>
      <c r="TH45" s="86"/>
      <c r="TI45" s="86"/>
      <c r="TJ45" s="86"/>
      <c r="TK45" s="86"/>
      <c r="TL45" s="86"/>
      <c r="TM45" s="86"/>
      <c r="TN45" s="86"/>
      <c r="TO45" s="86"/>
      <c r="TP45" s="86"/>
      <c r="TQ45" s="86"/>
      <c r="TR45" s="86"/>
      <c r="TS45" s="86"/>
      <c r="TT45" s="86"/>
      <c r="TU45" s="86"/>
      <c r="TV45" s="86"/>
      <c r="TW45" s="86"/>
      <c r="TX45" s="86"/>
      <c r="TY45" s="86"/>
      <c r="TZ45" s="86"/>
      <c r="UA45" s="86"/>
      <c r="UB45" s="86"/>
      <c r="UC45" s="86"/>
      <c r="UD45" s="86"/>
      <c r="UE45" s="86"/>
      <c r="UF45" s="86"/>
      <c r="UG45" s="86"/>
      <c r="UH45" s="86"/>
      <c r="UI45" s="86"/>
      <c r="UJ45" s="86"/>
      <c r="UK45" s="86"/>
      <c r="UL45" s="86"/>
      <c r="UM45" s="86"/>
      <c r="UN45" s="86"/>
      <c r="UO45" s="86"/>
      <c r="UP45" s="86"/>
      <c r="UQ45" s="86"/>
      <c r="UR45" s="86"/>
      <c r="US45" s="86"/>
      <c r="UT45" s="86"/>
      <c r="UU45" s="86"/>
      <c r="UV45" s="86"/>
      <c r="UW45" s="86"/>
      <c r="UX45" s="86"/>
      <c r="UY45" s="86"/>
      <c r="UZ45" s="86"/>
      <c r="VA45" s="86"/>
      <c r="VB45" s="86"/>
      <c r="VC45" s="86"/>
      <c r="VD45" s="86"/>
      <c r="VE45" s="86"/>
      <c r="VF45" s="86"/>
      <c r="VG45" s="86"/>
      <c r="VH45" s="86"/>
      <c r="VI45" s="86"/>
      <c r="VJ45" s="86"/>
      <c r="VK45" s="86"/>
      <c r="VL45" s="86"/>
      <c r="VM45" s="86"/>
      <c r="VN45" s="86"/>
      <c r="VO45" s="86"/>
      <c r="VP45" s="86"/>
      <c r="VQ45" s="86"/>
      <c r="VR45" s="86"/>
      <c r="VS45" s="86"/>
      <c r="VT45" s="86"/>
      <c r="VU45" s="86"/>
      <c r="VV45" s="86"/>
      <c r="VW45" s="86"/>
      <c r="VX45" s="86"/>
      <c r="VY45" s="86"/>
      <c r="VZ45" s="86"/>
      <c r="WA45" s="86"/>
      <c r="WB45" s="86"/>
      <c r="WC45" s="86"/>
      <c r="WD45" s="86"/>
      <c r="WE45" s="86"/>
      <c r="WF45" s="86"/>
      <c r="WG45" s="86"/>
      <c r="WH45" s="86"/>
      <c r="WI45" s="86"/>
      <c r="WJ45" s="86"/>
      <c r="WK45" s="86"/>
      <c r="WL45" s="86"/>
      <c r="WM45" s="86"/>
      <c r="WN45" s="86"/>
      <c r="WO45" s="86"/>
      <c r="WP45" s="86"/>
      <c r="WQ45" s="86"/>
      <c r="WR45" s="86"/>
      <c r="WS45" s="86"/>
      <c r="WT45" s="86"/>
      <c r="WU45" s="86"/>
      <c r="WV45" s="86"/>
      <c r="WW45" s="86"/>
      <c r="WX45" s="86"/>
      <c r="WY45" s="86"/>
      <c r="WZ45" s="86"/>
      <c r="XA45" s="86"/>
      <c r="XB45" s="86"/>
      <c r="XC45" s="86"/>
      <c r="XD45" s="86"/>
      <c r="XE45" s="86"/>
      <c r="XF45" s="86"/>
      <c r="XG45" s="86"/>
      <c r="XH45" s="86"/>
      <c r="XI45" s="86"/>
      <c r="XJ45" s="86"/>
      <c r="XK45" s="86"/>
      <c r="XL45" s="86"/>
      <c r="XM45" s="86"/>
      <c r="XN45" s="86"/>
      <c r="XO45" s="86"/>
      <c r="XP45" s="86"/>
      <c r="XQ45" s="86"/>
      <c r="XR45" s="86"/>
      <c r="XS45" s="86"/>
      <c r="XT45" s="86"/>
      <c r="XU45" s="86"/>
      <c r="XV45" s="86"/>
      <c r="XW45" s="86"/>
      <c r="XX45" s="86"/>
      <c r="XY45" s="86"/>
      <c r="XZ45" s="86"/>
      <c r="YA45" s="86"/>
      <c r="YB45" s="86"/>
      <c r="YC45" s="86"/>
      <c r="YD45" s="86"/>
      <c r="YE45" s="86"/>
      <c r="YF45" s="86"/>
      <c r="YG45" s="86"/>
      <c r="YH45" s="86"/>
      <c r="YI45" s="86"/>
      <c r="YJ45" s="86"/>
      <c r="YK45" s="86"/>
      <c r="YL45" s="86"/>
      <c r="YM45" s="86"/>
      <c r="YN45" s="86"/>
      <c r="YO45" s="86"/>
      <c r="YP45" s="86"/>
      <c r="YQ45" s="86"/>
      <c r="YR45" s="86"/>
      <c r="YS45" s="86"/>
      <c r="YT45" s="86"/>
      <c r="YU45" s="86"/>
      <c r="YV45" s="86"/>
      <c r="YW45" s="86"/>
      <c r="YX45" s="86"/>
      <c r="YY45" s="86"/>
      <c r="YZ45" s="86"/>
      <c r="ZA45" s="86"/>
      <c r="ZB45" s="86"/>
      <c r="ZC45" s="86"/>
      <c r="ZD45" s="86"/>
      <c r="ZE45" s="86"/>
      <c r="ZF45" s="86"/>
      <c r="ZG45" s="86"/>
      <c r="ZH45" s="86"/>
      <c r="ZI45" s="86"/>
      <c r="ZJ45" s="86"/>
      <c r="ZK45" s="86"/>
      <c r="ZL45" s="86"/>
      <c r="ZM45" s="86"/>
      <c r="ZN45" s="86"/>
      <c r="ZO45" s="86"/>
      <c r="ZP45" s="86"/>
      <c r="ZQ45" s="86"/>
      <c r="ZR45" s="86"/>
      <c r="ZS45" s="86"/>
      <c r="ZT45" s="86"/>
      <c r="ZU45" s="86"/>
      <c r="ZV45" s="86"/>
      <c r="ZW45" s="86"/>
      <c r="ZX45" s="86"/>
      <c r="ZY45" s="86"/>
      <c r="ZZ45" s="86"/>
      <c r="AAA45" s="86"/>
      <c r="AAB45" s="86"/>
      <c r="AAC45" s="86"/>
      <c r="AAD45" s="86"/>
      <c r="AAE45" s="86"/>
      <c r="AAF45" s="86"/>
      <c r="AAG45" s="86"/>
      <c r="AAH45" s="86"/>
      <c r="AAI45" s="86"/>
      <c r="AAJ45" s="86"/>
      <c r="AAK45" s="86"/>
      <c r="AAL45" s="86"/>
      <c r="AAM45" s="86"/>
      <c r="AAN45" s="86"/>
      <c r="AAO45" s="86"/>
      <c r="AAP45" s="86"/>
      <c r="AAQ45" s="86"/>
      <c r="AAR45" s="86"/>
      <c r="AAS45" s="86"/>
      <c r="AAT45" s="86"/>
      <c r="AAU45" s="86"/>
      <c r="AAV45" s="86"/>
      <c r="AAW45" s="86"/>
      <c r="AAX45" s="86"/>
      <c r="AAY45" s="86"/>
      <c r="AAZ45" s="86"/>
      <c r="ABA45" s="86"/>
      <c r="ABB45" s="86"/>
      <c r="ABC45" s="86"/>
      <c r="ABD45" s="86"/>
      <c r="ABE45" s="86"/>
      <c r="ABF45" s="86"/>
      <c r="ABG45" s="86"/>
      <c r="ABH45" s="86"/>
      <c r="ABI45" s="86"/>
      <c r="ABJ45" s="86"/>
      <c r="ABK45" s="86"/>
      <c r="ABL45" s="86"/>
      <c r="ABM45" s="86"/>
      <c r="ABN45" s="86"/>
      <c r="ABO45" s="86"/>
      <c r="ABP45" s="86"/>
      <c r="ABQ45" s="86"/>
      <c r="ABR45" s="86"/>
      <c r="ABS45" s="86"/>
      <c r="ABT45" s="86"/>
      <c r="ABU45" s="86"/>
      <c r="ABV45" s="86"/>
      <c r="ABW45" s="86"/>
      <c r="ABX45" s="86"/>
      <c r="ABY45" s="86"/>
      <c r="ABZ45" s="86"/>
      <c r="ACA45" s="86"/>
      <c r="ACB45" s="86"/>
      <c r="ACC45" s="86"/>
      <c r="ACD45" s="86"/>
      <c r="ACE45" s="86"/>
      <c r="ACF45" s="86"/>
      <c r="ACG45" s="86"/>
      <c r="ACH45" s="86"/>
      <c r="ACI45" s="86"/>
      <c r="ACJ45" s="86"/>
      <c r="ACK45" s="86"/>
      <c r="ACL45" s="86"/>
      <c r="ACM45" s="86"/>
      <c r="ACN45" s="86"/>
      <c r="ACO45" s="86"/>
      <c r="ACP45" s="86"/>
      <c r="ACQ45" s="86"/>
      <c r="ACR45" s="86"/>
      <c r="ACS45" s="86"/>
      <c r="ACT45" s="86"/>
      <c r="ACU45" s="86"/>
      <c r="ACV45" s="86"/>
      <c r="ACW45" s="86"/>
      <c r="ACX45" s="86"/>
      <c r="ACY45" s="86"/>
      <c r="ACZ45" s="86"/>
      <c r="ADA45" s="86"/>
      <c r="ADB45" s="86"/>
      <c r="ADC45" s="86"/>
      <c r="ADD45" s="86"/>
      <c r="ADE45" s="86"/>
      <c r="ADF45" s="86"/>
      <c r="ADG45" s="86"/>
      <c r="ADH45" s="86"/>
      <c r="ADI45" s="86"/>
      <c r="ADJ45" s="86"/>
      <c r="ADK45" s="86"/>
      <c r="ADL45" s="86"/>
      <c r="ADM45" s="86"/>
      <c r="ADN45" s="86"/>
      <c r="ADO45" s="86"/>
      <c r="ADP45" s="86"/>
      <c r="ADQ45" s="86"/>
      <c r="ADR45" s="86"/>
      <c r="ADS45" s="86"/>
      <c r="ADT45" s="86"/>
      <c r="ADU45" s="86"/>
      <c r="ADV45" s="86"/>
      <c r="ADW45" s="86"/>
      <c r="ADX45" s="86"/>
      <c r="ADY45" s="86"/>
      <c r="ADZ45" s="86"/>
      <c r="AEA45" s="86"/>
      <c r="AEB45" s="86"/>
      <c r="AEC45" s="86"/>
      <c r="AED45" s="86"/>
      <c r="AEE45" s="86"/>
      <c r="AEF45" s="86"/>
      <c r="AEG45" s="86"/>
      <c r="AEH45" s="86"/>
      <c r="AEI45" s="86"/>
      <c r="AEJ45" s="86"/>
      <c r="AEK45" s="86"/>
      <c r="AEL45" s="86"/>
      <c r="AEM45" s="86"/>
      <c r="AEN45" s="86"/>
      <c r="AEO45" s="86"/>
      <c r="AEP45" s="86"/>
      <c r="AEQ45" s="86"/>
      <c r="AER45" s="86"/>
      <c r="AES45" s="86"/>
      <c r="AET45" s="86"/>
      <c r="AEU45" s="86"/>
      <c r="AEV45" s="86"/>
      <c r="AEW45" s="86"/>
      <c r="AEX45" s="86"/>
      <c r="AEY45" s="86"/>
      <c r="AEZ45" s="86"/>
      <c r="AFA45" s="86"/>
      <c r="AFB45" s="86"/>
      <c r="AFC45" s="86"/>
      <c r="AFD45" s="86"/>
      <c r="AFE45" s="86"/>
      <c r="AFF45" s="86"/>
      <c r="AFG45" s="86"/>
      <c r="AFH45" s="86"/>
      <c r="AFI45" s="86"/>
      <c r="AFJ45" s="86"/>
      <c r="AFK45" s="86"/>
      <c r="AFL45" s="86"/>
      <c r="AFM45" s="86"/>
      <c r="AFN45" s="86"/>
      <c r="AFO45" s="86"/>
      <c r="AFP45" s="86"/>
      <c r="AFQ45" s="86"/>
      <c r="AFR45" s="86"/>
      <c r="AFS45" s="86"/>
      <c r="AFT45" s="86"/>
      <c r="AFU45" s="86"/>
      <c r="AFV45" s="86"/>
      <c r="AFW45" s="86"/>
      <c r="AFX45" s="86"/>
      <c r="AFY45" s="86"/>
      <c r="AFZ45" s="86"/>
      <c r="AGA45" s="86"/>
      <c r="AGB45" s="86"/>
      <c r="AGC45" s="86"/>
      <c r="AGD45" s="86"/>
      <c r="AGE45" s="86"/>
      <c r="AGF45" s="86"/>
      <c r="AGG45" s="86"/>
      <c r="AGH45" s="86"/>
      <c r="AGI45" s="86"/>
      <c r="AGJ45" s="86"/>
      <c r="AGK45" s="86"/>
      <c r="AGL45" s="86"/>
      <c r="AGM45" s="86"/>
      <c r="AGN45" s="86"/>
      <c r="AGO45" s="86"/>
      <c r="AGP45" s="86"/>
      <c r="AGQ45" s="86"/>
      <c r="AGR45" s="86"/>
      <c r="AGS45" s="86"/>
      <c r="AGT45" s="86"/>
      <c r="AGU45" s="86"/>
      <c r="AGV45" s="86"/>
      <c r="AGW45" s="86"/>
      <c r="AGX45" s="86"/>
      <c r="AGY45" s="86"/>
      <c r="AGZ45" s="86"/>
      <c r="AHA45" s="86"/>
      <c r="AHB45" s="86"/>
      <c r="AHC45" s="86"/>
      <c r="AHD45" s="86"/>
      <c r="AHE45" s="86"/>
      <c r="AHF45" s="86"/>
      <c r="AHG45" s="86"/>
      <c r="AHH45" s="86"/>
      <c r="AHI45" s="86"/>
      <c r="AHJ45" s="86"/>
      <c r="AHK45" s="86"/>
      <c r="AHL45" s="86"/>
      <c r="AHM45" s="86"/>
      <c r="AHN45" s="86"/>
      <c r="AHO45" s="86"/>
      <c r="AHP45" s="86"/>
      <c r="AHQ45" s="86"/>
      <c r="AHR45" s="86"/>
      <c r="AHS45" s="86"/>
      <c r="AHT45" s="86"/>
      <c r="AHU45" s="86"/>
      <c r="AHV45" s="86"/>
      <c r="AHW45" s="86"/>
      <c r="AHX45" s="86"/>
      <c r="AHY45" s="86"/>
      <c r="AHZ45" s="86"/>
      <c r="AIA45" s="86"/>
      <c r="AIB45" s="86"/>
      <c r="AIC45" s="86"/>
      <c r="AID45" s="86"/>
      <c r="AIE45" s="86"/>
      <c r="AIF45" s="86"/>
      <c r="AIG45" s="86"/>
      <c r="AIH45" s="86"/>
      <c r="AII45" s="86"/>
      <c r="AIJ45" s="86"/>
      <c r="AIK45" s="86"/>
      <c r="AIL45" s="86"/>
      <c r="AIM45" s="86"/>
      <c r="AIN45" s="86"/>
      <c r="AIO45" s="86"/>
      <c r="AIP45" s="86"/>
      <c r="AIQ45" s="86"/>
      <c r="AIR45" s="86"/>
      <c r="AIS45" s="86"/>
      <c r="AIT45" s="86"/>
      <c r="AIU45" s="86"/>
      <c r="AIV45" s="86"/>
      <c r="AIW45" s="86"/>
      <c r="AIX45" s="86"/>
      <c r="AIY45" s="86"/>
      <c r="AIZ45" s="86"/>
      <c r="AJA45" s="86"/>
      <c r="AJB45" s="86"/>
      <c r="AJC45" s="86"/>
      <c r="AJD45" s="86"/>
      <c r="AJE45" s="86"/>
      <c r="AJF45" s="86"/>
      <c r="AJG45" s="86"/>
      <c r="AJH45" s="86"/>
      <c r="AJI45" s="86"/>
      <c r="AJJ45" s="86"/>
      <c r="AJK45" s="86"/>
      <c r="AJL45" s="86"/>
      <c r="AJM45" s="86"/>
      <c r="AJN45" s="86"/>
      <c r="AJO45" s="86"/>
      <c r="AJP45" s="86"/>
      <c r="AJQ45" s="86"/>
      <c r="AJR45" s="86"/>
      <c r="AJS45" s="86"/>
      <c r="AJT45" s="86"/>
      <c r="AJU45" s="86"/>
      <c r="AJV45" s="86"/>
      <c r="AJW45" s="86"/>
      <c r="AJX45" s="86"/>
      <c r="AJY45" s="86"/>
      <c r="AJZ45" s="86"/>
      <c r="AKA45" s="86"/>
      <c r="AKB45" s="86"/>
      <c r="AKC45" s="86"/>
      <c r="AKD45" s="86"/>
      <c r="AKE45" s="86"/>
      <c r="AKF45" s="86"/>
      <c r="AKG45" s="86"/>
      <c r="AKH45" s="86"/>
      <c r="AKI45" s="86"/>
      <c r="AKJ45" s="86"/>
      <c r="AKK45" s="86"/>
      <c r="AKL45" s="86"/>
      <c r="AKM45" s="86"/>
      <c r="AKN45" s="86"/>
      <c r="AKO45" s="86"/>
      <c r="AKP45" s="86"/>
      <c r="AKQ45" s="86"/>
      <c r="AKR45" s="86"/>
      <c r="AKS45" s="86"/>
      <c r="AKT45" s="86"/>
      <c r="AKU45" s="86"/>
      <c r="AKV45" s="86"/>
      <c r="AKW45" s="86"/>
      <c r="AKX45" s="86"/>
      <c r="AKY45" s="86"/>
      <c r="AKZ45" s="86"/>
      <c r="ALA45" s="86"/>
      <c r="ALB45" s="86"/>
      <c r="ALC45" s="86"/>
      <c r="ALD45" s="86"/>
      <c r="ALE45" s="86"/>
      <c r="ALF45" s="86"/>
      <c r="ALG45" s="86"/>
      <c r="ALH45" s="86"/>
      <c r="ALI45" s="86"/>
      <c r="ALJ45" s="86"/>
      <c r="ALK45" s="86"/>
      <c r="ALL45" s="86"/>
      <c r="ALM45" s="86"/>
      <c r="ALN45" s="86"/>
      <c r="ALO45" s="86"/>
      <c r="ALP45" s="86"/>
      <c r="ALQ45" s="86"/>
      <c r="ALR45" s="86"/>
      <c r="ALS45" s="86"/>
      <c r="ALT45" s="86"/>
      <c r="ALU45" s="86"/>
      <c r="ALV45" s="86"/>
      <c r="ALW45" s="86"/>
      <c r="ALX45" s="86"/>
      <c r="ALY45" s="86"/>
      <c r="ALZ45" s="86"/>
      <c r="AMA45" s="86"/>
      <c r="AMB45" s="86"/>
      <c r="AMC45" s="86"/>
      <c r="AMD45" s="86"/>
      <c r="AME45" s="86"/>
      <c r="AMF45" s="86"/>
      <c r="AMG45" s="86"/>
      <c r="AMH45" s="86"/>
      <c r="AMI45" s="86"/>
      <c r="AMJ45" s="86"/>
      <c r="AMK45" s="86"/>
    </row>
    <row r="46" customFormat="false" ht="13.5" hidden="false" customHeight="false" outlineLevel="0" collapsed="false">
      <c r="A46" s="85"/>
      <c r="B46" s="85"/>
      <c r="C46" s="85"/>
      <c r="D46" s="85"/>
      <c r="E46" s="85"/>
      <c r="F46" s="85"/>
      <c r="G46" s="221"/>
      <c r="H46" s="228"/>
      <c r="I46" s="2"/>
      <c r="J46" s="228"/>
      <c r="K46" s="257"/>
      <c r="L46" s="2"/>
      <c r="M46" s="85"/>
      <c r="N46" s="85"/>
      <c r="O46" s="85"/>
      <c r="P46" s="85"/>
      <c r="Q46" s="85"/>
      <c r="R46" s="85"/>
      <c r="S46" s="85"/>
      <c r="T46" s="85"/>
      <c r="U46" s="89"/>
      <c r="V46" s="85"/>
      <c r="W46" s="89"/>
      <c r="X46" s="85"/>
      <c r="Y46" s="85"/>
      <c r="Z46" s="85"/>
      <c r="AA46" s="85"/>
      <c r="AB46" s="85"/>
      <c r="AC46" s="85"/>
      <c r="AD46" s="85"/>
      <c r="AE46" s="258"/>
      <c r="AF46" s="90"/>
      <c r="AG46" s="286"/>
      <c r="AH46" s="90"/>
      <c r="AI46" s="259"/>
      <c r="AJ46" s="90"/>
      <c r="AK46" s="97"/>
      <c r="AL46" s="90"/>
      <c r="AM46" s="260"/>
      <c r="AN46" s="4"/>
      <c r="AO46" s="89"/>
      <c r="AP46" s="89"/>
      <c r="AQ46" s="89"/>
      <c r="AR46" s="89"/>
      <c r="AS46" s="89"/>
      <c r="AT46" s="98" t="str">
        <f aca="false">IF(A46="", "","'"&amp;A46&amp;"':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'"&amp;VLOOKUP(M46,[3]マスタ!$A$1:$B$99,2,0)&amp;"'"&amp;IF(N46="○",", extra: true","")&amp;IF(O46&lt;&gt;"",", extraFrom: '"&amp;O46&amp;"'","")&amp;IF(P46&lt;&gt;"",", exchangableTo: '"&amp;P46&amp;"'","")&amp;IF(Q46="○",", poison: true","")&amp;IF(R46&lt;&gt;"", ", type: '"&amp;VLOOKUP(R46,[3]マスタ!$D$1:$E$99,2,0)&amp;"'", "")&amp;IF(S46&lt;&gt;"",", subType: '"&amp;VLOOKUP(S46,[3]マスタ!$D$1:$E$99,2,0)&amp;"'","")&amp;""&amp;IF(T46&lt;&gt;"",", range: '"&amp;T46&amp;"'","")&amp;IF(V46&lt;&gt;"",", damage: '"&amp;V46&amp;"'","")&amp;IF(X46&lt;&gt;"",", capacity: '"&amp;X46&amp;"'","")&amp;IF(Y46&lt;&gt;"",", growth: "&amp;Y46&amp;"","")&amp;IF(Z46&lt;&gt;"",", cost: '"&amp;Z46&amp;"'","")&amp;", text: '"&amp;SUBSTITUTE(SUBSTITUTE(AE46, CHAR(13), ""),CHAR(10),"\n")&amp;IF(AF46&lt;&gt;"", "', textAdditional: '"&amp;SUBSTITUTE(SUBSTITUTE(AF46, CHAR(13), ""),CHAR(10),"\n"), "")&amp;"', textZh: '"&amp;SUBSTITUTE(SUBSTITUTE(SUBSTITUTE(AG46, CHAR(13), ""),CHAR(10),"\n"),"'","\'")&amp;"', textZhG1: '"&amp;SUBSTITUTE(SUBSTITUTE(SUBSTITUTE(AI46, CHAR(13), ""),CHAR(10),"\n"),"'","\'")&amp;IF(AH46&lt;&gt;"", "', textZhAdditional: '"&amp;SUBSTITUTE(SUBSTITUTE(AH46, CHAR(13), ""),CHAR(10),"\n"), "")&amp;IF(AJ46&lt;&gt;"", "', textZhG1Additional: '"&amp;SUBSTITUTE(SUBSTITUTE(AJ46, CHAR(13), ""),CHAR(10),"\n"), "")&amp;"', textKo: '"&amp;SUBSTITUTE(SUBSTITUTE(SUBSTITUTE(AK46, CHAR(13), ""),CHAR(10),"\n"),"'","\'")&amp;IF(AL46&lt;&gt;"", "', textKoAdditional: '"&amp;SUBSTITUTE(SUBSTITUTE(AL46, CHAR(13), ""),CHAR(10),"\n"), "")&amp;"', textEn: '"&amp;SUBSTITUTE(SUBSTITUTE(SUBSTITUTE(AM46, CHAR(13), ""),CHAR(10),"\n"),"'","\'")&amp;IF(AN46&lt;&gt;"", "', textEnAdditional: '"&amp;SUBSTITUTE(SUBSTITUTE(AN46, CHAR(13), ""),CHAR(10),"\n"), "")&amp;"'"&amp;IF(AB46="○",", sealable: true","")&amp;IF(AC46="○",", removable: true","")&amp;IF(AA46="○",", lie: true","")&amp;IF(AD46="○",", investable: true","")&amp;"},")</f>
        <v/>
      </c>
      <c r="AU46" s="10" t="str">
        <f aca="false">IF($A46&lt;&gt;"", "    /** 《"&amp;$E46&amp;"》 */ export const "&amp;SUBSTITUTE(UPPER(IF(MID($A46, 3, 1)="-", RIGHT($A46,LEN($A46)-3), $A46)), "-", "_")&amp;": TCardId = '"&amp;$A46&amp;"';", "")</f>
        <v/>
      </c>
      <c r="AV46" s="11" t="str">
        <f aca="false">IF($A46&lt;&gt;"", "    | '"&amp;$A46&amp;"'", "")</f>
        <v/>
      </c>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c r="CY46" s="86"/>
      <c r="CZ46" s="86"/>
      <c r="DA46" s="86"/>
      <c r="DB46" s="86"/>
      <c r="DC46" s="86"/>
      <c r="DD46" s="86"/>
      <c r="DE46" s="86"/>
      <c r="DF46" s="86"/>
      <c r="DG46" s="86"/>
      <c r="DH46" s="86"/>
      <c r="DI46" s="86"/>
      <c r="DJ46" s="86"/>
      <c r="DK46" s="86"/>
      <c r="DL46" s="86"/>
      <c r="DM46" s="86"/>
      <c r="DN46" s="86"/>
      <c r="DO46" s="86"/>
      <c r="DP46" s="86"/>
      <c r="DQ46" s="86"/>
      <c r="DR46" s="86"/>
      <c r="DS46" s="86"/>
      <c r="DT46" s="86"/>
      <c r="DU46" s="86"/>
      <c r="DV46" s="86"/>
      <c r="DW46" s="86"/>
      <c r="DX46" s="86"/>
      <c r="DY46" s="86"/>
      <c r="DZ46" s="86"/>
      <c r="EA46" s="86"/>
      <c r="EB46" s="86"/>
      <c r="EC46" s="86"/>
      <c r="ED46" s="86"/>
      <c r="EE46" s="86"/>
      <c r="EF46" s="86"/>
      <c r="EG46" s="86"/>
      <c r="EH46" s="86"/>
      <c r="EI46" s="86"/>
      <c r="EJ46" s="86"/>
      <c r="EK46" s="86"/>
      <c r="EL46" s="86"/>
      <c r="EM46" s="86"/>
      <c r="EN46" s="86"/>
      <c r="EO46" s="86"/>
      <c r="EP46" s="86"/>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6"/>
      <c r="FO46" s="86"/>
      <c r="FP46" s="86"/>
      <c r="FQ46" s="86"/>
      <c r="FR46" s="86"/>
      <c r="FS46" s="86"/>
      <c r="FT46" s="86"/>
      <c r="FU46" s="86"/>
      <c r="FV46" s="86"/>
      <c r="FW46" s="86"/>
      <c r="FX46" s="86"/>
      <c r="FY46" s="86"/>
      <c r="FZ46" s="86"/>
      <c r="GA46" s="86"/>
      <c r="GB46" s="86"/>
      <c r="GC46" s="86"/>
      <c r="GD46" s="86"/>
      <c r="GE46" s="86"/>
      <c r="GF46" s="86"/>
      <c r="GG46" s="86"/>
      <c r="GH46" s="86"/>
      <c r="GI46" s="86"/>
      <c r="GJ46" s="86"/>
      <c r="GK46" s="86"/>
      <c r="GL46" s="86"/>
      <c r="GM46" s="86"/>
      <c r="GN46" s="86"/>
      <c r="GO46" s="86"/>
      <c r="GP46" s="86"/>
      <c r="GQ46" s="86"/>
      <c r="GR46" s="86"/>
      <c r="GS46" s="86"/>
      <c r="GT46" s="86"/>
      <c r="GU46" s="86"/>
      <c r="GV46" s="86"/>
      <c r="GW46" s="86"/>
      <c r="GX46" s="86"/>
      <c r="GY46" s="86"/>
      <c r="GZ46" s="86"/>
      <c r="HA46" s="86"/>
      <c r="HB46" s="86"/>
      <c r="HC46" s="86"/>
      <c r="HD46" s="86"/>
      <c r="HE46" s="86"/>
      <c r="HF46" s="86"/>
      <c r="HG46" s="86"/>
      <c r="HH46" s="86"/>
      <c r="HI46" s="86"/>
      <c r="HJ46" s="86"/>
      <c r="HK46" s="86"/>
      <c r="HL46" s="86"/>
      <c r="HM46" s="86"/>
      <c r="HN46" s="86"/>
      <c r="HO46" s="86"/>
      <c r="HP46" s="86"/>
      <c r="HQ46" s="86"/>
      <c r="HR46" s="86"/>
      <c r="HS46" s="86"/>
      <c r="HT46" s="86"/>
      <c r="HU46" s="86"/>
      <c r="HV46" s="86"/>
      <c r="HW46" s="86"/>
      <c r="HX46" s="86"/>
      <c r="HY46" s="86"/>
      <c r="HZ46" s="86"/>
      <c r="IA46" s="86"/>
      <c r="IB46" s="86"/>
      <c r="IC46" s="86"/>
      <c r="ID46" s="86"/>
      <c r="IE46" s="86"/>
      <c r="IF46" s="86"/>
      <c r="IG46" s="86"/>
      <c r="IH46" s="86"/>
      <c r="II46" s="86"/>
      <c r="IJ46" s="86"/>
      <c r="IK46" s="86"/>
      <c r="IL46" s="86"/>
      <c r="IM46" s="86"/>
      <c r="IN46" s="86"/>
      <c r="IO46" s="86"/>
      <c r="IP46" s="86"/>
      <c r="IQ46" s="86"/>
      <c r="IR46" s="86"/>
      <c r="IS46" s="86"/>
      <c r="IT46" s="86"/>
      <c r="IU46" s="86"/>
      <c r="IV46" s="86"/>
      <c r="IW46" s="86"/>
      <c r="IX46" s="86"/>
      <c r="IY46" s="86"/>
      <c r="IZ46" s="86"/>
      <c r="JA46" s="86"/>
      <c r="JB46" s="86"/>
      <c r="JC46" s="86"/>
      <c r="JD46" s="86"/>
      <c r="JE46" s="86"/>
      <c r="JF46" s="86"/>
      <c r="JG46" s="86"/>
      <c r="JH46" s="86"/>
      <c r="JI46" s="86"/>
      <c r="JJ46" s="86"/>
      <c r="JK46" s="86"/>
      <c r="JL46" s="86"/>
      <c r="JM46" s="86"/>
      <c r="JN46" s="86"/>
      <c r="JO46" s="86"/>
      <c r="JP46" s="86"/>
      <c r="JQ46" s="86"/>
      <c r="JR46" s="86"/>
      <c r="JS46" s="86"/>
      <c r="JT46" s="86"/>
      <c r="JU46" s="86"/>
      <c r="JV46" s="86"/>
      <c r="JW46" s="86"/>
      <c r="JX46" s="86"/>
      <c r="JY46" s="86"/>
      <c r="JZ46" s="86"/>
      <c r="KA46" s="86"/>
      <c r="KB46" s="86"/>
      <c r="KC46" s="86"/>
      <c r="KD46" s="86"/>
      <c r="KE46" s="86"/>
      <c r="KF46" s="86"/>
      <c r="KG46" s="86"/>
      <c r="KH46" s="86"/>
      <c r="KI46" s="86"/>
      <c r="KJ46" s="86"/>
      <c r="KK46" s="86"/>
      <c r="KL46" s="86"/>
      <c r="KM46" s="86"/>
      <c r="KN46" s="86"/>
      <c r="KO46" s="86"/>
      <c r="KP46" s="86"/>
      <c r="KQ46" s="86"/>
      <c r="KR46" s="86"/>
      <c r="KS46" s="86"/>
      <c r="KT46" s="86"/>
      <c r="KU46" s="86"/>
      <c r="KV46" s="86"/>
      <c r="KW46" s="86"/>
      <c r="KX46" s="86"/>
      <c r="KY46" s="86"/>
      <c r="KZ46" s="86"/>
      <c r="LA46" s="86"/>
      <c r="LB46" s="86"/>
      <c r="LC46" s="86"/>
      <c r="LD46" s="86"/>
      <c r="LE46" s="86"/>
      <c r="LF46" s="86"/>
      <c r="LG46" s="86"/>
      <c r="LH46" s="86"/>
      <c r="LI46" s="86"/>
      <c r="LJ46" s="86"/>
      <c r="LK46" s="86"/>
      <c r="LL46" s="86"/>
      <c r="LM46" s="86"/>
      <c r="LN46" s="86"/>
      <c r="LO46" s="86"/>
      <c r="LP46" s="86"/>
      <c r="LQ46" s="86"/>
      <c r="LR46" s="86"/>
      <c r="LS46" s="86"/>
      <c r="LT46" s="86"/>
      <c r="LU46" s="86"/>
      <c r="LV46" s="86"/>
      <c r="LW46" s="86"/>
      <c r="LX46" s="86"/>
      <c r="LY46" s="86"/>
      <c r="LZ46" s="86"/>
      <c r="MA46" s="86"/>
      <c r="MB46" s="86"/>
      <c r="MC46" s="86"/>
      <c r="MD46" s="86"/>
      <c r="ME46" s="86"/>
      <c r="MF46" s="86"/>
      <c r="MG46" s="86"/>
      <c r="MH46" s="86"/>
      <c r="MI46" s="86"/>
      <c r="MJ46" s="86"/>
      <c r="MK46" s="86"/>
      <c r="ML46" s="86"/>
      <c r="MM46" s="86"/>
      <c r="MN46" s="86"/>
      <c r="MO46" s="86"/>
      <c r="MP46" s="86"/>
      <c r="MQ46" s="86"/>
      <c r="MR46" s="86"/>
      <c r="MS46" s="86"/>
      <c r="MT46" s="86"/>
      <c r="MU46" s="86"/>
      <c r="MV46" s="86"/>
      <c r="MW46" s="86"/>
      <c r="MX46" s="86"/>
      <c r="MY46" s="86"/>
      <c r="MZ46" s="86"/>
      <c r="NA46" s="86"/>
      <c r="NB46" s="86"/>
      <c r="NC46" s="86"/>
      <c r="ND46" s="86"/>
      <c r="NE46" s="86"/>
      <c r="NF46" s="86"/>
      <c r="NG46" s="86"/>
      <c r="NH46" s="86"/>
      <c r="NI46" s="86"/>
      <c r="NJ46" s="86"/>
      <c r="NK46" s="86"/>
      <c r="NL46" s="86"/>
      <c r="NM46" s="86"/>
      <c r="NN46" s="86"/>
      <c r="NO46" s="86"/>
      <c r="NP46" s="86"/>
      <c r="NQ46" s="86"/>
      <c r="NR46" s="86"/>
      <c r="NS46" s="86"/>
      <c r="NT46" s="86"/>
      <c r="NU46" s="86"/>
      <c r="NV46" s="86"/>
      <c r="NW46" s="86"/>
      <c r="NX46" s="86"/>
      <c r="NY46" s="86"/>
      <c r="NZ46" s="86"/>
      <c r="OA46" s="86"/>
      <c r="OB46" s="86"/>
      <c r="OC46" s="86"/>
      <c r="OD46" s="86"/>
      <c r="OE46" s="86"/>
      <c r="OF46" s="86"/>
      <c r="OG46" s="86"/>
      <c r="OH46" s="86"/>
      <c r="OI46" s="86"/>
      <c r="OJ46" s="86"/>
      <c r="OK46" s="86"/>
      <c r="OL46" s="86"/>
      <c r="OM46" s="86"/>
      <c r="ON46" s="86"/>
      <c r="OO46" s="86"/>
      <c r="OP46" s="86"/>
      <c r="OQ46" s="86"/>
      <c r="OR46" s="86"/>
      <c r="OS46" s="86"/>
      <c r="OT46" s="86"/>
      <c r="OU46" s="86"/>
      <c r="OV46" s="86"/>
      <c r="OW46" s="86"/>
      <c r="OX46" s="86"/>
      <c r="OY46" s="86"/>
      <c r="OZ46" s="86"/>
      <c r="PA46" s="86"/>
      <c r="PB46" s="86"/>
      <c r="PC46" s="86"/>
      <c r="PD46" s="86"/>
      <c r="PE46" s="86"/>
      <c r="PF46" s="86"/>
      <c r="PG46" s="86"/>
      <c r="PH46" s="86"/>
      <c r="PI46" s="86"/>
      <c r="PJ46" s="86"/>
      <c r="PK46" s="86"/>
      <c r="PL46" s="86"/>
      <c r="PM46" s="86"/>
      <c r="PN46" s="86"/>
      <c r="PO46" s="86"/>
      <c r="PP46" s="86"/>
      <c r="PQ46" s="86"/>
      <c r="PR46" s="86"/>
      <c r="PS46" s="86"/>
      <c r="PT46" s="86"/>
      <c r="PU46" s="86"/>
      <c r="PV46" s="86"/>
      <c r="PW46" s="86"/>
      <c r="PX46" s="86"/>
      <c r="PY46" s="86"/>
      <c r="PZ46" s="86"/>
      <c r="QA46" s="86"/>
      <c r="QB46" s="86"/>
      <c r="QC46" s="86"/>
      <c r="QD46" s="86"/>
      <c r="QE46" s="86"/>
      <c r="QF46" s="86"/>
      <c r="QG46" s="86"/>
      <c r="QH46" s="86"/>
      <c r="QI46" s="86"/>
      <c r="QJ46" s="86"/>
      <c r="QK46" s="86"/>
      <c r="QL46" s="86"/>
      <c r="QM46" s="86"/>
      <c r="QN46" s="86"/>
      <c r="QO46" s="86"/>
      <c r="QP46" s="86"/>
      <c r="QQ46" s="86"/>
      <c r="QR46" s="86"/>
      <c r="QS46" s="86"/>
      <c r="QT46" s="86"/>
      <c r="QU46" s="86"/>
      <c r="QV46" s="86"/>
      <c r="QW46" s="86"/>
      <c r="QX46" s="86"/>
      <c r="QY46" s="86"/>
      <c r="QZ46" s="86"/>
      <c r="RA46" s="86"/>
      <c r="RB46" s="86"/>
      <c r="RC46" s="86"/>
      <c r="RD46" s="86"/>
      <c r="RE46" s="86"/>
      <c r="RF46" s="86"/>
      <c r="RG46" s="86"/>
      <c r="RH46" s="86"/>
      <c r="RI46" s="86"/>
      <c r="RJ46" s="86"/>
      <c r="RK46" s="86"/>
      <c r="RL46" s="86"/>
      <c r="RM46" s="86"/>
      <c r="RN46" s="86"/>
      <c r="RO46" s="86"/>
      <c r="RP46" s="86"/>
      <c r="RQ46" s="86"/>
      <c r="RR46" s="86"/>
      <c r="RS46" s="86"/>
      <c r="RT46" s="86"/>
      <c r="RU46" s="86"/>
      <c r="RV46" s="86"/>
      <c r="RW46" s="86"/>
      <c r="RX46" s="86"/>
      <c r="RY46" s="86"/>
      <c r="RZ46" s="86"/>
      <c r="SA46" s="86"/>
      <c r="SB46" s="86"/>
      <c r="SC46" s="86"/>
      <c r="SD46" s="86"/>
      <c r="SE46" s="86"/>
      <c r="SF46" s="86"/>
      <c r="SG46" s="86"/>
      <c r="SH46" s="86"/>
      <c r="SI46" s="86"/>
      <c r="SJ46" s="86"/>
      <c r="SK46" s="86"/>
      <c r="SL46" s="86"/>
      <c r="SM46" s="86"/>
      <c r="SN46" s="86"/>
      <c r="SO46" s="86"/>
      <c r="SP46" s="86"/>
      <c r="SQ46" s="86"/>
      <c r="SR46" s="86"/>
      <c r="SS46" s="86"/>
      <c r="ST46" s="86"/>
      <c r="SU46" s="86"/>
      <c r="SV46" s="86"/>
      <c r="SW46" s="86"/>
      <c r="SX46" s="86"/>
      <c r="SY46" s="86"/>
      <c r="SZ46" s="86"/>
      <c r="TA46" s="86"/>
      <c r="TB46" s="86"/>
      <c r="TC46" s="86"/>
      <c r="TD46" s="86"/>
      <c r="TE46" s="86"/>
      <c r="TF46" s="86"/>
      <c r="TG46" s="86"/>
      <c r="TH46" s="86"/>
      <c r="TI46" s="86"/>
      <c r="TJ46" s="86"/>
      <c r="TK46" s="86"/>
      <c r="TL46" s="86"/>
      <c r="TM46" s="86"/>
      <c r="TN46" s="86"/>
      <c r="TO46" s="86"/>
      <c r="TP46" s="86"/>
      <c r="TQ46" s="86"/>
      <c r="TR46" s="86"/>
      <c r="TS46" s="86"/>
      <c r="TT46" s="86"/>
      <c r="TU46" s="86"/>
      <c r="TV46" s="86"/>
      <c r="TW46" s="86"/>
      <c r="TX46" s="86"/>
      <c r="TY46" s="86"/>
      <c r="TZ46" s="86"/>
      <c r="UA46" s="86"/>
      <c r="UB46" s="86"/>
      <c r="UC46" s="86"/>
      <c r="UD46" s="86"/>
      <c r="UE46" s="86"/>
      <c r="UF46" s="86"/>
      <c r="UG46" s="86"/>
      <c r="UH46" s="86"/>
      <c r="UI46" s="86"/>
      <c r="UJ46" s="86"/>
      <c r="UK46" s="86"/>
      <c r="UL46" s="86"/>
      <c r="UM46" s="86"/>
      <c r="UN46" s="86"/>
      <c r="UO46" s="86"/>
      <c r="UP46" s="86"/>
      <c r="UQ46" s="86"/>
      <c r="UR46" s="86"/>
      <c r="US46" s="86"/>
      <c r="UT46" s="86"/>
      <c r="UU46" s="86"/>
      <c r="UV46" s="86"/>
      <c r="UW46" s="86"/>
      <c r="UX46" s="86"/>
      <c r="UY46" s="86"/>
      <c r="UZ46" s="86"/>
      <c r="VA46" s="86"/>
      <c r="VB46" s="86"/>
      <c r="VC46" s="86"/>
      <c r="VD46" s="86"/>
      <c r="VE46" s="86"/>
      <c r="VF46" s="86"/>
      <c r="VG46" s="86"/>
      <c r="VH46" s="86"/>
      <c r="VI46" s="86"/>
      <c r="VJ46" s="86"/>
      <c r="VK46" s="86"/>
      <c r="VL46" s="86"/>
      <c r="VM46" s="86"/>
      <c r="VN46" s="86"/>
      <c r="VO46" s="86"/>
      <c r="VP46" s="86"/>
      <c r="VQ46" s="86"/>
      <c r="VR46" s="86"/>
      <c r="VS46" s="86"/>
      <c r="VT46" s="86"/>
      <c r="VU46" s="86"/>
      <c r="VV46" s="86"/>
      <c r="VW46" s="86"/>
      <c r="VX46" s="86"/>
      <c r="VY46" s="86"/>
      <c r="VZ46" s="86"/>
      <c r="WA46" s="86"/>
      <c r="WB46" s="86"/>
      <c r="WC46" s="86"/>
      <c r="WD46" s="86"/>
      <c r="WE46" s="86"/>
      <c r="WF46" s="86"/>
      <c r="WG46" s="86"/>
      <c r="WH46" s="86"/>
      <c r="WI46" s="86"/>
      <c r="WJ46" s="86"/>
      <c r="WK46" s="86"/>
      <c r="WL46" s="86"/>
      <c r="WM46" s="86"/>
      <c r="WN46" s="86"/>
      <c r="WO46" s="86"/>
      <c r="WP46" s="86"/>
      <c r="WQ46" s="86"/>
      <c r="WR46" s="86"/>
      <c r="WS46" s="86"/>
      <c r="WT46" s="86"/>
      <c r="WU46" s="86"/>
      <c r="WV46" s="86"/>
      <c r="WW46" s="86"/>
      <c r="WX46" s="86"/>
      <c r="WY46" s="86"/>
      <c r="WZ46" s="86"/>
      <c r="XA46" s="86"/>
      <c r="XB46" s="86"/>
      <c r="XC46" s="86"/>
      <c r="XD46" s="86"/>
      <c r="XE46" s="86"/>
      <c r="XF46" s="86"/>
      <c r="XG46" s="86"/>
      <c r="XH46" s="86"/>
      <c r="XI46" s="86"/>
      <c r="XJ46" s="86"/>
      <c r="XK46" s="86"/>
      <c r="XL46" s="86"/>
      <c r="XM46" s="86"/>
      <c r="XN46" s="86"/>
      <c r="XO46" s="86"/>
      <c r="XP46" s="86"/>
      <c r="XQ46" s="86"/>
      <c r="XR46" s="86"/>
      <c r="XS46" s="86"/>
      <c r="XT46" s="86"/>
      <c r="XU46" s="86"/>
      <c r="XV46" s="86"/>
      <c r="XW46" s="86"/>
      <c r="XX46" s="86"/>
      <c r="XY46" s="86"/>
      <c r="XZ46" s="86"/>
      <c r="YA46" s="86"/>
      <c r="YB46" s="86"/>
      <c r="YC46" s="86"/>
      <c r="YD46" s="86"/>
      <c r="YE46" s="86"/>
      <c r="YF46" s="86"/>
      <c r="YG46" s="86"/>
      <c r="YH46" s="86"/>
      <c r="YI46" s="86"/>
      <c r="YJ46" s="86"/>
      <c r="YK46" s="86"/>
      <c r="YL46" s="86"/>
      <c r="YM46" s="86"/>
      <c r="YN46" s="86"/>
      <c r="YO46" s="86"/>
      <c r="YP46" s="86"/>
      <c r="YQ46" s="86"/>
      <c r="YR46" s="86"/>
      <c r="YS46" s="86"/>
      <c r="YT46" s="86"/>
      <c r="YU46" s="86"/>
      <c r="YV46" s="86"/>
      <c r="YW46" s="86"/>
      <c r="YX46" s="86"/>
      <c r="YY46" s="86"/>
      <c r="YZ46" s="86"/>
      <c r="ZA46" s="86"/>
      <c r="ZB46" s="86"/>
      <c r="ZC46" s="86"/>
      <c r="ZD46" s="86"/>
      <c r="ZE46" s="86"/>
      <c r="ZF46" s="86"/>
      <c r="ZG46" s="86"/>
      <c r="ZH46" s="86"/>
      <c r="ZI46" s="86"/>
      <c r="ZJ46" s="86"/>
      <c r="ZK46" s="86"/>
      <c r="ZL46" s="86"/>
      <c r="ZM46" s="86"/>
      <c r="ZN46" s="86"/>
      <c r="ZO46" s="86"/>
      <c r="ZP46" s="86"/>
      <c r="ZQ46" s="86"/>
      <c r="ZR46" s="86"/>
      <c r="ZS46" s="86"/>
      <c r="ZT46" s="86"/>
      <c r="ZU46" s="86"/>
      <c r="ZV46" s="86"/>
      <c r="ZW46" s="86"/>
      <c r="ZX46" s="86"/>
      <c r="ZY46" s="86"/>
      <c r="ZZ46" s="86"/>
      <c r="AAA46" s="86"/>
      <c r="AAB46" s="86"/>
      <c r="AAC46" s="86"/>
      <c r="AAD46" s="86"/>
      <c r="AAE46" s="86"/>
      <c r="AAF46" s="86"/>
      <c r="AAG46" s="86"/>
      <c r="AAH46" s="86"/>
      <c r="AAI46" s="86"/>
      <c r="AAJ46" s="86"/>
      <c r="AAK46" s="86"/>
      <c r="AAL46" s="86"/>
      <c r="AAM46" s="86"/>
      <c r="AAN46" s="86"/>
      <c r="AAO46" s="86"/>
      <c r="AAP46" s="86"/>
      <c r="AAQ46" s="86"/>
      <c r="AAR46" s="86"/>
      <c r="AAS46" s="86"/>
      <c r="AAT46" s="86"/>
      <c r="AAU46" s="86"/>
      <c r="AAV46" s="86"/>
      <c r="AAW46" s="86"/>
      <c r="AAX46" s="86"/>
      <c r="AAY46" s="86"/>
      <c r="AAZ46" s="86"/>
      <c r="ABA46" s="86"/>
      <c r="ABB46" s="86"/>
      <c r="ABC46" s="86"/>
      <c r="ABD46" s="86"/>
      <c r="ABE46" s="86"/>
      <c r="ABF46" s="86"/>
      <c r="ABG46" s="86"/>
      <c r="ABH46" s="86"/>
      <c r="ABI46" s="86"/>
      <c r="ABJ46" s="86"/>
      <c r="ABK46" s="86"/>
      <c r="ABL46" s="86"/>
      <c r="ABM46" s="86"/>
      <c r="ABN46" s="86"/>
      <c r="ABO46" s="86"/>
      <c r="ABP46" s="86"/>
      <c r="ABQ46" s="86"/>
      <c r="ABR46" s="86"/>
      <c r="ABS46" s="86"/>
      <c r="ABT46" s="86"/>
      <c r="ABU46" s="86"/>
      <c r="ABV46" s="86"/>
      <c r="ABW46" s="86"/>
      <c r="ABX46" s="86"/>
      <c r="ABY46" s="86"/>
      <c r="ABZ46" s="86"/>
      <c r="ACA46" s="86"/>
      <c r="ACB46" s="86"/>
      <c r="ACC46" s="86"/>
      <c r="ACD46" s="86"/>
      <c r="ACE46" s="86"/>
      <c r="ACF46" s="86"/>
      <c r="ACG46" s="86"/>
      <c r="ACH46" s="86"/>
      <c r="ACI46" s="86"/>
      <c r="ACJ46" s="86"/>
      <c r="ACK46" s="86"/>
      <c r="ACL46" s="86"/>
      <c r="ACM46" s="86"/>
      <c r="ACN46" s="86"/>
      <c r="ACO46" s="86"/>
      <c r="ACP46" s="86"/>
      <c r="ACQ46" s="86"/>
      <c r="ACR46" s="86"/>
      <c r="ACS46" s="86"/>
      <c r="ACT46" s="86"/>
      <c r="ACU46" s="86"/>
      <c r="ACV46" s="86"/>
      <c r="ACW46" s="86"/>
      <c r="ACX46" s="86"/>
      <c r="ACY46" s="86"/>
      <c r="ACZ46" s="86"/>
      <c r="ADA46" s="86"/>
      <c r="ADB46" s="86"/>
      <c r="ADC46" s="86"/>
      <c r="ADD46" s="86"/>
      <c r="ADE46" s="86"/>
      <c r="ADF46" s="86"/>
      <c r="ADG46" s="86"/>
      <c r="ADH46" s="86"/>
      <c r="ADI46" s="86"/>
      <c r="ADJ46" s="86"/>
      <c r="ADK46" s="86"/>
      <c r="ADL46" s="86"/>
      <c r="ADM46" s="86"/>
      <c r="ADN46" s="86"/>
      <c r="ADO46" s="86"/>
      <c r="ADP46" s="86"/>
      <c r="ADQ46" s="86"/>
      <c r="ADR46" s="86"/>
      <c r="ADS46" s="86"/>
      <c r="ADT46" s="86"/>
      <c r="ADU46" s="86"/>
      <c r="ADV46" s="86"/>
      <c r="ADW46" s="86"/>
      <c r="ADX46" s="86"/>
      <c r="ADY46" s="86"/>
      <c r="ADZ46" s="86"/>
      <c r="AEA46" s="86"/>
      <c r="AEB46" s="86"/>
      <c r="AEC46" s="86"/>
      <c r="AED46" s="86"/>
      <c r="AEE46" s="86"/>
      <c r="AEF46" s="86"/>
      <c r="AEG46" s="86"/>
      <c r="AEH46" s="86"/>
      <c r="AEI46" s="86"/>
      <c r="AEJ46" s="86"/>
      <c r="AEK46" s="86"/>
      <c r="AEL46" s="86"/>
      <c r="AEM46" s="86"/>
      <c r="AEN46" s="86"/>
      <c r="AEO46" s="86"/>
      <c r="AEP46" s="86"/>
      <c r="AEQ46" s="86"/>
      <c r="AER46" s="86"/>
      <c r="AES46" s="86"/>
      <c r="AET46" s="86"/>
      <c r="AEU46" s="86"/>
      <c r="AEV46" s="86"/>
      <c r="AEW46" s="86"/>
      <c r="AEX46" s="86"/>
      <c r="AEY46" s="86"/>
      <c r="AEZ46" s="86"/>
      <c r="AFA46" s="86"/>
      <c r="AFB46" s="86"/>
      <c r="AFC46" s="86"/>
      <c r="AFD46" s="86"/>
      <c r="AFE46" s="86"/>
      <c r="AFF46" s="86"/>
      <c r="AFG46" s="86"/>
      <c r="AFH46" s="86"/>
      <c r="AFI46" s="86"/>
      <c r="AFJ46" s="86"/>
      <c r="AFK46" s="86"/>
      <c r="AFL46" s="86"/>
      <c r="AFM46" s="86"/>
      <c r="AFN46" s="86"/>
      <c r="AFO46" s="86"/>
      <c r="AFP46" s="86"/>
      <c r="AFQ46" s="86"/>
      <c r="AFR46" s="86"/>
      <c r="AFS46" s="86"/>
      <c r="AFT46" s="86"/>
      <c r="AFU46" s="86"/>
      <c r="AFV46" s="86"/>
      <c r="AFW46" s="86"/>
      <c r="AFX46" s="86"/>
      <c r="AFY46" s="86"/>
      <c r="AFZ46" s="86"/>
      <c r="AGA46" s="86"/>
      <c r="AGB46" s="86"/>
      <c r="AGC46" s="86"/>
      <c r="AGD46" s="86"/>
      <c r="AGE46" s="86"/>
      <c r="AGF46" s="86"/>
      <c r="AGG46" s="86"/>
      <c r="AGH46" s="86"/>
      <c r="AGI46" s="86"/>
      <c r="AGJ46" s="86"/>
      <c r="AGK46" s="86"/>
      <c r="AGL46" s="86"/>
      <c r="AGM46" s="86"/>
      <c r="AGN46" s="86"/>
      <c r="AGO46" s="86"/>
      <c r="AGP46" s="86"/>
      <c r="AGQ46" s="86"/>
      <c r="AGR46" s="86"/>
      <c r="AGS46" s="86"/>
      <c r="AGT46" s="86"/>
      <c r="AGU46" s="86"/>
      <c r="AGV46" s="86"/>
      <c r="AGW46" s="86"/>
      <c r="AGX46" s="86"/>
      <c r="AGY46" s="86"/>
      <c r="AGZ46" s="86"/>
      <c r="AHA46" s="86"/>
      <c r="AHB46" s="86"/>
      <c r="AHC46" s="86"/>
      <c r="AHD46" s="86"/>
      <c r="AHE46" s="86"/>
      <c r="AHF46" s="86"/>
      <c r="AHG46" s="86"/>
      <c r="AHH46" s="86"/>
      <c r="AHI46" s="86"/>
      <c r="AHJ46" s="86"/>
      <c r="AHK46" s="86"/>
      <c r="AHL46" s="86"/>
      <c r="AHM46" s="86"/>
      <c r="AHN46" s="86"/>
      <c r="AHO46" s="86"/>
      <c r="AHP46" s="86"/>
      <c r="AHQ46" s="86"/>
      <c r="AHR46" s="86"/>
      <c r="AHS46" s="86"/>
      <c r="AHT46" s="86"/>
      <c r="AHU46" s="86"/>
      <c r="AHV46" s="86"/>
      <c r="AHW46" s="86"/>
      <c r="AHX46" s="86"/>
      <c r="AHY46" s="86"/>
      <c r="AHZ46" s="86"/>
      <c r="AIA46" s="86"/>
      <c r="AIB46" s="86"/>
      <c r="AIC46" s="86"/>
      <c r="AID46" s="86"/>
      <c r="AIE46" s="86"/>
      <c r="AIF46" s="86"/>
      <c r="AIG46" s="86"/>
      <c r="AIH46" s="86"/>
      <c r="AII46" s="86"/>
      <c r="AIJ46" s="86"/>
      <c r="AIK46" s="86"/>
      <c r="AIL46" s="86"/>
      <c r="AIM46" s="86"/>
      <c r="AIN46" s="86"/>
      <c r="AIO46" s="86"/>
      <c r="AIP46" s="86"/>
      <c r="AIQ46" s="86"/>
      <c r="AIR46" s="86"/>
      <c r="AIS46" s="86"/>
      <c r="AIT46" s="86"/>
      <c r="AIU46" s="86"/>
      <c r="AIV46" s="86"/>
      <c r="AIW46" s="86"/>
      <c r="AIX46" s="86"/>
      <c r="AIY46" s="86"/>
      <c r="AIZ46" s="86"/>
      <c r="AJA46" s="86"/>
      <c r="AJB46" s="86"/>
      <c r="AJC46" s="86"/>
      <c r="AJD46" s="86"/>
      <c r="AJE46" s="86"/>
      <c r="AJF46" s="86"/>
      <c r="AJG46" s="86"/>
      <c r="AJH46" s="86"/>
      <c r="AJI46" s="86"/>
      <c r="AJJ46" s="86"/>
      <c r="AJK46" s="86"/>
      <c r="AJL46" s="86"/>
      <c r="AJM46" s="86"/>
      <c r="AJN46" s="86"/>
      <c r="AJO46" s="86"/>
      <c r="AJP46" s="86"/>
      <c r="AJQ46" s="86"/>
      <c r="AJR46" s="86"/>
      <c r="AJS46" s="86"/>
      <c r="AJT46" s="86"/>
      <c r="AJU46" s="86"/>
      <c r="AJV46" s="86"/>
      <c r="AJW46" s="86"/>
      <c r="AJX46" s="86"/>
      <c r="AJY46" s="86"/>
      <c r="AJZ46" s="86"/>
      <c r="AKA46" s="86"/>
      <c r="AKB46" s="86"/>
      <c r="AKC46" s="86"/>
      <c r="AKD46" s="86"/>
      <c r="AKE46" s="86"/>
      <c r="AKF46" s="86"/>
      <c r="AKG46" s="86"/>
      <c r="AKH46" s="86"/>
      <c r="AKI46" s="86"/>
      <c r="AKJ46" s="86"/>
      <c r="AKK46" s="86"/>
      <c r="AKL46" s="86"/>
      <c r="AKM46" s="86"/>
      <c r="AKN46" s="86"/>
      <c r="AKO46" s="86"/>
      <c r="AKP46" s="86"/>
      <c r="AKQ46" s="86"/>
      <c r="AKR46" s="86"/>
      <c r="AKS46" s="86"/>
      <c r="AKT46" s="86"/>
      <c r="AKU46" s="86"/>
      <c r="AKV46" s="86"/>
      <c r="AKW46" s="86"/>
      <c r="AKX46" s="86"/>
      <c r="AKY46" s="86"/>
      <c r="AKZ46" s="86"/>
      <c r="ALA46" s="86"/>
      <c r="ALB46" s="86"/>
      <c r="ALC46" s="86"/>
      <c r="ALD46" s="86"/>
      <c r="ALE46" s="86"/>
      <c r="ALF46" s="86"/>
      <c r="ALG46" s="86"/>
      <c r="ALH46" s="86"/>
      <c r="ALI46" s="86"/>
      <c r="ALJ46" s="86"/>
      <c r="ALK46" s="86"/>
      <c r="ALL46" s="86"/>
      <c r="ALM46" s="86"/>
      <c r="ALN46" s="86"/>
      <c r="ALO46" s="86"/>
      <c r="ALP46" s="86"/>
      <c r="ALQ46" s="86"/>
      <c r="ALR46" s="86"/>
      <c r="ALS46" s="86"/>
      <c r="ALT46" s="86"/>
      <c r="ALU46" s="86"/>
      <c r="ALV46" s="86"/>
      <c r="ALW46" s="86"/>
      <c r="ALX46" s="86"/>
      <c r="ALY46" s="86"/>
      <c r="ALZ46" s="86"/>
      <c r="AMA46" s="86"/>
      <c r="AMB46" s="86"/>
      <c r="AMC46" s="86"/>
      <c r="AMD46" s="86"/>
      <c r="AME46" s="86"/>
      <c r="AMF46" s="86"/>
      <c r="AMG46" s="86"/>
      <c r="AMH46" s="86"/>
      <c r="AMI46" s="86"/>
      <c r="AMJ46" s="86"/>
      <c r="AMK46" s="86"/>
    </row>
    <row r="47" customFormat="false" ht="13.5" hidden="false" customHeight="false" outlineLevel="0" collapsed="false">
      <c r="A47" s="85"/>
      <c r="B47" s="85"/>
      <c r="C47" s="85"/>
      <c r="D47" s="85"/>
      <c r="E47" s="85"/>
      <c r="F47" s="85"/>
      <c r="G47" s="221"/>
      <c r="H47" s="228"/>
      <c r="I47" s="2"/>
      <c r="J47" s="228"/>
      <c r="K47" s="257"/>
      <c r="L47" s="2"/>
      <c r="M47" s="85"/>
      <c r="N47" s="85"/>
      <c r="O47" s="85"/>
      <c r="P47" s="85"/>
      <c r="Q47" s="85"/>
      <c r="R47" s="85"/>
      <c r="S47" s="85"/>
      <c r="T47" s="85"/>
      <c r="U47" s="89"/>
      <c r="V47" s="85"/>
      <c r="W47" s="89"/>
      <c r="X47" s="85"/>
      <c r="Y47" s="85"/>
      <c r="Z47" s="85"/>
      <c r="AA47" s="85"/>
      <c r="AB47" s="85"/>
      <c r="AC47" s="85"/>
      <c r="AD47" s="85"/>
      <c r="AE47" s="258"/>
      <c r="AF47" s="90"/>
      <c r="AG47" s="286"/>
      <c r="AH47" s="90"/>
      <c r="AI47" s="259"/>
      <c r="AJ47" s="90"/>
      <c r="AK47" s="97"/>
      <c r="AL47" s="90"/>
      <c r="AM47" s="260"/>
      <c r="AN47" s="4"/>
      <c r="AO47" s="89"/>
      <c r="AP47" s="89"/>
      <c r="AQ47" s="89"/>
      <c r="AR47" s="89"/>
      <c r="AS47" s="89"/>
      <c r="AT47" s="98" t="str">
        <f aca="false">IF(A47="", "","'"&amp;A47&amp;"':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'"&amp;VLOOKUP(M47,[3]マスタ!$A$1:$B$99,2,0)&amp;"'"&amp;IF(N47="○",", extra: true","")&amp;IF(O47&lt;&gt;"",", extraFrom: '"&amp;O47&amp;"'","")&amp;IF(P47&lt;&gt;"",", exchangableTo: '"&amp;P47&amp;"'","")&amp;IF(Q47="○",", poison: true","")&amp;IF(R47&lt;&gt;"", ", type: '"&amp;VLOOKUP(R47,[3]マスタ!$D$1:$E$99,2,0)&amp;"'", "")&amp;IF(S47&lt;&gt;"",", subType: '"&amp;VLOOKUP(S47,[3]マスタ!$D$1:$E$99,2,0)&amp;"'","")&amp;""&amp;IF(T47&lt;&gt;"",", range: '"&amp;T47&amp;"'","")&amp;IF(V47&lt;&gt;"",", damage: '"&amp;V47&amp;"'","")&amp;IF(X47&lt;&gt;"",", capacity: '"&amp;X47&amp;"'","")&amp;IF(Y47&lt;&gt;"",", growth: "&amp;Y47&amp;"","")&amp;IF(Z47&lt;&gt;"",", cost: '"&amp;Z47&amp;"'","")&amp;", text: '"&amp;SUBSTITUTE(SUBSTITUTE(AE47, CHAR(13), ""),CHAR(10),"\n")&amp;IF(AF47&lt;&gt;"", "', textAdditional: '"&amp;SUBSTITUTE(SUBSTITUTE(AF47, CHAR(13), ""),CHAR(10),"\n"), "")&amp;"', textZh: '"&amp;SUBSTITUTE(SUBSTITUTE(SUBSTITUTE(AG47, CHAR(13), ""),CHAR(10),"\n"),"'","\'")&amp;"', textZhG1: '"&amp;SUBSTITUTE(SUBSTITUTE(SUBSTITUTE(AI47, CHAR(13), ""),CHAR(10),"\n"),"'","\'")&amp;IF(AH47&lt;&gt;"", "', textZhAdditional: '"&amp;SUBSTITUTE(SUBSTITUTE(AH47, CHAR(13), ""),CHAR(10),"\n"), "")&amp;IF(AJ47&lt;&gt;"", "', textZhG1Additional: '"&amp;SUBSTITUTE(SUBSTITUTE(AJ47, CHAR(13), ""),CHAR(10),"\n"), "")&amp;"', textKo: '"&amp;SUBSTITUTE(SUBSTITUTE(SUBSTITUTE(AK47, CHAR(13), ""),CHAR(10),"\n"),"'","\'")&amp;IF(AL47&lt;&gt;"", "', textKoAdditional: '"&amp;SUBSTITUTE(SUBSTITUTE(AL47, CHAR(13), ""),CHAR(10),"\n"), "")&amp;"', textEn: '"&amp;SUBSTITUTE(SUBSTITUTE(SUBSTITUTE(AM47, CHAR(13), ""),CHAR(10),"\n"),"'","\'")&amp;IF(AN47&lt;&gt;"", "', textEnAdditional: '"&amp;SUBSTITUTE(SUBSTITUTE(AN47, CHAR(13), ""),CHAR(10),"\n"), "")&amp;"'"&amp;IF(AB47="○",", sealable: true","")&amp;IF(AC47="○",", removable: true","")&amp;IF(AA47="○",", lie: true","")&amp;IF(AD47="○",", investable: true","")&amp;"},")</f>
        <v/>
      </c>
      <c r="AU47" s="10" t="str">
        <f aca="false">IF($A47&lt;&gt;"", "    /** 《"&amp;$E47&amp;"》 */ export const "&amp;SUBSTITUTE(UPPER(IF(MID($A47, 3, 1)="-", RIGHT($A47,LEN($A47)-3), $A47)), "-", "_")&amp;": TCardId = '"&amp;$A47&amp;"';", "")</f>
        <v/>
      </c>
      <c r="AV47" s="11" t="str">
        <f aca="false">IF($A47&lt;&gt;"", "    | '"&amp;$A47&amp;"'", "")</f>
        <v/>
      </c>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c r="EC47" s="86"/>
      <c r="ED47" s="86"/>
      <c r="EE47" s="86"/>
      <c r="EF47" s="86"/>
      <c r="EG47" s="86"/>
      <c r="EH47" s="86"/>
      <c r="EI47" s="86"/>
      <c r="EJ47" s="86"/>
      <c r="EK47" s="86"/>
      <c r="EL47" s="86"/>
      <c r="EM47" s="86"/>
      <c r="EN47" s="86"/>
      <c r="EO47" s="86"/>
      <c r="EP47" s="86"/>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6"/>
      <c r="FO47" s="86"/>
      <c r="FP47" s="86"/>
      <c r="FQ47" s="86"/>
      <c r="FR47" s="86"/>
      <c r="FS47" s="86"/>
      <c r="FT47" s="86"/>
      <c r="FU47" s="86"/>
      <c r="FV47" s="86"/>
      <c r="FW47" s="86"/>
      <c r="FX47" s="86"/>
      <c r="FY47" s="86"/>
      <c r="FZ47" s="86"/>
      <c r="GA47" s="86"/>
      <c r="GB47" s="86"/>
      <c r="GC47" s="86"/>
      <c r="GD47" s="86"/>
      <c r="GE47" s="86"/>
      <c r="GF47" s="86"/>
      <c r="GG47" s="86"/>
      <c r="GH47" s="86"/>
      <c r="GI47" s="86"/>
      <c r="GJ47" s="86"/>
      <c r="GK47" s="86"/>
      <c r="GL47" s="86"/>
      <c r="GM47" s="86"/>
      <c r="GN47" s="86"/>
      <c r="GO47" s="86"/>
      <c r="GP47" s="86"/>
      <c r="GQ47" s="86"/>
      <c r="GR47" s="86"/>
      <c r="GS47" s="86"/>
      <c r="GT47" s="86"/>
      <c r="GU47" s="86"/>
      <c r="GV47" s="86"/>
      <c r="GW47" s="86"/>
      <c r="GX47" s="86"/>
      <c r="GY47" s="86"/>
      <c r="GZ47" s="86"/>
      <c r="HA47" s="86"/>
      <c r="HB47" s="86"/>
      <c r="HC47" s="86"/>
      <c r="HD47" s="86"/>
      <c r="HE47" s="86"/>
      <c r="HF47" s="86"/>
      <c r="HG47" s="86"/>
      <c r="HH47" s="86"/>
      <c r="HI47" s="86"/>
      <c r="HJ47" s="86"/>
      <c r="HK47" s="86"/>
      <c r="HL47" s="86"/>
      <c r="HM47" s="86"/>
      <c r="HN47" s="86"/>
      <c r="HO47" s="86"/>
      <c r="HP47" s="86"/>
      <c r="HQ47" s="86"/>
      <c r="HR47" s="86"/>
      <c r="HS47" s="86"/>
      <c r="HT47" s="86"/>
      <c r="HU47" s="86"/>
      <c r="HV47" s="86"/>
      <c r="HW47" s="86"/>
      <c r="HX47" s="86"/>
      <c r="HY47" s="86"/>
      <c r="HZ47" s="86"/>
      <c r="IA47" s="86"/>
      <c r="IB47" s="86"/>
      <c r="IC47" s="86"/>
      <c r="ID47" s="86"/>
      <c r="IE47" s="86"/>
      <c r="IF47" s="86"/>
      <c r="IG47" s="86"/>
      <c r="IH47" s="86"/>
      <c r="II47" s="86"/>
      <c r="IJ47" s="86"/>
      <c r="IK47" s="86"/>
      <c r="IL47" s="86"/>
      <c r="IM47" s="86"/>
      <c r="IN47" s="86"/>
      <c r="IO47" s="86"/>
      <c r="IP47" s="86"/>
      <c r="IQ47" s="86"/>
      <c r="IR47" s="86"/>
      <c r="IS47" s="86"/>
      <c r="IT47" s="86"/>
      <c r="IU47" s="86"/>
      <c r="IV47" s="86"/>
      <c r="IW47" s="86"/>
      <c r="IX47" s="86"/>
      <c r="IY47" s="86"/>
      <c r="IZ47" s="86"/>
      <c r="JA47" s="86"/>
      <c r="JB47" s="86"/>
      <c r="JC47" s="86"/>
      <c r="JD47" s="86"/>
      <c r="JE47" s="86"/>
      <c r="JF47" s="86"/>
      <c r="JG47" s="86"/>
      <c r="JH47" s="86"/>
      <c r="JI47" s="86"/>
      <c r="JJ47" s="86"/>
      <c r="JK47" s="86"/>
      <c r="JL47" s="86"/>
      <c r="JM47" s="86"/>
      <c r="JN47" s="86"/>
      <c r="JO47" s="86"/>
      <c r="JP47" s="86"/>
      <c r="JQ47" s="86"/>
      <c r="JR47" s="86"/>
      <c r="JS47" s="86"/>
      <c r="JT47" s="86"/>
      <c r="JU47" s="86"/>
      <c r="JV47" s="86"/>
      <c r="JW47" s="86"/>
      <c r="JX47" s="86"/>
      <c r="JY47" s="86"/>
      <c r="JZ47" s="86"/>
      <c r="KA47" s="86"/>
      <c r="KB47" s="86"/>
      <c r="KC47" s="86"/>
      <c r="KD47" s="86"/>
      <c r="KE47" s="86"/>
      <c r="KF47" s="86"/>
      <c r="KG47" s="86"/>
      <c r="KH47" s="86"/>
      <c r="KI47" s="86"/>
      <c r="KJ47" s="86"/>
      <c r="KK47" s="86"/>
      <c r="KL47" s="86"/>
      <c r="KM47" s="86"/>
      <c r="KN47" s="86"/>
      <c r="KO47" s="86"/>
      <c r="KP47" s="86"/>
      <c r="KQ47" s="86"/>
      <c r="KR47" s="86"/>
      <c r="KS47" s="86"/>
      <c r="KT47" s="86"/>
      <c r="KU47" s="86"/>
      <c r="KV47" s="86"/>
      <c r="KW47" s="86"/>
      <c r="KX47" s="86"/>
      <c r="KY47" s="86"/>
      <c r="KZ47" s="86"/>
      <c r="LA47" s="86"/>
      <c r="LB47" s="86"/>
      <c r="LC47" s="86"/>
      <c r="LD47" s="86"/>
      <c r="LE47" s="86"/>
      <c r="LF47" s="86"/>
      <c r="LG47" s="86"/>
      <c r="LH47" s="86"/>
      <c r="LI47" s="86"/>
      <c r="LJ47" s="86"/>
      <c r="LK47" s="86"/>
      <c r="LL47" s="86"/>
      <c r="LM47" s="86"/>
      <c r="LN47" s="86"/>
      <c r="LO47" s="86"/>
      <c r="LP47" s="86"/>
      <c r="LQ47" s="86"/>
      <c r="LR47" s="86"/>
      <c r="LS47" s="86"/>
      <c r="LT47" s="86"/>
      <c r="LU47" s="86"/>
      <c r="LV47" s="86"/>
      <c r="LW47" s="86"/>
      <c r="LX47" s="86"/>
      <c r="LY47" s="86"/>
      <c r="LZ47" s="86"/>
      <c r="MA47" s="86"/>
      <c r="MB47" s="86"/>
      <c r="MC47" s="86"/>
      <c r="MD47" s="86"/>
      <c r="ME47" s="86"/>
      <c r="MF47" s="86"/>
      <c r="MG47" s="86"/>
      <c r="MH47" s="86"/>
      <c r="MI47" s="86"/>
      <c r="MJ47" s="86"/>
      <c r="MK47" s="86"/>
      <c r="ML47" s="86"/>
      <c r="MM47" s="86"/>
      <c r="MN47" s="86"/>
      <c r="MO47" s="86"/>
      <c r="MP47" s="86"/>
      <c r="MQ47" s="86"/>
      <c r="MR47" s="86"/>
      <c r="MS47" s="86"/>
      <c r="MT47" s="86"/>
      <c r="MU47" s="86"/>
      <c r="MV47" s="86"/>
      <c r="MW47" s="86"/>
      <c r="MX47" s="86"/>
      <c r="MY47" s="86"/>
      <c r="MZ47" s="86"/>
      <c r="NA47" s="86"/>
      <c r="NB47" s="86"/>
      <c r="NC47" s="86"/>
      <c r="ND47" s="86"/>
      <c r="NE47" s="86"/>
      <c r="NF47" s="86"/>
      <c r="NG47" s="86"/>
      <c r="NH47" s="86"/>
      <c r="NI47" s="86"/>
      <c r="NJ47" s="86"/>
      <c r="NK47" s="86"/>
      <c r="NL47" s="86"/>
      <c r="NM47" s="86"/>
      <c r="NN47" s="86"/>
      <c r="NO47" s="86"/>
      <c r="NP47" s="86"/>
      <c r="NQ47" s="86"/>
      <c r="NR47" s="86"/>
      <c r="NS47" s="86"/>
      <c r="NT47" s="86"/>
      <c r="NU47" s="86"/>
      <c r="NV47" s="86"/>
      <c r="NW47" s="86"/>
      <c r="NX47" s="86"/>
      <c r="NY47" s="86"/>
      <c r="NZ47" s="86"/>
      <c r="OA47" s="86"/>
      <c r="OB47" s="86"/>
      <c r="OC47" s="86"/>
      <c r="OD47" s="86"/>
      <c r="OE47" s="86"/>
      <c r="OF47" s="86"/>
      <c r="OG47" s="86"/>
      <c r="OH47" s="86"/>
      <c r="OI47" s="86"/>
      <c r="OJ47" s="86"/>
      <c r="OK47" s="86"/>
      <c r="OL47" s="86"/>
      <c r="OM47" s="86"/>
      <c r="ON47" s="86"/>
      <c r="OO47" s="86"/>
      <c r="OP47" s="86"/>
      <c r="OQ47" s="86"/>
      <c r="OR47" s="86"/>
      <c r="OS47" s="86"/>
      <c r="OT47" s="86"/>
      <c r="OU47" s="86"/>
      <c r="OV47" s="86"/>
      <c r="OW47" s="86"/>
      <c r="OX47" s="86"/>
      <c r="OY47" s="86"/>
      <c r="OZ47" s="86"/>
      <c r="PA47" s="86"/>
      <c r="PB47" s="86"/>
      <c r="PC47" s="86"/>
      <c r="PD47" s="86"/>
      <c r="PE47" s="86"/>
      <c r="PF47" s="86"/>
      <c r="PG47" s="86"/>
      <c r="PH47" s="86"/>
      <c r="PI47" s="86"/>
      <c r="PJ47" s="86"/>
      <c r="PK47" s="86"/>
      <c r="PL47" s="86"/>
      <c r="PM47" s="86"/>
      <c r="PN47" s="86"/>
      <c r="PO47" s="86"/>
      <c r="PP47" s="86"/>
      <c r="PQ47" s="86"/>
      <c r="PR47" s="86"/>
      <c r="PS47" s="86"/>
      <c r="PT47" s="86"/>
      <c r="PU47" s="86"/>
      <c r="PV47" s="86"/>
      <c r="PW47" s="86"/>
      <c r="PX47" s="86"/>
      <c r="PY47" s="86"/>
      <c r="PZ47" s="86"/>
      <c r="QA47" s="86"/>
      <c r="QB47" s="86"/>
      <c r="QC47" s="86"/>
      <c r="QD47" s="86"/>
      <c r="QE47" s="86"/>
      <c r="QF47" s="86"/>
      <c r="QG47" s="86"/>
      <c r="QH47" s="86"/>
      <c r="QI47" s="86"/>
      <c r="QJ47" s="86"/>
      <c r="QK47" s="86"/>
      <c r="QL47" s="86"/>
      <c r="QM47" s="86"/>
      <c r="QN47" s="86"/>
      <c r="QO47" s="86"/>
      <c r="QP47" s="86"/>
      <c r="QQ47" s="86"/>
      <c r="QR47" s="86"/>
      <c r="QS47" s="86"/>
      <c r="QT47" s="86"/>
      <c r="QU47" s="86"/>
      <c r="QV47" s="86"/>
      <c r="QW47" s="86"/>
      <c r="QX47" s="86"/>
      <c r="QY47" s="86"/>
      <c r="QZ47" s="86"/>
      <c r="RA47" s="86"/>
      <c r="RB47" s="86"/>
      <c r="RC47" s="86"/>
      <c r="RD47" s="86"/>
      <c r="RE47" s="86"/>
      <c r="RF47" s="86"/>
      <c r="RG47" s="86"/>
      <c r="RH47" s="86"/>
      <c r="RI47" s="86"/>
      <c r="RJ47" s="86"/>
      <c r="RK47" s="86"/>
      <c r="RL47" s="86"/>
      <c r="RM47" s="86"/>
      <c r="RN47" s="86"/>
      <c r="RO47" s="86"/>
      <c r="RP47" s="86"/>
      <c r="RQ47" s="86"/>
      <c r="RR47" s="86"/>
      <c r="RS47" s="86"/>
      <c r="RT47" s="86"/>
      <c r="RU47" s="86"/>
      <c r="RV47" s="86"/>
      <c r="RW47" s="86"/>
      <c r="RX47" s="86"/>
      <c r="RY47" s="86"/>
      <c r="RZ47" s="86"/>
      <c r="SA47" s="86"/>
      <c r="SB47" s="86"/>
      <c r="SC47" s="86"/>
      <c r="SD47" s="86"/>
      <c r="SE47" s="86"/>
      <c r="SF47" s="86"/>
      <c r="SG47" s="86"/>
      <c r="SH47" s="86"/>
      <c r="SI47" s="86"/>
      <c r="SJ47" s="86"/>
      <c r="SK47" s="86"/>
      <c r="SL47" s="86"/>
      <c r="SM47" s="86"/>
      <c r="SN47" s="86"/>
      <c r="SO47" s="86"/>
      <c r="SP47" s="86"/>
      <c r="SQ47" s="86"/>
      <c r="SR47" s="86"/>
      <c r="SS47" s="86"/>
      <c r="ST47" s="86"/>
      <c r="SU47" s="86"/>
      <c r="SV47" s="86"/>
      <c r="SW47" s="86"/>
      <c r="SX47" s="86"/>
      <c r="SY47" s="86"/>
      <c r="SZ47" s="86"/>
      <c r="TA47" s="86"/>
      <c r="TB47" s="86"/>
      <c r="TC47" s="86"/>
      <c r="TD47" s="86"/>
      <c r="TE47" s="86"/>
      <c r="TF47" s="86"/>
      <c r="TG47" s="86"/>
      <c r="TH47" s="86"/>
      <c r="TI47" s="86"/>
      <c r="TJ47" s="86"/>
      <c r="TK47" s="86"/>
      <c r="TL47" s="86"/>
      <c r="TM47" s="86"/>
      <c r="TN47" s="86"/>
      <c r="TO47" s="86"/>
      <c r="TP47" s="86"/>
      <c r="TQ47" s="86"/>
      <c r="TR47" s="86"/>
      <c r="TS47" s="86"/>
      <c r="TT47" s="86"/>
      <c r="TU47" s="86"/>
      <c r="TV47" s="86"/>
      <c r="TW47" s="86"/>
      <c r="TX47" s="86"/>
      <c r="TY47" s="86"/>
      <c r="TZ47" s="86"/>
      <c r="UA47" s="86"/>
      <c r="UB47" s="86"/>
      <c r="UC47" s="86"/>
      <c r="UD47" s="86"/>
      <c r="UE47" s="86"/>
      <c r="UF47" s="86"/>
      <c r="UG47" s="86"/>
      <c r="UH47" s="86"/>
      <c r="UI47" s="86"/>
      <c r="UJ47" s="86"/>
      <c r="UK47" s="86"/>
      <c r="UL47" s="86"/>
      <c r="UM47" s="86"/>
      <c r="UN47" s="86"/>
      <c r="UO47" s="86"/>
      <c r="UP47" s="86"/>
      <c r="UQ47" s="86"/>
      <c r="UR47" s="86"/>
      <c r="US47" s="86"/>
      <c r="UT47" s="86"/>
      <c r="UU47" s="86"/>
      <c r="UV47" s="86"/>
      <c r="UW47" s="86"/>
      <c r="UX47" s="86"/>
      <c r="UY47" s="86"/>
      <c r="UZ47" s="86"/>
      <c r="VA47" s="86"/>
      <c r="VB47" s="86"/>
      <c r="VC47" s="86"/>
      <c r="VD47" s="86"/>
      <c r="VE47" s="86"/>
      <c r="VF47" s="86"/>
      <c r="VG47" s="86"/>
      <c r="VH47" s="86"/>
      <c r="VI47" s="86"/>
      <c r="VJ47" s="86"/>
      <c r="VK47" s="86"/>
      <c r="VL47" s="86"/>
      <c r="VM47" s="86"/>
      <c r="VN47" s="86"/>
      <c r="VO47" s="86"/>
      <c r="VP47" s="86"/>
      <c r="VQ47" s="86"/>
      <c r="VR47" s="86"/>
      <c r="VS47" s="86"/>
      <c r="VT47" s="86"/>
      <c r="VU47" s="86"/>
      <c r="VV47" s="86"/>
      <c r="VW47" s="86"/>
      <c r="VX47" s="86"/>
      <c r="VY47" s="86"/>
      <c r="VZ47" s="86"/>
      <c r="WA47" s="86"/>
      <c r="WB47" s="86"/>
      <c r="WC47" s="86"/>
      <c r="WD47" s="86"/>
      <c r="WE47" s="86"/>
      <c r="WF47" s="86"/>
      <c r="WG47" s="86"/>
      <c r="WH47" s="86"/>
      <c r="WI47" s="86"/>
      <c r="WJ47" s="86"/>
      <c r="WK47" s="86"/>
      <c r="WL47" s="86"/>
      <c r="WM47" s="86"/>
      <c r="WN47" s="86"/>
      <c r="WO47" s="86"/>
      <c r="WP47" s="86"/>
      <c r="WQ47" s="86"/>
      <c r="WR47" s="86"/>
      <c r="WS47" s="86"/>
      <c r="WT47" s="86"/>
      <c r="WU47" s="86"/>
      <c r="WV47" s="86"/>
      <c r="WW47" s="86"/>
      <c r="WX47" s="86"/>
      <c r="WY47" s="86"/>
      <c r="WZ47" s="86"/>
      <c r="XA47" s="86"/>
      <c r="XB47" s="86"/>
      <c r="XC47" s="86"/>
      <c r="XD47" s="86"/>
      <c r="XE47" s="86"/>
      <c r="XF47" s="86"/>
      <c r="XG47" s="86"/>
      <c r="XH47" s="86"/>
      <c r="XI47" s="86"/>
      <c r="XJ47" s="86"/>
      <c r="XK47" s="86"/>
      <c r="XL47" s="86"/>
      <c r="XM47" s="86"/>
      <c r="XN47" s="86"/>
      <c r="XO47" s="86"/>
      <c r="XP47" s="86"/>
      <c r="XQ47" s="86"/>
      <c r="XR47" s="86"/>
      <c r="XS47" s="86"/>
      <c r="XT47" s="86"/>
      <c r="XU47" s="86"/>
      <c r="XV47" s="86"/>
      <c r="XW47" s="86"/>
      <c r="XX47" s="86"/>
      <c r="XY47" s="86"/>
      <c r="XZ47" s="86"/>
      <c r="YA47" s="86"/>
      <c r="YB47" s="86"/>
      <c r="YC47" s="86"/>
      <c r="YD47" s="86"/>
      <c r="YE47" s="86"/>
      <c r="YF47" s="86"/>
      <c r="YG47" s="86"/>
      <c r="YH47" s="86"/>
      <c r="YI47" s="86"/>
      <c r="YJ47" s="86"/>
      <c r="YK47" s="86"/>
      <c r="YL47" s="86"/>
      <c r="YM47" s="86"/>
      <c r="YN47" s="86"/>
      <c r="YO47" s="86"/>
      <c r="YP47" s="86"/>
      <c r="YQ47" s="86"/>
      <c r="YR47" s="86"/>
      <c r="YS47" s="86"/>
      <c r="YT47" s="86"/>
      <c r="YU47" s="86"/>
      <c r="YV47" s="86"/>
      <c r="YW47" s="86"/>
      <c r="YX47" s="86"/>
      <c r="YY47" s="86"/>
      <c r="YZ47" s="86"/>
      <c r="ZA47" s="86"/>
      <c r="ZB47" s="86"/>
      <c r="ZC47" s="86"/>
      <c r="ZD47" s="86"/>
      <c r="ZE47" s="86"/>
      <c r="ZF47" s="86"/>
      <c r="ZG47" s="86"/>
      <c r="ZH47" s="86"/>
      <c r="ZI47" s="86"/>
      <c r="ZJ47" s="86"/>
      <c r="ZK47" s="86"/>
      <c r="ZL47" s="86"/>
      <c r="ZM47" s="86"/>
      <c r="ZN47" s="86"/>
      <c r="ZO47" s="86"/>
      <c r="ZP47" s="86"/>
      <c r="ZQ47" s="86"/>
      <c r="ZR47" s="86"/>
      <c r="ZS47" s="86"/>
      <c r="ZT47" s="86"/>
      <c r="ZU47" s="86"/>
      <c r="ZV47" s="86"/>
      <c r="ZW47" s="86"/>
      <c r="ZX47" s="86"/>
      <c r="ZY47" s="86"/>
      <c r="ZZ47" s="86"/>
      <c r="AAA47" s="86"/>
      <c r="AAB47" s="86"/>
      <c r="AAC47" s="86"/>
      <c r="AAD47" s="86"/>
      <c r="AAE47" s="86"/>
      <c r="AAF47" s="86"/>
      <c r="AAG47" s="86"/>
      <c r="AAH47" s="86"/>
      <c r="AAI47" s="86"/>
      <c r="AAJ47" s="86"/>
      <c r="AAK47" s="86"/>
      <c r="AAL47" s="86"/>
      <c r="AAM47" s="86"/>
      <c r="AAN47" s="86"/>
      <c r="AAO47" s="86"/>
      <c r="AAP47" s="86"/>
      <c r="AAQ47" s="86"/>
      <c r="AAR47" s="86"/>
      <c r="AAS47" s="86"/>
      <c r="AAT47" s="86"/>
      <c r="AAU47" s="86"/>
      <c r="AAV47" s="86"/>
      <c r="AAW47" s="86"/>
      <c r="AAX47" s="86"/>
      <c r="AAY47" s="86"/>
      <c r="AAZ47" s="86"/>
      <c r="ABA47" s="86"/>
      <c r="ABB47" s="86"/>
      <c r="ABC47" s="86"/>
      <c r="ABD47" s="86"/>
      <c r="ABE47" s="86"/>
      <c r="ABF47" s="86"/>
      <c r="ABG47" s="86"/>
      <c r="ABH47" s="86"/>
      <c r="ABI47" s="86"/>
      <c r="ABJ47" s="86"/>
      <c r="ABK47" s="86"/>
      <c r="ABL47" s="86"/>
      <c r="ABM47" s="86"/>
      <c r="ABN47" s="86"/>
      <c r="ABO47" s="86"/>
      <c r="ABP47" s="86"/>
      <c r="ABQ47" s="86"/>
      <c r="ABR47" s="86"/>
      <c r="ABS47" s="86"/>
      <c r="ABT47" s="86"/>
      <c r="ABU47" s="86"/>
      <c r="ABV47" s="86"/>
      <c r="ABW47" s="86"/>
      <c r="ABX47" s="86"/>
      <c r="ABY47" s="86"/>
      <c r="ABZ47" s="86"/>
      <c r="ACA47" s="86"/>
      <c r="ACB47" s="86"/>
      <c r="ACC47" s="86"/>
      <c r="ACD47" s="86"/>
      <c r="ACE47" s="86"/>
      <c r="ACF47" s="86"/>
      <c r="ACG47" s="86"/>
      <c r="ACH47" s="86"/>
      <c r="ACI47" s="86"/>
      <c r="ACJ47" s="86"/>
      <c r="ACK47" s="86"/>
      <c r="ACL47" s="86"/>
      <c r="ACM47" s="86"/>
      <c r="ACN47" s="86"/>
      <c r="ACO47" s="86"/>
      <c r="ACP47" s="86"/>
      <c r="ACQ47" s="86"/>
      <c r="ACR47" s="86"/>
      <c r="ACS47" s="86"/>
      <c r="ACT47" s="86"/>
      <c r="ACU47" s="86"/>
      <c r="ACV47" s="86"/>
      <c r="ACW47" s="86"/>
      <c r="ACX47" s="86"/>
      <c r="ACY47" s="86"/>
      <c r="ACZ47" s="86"/>
      <c r="ADA47" s="86"/>
      <c r="ADB47" s="86"/>
      <c r="ADC47" s="86"/>
      <c r="ADD47" s="86"/>
      <c r="ADE47" s="86"/>
      <c r="ADF47" s="86"/>
      <c r="ADG47" s="86"/>
      <c r="ADH47" s="86"/>
      <c r="ADI47" s="86"/>
      <c r="ADJ47" s="86"/>
      <c r="ADK47" s="86"/>
      <c r="ADL47" s="86"/>
      <c r="ADM47" s="86"/>
      <c r="ADN47" s="86"/>
      <c r="ADO47" s="86"/>
      <c r="ADP47" s="86"/>
      <c r="ADQ47" s="86"/>
      <c r="ADR47" s="86"/>
      <c r="ADS47" s="86"/>
      <c r="ADT47" s="86"/>
      <c r="ADU47" s="86"/>
      <c r="ADV47" s="86"/>
      <c r="ADW47" s="86"/>
      <c r="ADX47" s="86"/>
      <c r="ADY47" s="86"/>
      <c r="ADZ47" s="86"/>
      <c r="AEA47" s="86"/>
      <c r="AEB47" s="86"/>
      <c r="AEC47" s="86"/>
      <c r="AED47" s="86"/>
      <c r="AEE47" s="86"/>
      <c r="AEF47" s="86"/>
      <c r="AEG47" s="86"/>
      <c r="AEH47" s="86"/>
      <c r="AEI47" s="86"/>
      <c r="AEJ47" s="86"/>
      <c r="AEK47" s="86"/>
      <c r="AEL47" s="86"/>
      <c r="AEM47" s="86"/>
      <c r="AEN47" s="86"/>
      <c r="AEO47" s="86"/>
      <c r="AEP47" s="86"/>
      <c r="AEQ47" s="86"/>
      <c r="AER47" s="86"/>
      <c r="AES47" s="86"/>
      <c r="AET47" s="86"/>
      <c r="AEU47" s="86"/>
      <c r="AEV47" s="86"/>
      <c r="AEW47" s="86"/>
      <c r="AEX47" s="86"/>
      <c r="AEY47" s="86"/>
      <c r="AEZ47" s="86"/>
      <c r="AFA47" s="86"/>
      <c r="AFB47" s="86"/>
      <c r="AFC47" s="86"/>
      <c r="AFD47" s="86"/>
      <c r="AFE47" s="86"/>
      <c r="AFF47" s="86"/>
      <c r="AFG47" s="86"/>
      <c r="AFH47" s="86"/>
      <c r="AFI47" s="86"/>
      <c r="AFJ47" s="86"/>
      <c r="AFK47" s="86"/>
      <c r="AFL47" s="86"/>
      <c r="AFM47" s="86"/>
      <c r="AFN47" s="86"/>
      <c r="AFO47" s="86"/>
      <c r="AFP47" s="86"/>
      <c r="AFQ47" s="86"/>
      <c r="AFR47" s="86"/>
      <c r="AFS47" s="86"/>
      <c r="AFT47" s="86"/>
      <c r="AFU47" s="86"/>
      <c r="AFV47" s="86"/>
      <c r="AFW47" s="86"/>
      <c r="AFX47" s="86"/>
      <c r="AFY47" s="86"/>
      <c r="AFZ47" s="86"/>
      <c r="AGA47" s="86"/>
      <c r="AGB47" s="86"/>
      <c r="AGC47" s="86"/>
      <c r="AGD47" s="86"/>
      <c r="AGE47" s="86"/>
      <c r="AGF47" s="86"/>
      <c r="AGG47" s="86"/>
      <c r="AGH47" s="86"/>
      <c r="AGI47" s="86"/>
      <c r="AGJ47" s="86"/>
      <c r="AGK47" s="86"/>
      <c r="AGL47" s="86"/>
      <c r="AGM47" s="86"/>
      <c r="AGN47" s="86"/>
      <c r="AGO47" s="86"/>
      <c r="AGP47" s="86"/>
      <c r="AGQ47" s="86"/>
      <c r="AGR47" s="86"/>
      <c r="AGS47" s="86"/>
      <c r="AGT47" s="86"/>
      <c r="AGU47" s="86"/>
      <c r="AGV47" s="86"/>
      <c r="AGW47" s="86"/>
      <c r="AGX47" s="86"/>
      <c r="AGY47" s="86"/>
      <c r="AGZ47" s="86"/>
      <c r="AHA47" s="86"/>
      <c r="AHB47" s="86"/>
      <c r="AHC47" s="86"/>
      <c r="AHD47" s="86"/>
      <c r="AHE47" s="86"/>
      <c r="AHF47" s="86"/>
      <c r="AHG47" s="86"/>
      <c r="AHH47" s="86"/>
      <c r="AHI47" s="86"/>
      <c r="AHJ47" s="86"/>
      <c r="AHK47" s="86"/>
      <c r="AHL47" s="86"/>
      <c r="AHM47" s="86"/>
      <c r="AHN47" s="86"/>
      <c r="AHO47" s="86"/>
      <c r="AHP47" s="86"/>
      <c r="AHQ47" s="86"/>
      <c r="AHR47" s="86"/>
      <c r="AHS47" s="86"/>
      <c r="AHT47" s="86"/>
      <c r="AHU47" s="86"/>
      <c r="AHV47" s="86"/>
      <c r="AHW47" s="86"/>
      <c r="AHX47" s="86"/>
      <c r="AHY47" s="86"/>
      <c r="AHZ47" s="86"/>
      <c r="AIA47" s="86"/>
      <c r="AIB47" s="86"/>
      <c r="AIC47" s="86"/>
      <c r="AID47" s="86"/>
      <c r="AIE47" s="86"/>
      <c r="AIF47" s="86"/>
      <c r="AIG47" s="86"/>
      <c r="AIH47" s="86"/>
      <c r="AII47" s="86"/>
      <c r="AIJ47" s="86"/>
      <c r="AIK47" s="86"/>
      <c r="AIL47" s="86"/>
      <c r="AIM47" s="86"/>
      <c r="AIN47" s="86"/>
      <c r="AIO47" s="86"/>
      <c r="AIP47" s="86"/>
      <c r="AIQ47" s="86"/>
      <c r="AIR47" s="86"/>
      <c r="AIS47" s="86"/>
      <c r="AIT47" s="86"/>
      <c r="AIU47" s="86"/>
      <c r="AIV47" s="86"/>
      <c r="AIW47" s="86"/>
      <c r="AIX47" s="86"/>
      <c r="AIY47" s="86"/>
      <c r="AIZ47" s="86"/>
      <c r="AJA47" s="86"/>
      <c r="AJB47" s="86"/>
      <c r="AJC47" s="86"/>
      <c r="AJD47" s="86"/>
      <c r="AJE47" s="86"/>
      <c r="AJF47" s="86"/>
      <c r="AJG47" s="86"/>
      <c r="AJH47" s="86"/>
      <c r="AJI47" s="86"/>
      <c r="AJJ47" s="86"/>
      <c r="AJK47" s="86"/>
      <c r="AJL47" s="86"/>
      <c r="AJM47" s="86"/>
      <c r="AJN47" s="86"/>
      <c r="AJO47" s="86"/>
      <c r="AJP47" s="86"/>
      <c r="AJQ47" s="86"/>
      <c r="AJR47" s="86"/>
      <c r="AJS47" s="86"/>
      <c r="AJT47" s="86"/>
      <c r="AJU47" s="86"/>
      <c r="AJV47" s="86"/>
      <c r="AJW47" s="86"/>
      <c r="AJX47" s="86"/>
      <c r="AJY47" s="86"/>
      <c r="AJZ47" s="86"/>
      <c r="AKA47" s="86"/>
      <c r="AKB47" s="86"/>
      <c r="AKC47" s="86"/>
      <c r="AKD47" s="86"/>
      <c r="AKE47" s="86"/>
      <c r="AKF47" s="86"/>
      <c r="AKG47" s="86"/>
      <c r="AKH47" s="86"/>
      <c r="AKI47" s="86"/>
      <c r="AKJ47" s="86"/>
      <c r="AKK47" s="86"/>
      <c r="AKL47" s="86"/>
      <c r="AKM47" s="86"/>
      <c r="AKN47" s="86"/>
      <c r="AKO47" s="86"/>
      <c r="AKP47" s="86"/>
      <c r="AKQ47" s="86"/>
      <c r="AKR47" s="86"/>
      <c r="AKS47" s="86"/>
      <c r="AKT47" s="86"/>
      <c r="AKU47" s="86"/>
      <c r="AKV47" s="86"/>
      <c r="AKW47" s="86"/>
      <c r="AKX47" s="86"/>
      <c r="AKY47" s="86"/>
      <c r="AKZ47" s="86"/>
      <c r="ALA47" s="86"/>
      <c r="ALB47" s="86"/>
      <c r="ALC47" s="86"/>
      <c r="ALD47" s="86"/>
      <c r="ALE47" s="86"/>
      <c r="ALF47" s="86"/>
      <c r="ALG47" s="86"/>
      <c r="ALH47" s="86"/>
      <c r="ALI47" s="86"/>
      <c r="ALJ47" s="86"/>
      <c r="ALK47" s="86"/>
      <c r="ALL47" s="86"/>
      <c r="ALM47" s="86"/>
      <c r="ALN47" s="86"/>
      <c r="ALO47" s="86"/>
      <c r="ALP47" s="86"/>
      <c r="ALQ47" s="86"/>
      <c r="ALR47" s="86"/>
      <c r="ALS47" s="86"/>
      <c r="ALT47" s="86"/>
      <c r="ALU47" s="86"/>
      <c r="ALV47" s="86"/>
      <c r="ALW47" s="86"/>
      <c r="ALX47" s="86"/>
      <c r="ALY47" s="86"/>
      <c r="ALZ47" s="86"/>
      <c r="AMA47" s="86"/>
      <c r="AMB47" s="86"/>
      <c r="AMC47" s="86"/>
      <c r="AMD47" s="86"/>
      <c r="AME47" s="86"/>
      <c r="AMF47" s="86"/>
      <c r="AMG47" s="86"/>
      <c r="AMH47" s="86"/>
      <c r="AMI47" s="86"/>
      <c r="AMJ47" s="86"/>
      <c r="AMK47" s="86"/>
    </row>
    <row r="48" customFormat="false" ht="13.5" hidden="false" customHeight="false" outlineLevel="0" collapsed="false">
      <c r="A48" s="85"/>
      <c r="B48" s="85"/>
      <c r="C48" s="85"/>
      <c r="D48" s="85"/>
      <c r="E48" s="85"/>
      <c r="F48" s="85"/>
      <c r="G48" s="221"/>
      <c r="H48" s="228"/>
      <c r="I48" s="2"/>
      <c r="J48" s="228"/>
      <c r="K48" s="257"/>
      <c r="L48" s="2"/>
      <c r="M48" s="85"/>
      <c r="N48" s="85"/>
      <c r="O48" s="85"/>
      <c r="P48" s="85"/>
      <c r="Q48" s="85"/>
      <c r="R48" s="85"/>
      <c r="S48" s="85"/>
      <c r="T48" s="85"/>
      <c r="U48" s="89"/>
      <c r="V48" s="85"/>
      <c r="W48" s="89"/>
      <c r="X48" s="85"/>
      <c r="Y48" s="85"/>
      <c r="Z48" s="85"/>
      <c r="AA48" s="85"/>
      <c r="AB48" s="85"/>
      <c r="AC48" s="85"/>
      <c r="AD48" s="85"/>
      <c r="AE48" s="258"/>
      <c r="AF48" s="90"/>
      <c r="AG48" s="286"/>
      <c r="AH48" s="90"/>
      <c r="AI48" s="259"/>
      <c r="AJ48" s="90"/>
      <c r="AK48" s="97"/>
      <c r="AL48" s="90"/>
      <c r="AM48" s="260"/>
      <c r="AN48" s="4"/>
      <c r="AO48" s="89"/>
      <c r="AP48" s="89"/>
      <c r="AQ48" s="89"/>
      <c r="AR48" s="89"/>
      <c r="AS48" s="89"/>
      <c r="AT48" s="98" t="str">
        <f aca="false">IF(A48="", "","'"&amp;A48&amp;"':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'"&amp;VLOOKUP(M48,[3]マスタ!$A$1:$B$99,2,0)&amp;"'"&amp;IF(N48="○",", extra: true","")&amp;IF(O48&lt;&gt;"",", extraFrom: '"&amp;O48&amp;"'","")&amp;IF(P48&lt;&gt;"",", exchangableTo: '"&amp;P48&amp;"'","")&amp;IF(Q48="○",", poison: true","")&amp;IF(R48&lt;&gt;"", ", type: '"&amp;VLOOKUP(R48,[3]マスタ!$D$1:$E$99,2,0)&amp;"'", "")&amp;IF(S48&lt;&gt;"",", subType: '"&amp;VLOOKUP(S48,[3]マスタ!$D$1:$E$99,2,0)&amp;"'","")&amp;""&amp;IF(T48&lt;&gt;"",", range: '"&amp;T48&amp;"'","")&amp;IF(V48&lt;&gt;"",", damage: '"&amp;V48&amp;"'","")&amp;IF(X48&lt;&gt;"",", capacity: '"&amp;X48&amp;"'","")&amp;IF(Y48&lt;&gt;"",", growth: "&amp;Y48&amp;"","")&amp;IF(Z48&lt;&gt;"",", cost: '"&amp;Z48&amp;"'","")&amp;", text: '"&amp;SUBSTITUTE(SUBSTITUTE(AE48, CHAR(13), ""),CHAR(10),"\n")&amp;IF(AF48&lt;&gt;"", "', textAdditional: '"&amp;SUBSTITUTE(SUBSTITUTE(AF48, CHAR(13), ""),CHAR(10),"\n"), "")&amp;"', textZh: '"&amp;SUBSTITUTE(SUBSTITUTE(SUBSTITUTE(AG48, CHAR(13), ""),CHAR(10),"\n"),"'","\'")&amp;"', textZhG1: '"&amp;SUBSTITUTE(SUBSTITUTE(SUBSTITUTE(AI48, CHAR(13), ""),CHAR(10),"\n"),"'","\'")&amp;IF(AH48&lt;&gt;"", "', textZhAdditional: '"&amp;SUBSTITUTE(SUBSTITUTE(AH48, CHAR(13), ""),CHAR(10),"\n"), "")&amp;IF(AJ48&lt;&gt;"", "', textZhG1Additional: '"&amp;SUBSTITUTE(SUBSTITUTE(AJ48, CHAR(13), ""),CHAR(10),"\n"), "")&amp;"', textKo: '"&amp;SUBSTITUTE(SUBSTITUTE(SUBSTITUTE(AK48, CHAR(13), ""),CHAR(10),"\n"),"'","\'")&amp;IF(AL48&lt;&gt;"", "', textKoAdditional: '"&amp;SUBSTITUTE(SUBSTITUTE(AL48, CHAR(13), ""),CHAR(10),"\n"), "")&amp;"', textEn: '"&amp;SUBSTITUTE(SUBSTITUTE(SUBSTITUTE(AM48, CHAR(13), ""),CHAR(10),"\n"),"'","\'")&amp;IF(AN48&lt;&gt;"", "', textEnAdditional: '"&amp;SUBSTITUTE(SUBSTITUTE(AN48, CHAR(13), ""),CHAR(10),"\n"), "")&amp;"'"&amp;IF(AB48="○",", sealable: true","")&amp;IF(AC48="○",", removable: true","")&amp;IF(AA48="○",", lie: true","")&amp;IF(AD48="○",", investable: true","")&amp;"},")</f>
        <v/>
      </c>
      <c r="AU48" s="10" t="str">
        <f aca="false">IF($A48&lt;&gt;"", "    /** 《"&amp;$E48&amp;"》 */ export const "&amp;SUBSTITUTE(UPPER(IF(MID($A48, 3, 1)="-", RIGHT($A48,LEN($A48)-3), $A48)), "-", "_")&amp;": TCardId = '"&amp;$A48&amp;"';", "")</f>
        <v/>
      </c>
      <c r="AV48" s="11" t="str">
        <f aca="false">IF($A48&lt;&gt;"", "    | '"&amp;$A48&amp;"'", "")</f>
        <v/>
      </c>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c r="CY48" s="86"/>
      <c r="CZ48" s="86"/>
      <c r="DA48" s="86"/>
      <c r="DB48" s="86"/>
      <c r="DC48" s="86"/>
      <c r="DD48" s="86"/>
      <c r="DE48" s="86"/>
      <c r="DF48" s="86"/>
      <c r="DG48" s="86"/>
      <c r="DH48" s="86"/>
      <c r="DI48" s="86"/>
      <c r="DJ48" s="86"/>
      <c r="DK48" s="86"/>
      <c r="DL48" s="86"/>
      <c r="DM48" s="86"/>
      <c r="DN48" s="86"/>
      <c r="DO48" s="86"/>
      <c r="DP48" s="86"/>
      <c r="DQ48" s="86"/>
      <c r="DR48" s="86"/>
      <c r="DS48" s="86"/>
      <c r="DT48" s="86"/>
      <c r="DU48" s="86"/>
      <c r="DV48" s="86"/>
      <c r="DW48" s="86"/>
      <c r="DX48" s="86"/>
      <c r="DY48" s="86"/>
      <c r="DZ48" s="86"/>
      <c r="EA48" s="86"/>
      <c r="EB48" s="86"/>
      <c r="EC48" s="86"/>
      <c r="ED48" s="86"/>
      <c r="EE48" s="86"/>
      <c r="EF48" s="86"/>
      <c r="EG48" s="86"/>
      <c r="EH48" s="86"/>
      <c r="EI48" s="86"/>
      <c r="EJ48" s="86"/>
      <c r="EK48" s="86"/>
      <c r="EL48" s="86"/>
      <c r="EM48" s="86"/>
      <c r="EN48" s="86"/>
      <c r="EO48" s="86"/>
      <c r="EP48" s="86"/>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6"/>
      <c r="FO48" s="86"/>
      <c r="FP48" s="86"/>
      <c r="FQ48" s="86"/>
      <c r="FR48" s="86"/>
      <c r="FS48" s="86"/>
      <c r="FT48" s="86"/>
      <c r="FU48" s="86"/>
      <c r="FV48" s="86"/>
      <c r="FW48" s="86"/>
      <c r="FX48" s="86"/>
      <c r="FY48" s="86"/>
      <c r="FZ48" s="86"/>
      <c r="GA48" s="86"/>
      <c r="GB48" s="86"/>
      <c r="GC48" s="86"/>
      <c r="GD48" s="86"/>
      <c r="GE48" s="86"/>
      <c r="GF48" s="86"/>
      <c r="GG48" s="86"/>
      <c r="GH48" s="86"/>
      <c r="GI48" s="86"/>
      <c r="GJ48" s="86"/>
      <c r="GK48" s="86"/>
      <c r="GL48" s="86"/>
      <c r="GM48" s="86"/>
      <c r="GN48" s="86"/>
      <c r="GO48" s="86"/>
      <c r="GP48" s="86"/>
      <c r="GQ48" s="86"/>
      <c r="GR48" s="86"/>
      <c r="GS48" s="86"/>
      <c r="GT48" s="86"/>
      <c r="GU48" s="86"/>
      <c r="GV48" s="86"/>
      <c r="GW48" s="86"/>
      <c r="GX48" s="86"/>
      <c r="GY48" s="86"/>
      <c r="GZ48" s="86"/>
      <c r="HA48" s="86"/>
      <c r="HB48" s="86"/>
      <c r="HC48" s="86"/>
      <c r="HD48" s="86"/>
      <c r="HE48" s="86"/>
      <c r="HF48" s="86"/>
      <c r="HG48" s="86"/>
      <c r="HH48" s="86"/>
      <c r="HI48" s="86"/>
      <c r="HJ48" s="86"/>
      <c r="HK48" s="86"/>
      <c r="HL48" s="86"/>
      <c r="HM48" s="86"/>
      <c r="HN48" s="86"/>
      <c r="HO48" s="86"/>
      <c r="HP48" s="86"/>
      <c r="HQ48" s="86"/>
      <c r="HR48" s="86"/>
      <c r="HS48" s="86"/>
      <c r="HT48" s="86"/>
      <c r="HU48" s="86"/>
      <c r="HV48" s="86"/>
      <c r="HW48" s="86"/>
      <c r="HX48" s="86"/>
      <c r="HY48" s="86"/>
      <c r="HZ48" s="86"/>
      <c r="IA48" s="86"/>
      <c r="IB48" s="86"/>
      <c r="IC48" s="86"/>
      <c r="ID48" s="86"/>
      <c r="IE48" s="86"/>
      <c r="IF48" s="86"/>
      <c r="IG48" s="86"/>
      <c r="IH48" s="86"/>
      <c r="II48" s="86"/>
      <c r="IJ48" s="86"/>
      <c r="IK48" s="86"/>
      <c r="IL48" s="86"/>
      <c r="IM48" s="86"/>
      <c r="IN48" s="86"/>
      <c r="IO48" s="86"/>
      <c r="IP48" s="86"/>
      <c r="IQ48" s="86"/>
      <c r="IR48" s="86"/>
      <c r="IS48" s="86"/>
      <c r="IT48" s="86"/>
      <c r="IU48" s="86"/>
      <c r="IV48" s="86"/>
      <c r="IW48" s="86"/>
      <c r="IX48" s="86"/>
      <c r="IY48" s="86"/>
      <c r="IZ48" s="86"/>
      <c r="JA48" s="86"/>
      <c r="JB48" s="86"/>
      <c r="JC48" s="86"/>
      <c r="JD48" s="86"/>
      <c r="JE48" s="86"/>
      <c r="JF48" s="86"/>
      <c r="JG48" s="86"/>
      <c r="JH48" s="86"/>
      <c r="JI48" s="86"/>
      <c r="JJ48" s="86"/>
      <c r="JK48" s="86"/>
      <c r="JL48" s="86"/>
      <c r="JM48" s="86"/>
      <c r="JN48" s="86"/>
      <c r="JO48" s="86"/>
      <c r="JP48" s="86"/>
      <c r="JQ48" s="86"/>
      <c r="JR48" s="86"/>
      <c r="JS48" s="86"/>
      <c r="JT48" s="86"/>
      <c r="JU48" s="86"/>
      <c r="JV48" s="86"/>
      <c r="JW48" s="86"/>
      <c r="JX48" s="86"/>
      <c r="JY48" s="86"/>
      <c r="JZ48" s="86"/>
      <c r="KA48" s="86"/>
      <c r="KB48" s="86"/>
      <c r="KC48" s="86"/>
      <c r="KD48" s="86"/>
      <c r="KE48" s="86"/>
      <c r="KF48" s="86"/>
      <c r="KG48" s="86"/>
      <c r="KH48" s="86"/>
      <c r="KI48" s="86"/>
      <c r="KJ48" s="86"/>
      <c r="KK48" s="86"/>
      <c r="KL48" s="86"/>
      <c r="KM48" s="86"/>
      <c r="KN48" s="86"/>
      <c r="KO48" s="86"/>
      <c r="KP48" s="86"/>
      <c r="KQ48" s="86"/>
      <c r="KR48" s="86"/>
      <c r="KS48" s="86"/>
      <c r="KT48" s="86"/>
      <c r="KU48" s="86"/>
      <c r="KV48" s="86"/>
      <c r="KW48" s="86"/>
      <c r="KX48" s="86"/>
      <c r="KY48" s="86"/>
      <c r="KZ48" s="86"/>
      <c r="LA48" s="86"/>
      <c r="LB48" s="86"/>
      <c r="LC48" s="86"/>
      <c r="LD48" s="86"/>
      <c r="LE48" s="86"/>
      <c r="LF48" s="86"/>
      <c r="LG48" s="86"/>
      <c r="LH48" s="86"/>
      <c r="LI48" s="86"/>
      <c r="LJ48" s="86"/>
      <c r="LK48" s="86"/>
      <c r="LL48" s="86"/>
      <c r="LM48" s="86"/>
      <c r="LN48" s="86"/>
      <c r="LO48" s="86"/>
      <c r="LP48" s="86"/>
      <c r="LQ48" s="86"/>
      <c r="LR48" s="86"/>
      <c r="LS48" s="86"/>
      <c r="LT48" s="86"/>
      <c r="LU48" s="86"/>
      <c r="LV48" s="86"/>
      <c r="LW48" s="86"/>
      <c r="LX48" s="86"/>
      <c r="LY48" s="86"/>
      <c r="LZ48" s="86"/>
      <c r="MA48" s="86"/>
      <c r="MB48" s="86"/>
      <c r="MC48" s="86"/>
      <c r="MD48" s="86"/>
      <c r="ME48" s="86"/>
      <c r="MF48" s="86"/>
      <c r="MG48" s="86"/>
      <c r="MH48" s="86"/>
      <c r="MI48" s="86"/>
      <c r="MJ48" s="86"/>
      <c r="MK48" s="86"/>
      <c r="ML48" s="86"/>
      <c r="MM48" s="86"/>
      <c r="MN48" s="86"/>
      <c r="MO48" s="86"/>
      <c r="MP48" s="86"/>
      <c r="MQ48" s="86"/>
      <c r="MR48" s="86"/>
      <c r="MS48" s="86"/>
      <c r="MT48" s="86"/>
      <c r="MU48" s="86"/>
      <c r="MV48" s="86"/>
      <c r="MW48" s="86"/>
      <c r="MX48" s="86"/>
      <c r="MY48" s="86"/>
      <c r="MZ48" s="86"/>
      <c r="NA48" s="86"/>
      <c r="NB48" s="86"/>
      <c r="NC48" s="86"/>
      <c r="ND48" s="86"/>
      <c r="NE48" s="86"/>
      <c r="NF48" s="86"/>
      <c r="NG48" s="86"/>
      <c r="NH48" s="86"/>
      <c r="NI48" s="86"/>
      <c r="NJ48" s="86"/>
      <c r="NK48" s="86"/>
      <c r="NL48" s="86"/>
      <c r="NM48" s="86"/>
      <c r="NN48" s="86"/>
      <c r="NO48" s="86"/>
      <c r="NP48" s="86"/>
      <c r="NQ48" s="86"/>
      <c r="NR48" s="86"/>
      <c r="NS48" s="86"/>
      <c r="NT48" s="86"/>
      <c r="NU48" s="86"/>
      <c r="NV48" s="86"/>
      <c r="NW48" s="86"/>
      <c r="NX48" s="86"/>
      <c r="NY48" s="86"/>
      <c r="NZ48" s="86"/>
      <c r="OA48" s="86"/>
      <c r="OB48" s="86"/>
      <c r="OC48" s="86"/>
      <c r="OD48" s="86"/>
      <c r="OE48" s="86"/>
      <c r="OF48" s="86"/>
      <c r="OG48" s="86"/>
      <c r="OH48" s="86"/>
      <c r="OI48" s="86"/>
      <c r="OJ48" s="86"/>
      <c r="OK48" s="86"/>
      <c r="OL48" s="86"/>
      <c r="OM48" s="86"/>
      <c r="ON48" s="86"/>
      <c r="OO48" s="86"/>
      <c r="OP48" s="86"/>
      <c r="OQ48" s="86"/>
      <c r="OR48" s="86"/>
      <c r="OS48" s="86"/>
      <c r="OT48" s="86"/>
      <c r="OU48" s="86"/>
      <c r="OV48" s="86"/>
      <c r="OW48" s="86"/>
      <c r="OX48" s="86"/>
      <c r="OY48" s="86"/>
      <c r="OZ48" s="86"/>
      <c r="PA48" s="86"/>
      <c r="PB48" s="86"/>
      <c r="PC48" s="86"/>
      <c r="PD48" s="86"/>
      <c r="PE48" s="86"/>
      <c r="PF48" s="86"/>
      <c r="PG48" s="86"/>
      <c r="PH48" s="86"/>
      <c r="PI48" s="86"/>
      <c r="PJ48" s="86"/>
      <c r="PK48" s="86"/>
      <c r="PL48" s="86"/>
      <c r="PM48" s="86"/>
      <c r="PN48" s="86"/>
      <c r="PO48" s="86"/>
      <c r="PP48" s="86"/>
      <c r="PQ48" s="86"/>
      <c r="PR48" s="86"/>
      <c r="PS48" s="86"/>
      <c r="PT48" s="86"/>
      <c r="PU48" s="86"/>
      <c r="PV48" s="86"/>
      <c r="PW48" s="86"/>
      <c r="PX48" s="86"/>
      <c r="PY48" s="86"/>
      <c r="PZ48" s="86"/>
      <c r="QA48" s="86"/>
      <c r="QB48" s="86"/>
      <c r="QC48" s="86"/>
      <c r="QD48" s="86"/>
      <c r="QE48" s="86"/>
      <c r="QF48" s="86"/>
      <c r="QG48" s="86"/>
      <c r="QH48" s="86"/>
      <c r="QI48" s="86"/>
      <c r="QJ48" s="86"/>
      <c r="QK48" s="86"/>
      <c r="QL48" s="86"/>
      <c r="QM48" s="86"/>
      <c r="QN48" s="86"/>
      <c r="QO48" s="86"/>
      <c r="QP48" s="86"/>
      <c r="QQ48" s="86"/>
      <c r="QR48" s="86"/>
      <c r="QS48" s="86"/>
      <c r="QT48" s="86"/>
      <c r="QU48" s="86"/>
      <c r="QV48" s="86"/>
      <c r="QW48" s="86"/>
      <c r="QX48" s="86"/>
      <c r="QY48" s="86"/>
      <c r="QZ48" s="86"/>
      <c r="RA48" s="86"/>
      <c r="RB48" s="86"/>
      <c r="RC48" s="86"/>
      <c r="RD48" s="86"/>
      <c r="RE48" s="86"/>
      <c r="RF48" s="86"/>
      <c r="RG48" s="86"/>
      <c r="RH48" s="86"/>
      <c r="RI48" s="86"/>
      <c r="RJ48" s="86"/>
      <c r="RK48" s="86"/>
      <c r="RL48" s="86"/>
      <c r="RM48" s="86"/>
      <c r="RN48" s="86"/>
      <c r="RO48" s="86"/>
      <c r="RP48" s="86"/>
      <c r="RQ48" s="86"/>
      <c r="RR48" s="86"/>
      <c r="RS48" s="86"/>
      <c r="RT48" s="86"/>
      <c r="RU48" s="86"/>
      <c r="RV48" s="86"/>
      <c r="RW48" s="86"/>
      <c r="RX48" s="86"/>
      <c r="RY48" s="86"/>
      <c r="RZ48" s="86"/>
      <c r="SA48" s="86"/>
      <c r="SB48" s="86"/>
      <c r="SC48" s="86"/>
      <c r="SD48" s="86"/>
      <c r="SE48" s="86"/>
      <c r="SF48" s="86"/>
      <c r="SG48" s="86"/>
      <c r="SH48" s="86"/>
      <c r="SI48" s="86"/>
      <c r="SJ48" s="86"/>
      <c r="SK48" s="86"/>
      <c r="SL48" s="86"/>
      <c r="SM48" s="86"/>
      <c r="SN48" s="86"/>
      <c r="SO48" s="86"/>
      <c r="SP48" s="86"/>
      <c r="SQ48" s="86"/>
      <c r="SR48" s="86"/>
      <c r="SS48" s="86"/>
      <c r="ST48" s="86"/>
      <c r="SU48" s="86"/>
      <c r="SV48" s="86"/>
      <c r="SW48" s="86"/>
      <c r="SX48" s="86"/>
      <c r="SY48" s="86"/>
      <c r="SZ48" s="86"/>
      <c r="TA48" s="86"/>
      <c r="TB48" s="86"/>
      <c r="TC48" s="86"/>
      <c r="TD48" s="86"/>
      <c r="TE48" s="86"/>
      <c r="TF48" s="86"/>
      <c r="TG48" s="86"/>
      <c r="TH48" s="86"/>
      <c r="TI48" s="86"/>
      <c r="TJ48" s="86"/>
      <c r="TK48" s="86"/>
      <c r="TL48" s="86"/>
      <c r="TM48" s="86"/>
      <c r="TN48" s="86"/>
      <c r="TO48" s="86"/>
      <c r="TP48" s="86"/>
      <c r="TQ48" s="86"/>
      <c r="TR48" s="86"/>
      <c r="TS48" s="86"/>
      <c r="TT48" s="86"/>
      <c r="TU48" s="86"/>
      <c r="TV48" s="86"/>
      <c r="TW48" s="86"/>
      <c r="TX48" s="86"/>
      <c r="TY48" s="86"/>
      <c r="TZ48" s="86"/>
      <c r="UA48" s="86"/>
      <c r="UB48" s="86"/>
      <c r="UC48" s="86"/>
      <c r="UD48" s="86"/>
      <c r="UE48" s="86"/>
      <c r="UF48" s="86"/>
      <c r="UG48" s="86"/>
      <c r="UH48" s="86"/>
      <c r="UI48" s="86"/>
      <c r="UJ48" s="86"/>
      <c r="UK48" s="86"/>
      <c r="UL48" s="86"/>
      <c r="UM48" s="86"/>
      <c r="UN48" s="86"/>
      <c r="UO48" s="86"/>
      <c r="UP48" s="86"/>
      <c r="UQ48" s="86"/>
      <c r="UR48" s="86"/>
      <c r="US48" s="86"/>
      <c r="UT48" s="86"/>
      <c r="UU48" s="86"/>
      <c r="UV48" s="86"/>
      <c r="UW48" s="86"/>
      <c r="UX48" s="86"/>
      <c r="UY48" s="86"/>
      <c r="UZ48" s="86"/>
      <c r="VA48" s="86"/>
      <c r="VB48" s="86"/>
      <c r="VC48" s="86"/>
      <c r="VD48" s="86"/>
      <c r="VE48" s="86"/>
      <c r="VF48" s="86"/>
      <c r="VG48" s="86"/>
      <c r="VH48" s="86"/>
      <c r="VI48" s="86"/>
      <c r="VJ48" s="86"/>
      <c r="VK48" s="86"/>
      <c r="VL48" s="86"/>
      <c r="VM48" s="86"/>
      <c r="VN48" s="86"/>
      <c r="VO48" s="86"/>
      <c r="VP48" s="86"/>
      <c r="VQ48" s="86"/>
      <c r="VR48" s="86"/>
      <c r="VS48" s="86"/>
      <c r="VT48" s="86"/>
      <c r="VU48" s="86"/>
      <c r="VV48" s="86"/>
      <c r="VW48" s="86"/>
      <c r="VX48" s="86"/>
      <c r="VY48" s="86"/>
      <c r="VZ48" s="86"/>
      <c r="WA48" s="86"/>
      <c r="WB48" s="86"/>
      <c r="WC48" s="86"/>
      <c r="WD48" s="86"/>
      <c r="WE48" s="86"/>
      <c r="WF48" s="86"/>
      <c r="WG48" s="86"/>
      <c r="WH48" s="86"/>
      <c r="WI48" s="86"/>
      <c r="WJ48" s="86"/>
      <c r="WK48" s="86"/>
      <c r="WL48" s="86"/>
      <c r="WM48" s="86"/>
      <c r="WN48" s="86"/>
      <c r="WO48" s="86"/>
      <c r="WP48" s="86"/>
      <c r="WQ48" s="86"/>
      <c r="WR48" s="86"/>
      <c r="WS48" s="86"/>
      <c r="WT48" s="86"/>
      <c r="WU48" s="86"/>
      <c r="WV48" s="86"/>
      <c r="WW48" s="86"/>
      <c r="WX48" s="86"/>
      <c r="WY48" s="86"/>
      <c r="WZ48" s="86"/>
      <c r="XA48" s="86"/>
      <c r="XB48" s="86"/>
      <c r="XC48" s="86"/>
      <c r="XD48" s="86"/>
      <c r="XE48" s="86"/>
      <c r="XF48" s="86"/>
      <c r="XG48" s="86"/>
      <c r="XH48" s="86"/>
      <c r="XI48" s="86"/>
      <c r="XJ48" s="86"/>
      <c r="XK48" s="86"/>
      <c r="XL48" s="86"/>
      <c r="XM48" s="86"/>
      <c r="XN48" s="86"/>
      <c r="XO48" s="86"/>
      <c r="XP48" s="86"/>
      <c r="XQ48" s="86"/>
      <c r="XR48" s="86"/>
      <c r="XS48" s="86"/>
      <c r="XT48" s="86"/>
      <c r="XU48" s="86"/>
      <c r="XV48" s="86"/>
      <c r="XW48" s="86"/>
      <c r="XX48" s="86"/>
      <c r="XY48" s="86"/>
      <c r="XZ48" s="86"/>
      <c r="YA48" s="86"/>
      <c r="YB48" s="86"/>
      <c r="YC48" s="86"/>
      <c r="YD48" s="86"/>
      <c r="YE48" s="86"/>
      <c r="YF48" s="86"/>
      <c r="YG48" s="86"/>
      <c r="YH48" s="86"/>
      <c r="YI48" s="86"/>
      <c r="YJ48" s="86"/>
      <c r="YK48" s="86"/>
      <c r="YL48" s="86"/>
      <c r="YM48" s="86"/>
      <c r="YN48" s="86"/>
      <c r="YO48" s="86"/>
      <c r="YP48" s="86"/>
      <c r="YQ48" s="86"/>
      <c r="YR48" s="86"/>
      <c r="YS48" s="86"/>
      <c r="YT48" s="86"/>
      <c r="YU48" s="86"/>
      <c r="YV48" s="86"/>
      <c r="YW48" s="86"/>
      <c r="YX48" s="86"/>
      <c r="YY48" s="86"/>
      <c r="YZ48" s="86"/>
      <c r="ZA48" s="86"/>
      <c r="ZB48" s="86"/>
      <c r="ZC48" s="86"/>
      <c r="ZD48" s="86"/>
      <c r="ZE48" s="86"/>
      <c r="ZF48" s="86"/>
      <c r="ZG48" s="86"/>
      <c r="ZH48" s="86"/>
      <c r="ZI48" s="86"/>
      <c r="ZJ48" s="86"/>
      <c r="ZK48" s="86"/>
      <c r="ZL48" s="86"/>
      <c r="ZM48" s="86"/>
      <c r="ZN48" s="86"/>
      <c r="ZO48" s="86"/>
      <c r="ZP48" s="86"/>
      <c r="ZQ48" s="86"/>
      <c r="ZR48" s="86"/>
      <c r="ZS48" s="86"/>
      <c r="ZT48" s="86"/>
      <c r="ZU48" s="86"/>
      <c r="ZV48" s="86"/>
      <c r="ZW48" s="86"/>
      <c r="ZX48" s="86"/>
      <c r="ZY48" s="86"/>
      <c r="ZZ48" s="86"/>
      <c r="AAA48" s="86"/>
      <c r="AAB48" s="86"/>
      <c r="AAC48" s="86"/>
      <c r="AAD48" s="86"/>
      <c r="AAE48" s="86"/>
      <c r="AAF48" s="86"/>
      <c r="AAG48" s="86"/>
      <c r="AAH48" s="86"/>
      <c r="AAI48" s="86"/>
      <c r="AAJ48" s="86"/>
      <c r="AAK48" s="86"/>
      <c r="AAL48" s="86"/>
      <c r="AAM48" s="86"/>
      <c r="AAN48" s="86"/>
      <c r="AAO48" s="86"/>
      <c r="AAP48" s="86"/>
      <c r="AAQ48" s="86"/>
      <c r="AAR48" s="86"/>
      <c r="AAS48" s="86"/>
      <c r="AAT48" s="86"/>
      <c r="AAU48" s="86"/>
      <c r="AAV48" s="86"/>
      <c r="AAW48" s="86"/>
      <c r="AAX48" s="86"/>
      <c r="AAY48" s="86"/>
      <c r="AAZ48" s="86"/>
      <c r="ABA48" s="86"/>
      <c r="ABB48" s="86"/>
      <c r="ABC48" s="86"/>
      <c r="ABD48" s="86"/>
      <c r="ABE48" s="86"/>
      <c r="ABF48" s="86"/>
      <c r="ABG48" s="86"/>
      <c r="ABH48" s="86"/>
      <c r="ABI48" s="86"/>
      <c r="ABJ48" s="86"/>
      <c r="ABK48" s="86"/>
      <c r="ABL48" s="86"/>
      <c r="ABM48" s="86"/>
      <c r="ABN48" s="86"/>
      <c r="ABO48" s="86"/>
      <c r="ABP48" s="86"/>
      <c r="ABQ48" s="86"/>
      <c r="ABR48" s="86"/>
      <c r="ABS48" s="86"/>
      <c r="ABT48" s="86"/>
      <c r="ABU48" s="86"/>
      <c r="ABV48" s="86"/>
      <c r="ABW48" s="86"/>
      <c r="ABX48" s="86"/>
      <c r="ABY48" s="86"/>
      <c r="ABZ48" s="86"/>
      <c r="ACA48" s="86"/>
      <c r="ACB48" s="86"/>
      <c r="ACC48" s="86"/>
      <c r="ACD48" s="86"/>
      <c r="ACE48" s="86"/>
      <c r="ACF48" s="86"/>
      <c r="ACG48" s="86"/>
      <c r="ACH48" s="86"/>
      <c r="ACI48" s="86"/>
      <c r="ACJ48" s="86"/>
      <c r="ACK48" s="86"/>
      <c r="ACL48" s="86"/>
      <c r="ACM48" s="86"/>
      <c r="ACN48" s="86"/>
      <c r="ACO48" s="86"/>
      <c r="ACP48" s="86"/>
      <c r="ACQ48" s="86"/>
      <c r="ACR48" s="86"/>
      <c r="ACS48" s="86"/>
      <c r="ACT48" s="86"/>
      <c r="ACU48" s="86"/>
      <c r="ACV48" s="86"/>
      <c r="ACW48" s="86"/>
      <c r="ACX48" s="86"/>
      <c r="ACY48" s="86"/>
      <c r="ACZ48" s="86"/>
      <c r="ADA48" s="86"/>
      <c r="ADB48" s="86"/>
      <c r="ADC48" s="86"/>
      <c r="ADD48" s="86"/>
      <c r="ADE48" s="86"/>
      <c r="ADF48" s="86"/>
      <c r="ADG48" s="86"/>
      <c r="ADH48" s="86"/>
      <c r="ADI48" s="86"/>
      <c r="ADJ48" s="86"/>
      <c r="ADK48" s="86"/>
      <c r="ADL48" s="86"/>
      <c r="ADM48" s="86"/>
      <c r="ADN48" s="86"/>
      <c r="ADO48" s="86"/>
      <c r="ADP48" s="86"/>
      <c r="ADQ48" s="86"/>
      <c r="ADR48" s="86"/>
      <c r="ADS48" s="86"/>
      <c r="ADT48" s="86"/>
      <c r="ADU48" s="86"/>
      <c r="ADV48" s="86"/>
      <c r="ADW48" s="86"/>
      <c r="ADX48" s="86"/>
      <c r="ADY48" s="86"/>
      <c r="ADZ48" s="86"/>
      <c r="AEA48" s="86"/>
      <c r="AEB48" s="86"/>
      <c r="AEC48" s="86"/>
      <c r="AED48" s="86"/>
      <c r="AEE48" s="86"/>
      <c r="AEF48" s="86"/>
      <c r="AEG48" s="86"/>
      <c r="AEH48" s="86"/>
      <c r="AEI48" s="86"/>
      <c r="AEJ48" s="86"/>
      <c r="AEK48" s="86"/>
      <c r="AEL48" s="86"/>
      <c r="AEM48" s="86"/>
      <c r="AEN48" s="86"/>
      <c r="AEO48" s="86"/>
      <c r="AEP48" s="86"/>
      <c r="AEQ48" s="86"/>
      <c r="AER48" s="86"/>
      <c r="AES48" s="86"/>
      <c r="AET48" s="86"/>
      <c r="AEU48" s="86"/>
      <c r="AEV48" s="86"/>
      <c r="AEW48" s="86"/>
      <c r="AEX48" s="86"/>
      <c r="AEY48" s="86"/>
      <c r="AEZ48" s="86"/>
      <c r="AFA48" s="86"/>
      <c r="AFB48" s="86"/>
      <c r="AFC48" s="86"/>
      <c r="AFD48" s="86"/>
      <c r="AFE48" s="86"/>
      <c r="AFF48" s="86"/>
      <c r="AFG48" s="86"/>
      <c r="AFH48" s="86"/>
      <c r="AFI48" s="86"/>
      <c r="AFJ48" s="86"/>
      <c r="AFK48" s="86"/>
      <c r="AFL48" s="86"/>
      <c r="AFM48" s="86"/>
      <c r="AFN48" s="86"/>
      <c r="AFO48" s="86"/>
      <c r="AFP48" s="86"/>
      <c r="AFQ48" s="86"/>
      <c r="AFR48" s="86"/>
      <c r="AFS48" s="86"/>
      <c r="AFT48" s="86"/>
      <c r="AFU48" s="86"/>
      <c r="AFV48" s="86"/>
      <c r="AFW48" s="86"/>
      <c r="AFX48" s="86"/>
      <c r="AFY48" s="86"/>
      <c r="AFZ48" s="86"/>
      <c r="AGA48" s="86"/>
      <c r="AGB48" s="86"/>
      <c r="AGC48" s="86"/>
      <c r="AGD48" s="86"/>
      <c r="AGE48" s="86"/>
      <c r="AGF48" s="86"/>
      <c r="AGG48" s="86"/>
      <c r="AGH48" s="86"/>
      <c r="AGI48" s="86"/>
      <c r="AGJ48" s="86"/>
      <c r="AGK48" s="86"/>
      <c r="AGL48" s="86"/>
      <c r="AGM48" s="86"/>
      <c r="AGN48" s="86"/>
      <c r="AGO48" s="86"/>
      <c r="AGP48" s="86"/>
      <c r="AGQ48" s="86"/>
      <c r="AGR48" s="86"/>
      <c r="AGS48" s="86"/>
      <c r="AGT48" s="86"/>
      <c r="AGU48" s="86"/>
      <c r="AGV48" s="86"/>
      <c r="AGW48" s="86"/>
      <c r="AGX48" s="86"/>
      <c r="AGY48" s="86"/>
      <c r="AGZ48" s="86"/>
      <c r="AHA48" s="86"/>
      <c r="AHB48" s="86"/>
      <c r="AHC48" s="86"/>
      <c r="AHD48" s="86"/>
      <c r="AHE48" s="86"/>
      <c r="AHF48" s="86"/>
      <c r="AHG48" s="86"/>
      <c r="AHH48" s="86"/>
      <c r="AHI48" s="86"/>
      <c r="AHJ48" s="86"/>
      <c r="AHK48" s="86"/>
      <c r="AHL48" s="86"/>
      <c r="AHM48" s="86"/>
      <c r="AHN48" s="86"/>
      <c r="AHO48" s="86"/>
      <c r="AHP48" s="86"/>
      <c r="AHQ48" s="86"/>
      <c r="AHR48" s="86"/>
      <c r="AHS48" s="86"/>
      <c r="AHT48" s="86"/>
      <c r="AHU48" s="86"/>
      <c r="AHV48" s="86"/>
      <c r="AHW48" s="86"/>
      <c r="AHX48" s="86"/>
      <c r="AHY48" s="86"/>
      <c r="AHZ48" s="86"/>
      <c r="AIA48" s="86"/>
      <c r="AIB48" s="86"/>
      <c r="AIC48" s="86"/>
      <c r="AID48" s="86"/>
      <c r="AIE48" s="86"/>
      <c r="AIF48" s="86"/>
      <c r="AIG48" s="86"/>
      <c r="AIH48" s="86"/>
      <c r="AII48" s="86"/>
      <c r="AIJ48" s="86"/>
      <c r="AIK48" s="86"/>
      <c r="AIL48" s="86"/>
      <c r="AIM48" s="86"/>
      <c r="AIN48" s="86"/>
      <c r="AIO48" s="86"/>
      <c r="AIP48" s="86"/>
      <c r="AIQ48" s="86"/>
      <c r="AIR48" s="86"/>
      <c r="AIS48" s="86"/>
      <c r="AIT48" s="86"/>
      <c r="AIU48" s="86"/>
      <c r="AIV48" s="86"/>
      <c r="AIW48" s="86"/>
      <c r="AIX48" s="86"/>
      <c r="AIY48" s="86"/>
      <c r="AIZ48" s="86"/>
      <c r="AJA48" s="86"/>
      <c r="AJB48" s="86"/>
      <c r="AJC48" s="86"/>
      <c r="AJD48" s="86"/>
      <c r="AJE48" s="86"/>
      <c r="AJF48" s="86"/>
      <c r="AJG48" s="86"/>
      <c r="AJH48" s="86"/>
      <c r="AJI48" s="86"/>
      <c r="AJJ48" s="86"/>
      <c r="AJK48" s="86"/>
      <c r="AJL48" s="86"/>
      <c r="AJM48" s="86"/>
      <c r="AJN48" s="86"/>
      <c r="AJO48" s="86"/>
      <c r="AJP48" s="86"/>
      <c r="AJQ48" s="86"/>
      <c r="AJR48" s="86"/>
      <c r="AJS48" s="86"/>
      <c r="AJT48" s="86"/>
      <c r="AJU48" s="86"/>
      <c r="AJV48" s="86"/>
      <c r="AJW48" s="86"/>
      <c r="AJX48" s="86"/>
      <c r="AJY48" s="86"/>
      <c r="AJZ48" s="86"/>
      <c r="AKA48" s="86"/>
      <c r="AKB48" s="86"/>
      <c r="AKC48" s="86"/>
      <c r="AKD48" s="86"/>
      <c r="AKE48" s="86"/>
      <c r="AKF48" s="86"/>
      <c r="AKG48" s="86"/>
      <c r="AKH48" s="86"/>
      <c r="AKI48" s="86"/>
      <c r="AKJ48" s="86"/>
      <c r="AKK48" s="86"/>
      <c r="AKL48" s="86"/>
      <c r="AKM48" s="86"/>
      <c r="AKN48" s="86"/>
      <c r="AKO48" s="86"/>
      <c r="AKP48" s="86"/>
      <c r="AKQ48" s="86"/>
      <c r="AKR48" s="86"/>
      <c r="AKS48" s="86"/>
      <c r="AKT48" s="86"/>
      <c r="AKU48" s="86"/>
      <c r="AKV48" s="86"/>
      <c r="AKW48" s="86"/>
      <c r="AKX48" s="86"/>
      <c r="AKY48" s="86"/>
      <c r="AKZ48" s="86"/>
      <c r="ALA48" s="86"/>
      <c r="ALB48" s="86"/>
      <c r="ALC48" s="86"/>
      <c r="ALD48" s="86"/>
      <c r="ALE48" s="86"/>
      <c r="ALF48" s="86"/>
      <c r="ALG48" s="86"/>
      <c r="ALH48" s="86"/>
      <c r="ALI48" s="86"/>
      <c r="ALJ48" s="86"/>
      <c r="ALK48" s="86"/>
      <c r="ALL48" s="86"/>
      <c r="ALM48" s="86"/>
      <c r="ALN48" s="86"/>
      <c r="ALO48" s="86"/>
      <c r="ALP48" s="86"/>
      <c r="ALQ48" s="86"/>
      <c r="ALR48" s="86"/>
      <c r="ALS48" s="86"/>
      <c r="ALT48" s="86"/>
      <c r="ALU48" s="86"/>
      <c r="ALV48" s="86"/>
      <c r="ALW48" s="86"/>
      <c r="ALX48" s="86"/>
      <c r="ALY48" s="86"/>
      <c r="ALZ48" s="86"/>
      <c r="AMA48" s="86"/>
      <c r="AMB48" s="86"/>
      <c r="AMC48" s="86"/>
      <c r="AMD48" s="86"/>
      <c r="AME48" s="86"/>
      <c r="AMF48" s="86"/>
      <c r="AMG48" s="86"/>
      <c r="AMH48" s="86"/>
      <c r="AMI48" s="86"/>
      <c r="AMJ48" s="86"/>
      <c r="AMK48" s="86"/>
    </row>
    <row r="49" customFormat="false" ht="13.5" hidden="false" customHeight="false" outlineLevel="0" collapsed="false">
      <c r="A49" s="85"/>
      <c r="B49" s="85"/>
      <c r="C49" s="85"/>
      <c r="D49" s="85"/>
      <c r="E49" s="85"/>
      <c r="F49" s="85"/>
      <c r="G49" s="221"/>
      <c r="H49" s="228"/>
      <c r="I49" s="2"/>
      <c r="J49" s="228"/>
      <c r="K49" s="257"/>
      <c r="L49" s="2"/>
      <c r="M49" s="85"/>
      <c r="N49" s="85"/>
      <c r="O49" s="85"/>
      <c r="P49" s="85"/>
      <c r="Q49" s="85"/>
      <c r="R49" s="85"/>
      <c r="S49" s="85"/>
      <c r="T49" s="85"/>
      <c r="U49" s="89"/>
      <c r="V49" s="85"/>
      <c r="W49" s="89"/>
      <c r="X49" s="85"/>
      <c r="Y49" s="85"/>
      <c r="Z49" s="85"/>
      <c r="AA49" s="85"/>
      <c r="AB49" s="85"/>
      <c r="AC49" s="85"/>
      <c r="AD49" s="85"/>
      <c r="AE49" s="258"/>
      <c r="AF49" s="90"/>
      <c r="AG49" s="286"/>
      <c r="AH49" s="90"/>
      <c r="AI49" s="259"/>
      <c r="AJ49" s="90"/>
      <c r="AK49" s="97"/>
      <c r="AL49" s="90"/>
      <c r="AM49" s="260"/>
      <c r="AN49" s="4"/>
      <c r="AO49" s="89"/>
      <c r="AP49" s="89"/>
      <c r="AQ49" s="89"/>
      <c r="AR49" s="89"/>
      <c r="AS49" s="89"/>
      <c r="AT49" s="98" t="str">
        <f aca="false">IF(A49="", "","'"&amp;A49&amp;"':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'"&amp;VLOOKUP(M49,[3]マスタ!$A$1:$B$99,2,0)&amp;"'"&amp;IF(N49="○",", extra: true","")&amp;IF(O49&lt;&gt;"",", extraFrom: '"&amp;O49&amp;"'","")&amp;IF(P49&lt;&gt;"",", exchangableTo: '"&amp;P49&amp;"'","")&amp;IF(Q49="○",", poison: true","")&amp;IF(R49&lt;&gt;"", ", type: '"&amp;VLOOKUP(R49,[3]マスタ!$D$1:$E$99,2,0)&amp;"'", "")&amp;IF(S49&lt;&gt;"",", subType: '"&amp;VLOOKUP(S49,[3]マスタ!$D$1:$E$99,2,0)&amp;"'","")&amp;""&amp;IF(T49&lt;&gt;"",", range: '"&amp;T49&amp;"'","")&amp;IF(V49&lt;&gt;"",", damage: '"&amp;V49&amp;"'","")&amp;IF(X49&lt;&gt;"",", capacity: '"&amp;X49&amp;"'","")&amp;IF(Y49&lt;&gt;"",", growth: "&amp;Y49&amp;"","")&amp;IF(Z49&lt;&gt;"",", cost: '"&amp;Z49&amp;"'","")&amp;", text: '"&amp;SUBSTITUTE(SUBSTITUTE(AE49, CHAR(13), ""),CHAR(10),"\n")&amp;IF(AF49&lt;&gt;"", "', textAdditional: '"&amp;SUBSTITUTE(SUBSTITUTE(AF49, CHAR(13), ""),CHAR(10),"\n"), "")&amp;"', textZh: '"&amp;SUBSTITUTE(SUBSTITUTE(SUBSTITUTE(AG49, CHAR(13), ""),CHAR(10),"\n"),"'","\'")&amp;"', textZhG1: '"&amp;SUBSTITUTE(SUBSTITUTE(SUBSTITUTE(AI49, CHAR(13), ""),CHAR(10),"\n"),"'","\'")&amp;IF(AH49&lt;&gt;"", "', textZhAdditional: '"&amp;SUBSTITUTE(SUBSTITUTE(AH49, CHAR(13), ""),CHAR(10),"\n"), "")&amp;IF(AJ49&lt;&gt;"", "', textZhG1Additional: '"&amp;SUBSTITUTE(SUBSTITUTE(AJ49, CHAR(13), ""),CHAR(10),"\n"), "")&amp;"', textKo: '"&amp;SUBSTITUTE(SUBSTITUTE(SUBSTITUTE(AK49, CHAR(13), ""),CHAR(10),"\n"),"'","\'")&amp;IF(AL49&lt;&gt;"", "', textKoAdditional: '"&amp;SUBSTITUTE(SUBSTITUTE(AL49, CHAR(13), ""),CHAR(10),"\n"), "")&amp;"', textEn: '"&amp;SUBSTITUTE(SUBSTITUTE(SUBSTITUTE(AM49, CHAR(13), ""),CHAR(10),"\n"),"'","\'")&amp;IF(AN49&lt;&gt;"", "', textEnAdditional: '"&amp;SUBSTITUTE(SUBSTITUTE(AN49, CHAR(13), ""),CHAR(10),"\n"), "")&amp;"'"&amp;IF(AB49="○",", sealable: true","")&amp;IF(AC49="○",", removable: true","")&amp;IF(AA49="○",", lie: true","")&amp;IF(AD49="○",", investable: true","")&amp;"},")</f>
        <v/>
      </c>
      <c r="AU49" s="10" t="str">
        <f aca="false">IF($A49&lt;&gt;"", "    /** 《"&amp;$E49&amp;"》 */ export const "&amp;SUBSTITUTE(UPPER(IF(MID($A49, 3, 1)="-", RIGHT($A49,LEN($A49)-3), $A49)), "-", "_")&amp;": TCardId = '"&amp;$A49&amp;"';", "")</f>
        <v/>
      </c>
      <c r="AV49" s="11" t="str">
        <f aca="false">IF($A49&lt;&gt;"", "    | '"&amp;$A49&amp;"'", "")</f>
        <v/>
      </c>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c r="CY49" s="86"/>
      <c r="CZ49" s="86"/>
      <c r="DA49" s="86"/>
      <c r="DB49" s="86"/>
      <c r="DC49" s="86"/>
      <c r="DD49" s="86"/>
      <c r="DE49" s="86"/>
      <c r="DF49" s="86"/>
      <c r="DG49" s="86"/>
      <c r="DH49" s="86"/>
      <c r="DI49" s="86"/>
      <c r="DJ49" s="86"/>
      <c r="DK49" s="86"/>
      <c r="DL49" s="86"/>
      <c r="DM49" s="86"/>
      <c r="DN49" s="86"/>
      <c r="DO49" s="86"/>
      <c r="DP49" s="86"/>
      <c r="DQ49" s="86"/>
      <c r="DR49" s="86"/>
      <c r="DS49" s="86"/>
      <c r="DT49" s="86"/>
      <c r="DU49" s="86"/>
      <c r="DV49" s="86"/>
      <c r="DW49" s="86"/>
      <c r="DX49" s="86"/>
      <c r="DY49" s="86"/>
      <c r="DZ49" s="86"/>
      <c r="EA49" s="86"/>
      <c r="EB49" s="86"/>
      <c r="EC49" s="86"/>
      <c r="ED49" s="86"/>
      <c r="EE49" s="86"/>
      <c r="EF49" s="86"/>
      <c r="EG49" s="86"/>
      <c r="EH49" s="86"/>
      <c r="EI49" s="86"/>
      <c r="EJ49" s="86"/>
      <c r="EK49" s="86"/>
      <c r="EL49" s="86"/>
      <c r="EM49" s="86"/>
      <c r="EN49" s="86"/>
      <c r="EO49" s="86"/>
      <c r="EP49" s="86"/>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6"/>
      <c r="FO49" s="86"/>
      <c r="FP49" s="86"/>
      <c r="FQ49" s="86"/>
      <c r="FR49" s="86"/>
      <c r="FS49" s="86"/>
      <c r="FT49" s="86"/>
      <c r="FU49" s="86"/>
      <c r="FV49" s="86"/>
      <c r="FW49" s="86"/>
      <c r="FX49" s="86"/>
      <c r="FY49" s="86"/>
      <c r="FZ49" s="86"/>
      <c r="GA49" s="86"/>
      <c r="GB49" s="86"/>
      <c r="GC49" s="86"/>
      <c r="GD49" s="86"/>
      <c r="GE49" s="86"/>
      <c r="GF49" s="86"/>
      <c r="GG49" s="86"/>
      <c r="GH49" s="86"/>
      <c r="GI49" s="86"/>
      <c r="GJ49" s="86"/>
      <c r="GK49" s="86"/>
      <c r="GL49" s="86"/>
      <c r="GM49" s="86"/>
      <c r="GN49" s="86"/>
      <c r="GO49" s="86"/>
      <c r="GP49" s="86"/>
      <c r="GQ49" s="86"/>
      <c r="GR49" s="86"/>
      <c r="GS49" s="86"/>
      <c r="GT49" s="86"/>
      <c r="GU49" s="86"/>
      <c r="GV49" s="86"/>
      <c r="GW49" s="86"/>
      <c r="GX49" s="86"/>
      <c r="GY49" s="86"/>
      <c r="GZ49" s="86"/>
      <c r="HA49" s="86"/>
      <c r="HB49" s="86"/>
      <c r="HC49" s="86"/>
      <c r="HD49" s="86"/>
      <c r="HE49" s="86"/>
      <c r="HF49" s="86"/>
      <c r="HG49" s="86"/>
      <c r="HH49" s="86"/>
      <c r="HI49" s="86"/>
      <c r="HJ49" s="86"/>
      <c r="HK49" s="86"/>
      <c r="HL49" s="86"/>
      <c r="HM49" s="86"/>
      <c r="HN49" s="86"/>
      <c r="HO49" s="86"/>
      <c r="HP49" s="86"/>
      <c r="HQ49" s="86"/>
      <c r="HR49" s="86"/>
      <c r="HS49" s="86"/>
      <c r="HT49" s="86"/>
      <c r="HU49" s="86"/>
      <c r="HV49" s="86"/>
      <c r="HW49" s="86"/>
      <c r="HX49" s="86"/>
      <c r="HY49" s="86"/>
      <c r="HZ49" s="86"/>
      <c r="IA49" s="86"/>
      <c r="IB49" s="86"/>
      <c r="IC49" s="86"/>
      <c r="ID49" s="86"/>
      <c r="IE49" s="86"/>
      <c r="IF49" s="86"/>
      <c r="IG49" s="86"/>
      <c r="IH49" s="86"/>
      <c r="II49" s="86"/>
      <c r="IJ49" s="86"/>
      <c r="IK49" s="86"/>
      <c r="IL49" s="86"/>
      <c r="IM49" s="86"/>
      <c r="IN49" s="86"/>
      <c r="IO49" s="86"/>
      <c r="IP49" s="86"/>
      <c r="IQ49" s="86"/>
      <c r="IR49" s="86"/>
      <c r="IS49" s="86"/>
      <c r="IT49" s="86"/>
      <c r="IU49" s="86"/>
      <c r="IV49" s="86"/>
      <c r="IW49" s="86"/>
      <c r="IX49" s="86"/>
      <c r="IY49" s="86"/>
      <c r="IZ49" s="86"/>
      <c r="JA49" s="86"/>
      <c r="JB49" s="86"/>
      <c r="JC49" s="86"/>
      <c r="JD49" s="86"/>
      <c r="JE49" s="86"/>
      <c r="JF49" s="86"/>
      <c r="JG49" s="86"/>
      <c r="JH49" s="86"/>
      <c r="JI49" s="86"/>
      <c r="JJ49" s="86"/>
      <c r="JK49" s="86"/>
      <c r="JL49" s="86"/>
      <c r="JM49" s="86"/>
      <c r="JN49" s="86"/>
      <c r="JO49" s="86"/>
      <c r="JP49" s="86"/>
      <c r="JQ49" s="86"/>
      <c r="JR49" s="86"/>
      <c r="JS49" s="86"/>
      <c r="JT49" s="86"/>
      <c r="JU49" s="86"/>
      <c r="JV49" s="86"/>
      <c r="JW49" s="86"/>
      <c r="JX49" s="86"/>
      <c r="JY49" s="86"/>
      <c r="JZ49" s="86"/>
      <c r="KA49" s="86"/>
      <c r="KB49" s="86"/>
      <c r="KC49" s="86"/>
      <c r="KD49" s="86"/>
      <c r="KE49" s="86"/>
      <c r="KF49" s="86"/>
      <c r="KG49" s="86"/>
      <c r="KH49" s="86"/>
      <c r="KI49" s="86"/>
      <c r="KJ49" s="86"/>
      <c r="KK49" s="86"/>
      <c r="KL49" s="86"/>
      <c r="KM49" s="86"/>
      <c r="KN49" s="86"/>
      <c r="KO49" s="86"/>
      <c r="KP49" s="86"/>
      <c r="KQ49" s="86"/>
      <c r="KR49" s="86"/>
      <c r="KS49" s="86"/>
      <c r="KT49" s="86"/>
      <c r="KU49" s="86"/>
      <c r="KV49" s="86"/>
      <c r="KW49" s="86"/>
      <c r="KX49" s="86"/>
      <c r="KY49" s="86"/>
      <c r="KZ49" s="86"/>
      <c r="LA49" s="86"/>
      <c r="LB49" s="86"/>
      <c r="LC49" s="86"/>
      <c r="LD49" s="86"/>
      <c r="LE49" s="86"/>
      <c r="LF49" s="86"/>
      <c r="LG49" s="86"/>
      <c r="LH49" s="86"/>
      <c r="LI49" s="86"/>
      <c r="LJ49" s="86"/>
      <c r="LK49" s="86"/>
      <c r="LL49" s="86"/>
      <c r="LM49" s="86"/>
      <c r="LN49" s="86"/>
      <c r="LO49" s="86"/>
      <c r="LP49" s="86"/>
      <c r="LQ49" s="86"/>
      <c r="LR49" s="86"/>
      <c r="LS49" s="86"/>
      <c r="LT49" s="86"/>
      <c r="LU49" s="86"/>
      <c r="LV49" s="86"/>
      <c r="LW49" s="86"/>
      <c r="LX49" s="86"/>
      <c r="LY49" s="86"/>
      <c r="LZ49" s="86"/>
      <c r="MA49" s="86"/>
      <c r="MB49" s="86"/>
      <c r="MC49" s="86"/>
      <c r="MD49" s="86"/>
      <c r="ME49" s="86"/>
      <c r="MF49" s="86"/>
      <c r="MG49" s="86"/>
      <c r="MH49" s="86"/>
      <c r="MI49" s="86"/>
      <c r="MJ49" s="86"/>
      <c r="MK49" s="86"/>
      <c r="ML49" s="86"/>
      <c r="MM49" s="86"/>
      <c r="MN49" s="86"/>
      <c r="MO49" s="86"/>
      <c r="MP49" s="86"/>
      <c r="MQ49" s="86"/>
      <c r="MR49" s="86"/>
      <c r="MS49" s="86"/>
      <c r="MT49" s="86"/>
      <c r="MU49" s="86"/>
      <c r="MV49" s="86"/>
      <c r="MW49" s="86"/>
      <c r="MX49" s="86"/>
      <c r="MY49" s="86"/>
      <c r="MZ49" s="86"/>
      <c r="NA49" s="86"/>
      <c r="NB49" s="86"/>
      <c r="NC49" s="86"/>
      <c r="ND49" s="86"/>
      <c r="NE49" s="86"/>
      <c r="NF49" s="86"/>
      <c r="NG49" s="86"/>
      <c r="NH49" s="86"/>
      <c r="NI49" s="86"/>
      <c r="NJ49" s="86"/>
      <c r="NK49" s="86"/>
      <c r="NL49" s="86"/>
      <c r="NM49" s="86"/>
      <c r="NN49" s="86"/>
      <c r="NO49" s="86"/>
      <c r="NP49" s="86"/>
      <c r="NQ49" s="86"/>
      <c r="NR49" s="86"/>
      <c r="NS49" s="86"/>
      <c r="NT49" s="86"/>
      <c r="NU49" s="86"/>
      <c r="NV49" s="86"/>
      <c r="NW49" s="86"/>
      <c r="NX49" s="86"/>
      <c r="NY49" s="86"/>
      <c r="NZ49" s="86"/>
      <c r="OA49" s="86"/>
      <c r="OB49" s="86"/>
      <c r="OC49" s="86"/>
      <c r="OD49" s="86"/>
      <c r="OE49" s="86"/>
      <c r="OF49" s="86"/>
      <c r="OG49" s="86"/>
      <c r="OH49" s="86"/>
      <c r="OI49" s="86"/>
      <c r="OJ49" s="86"/>
      <c r="OK49" s="86"/>
      <c r="OL49" s="86"/>
      <c r="OM49" s="86"/>
      <c r="ON49" s="86"/>
      <c r="OO49" s="86"/>
      <c r="OP49" s="86"/>
      <c r="OQ49" s="86"/>
      <c r="OR49" s="86"/>
      <c r="OS49" s="86"/>
      <c r="OT49" s="86"/>
      <c r="OU49" s="86"/>
      <c r="OV49" s="86"/>
      <c r="OW49" s="86"/>
      <c r="OX49" s="86"/>
      <c r="OY49" s="86"/>
      <c r="OZ49" s="86"/>
      <c r="PA49" s="86"/>
      <c r="PB49" s="86"/>
      <c r="PC49" s="86"/>
      <c r="PD49" s="86"/>
      <c r="PE49" s="86"/>
      <c r="PF49" s="86"/>
      <c r="PG49" s="86"/>
      <c r="PH49" s="86"/>
      <c r="PI49" s="86"/>
      <c r="PJ49" s="86"/>
      <c r="PK49" s="86"/>
      <c r="PL49" s="86"/>
      <c r="PM49" s="86"/>
      <c r="PN49" s="86"/>
      <c r="PO49" s="86"/>
      <c r="PP49" s="86"/>
      <c r="PQ49" s="86"/>
      <c r="PR49" s="86"/>
      <c r="PS49" s="86"/>
      <c r="PT49" s="86"/>
      <c r="PU49" s="86"/>
      <c r="PV49" s="86"/>
      <c r="PW49" s="86"/>
      <c r="PX49" s="86"/>
      <c r="PY49" s="86"/>
      <c r="PZ49" s="86"/>
      <c r="QA49" s="86"/>
      <c r="QB49" s="86"/>
      <c r="QC49" s="86"/>
      <c r="QD49" s="86"/>
      <c r="QE49" s="86"/>
      <c r="QF49" s="86"/>
      <c r="QG49" s="86"/>
      <c r="QH49" s="86"/>
      <c r="QI49" s="86"/>
      <c r="QJ49" s="86"/>
      <c r="QK49" s="86"/>
      <c r="QL49" s="86"/>
      <c r="QM49" s="86"/>
      <c r="QN49" s="86"/>
      <c r="QO49" s="86"/>
      <c r="QP49" s="86"/>
      <c r="QQ49" s="86"/>
      <c r="QR49" s="86"/>
      <c r="QS49" s="86"/>
      <c r="QT49" s="86"/>
      <c r="QU49" s="86"/>
      <c r="QV49" s="86"/>
      <c r="QW49" s="86"/>
      <c r="QX49" s="86"/>
      <c r="QY49" s="86"/>
      <c r="QZ49" s="86"/>
      <c r="RA49" s="86"/>
      <c r="RB49" s="86"/>
      <c r="RC49" s="86"/>
      <c r="RD49" s="86"/>
      <c r="RE49" s="86"/>
      <c r="RF49" s="86"/>
      <c r="RG49" s="86"/>
      <c r="RH49" s="86"/>
      <c r="RI49" s="86"/>
      <c r="RJ49" s="86"/>
      <c r="RK49" s="86"/>
      <c r="RL49" s="86"/>
      <c r="RM49" s="86"/>
      <c r="RN49" s="86"/>
      <c r="RO49" s="86"/>
      <c r="RP49" s="86"/>
      <c r="RQ49" s="86"/>
      <c r="RR49" s="86"/>
      <c r="RS49" s="86"/>
      <c r="RT49" s="86"/>
      <c r="RU49" s="86"/>
      <c r="RV49" s="86"/>
      <c r="RW49" s="86"/>
      <c r="RX49" s="86"/>
      <c r="RY49" s="86"/>
      <c r="RZ49" s="86"/>
      <c r="SA49" s="86"/>
      <c r="SB49" s="86"/>
      <c r="SC49" s="86"/>
      <c r="SD49" s="86"/>
      <c r="SE49" s="86"/>
      <c r="SF49" s="86"/>
      <c r="SG49" s="86"/>
      <c r="SH49" s="86"/>
      <c r="SI49" s="86"/>
      <c r="SJ49" s="86"/>
      <c r="SK49" s="86"/>
      <c r="SL49" s="86"/>
      <c r="SM49" s="86"/>
      <c r="SN49" s="86"/>
      <c r="SO49" s="86"/>
      <c r="SP49" s="86"/>
      <c r="SQ49" s="86"/>
      <c r="SR49" s="86"/>
      <c r="SS49" s="86"/>
      <c r="ST49" s="86"/>
      <c r="SU49" s="86"/>
      <c r="SV49" s="86"/>
      <c r="SW49" s="86"/>
      <c r="SX49" s="86"/>
      <c r="SY49" s="86"/>
      <c r="SZ49" s="86"/>
      <c r="TA49" s="86"/>
      <c r="TB49" s="86"/>
      <c r="TC49" s="86"/>
      <c r="TD49" s="86"/>
      <c r="TE49" s="86"/>
      <c r="TF49" s="86"/>
      <c r="TG49" s="86"/>
      <c r="TH49" s="86"/>
      <c r="TI49" s="86"/>
      <c r="TJ49" s="86"/>
      <c r="TK49" s="86"/>
      <c r="TL49" s="86"/>
      <c r="TM49" s="86"/>
      <c r="TN49" s="86"/>
      <c r="TO49" s="86"/>
      <c r="TP49" s="86"/>
      <c r="TQ49" s="86"/>
      <c r="TR49" s="86"/>
      <c r="TS49" s="86"/>
      <c r="TT49" s="86"/>
      <c r="TU49" s="86"/>
      <c r="TV49" s="86"/>
      <c r="TW49" s="86"/>
      <c r="TX49" s="86"/>
      <c r="TY49" s="86"/>
      <c r="TZ49" s="86"/>
      <c r="UA49" s="86"/>
      <c r="UB49" s="86"/>
      <c r="UC49" s="86"/>
      <c r="UD49" s="86"/>
      <c r="UE49" s="86"/>
      <c r="UF49" s="86"/>
      <c r="UG49" s="86"/>
      <c r="UH49" s="86"/>
      <c r="UI49" s="86"/>
      <c r="UJ49" s="86"/>
      <c r="UK49" s="86"/>
      <c r="UL49" s="86"/>
      <c r="UM49" s="86"/>
      <c r="UN49" s="86"/>
      <c r="UO49" s="86"/>
      <c r="UP49" s="86"/>
      <c r="UQ49" s="86"/>
      <c r="UR49" s="86"/>
      <c r="US49" s="86"/>
      <c r="UT49" s="86"/>
      <c r="UU49" s="86"/>
      <c r="UV49" s="86"/>
      <c r="UW49" s="86"/>
      <c r="UX49" s="86"/>
      <c r="UY49" s="86"/>
      <c r="UZ49" s="86"/>
      <c r="VA49" s="86"/>
      <c r="VB49" s="86"/>
      <c r="VC49" s="86"/>
      <c r="VD49" s="86"/>
      <c r="VE49" s="86"/>
      <c r="VF49" s="86"/>
      <c r="VG49" s="86"/>
      <c r="VH49" s="86"/>
      <c r="VI49" s="86"/>
      <c r="VJ49" s="86"/>
      <c r="VK49" s="86"/>
      <c r="VL49" s="86"/>
      <c r="VM49" s="86"/>
      <c r="VN49" s="86"/>
      <c r="VO49" s="86"/>
      <c r="VP49" s="86"/>
      <c r="VQ49" s="86"/>
      <c r="VR49" s="86"/>
      <c r="VS49" s="86"/>
      <c r="VT49" s="86"/>
      <c r="VU49" s="86"/>
      <c r="VV49" s="86"/>
      <c r="VW49" s="86"/>
      <c r="VX49" s="86"/>
      <c r="VY49" s="86"/>
      <c r="VZ49" s="86"/>
      <c r="WA49" s="86"/>
      <c r="WB49" s="86"/>
      <c r="WC49" s="86"/>
      <c r="WD49" s="86"/>
      <c r="WE49" s="86"/>
      <c r="WF49" s="86"/>
      <c r="WG49" s="86"/>
      <c r="WH49" s="86"/>
      <c r="WI49" s="86"/>
      <c r="WJ49" s="86"/>
      <c r="WK49" s="86"/>
      <c r="WL49" s="86"/>
      <c r="WM49" s="86"/>
      <c r="WN49" s="86"/>
      <c r="WO49" s="86"/>
      <c r="WP49" s="86"/>
      <c r="WQ49" s="86"/>
      <c r="WR49" s="86"/>
      <c r="WS49" s="86"/>
      <c r="WT49" s="86"/>
      <c r="WU49" s="86"/>
      <c r="WV49" s="86"/>
      <c r="WW49" s="86"/>
      <c r="WX49" s="86"/>
      <c r="WY49" s="86"/>
      <c r="WZ49" s="86"/>
      <c r="XA49" s="86"/>
      <c r="XB49" s="86"/>
      <c r="XC49" s="86"/>
      <c r="XD49" s="86"/>
      <c r="XE49" s="86"/>
      <c r="XF49" s="86"/>
      <c r="XG49" s="86"/>
      <c r="XH49" s="86"/>
      <c r="XI49" s="86"/>
      <c r="XJ49" s="86"/>
      <c r="XK49" s="86"/>
      <c r="XL49" s="86"/>
      <c r="XM49" s="86"/>
      <c r="XN49" s="86"/>
      <c r="XO49" s="86"/>
      <c r="XP49" s="86"/>
      <c r="XQ49" s="86"/>
      <c r="XR49" s="86"/>
      <c r="XS49" s="86"/>
      <c r="XT49" s="86"/>
      <c r="XU49" s="86"/>
      <c r="XV49" s="86"/>
      <c r="XW49" s="86"/>
      <c r="XX49" s="86"/>
      <c r="XY49" s="86"/>
      <c r="XZ49" s="86"/>
      <c r="YA49" s="86"/>
      <c r="YB49" s="86"/>
      <c r="YC49" s="86"/>
      <c r="YD49" s="86"/>
      <c r="YE49" s="86"/>
      <c r="YF49" s="86"/>
      <c r="YG49" s="86"/>
      <c r="YH49" s="86"/>
      <c r="YI49" s="86"/>
      <c r="YJ49" s="86"/>
      <c r="YK49" s="86"/>
      <c r="YL49" s="86"/>
      <c r="YM49" s="86"/>
      <c r="YN49" s="86"/>
      <c r="YO49" s="86"/>
      <c r="YP49" s="86"/>
      <c r="YQ49" s="86"/>
      <c r="YR49" s="86"/>
      <c r="YS49" s="86"/>
      <c r="YT49" s="86"/>
      <c r="YU49" s="86"/>
      <c r="YV49" s="86"/>
      <c r="YW49" s="86"/>
      <c r="YX49" s="86"/>
      <c r="YY49" s="86"/>
      <c r="YZ49" s="86"/>
      <c r="ZA49" s="86"/>
      <c r="ZB49" s="86"/>
      <c r="ZC49" s="86"/>
      <c r="ZD49" s="86"/>
      <c r="ZE49" s="86"/>
      <c r="ZF49" s="86"/>
      <c r="ZG49" s="86"/>
      <c r="ZH49" s="86"/>
      <c r="ZI49" s="86"/>
      <c r="ZJ49" s="86"/>
      <c r="ZK49" s="86"/>
      <c r="ZL49" s="86"/>
      <c r="ZM49" s="86"/>
      <c r="ZN49" s="86"/>
      <c r="ZO49" s="86"/>
      <c r="ZP49" s="86"/>
      <c r="ZQ49" s="86"/>
      <c r="ZR49" s="86"/>
      <c r="ZS49" s="86"/>
      <c r="ZT49" s="86"/>
      <c r="ZU49" s="86"/>
      <c r="ZV49" s="86"/>
      <c r="ZW49" s="86"/>
      <c r="ZX49" s="86"/>
      <c r="ZY49" s="86"/>
      <c r="ZZ49" s="86"/>
      <c r="AAA49" s="86"/>
      <c r="AAB49" s="86"/>
      <c r="AAC49" s="86"/>
      <c r="AAD49" s="86"/>
      <c r="AAE49" s="86"/>
      <c r="AAF49" s="86"/>
      <c r="AAG49" s="86"/>
      <c r="AAH49" s="86"/>
      <c r="AAI49" s="86"/>
      <c r="AAJ49" s="86"/>
      <c r="AAK49" s="86"/>
      <c r="AAL49" s="86"/>
      <c r="AAM49" s="86"/>
      <c r="AAN49" s="86"/>
      <c r="AAO49" s="86"/>
      <c r="AAP49" s="86"/>
      <c r="AAQ49" s="86"/>
      <c r="AAR49" s="86"/>
      <c r="AAS49" s="86"/>
      <c r="AAT49" s="86"/>
      <c r="AAU49" s="86"/>
      <c r="AAV49" s="86"/>
      <c r="AAW49" s="86"/>
      <c r="AAX49" s="86"/>
      <c r="AAY49" s="86"/>
      <c r="AAZ49" s="86"/>
      <c r="ABA49" s="86"/>
      <c r="ABB49" s="86"/>
      <c r="ABC49" s="86"/>
      <c r="ABD49" s="86"/>
      <c r="ABE49" s="86"/>
      <c r="ABF49" s="86"/>
      <c r="ABG49" s="86"/>
      <c r="ABH49" s="86"/>
      <c r="ABI49" s="86"/>
      <c r="ABJ49" s="86"/>
      <c r="ABK49" s="86"/>
      <c r="ABL49" s="86"/>
      <c r="ABM49" s="86"/>
      <c r="ABN49" s="86"/>
      <c r="ABO49" s="86"/>
      <c r="ABP49" s="86"/>
      <c r="ABQ49" s="86"/>
      <c r="ABR49" s="86"/>
      <c r="ABS49" s="86"/>
      <c r="ABT49" s="86"/>
      <c r="ABU49" s="86"/>
      <c r="ABV49" s="86"/>
      <c r="ABW49" s="86"/>
      <c r="ABX49" s="86"/>
      <c r="ABY49" s="86"/>
      <c r="ABZ49" s="86"/>
      <c r="ACA49" s="86"/>
      <c r="ACB49" s="86"/>
      <c r="ACC49" s="86"/>
      <c r="ACD49" s="86"/>
      <c r="ACE49" s="86"/>
      <c r="ACF49" s="86"/>
      <c r="ACG49" s="86"/>
      <c r="ACH49" s="86"/>
      <c r="ACI49" s="86"/>
      <c r="ACJ49" s="86"/>
      <c r="ACK49" s="86"/>
      <c r="ACL49" s="86"/>
      <c r="ACM49" s="86"/>
      <c r="ACN49" s="86"/>
      <c r="ACO49" s="86"/>
      <c r="ACP49" s="86"/>
      <c r="ACQ49" s="86"/>
      <c r="ACR49" s="86"/>
      <c r="ACS49" s="86"/>
      <c r="ACT49" s="86"/>
      <c r="ACU49" s="86"/>
      <c r="ACV49" s="86"/>
      <c r="ACW49" s="86"/>
      <c r="ACX49" s="86"/>
      <c r="ACY49" s="86"/>
      <c r="ACZ49" s="86"/>
      <c r="ADA49" s="86"/>
      <c r="ADB49" s="86"/>
      <c r="ADC49" s="86"/>
      <c r="ADD49" s="86"/>
      <c r="ADE49" s="86"/>
      <c r="ADF49" s="86"/>
      <c r="ADG49" s="86"/>
      <c r="ADH49" s="86"/>
      <c r="ADI49" s="86"/>
      <c r="ADJ49" s="86"/>
      <c r="ADK49" s="86"/>
      <c r="ADL49" s="86"/>
      <c r="ADM49" s="86"/>
      <c r="ADN49" s="86"/>
      <c r="ADO49" s="86"/>
      <c r="ADP49" s="86"/>
      <c r="ADQ49" s="86"/>
      <c r="ADR49" s="86"/>
      <c r="ADS49" s="86"/>
      <c r="ADT49" s="86"/>
      <c r="ADU49" s="86"/>
      <c r="ADV49" s="86"/>
      <c r="ADW49" s="86"/>
      <c r="ADX49" s="86"/>
      <c r="ADY49" s="86"/>
      <c r="ADZ49" s="86"/>
      <c r="AEA49" s="86"/>
      <c r="AEB49" s="86"/>
      <c r="AEC49" s="86"/>
      <c r="AED49" s="86"/>
      <c r="AEE49" s="86"/>
      <c r="AEF49" s="86"/>
      <c r="AEG49" s="86"/>
      <c r="AEH49" s="86"/>
      <c r="AEI49" s="86"/>
      <c r="AEJ49" s="86"/>
      <c r="AEK49" s="86"/>
      <c r="AEL49" s="86"/>
      <c r="AEM49" s="86"/>
      <c r="AEN49" s="86"/>
      <c r="AEO49" s="86"/>
      <c r="AEP49" s="86"/>
      <c r="AEQ49" s="86"/>
      <c r="AER49" s="86"/>
      <c r="AES49" s="86"/>
      <c r="AET49" s="86"/>
      <c r="AEU49" s="86"/>
      <c r="AEV49" s="86"/>
      <c r="AEW49" s="86"/>
      <c r="AEX49" s="86"/>
      <c r="AEY49" s="86"/>
      <c r="AEZ49" s="86"/>
      <c r="AFA49" s="86"/>
      <c r="AFB49" s="86"/>
      <c r="AFC49" s="86"/>
      <c r="AFD49" s="86"/>
      <c r="AFE49" s="86"/>
      <c r="AFF49" s="86"/>
      <c r="AFG49" s="86"/>
      <c r="AFH49" s="86"/>
      <c r="AFI49" s="86"/>
      <c r="AFJ49" s="86"/>
      <c r="AFK49" s="86"/>
      <c r="AFL49" s="86"/>
      <c r="AFM49" s="86"/>
      <c r="AFN49" s="86"/>
      <c r="AFO49" s="86"/>
      <c r="AFP49" s="86"/>
      <c r="AFQ49" s="86"/>
      <c r="AFR49" s="86"/>
      <c r="AFS49" s="86"/>
      <c r="AFT49" s="86"/>
      <c r="AFU49" s="86"/>
      <c r="AFV49" s="86"/>
      <c r="AFW49" s="86"/>
      <c r="AFX49" s="86"/>
      <c r="AFY49" s="86"/>
      <c r="AFZ49" s="86"/>
      <c r="AGA49" s="86"/>
      <c r="AGB49" s="86"/>
      <c r="AGC49" s="86"/>
      <c r="AGD49" s="86"/>
      <c r="AGE49" s="86"/>
      <c r="AGF49" s="86"/>
      <c r="AGG49" s="86"/>
      <c r="AGH49" s="86"/>
      <c r="AGI49" s="86"/>
      <c r="AGJ49" s="86"/>
      <c r="AGK49" s="86"/>
      <c r="AGL49" s="86"/>
      <c r="AGM49" s="86"/>
      <c r="AGN49" s="86"/>
      <c r="AGO49" s="86"/>
      <c r="AGP49" s="86"/>
      <c r="AGQ49" s="86"/>
      <c r="AGR49" s="86"/>
      <c r="AGS49" s="86"/>
      <c r="AGT49" s="86"/>
      <c r="AGU49" s="86"/>
      <c r="AGV49" s="86"/>
      <c r="AGW49" s="86"/>
      <c r="AGX49" s="86"/>
      <c r="AGY49" s="86"/>
      <c r="AGZ49" s="86"/>
      <c r="AHA49" s="86"/>
      <c r="AHB49" s="86"/>
      <c r="AHC49" s="86"/>
      <c r="AHD49" s="86"/>
      <c r="AHE49" s="86"/>
      <c r="AHF49" s="86"/>
      <c r="AHG49" s="86"/>
      <c r="AHH49" s="86"/>
      <c r="AHI49" s="86"/>
      <c r="AHJ49" s="86"/>
      <c r="AHK49" s="86"/>
      <c r="AHL49" s="86"/>
      <c r="AHM49" s="86"/>
      <c r="AHN49" s="86"/>
      <c r="AHO49" s="86"/>
      <c r="AHP49" s="86"/>
      <c r="AHQ49" s="86"/>
      <c r="AHR49" s="86"/>
      <c r="AHS49" s="86"/>
      <c r="AHT49" s="86"/>
      <c r="AHU49" s="86"/>
      <c r="AHV49" s="86"/>
      <c r="AHW49" s="86"/>
      <c r="AHX49" s="86"/>
      <c r="AHY49" s="86"/>
      <c r="AHZ49" s="86"/>
      <c r="AIA49" s="86"/>
      <c r="AIB49" s="86"/>
      <c r="AIC49" s="86"/>
      <c r="AID49" s="86"/>
      <c r="AIE49" s="86"/>
      <c r="AIF49" s="86"/>
      <c r="AIG49" s="86"/>
      <c r="AIH49" s="86"/>
      <c r="AII49" s="86"/>
      <c r="AIJ49" s="86"/>
      <c r="AIK49" s="86"/>
      <c r="AIL49" s="86"/>
      <c r="AIM49" s="86"/>
      <c r="AIN49" s="86"/>
      <c r="AIO49" s="86"/>
      <c r="AIP49" s="86"/>
      <c r="AIQ49" s="86"/>
      <c r="AIR49" s="86"/>
      <c r="AIS49" s="86"/>
      <c r="AIT49" s="86"/>
      <c r="AIU49" s="86"/>
      <c r="AIV49" s="86"/>
      <c r="AIW49" s="86"/>
      <c r="AIX49" s="86"/>
      <c r="AIY49" s="86"/>
      <c r="AIZ49" s="86"/>
      <c r="AJA49" s="86"/>
      <c r="AJB49" s="86"/>
      <c r="AJC49" s="86"/>
      <c r="AJD49" s="86"/>
      <c r="AJE49" s="86"/>
      <c r="AJF49" s="86"/>
      <c r="AJG49" s="86"/>
      <c r="AJH49" s="86"/>
      <c r="AJI49" s="86"/>
      <c r="AJJ49" s="86"/>
      <c r="AJK49" s="86"/>
      <c r="AJL49" s="86"/>
      <c r="AJM49" s="86"/>
      <c r="AJN49" s="86"/>
      <c r="AJO49" s="86"/>
      <c r="AJP49" s="86"/>
      <c r="AJQ49" s="86"/>
      <c r="AJR49" s="86"/>
      <c r="AJS49" s="86"/>
      <c r="AJT49" s="86"/>
      <c r="AJU49" s="86"/>
      <c r="AJV49" s="86"/>
      <c r="AJW49" s="86"/>
      <c r="AJX49" s="86"/>
      <c r="AJY49" s="86"/>
      <c r="AJZ49" s="86"/>
      <c r="AKA49" s="86"/>
      <c r="AKB49" s="86"/>
      <c r="AKC49" s="86"/>
      <c r="AKD49" s="86"/>
      <c r="AKE49" s="86"/>
      <c r="AKF49" s="86"/>
      <c r="AKG49" s="86"/>
      <c r="AKH49" s="86"/>
      <c r="AKI49" s="86"/>
      <c r="AKJ49" s="86"/>
      <c r="AKK49" s="86"/>
      <c r="AKL49" s="86"/>
      <c r="AKM49" s="86"/>
      <c r="AKN49" s="86"/>
      <c r="AKO49" s="86"/>
      <c r="AKP49" s="86"/>
      <c r="AKQ49" s="86"/>
      <c r="AKR49" s="86"/>
      <c r="AKS49" s="86"/>
      <c r="AKT49" s="86"/>
      <c r="AKU49" s="86"/>
      <c r="AKV49" s="86"/>
      <c r="AKW49" s="86"/>
      <c r="AKX49" s="86"/>
      <c r="AKY49" s="86"/>
      <c r="AKZ49" s="86"/>
      <c r="ALA49" s="86"/>
      <c r="ALB49" s="86"/>
      <c r="ALC49" s="86"/>
      <c r="ALD49" s="86"/>
      <c r="ALE49" s="86"/>
      <c r="ALF49" s="86"/>
      <c r="ALG49" s="86"/>
      <c r="ALH49" s="86"/>
      <c r="ALI49" s="86"/>
      <c r="ALJ49" s="86"/>
      <c r="ALK49" s="86"/>
      <c r="ALL49" s="86"/>
      <c r="ALM49" s="86"/>
      <c r="ALN49" s="86"/>
      <c r="ALO49" s="86"/>
      <c r="ALP49" s="86"/>
      <c r="ALQ49" s="86"/>
      <c r="ALR49" s="86"/>
      <c r="ALS49" s="86"/>
      <c r="ALT49" s="86"/>
      <c r="ALU49" s="86"/>
      <c r="ALV49" s="86"/>
      <c r="ALW49" s="86"/>
      <c r="ALX49" s="86"/>
      <c r="ALY49" s="86"/>
      <c r="ALZ49" s="86"/>
      <c r="AMA49" s="86"/>
      <c r="AMB49" s="86"/>
      <c r="AMC49" s="86"/>
      <c r="AMD49" s="86"/>
      <c r="AME49" s="86"/>
      <c r="AMF49" s="86"/>
      <c r="AMG49" s="86"/>
      <c r="AMH49" s="86"/>
      <c r="AMI49" s="86"/>
      <c r="AMJ49" s="86"/>
      <c r="AMK49" s="86"/>
    </row>
    <row r="50" customFormat="false" ht="13.5" hidden="false" customHeight="false" outlineLevel="0" collapsed="false">
      <c r="A50" s="115"/>
      <c r="B50" s="115"/>
      <c r="C50" s="115"/>
      <c r="D50" s="115"/>
      <c r="E50" s="115"/>
      <c r="F50" s="115"/>
      <c r="G50" s="85"/>
      <c r="H50" s="85"/>
      <c r="I50" s="2"/>
      <c r="J50" s="184"/>
      <c r="K50" s="115"/>
      <c r="L50" s="2"/>
      <c r="M50" s="115"/>
      <c r="N50" s="115"/>
      <c r="O50" s="115"/>
      <c r="P50" s="115"/>
      <c r="Q50" s="115"/>
      <c r="R50" s="115"/>
      <c r="S50" s="115"/>
      <c r="T50" s="115"/>
      <c r="U50" s="117"/>
      <c r="V50" s="115"/>
      <c r="W50" s="117"/>
      <c r="X50" s="115"/>
      <c r="Y50" s="115"/>
      <c r="Z50" s="115"/>
      <c r="AA50" s="115"/>
      <c r="AB50" s="115"/>
      <c r="AC50" s="115"/>
      <c r="AD50" s="115"/>
      <c r="AE50" s="120"/>
      <c r="AF50" s="120"/>
      <c r="AG50" s="90"/>
      <c r="AH50" s="118"/>
      <c r="AI50" s="90"/>
      <c r="AJ50" s="118"/>
      <c r="AK50" s="120"/>
      <c r="AL50" s="118"/>
      <c r="AM50" s="120"/>
      <c r="AN50" s="118"/>
      <c r="AO50" s="117"/>
      <c r="AP50" s="117"/>
      <c r="AQ50" s="117"/>
      <c r="AR50" s="117"/>
      <c r="AS50" s="117"/>
      <c r="AT50" s="98" t="str">
        <f aca="false">IF(A50="", "", IF(ROW()&gt;=3, ", ", "")&amp;"'"&amp;A50&amp;"':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'"&amp;VLOOKUP(M50,[3]マスタ!$A$1:$B$99,2,0)&amp;"'"&amp;IF(N50="○",", extra: true","")&amp;IF(O50&lt;&gt;"",", extraFrom: '"&amp;O50&amp;"'","")&amp;IF(P50&lt;&gt;"",", exchangableTo: '"&amp;P50&amp;"'","")&amp;IF(Q50="○",", poison: true","")&amp;IF(R50&lt;&gt;"", ", type: '"&amp;VLOOKUP(R50,[3]マスタ!$D$1:$E$99,2,0)&amp;"'", "")&amp;IF(S50&lt;&gt;"",", subType: '"&amp;VLOOKUP(S50,[3]マスタ!$D$1:$E$99,2,0)&amp;"'","")&amp;""&amp;IF(T50&lt;&gt;"",", range: '"&amp;T50&amp;"'","")&amp;IF(V50&lt;&gt;"",", damage: '"&amp;V50&amp;"'","")&amp;IF(X50&lt;&gt;"",", capacity: '"&amp;X50&amp;"'","")&amp;IF(Y50&lt;&gt;"",", growth: "&amp;Y50&amp;"","")&amp;IF(Z50&lt;&gt;"",", cost: '"&amp;Z50&amp;"'","")&amp;", text: '"&amp;SUBSTITUTE(SUBSTITUTE(AE50, CHAR(13), ""),CHAR(10),"\n")&amp;IF(AF50&lt;&gt;"", "', textAdditional: '"&amp;SUBSTITUTE(SUBSTITUTE(AF50, CHAR(13), ""),CHAR(10),"\n"), "")&amp;"', textZh: '"&amp;SUBSTITUTE(SUBSTITUTE(SUBSTITUTE(AG50, CHAR(13), ""),CHAR(10),"\n"),"'","\'")&amp;"', textZhG1: '"&amp;SUBSTITUTE(SUBSTITUTE(SUBSTITUTE(AI50, CHAR(13), ""),CHAR(10),"\n"),"'","\'")&amp;IF(AH50&lt;&gt;"", "', textZhAdditional: '"&amp;SUBSTITUTE(SUBSTITUTE(AH50, CHAR(13), ""),CHAR(10),"\n"), "")&amp;IF(AJ50&lt;&gt;"", "', textZhG1Additional: '"&amp;SUBSTITUTE(SUBSTITUTE(AJ50, CHAR(13), ""),CHAR(10),"\n"), "")&amp;"', textKo: '"&amp;SUBSTITUTE(SUBSTITUTE(SUBSTITUTE(AK50, CHAR(13), ""),CHAR(10),"\n"),"'","\'")&amp;IF(AL50&lt;&gt;"", "', textKoAdditional: '"&amp;SUBSTITUTE(SUBSTITUTE(AL50, CHAR(13), ""),CHAR(10),"\n"), "")&amp;"', textEn: '"&amp;SUBSTITUTE(SUBSTITUTE(SUBSTITUTE(AM50, CHAR(13), ""),CHAR(10),"\n"),"'","\'")&amp;IF(AN50&lt;&gt;"", "', textEnAdditional: '"&amp;SUBSTITUTE(SUBSTITUTE(AN50, CHAR(13), ""),CHAR(10),"\n"), "")&amp;"'"&amp;IF(AB50="○",", sealable: true","")&amp;IF(AC50="○",", removable: true","")&amp;"}")</f>
        <v/>
      </c>
      <c r="AU50" s="10" t="str">
        <f aca="false">IF($A50&lt;&gt;"", "    /** 《"&amp;$E50&amp;"》 */ export const "&amp;SUBSTITUTE(UPPER(IF(MID($A50, 3, 1)="-", RIGHT($A50,LEN($A50)-3), $A50)), "-", "_")&amp;": TCardId = '"&amp;$A50&amp;"';", "")</f>
        <v/>
      </c>
      <c r="AV50" s="11" t="str">
        <f aca="false">IF($A50&lt;&gt;"", "    | '"&amp;$A50&amp;"'", "")</f>
        <v/>
      </c>
    </row>
    <row r="51" customFormat="false" ht="13.5" hidden="false" customHeight="false" outlineLevel="0" collapsed="false">
      <c r="A51" s="115"/>
      <c r="B51" s="115"/>
      <c r="C51" s="115"/>
      <c r="D51" s="115"/>
      <c r="E51" s="115"/>
      <c r="F51" s="115"/>
      <c r="G51" s="85"/>
      <c r="H51" s="85"/>
      <c r="I51" s="2"/>
      <c r="J51" s="184"/>
      <c r="K51" s="115"/>
      <c r="L51" s="2"/>
      <c r="M51" s="115"/>
      <c r="N51" s="115"/>
      <c r="O51" s="115"/>
      <c r="P51" s="115"/>
      <c r="Q51" s="115"/>
      <c r="R51" s="115"/>
      <c r="S51" s="115"/>
      <c r="T51" s="115"/>
      <c r="U51" s="117"/>
      <c r="V51" s="115"/>
      <c r="W51" s="117"/>
      <c r="X51" s="115"/>
      <c r="Y51" s="115"/>
      <c r="Z51" s="115"/>
      <c r="AA51" s="115"/>
      <c r="AB51" s="115"/>
      <c r="AC51" s="115"/>
      <c r="AD51" s="115"/>
      <c r="AE51" s="120"/>
      <c r="AF51" s="120"/>
      <c r="AG51" s="90"/>
      <c r="AH51" s="118"/>
      <c r="AI51" s="90"/>
      <c r="AJ51" s="118"/>
      <c r="AK51" s="120"/>
      <c r="AL51" s="118"/>
      <c r="AM51" s="120"/>
      <c r="AN51" s="118"/>
      <c r="AO51" s="117"/>
      <c r="AP51" s="117"/>
      <c r="AQ51" s="117"/>
      <c r="AR51" s="117"/>
      <c r="AS51" s="117"/>
      <c r="AT51" s="98" t="str">
        <f aca="false">IF(A51="", "", IF(ROW()&gt;=3, ", ", "")&amp;"'"&amp;A51&amp;"':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'"&amp;VLOOKUP(M51,[3]マスタ!$A$1:$B$99,2,0)&amp;"'"&amp;IF(N51="○",", extra: true","")&amp;IF(O51&lt;&gt;"",", extraFrom: '"&amp;O51&amp;"'","")&amp;IF(P51&lt;&gt;"",", exchangableTo: '"&amp;P51&amp;"'","")&amp;IF(Q51="○",", poison: true","")&amp;IF(R51&lt;&gt;"", ", type: '"&amp;VLOOKUP(R51,[3]マスタ!$D$1:$E$99,2,0)&amp;"'", "")&amp;IF(S51&lt;&gt;"",", subType: '"&amp;VLOOKUP(S51,[3]マスタ!$D$1:$E$99,2,0)&amp;"'","")&amp;""&amp;IF(T51&lt;&gt;"",", range: '"&amp;T51&amp;"'","")&amp;IF(V51&lt;&gt;"",", damage: '"&amp;V51&amp;"'","")&amp;IF(X51&lt;&gt;"",", capacity: '"&amp;X51&amp;"'","")&amp;IF(Y51&lt;&gt;"",", growth: "&amp;Y51&amp;"","")&amp;IF(Z51&lt;&gt;"",", cost: '"&amp;Z51&amp;"'","")&amp;", text: '"&amp;SUBSTITUTE(SUBSTITUTE(AE51, CHAR(13), ""),CHAR(10),"\n")&amp;IF(AF51&lt;&gt;"", "', textAdditional: '"&amp;SUBSTITUTE(SUBSTITUTE(AF51, CHAR(13), ""),CHAR(10),"\n"), "")&amp;"', textZh: '"&amp;SUBSTITUTE(SUBSTITUTE(SUBSTITUTE(AG51, CHAR(13), ""),CHAR(10),"\n"),"'","\'")&amp;"', textZhG1: '"&amp;SUBSTITUTE(SUBSTITUTE(SUBSTITUTE(AI51, CHAR(13), ""),CHAR(10),"\n"),"'","\'")&amp;IF(AH51&lt;&gt;"", "', textZhAdditional: '"&amp;SUBSTITUTE(SUBSTITUTE(AH51, CHAR(13), ""),CHAR(10),"\n"), "")&amp;IF(AJ51&lt;&gt;"", "', textZhG1Additional: '"&amp;SUBSTITUTE(SUBSTITUTE(AJ51, CHAR(13), ""),CHAR(10),"\n"), "")&amp;"', textKo: '"&amp;SUBSTITUTE(SUBSTITUTE(SUBSTITUTE(AK51, CHAR(13), ""),CHAR(10),"\n"),"'","\'")&amp;IF(AL51&lt;&gt;"", "', textKoAdditional: '"&amp;SUBSTITUTE(SUBSTITUTE(AL51, CHAR(13), ""),CHAR(10),"\n"), "")&amp;"', textEn: '"&amp;SUBSTITUTE(SUBSTITUTE(SUBSTITUTE(AM51, CHAR(13), ""),CHAR(10),"\n"),"'","\'")&amp;IF(AN51&lt;&gt;"", "', textEnAdditional: '"&amp;SUBSTITUTE(SUBSTITUTE(AN51, CHAR(13), ""),CHAR(10),"\n"), "")&amp;"'"&amp;IF(AB51="○",", sealable: true","")&amp;IF(AC51="○",", removable: true","")&amp;"}")</f>
        <v/>
      </c>
      <c r="AU51" s="10" t="str">
        <f aca="false">IF($A51&lt;&gt;"", "    /** 《"&amp;$E51&amp;"》 */ export const "&amp;SUBSTITUTE(UPPER(IF(MID($A51, 3, 1)="-", RIGHT($A51,LEN($A51)-3), $A51)), "-", "_")&amp;": TCardId = '"&amp;$A51&amp;"';", "")</f>
        <v/>
      </c>
      <c r="AV51" s="11" t="str">
        <f aca="false">IF($A51&lt;&gt;"", "    | '"&amp;$A51&amp;"'", "")</f>
        <v/>
      </c>
    </row>
    <row r="52" customFormat="false" ht="13.5" hidden="false" customHeight="false" outlineLevel="0" collapsed="false">
      <c r="A52" s="115"/>
      <c r="B52" s="115"/>
      <c r="C52" s="115"/>
      <c r="D52" s="115"/>
      <c r="E52" s="115"/>
      <c r="F52" s="115"/>
      <c r="G52" s="85"/>
      <c r="H52" s="85"/>
      <c r="I52" s="2"/>
      <c r="J52" s="184"/>
      <c r="K52" s="115"/>
      <c r="L52" s="2"/>
      <c r="M52" s="115"/>
      <c r="N52" s="115"/>
      <c r="O52" s="115"/>
      <c r="P52" s="115"/>
      <c r="Q52" s="115"/>
      <c r="R52" s="115"/>
      <c r="S52" s="115"/>
      <c r="T52" s="115"/>
      <c r="U52" s="117"/>
      <c r="V52" s="115"/>
      <c r="W52" s="117"/>
      <c r="X52" s="115"/>
      <c r="Y52" s="115"/>
      <c r="Z52" s="115"/>
      <c r="AA52" s="115"/>
      <c r="AB52" s="115"/>
      <c r="AC52" s="115"/>
      <c r="AD52" s="115"/>
      <c r="AE52" s="120"/>
      <c r="AF52" s="120"/>
      <c r="AG52" s="90"/>
      <c r="AH52" s="118"/>
      <c r="AI52" s="90"/>
      <c r="AJ52" s="118"/>
      <c r="AK52" s="120"/>
      <c r="AL52" s="118"/>
      <c r="AM52" s="120"/>
      <c r="AN52" s="118"/>
      <c r="AO52" s="117"/>
      <c r="AP52" s="117"/>
      <c r="AQ52" s="117"/>
      <c r="AR52" s="117"/>
      <c r="AS52" s="117"/>
      <c r="AT52" s="98" t="str">
        <f aca="false">IF(A52="", "", IF(ROW()&gt;=3, ", ", "")&amp;"'"&amp;A52&amp;"':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'"&amp;VLOOKUP(M52,[3]マスタ!$A$1:$B$99,2,0)&amp;"'"&amp;IF(N52="○",", extra: true","")&amp;IF(O52&lt;&gt;"",", extraFrom: '"&amp;O52&amp;"'","")&amp;IF(P52&lt;&gt;"",", exchangableTo: '"&amp;P52&amp;"'","")&amp;IF(Q52="○",", poison: true","")&amp;IF(R52&lt;&gt;"", ", type: '"&amp;VLOOKUP(R52,[3]マスタ!$D$1:$E$99,2,0)&amp;"'", "")&amp;IF(S52&lt;&gt;"",", subType: '"&amp;VLOOKUP(S52,[3]マスタ!$D$1:$E$99,2,0)&amp;"'","")&amp;""&amp;IF(T52&lt;&gt;"",", range: '"&amp;T52&amp;"'","")&amp;IF(V52&lt;&gt;"",", damage: '"&amp;V52&amp;"'","")&amp;IF(X52&lt;&gt;"",", capacity: '"&amp;X52&amp;"'","")&amp;IF(Y52&lt;&gt;"",", growth: "&amp;Y52&amp;"","")&amp;IF(Z52&lt;&gt;"",", cost: '"&amp;Z52&amp;"'","")&amp;", text: '"&amp;SUBSTITUTE(SUBSTITUTE(AE52, CHAR(13), ""),CHAR(10),"\n")&amp;IF(AF52&lt;&gt;"", "', textAdditional: '"&amp;SUBSTITUTE(SUBSTITUTE(AF52, CHAR(13), ""),CHAR(10),"\n"), "")&amp;"', textZh: '"&amp;SUBSTITUTE(SUBSTITUTE(SUBSTITUTE(AG52, CHAR(13), ""),CHAR(10),"\n"),"'","\'")&amp;"', textZhG1: '"&amp;SUBSTITUTE(SUBSTITUTE(SUBSTITUTE(AI52, CHAR(13), ""),CHAR(10),"\n"),"'","\'")&amp;IF(AH52&lt;&gt;"", "', textZhAdditional: '"&amp;SUBSTITUTE(SUBSTITUTE(AH52, CHAR(13), ""),CHAR(10),"\n"), "")&amp;IF(AJ52&lt;&gt;"", "', textZhG1Additional: '"&amp;SUBSTITUTE(SUBSTITUTE(AJ52, CHAR(13), ""),CHAR(10),"\n"), "")&amp;"', textKo: '"&amp;SUBSTITUTE(SUBSTITUTE(SUBSTITUTE(AK52, CHAR(13), ""),CHAR(10),"\n"),"'","\'")&amp;IF(AL52&lt;&gt;"", "', textKoAdditional: '"&amp;SUBSTITUTE(SUBSTITUTE(AL52, CHAR(13), ""),CHAR(10),"\n"), "")&amp;"', textEn: '"&amp;SUBSTITUTE(SUBSTITUTE(SUBSTITUTE(AM52, CHAR(13), ""),CHAR(10),"\n"),"'","\'")&amp;IF(AN52&lt;&gt;"", "', textEnAdditional: '"&amp;SUBSTITUTE(SUBSTITUTE(AN52, CHAR(13), ""),CHAR(10),"\n"), "")&amp;"'"&amp;IF(AB52="○",", sealable: true","")&amp;IF(AC52="○",", removable: true","")&amp;"}")</f>
        <v/>
      </c>
      <c r="AU52" s="10" t="str">
        <f aca="false">IF($A52&lt;&gt;"", "    /** 《"&amp;$E52&amp;"》 */ export const "&amp;SUBSTITUTE(UPPER(IF(MID($A52, 3, 1)="-", RIGHT($A52,LEN($A52)-3), $A52)), "-", "_")&amp;": TCardId = '"&amp;$A52&amp;"';", "")</f>
        <v/>
      </c>
      <c r="AV52" s="11" t="str">
        <f aca="false">IF($A52&lt;&gt;"", "    | '"&amp;$A52&amp;"'", "")</f>
        <v/>
      </c>
    </row>
    <row r="53" customFormat="false" ht="13.5" hidden="false" customHeight="false" outlineLevel="0" collapsed="false">
      <c r="A53" s="115"/>
      <c r="B53" s="115"/>
      <c r="C53" s="115"/>
      <c r="D53" s="115"/>
      <c r="E53" s="115"/>
      <c r="F53" s="115"/>
      <c r="G53" s="85"/>
      <c r="H53" s="85"/>
      <c r="I53" s="2"/>
      <c r="J53" s="184"/>
      <c r="K53" s="115"/>
      <c r="L53" s="2"/>
      <c r="M53" s="115"/>
      <c r="N53" s="115"/>
      <c r="O53" s="115"/>
      <c r="P53" s="115"/>
      <c r="Q53" s="115"/>
      <c r="R53" s="115"/>
      <c r="S53" s="115"/>
      <c r="T53" s="115"/>
      <c r="U53" s="117"/>
      <c r="V53" s="115"/>
      <c r="W53" s="117"/>
      <c r="X53" s="115"/>
      <c r="Y53" s="115"/>
      <c r="Z53" s="115"/>
      <c r="AA53" s="115"/>
      <c r="AB53" s="115"/>
      <c r="AC53" s="115"/>
      <c r="AD53" s="115"/>
      <c r="AE53" s="120"/>
      <c r="AF53" s="120"/>
      <c r="AG53" s="90"/>
      <c r="AH53" s="118"/>
      <c r="AI53" s="90"/>
      <c r="AJ53" s="118"/>
      <c r="AK53" s="120"/>
      <c r="AL53" s="118"/>
      <c r="AM53" s="120"/>
      <c r="AN53" s="118"/>
      <c r="AO53" s="117"/>
      <c r="AP53" s="117"/>
      <c r="AQ53" s="117"/>
      <c r="AR53" s="117"/>
      <c r="AS53" s="117"/>
      <c r="AT53" s="98" t="str">
        <f aca="false">IF(A53="", "", IF(ROW()&gt;=3, ", ", "")&amp;"'"&amp;A53&amp;"':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'"&amp;VLOOKUP(M53,[3]マスタ!$A$1:$B$99,2,0)&amp;"'"&amp;IF(N53="○",", extra: true","")&amp;IF(O53&lt;&gt;"",", extraFrom: '"&amp;O53&amp;"'","")&amp;IF(P53&lt;&gt;"",", exchangableTo: '"&amp;P53&amp;"'","")&amp;IF(Q53="○",", poison: true","")&amp;IF(R53&lt;&gt;"", ", type: '"&amp;VLOOKUP(R53,[3]マスタ!$D$1:$E$99,2,0)&amp;"'", "")&amp;IF(S53&lt;&gt;"",", subType: '"&amp;VLOOKUP(S53,[3]マスタ!$D$1:$E$99,2,0)&amp;"'","")&amp;""&amp;IF(T53&lt;&gt;"",", range: '"&amp;T53&amp;"'","")&amp;IF(V53&lt;&gt;"",", damage: '"&amp;V53&amp;"'","")&amp;IF(X53&lt;&gt;"",", capacity: '"&amp;X53&amp;"'","")&amp;IF(Y53&lt;&gt;"",", growth: "&amp;Y53&amp;"","")&amp;IF(Z53&lt;&gt;"",", cost: '"&amp;Z53&amp;"'","")&amp;", text: '"&amp;SUBSTITUTE(SUBSTITUTE(AE53, CHAR(13), ""),CHAR(10),"\n")&amp;IF(AF53&lt;&gt;"", "', textAdditional: '"&amp;SUBSTITUTE(SUBSTITUTE(AF53, CHAR(13), ""),CHAR(10),"\n"), "")&amp;"', textZh: '"&amp;SUBSTITUTE(SUBSTITUTE(SUBSTITUTE(AG53, CHAR(13), ""),CHAR(10),"\n"),"'","\'")&amp;"', textZhG1: '"&amp;SUBSTITUTE(SUBSTITUTE(SUBSTITUTE(AI53, CHAR(13), ""),CHAR(10),"\n"),"'","\'")&amp;IF(AH53&lt;&gt;"", "', textZhAdditional: '"&amp;SUBSTITUTE(SUBSTITUTE(AH53, CHAR(13), ""),CHAR(10),"\n"), "")&amp;IF(AJ53&lt;&gt;"", "', textZhG1Additional: '"&amp;SUBSTITUTE(SUBSTITUTE(AJ53, CHAR(13), ""),CHAR(10),"\n"), "")&amp;"', textKo: '"&amp;SUBSTITUTE(SUBSTITUTE(SUBSTITUTE(AK53, CHAR(13), ""),CHAR(10),"\n"),"'","\'")&amp;IF(AL53&lt;&gt;"", "', textKoAdditional: '"&amp;SUBSTITUTE(SUBSTITUTE(AL53, CHAR(13), ""),CHAR(10),"\n"), "")&amp;"', textEn: '"&amp;SUBSTITUTE(SUBSTITUTE(SUBSTITUTE(AM53, CHAR(13), ""),CHAR(10),"\n"),"'","\'")&amp;IF(AN53&lt;&gt;"", "', textEnAdditional: '"&amp;SUBSTITUTE(SUBSTITUTE(AN53, CHAR(13), ""),CHAR(10),"\n"), "")&amp;"'"&amp;IF(AB53="○",", sealable: true","")&amp;IF(AC53="○",", removable: true","")&amp;"}")</f>
        <v/>
      </c>
      <c r="AU53" s="10" t="str">
        <f aca="false">IF($A53&lt;&gt;"", "    /** 《"&amp;$E53&amp;"》 */ export const "&amp;SUBSTITUTE(UPPER(IF(MID($A53, 3, 1)="-", RIGHT($A53,LEN($A53)-3), $A53)), "-", "_")&amp;": TCardId = '"&amp;$A53&amp;"';", "")</f>
        <v/>
      </c>
      <c r="AV53" s="11" t="str">
        <f aca="false">IF($A53&lt;&gt;"", "    | '"&amp;$A53&amp;"'", "")</f>
        <v/>
      </c>
    </row>
    <row r="54" customFormat="false" ht="13.5" hidden="false" customHeight="false" outlineLevel="0" collapsed="false">
      <c r="I54" s="2"/>
      <c r="L54" s="2"/>
    </row>
    <row r="55" customFormat="false" ht="13.5" hidden="false" customHeight="false" outlineLevel="0" collapsed="false">
      <c r="I55" s="2"/>
      <c r="L55" s="2"/>
    </row>
    <row r="56" customFormat="false" ht="13.5" hidden="false" customHeight="false" outlineLevel="0" collapsed="false">
      <c r="I56" s="2"/>
      <c r="L56" s="2"/>
    </row>
    <row r="57" customFormat="false" ht="13.5" hidden="false" customHeight="false" outlineLevel="0" collapsed="false">
      <c r="I57" s="2"/>
      <c r="L57" s="2"/>
    </row>
    <row r="58" customFormat="false" ht="13.5" hidden="false" customHeight="false" outlineLevel="0" collapsed="false">
      <c r="I58" s="2"/>
    </row>
    <row r="59" customFormat="false" ht="13.5" hidden="false" customHeight="false" outlineLevel="0" collapsed="false">
      <c r="I59" s="2"/>
    </row>
    <row r="60" customFormat="false" ht="13.5" hidden="false" customHeight="false" outlineLevel="0" collapsed="false">
      <c r="I60" s="2"/>
    </row>
    <row r="61" customFormat="false" ht="13.5" hidden="false" customHeight="false" outlineLevel="0" collapsed="false">
      <c r="I61" s="2"/>
    </row>
    <row r="62" customFormat="false" ht="13.5" hidden="false" customHeight="false" outlineLevel="0" collapsed="false">
      <c r="I62" s="2"/>
    </row>
    <row r="63" customFormat="false" ht="13.5" hidden="false" customHeight="false" outlineLevel="0" collapsed="false">
      <c r="I63" s="2"/>
    </row>
    <row r="64" customFormat="false" ht="13.5" hidden="false" customHeight="false" outlineLevel="0" collapsed="false">
      <c r="I64" s="2"/>
    </row>
    <row r="65" customFormat="false" ht="13.5" hidden="false" customHeight="false" outlineLevel="0" collapsed="false">
      <c r="I65" s="2"/>
    </row>
    <row r="66" customFormat="false" ht="13.5" hidden="false" customHeight="false" outlineLevel="0" collapsed="false">
      <c r="I66" s="2"/>
    </row>
    <row r="67" customFormat="false" ht="13.5" hidden="false" customHeight="false" outlineLevel="0" collapsed="false">
      <c r="I67" s="2"/>
    </row>
    <row r="68" customFormat="false" ht="13.5" hidden="false" customHeight="false" outlineLevel="0" collapsed="false">
      <c r="I68" s="2"/>
    </row>
    <row r="69" customFormat="false" ht="13.5" hidden="false" customHeight="false" outlineLevel="0" collapsed="false">
      <c r="I69" s="2"/>
    </row>
    <row r="70" customFormat="false" ht="13.5" hidden="false" customHeight="false" outlineLevel="0" collapsed="false">
      <c r="I70" s="2"/>
    </row>
    <row r="71" customFormat="false" ht="13.5" hidden="false" customHeight="false" outlineLevel="0" collapsed="false">
      <c r="I71" s="162"/>
    </row>
    <row r="72" customFormat="false" ht="13.5" hidden="false" customHeight="false" outlineLevel="0" collapsed="false">
      <c r="I72" s="162"/>
    </row>
    <row r="73" customFormat="false" ht="13.5" hidden="false" customHeight="false" outlineLevel="0" collapsed="false">
      <c r="I73" s="162"/>
    </row>
    <row r="74" customFormat="false" ht="13.5" hidden="false" customHeight="false" outlineLevel="0" collapsed="false">
      <c r="I74" s="162"/>
    </row>
    <row r="75" customFormat="false" ht="13.5" hidden="false" customHeight="false" outlineLevel="0" collapsed="false">
      <c r="I75" s="162"/>
    </row>
    <row r="76" customFormat="false" ht="13.5" hidden="false" customHeight="false" outlineLevel="0" collapsed="false">
      <c r="I76" s="162"/>
    </row>
    <row r="77" customFormat="false" ht="13.5" hidden="false" customHeight="false" outlineLevel="0" collapsed="false">
      <c r="I77" s="162"/>
    </row>
    <row r="78" customFormat="false" ht="13.5" hidden="false" customHeight="false" outlineLevel="0" collapsed="false">
      <c r="I78" s="162"/>
    </row>
    <row r="79" customFormat="false" ht="13.5" hidden="false" customHeight="false" outlineLevel="0" collapsed="false">
      <c r="I79" s="162"/>
    </row>
    <row r="80" customFormat="false" ht="13.5" hidden="false" customHeight="false" outlineLevel="0" collapsed="false">
      <c r="I80" s="162"/>
    </row>
    <row r="81" customFormat="false" ht="13.5" hidden="false" customHeight="false" outlineLevel="0" collapsed="false">
      <c r="I81" s="162"/>
    </row>
    <row r="82" customFormat="false" ht="13.5" hidden="false" customHeight="false" outlineLevel="0" collapsed="false">
      <c r="I82" s="162"/>
    </row>
    <row r="83" customFormat="false" ht="13.5" hidden="false" customHeight="false" outlineLevel="0" collapsed="false">
      <c r="I83" s="162"/>
    </row>
    <row r="84" customFormat="false" ht="13.5" hidden="false" customHeight="false" outlineLevel="0" collapsed="false">
      <c r="I84" s="162"/>
    </row>
    <row r="85" customFormat="false" ht="13.5" hidden="false" customHeight="false" outlineLevel="0" collapsed="false">
      <c r="I85" s="162"/>
    </row>
    <row r="86" customFormat="false" ht="13.5" hidden="false" customHeight="false" outlineLevel="0" collapsed="false">
      <c r="I86" s="162"/>
    </row>
    <row r="87" customFormat="false" ht="13.5" hidden="false" customHeight="false" outlineLevel="0" collapsed="false">
      <c r="I87" s="162"/>
    </row>
    <row r="88" customFormat="false" ht="13.5" hidden="false" customHeight="false" outlineLevel="0" collapsed="false">
      <c r="I88" s="162"/>
    </row>
    <row r="89" customFormat="false" ht="13.5" hidden="false" customHeight="false" outlineLevel="0" collapsed="false">
      <c r="I89" s="162"/>
    </row>
    <row r="90" customFormat="false" ht="13.5" hidden="false" customHeight="false" outlineLevel="0" collapsed="false">
      <c r="I90" s="162"/>
    </row>
    <row r="91" customFormat="false" ht="13.5" hidden="false" customHeight="false" outlineLevel="0" collapsed="false">
      <c r="I91" s="162"/>
    </row>
    <row r="92" customFormat="false" ht="13.5" hidden="false" customHeight="false" outlineLevel="0" collapsed="false">
      <c r="I92" s="162"/>
    </row>
    <row r="93" customFormat="false" ht="13.5" hidden="false" customHeight="false" outlineLevel="0" collapsed="false">
      <c r="I93" s="162"/>
    </row>
    <row r="94" customFormat="false" ht="13.5" hidden="false" customHeight="false" outlineLevel="0" collapsed="false">
      <c r="I94" s="162"/>
    </row>
    <row r="95" customFormat="false" ht="13.5" hidden="false" customHeight="false" outlineLevel="0" collapsed="false">
      <c r="I95" s="162"/>
    </row>
    <row r="96" customFormat="false" ht="13.5" hidden="false" customHeight="false" outlineLevel="0" collapsed="false">
      <c r="I96" s="162"/>
    </row>
    <row r="97" customFormat="false" ht="13.5" hidden="false" customHeight="false" outlineLevel="0" collapsed="false">
      <c r="I97" s="162"/>
    </row>
    <row r="98" customFormat="false" ht="13.5" hidden="false" customHeight="false" outlineLevel="0" collapsed="false">
      <c r="I98" s="162"/>
    </row>
    <row r="99" customFormat="false" ht="13.5" hidden="false" customHeight="false" outlineLevel="0" collapsed="false">
      <c r="I99" s="162"/>
    </row>
    <row r="100" customFormat="false" ht="13.5" hidden="false" customHeight="false" outlineLevel="0" collapsed="false">
      <c r="I100" s="162"/>
    </row>
    <row r="101" customFormat="false" ht="13.5" hidden="false" customHeight="false" outlineLevel="0" collapsed="false">
      <c r="I101" s="162"/>
    </row>
    <row r="102" customFormat="false" ht="13.5" hidden="false" customHeight="false" outlineLevel="0" collapsed="false">
      <c r="I102" s="162"/>
    </row>
    <row r="103" customFormat="false" ht="13.5" hidden="false" customHeight="false" outlineLevel="0" collapsed="false">
      <c r="I103" s="162"/>
    </row>
    <row r="104" customFormat="false" ht="13.5" hidden="false" customHeight="false" outlineLevel="0" collapsed="false">
      <c r="I104" s="162"/>
    </row>
    <row r="105" customFormat="false" ht="13.5" hidden="false" customHeight="false" outlineLevel="0" collapsed="false">
      <c r="I105" s="162"/>
    </row>
    <row r="106" customFormat="false" ht="13.5" hidden="false" customHeight="false" outlineLevel="0" collapsed="false">
      <c r="I106" s="162"/>
    </row>
    <row r="107" customFormat="false" ht="13.5" hidden="false" customHeight="false" outlineLevel="0" collapsed="false">
      <c r="I107" s="162"/>
    </row>
    <row r="108" customFormat="false" ht="13.5" hidden="false" customHeight="false" outlineLevel="0" collapsed="false">
      <c r="I108" s="162"/>
    </row>
    <row r="109" customFormat="false" ht="13.5" hidden="false" customHeight="false" outlineLevel="0" collapsed="false">
      <c r="I109" s="162"/>
    </row>
    <row r="110" customFormat="false" ht="13.5" hidden="false" customHeight="false" outlineLevel="0" collapsed="false">
      <c r="I110" s="162"/>
    </row>
    <row r="111" customFormat="false" ht="13.5" hidden="false" customHeight="false" outlineLevel="0" collapsed="false">
      <c r="I111" s="162"/>
    </row>
    <row r="112" customFormat="false" ht="13.5" hidden="false" customHeight="false" outlineLevel="0" collapsed="false">
      <c r="I112" s="162"/>
    </row>
    <row r="113" customFormat="false" ht="13.5" hidden="false" customHeight="false" outlineLevel="0" collapsed="false">
      <c r="I113" s="162"/>
    </row>
    <row r="114" customFormat="false" ht="13.5" hidden="false" customHeight="false" outlineLevel="0" collapsed="false">
      <c r="I114" s="162"/>
    </row>
    <row r="115" customFormat="false" ht="13.5" hidden="false" customHeight="false" outlineLevel="0" collapsed="false">
      <c r="I115" s="162"/>
    </row>
    <row r="116" customFormat="false" ht="13.5" hidden="false" customHeight="false" outlineLevel="0" collapsed="false">
      <c r="I116" s="162"/>
    </row>
    <row r="117" customFormat="false" ht="13.5" hidden="false" customHeight="false" outlineLevel="0" collapsed="false">
      <c r="I117" s="162"/>
    </row>
    <row r="118" customFormat="false" ht="13.5" hidden="false" customHeight="false" outlineLevel="0" collapsed="false">
      <c r="I118" s="162"/>
    </row>
    <row r="119" customFormat="false" ht="13.5" hidden="false" customHeight="false" outlineLevel="0" collapsed="false">
      <c r="I119" s="162"/>
    </row>
    <row r="120" customFormat="false" ht="13.5" hidden="false" customHeight="false" outlineLevel="0" collapsed="false">
      <c r="I120" s="162"/>
    </row>
    <row r="121" customFormat="false" ht="13.5" hidden="false" customHeight="false" outlineLevel="0" collapsed="false">
      <c r="I121" s="162"/>
    </row>
    <row r="122" customFormat="false" ht="13.5" hidden="false" customHeight="false" outlineLevel="0" collapsed="false">
      <c r="I122" s="162"/>
    </row>
    <row r="123" customFormat="false" ht="13.5" hidden="false" customHeight="false" outlineLevel="0" collapsed="false">
      <c r="I123" s="162"/>
    </row>
    <row r="124" customFormat="false" ht="13.5" hidden="false" customHeight="false" outlineLevel="0" collapsed="false">
      <c r="I124" s="162"/>
    </row>
    <row r="125" customFormat="false" ht="13.5" hidden="false" customHeight="false" outlineLevel="0" collapsed="false">
      <c r="I125" s="162"/>
    </row>
    <row r="126" customFormat="false" ht="13.5" hidden="false" customHeight="false" outlineLevel="0" collapsed="false">
      <c r="I126" s="162"/>
    </row>
    <row r="127" customFormat="false" ht="13.5" hidden="false" customHeight="false" outlineLevel="0" collapsed="false">
      <c r="I127" s="162"/>
    </row>
    <row r="128" customFormat="false" ht="13.5" hidden="false" customHeight="false" outlineLevel="0" collapsed="false">
      <c r="I128" s="162"/>
    </row>
    <row r="129" customFormat="false" ht="13.5" hidden="false" customHeight="false" outlineLevel="0" collapsed="false">
      <c r="I129" s="162"/>
    </row>
    <row r="130" customFormat="false" ht="13.5" hidden="false" customHeight="false" outlineLevel="0" collapsed="false">
      <c r="I130" s="162"/>
    </row>
    <row r="131" customFormat="false" ht="13.5" hidden="false" customHeight="false" outlineLevel="0" collapsed="false">
      <c r="I131" s="162"/>
    </row>
    <row r="132" customFormat="false" ht="13.5" hidden="false" customHeight="false" outlineLevel="0" collapsed="false">
      <c r="I132" s="162"/>
    </row>
    <row r="133" customFormat="false" ht="13.5" hidden="false" customHeight="false" outlineLevel="0" collapsed="false">
      <c r="I133" s="162"/>
    </row>
    <row r="134" customFormat="false" ht="13.5" hidden="false" customHeight="false" outlineLevel="0" collapsed="false">
      <c r="I134" s="162"/>
    </row>
    <row r="135" customFormat="false" ht="13.5" hidden="false" customHeight="false" outlineLevel="0" collapsed="false">
      <c r="I135" s="162"/>
    </row>
    <row r="136" customFormat="false" ht="13.5" hidden="false" customHeight="false" outlineLevel="0" collapsed="false">
      <c r="I136" s="162"/>
    </row>
    <row r="137" customFormat="false" ht="13.5" hidden="false" customHeight="false" outlineLevel="0" collapsed="false">
      <c r="I137" s="162"/>
    </row>
    <row r="138" customFormat="false" ht="13.5" hidden="false" customHeight="false" outlineLevel="0" collapsed="false">
      <c r="I138" s="162"/>
    </row>
    <row r="139" customFormat="false" ht="13.5" hidden="false" customHeight="false" outlineLevel="0" collapsed="false">
      <c r="I139" s="162"/>
    </row>
    <row r="140" customFormat="false" ht="13.5" hidden="false" customHeight="false" outlineLevel="0" collapsed="false">
      <c r="I140" s="162"/>
    </row>
    <row r="141" customFormat="false" ht="13.5" hidden="false" customHeight="false" outlineLevel="0" collapsed="false">
      <c r="I141" s="162"/>
    </row>
    <row r="142" customFormat="false" ht="13.5" hidden="false" customHeight="false" outlineLevel="0" collapsed="false">
      <c r="I142" s="162"/>
    </row>
    <row r="143" customFormat="false" ht="13.5" hidden="false" customHeight="false" outlineLevel="0" collapsed="false">
      <c r="I143" s="162"/>
    </row>
    <row r="144" customFormat="false" ht="13.5" hidden="false" customHeight="false" outlineLevel="0" collapsed="false">
      <c r="I144" s="162"/>
    </row>
    <row r="145" customFormat="false" ht="13.5" hidden="false" customHeight="false" outlineLevel="0" collapsed="false">
      <c r="I145" s="162"/>
    </row>
    <row r="146" customFormat="false" ht="13.5" hidden="false" customHeight="false" outlineLevel="0" collapsed="false">
      <c r="I146" s="162"/>
    </row>
    <row r="147" customFormat="false" ht="13.5" hidden="false" customHeight="false" outlineLevel="0" collapsed="false">
      <c r="I147" s="162"/>
    </row>
    <row r="148" customFormat="false" ht="13.5" hidden="false" customHeight="false" outlineLevel="0" collapsed="false">
      <c r="I148" s="162"/>
    </row>
    <row r="149" customFormat="false" ht="13.5" hidden="false" customHeight="false" outlineLevel="0" collapsed="false">
      <c r="I149" s="162"/>
    </row>
    <row r="150" customFormat="false" ht="13.5" hidden="false" customHeight="false" outlineLevel="0" collapsed="false">
      <c r="I150" s="162"/>
    </row>
    <row r="151" customFormat="false" ht="13.5" hidden="false" customHeight="false" outlineLevel="0" collapsed="false">
      <c r="I151" s="162"/>
    </row>
    <row r="152" customFormat="false" ht="13.5" hidden="false" customHeight="false" outlineLevel="0" collapsed="false">
      <c r="I152" s="162"/>
    </row>
    <row r="153" customFormat="false" ht="13.5" hidden="false" customHeight="false" outlineLevel="0" collapsed="false">
      <c r="I153" s="162"/>
    </row>
    <row r="154" customFormat="false" ht="13.5" hidden="false" customHeight="false" outlineLevel="0" collapsed="false">
      <c r="I154" s="162"/>
    </row>
    <row r="155" customFormat="false" ht="13.5" hidden="false" customHeight="false" outlineLevel="0" collapsed="false">
      <c r="I155" s="162"/>
    </row>
    <row r="156" customFormat="false" ht="13.5" hidden="false" customHeight="false" outlineLevel="0" collapsed="false">
      <c r="I156" s="162"/>
    </row>
    <row r="157" customFormat="false" ht="13.5" hidden="false" customHeight="false" outlineLevel="0" collapsed="false">
      <c r="I157" s="162"/>
    </row>
    <row r="158" customFormat="false" ht="13.5" hidden="false" customHeight="false" outlineLevel="0" collapsed="false">
      <c r="I158" s="162"/>
    </row>
    <row r="159" customFormat="false" ht="13.5" hidden="false" customHeight="false" outlineLevel="0" collapsed="false">
      <c r="I159" s="162"/>
    </row>
    <row r="160" customFormat="false" ht="13.5" hidden="false" customHeight="false" outlineLevel="0" collapsed="false">
      <c r="I160" s="162"/>
    </row>
    <row r="161" customFormat="false" ht="13.5" hidden="false" customHeight="false" outlineLevel="0" collapsed="false">
      <c r="I161" s="162"/>
    </row>
    <row r="162" customFormat="false" ht="13.5" hidden="false" customHeight="false" outlineLevel="0" collapsed="false">
      <c r="I162" s="162"/>
    </row>
    <row r="163" customFormat="false" ht="13.5" hidden="false" customHeight="false" outlineLevel="0" collapsed="false">
      <c r="I163" s="162"/>
    </row>
    <row r="164" customFormat="false" ht="13.5" hidden="false" customHeight="false" outlineLevel="0" collapsed="false">
      <c r="I164" s="162"/>
    </row>
    <row r="165" customFormat="false" ht="13.5" hidden="false" customHeight="false" outlineLevel="0" collapsed="false">
      <c r="I165" s="162"/>
    </row>
    <row r="166" customFormat="false" ht="13.5" hidden="false" customHeight="false" outlineLevel="0" collapsed="false">
      <c r="I166" s="162"/>
    </row>
    <row r="167" customFormat="false" ht="13.5" hidden="false" customHeight="false" outlineLevel="0" collapsed="false">
      <c r="I167" s="162"/>
    </row>
    <row r="168" customFormat="false" ht="13.5" hidden="false" customHeight="false" outlineLevel="0" collapsed="false">
      <c r="I168" s="162"/>
    </row>
    <row r="169" customFormat="false" ht="13.5" hidden="false" customHeight="false" outlineLevel="0" collapsed="false">
      <c r="I169" s="162"/>
    </row>
    <row r="170" customFormat="false" ht="13.5" hidden="false" customHeight="false" outlineLevel="0" collapsed="false">
      <c r="I170" s="162"/>
    </row>
    <row r="171" customFormat="false" ht="13.5" hidden="false" customHeight="false" outlineLevel="0" collapsed="false">
      <c r="I171" s="162"/>
    </row>
    <row r="172" customFormat="false" ht="13.5" hidden="false" customHeight="false" outlineLevel="0" collapsed="false">
      <c r="I172" s="162"/>
    </row>
    <row r="173" customFormat="false" ht="13.5" hidden="false" customHeight="false" outlineLevel="0" collapsed="false">
      <c r="I173" s="162"/>
    </row>
    <row r="174" customFormat="false" ht="13.5" hidden="false" customHeight="false" outlineLevel="0" collapsed="false">
      <c r="I174" s="162"/>
    </row>
    <row r="175" customFormat="false" ht="13.5" hidden="false" customHeight="false" outlineLevel="0" collapsed="false">
      <c r="I175" s="162"/>
    </row>
    <row r="176" customFormat="false" ht="13.5" hidden="false" customHeight="false" outlineLevel="0" collapsed="false">
      <c r="I176" s="162"/>
    </row>
    <row r="177" customFormat="false" ht="13.5" hidden="false" customHeight="false" outlineLevel="0" collapsed="false">
      <c r="I177" s="162"/>
    </row>
    <row r="178" customFormat="false" ht="13.5" hidden="false" customHeight="false" outlineLevel="0" collapsed="false">
      <c r="I178" s="162"/>
    </row>
    <row r="179" customFormat="false" ht="13.5" hidden="false" customHeight="false" outlineLevel="0" collapsed="false">
      <c r="I179" s="162"/>
    </row>
    <row r="180" customFormat="false" ht="13.5" hidden="false" customHeight="false" outlineLevel="0" collapsed="false">
      <c r="I180" s="162"/>
    </row>
    <row r="181" customFormat="false" ht="13.5" hidden="false" customHeight="false" outlineLevel="0" collapsed="false">
      <c r="I181" s="162"/>
    </row>
    <row r="182" customFormat="false" ht="13.5" hidden="false" customHeight="false" outlineLevel="0" collapsed="false">
      <c r="I182" s="162"/>
    </row>
    <row r="183" customFormat="false" ht="13.5" hidden="false" customHeight="false" outlineLevel="0" collapsed="false">
      <c r="I183" s="162"/>
    </row>
    <row r="184" customFormat="false" ht="13.5" hidden="false" customHeight="false" outlineLevel="0" collapsed="false">
      <c r="I184" s="162"/>
    </row>
    <row r="185" customFormat="false" ht="13.5" hidden="false" customHeight="false" outlineLevel="0" collapsed="false">
      <c r="I185" s="162"/>
    </row>
    <row r="186" customFormat="false" ht="13.5" hidden="false" customHeight="false" outlineLevel="0" collapsed="false">
      <c r="I186" s="162"/>
    </row>
    <row r="187" customFormat="false" ht="13.5" hidden="false" customHeight="false" outlineLevel="0" collapsed="false">
      <c r="I187" s="162"/>
    </row>
    <row r="188" customFormat="false" ht="13.5" hidden="false" customHeight="false" outlineLevel="0" collapsed="false">
      <c r="I188" s="162"/>
    </row>
    <row r="189" customFormat="false" ht="13.5" hidden="false" customHeight="false" outlineLevel="0" collapsed="false">
      <c r="I189" s="162"/>
    </row>
    <row r="190" customFormat="false" ht="13.5" hidden="false" customHeight="false" outlineLevel="0" collapsed="false">
      <c r="I190" s="162"/>
    </row>
    <row r="191" customFormat="false" ht="13.5" hidden="false" customHeight="false" outlineLevel="0" collapsed="false">
      <c r="I191" s="162"/>
    </row>
    <row r="192" customFormat="false" ht="13.5" hidden="false" customHeight="false" outlineLevel="0" collapsed="false">
      <c r="I192" s="162"/>
    </row>
    <row r="193" customFormat="false" ht="13.5" hidden="false" customHeight="false" outlineLevel="0" collapsed="false">
      <c r="I193" s="162"/>
    </row>
    <row r="194" customFormat="false" ht="13.5" hidden="false" customHeight="false" outlineLevel="0" collapsed="false">
      <c r="I194" s="162"/>
    </row>
    <row r="195" customFormat="false" ht="13.5" hidden="false" customHeight="false" outlineLevel="0" collapsed="false">
      <c r="I195" s="162"/>
    </row>
    <row r="196" customFormat="false" ht="13.5" hidden="false" customHeight="false" outlineLevel="0" collapsed="false">
      <c r="I196" s="162"/>
    </row>
    <row r="197" customFormat="false" ht="13.5" hidden="false" customHeight="false" outlineLevel="0" collapsed="false">
      <c r="I197" s="162"/>
    </row>
    <row r="198" customFormat="false" ht="13.5" hidden="false" customHeight="false" outlineLevel="0" collapsed="false">
      <c r="I198" s="162"/>
    </row>
    <row r="199" customFormat="false" ht="13.5" hidden="false" customHeight="false" outlineLevel="0" collapsed="false">
      <c r="I199" s="162"/>
    </row>
    <row r="200" customFormat="false" ht="13.5" hidden="false" customHeight="false" outlineLevel="0" collapsed="false">
      <c r="I200" s="162"/>
    </row>
    <row r="201" customFormat="false" ht="13.5" hidden="false" customHeight="false" outlineLevel="0" collapsed="false">
      <c r="I201" s="162"/>
    </row>
    <row r="202" customFormat="false" ht="13.5" hidden="false" customHeight="false" outlineLevel="0" collapsed="false">
      <c r="I202" s="162"/>
    </row>
    <row r="203" customFormat="false" ht="13.5" hidden="false" customHeight="false" outlineLevel="0" collapsed="false">
      <c r="I203" s="162"/>
    </row>
    <row r="204" customFormat="false" ht="13.5" hidden="false" customHeight="false" outlineLevel="0" collapsed="false">
      <c r="I204" s="162"/>
    </row>
    <row r="205" customFormat="false" ht="13.5" hidden="false" customHeight="false" outlineLevel="0" collapsed="false">
      <c r="I205" s="162"/>
    </row>
    <row r="206" customFormat="false" ht="13.5" hidden="false" customHeight="false" outlineLevel="0" collapsed="false">
      <c r="I206" s="162"/>
    </row>
    <row r="207" customFormat="false" ht="13.5" hidden="false" customHeight="false" outlineLevel="0" collapsed="false">
      <c r="I207" s="162"/>
    </row>
    <row r="208" customFormat="false" ht="13.5" hidden="false" customHeight="false" outlineLevel="0" collapsed="false">
      <c r="I208" s="162"/>
    </row>
    <row r="209" customFormat="false" ht="13.5" hidden="false" customHeight="false" outlineLevel="0" collapsed="false">
      <c r="I209" s="162"/>
    </row>
    <row r="210" customFormat="false" ht="13.5" hidden="false" customHeight="false" outlineLevel="0" collapsed="false">
      <c r="I210" s="162"/>
    </row>
    <row r="211" customFormat="false" ht="13.5" hidden="false" customHeight="false" outlineLevel="0" collapsed="false">
      <c r="I211" s="162"/>
    </row>
    <row r="212" customFormat="false" ht="13.5" hidden="false" customHeight="false" outlineLevel="0" collapsed="false">
      <c r="I212" s="162"/>
    </row>
    <row r="213" customFormat="false" ht="13.5" hidden="false" customHeight="false" outlineLevel="0" collapsed="false">
      <c r="I213" s="162"/>
    </row>
    <row r="214" customFormat="false" ht="13.5" hidden="false" customHeight="false" outlineLevel="0" collapsed="false">
      <c r="I214" s="162"/>
    </row>
    <row r="215" customFormat="false" ht="13.5" hidden="false" customHeight="false" outlineLevel="0" collapsed="false">
      <c r="I215" s="162"/>
    </row>
    <row r="216" customFormat="false" ht="13.5" hidden="false" customHeight="false" outlineLevel="0" collapsed="false">
      <c r="I216" s="162"/>
    </row>
    <row r="217" customFormat="false" ht="13.5" hidden="false" customHeight="false" outlineLevel="0" collapsed="false">
      <c r="I217" s="162"/>
    </row>
    <row r="218" customFormat="false" ht="13.5" hidden="false" customHeight="false" outlineLevel="0" collapsed="false">
      <c r="I218" s="162"/>
    </row>
    <row r="219" customFormat="false" ht="13.5" hidden="false" customHeight="false" outlineLevel="0" collapsed="false">
      <c r="I219" s="162"/>
    </row>
    <row r="220" customFormat="false" ht="13.5" hidden="false" customHeight="false" outlineLevel="0" collapsed="false">
      <c r="I220" s="162"/>
    </row>
    <row r="221" customFormat="false" ht="13.5" hidden="false" customHeight="false" outlineLevel="0" collapsed="false">
      <c r="I221" s="162"/>
    </row>
    <row r="222" customFormat="false" ht="13.5" hidden="false" customHeight="false" outlineLevel="0" collapsed="false">
      <c r="I222" s="162"/>
    </row>
    <row r="223" customFormat="false" ht="13.5" hidden="false" customHeight="false" outlineLevel="0" collapsed="false">
      <c r="I223" s="162"/>
    </row>
    <row r="224" customFormat="false" ht="13.5" hidden="false" customHeight="false" outlineLevel="0" collapsed="false">
      <c r="I224" s="162"/>
    </row>
    <row r="225" customFormat="false" ht="13.5" hidden="false" customHeight="false" outlineLevel="0" collapsed="false">
      <c r="I225" s="162"/>
    </row>
    <row r="226" customFormat="false" ht="13.5" hidden="false" customHeight="false" outlineLevel="0" collapsed="false">
      <c r="I226" s="162"/>
    </row>
    <row r="227" customFormat="false" ht="13.5" hidden="false" customHeight="false" outlineLevel="0" collapsed="false">
      <c r="I227" s="162"/>
    </row>
    <row r="228" customFormat="false" ht="13.5" hidden="false" customHeight="false" outlineLevel="0" collapsed="false">
      <c r="I228" s="162"/>
    </row>
    <row r="229" customFormat="false" ht="13.5" hidden="false" customHeight="false" outlineLevel="0" collapsed="false">
      <c r="I229" s="162"/>
    </row>
    <row r="230" customFormat="false" ht="13.5" hidden="false" customHeight="false" outlineLevel="0" collapsed="false">
      <c r="I230" s="162"/>
    </row>
    <row r="231" customFormat="false" ht="13.5" hidden="false" customHeight="false" outlineLevel="0" collapsed="false">
      <c r="I231" s="162"/>
    </row>
    <row r="232" customFormat="false" ht="13.5" hidden="false" customHeight="false" outlineLevel="0" collapsed="false">
      <c r="I232" s="162"/>
    </row>
    <row r="233" customFormat="false" ht="13.5" hidden="false" customHeight="false" outlineLevel="0" collapsed="false">
      <c r="I233" s="162"/>
    </row>
    <row r="234" customFormat="false" ht="13.5" hidden="false" customHeight="false" outlineLevel="0" collapsed="false">
      <c r="I234" s="162"/>
    </row>
    <row r="235" customFormat="false" ht="13.5" hidden="false" customHeight="false" outlineLevel="0" collapsed="false">
      <c r="I235" s="162"/>
    </row>
    <row r="236" customFormat="false" ht="13.5" hidden="false" customHeight="false" outlineLevel="0" collapsed="false">
      <c r="I236" s="162"/>
    </row>
    <row r="237" customFormat="false" ht="13.5" hidden="false" customHeight="false" outlineLevel="0" collapsed="false">
      <c r="I237" s="162"/>
    </row>
    <row r="238" customFormat="false" ht="13.5" hidden="false" customHeight="false" outlineLevel="0" collapsed="false">
      <c r="I238" s="162"/>
    </row>
    <row r="239" customFormat="false" ht="13.5" hidden="false" customHeight="false" outlineLevel="0" collapsed="false">
      <c r="I239" s="162"/>
    </row>
    <row r="240" customFormat="false" ht="13.5" hidden="false" customHeight="false" outlineLevel="0" collapsed="false">
      <c r="I240" s="162"/>
    </row>
    <row r="241" customFormat="false" ht="13.5" hidden="false" customHeight="false" outlineLevel="0" collapsed="false">
      <c r="I241" s="162"/>
    </row>
    <row r="242" customFormat="false" ht="13.5" hidden="false" customHeight="false" outlineLevel="0" collapsed="false">
      <c r="I242" s="162"/>
    </row>
    <row r="243" customFormat="false" ht="13.5" hidden="false" customHeight="false" outlineLevel="0" collapsed="false">
      <c r="I243" s="162"/>
    </row>
    <row r="244" customFormat="false" ht="13.5" hidden="false" customHeight="false" outlineLevel="0" collapsed="false">
      <c r="I244" s="162"/>
    </row>
    <row r="245" customFormat="false" ht="13.5" hidden="false" customHeight="false" outlineLevel="0" collapsed="false">
      <c r="I245" s="162"/>
    </row>
    <row r="246" customFormat="false" ht="13.5" hidden="false" customHeight="false" outlineLevel="0" collapsed="false">
      <c r="I246" s="162"/>
    </row>
    <row r="247" customFormat="false" ht="13.5" hidden="false" customHeight="false" outlineLevel="0" collapsed="false">
      <c r="I247" s="162"/>
    </row>
    <row r="248" customFormat="false" ht="13.5" hidden="false" customHeight="false" outlineLevel="0" collapsed="false">
      <c r="I248" s="162"/>
    </row>
    <row r="249" customFormat="false" ht="13.5" hidden="false" customHeight="false" outlineLevel="0" collapsed="false">
      <c r="I249" s="162"/>
    </row>
    <row r="250" customFormat="false" ht="13.5" hidden="false" customHeight="false" outlineLevel="0" collapsed="false">
      <c r="I250" s="162"/>
    </row>
    <row r="251" customFormat="false" ht="13.5" hidden="false" customHeight="false" outlineLevel="0" collapsed="false">
      <c r="I251" s="162"/>
    </row>
    <row r="252" customFormat="false" ht="13.5" hidden="false" customHeight="false" outlineLevel="0" collapsed="false">
      <c r="I252" s="162"/>
    </row>
    <row r="253" customFormat="false" ht="13.5" hidden="false" customHeight="false" outlineLevel="0" collapsed="false">
      <c r="I253" s="162"/>
    </row>
    <row r="254" customFormat="false" ht="13.5" hidden="false" customHeight="false" outlineLevel="0" collapsed="false">
      <c r="I254" s="162"/>
    </row>
    <row r="255" customFormat="false" ht="13.5" hidden="false" customHeight="false" outlineLevel="0" collapsed="false">
      <c r="I255" s="162"/>
    </row>
    <row r="256" customFormat="false" ht="13.5" hidden="false" customHeight="false" outlineLevel="0" collapsed="false">
      <c r="I256" s="162"/>
    </row>
    <row r="257" customFormat="false" ht="13.5" hidden="false" customHeight="false" outlineLevel="0" collapsed="false">
      <c r="I257" s="162"/>
    </row>
    <row r="258" customFormat="false" ht="13.5" hidden="false" customHeight="false" outlineLevel="0" collapsed="false">
      <c r="I258" s="162"/>
    </row>
    <row r="259" customFormat="false" ht="13.5" hidden="false" customHeight="false" outlineLevel="0" collapsed="false">
      <c r="I259" s="162"/>
    </row>
    <row r="260" customFormat="false" ht="13.5" hidden="false" customHeight="false" outlineLevel="0" collapsed="false">
      <c r="I260" s="162"/>
    </row>
    <row r="261" customFormat="false" ht="13.5" hidden="false" customHeight="false" outlineLevel="0" collapsed="false">
      <c r="I261" s="162"/>
    </row>
    <row r="262" customFormat="false" ht="13.5" hidden="false" customHeight="false" outlineLevel="0" collapsed="false">
      <c r="I262" s="162"/>
    </row>
    <row r="263" customFormat="false" ht="13.5" hidden="false" customHeight="false" outlineLevel="0" collapsed="false">
      <c r="I263" s="162"/>
    </row>
    <row r="264" customFormat="false" ht="13.5" hidden="false" customHeight="false" outlineLevel="0" collapsed="false">
      <c r="I264" s="162"/>
    </row>
    <row r="265" customFormat="false" ht="13.5" hidden="false" customHeight="false" outlineLevel="0" collapsed="false">
      <c r="I265" s="162"/>
    </row>
    <row r="266" customFormat="false" ht="13.5" hidden="false" customHeight="false" outlineLevel="0" collapsed="false">
      <c r="I266" s="162"/>
    </row>
    <row r="267" customFormat="false" ht="13.5" hidden="false" customHeight="false" outlineLevel="0" collapsed="false">
      <c r="I267" s="162"/>
    </row>
    <row r="268" customFormat="false" ht="13.5" hidden="false" customHeight="false" outlineLevel="0" collapsed="false">
      <c r="I268" s="162"/>
    </row>
    <row r="269" customFormat="false" ht="13.5" hidden="false" customHeight="false" outlineLevel="0" collapsed="false">
      <c r="I269" s="162"/>
    </row>
    <row r="270" customFormat="false" ht="13.5" hidden="false" customHeight="false" outlineLevel="0" collapsed="false">
      <c r="I270" s="162"/>
    </row>
    <row r="271" customFormat="false" ht="13.5" hidden="false" customHeight="false" outlineLevel="0" collapsed="false">
      <c r="I271" s="162"/>
    </row>
    <row r="272" customFormat="false" ht="13.5" hidden="false" customHeight="false" outlineLevel="0" collapsed="false">
      <c r="I272" s="162"/>
    </row>
    <row r="273" customFormat="false" ht="13.5" hidden="false" customHeight="false" outlineLevel="0" collapsed="false">
      <c r="I273" s="162"/>
    </row>
    <row r="274" customFormat="false" ht="13.5" hidden="false" customHeight="false" outlineLevel="0" collapsed="false">
      <c r="I274" s="162"/>
    </row>
    <row r="275" customFormat="false" ht="13.5" hidden="false" customHeight="false" outlineLevel="0" collapsed="false">
      <c r="I275" s="162"/>
    </row>
    <row r="276" customFormat="false" ht="13.5" hidden="false" customHeight="false" outlineLevel="0" collapsed="false">
      <c r="I276" s="162"/>
    </row>
    <row r="277" customFormat="false" ht="13.5" hidden="false" customHeight="false" outlineLevel="0" collapsed="false">
      <c r="I277" s="162"/>
    </row>
    <row r="278" customFormat="false" ht="13.5" hidden="false" customHeight="false" outlineLevel="0" collapsed="false">
      <c r="I278" s="162"/>
    </row>
    <row r="279" customFormat="false" ht="13.5" hidden="false" customHeight="false" outlineLevel="0" collapsed="false">
      <c r="I279" s="162"/>
    </row>
    <row r="280" customFormat="false" ht="13.5" hidden="false" customHeight="false" outlineLevel="0" collapsed="false">
      <c r="I280" s="162"/>
    </row>
    <row r="281" customFormat="false" ht="13.5" hidden="false" customHeight="false" outlineLevel="0" collapsed="false">
      <c r="I281" s="162"/>
    </row>
    <row r="282" customFormat="false" ht="13.5" hidden="false" customHeight="false" outlineLevel="0" collapsed="false">
      <c r="I282" s="162"/>
    </row>
    <row r="283" customFormat="false" ht="13.5" hidden="false" customHeight="false" outlineLevel="0" collapsed="false">
      <c r="I283" s="162"/>
    </row>
    <row r="284" customFormat="false" ht="13.5" hidden="false" customHeight="false" outlineLevel="0" collapsed="false">
      <c r="I284" s="162"/>
    </row>
    <row r="285" customFormat="false" ht="13.5" hidden="false" customHeight="false" outlineLevel="0" collapsed="false">
      <c r="I285" s="162"/>
    </row>
    <row r="286" customFormat="false" ht="13.5" hidden="false" customHeight="false" outlineLevel="0" collapsed="false">
      <c r="I286" s="162"/>
    </row>
    <row r="287" customFormat="false" ht="13.5" hidden="false" customHeight="false" outlineLevel="0" collapsed="false">
      <c r="I287" s="162"/>
    </row>
    <row r="288" customFormat="false" ht="13.5" hidden="false" customHeight="false" outlineLevel="0" collapsed="false">
      <c r="I288" s="162"/>
    </row>
    <row r="289" customFormat="false" ht="13.5" hidden="false" customHeight="false" outlineLevel="0" collapsed="false">
      <c r="I289" s="162"/>
    </row>
    <row r="290" customFormat="false" ht="13.5" hidden="false" customHeight="false" outlineLevel="0" collapsed="false">
      <c r="I290" s="162"/>
    </row>
    <row r="291" customFormat="false" ht="13.5" hidden="false" customHeight="false" outlineLevel="0" collapsed="false">
      <c r="I291" s="162"/>
    </row>
    <row r="292" customFormat="false" ht="13.5" hidden="false" customHeight="false" outlineLevel="0" collapsed="false">
      <c r="I292" s="162"/>
    </row>
    <row r="293" customFormat="false" ht="13.5" hidden="false" customHeight="false" outlineLevel="0" collapsed="false">
      <c r="I293" s="162"/>
    </row>
    <row r="294" customFormat="false" ht="13.5" hidden="false" customHeight="false" outlineLevel="0" collapsed="false">
      <c r="I294" s="162"/>
    </row>
    <row r="295" customFormat="false" ht="13.5" hidden="false" customHeight="false" outlineLevel="0" collapsed="false">
      <c r="I295" s="162"/>
    </row>
    <row r="296" customFormat="false" ht="13.5" hidden="false" customHeight="false" outlineLevel="0" collapsed="false">
      <c r="I296" s="162"/>
    </row>
    <row r="297" customFormat="false" ht="13.5" hidden="false" customHeight="false" outlineLevel="0" collapsed="false">
      <c r="I297" s="162"/>
    </row>
    <row r="298" customFormat="false" ht="13.5" hidden="false" customHeight="false" outlineLevel="0" collapsed="false">
      <c r="I298" s="162"/>
    </row>
    <row r="299" customFormat="false" ht="13.5" hidden="false" customHeight="false" outlineLevel="0" collapsed="false">
      <c r="I299" s="162"/>
    </row>
    <row r="300" customFormat="false" ht="13.5" hidden="false" customHeight="false" outlineLevel="0" collapsed="false">
      <c r="I300" s="162"/>
    </row>
    <row r="301" customFormat="false" ht="13.5" hidden="false" customHeight="false" outlineLevel="0" collapsed="false">
      <c r="I301" s="162"/>
    </row>
    <row r="302" customFormat="false" ht="13.5" hidden="false" customHeight="false" outlineLevel="0" collapsed="false">
      <c r="I302" s="162"/>
    </row>
    <row r="303" customFormat="false" ht="13.5" hidden="false" customHeight="false" outlineLevel="0" collapsed="false">
      <c r="I303" s="162"/>
    </row>
    <row r="304" customFormat="false" ht="13.5" hidden="false" customHeight="false" outlineLevel="0" collapsed="false">
      <c r="I304" s="162"/>
    </row>
    <row r="305" customFormat="false" ht="13.5" hidden="false" customHeight="false" outlineLevel="0" collapsed="false">
      <c r="I305" s="162"/>
    </row>
    <row r="306" customFormat="false" ht="13.5" hidden="false" customHeight="false" outlineLevel="0" collapsed="false">
      <c r="I306" s="162"/>
    </row>
    <row r="307" customFormat="false" ht="13.5" hidden="false" customHeight="false" outlineLevel="0" collapsed="false">
      <c r="I307" s="162"/>
    </row>
    <row r="308" customFormat="false" ht="13.5" hidden="false" customHeight="false" outlineLevel="0" collapsed="false">
      <c r="I308" s="162"/>
    </row>
    <row r="309" customFormat="false" ht="13.5" hidden="false" customHeight="false" outlineLevel="0" collapsed="false">
      <c r="I309" s="162"/>
    </row>
    <row r="310" customFormat="false" ht="13.5" hidden="false" customHeight="false" outlineLevel="0" collapsed="false">
      <c r="I310" s="162"/>
    </row>
    <row r="311" customFormat="false" ht="13.5" hidden="false" customHeight="false" outlineLevel="0" collapsed="false">
      <c r="I311" s="162"/>
    </row>
    <row r="312" customFormat="false" ht="13.5" hidden="false" customHeight="false" outlineLevel="0" collapsed="false">
      <c r="I312" s="162"/>
    </row>
    <row r="313" customFormat="false" ht="13.5" hidden="false" customHeight="false" outlineLevel="0" collapsed="false">
      <c r="I313" s="162"/>
    </row>
    <row r="314" customFormat="false" ht="13.5" hidden="false" customHeight="false" outlineLevel="0" collapsed="false">
      <c r="I314" s="162"/>
    </row>
    <row r="315" customFormat="false" ht="13.5" hidden="false" customHeight="false" outlineLevel="0" collapsed="false">
      <c r="I315" s="162"/>
    </row>
    <row r="316" customFormat="false" ht="13.5" hidden="false" customHeight="false" outlineLevel="0" collapsed="false">
      <c r="I316" s="162"/>
    </row>
    <row r="317" customFormat="false" ht="13.5" hidden="false" customHeight="false" outlineLevel="0" collapsed="false">
      <c r="I317" s="162"/>
    </row>
    <row r="318" customFormat="false" ht="13.5" hidden="false" customHeight="false" outlineLevel="0" collapsed="false">
      <c r="I318" s="162"/>
    </row>
    <row r="319" customFormat="false" ht="13.5" hidden="false" customHeight="false" outlineLevel="0" collapsed="false">
      <c r="I319" s="162"/>
    </row>
    <row r="320" customFormat="false" ht="13.5" hidden="false" customHeight="false" outlineLevel="0" collapsed="false">
      <c r="I320" s="162"/>
    </row>
    <row r="321" customFormat="false" ht="13.5" hidden="false" customHeight="false" outlineLevel="0" collapsed="false">
      <c r="I321" s="162"/>
    </row>
    <row r="322" customFormat="false" ht="13.5" hidden="false" customHeight="false" outlineLevel="0" collapsed="false">
      <c r="I322" s="162"/>
    </row>
    <row r="323" customFormat="false" ht="13.5" hidden="false" customHeight="false" outlineLevel="0" collapsed="false">
      <c r="I323" s="162"/>
    </row>
    <row r="324" customFormat="false" ht="13.5" hidden="false" customHeight="false" outlineLevel="0" collapsed="false">
      <c r="I324" s="162"/>
    </row>
    <row r="325" customFormat="false" ht="13.5" hidden="false" customHeight="false" outlineLevel="0" collapsed="false">
      <c r="I325" s="162"/>
    </row>
    <row r="326" customFormat="false" ht="13.5" hidden="false" customHeight="false" outlineLevel="0" collapsed="false">
      <c r="I326" s="162"/>
    </row>
    <row r="327" customFormat="false" ht="13.5" hidden="false" customHeight="false" outlineLevel="0" collapsed="false">
      <c r="I327" s="162"/>
    </row>
    <row r="328" customFormat="false" ht="13.5" hidden="false" customHeight="false" outlineLevel="0" collapsed="false">
      <c r="I328" s="162"/>
    </row>
    <row r="329" customFormat="false" ht="13.5" hidden="false" customHeight="false" outlineLevel="0" collapsed="false">
      <c r="I329" s="162"/>
    </row>
    <row r="330" customFormat="false" ht="13.5" hidden="false" customHeight="false" outlineLevel="0" collapsed="false">
      <c r="I330" s="162"/>
    </row>
    <row r="331" customFormat="false" ht="13.5" hidden="false" customHeight="false" outlineLevel="0" collapsed="false">
      <c r="I331" s="162"/>
    </row>
    <row r="332" customFormat="false" ht="13.5" hidden="false" customHeight="false" outlineLevel="0" collapsed="false">
      <c r="I332" s="162"/>
    </row>
    <row r="333" customFormat="false" ht="13.5" hidden="false" customHeight="false" outlineLevel="0" collapsed="false">
      <c r="I333" s="162"/>
    </row>
    <row r="334" customFormat="false" ht="13.5" hidden="false" customHeight="false" outlineLevel="0" collapsed="false">
      <c r="I334" s="162"/>
    </row>
    <row r="335" customFormat="false" ht="13.5" hidden="false" customHeight="false" outlineLevel="0" collapsed="false">
      <c r="I335" s="162"/>
    </row>
    <row r="336" customFormat="false" ht="13.5" hidden="false" customHeight="false" outlineLevel="0" collapsed="false">
      <c r="I336" s="162"/>
    </row>
    <row r="337" customFormat="false" ht="13.5" hidden="false" customHeight="false" outlineLevel="0" collapsed="false">
      <c r="I337" s="162"/>
    </row>
    <row r="338" customFormat="false" ht="13.5" hidden="false" customHeight="false" outlineLevel="0" collapsed="false">
      <c r="I338" s="162"/>
    </row>
    <row r="339" customFormat="false" ht="13.5" hidden="false" customHeight="false" outlineLevel="0" collapsed="false">
      <c r="I339" s="162"/>
    </row>
    <row r="340" customFormat="false" ht="13.5" hidden="false" customHeight="false" outlineLevel="0" collapsed="false">
      <c r="I340" s="162"/>
    </row>
    <row r="341" customFormat="false" ht="13.5" hidden="false" customHeight="false" outlineLevel="0" collapsed="false">
      <c r="I341" s="162"/>
    </row>
    <row r="342" customFormat="false" ht="13.5" hidden="false" customHeight="false" outlineLevel="0" collapsed="false">
      <c r="I342" s="162"/>
    </row>
    <row r="343" customFormat="false" ht="13.5" hidden="false" customHeight="false" outlineLevel="0" collapsed="false">
      <c r="I343" s="162"/>
    </row>
    <row r="344" customFormat="false" ht="13.5" hidden="false" customHeight="false" outlineLevel="0" collapsed="false">
      <c r="I344" s="162"/>
    </row>
    <row r="345" customFormat="false" ht="13.5" hidden="false" customHeight="false" outlineLevel="0" collapsed="false">
      <c r="I345" s="162"/>
    </row>
    <row r="346" customFormat="false" ht="13.5" hidden="false" customHeight="false" outlineLevel="0" collapsed="false">
      <c r="I346" s="162"/>
    </row>
    <row r="347" customFormat="false" ht="13.5" hidden="false" customHeight="false" outlineLevel="0" collapsed="false">
      <c r="I347" s="162"/>
    </row>
    <row r="348" customFormat="false" ht="13.5" hidden="false" customHeight="false" outlineLevel="0" collapsed="false">
      <c r="I348" s="162"/>
    </row>
    <row r="349" customFormat="false" ht="13.5" hidden="false" customHeight="false" outlineLevel="0" collapsed="false">
      <c r="I349" s="162"/>
    </row>
    <row r="350" customFormat="false" ht="13.5" hidden="false" customHeight="false" outlineLevel="0" collapsed="false">
      <c r="I350" s="162"/>
    </row>
    <row r="351" customFormat="false" ht="13.5" hidden="false" customHeight="false" outlineLevel="0" collapsed="false">
      <c r="I351" s="162"/>
    </row>
    <row r="352" customFormat="false" ht="13.5" hidden="false" customHeight="false" outlineLevel="0" collapsed="false">
      <c r="I352" s="162"/>
    </row>
    <row r="353" customFormat="false" ht="13.5" hidden="false" customHeight="false" outlineLevel="0" collapsed="false">
      <c r="I353" s="162"/>
    </row>
    <row r="354" customFormat="false" ht="13.5" hidden="false" customHeight="false" outlineLevel="0" collapsed="false">
      <c r="I354" s="162"/>
    </row>
    <row r="355" customFormat="false" ht="13.5" hidden="false" customHeight="false" outlineLevel="0" collapsed="false">
      <c r="I355" s="162"/>
    </row>
    <row r="356" customFormat="false" ht="13.5" hidden="false" customHeight="false" outlineLevel="0" collapsed="false">
      <c r="I356" s="162"/>
    </row>
    <row r="357" customFormat="false" ht="13.5" hidden="false" customHeight="false" outlineLevel="0" collapsed="false">
      <c r="I357" s="162"/>
    </row>
    <row r="358" customFormat="false" ht="13.5" hidden="false" customHeight="false" outlineLevel="0" collapsed="false">
      <c r="I358" s="162"/>
    </row>
    <row r="359" customFormat="false" ht="13.5" hidden="false" customHeight="false" outlineLevel="0" collapsed="false">
      <c r="I359" s="162"/>
    </row>
    <row r="360" customFormat="false" ht="13.5" hidden="false" customHeight="false" outlineLevel="0" collapsed="false">
      <c r="I360" s="162"/>
    </row>
    <row r="361" customFormat="false" ht="13.5" hidden="false" customHeight="false" outlineLevel="0" collapsed="false">
      <c r="I361" s="162"/>
    </row>
    <row r="362" customFormat="false" ht="13.5" hidden="false" customHeight="false" outlineLevel="0" collapsed="false">
      <c r="I362" s="162"/>
    </row>
    <row r="363" customFormat="false" ht="13.5" hidden="false" customHeight="false" outlineLevel="0" collapsed="false">
      <c r="I363" s="162"/>
    </row>
    <row r="364" customFormat="false" ht="13.5" hidden="false" customHeight="false" outlineLevel="0" collapsed="false">
      <c r="I364" s="162"/>
    </row>
    <row r="365" customFormat="false" ht="13.5" hidden="false" customHeight="false" outlineLevel="0" collapsed="false">
      <c r="I365" s="162"/>
    </row>
    <row r="366" customFormat="false" ht="13.5" hidden="false" customHeight="false" outlineLevel="0" collapsed="false">
      <c r="I366" s="162"/>
    </row>
    <row r="367" customFormat="false" ht="13.5" hidden="false" customHeight="false" outlineLevel="0" collapsed="false">
      <c r="I367" s="162"/>
    </row>
    <row r="368" customFormat="false" ht="13.5" hidden="false" customHeight="false" outlineLevel="0" collapsed="false">
      <c r="I368" s="162"/>
    </row>
    <row r="369" customFormat="false" ht="13.5" hidden="false" customHeight="false" outlineLevel="0" collapsed="false">
      <c r="I369" s="162"/>
    </row>
    <row r="370" customFormat="false" ht="13.5" hidden="false" customHeight="false" outlineLevel="0" collapsed="false">
      <c r="I370" s="162"/>
    </row>
    <row r="371" customFormat="false" ht="13.5" hidden="false" customHeight="false" outlineLevel="0" collapsed="false">
      <c r="I371" s="162"/>
    </row>
    <row r="372" customFormat="false" ht="13.5" hidden="false" customHeight="false" outlineLevel="0" collapsed="false">
      <c r="I372" s="162"/>
    </row>
    <row r="373" customFormat="false" ht="13.5" hidden="false" customHeight="false" outlineLevel="0" collapsed="false">
      <c r="I373" s="162"/>
    </row>
    <row r="374" customFormat="false" ht="13.5" hidden="false" customHeight="false" outlineLevel="0" collapsed="false">
      <c r="I374" s="162"/>
    </row>
    <row r="375" customFormat="false" ht="13.5" hidden="false" customHeight="false" outlineLevel="0" collapsed="false">
      <c r="I375" s="162"/>
    </row>
    <row r="376" customFormat="false" ht="13.5" hidden="false" customHeight="false" outlineLevel="0" collapsed="false">
      <c r="I376" s="162"/>
    </row>
    <row r="377" customFormat="false" ht="13.5" hidden="false" customHeight="false" outlineLevel="0" collapsed="false">
      <c r="I377" s="162"/>
    </row>
    <row r="378" customFormat="false" ht="13.5" hidden="false" customHeight="false" outlineLevel="0" collapsed="false">
      <c r="I378" s="162"/>
    </row>
    <row r="379" customFormat="false" ht="13.5" hidden="false" customHeight="false" outlineLevel="0" collapsed="false">
      <c r="I379" s="162"/>
    </row>
    <row r="380" customFormat="false" ht="13.5" hidden="false" customHeight="false" outlineLevel="0" collapsed="false">
      <c r="I380" s="162"/>
    </row>
    <row r="381" customFormat="false" ht="13.5" hidden="false" customHeight="false" outlineLevel="0" collapsed="false">
      <c r="I381" s="162"/>
    </row>
    <row r="382" customFormat="false" ht="13.5" hidden="false" customHeight="false" outlineLevel="0" collapsed="false">
      <c r="I382" s="162"/>
    </row>
    <row r="383" customFormat="false" ht="13.5" hidden="false" customHeight="false" outlineLevel="0" collapsed="false">
      <c r="I383" s="162"/>
    </row>
    <row r="384" customFormat="false" ht="13.5" hidden="false" customHeight="false" outlineLevel="0" collapsed="false">
      <c r="I384" s="162"/>
    </row>
    <row r="385" customFormat="false" ht="13.5" hidden="false" customHeight="false" outlineLevel="0" collapsed="false">
      <c r="I385" s="162"/>
    </row>
    <row r="386" customFormat="false" ht="13.5" hidden="false" customHeight="false" outlineLevel="0" collapsed="false">
      <c r="I386" s="162"/>
    </row>
    <row r="387" customFormat="false" ht="13.5" hidden="false" customHeight="false" outlineLevel="0" collapsed="false">
      <c r="I387" s="162"/>
    </row>
    <row r="388" customFormat="false" ht="13.5" hidden="false" customHeight="false" outlineLevel="0" collapsed="false">
      <c r="I388" s="162"/>
    </row>
    <row r="389" customFormat="false" ht="13.5" hidden="false" customHeight="false" outlineLevel="0" collapsed="false">
      <c r="I389" s="162"/>
    </row>
    <row r="390" customFormat="false" ht="13.5" hidden="false" customHeight="false" outlineLevel="0" collapsed="false">
      <c r="I390" s="162"/>
    </row>
    <row r="391" customFormat="false" ht="13.5" hidden="false" customHeight="false" outlineLevel="0" collapsed="false">
      <c r="I391" s="162"/>
    </row>
    <row r="392" customFormat="false" ht="13.5" hidden="false" customHeight="false" outlineLevel="0" collapsed="false">
      <c r="I392" s="162"/>
    </row>
    <row r="393" customFormat="false" ht="13.5" hidden="false" customHeight="false" outlineLevel="0" collapsed="false">
      <c r="I393" s="162"/>
    </row>
    <row r="394" customFormat="false" ht="13.5" hidden="false" customHeight="false" outlineLevel="0" collapsed="false">
      <c r="I394" s="162"/>
    </row>
    <row r="395" customFormat="false" ht="13.5" hidden="false" customHeight="false" outlineLevel="0" collapsed="false">
      <c r="I395" s="162"/>
    </row>
    <row r="396" customFormat="false" ht="13.5" hidden="false" customHeight="false" outlineLevel="0" collapsed="false">
      <c r="I396" s="162"/>
    </row>
    <row r="397" customFormat="false" ht="13.5" hidden="false" customHeight="false" outlineLevel="0" collapsed="false">
      <c r="I397" s="162"/>
    </row>
    <row r="398" customFormat="false" ht="13.5" hidden="false" customHeight="false" outlineLevel="0" collapsed="false">
      <c r="I398" s="162"/>
    </row>
    <row r="399" customFormat="false" ht="13.5" hidden="false" customHeight="false" outlineLevel="0" collapsed="false">
      <c r="I399" s="162"/>
    </row>
    <row r="400" customFormat="false" ht="13.5" hidden="false" customHeight="false" outlineLevel="0" collapsed="false">
      <c r="I400" s="162"/>
    </row>
    <row r="401" customFormat="false" ht="13.5" hidden="false" customHeight="false" outlineLevel="0" collapsed="false">
      <c r="I401" s="162"/>
    </row>
    <row r="402" customFormat="false" ht="13.5" hidden="false" customHeight="false" outlineLevel="0" collapsed="false">
      <c r="I402" s="162"/>
    </row>
    <row r="403" customFormat="false" ht="13.5" hidden="false" customHeight="false" outlineLevel="0" collapsed="false">
      <c r="I403" s="162"/>
    </row>
    <row r="404" customFormat="false" ht="13.5" hidden="false" customHeight="false" outlineLevel="0" collapsed="false">
      <c r="I404" s="162"/>
    </row>
    <row r="405" customFormat="false" ht="13.5" hidden="false" customHeight="false" outlineLevel="0" collapsed="false">
      <c r="I405" s="162"/>
    </row>
    <row r="406" customFormat="false" ht="13.5" hidden="false" customHeight="false" outlineLevel="0" collapsed="false">
      <c r="I406" s="162"/>
    </row>
    <row r="407" customFormat="false" ht="13.5" hidden="false" customHeight="false" outlineLevel="0" collapsed="false">
      <c r="I407" s="162"/>
    </row>
    <row r="408" customFormat="false" ht="13.5" hidden="false" customHeight="false" outlineLevel="0" collapsed="false">
      <c r="I408" s="162"/>
    </row>
    <row r="409" customFormat="false" ht="13.5" hidden="false" customHeight="false" outlineLevel="0" collapsed="false">
      <c r="I409" s="162"/>
    </row>
    <row r="410" customFormat="false" ht="13.5" hidden="false" customHeight="false" outlineLevel="0" collapsed="false">
      <c r="I410" s="162"/>
    </row>
    <row r="411" customFormat="false" ht="13.5" hidden="false" customHeight="false" outlineLevel="0" collapsed="false">
      <c r="I411" s="162"/>
    </row>
    <row r="412" customFormat="false" ht="13.5" hidden="false" customHeight="false" outlineLevel="0" collapsed="false">
      <c r="I412" s="162"/>
    </row>
    <row r="413" customFormat="false" ht="13.5" hidden="false" customHeight="false" outlineLevel="0" collapsed="false">
      <c r="I413" s="162"/>
    </row>
    <row r="414" customFormat="false" ht="13.5" hidden="false" customHeight="false" outlineLevel="0" collapsed="false">
      <c r="I414" s="162"/>
    </row>
    <row r="415" customFormat="false" ht="13.5" hidden="false" customHeight="false" outlineLevel="0" collapsed="false">
      <c r="I415" s="162"/>
    </row>
    <row r="416" customFormat="false" ht="13.5" hidden="false" customHeight="false" outlineLevel="0" collapsed="false">
      <c r="I416" s="162"/>
    </row>
    <row r="417" customFormat="false" ht="13.5" hidden="false" customHeight="false" outlineLevel="0" collapsed="false">
      <c r="I417" s="162"/>
    </row>
    <row r="418" customFormat="false" ht="13.5" hidden="false" customHeight="false" outlineLevel="0" collapsed="false">
      <c r="I418" s="162"/>
    </row>
    <row r="419" customFormat="false" ht="13.5" hidden="false" customHeight="false" outlineLevel="0" collapsed="false">
      <c r="I419" s="162"/>
    </row>
    <row r="420" customFormat="false" ht="13.5" hidden="false" customHeight="false" outlineLevel="0" collapsed="false">
      <c r="I420" s="162"/>
    </row>
    <row r="421" customFormat="false" ht="13.5" hidden="false" customHeight="false" outlineLevel="0" collapsed="false">
      <c r="I421" s="162"/>
    </row>
    <row r="422" customFormat="false" ht="13.5" hidden="false" customHeight="false" outlineLevel="0" collapsed="false">
      <c r="I422" s="162"/>
    </row>
    <row r="423" customFormat="false" ht="13.5" hidden="false" customHeight="false" outlineLevel="0" collapsed="false">
      <c r="I423" s="162"/>
    </row>
    <row r="424" customFormat="false" ht="13.5" hidden="false" customHeight="false" outlineLevel="0" collapsed="false">
      <c r="I424" s="162"/>
    </row>
    <row r="425" customFormat="false" ht="13.5" hidden="false" customHeight="false" outlineLevel="0" collapsed="false">
      <c r="I425" s="162"/>
    </row>
    <row r="426" customFormat="false" ht="13.5" hidden="false" customHeight="false" outlineLevel="0" collapsed="false">
      <c r="I426" s="162"/>
    </row>
    <row r="427" customFormat="false" ht="13.5" hidden="false" customHeight="false" outlineLevel="0" collapsed="false">
      <c r="I427" s="162"/>
    </row>
    <row r="428" customFormat="false" ht="13.5" hidden="false" customHeight="false" outlineLevel="0" collapsed="false">
      <c r="I428" s="162"/>
    </row>
    <row r="429" customFormat="false" ht="13.5" hidden="false" customHeight="false" outlineLevel="0" collapsed="false">
      <c r="I429" s="162"/>
    </row>
    <row r="430" customFormat="false" ht="13.5" hidden="false" customHeight="false" outlineLevel="0" collapsed="false">
      <c r="I430" s="162"/>
    </row>
    <row r="431" customFormat="false" ht="13.5" hidden="false" customHeight="false" outlineLevel="0" collapsed="false">
      <c r="I431" s="162"/>
    </row>
    <row r="432" customFormat="false" ht="13.5" hidden="false" customHeight="false" outlineLevel="0" collapsed="false">
      <c r="I432" s="162"/>
    </row>
    <row r="433" customFormat="false" ht="13.5" hidden="false" customHeight="false" outlineLevel="0" collapsed="false">
      <c r="I433" s="162"/>
    </row>
    <row r="434" customFormat="false" ht="13.5" hidden="false" customHeight="false" outlineLevel="0" collapsed="false">
      <c r="I434" s="162"/>
    </row>
    <row r="435" customFormat="false" ht="13.5" hidden="false" customHeight="false" outlineLevel="0" collapsed="false">
      <c r="I435" s="162"/>
    </row>
    <row r="436" customFormat="false" ht="13.5" hidden="false" customHeight="false" outlineLevel="0" collapsed="false">
      <c r="I436" s="162"/>
    </row>
    <row r="437" customFormat="false" ht="13.5" hidden="false" customHeight="false" outlineLevel="0" collapsed="false">
      <c r="I437" s="162"/>
    </row>
    <row r="438" customFormat="false" ht="13.5" hidden="false" customHeight="false" outlineLevel="0" collapsed="false">
      <c r="I438" s="162"/>
    </row>
    <row r="439" customFormat="false" ht="13.5" hidden="false" customHeight="false" outlineLevel="0" collapsed="false">
      <c r="I439" s="162"/>
    </row>
    <row r="440" customFormat="false" ht="13.5" hidden="false" customHeight="false" outlineLevel="0" collapsed="false">
      <c r="I440" s="162"/>
    </row>
    <row r="441" customFormat="false" ht="13.5" hidden="false" customHeight="false" outlineLevel="0" collapsed="false">
      <c r="I441" s="162"/>
    </row>
    <row r="442" customFormat="false" ht="13.5" hidden="false" customHeight="false" outlineLevel="0" collapsed="false">
      <c r="I442" s="162"/>
    </row>
    <row r="443" customFormat="false" ht="13.5" hidden="false" customHeight="false" outlineLevel="0" collapsed="false">
      <c r="I443" s="162"/>
    </row>
    <row r="444" customFormat="false" ht="13.5" hidden="false" customHeight="false" outlineLevel="0" collapsed="false">
      <c r="I444" s="162"/>
    </row>
    <row r="445" customFormat="false" ht="13.5" hidden="false" customHeight="false" outlineLevel="0" collapsed="false">
      <c r="I445" s="162"/>
    </row>
    <row r="446" customFormat="false" ht="13.5" hidden="false" customHeight="false" outlineLevel="0" collapsed="false">
      <c r="I446" s="162"/>
    </row>
    <row r="447" customFormat="false" ht="13.5" hidden="false" customHeight="false" outlineLevel="0" collapsed="false">
      <c r="I447" s="162"/>
    </row>
    <row r="448" customFormat="false" ht="13.5" hidden="false" customHeight="false" outlineLevel="0" collapsed="false">
      <c r="I448" s="162"/>
    </row>
    <row r="449" customFormat="false" ht="13.5" hidden="false" customHeight="false" outlineLevel="0" collapsed="false">
      <c r="I449" s="162"/>
    </row>
    <row r="450" customFormat="false" ht="13.5" hidden="false" customHeight="false" outlineLevel="0" collapsed="false">
      <c r="I450" s="162"/>
    </row>
    <row r="451" customFormat="false" ht="13.5" hidden="false" customHeight="false" outlineLevel="0" collapsed="false">
      <c r="I451" s="162"/>
    </row>
    <row r="452" customFormat="false" ht="13.5" hidden="false" customHeight="false" outlineLevel="0" collapsed="false">
      <c r="I452" s="162"/>
    </row>
    <row r="453" customFormat="false" ht="13.5" hidden="false" customHeight="false" outlineLevel="0" collapsed="false">
      <c r="I453" s="162"/>
    </row>
    <row r="454" customFormat="false" ht="13.5" hidden="false" customHeight="false" outlineLevel="0" collapsed="false">
      <c r="I454" s="162"/>
    </row>
    <row r="455" customFormat="false" ht="13.5" hidden="false" customHeight="false" outlineLevel="0" collapsed="false">
      <c r="I455" s="162"/>
    </row>
    <row r="456" customFormat="false" ht="13.5" hidden="false" customHeight="false" outlineLevel="0" collapsed="false">
      <c r="I456" s="162"/>
    </row>
    <row r="457" customFormat="false" ht="13.5" hidden="false" customHeight="false" outlineLevel="0" collapsed="false">
      <c r="I457" s="162"/>
    </row>
    <row r="458" customFormat="false" ht="13.5" hidden="false" customHeight="false" outlineLevel="0" collapsed="false">
      <c r="I458" s="162"/>
    </row>
    <row r="459" customFormat="false" ht="13.5" hidden="false" customHeight="false" outlineLevel="0" collapsed="false">
      <c r="I459" s="162"/>
    </row>
    <row r="460" customFormat="false" ht="13.5" hidden="false" customHeight="false" outlineLevel="0" collapsed="false">
      <c r="I460" s="162"/>
    </row>
    <row r="461" customFormat="false" ht="13.5" hidden="false" customHeight="false" outlineLevel="0" collapsed="false">
      <c r="I461" s="162"/>
    </row>
    <row r="462" customFormat="false" ht="13.5" hidden="false" customHeight="false" outlineLevel="0" collapsed="false">
      <c r="I462" s="162"/>
    </row>
    <row r="463" customFormat="false" ht="13.5" hidden="false" customHeight="false" outlineLevel="0" collapsed="false">
      <c r="I463" s="162"/>
    </row>
    <row r="464" customFormat="false" ht="13.5" hidden="false" customHeight="false" outlineLevel="0" collapsed="false">
      <c r="I464" s="162"/>
    </row>
    <row r="465" customFormat="false" ht="13.5" hidden="false" customHeight="false" outlineLevel="0" collapsed="false">
      <c r="I465" s="162"/>
    </row>
    <row r="466" customFormat="false" ht="13.5" hidden="false" customHeight="false" outlineLevel="0" collapsed="false">
      <c r="I466" s="162"/>
    </row>
    <row r="467" customFormat="false" ht="13.5" hidden="false" customHeight="false" outlineLevel="0" collapsed="false">
      <c r="I467" s="162"/>
    </row>
    <row r="468" customFormat="false" ht="13.5" hidden="false" customHeight="false" outlineLevel="0" collapsed="false">
      <c r="I468" s="162"/>
    </row>
    <row r="469" customFormat="false" ht="13.5" hidden="false" customHeight="false" outlineLevel="0" collapsed="false">
      <c r="I469" s="162"/>
    </row>
    <row r="470" customFormat="false" ht="13.5" hidden="false" customHeight="false" outlineLevel="0" collapsed="false">
      <c r="I470" s="162"/>
    </row>
    <row r="471" customFormat="false" ht="13.5" hidden="false" customHeight="false" outlineLevel="0" collapsed="false">
      <c r="I471" s="162"/>
    </row>
    <row r="472" customFormat="false" ht="13.5" hidden="false" customHeight="false" outlineLevel="0" collapsed="false">
      <c r="I472" s="162"/>
    </row>
    <row r="473" customFormat="false" ht="13.5" hidden="false" customHeight="false" outlineLevel="0" collapsed="false">
      <c r="I473" s="162"/>
    </row>
    <row r="474" customFormat="false" ht="13.5" hidden="false" customHeight="false" outlineLevel="0" collapsed="false">
      <c r="I474" s="162"/>
    </row>
    <row r="475" customFormat="false" ht="13.5" hidden="false" customHeight="false" outlineLevel="0" collapsed="false">
      <c r="I475" s="162"/>
    </row>
    <row r="476" customFormat="false" ht="13.5" hidden="false" customHeight="false" outlineLevel="0" collapsed="false">
      <c r="I476" s="162"/>
    </row>
    <row r="477" customFormat="false" ht="13.5" hidden="false" customHeight="false" outlineLevel="0" collapsed="false">
      <c r="I477" s="162"/>
    </row>
    <row r="478" customFormat="false" ht="13.5" hidden="false" customHeight="false" outlineLevel="0" collapsed="false">
      <c r="I478" s="162"/>
    </row>
    <row r="479" customFormat="false" ht="13.5" hidden="false" customHeight="false" outlineLevel="0" collapsed="false">
      <c r="I479" s="162"/>
    </row>
    <row r="480" customFormat="false" ht="13.5" hidden="false" customHeight="false" outlineLevel="0" collapsed="false">
      <c r="I480" s="162"/>
    </row>
    <row r="481" customFormat="false" ht="13.5" hidden="false" customHeight="false" outlineLevel="0" collapsed="false">
      <c r="I481" s="162"/>
    </row>
    <row r="482" customFormat="false" ht="13.5" hidden="false" customHeight="false" outlineLevel="0" collapsed="false">
      <c r="I482" s="162"/>
    </row>
    <row r="483" customFormat="false" ht="13.5" hidden="false" customHeight="false" outlineLevel="0" collapsed="false">
      <c r="I483" s="162"/>
    </row>
    <row r="484" customFormat="false" ht="13.5" hidden="false" customHeight="false" outlineLevel="0" collapsed="false">
      <c r="I484" s="162"/>
    </row>
    <row r="485" customFormat="false" ht="13.5" hidden="false" customHeight="false" outlineLevel="0" collapsed="false">
      <c r="I485" s="162"/>
    </row>
    <row r="486" customFormat="false" ht="13.5" hidden="false" customHeight="false" outlineLevel="0" collapsed="false">
      <c r="I486" s="162"/>
    </row>
    <row r="487" customFormat="false" ht="13.5" hidden="false" customHeight="false" outlineLevel="0" collapsed="false">
      <c r="I487" s="162"/>
    </row>
    <row r="488" customFormat="false" ht="13.5" hidden="false" customHeight="false" outlineLevel="0" collapsed="false">
      <c r="I488" s="162"/>
    </row>
    <row r="489" customFormat="false" ht="13.5" hidden="false" customHeight="false" outlineLevel="0" collapsed="false">
      <c r="I489" s="162"/>
    </row>
    <row r="490" customFormat="false" ht="13.5" hidden="false" customHeight="false" outlineLevel="0" collapsed="false">
      <c r="I490" s="162"/>
    </row>
    <row r="491" customFormat="false" ht="13.5" hidden="false" customHeight="false" outlineLevel="0" collapsed="false">
      <c r="I491" s="162"/>
    </row>
    <row r="492" customFormat="false" ht="13.5" hidden="false" customHeight="false" outlineLevel="0" collapsed="false">
      <c r="I492" s="162"/>
    </row>
    <row r="493" customFormat="false" ht="13.5" hidden="false" customHeight="false" outlineLevel="0" collapsed="false">
      <c r="I493" s="162"/>
    </row>
    <row r="494" customFormat="false" ht="13.5" hidden="false" customHeight="false" outlineLevel="0" collapsed="false">
      <c r="I494" s="162"/>
    </row>
    <row r="495" customFormat="false" ht="13.5" hidden="false" customHeight="false" outlineLevel="0" collapsed="false">
      <c r="I495" s="162"/>
    </row>
    <row r="496" customFormat="false" ht="13.5" hidden="false" customHeight="false" outlineLevel="0" collapsed="false">
      <c r="I496" s="162"/>
    </row>
    <row r="497" customFormat="false" ht="13.5" hidden="false" customHeight="false" outlineLevel="0" collapsed="false">
      <c r="I497" s="162"/>
    </row>
    <row r="498" customFormat="false" ht="13.5" hidden="false" customHeight="false" outlineLevel="0" collapsed="false">
      <c r="I498" s="162"/>
    </row>
    <row r="499" customFormat="false" ht="13.5" hidden="false" customHeight="false" outlineLevel="0" collapsed="false">
      <c r="I499" s="162"/>
    </row>
    <row r="500" customFormat="false" ht="13.5" hidden="false" customHeight="false" outlineLevel="0" collapsed="false">
      <c r="I500" s="162"/>
    </row>
    <row r="501" customFormat="false" ht="13.5" hidden="false" customHeight="false" outlineLevel="0" collapsed="false">
      <c r="I501" s="162"/>
    </row>
    <row r="502" customFormat="false" ht="13.5" hidden="false" customHeight="false" outlineLevel="0" collapsed="false">
      <c r="I502" s="162"/>
    </row>
    <row r="503" customFormat="false" ht="13.5" hidden="false" customHeight="false" outlineLevel="0" collapsed="false">
      <c r="I503" s="162"/>
    </row>
    <row r="504" customFormat="false" ht="13.5" hidden="false" customHeight="false" outlineLevel="0" collapsed="false">
      <c r="I504" s="162"/>
    </row>
    <row r="505" customFormat="false" ht="13.5" hidden="false" customHeight="false" outlineLevel="0" collapsed="false">
      <c r="I505" s="162"/>
    </row>
    <row r="506" customFormat="false" ht="13.5" hidden="false" customHeight="false" outlineLevel="0" collapsed="false">
      <c r="I506" s="162"/>
    </row>
    <row r="507" customFormat="false" ht="13.5" hidden="false" customHeight="false" outlineLevel="0" collapsed="false">
      <c r="I507" s="162"/>
    </row>
    <row r="508" customFormat="false" ht="13.5" hidden="false" customHeight="false" outlineLevel="0" collapsed="false">
      <c r="I508" s="162"/>
    </row>
    <row r="509" customFormat="false" ht="13.5" hidden="false" customHeight="false" outlineLevel="0" collapsed="false">
      <c r="I509" s="162"/>
    </row>
    <row r="510" customFormat="false" ht="13.5" hidden="false" customHeight="false" outlineLevel="0" collapsed="false">
      <c r="I510" s="162"/>
    </row>
    <row r="511" customFormat="false" ht="13.5" hidden="false" customHeight="false" outlineLevel="0" collapsed="false">
      <c r="I511" s="162"/>
    </row>
    <row r="512" customFormat="false" ht="13.5" hidden="false" customHeight="false" outlineLevel="0" collapsed="false">
      <c r="I512" s="162"/>
    </row>
    <row r="513" customFormat="false" ht="13.5" hidden="false" customHeight="false" outlineLevel="0" collapsed="false">
      <c r="I513" s="162"/>
    </row>
    <row r="514" customFormat="false" ht="13.5" hidden="false" customHeight="false" outlineLevel="0" collapsed="false">
      <c r="I514" s="162"/>
    </row>
    <row r="515" customFormat="false" ht="13.5" hidden="false" customHeight="false" outlineLevel="0" collapsed="false">
      <c r="I515" s="162"/>
    </row>
    <row r="516" customFormat="false" ht="13.5" hidden="false" customHeight="false" outlineLevel="0" collapsed="false">
      <c r="I516" s="162"/>
    </row>
    <row r="517" customFormat="false" ht="13.5" hidden="false" customHeight="false" outlineLevel="0" collapsed="false">
      <c r="I517" s="162"/>
    </row>
    <row r="518" customFormat="false" ht="13.5" hidden="false" customHeight="false" outlineLevel="0" collapsed="false">
      <c r="I518" s="162"/>
    </row>
    <row r="519" customFormat="false" ht="13.5" hidden="false" customHeight="false" outlineLevel="0" collapsed="false">
      <c r="I519" s="162"/>
    </row>
    <row r="520" customFormat="false" ht="13.5" hidden="false" customHeight="false" outlineLevel="0" collapsed="false">
      <c r="I520" s="162"/>
    </row>
    <row r="521" customFormat="false" ht="13.5" hidden="false" customHeight="false" outlineLevel="0" collapsed="false">
      <c r="I521" s="162"/>
    </row>
    <row r="522" customFormat="false" ht="13.5" hidden="false" customHeight="false" outlineLevel="0" collapsed="false">
      <c r="I522" s="162"/>
    </row>
    <row r="523" customFormat="false" ht="13.5" hidden="false" customHeight="false" outlineLevel="0" collapsed="false">
      <c r="I523" s="162"/>
    </row>
    <row r="524" customFormat="false" ht="13.5" hidden="false" customHeight="false" outlineLevel="0" collapsed="false">
      <c r="I524" s="162"/>
    </row>
    <row r="525" customFormat="false" ht="13.5" hidden="false" customHeight="false" outlineLevel="0" collapsed="false">
      <c r="I525" s="162"/>
    </row>
    <row r="526" customFormat="false" ht="13.5" hidden="false" customHeight="false" outlineLevel="0" collapsed="false">
      <c r="I526" s="162"/>
    </row>
    <row r="527" customFormat="false" ht="13.5" hidden="false" customHeight="false" outlineLevel="0" collapsed="false">
      <c r="I527" s="162"/>
    </row>
    <row r="528" customFormat="false" ht="13.5" hidden="false" customHeight="false" outlineLevel="0" collapsed="false">
      <c r="I528" s="162"/>
    </row>
    <row r="529" customFormat="false" ht="13.5" hidden="false" customHeight="false" outlineLevel="0" collapsed="false">
      <c r="I529" s="162"/>
    </row>
    <row r="530" customFormat="false" ht="13.5" hidden="false" customHeight="false" outlineLevel="0" collapsed="false">
      <c r="I530" s="162"/>
    </row>
    <row r="531" customFormat="false" ht="13.5" hidden="false" customHeight="false" outlineLevel="0" collapsed="false">
      <c r="I531" s="162"/>
    </row>
    <row r="532" customFormat="false" ht="13.5" hidden="false" customHeight="false" outlineLevel="0" collapsed="false">
      <c r="I532" s="162"/>
    </row>
    <row r="533" customFormat="false" ht="13.5" hidden="false" customHeight="false" outlineLevel="0" collapsed="false">
      <c r="I533" s="162"/>
    </row>
    <row r="534" customFormat="false" ht="13.5" hidden="false" customHeight="false" outlineLevel="0" collapsed="false">
      <c r="I534" s="162"/>
    </row>
    <row r="535" customFormat="false" ht="13.5" hidden="false" customHeight="false" outlineLevel="0" collapsed="false">
      <c r="I535" s="162"/>
    </row>
    <row r="536" customFormat="false" ht="13.5" hidden="false" customHeight="false" outlineLevel="0" collapsed="false">
      <c r="I536" s="162"/>
    </row>
    <row r="537" customFormat="false" ht="13.5" hidden="false" customHeight="false" outlineLevel="0" collapsed="false">
      <c r="I537" s="162"/>
    </row>
    <row r="538" customFormat="false" ht="13.5" hidden="false" customHeight="false" outlineLevel="0" collapsed="false">
      <c r="I538" s="162"/>
    </row>
    <row r="539" customFormat="false" ht="13.5" hidden="false" customHeight="false" outlineLevel="0" collapsed="false">
      <c r="I539" s="162"/>
    </row>
    <row r="540" customFormat="false" ht="13.5" hidden="false" customHeight="false" outlineLevel="0" collapsed="false">
      <c r="I540" s="162"/>
    </row>
    <row r="541" customFormat="false" ht="13.5" hidden="false" customHeight="false" outlineLevel="0" collapsed="false">
      <c r="I541" s="162"/>
    </row>
    <row r="542" customFormat="false" ht="13.5" hidden="false" customHeight="false" outlineLevel="0" collapsed="false">
      <c r="I542" s="162"/>
    </row>
    <row r="543" customFormat="false" ht="13.5" hidden="false" customHeight="false" outlineLevel="0" collapsed="false">
      <c r="I543" s="162"/>
    </row>
    <row r="544" customFormat="false" ht="13.5" hidden="false" customHeight="false" outlineLevel="0" collapsed="false">
      <c r="I544" s="162"/>
    </row>
    <row r="545" customFormat="false" ht="13.5" hidden="false" customHeight="false" outlineLevel="0" collapsed="false">
      <c r="I545" s="162"/>
    </row>
    <row r="546" customFormat="false" ht="13.5" hidden="false" customHeight="false" outlineLevel="0" collapsed="false">
      <c r="I546" s="162"/>
    </row>
    <row r="547" customFormat="false" ht="13.5" hidden="false" customHeight="false" outlineLevel="0" collapsed="false">
      <c r="I547" s="162"/>
    </row>
    <row r="548" customFormat="false" ht="13.5" hidden="false" customHeight="false" outlineLevel="0" collapsed="false">
      <c r="I548" s="162"/>
    </row>
    <row r="549" customFormat="false" ht="13.5" hidden="false" customHeight="false" outlineLevel="0" collapsed="false">
      <c r="I549" s="162"/>
    </row>
    <row r="550" customFormat="false" ht="13.5" hidden="false" customHeight="false" outlineLevel="0" collapsed="false">
      <c r="I550" s="162"/>
    </row>
    <row r="551" customFormat="false" ht="13.5" hidden="false" customHeight="false" outlineLevel="0" collapsed="false">
      <c r="I551" s="162"/>
    </row>
    <row r="552" customFormat="false" ht="13.5" hidden="false" customHeight="false" outlineLevel="0" collapsed="false">
      <c r="I552" s="162"/>
    </row>
    <row r="553" customFormat="false" ht="13.5" hidden="false" customHeight="false" outlineLevel="0" collapsed="false">
      <c r="I553" s="162"/>
    </row>
    <row r="554" customFormat="false" ht="13.5" hidden="false" customHeight="false" outlineLevel="0" collapsed="false">
      <c r="I554" s="162"/>
    </row>
    <row r="555" customFormat="false" ht="13.5" hidden="false" customHeight="false" outlineLevel="0" collapsed="false">
      <c r="I555" s="162"/>
    </row>
    <row r="556" customFormat="false" ht="13.5" hidden="false" customHeight="false" outlineLevel="0" collapsed="false">
      <c r="I556" s="162"/>
    </row>
    <row r="557" customFormat="false" ht="13.5" hidden="false" customHeight="false" outlineLevel="0" collapsed="false">
      <c r="I557" s="162"/>
    </row>
    <row r="558" customFormat="false" ht="13.5" hidden="false" customHeight="false" outlineLevel="0" collapsed="false">
      <c r="I558" s="162"/>
    </row>
    <row r="559" customFormat="false" ht="13.5" hidden="false" customHeight="false" outlineLevel="0" collapsed="false">
      <c r="I559" s="162"/>
    </row>
    <row r="560" customFormat="false" ht="13.5" hidden="false" customHeight="false" outlineLevel="0" collapsed="false">
      <c r="I560" s="162"/>
    </row>
    <row r="561" customFormat="false" ht="13.5" hidden="false" customHeight="false" outlineLevel="0" collapsed="false">
      <c r="I561" s="162"/>
    </row>
    <row r="562" customFormat="false" ht="13.5" hidden="false" customHeight="false" outlineLevel="0" collapsed="false">
      <c r="I562" s="162"/>
    </row>
    <row r="563" customFormat="false" ht="13.5" hidden="false" customHeight="false" outlineLevel="0" collapsed="false">
      <c r="I563" s="162"/>
    </row>
    <row r="564" customFormat="false" ht="13.5" hidden="false" customHeight="false" outlineLevel="0" collapsed="false">
      <c r="I564" s="162"/>
    </row>
    <row r="565" customFormat="false" ht="13.5" hidden="false" customHeight="false" outlineLevel="0" collapsed="false">
      <c r="I565" s="162"/>
    </row>
    <row r="566" customFormat="false" ht="13.5" hidden="false" customHeight="false" outlineLevel="0" collapsed="false">
      <c r="I566" s="162"/>
    </row>
    <row r="567" customFormat="false" ht="13.5" hidden="false" customHeight="false" outlineLevel="0" collapsed="false">
      <c r="I567" s="162"/>
    </row>
    <row r="568" customFormat="false" ht="13.5" hidden="false" customHeight="false" outlineLevel="0" collapsed="false">
      <c r="I568" s="162"/>
    </row>
    <row r="569" customFormat="false" ht="13.5" hidden="false" customHeight="false" outlineLevel="0" collapsed="false">
      <c r="I569" s="162"/>
    </row>
    <row r="570" customFormat="false" ht="13.5" hidden="false" customHeight="false" outlineLevel="0" collapsed="false">
      <c r="I570" s="162"/>
    </row>
    <row r="571" customFormat="false" ht="13.5" hidden="false" customHeight="false" outlineLevel="0" collapsed="false">
      <c r="I571" s="162"/>
    </row>
    <row r="572" customFormat="false" ht="13.5" hidden="false" customHeight="false" outlineLevel="0" collapsed="false">
      <c r="I572" s="162"/>
    </row>
    <row r="573" customFormat="false" ht="13.5" hidden="false" customHeight="false" outlineLevel="0" collapsed="false">
      <c r="I573" s="162"/>
    </row>
    <row r="574" customFormat="false" ht="13.5" hidden="false" customHeight="false" outlineLevel="0" collapsed="false">
      <c r="I574" s="162"/>
    </row>
    <row r="575" customFormat="false" ht="13.5" hidden="false" customHeight="false" outlineLevel="0" collapsed="false">
      <c r="I575" s="162"/>
    </row>
    <row r="576" customFormat="false" ht="13.5" hidden="false" customHeight="false" outlineLevel="0" collapsed="false">
      <c r="I576" s="162"/>
    </row>
    <row r="577" customFormat="false" ht="13.5" hidden="false" customHeight="false" outlineLevel="0" collapsed="false">
      <c r="I577" s="162"/>
    </row>
    <row r="578" customFormat="false" ht="13.5" hidden="false" customHeight="false" outlineLevel="0" collapsed="false">
      <c r="I578" s="162"/>
    </row>
    <row r="579" customFormat="false" ht="13.5" hidden="false" customHeight="false" outlineLevel="0" collapsed="false">
      <c r="I579" s="162"/>
    </row>
    <row r="580" customFormat="false" ht="13.5" hidden="false" customHeight="false" outlineLevel="0" collapsed="false">
      <c r="I580" s="162"/>
    </row>
    <row r="581" customFormat="false" ht="13.5" hidden="false" customHeight="false" outlineLevel="0" collapsed="false">
      <c r="I581" s="162"/>
    </row>
    <row r="582" customFormat="false" ht="13.5" hidden="false" customHeight="false" outlineLevel="0" collapsed="false">
      <c r="I582" s="162"/>
    </row>
    <row r="583" customFormat="false" ht="13.5" hidden="false" customHeight="false" outlineLevel="0" collapsed="false">
      <c r="I583" s="162"/>
    </row>
    <row r="584" customFormat="false" ht="13.5" hidden="false" customHeight="false" outlineLevel="0" collapsed="false">
      <c r="I584" s="162"/>
    </row>
    <row r="585" customFormat="false" ht="13.5" hidden="false" customHeight="false" outlineLevel="0" collapsed="false">
      <c r="I585" s="162"/>
    </row>
    <row r="586" customFormat="false" ht="13.5" hidden="false" customHeight="false" outlineLevel="0" collapsed="false">
      <c r="I586" s="162"/>
    </row>
    <row r="587" customFormat="false" ht="13.5" hidden="false" customHeight="false" outlineLevel="0" collapsed="false">
      <c r="I587" s="162"/>
    </row>
    <row r="588" customFormat="false" ht="13.5" hidden="false" customHeight="false" outlineLevel="0" collapsed="false">
      <c r="I588" s="162"/>
    </row>
    <row r="589" customFormat="false" ht="13.5" hidden="false" customHeight="false" outlineLevel="0" collapsed="false">
      <c r="I589" s="162"/>
    </row>
    <row r="590" customFormat="false" ht="13.5" hidden="false" customHeight="false" outlineLevel="0" collapsed="false">
      <c r="I590" s="162"/>
    </row>
    <row r="591" customFormat="false" ht="13.5" hidden="false" customHeight="false" outlineLevel="0" collapsed="false">
      <c r="I591" s="162"/>
    </row>
    <row r="592" customFormat="false" ht="13.5" hidden="false" customHeight="false" outlineLevel="0" collapsed="false">
      <c r="I592" s="162"/>
    </row>
    <row r="593" customFormat="false" ht="13.5" hidden="false" customHeight="false" outlineLevel="0" collapsed="false">
      <c r="I593" s="162"/>
    </row>
    <row r="594" customFormat="false" ht="13.5" hidden="false" customHeight="false" outlineLevel="0" collapsed="false">
      <c r="I594" s="162"/>
    </row>
    <row r="595" customFormat="false" ht="13.5" hidden="false" customHeight="false" outlineLevel="0" collapsed="false">
      <c r="I595" s="162"/>
    </row>
    <row r="596" customFormat="false" ht="13.5" hidden="false" customHeight="false" outlineLevel="0" collapsed="false">
      <c r="I596" s="162"/>
    </row>
    <row r="597" customFormat="false" ht="13.5" hidden="false" customHeight="false" outlineLevel="0" collapsed="false">
      <c r="I597" s="162"/>
    </row>
    <row r="598" customFormat="false" ht="13.5" hidden="false" customHeight="false" outlineLevel="0" collapsed="false">
      <c r="I598" s="162"/>
    </row>
    <row r="599" customFormat="false" ht="13.5" hidden="false" customHeight="false" outlineLevel="0" collapsed="false">
      <c r="I599" s="162"/>
    </row>
    <row r="600" customFormat="false" ht="13.5" hidden="false" customHeight="false" outlineLevel="0" collapsed="false">
      <c r="I600" s="162"/>
    </row>
    <row r="601" customFormat="false" ht="13.5" hidden="false" customHeight="false" outlineLevel="0" collapsed="false">
      <c r="I601" s="162"/>
    </row>
    <row r="602" customFormat="false" ht="13.5" hidden="false" customHeight="false" outlineLevel="0" collapsed="false">
      <c r="I602" s="162"/>
    </row>
    <row r="603" customFormat="false" ht="13.5" hidden="false" customHeight="false" outlineLevel="0" collapsed="false">
      <c r="I603" s="162"/>
    </row>
    <row r="604" customFormat="false" ht="13.5" hidden="false" customHeight="false" outlineLevel="0" collapsed="false">
      <c r="I604" s="162"/>
    </row>
    <row r="605" customFormat="false" ht="13.5" hidden="false" customHeight="false" outlineLevel="0" collapsed="false">
      <c r="I605" s="162"/>
    </row>
    <row r="606" customFormat="false" ht="13.5" hidden="false" customHeight="false" outlineLevel="0" collapsed="false">
      <c r="I606" s="162"/>
    </row>
    <row r="607" customFormat="false" ht="13.5" hidden="false" customHeight="false" outlineLevel="0" collapsed="false">
      <c r="I607" s="162"/>
    </row>
    <row r="608" customFormat="false" ht="13.5" hidden="false" customHeight="false" outlineLevel="0" collapsed="false">
      <c r="I608" s="162"/>
    </row>
    <row r="609" customFormat="false" ht="13.5" hidden="false" customHeight="false" outlineLevel="0" collapsed="false">
      <c r="I609" s="162"/>
    </row>
    <row r="610" customFormat="false" ht="13.5" hidden="false" customHeight="false" outlineLevel="0" collapsed="false">
      <c r="I610" s="162"/>
    </row>
    <row r="611" customFormat="false" ht="13.5" hidden="false" customHeight="false" outlineLevel="0" collapsed="false">
      <c r="I611" s="162"/>
    </row>
    <row r="612" customFormat="false" ht="13.5" hidden="false" customHeight="false" outlineLevel="0" collapsed="false">
      <c r="I612" s="162"/>
    </row>
    <row r="613" customFormat="false" ht="13.5" hidden="false" customHeight="false" outlineLevel="0" collapsed="false">
      <c r="I613" s="162"/>
    </row>
    <row r="614" customFormat="false" ht="13.5" hidden="false" customHeight="false" outlineLevel="0" collapsed="false">
      <c r="I614" s="162"/>
    </row>
    <row r="615" customFormat="false" ht="13.5" hidden="false" customHeight="false" outlineLevel="0" collapsed="false">
      <c r="I615" s="162"/>
    </row>
    <row r="616" customFormat="false" ht="13.5" hidden="false" customHeight="false" outlineLevel="0" collapsed="false">
      <c r="I616" s="162"/>
    </row>
    <row r="617" customFormat="false" ht="13.5" hidden="false" customHeight="false" outlineLevel="0" collapsed="false">
      <c r="I617" s="162"/>
    </row>
    <row r="618" customFormat="false" ht="13.5" hidden="false" customHeight="false" outlineLevel="0" collapsed="false">
      <c r="I618" s="162"/>
    </row>
    <row r="619" customFormat="false" ht="13.5" hidden="false" customHeight="false" outlineLevel="0" collapsed="false">
      <c r="I619" s="162"/>
    </row>
    <row r="620" customFormat="false" ht="13.5" hidden="false" customHeight="false" outlineLevel="0" collapsed="false">
      <c r="I620" s="162"/>
    </row>
    <row r="621" customFormat="false" ht="13.5" hidden="false" customHeight="false" outlineLevel="0" collapsed="false">
      <c r="I621" s="162"/>
    </row>
    <row r="622" customFormat="false" ht="13.5" hidden="false" customHeight="false" outlineLevel="0" collapsed="false">
      <c r="I622" s="162"/>
    </row>
    <row r="623" customFormat="false" ht="13.5" hidden="false" customHeight="false" outlineLevel="0" collapsed="false">
      <c r="I623" s="162"/>
    </row>
    <row r="624" customFormat="false" ht="13.5" hidden="false" customHeight="false" outlineLevel="0" collapsed="false">
      <c r="I624" s="162"/>
    </row>
    <row r="625" customFormat="false" ht="13.5" hidden="false" customHeight="false" outlineLevel="0" collapsed="false">
      <c r="I625" s="162"/>
    </row>
    <row r="626" customFormat="false" ht="13.5" hidden="false" customHeight="false" outlineLevel="0" collapsed="false">
      <c r="I626" s="162"/>
    </row>
    <row r="627" customFormat="false" ht="13.5" hidden="false" customHeight="false" outlineLevel="0" collapsed="false">
      <c r="I627" s="162"/>
    </row>
    <row r="628" customFormat="false" ht="13.5" hidden="false" customHeight="false" outlineLevel="0" collapsed="false">
      <c r="I628" s="162"/>
    </row>
    <row r="629" customFormat="false" ht="13.5" hidden="false" customHeight="false" outlineLevel="0" collapsed="false">
      <c r="I629" s="162"/>
    </row>
    <row r="630" customFormat="false" ht="13.5" hidden="false" customHeight="false" outlineLevel="0" collapsed="false">
      <c r="I630" s="162"/>
    </row>
    <row r="631" customFormat="false" ht="13.5" hidden="false" customHeight="false" outlineLevel="0" collapsed="false">
      <c r="I631" s="162"/>
    </row>
    <row r="632" customFormat="false" ht="13.5" hidden="false" customHeight="false" outlineLevel="0" collapsed="false">
      <c r="I632" s="162"/>
    </row>
    <row r="633" customFormat="false" ht="13.5" hidden="false" customHeight="false" outlineLevel="0" collapsed="false">
      <c r="I633" s="162"/>
    </row>
    <row r="634" customFormat="false" ht="13.5" hidden="false" customHeight="false" outlineLevel="0" collapsed="false">
      <c r="I634" s="162"/>
    </row>
    <row r="635" customFormat="false" ht="13.5" hidden="false" customHeight="false" outlineLevel="0" collapsed="false">
      <c r="I635" s="162"/>
    </row>
    <row r="636" customFormat="false" ht="13.5" hidden="false" customHeight="false" outlineLevel="0" collapsed="false">
      <c r="I636" s="162"/>
    </row>
    <row r="637" customFormat="false" ht="13.5" hidden="false" customHeight="false" outlineLevel="0" collapsed="false">
      <c r="I637" s="162"/>
    </row>
    <row r="638" customFormat="false" ht="13.5" hidden="false" customHeight="false" outlineLevel="0" collapsed="false">
      <c r="I638" s="162"/>
    </row>
    <row r="639" customFormat="false" ht="13.5" hidden="false" customHeight="false" outlineLevel="0" collapsed="false">
      <c r="I639" s="162"/>
    </row>
    <row r="640" customFormat="false" ht="13.5" hidden="false" customHeight="false" outlineLevel="0" collapsed="false">
      <c r="I640" s="162"/>
    </row>
    <row r="641" customFormat="false" ht="13.5" hidden="false" customHeight="false" outlineLevel="0" collapsed="false">
      <c r="I641" s="162"/>
    </row>
    <row r="642" customFormat="false" ht="13.5" hidden="false" customHeight="false" outlineLevel="0" collapsed="false">
      <c r="I642" s="162"/>
    </row>
    <row r="643" customFormat="false" ht="13.5" hidden="false" customHeight="false" outlineLevel="0" collapsed="false">
      <c r="I643" s="162"/>
    </row>
    <row r="644" customFormat="false" ht="13.5" hidden="false" customHeight="false" outlineLevel="0" collapsed="false">
      <c r="I644" s="162"/>
    </row>
    <row r="645" customFormat="false" ht="13.5" hidden="false" customHeight="false" outlineLevel="0" collapsed="false">
      <c r="I645" s="162"/>
    </row>
    <row r="646" customFormat="false" ht="13.5" hidden="false" customHeight="false" outlineLevel="0" collapsed="false">
      <c r="I646" s="162"/>
    </row>
    <row r="647" customFormat="false" ht="13.5" hidden="false" customHeight="false" outlineLevel="0" collapsed="false">
      <c r="I647" s="162"/>
    </row>
    <row r="648" customFormat="false" ht="13.5" hidden="false" customHeight="false" outlineLevel="0" collapsed="false">
      <c r="I648" s="162"/>
    </row>
    <row r="649" customFormat="false" ht="13.5" hidden="false" customHeight="false" outlineLevel="0" collapsed="false">
      <c r="I649" s="162"/>
    </row>
    <row r="650" customFormat="false" ht="13.5" hidden="false" customHeight="false" outlineLevel="0" collapsed="false">
      <c r="I650" s="162"/>
    </row>
    <row r="651" customFormat="false" ht="13.5" hidden="false" customHeight="false" outlineLevel="0" collapsed="false">
      <c r="I651" s="162"/>
    </row>
    <row r="652" customFormat="false" ht="13.5" hidden="false" customHeight="false" outlineLevel="0" collapsed="false">
      <c r="I652" s="162"/>
    </row>
    <row r="653" customFormat="false" ht="13.5" hidden="false" customHeight="false" outlineLevel="0" collapsed="false">
      <c r="I653" s="162"/>
    </row>
    <row r="654" customFormat="false" ht="13.5" hidden="false" customHeight="false" outlineLevel="0" collapsed="false">
      <c r="I654" s="162"/>
    </row>
    <row r="655" customFormat="false" ht="13.5" hidden="false" customHeight="false" outlineLevel="0" collapsed="false">
      <c r="I655" s="162"/>
    </row>
    <row r="656" customFormat="false" ht="13.5" hidden="false" customHeight="false" outlineLevel="0" collapsed="false">
      <c r="I656" s="162"/>
    </row>
    <row r="657" customFormat="false" ht="13.5" hidden="false" customHeight="false" outlineLevel="0" collapsed="false">
      <c r="I657" s="162"/>
    </row>
    <row r="658" customFormat="false" ht="13.5" hidden="false" customHeight="false" outlineLevel="0" collapsed="false">
      <c r="I658" s="162"/>
    </row>
    <row r="659" customFormat="false" ht="13.5" hidden="false" customHeight="false" outlineLevel="0" collapsed="false">
      <c r="I659" s="162"/>
    </row>
    <row r="660" customFormat="false" ht="13.5" hidden="false" customHeight="false" outlineLevel="0" collapsed="false">
      <c r="I660" s="162"/>
    </row>
    <row r="661" customFormat="false" ht="13.5" hidden="false" customHeight="false" outlineLevel="0" collapsed="false">
      <c r="I661" s="162"/>
    </row>
    <row r="662" customFormat="false" ht="13.5" hidden="false" customHeight="false" outlineLevel="0" collapsed="false">
      <c r="I662" s="162"/>
    </row>
    <row r="663" customFormat="false" ht="13.5" hidden="false" customHeight="false" outlineLevel="0" collapsed="false">
      <c r="I663" s="162"/>
    </row>
    <row r="664" customFormat="false" ht="13.5" hidden="false" customHeight="false" outlineLevel="0" collapsed="false">
      <c r="I664" s="162"/>
    </row>
    <row r="665" customFormat="false" ht="13.5" hidden="false" customHeight="false" outlineLevel="0" collapsed="false">
      <c r="I665" s="162"/>
    </row>
    <row r="666" customFormat="false" ht="13.5" hidden="false" customHeight="false" outlineLevel="0" collapsed="false">
      <c r="I666" s="162"/>
    </row>
    <row r="667" customFormat="false" ht="13.5" hidden="false" customHeight="false" outlineLevel="0" collapsed="false">
      <c r="I667" s="162"/>
    </row>
    <row r="668" customFormat="false" ht="13.5" hidden="false" customHeight="false" outlineLevel="0" collapsed="false">
      <c r="I668" s="162"/>
    </row>
    <row r="669" customFormat="false" ht="13.5" hidden="false" customHeight="false" outlineLevel="0" collapsed="false">
      <c r="I669" s="162"/>
    </row>
    <row r="670" customFormat="false" ht="13.5" hidden="false" customHeight="false" outlineLevel="0" collapsed="false">
      <c r="I670" s="162"/>
    </row>
    <row r="671" customFormat="false" ht="13.5" hidden="false" customHeight="false" outlineLevel="0" collapsed="false">
      <c r="I671" s="162"/>
    </row>
    <row r="672" customFormat="false" ht="13.5" hidden="false" customHeight="false" outlineLevel="0" collapsed="false">
      <c r="I672" s="162"/>
    </row>
    <row r="673" customFormat="false" ht="13.5" hidden="false" customHeight="false" outlineLevel="0" collapsed="false">
      <c r="I673" s="162"/>
    </row>
    <row r="674" customFormat="false" ht="13.5" hidden="false" customHeight="false" outlineLevel="0" collapsed="false">
      <c r="I674" s="162"/>
    </row>
    <row r="675" customFormat="false" ht="13.5" hidden="false" customHeight="false" outlineLevel="0" collapsed="false">
      <c r="I675" s="162"/>
    </row>
    <row r="676" customFormat="false" ht="13.5" hidden="false" customHeight="false" outlineLevel="0" collapsed="false">
      <c r="I676" s="162"/>
    </row>
    <row r="677" customFormat="false" ht="13.5" hidden="false" customHeight="false" outlineLevel="0" collapsed="false">
      <c r="I677" s="162"/>
    </row>
    <row r="678" customFormat="false" ht="13.5" hidden="false" customHeight="false" outlineLevel="0" collapsed="false">
      <c r="I678" s="162"/>
    </row>
    <row r="679" customFormat="false" ht="13.5" hidden="false" customHeight="false" outlineLevel="0" collapsed="false">
      <c r="I679" s="162"/>
    </row>
    <row r="680" customFormat="false" ht="13.5" hidden="false" customHeight="false" outlineLevel="0" collapsed="false">
      <c r="I680" s="162"/>
    </row>
    <row r="681" customFormat="false" ht="13.5" hidden="false" customHeight="false" outlineLevel="0" collapsed="false">
      <c r="I681" s="162"/>
    </row>
    <row r="682" customFormat="false" ht="13.5" hidden="false" customHeight="false" outlineLevel="0" collapsed="false">
      <c r="I682" s="162"/>
    </row>
    <row r="683" customFormat="false" ht="13.5" hidden="false" customHeight="false" outlineLevel="0" collapsed="false">
      <c r="I683" s="162"/>
    </row>
    <row r="684" customFormat="false" ht="13.5" hidden="false" customHeight="false" outlineLevel="0" collapsed="false">
      <c r="I684" s="162"/>
    </row>
    <row r="685" customFormat="false" ht="13.5" hidden="false" customHeight="false" outlineLevel="0" collapsed="false">
      <c r="I685" s="162"/>
    </row>
    <row r="686" customFormat="false" ht="13.5" hidden="false" customHeight="false" outlineLevel="0" collapsed="false">
      <c r="I686" s="162"/>
    </row>
    <row r="687" customFormat="false" ht="13.5" hidden="false" customHeight="false" outlineLevel="0" collapsed="false">
      <c r="I687" s="162"/>
    </row>
    <row r="688" customFormat="false" ht="13.5" hidden="false" customHeight="false" outlineLevel="0" collapsed="false">
      <c r="I688" s="162"/>
    </row>
    <row r="689" customFormat="false" ht="13.5" hidden="false" customHeight="false" outlineLevel="0" collapsed="false">
      <c r="I689" s="162"/>
    </row>
    <row r="690" customFormat="false" ht="13.5" hidden="false" customHeight="false" outlineLevel="0" collapsed="false">
      <c r="I690" s="162"/>
    </row>
    <row r="691" customFormat="false" ht="13.5" hidden="false" customHeight="false" outlineLevel="0" collapsed="false">
      <c r="I691" s="162"/>
    </row>
    <row r="692" customFormat="false" ht="13.5" hidden="false" customHeight="false" outlineLevel="0" collapsed="false">
      <c r="I692" s="162"/>
    </row>
    <row r="693" customFormat="false" ht="13.5" hidden="false" customHeight="false" outlineLevel="0" collapsed="false">
      <c r="I693" s="162"/>
    </row>
    <row r="694" customFormat="false" ht="13.5" hidden="false" customHeight="false" outlineLevel="0" collapsed="false">
      <c r="I694" s="162"/>
    </row>
    <row r="695" customFormat="false" ht="13.5" hidden="false" customHeight="false" outlineLevel="0" collapsed="false">
      <c r="I695" s="162"/>
    </row>
    <row r="696" customFormat="false" ht="13.5" hidden="false" customHeight="false" outlineLevel="0" collapsed="false">
      <c r="I696" s="162"/>
    </row>
    <row r="697" customFormat="false" ht="13.5" hidden="false" customHeight="false" outlineLevel="0" collapsed="false">
      <c r="I697" s="162"/>
    </row>
    <row r="698" customFormat="false" ht="13.5" hidden="false" customHeight="false" outlineLevel="0" collapsed="false">
      <c r="I698" s="162"/>
    </row>
    <row r="699" customFormat="false" ht="13.5" hidden="false" customHeight="false" outlineLevel="0" collapsed="false">
      <c r="I699" s="162"/>
    </row>
    <row r="700" customFormat="false" ht="13.5" hidden="false" customHeight="false" outlineLevel="0" collapsed="false">
      <c r="I700" s="162"/>
    </row>
    <row r="701" customFormat="false" ht="13.5" hidden="false" customHeight="false" outlineLevel="0" collapsed="false">
      <c r="I701" s="162"/>
    </row>
    <row r="702" customFormat="false" ht="13.5" hidden="false" customHeight="false" outlineLevel="0" collapsed="false">
      <c r="I702" s="162"/>
    </row>
    <row r="703" customFormat="false" ht="13.5" hidden="false" customHeight="false" outlineLevel="0" collapsed="false">
      <c r="I703" s="162"/>
    </row>
    <row r="704" customFormat="false" ht="13.5" hidden="false" customHeight="false" outlineLevel="0" collapsed="false">
      <c r="I704" s="162"/>
    </row>
    <row r="705" customFormat="false" ht="13.5" hidden="false" customHeight="false" outlineLevel="0" collapsed="false">
      <c r="I705" s="162"/>
    </row>
    <row r="706" customFormat="false" ht="13.5" hidden="false" customHeight="false" outlineLevel="0" collapsed="false">
      <c r="I706" s="162"/>
    </row>
    <row r="707" customFormat="false" ht="13.5" hidden="false" customHeight="false" outlineLevel="0" collapsed="false">
      <c r="I707" s="162"/>
    </row>
    <row r="708" customFormat="false" ht="13.5" hidden="false" customHeight="false" outlineLevel="0" collapsed="false">
      <c r="I708" s="162"/>
    </row>
    <row r="709" customFormat="false" ht="13.5" hidden="false" customHeight="false" outlineLevel="0" collapsed="false">
      <c r="I709" s="162"/>
    </row>
    <row r="710" customFormat="false" ht="13.5" hidden="false" customHeight="false" outlineLevel="0" collapsed="false">
      <c r="I710" s="162"/>
    </row>
    <row r="711" customFormat="false" ht="13.5" hidden="false" customHeight="false" outlineLevel="0" collapsed="false">
      <c r="I711" s="162"/>
    </row>
    <row r="712" customFormat="false" ht="13.5" hidden="false" customHeight="false" outlineLevel="0" collapsed="false">
      <c r="I712" s="162"/>
    </row>
    <row r="713" customFormat="false" ht="13.5" hidden="false" customHeight="false" outlineLevel="0" collapsed="false">
      <c r="I713" s="162"/>
    </row>
    <row r="714" customFormat="false" ht="13.5" hidden="false" customHeight="false" outlineLevel="0" collapsed="false">
      <c r="I714" s="162"/>
    </row>
    <row r="715" customFormat="false" ht="13.5" hidden="false" customHeight="false" outlineLevel="0" collapsed="false">
      <c r="I715" s="162"/>
    </row>
    <row r="716" customFormat="false" ht="13.5" hidden="false" customHeight="false" outlineLevel="0" collapsed="false">
      <c r="I716" s="162"/>
    </row>
    <row r="717" customFormat="false" ht="13.5" hidden="false" customHeight="false" outlineLevel="0" collapsed="false">
      <c r="I717" s="162"/>
    </row>
    <row r="718" customFormat="false" ht="13.5" hidden="false" customHeight="false" outlineLevel="0" collapsed="false">
      <c r="I718" s="162"/>
    </row>
    <row r="719" customFormat="false" ht="13.5" hidden="false" customHeight="false" outlineLevel="0" collapsed="false">
      <c r="I719" s="162"/>
    </row>
    <row r="720" customFormat="false" ht="13.5" hidden="false" customHeight="false" outlineLevel="0" collapsed="false">
      <c r="I720" s="162"/>
    </row>
    <row r="721" customFormat="false" ht="13.5" hidden="false" customHeight="false" outlineLevel="0" collapsed="false">
      <c r="I721" s="162"/>
    </row>
    <row r="722" customFormat="false" ht="13.5" hidden="false" customHeight="false" outlineLevel="0" collapsed="false">
      <c r="I722" s="162"/>
    </row>
    <row r="723" customFormat="false" ht="13.5" hidden="false" customHeight="false" outlineLevel="0" collapsed="false">
      <c r="I723" s="162"/>
    </row>
    <row r="724" customFormat="false" ht="13.5" hidden="false" customHeight="false" outlineLevel="0" collapsed="false">
      <c r="I724" s="162"/>
    </row>
    <row r="725" customFormat="false" ht="13.5" hidden="false" customHeight="false" outlineLevel="0" collapsed="false">
      <c r="I725" s="162"/>
    </row>
    <row r="726" customFormat="false" ht="13.5" hidden="false" customHeight="false" outlineLevel="0" collapsed="false">
      <c r="I726" s="162"/>
    </row>
    <row r="727" customFormat="false" ht="13.5" hidden="false" customHeight="false" outlineLevel="0" collapsed="false">
      <c r="I727" s="162"/>
    </row>
    <row r="728" customFormat="false" ht="13.5" hidden="false" customHeight="false" outlineLevel="0" collapsed="false">
      <c r="I728" s="162"/>
    </row>
    <row r="729" customFormat="false" ht="13.5" hidden="false" customHeight="false" outlineLevel="0" collapsed="false">
      <c r="I729" s="162"/>
    </row>
    <row r="730" customFormat="false" ht="13.5" hidden="false" customHeight="false" outlineLevel="0" collapsed="false">
      <c r="I730" s="162"/>
    </row>
    <row r="731" customFormat="false" ht="13.5" hidden="false" customHeight="false" outlineLevel="0" collapsed="false">
      <c r="I731" s="162"/>
    </row>
    <row r="732" customFormat="false" ht="13.5" hidden="false" customHeight="false" outlineLevel="0" collapsed="false">
      <c r="I732" s="162"/>
    </row>
    <row r="733" customFormat="false" ht="13.5" hidden="false" customHeight="false" outlineLevel="0" collapsed="false">
      <c r="I733" s="162"/>
    </row>
    <row r="734" customFormat="false" ht="13.5" hidden="false" customHeight="false" outlineLevel="0" collapsed="false">
      <c r="I734" s="162"/>
    </row>
    <row r="735" customFormat="false" ht="13.5" hidden="false" customHeight="false" outlineLevel="0" collapsed="false">
      <c r="I735" s="162"/>
    </row>
    <row r="736" customFormat="false" ht="13.5" hidden="false" customHeight="false" outlineLevel="0" collapsed="false">
      <c r="I736" s="162"/>
    </row>
    <row r="737" customFormat="false" ht="13.5" hidden="false" customHeight="false" outlineLevel="0" collapsed="false">
      <c r="I737" s="162"/>
    </row>
    <row r="738" customFormat="false" ht="13.5" hidden="false" customHeight="false" outlineLevel="0" collapsed="false">
      <c r="I738" s="162"/>
    </row>
    <row r="739" customFormat="false" ht="13.5" hidden="false" customHeight="false" outlineLevel="0" collapsed="false">
      <c r="I739" s="162"/>
    </row>
    <row r="740" customFormat="false" ht="13.5" hidden="false" customHeight="false" outlineLevel="0" collapsed="false">
      <c r="I740" s="162"/>
    </row>
    <row r="741" customFormat="false" ht="13.5" hidden="false" customHeight="false" outlineLevel="0" collapsed="false">
      <c r="I741" s="162"/>
    </row>
    <row r="742" customFormat="false" ht="13.5" hidden="false" customHeight="false" outlineLevel="0" collapsed="false">
      <c r="I742" s="162"/>
    </row>
    <row r="743" customFormat="false" ht="13.5" hidden="false" customHeight="false" outlineLevel="0" collapsed="false">
      <c r="I743" s="162"/>
    </row>
    <row r="744" customFormat="false" ht="13.5" hidden="false" customHeight="false" outlineLevel="0" collapsed="false">
      <c r="I744" s="162"/>
    </row>
    <row r="745" customFormat="false" ht="13.5" hidden="false" customHeight="false" outlineLevel="0" collapsed="false">
      <c r="I745" s="162"/>
    </row>
    <row r="746" customFormat="false" ht="13.5" hidden="false" customHeight="false" outlineLevel="0" collapsed="false">
      <c r="I746" s="162"/>
    </row>
    <row r="747" customFormat="false" ht="13.5" hidden="false" customHeight="false" outlineLevel="0" collapsed="false">
      <c r="I747" s="162"/>
    </row>
    <row r="748" customFormat="false" ht="13.5" hidden="false" customHeight="false" outlineLevel="0" collapsed="false">
      <c r="I748" s="162"/>
    </row>
    <row r="749" customFormat="false" ht="13.5" hidden="false" customHeight="false" outlineLevel="0" collapsed="false">
      <c r="I749" s="162"/>
    </row>
    <row r="750" customFormat="false" ht="13.5" hidden="false" customHeight="false" outlineLevel="0" collapsed="false">
      <c r="I750" s="162"/>
    </row>
    <row r="751" customFormat="false" ht="13.5" hidden="false" customHeight="false" outlineLevel="0" collapsed="false">
      <c r="I751" s="162"/>
    </row>
    <row r="752" customFormat="false" ht="13.5" hidden="false" customHeight="false" outlineLevel="0" collapsed="false">
      <c r="I752" s="162"/>
    </row>
    <row r="753" customFormat="false" ht="13.5" hidden="false" customHeight="false" outlineLevel="0" collapsed="false">
      <c r="I753" s="162"/>
    </row>
    <row r="754" customFormat="false" ht="13.5" hidden="false" customHeight="false" outlineLevel="0" collapsed="false">
      <c r="I754" s="162"/>
    </row>
    <row r="755" customFormat="false" ht="13.5" hidden="false" customHeight="false" outlineLevel="0" collapsed="false">
      <c r="I755" s="162"/>
    </row>
    <row r="756" customFormat="false" ht="13.5" hidden="false" customHeight="false" outlineLevel="0" collapsed="false">
      <c r="I756" s="162"/>
    </row>
    <row r="757" customFormat="false" ht="13.5" hidden="false" customHeight="false" outlineLevel="0" collapsed="false">
      <c r="I757" s="162"/>
    </row>
    <row r="758" customFormat="false" ht="13.5" hidden="false" customHeight="false" outlineLevel="0" collapsed="false">
      <c r="I758" s="162"/>
    </row>
    <row r="759" customFormat="false" ht="13.5" hidden="false" customHeight="false" outlineLevel="0" collapsed="false">
      <c r="I759" s="162"/>
    </row>
    <row r="760" customFormat="false" ht="13.5" hidden="false" customHeight="false" outlineLevel="0" collapsed="false">
      <c r="I760" s="162"/>
    </row>
    <row r="761" customFormat="false" ht="13.5" hidden="false" customHeight="false" outlineLevel="0" collapsed="false">
      <c r="I761" s="162"/>
    </row>
    <row r="762" customFormat="false" ht="13.5" hidden="false" customHeight="false" outlineLevel="0" collapsed="false">
      <c r="I762" s="162"/>
    </row>
    <row r="763" customFormat="false" ht="13.5" hidden="false" customHeight="false" outlineLevel="0" collapsed="false">
      <c r="I763" s="162"/>
    </row>
    <row r="764" customFormat="false" ht="13.5" hidden="false" customHeight="false" outlineLevel="0" collapsed="false">
      <c r="I764" s="162"/>
    </row>
    <row r="765" customFormat="false" ht="13.5" hidden="false" customHeight="false" outlineLevel="0" collapsed="false">
      <c r="I765" s="162"/>
    </row>
    <row r="766" customFormat="false" ht="13.5" hidden="false" customHeight="false" outlineLevel="0" collapsed="false">
      <c r="I766" s="162"/>
    </row>
    <row r="767" customFormat="false" ht="13.5" hidden="false" customHeight="false" outlineLevel="0" collapsed="false">
      <c r="I767" s="162"/>
    </row>
    <row r="768" customFormat="false" ht="13.5" hidden="false" customHeight="false" outlineLevel="0" collapsed="false">
      <c r="I768" s="162"/>
    </row>
    <row r="769" customFormat="false" ht="13.5" hidden="false" customHeight="false" outlineLevel="0" collapsed="false">
      <c r="I769" s="162"/>
    </row>
    <row r="770" customFormat="false" ht="13.5" hidden="false" customHeight="false" outlineLevel="0" collapsed="false">
      <c r="I770" s="162"/>
    </row>
    <row r="771" customFormat="false" ht="13.5" hidden="false" customHeight="false" outlineLevel="0" collapsed="false">
      <c r="I771" s="162"/>
    </row>
    <row r="772" customFormat="false" ht="13.5" hidden="false" customHeight="false" outlineLevel="0" collapsed="false">
      <c r="I772" s="162"/>
    </row>
    <row r="773" customFormat="false" ht="13.5" hidden="false" customHeight="false" outlineLevel="0" collapsed="false">
      <c r="I773" s="162"/>
    </row>
    <row r="774" customFormat="false" ht="13.5" hidden="false" customHeight="false" outlineLevel="0" collapsed="false">
      <c r="I774" s="162"/>
    </row>
    <row r="775" customFormat="false" ht="13.5" hidden="false" customHeight="false" outlineLevel="0" collapsed="false">
      <c r="I775" s="162"/>
    </row>
    <row r="776" customFormat="false" ht="13.5" hidden="false" customHeight="false" outlineLevel="0" collapsed="false">
      <c r="I776" s="162"/>
    </row>
    <row r="777" customFormat="false" ht="13.5" hidden="false" customHeight="false" outlineLevel="0" collapsed="false">
      <c r="I777" s="162"/>
    </row>
    <row r="778" customFormat="false" ht="13.5" hidden="false" customHeight="false" outlineLevel="0" collapsed="false">
      <c r="I778" s="162"/>
    </row>
    <row r="779" customFormat="false" ht="13.5" hidden="false" customHeight="false" outlineLevel="0" collapsed="false">
      <c r="I779" s="162"/>
    </row>
    <row r="780" customFormat="false" ht="13.5" hidden="false" customHeight="false" outlineLevel="0" collapsed="false">
      <c r="I780" s="162"/>
    </row>
    <row r="781" customFormat="false" ht="13.5" hidden="false" customHeight="false" outlineLevel="0" collapsed="false">
      <c r="I781" s="162"/>
    </row>
    <row r="782" customFormat="false" ht="13.5" hidden="false" customHeight="false" outlineLevel="0" collapsed="false">
      <c r="I782" s="162"/>
    </row>
    <row r="783" customFormat="false" ht="13.5" hidden="false" customHeight="false" outlineLevel="0" collapsed="false">
      <c r="I783" s="162"/>
    </row>
    <row r="784" customFormat="false" ht="13.5" hidden="false" customHeight="false" outlineLevel="0" collapsed="false">
      <c r="I784" s="162"/>
    </row>
    <row r="785" customFormat="false" ht="13.5" hidden="false" customHeight="false" outlineLevel="0" collapsed="false">
      <c r="I785" s="162"/>
    </row>
    <row r="786" customFormat="false" ht="13.5" hidden="false" customHeight="false" outlineLevel="0" collapsed="false">
      <c r="I786" s="162"/>
    </row>
    <row r="787" customFormat="false" ht="13.5" hidden="false" customHeight="false" outlineLevel="0" collapsed="false">
      <c r="I787" s="162"/>
    </row>
    <row r="788" customFormat="false" ht="13.5" hidden="false" customHeight="false" outlineLevel="0" collapsed="false">
      <c r="I788" s="162"/>
    </row>
    <row r="789" customFormat="false" ht="13.5" hidden="false" customHeight="false" outlineLevel="0" collapsed="false">
      <c r="I789" s="162"/>
    </row>
    <row r="790" customFormat="false" ht="13.5" hidden="false" customHeight="false" outlineLevel="0" collapsed="false">
      <c r="I790" s="162"/>
    </row>
    <row r="791" customFormat="false" ht="13.5" hidden="false" customHeight="false" outlineLevel="0" collapsed="false">
      <c r="I791" s="162"/>
    </row>
    <row r="792" customFormat="false" ht="13.5" hidden="false" customHeight="false" outlineLevel="0" collapsed="false">
      <c r="I792" s="162"/>
    </row>
    <row r="793" customFormat="false" ht="13.5" hidden="false" customHeight="false" outlineLevel="0" collapsed="false">
      <c r="I793" s="162"/>
    </row>
    <row r="794" customFormat="false" ht="13.5" hidden="false" customHeight="false" outlineLevel="0" collapsed="false">
      <c r="I794" s="162"/>
    </row>
    <row r="795" customFormat="false" ht="13.5" hidden="false" customHeight="false" outlineLevel="0" collapsed="false">
      <c r="I795" s="162"/>
    </row>
    <row r="796" customFormat="false" ht="13.5" hidden="false" customHeight="false" outlineLevel="0" collapsed="false">
      <c r="I796" s="162"/>
    </row>
    <row r="797" customFormat="false" ht="13.5" hidden="false" customHeight="false" outlineLevel="0" collapsed="false">
      <c r="I797" s="162"/>
    </row>
    <row r="798" customFormat="false" ht="13.5" hidden="false" customHeight="false" outlineLevel="0" collapsed="false">
      <c r="I798" s="162"/>
    </row>
    <row r="799" customFormat="false" ht="13.5" hidden="false" customHeight="false" outlineLevel="0" collapsed="false">
      <c r="I799" s="162"/>
    </row>
    <row r="800" customFormat="false" ht="13.5" hidden="false" customHeight="false" outlineLevel="0" collapsed="false">
      <c r="I800" s="162"/>
    </row>
    <row r="801" customFormat="false" ht="13.5" hidden="false" customHeight="false" outlineLevel="0" collapsed="false">
      <c r="I801" s="162"/>
    </row>
    <row r="802" customFormat="false" ht="13.5" hidden="false" customHeight="false" outlineLevel="0" collapsed="false">
      <c r="I802" s="162"/>
    </row>
    <row r="803" customFormat="false" ht="13.5" hidden="false" customHeight="false" outlineLevel="0" collapsed="false">
      <c r="I803" s="162"/>
    </row>
    <row r="804" customFormat="false" ht="13.5" hidden="false" customHeight="false" outlineLevel="0" collapsed="false">
      <c r="I804" s="162"/>
    </row>
    <row r="805" customFormat="false" ht="13.5" hidden="false" customHeight="false" outlineLevel="0" collapsed="false">
      <c r="I805" s="162"/>
    </row>
    <row r="806" customFormat="false" ht="13.5" hidden="false" customHeight="false" outlineLevel="0" collapsed="false">
      <c r="I806" s="162"/>
    </row>
    <row r="807" customFormat="false" ht="13.5" hidden="false" customHeight="false" outlineLevel="0" collapsed="false">
      <c r="I807" s="162"/>
    </row>
    <row r="808" customFormat="false" ht="13.5" hidden="false" customHeight="false" outlineLevel="0" collapsed="false">
      <c r="I808" s="162"/>
    </row>
    <row r="809" customFormat="false" ht="13.5" hidden="false" customHeight="false" outlineLevel="0" collapsed="false">
      <c r="I809" s="162"/>
    </row>
    <row r="810" customFormat="false" ht="13.5" hidden="false" customHeight="false" outlineLevel="0" collapsed="false">
      <c r="I810" s="162"/>
    </row>
    <row r="811" customFormat="false" ht="13.5" hidden="false" customHeight="false" outlineLevel="0" collapsed="false">
      <c r="I811" s="162"/>
    </row>
    <row r="812" customFormat="false" ht="13.5" hidden="false" customHeight="false" outlineLevel="0" collapsed="false">
      <c r="I812" s="162"/>
    </row>
    <row r="813" customFormat="false" ht="13.5" hidden="false" customHeight="false" outlineLevel="0" collapsed="false">
      <c r="I813" s="162"/>
    </row>
    <row r="814" customFormat="false" ht="13.5" hidden="false" customHeight="false" outlineLevel="0" collapsed="false">
      <c r="I814" s="162"/>
    </row>
    <row r="815" customFormat="false" ht="13.5" hidden="false" customHeight="false" outlineLevel="0" collapsed="false">
      <c r="I815" s="162"/>
    </row>
    <row r="816" customFormat="false" ht="13.5" hidden="false" customHeight="false" outlineLevel="0" collapsed="false">
      <c r="I816" s="162"/>
    </row>
    <row r="817" customFormat="false" ht="13.5" hidden="false" customHeight="false" outlineLevel="0" collapsed="false">
      <c r="I817" s="162"/>
    </row>
    <row r="818" customFormat="false" ht="13.5" hidden="false" customHeight="false" outlineLevel="0" collapsed="false">
      <c r="I818" s="162"/>
    </row>
    <row r="819" customFormat="false" ht="13.5" hidden="false" customHeight="false" outlineLevel="0" collapsed="false">
      <c r="I819" s="162"/>
    </row>
    <row r="820" customFormat="false" ht="13.5" hidden="false" customHeight="false" outlineLevel="0" collapsed="false">
      <c r="I820" s="162"/>
    </row>
    <row r="821" customFormat="false" ht="13.5" hidden="false" customHeight="false" outlineLevel="0" collapsed="false">
      <c r="I821" s="162"/>
    </row>
    <row r="822" customFormat="false" ht="13.5" hidden="false" customHeight="false" outlineLevel="0" collapsed="false">
      <c r="I822" s="162"/>
    </row>
    <row r="823" customFormat="false" ht="13.5" hidden="false" customHeight="false" outlineLevel="0" collapsed="false">
      <c r="I823" s="162"/>
    </row>
    <row r="824" customFormat="false" ht="13.5" hidden="false" customHeight="false" outlineLevel="0" collapsed="false">
      <c r="I824" s="162"/>
    </row>
    <row r="825" customFormat="false" ht="13.5" hidden="false" customHeight="false" outlineLevel="0" collapsed="false">
      <c r="I825" s="162"/>
    </row>
    <row r="826" customFormat="false" ht="13.5" hidden="false" customHeight="false" outlineLevel="0" collapsed="false">
      <c r="I826" s="162"/>
    </row>
    <row r="827" customFormat="false" ht="13.5" hidden="false" customHeight="false" outlineLevel="0" collapsed="false">
      <c r="I827" s="162"/>
    </row>
    <row r="828" customFormat="false" ht="13.5" hidden="false" customHeight="false" outlineLevel="0" collapsed="false">
      <c r="I828" s="162"/>
    </row>
    <row r="829" customFormat="false" ht="13.5" hidden="false" customHeight="false" outlineLevel="0" collapsed="false">
      <c r="I829" s="162"/>
    </row>
    <row r="830" customFormat="false" ht="13.5" hidden="false" customHeight="false" outlineLevel="0" collapsed="false">
      <c r="I830" s="162"/>
    </row>
    <row r="831" customFormat="false" ht="13.5" hidden="false" customHeight="false" outlineLevel="0" collapsed="false">
      <c r="I831" s="162"/>
    </row>
    <row r="832" customFormat="false" ht="13.5" hidden="false" customHeight="false" outlineLevel="0" collapsed="false">
      <c r="I832" s="162"/>
    </row>
    <row r="833" customFormat="false" ht="13.5" hidden="false" customHeight="false" outlineLevel="0" collapsed="false">
      <c r="I833" s="162"/>
    </row>
    <row r="834" customFormat="false" ht="13.5" hidden="false" customHeight="false" outlineLevel="0" collapsed="false">
      <c r="I834" s="162"/>
    </row>
    <row r="835" customFormat="false" ht="13.5" hidden="false" customHeight="false" outlineLevel="0" collapsed="false">
      <c r="I835" s="162"/>
    </row>
    <row r="836" customFormat="false" ht="13.5" hidden="false" customHeight="false" outlineLevel="0" collapsed="false">
      <c r="I836" s="162"/>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1000"/>
  <sheetViews>
    <sheetView showFormulas="false" showGridLines="true" showRowColHeaders="true" showZeros="true" rightToLeft="false" tabSelected="false" showOutlineSymbols="true" defaultGridColor="true" view="normal" topLeftCell="AA8" colorId="64" zoomScale="100" zoomScaleNormal="100" zoomScalePageLayoutView="100" workbookViewId="0">
      <selection pane="topLeft" activeCell="AI27" activeCellId="0" sqref="AI27"/>
    </sheetView>
  </sheetViews>
  <sheetFormatPr defaultColWidth="12.62890625" defaultRowHeight="13.8" customHeight="false" zeroHeight="false" outlineLevelRow="0" outlineLevelCol="0"/>
  <cols>
    <col collapsed="false" customWidth="true" hidden="false" outlineLevel="0" max="1" min="1" style="1" width="19.38"/>
    <col collapsed="false" customWidth="true" hidden="false" outlineLevel="0" max="2" min="2" style="1" width="6.88"/>
    <col collapsed="false" customWidth="true" hidden="false" outlineLevel="0" max="3" min="3" style="1" width="9"/>
    <col collapsed="false" customWidth="true" hidden="false" outlineLevel="0" max="4" min="4" style="1" width="23.88"/>
    <col collapsed="false" customWidth="true" hidden="false" outlineLevel="0" max="5" min="5" style="1" width="18"/>
    <col collapsed="false" customWidth="true" hidden="false" outlineLevel="0" max="6" min="6" style="1" width="20.75"/>
    <col collapsed="false" customWidth="true" hidden="false" outlineLevel="0" max="8" min="7" style="1" width="18"/>
    <col collapsed="false" customWidth="true" hidden="false" outlineLevel="0" max="9" min="9" style="1" width="14"/>
    <col collapsed="false" customWidth="true" hidden="false" outlineLevel="0" max="10" min="10" style="1" width="19"/>
    <col collapsed="false" customWidth="true" hidden="false" outlineLevel="0" max="11" min="11" style="1" width="19.25"/>
    <col collapsed="false" customWidth="true" hidden="false" outlineLevel="0" max="12" min="12" style="1" width="16.38"/>
    <col collapsed="false" customWidth="true" hidden="false" outlineLevel="0" max="13" min="13" style="1" width="6.88"/>
    <col collapsed="false" customWidth="true" hidden="false" outlineLevel="0" max="14" min="14" style="1" width="4.88"/>
    <col collapsed="false" customWidth="true" hidden="false" outlineLevel="0" max="15" min="15" style="1" width="18.13"/>
    <col collapsed="false" customWidth="true" hidden="false" outlineLevel="0" max="16" min="16" style="1" width="14.27"/>
    <col collapsed="false" customWidth="true" hidden="false" outlineLevel="0" max="17" min="17" style="1" width="3.88"/>
    <col collapsed="false" customWidth="true" hidden="false" outlineLevel="0" max="19" min="18" style="1" width="6.88"/>
    <col collapsed="false" customWidth="true" hidden="false" outlineLevel="0" max="23" min="20" style="1" width="9.76"/>
    <col collapsed="false" customWidth="true" hidden="false" outlineLevel="0" max="26" min="24" style="1" width="6.88"/>
    <col collapsed="false" customWidth="true" hidden="false" outlineLevel="0" max="27" min="27" style="1" width="4.5"/>
    <col collapsed="false" customWidth="true" hidden="false" outlineLevel="0" max="30" min="28" style="1" width="6.88"/>
    <col collapsed="false" customWidth="true" hidden="false" outlineLevel="0" max="31" min="31" style="1" width="57.38"/>
    <col collapsed="false" customWidth="true" hidden="false" outlineLevel="0" max="32" min="32" style="1" width="24.75"/>
    <col collapsed="false" customWidth="true" hidden="false" outlineLevel="0" max="33" min="33" style="1" width="45.5"/>
    <col collapsed="false" customWidth="true" hidden="false" outlineLevel="0" max="34" min="34" style="1" width="15.63"/>
    <col collapsed="false" customWidth="true" hidden="false" outlineLevel="0" max="35" min="35" style="1" width="45.5"/>
    <col collapsed="false" customWidth="true" hidden="false" outlineLevel="0" max="36" min="36" style="1" width="15.63"/>
    <col collapsed="false" customWidth="true" hidden="false" outlineLevel="0" max="37" min="37" style="1" width="45.5"/>
    <col collapsed="false" customWidth="true" hidden="false" outlineLevel="0" max="38" min="38" style="1" width="15.63"/>
    <col collapsed="false" customWidth="true" hidden="false" outlineLevel="0" max="39" min="39" style="1" width="42.88"/>
    <col collapsed="false" customWidth="true" hidden="false" outlineLevel="0" max="40" min="40" style="1" width="15.63"/>
    <col collapsed="false" customWidth="true" hidden="false" outlineLevel="0" max="41" min="41" style="1" width="106.25"/>
    <col collapsed="false" customWidth="true" hidden="false" outlineLevel="0" max="45" min="42" style="1" width="18.77"/>
    <col collapsed="false" customWidth="true" hidden="false" outlineLevel="0" max="46" min="46" style="1" width="109.25"/>
    <col collapsed="false" customWidth="true" hidden="false" outlineLevel="0" max="47" min="47" style="1" width="63"/>
    <col collapsed="false" customWidth="true" hidden="false" outlineLevel="0" max="48" min="48" style="1" width="30.75"/>
  </cols>
  <sheetData>
    <row r="1" customFormat="false" ht="13.5" hidden="false" customHeight="false" outlineLevel="0" collapsed="false">
      <c r="A1" s="281" t="s">
        <v>0</v>
      </c>
      <c r="B1" s="281" t="s">
        <v>1</v>
      </c>
      <c r="C1" s="281" t="s">
        <v>2</v>
      </c>
      <c r="D1" s="281" t="s">
        <v>3</v>
      </c>
      <c r="E1" s="281" t="s">
        <v>4</v>
      </c>
      <c r="F1" s="281" t="s">
        <v>5</v>
      </c>
      <c r="G1" s="281" t="s">
        <v>6</v>
      </c>
      <c r="H1" s="281" t="s">
        <v>7</v>
      </c>
      <c r="I1" s="291" t="s">
        <v>8</v>
      </c>
      <c r="J1" s="281" t="s">
        <v>9</v>
      </c>
      <c r="K1" s="281" t="s">
        <v>10</v>
      </c>
      <c r="L1" s="281" t="s">
        <v>11</v>
      </c>
      <c r="M1" s="281" t="s">
        <v>12</v>
      </c>
      <c r="N1" s="281" t="s">
        <v>13</v>
      </c>
      <c r="O1" s="281" t="s">
        <v>14</v>
      </c>
      <c r="P1" s="281" t="s">
        <v>15</v>
      </c>
      <c r="Q1" s="281" t="s">
        <v>16</v>
      </c>
      <c r="R1" s="281" t="s">
        <v>17</v>
      </c>
      <c r="S1" s="281" t="s">
        <v>18</v>
      </c>
      <c r="T1" s="281" t="s">
        <v>19</v>
      </c>
      <c r="U1" s="292" t="s">
        <v>20</v>
      </c>
      <c r="V1" s="281" t="s">
        <v>21</v>
      </c>
      <c r="W1" s="292" t="s">
        <v>20</v>
      </c>
      <c r="X1" s="281" t="s">
        <v>22</v>
      </c>
      <c r="Y1" s="281" t="s">
        <v>3232</v>
      </c>
      <c r="Z1" s="281" t="s">
        <v>23</v>
      </c>
      <c r="AA1" s="281" t="s">
        <v>3874</v>
      </c>
      <c r="AB1" s="281" t="s">
        <v>24</v>
      </c>
      <c r="AC1" s="281" t="s">
        <v>25</v>
      </c>
      <c r="AD1" s="281" t="s">
        <v>4542</v>
      </c>
      <c r="AE1" s="281" t="s">
        <v>26</v>
      </c>
      <c r="AF1" s="281" t="s">
        <v>27</v>
      </c>
      <c r="AG1" s="281" t="s">
        <v>28</v>
      </c>
      <c r="AH1" s="281" t="s">
        <v>29</v>
      </c>
      <c r="AI1" s="281" t="s">
        <v>30</v>
      </c>
      <c r="AJ1" s="281" t="s">
        <v>3233</v>
      </c>
      <c r="AK1" s="283" t="s">
        <v>31</v>
      </c>
      <c r="AL1" s="281" t="s">
        <v>3234</v>
      </c>
      <c r="AM1" s="281" t="s">
        <v>32</v>
      </c>
      <c r="AN1" s="281" t="s">
        <v>3235</v>
      </c>
      <c r="AO1" s="281" t="s">
        <v>20</v>
      </c>
      <c r="AP1" s="281" t="s">
        <v>33</v>
      </c>
      <c r="AQ1" s="281" t="s">
        <v>34</v>
      </c>
      <c r="AR1" s="281" t="s">
        <v>35</v>
      </c>
      <c r="AS1" s="281" t="s">
        <v>36</v>
      </c>
      <c r="AT1" s="293"/>
      <c r="AU1" s="63"/>
      <c r="AV1" s="63"/>
      <c r="AW1" s="63"/>
      <c r="AX1" s="63"/>
      <c r="AY1" s="63"/>
      <c r="AZ1" s="63"/>
      <c r="BA1" s="63"/>
      <c r="BB1" s="63"/>
      <c r="BC1" s="63"/>
      <c r="BD1" s="63"/>
      <c r="BE1" s="63"/>
      <c r="BF1" s="63"/>
      <c r="BG1" s="63"/>
      <c r="BH1" s="63"/>
      <c r="BI1" s="63"/>
      <c r="BJ1" s="63"/>
      <c r="BK1" s="63"/>
      <c r="BL1" s="63"/>
      <c r="BM1" s="63"/>
      <c r="BN1" s="63"/>
      <c r="BO1" s="63"/>
      <c r="BP1" s="63"/>
    </row>
    <row r="2" customFormat="false" ht="42" hidden="false" customHeight="false" outlineLevel="0" collapsed="false">
      <c r="A2" s="281" t="s">
        <v>100</v>
      </c>
      <c r="B2" s="281" t="s">
        <v>38</v>
      </c>
      <c r="C2" s="281"/>
      <c r="D2" s="281"/>
      <c r="E2" s="281" t="s">
        <v>5139</v>
      </c>
      <c r="F2" s="281" t="s">
        <v>5140</v>
      </c>
      <c r="G2" s="294" t="s">
        <v>5141</v>
      </c>
      <c r="H2" s="281"/>
      <c r="I2" s="291"/>
      <c r="J2" s="295" t="s">
        <v>5142</v>
      </c>
      <c r="K2" s="294"/>
      <c r="L2" s="281"/>
      <c r="M2" s="281" t="s">
        <v>44</v>
      </c>
      <c r="N2" s="281"/>
      <c r="O2" s="281"/>
      <c r="P2" s="281"/>
      <c r="Q2" s="281"/>
      <c r="R2" s="281" t="s">
        <v>107</v>
      </c>
      <c r="S2" s="281"/>
      <c r="T2" s="281"/>
      <c r="U2" s="292"/>
      <c r="V2" s="281"/>
      <c r="W2" s="292"/>
      <c r="X2" s="281"/>
      <c r="Y2" s="281"/>
      <c r="Z2" s="281"/>
      <c r="AA2" s="281"/>
      <c r="AB2" s="283"/>
      <c r="AC2" s="283"/>
      <c r="AD2" s="12"/>
      <c r="AE2" s="283" t="s">
        <v>5143</v>
      </c>
      <c r="AF2" s="28"/>
      <c r="AG2" s="296" t="s">
        <v>5144</v>
      </c>
      <c r="AH2" s="297"/>
      <c r="AI2" s="28"/>
      <c r="AJ2" s="283"/>
      <c r="AK2" s="298" t="s">
        <v>5145</v>
      </c>
      <c r="AL2" s="283"/>
      <c r="AM2" s="294"/>
      <c r="AN2" s="283"/>
      <c r="AO2" s="292"/>
      <c r="AP2" s="292"/>
      <c r="AQ2" s="292"/>
      <c r="AR2" s="292"/>
      <c r="AS2" s="292"/>
      <c r="AT2" s="299" t="e">
        <f aca="false">IF(A2="", "","'"&amp;A2&amp;"':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'"&amp;VLOOKUP(M2,[4]マスタ!$A$1:$B$99,2,0)&amp;"'"&amp;IF(N2="○",", extra: true","")&amp;IF(O2&lt;&gt;"",", extraFrom: '"&amp;O2&amp;"'","")&amp;IF(P2&lt;&gt;"",", exchangableTo: '"&amp;P2&amp;"'","")&amp;IF(Q2="○",", poison: true","")&amp;IF(R2&lt;&gt;"", ", type: '"&amp;VLOOKUP(R2,[4]マスタ!$D$1:$E$99,2,0)&amp;"'", "")&amp;IF(S2&lt;&gt;"",", subType: '"&amp;VLOOKUP(S2,[4]マスタ!$D$1:$E$99,2,0)&amp;"'","")&amp;""&amp;IF(T2&lt;&gt;"",", range: '"&amp;T2&amp;"'","")&amp;IF(V2&lt;&gt;"",", damage: '"&amp;V2&amp;"'","")&amp;IF(X2&lt;&gt;"",", capacity: '"&amp;X2&amp;"'","")&amp;IF(Y2&lt;&gt;"",", growth: "&amp;Y2&amp;"","")&amp;IF(Z2&lt;&gt;"",", cost: '"&amp;Z2&amp;"'","")&amp;", text: '"&amp;SUBSTITUTE(SUBSTITUTE(AE2, CHAR(13), ""),CHAR(10),"\n")&amp;IF(AF2&lt;&gt;"", "', textAdditional: '"&amp;SUBSTITUTE(SUBSTITUTE(AF2, CHAR(13), ""),CHAR(10),"\n"), "")&amp;"', textZh: '"&amp;SUBSTITUTE(SUBSTITUTE(SUBSTITUTE(AG2, CHAR(13), ""),CHAR(10),"\n"),"'","\'")&amp;"', textZhG1: '"&amp;SUBSTITUTE(SUBSTITUTE(SUBSTITUTE(AI2, CHAR(13), ""),CHAR(10),"\n"),"'","\'")&amp;IF(AH2&lt;&gt;"", "', textZhAdditional: '"&amp;SUBSTITUTE(SUBSTITUTE(AH2, CHAR(13), ""),CHAR(10),"\n"), "")&amp;IF(AJ2&lt;&gt;"", "', textZhG1Additional: '"&amp;SUBSTITUTE(SUBSTITUTE(AJ2, CHAR(13), ""),CHAR(10),"\n"), "")&amp;"', textKo: '"&amp;SUBSTITUTE(SUBSTITUTE(SUBSTITUTE(AK2, CHAR(13), ""),CHAR(10),"\n"),"'","\'")&amp;IF(AL2&lt;&gt;"", "', textKoAdditional: '"&amp;SUBSTITUTE(SUBSTITUTE(AL2, CHAR(13), ""),CHAR(10),"\n"), "")&amp;"', textEn: '"&amp;SUBSTITUTE(SUBSTITUTE(SUBSTITUTE(AM2, CHAR(13), ""),CHAR(10),"\n"),"'","\'")&amp;IF(AN2&lt;&gt;"", "', textEnAdditional: '"&amp;SUBSTITUTE(SUBSTITUTE(AN2, CHAR(13), ""),CHAR(10),"\n"), "")&amp;"'"&amp;IF(AB2="○",", sealable: true","")&amp;IF(AC2="○",", removable: true","")&amp;IF(AA2="○",", lie: true","")&amp;IF(AD2="○",", investable: true","")&amp;"},")</f>
        <v>#REF!</v>
      </c>
      <c r="AU2" s="300" t="str">
        <f aca="false">IF($A2&lt;&gt;"", "    /** 《"&amp;$E2&amp;"》 */ export const "&amp;SUBSTITUTE(UPPER(IF(MID($A2, 3, 1)="-", RIGHT($A2,LEN($A2)-3), $A2)), "-", "_")&amp;": TCardId = '"&amp;$A2&amp;"';", "")</f>
        <v>    /** 《体捌き》 */ export const YURINA_O_N_5: TCardId = '01-yurina-o-n-5';</v>
      </c>
      <c r="AV2" s="301" t="str">
        <f aca="false">IF($A2&lt;&gt;"", "    | '"&amp;$A2&amp;"'", "")</f>
        <v>    | '01-yurina-o-n-5'</v>
      </c>
      <c r="AW2" s="63"/>
      <c r="AX2" s="63"/>
      <c r="AY2" s="63"/>
      <c r="AZ2" s="63"/>
      <c r="BA2" s="63"/>
      <c r="BB2" s="63"/>
      <c r="BC2" s="63"/>
      <c r="BD2" s="63"/>
      <c r="BE2" s="63"/>
      <c r="BF2" s="63"/>
      <c r="BG2" s="63"/>
      <c r="BH2" s="63"/>
      <c r="BI2" s="63"/>
      <c r="BJ2" s="63"/>
      <c r="BK2" s="63"/>
      <c r="BL2" s="63"/>
      <c r="BM2" s="63"/>
      <c r="BN2" s="63"/>
      <c r="BO2" s="63"/>
      <c r="BP2" s="63"/>
    </row>
    <row r="3" customFormat="false" ht="72.5" hidden="false" customHeight="false" outlineLevel="0" collapsed="false">
      <c r="A3" s="281" t="s">
        <v>842</v>
      </c>
      <c r="B3" s="281" t="s">
        <v>796</v>
      </c>
      <c r="C3" s="281"/>
      <c r="D3" s="281"/>
      <c r="E3" s="281" t="s">
        <v>843</v>
      </c>
      <c r="F3" s="281"/>
      <c r="G3" s="281" t="s">
        <v>844</v>
      </c>
      <c r="H3" s="24" t="s">
        <v>845</v>
      </c>
      <c r="I3" s="6"/>
      <c r="J3" s="24" t="s">
        <v>846</v>
      </c>
      <c r="K3" s="302" t="s">
        <v>847</v>
      </c>
      <c r="L3" s="281"/>
      <c r="M3" s="281" t="s">
        <v>44</v>
      </c>
      <c r="N3" s="281"/>
      <c r="O3" s="281"/>
      <c r="P3" s="281"/>
      <c r="Q3" s="281"/>
      <c r="R3" s="281" t="s">
        <v>107</v>
      </c>
      <c r="S3" s="281"/>
      <c r="T3" s="281"/>
      <c r="U3" s="292"/>
      <c r="V3" s="281"/>
      <c r="W3" s="292"/>
      <c r="X3" s="281"/>
      <c r="Y3" s="281"/>
      <c r="Z3" s="281"/>
      <c r="AA3" s="281"/>
      <c r="AB3" s="283"/>
      <c r="AC3" s="283"/>
      <c r="AD3" s="12"/>
      <c r="AE3" s="303" t="s">
        <v>5146</v>
      </c>
      <c r="AF3" s="283"/>
      <c r="AG3" s="296" t="s">
        <v>5147</v>
      </c>
      <c r="AH3" s="283"/>
      <c r="AI3" s="28"/>
      <c r="AJ3" s="8"/>
      <c r="AK3" s="304" t="s">
        <v>5148</v>
      </c>
      <c r="AL3" s="63"/>
      <c r="AM3" s="305" t="s">
        <v>5149</v>
      </c>
      <c r="AN3" s="283"/>
      <c r="AO3" s="292"/>
      <c r="AP3" s="292"/>
      <c r="AQ3" s="292"/>
      <c r="AR3" s="292"/>
      <c r="AS3" s="292"/>
      <c r="AT3" s="299" t="e">
        <f aca="false">IF(A3="", "","'"&amp;A3&amp;"':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'"&amp;VLOOKUP(M3,[4]マスタ!$A$1:$B$99,2,0)&amp;"'"&amp;IF(N3="○",", extra: true","")&amp;IF(O3&lt;&gt;"",", extraFrom: '"&amp;O3&amp;"'","")&amp;IF(P3&lt;&gt;"",", exchangableTo: '"&amp;P3&amp;"'","")&amp;IF(Q3="○",", poison: true","")&amp;IF(R3&lt;&gt;"", ", type: '"&amp;VLOOKUP(R3,[4]マスタ!$D$1:$E$99,2,0)&amp;"'", "")&amp;IF(S3&lt;&gt;"",", subType: '"&amp;VLOOKUP(S3,[4]マスタ!$D$1:$E$99,2,0)&amp;"'","")&amp;""&amp;IF(T3&lt;&gt;"",", range: '"&amp;T3&amp;"'","")&amp;IF(V3&lt;&gt;"",", damage: '"&amp;V3&amp;"'","")&amp;IF(X3&lt;&gt;"",", capacity: '"&amp;X3&amp;"'","")&amp;IF(Y3&lt;&gt;"",", growth: "&amp;Y3&amp;"","")&amp;IF(Z3&lt;&gt;"",", cost: '"&amp;Z3&amp;"'","")&amp;", text: '"&amp;SUBSTITUTE(SUBSTITUTE(AE3, CHAR(13), ""),CHAR(10),"\n")&amp;IF(AF3&lt;&gt;"", "', textAdditional: '"&amp;SUBSTITUTE(SUBSTITUTE(AF3, CHAR(13), ""),CHAR(10),"\n"), "")&amp;"', textZh: '"&amp;SUBSTITUTE(SUBSTITUTE(SUBSTITUTE(AG3, CHAR(13), ""),CHAR(10),"\n"),"'","\'")&amp;"', textZhG1: '"&amp;SUBSTITUTE(SUBSTITUTE(SUBSTITUTE(AI3, CHAR(13), ""),CHAR(10),"\n"),"'","\'")&amp;IF(AH3&lt;&gt;"", "', textZhAdditional: '"&amp;SUBSTITUTE(SUBSTITUTE(AH3, CHAR(13), ""),CHAR(10),"\n"), "")&amp;IF(AJ3&lt;&gt;"", "', textZhG1Additional: '"&amp;SUBSTITUTE(SUBSTITUTE(AJ3, CHAR(13), ""),CHAR(10),"\n"), "")&amp;"', textKo: '"&amp;SUBSTITUTE(SUBSTITUTE(SUBSTITUTE(AK3, CHAR(13), ""),CHAR(10),"\n"),"'","\'")&amp;IF(AL3&lt;&gt;"", "', textKoAdditional: '"&amp;SUBSTITUTE(SUBSTITUTE(AL3, CHAR(13), ""),CHAR(10),"\n"), "")&amp;"', textEn: '"&amp;SUBSTITUTE(SUBSTITUTE(SUBSTITUTE(AM3, CHAR(13), ""),CHAR(10),"\n"),"'","\'")&amp;IF(AN3&lt;&gt;"", "', textEnAdditional: '"&amp;SUBSTITUTE(SUBSTITUTE(AN3, CHAR(13), ""),CHAR(10),"\n"), "")&amp;"'"&amp;IF(AB3="○",", sealable: true","")&amp;IF(AC3="○",", removable: true","")&amp;IF(AA3="○",", lie: true","")&amp;IF(AD3="○",", investable: true","")&amp;"},")</f>
        <v>#REF!</v>
      </c>
      <c r="AU3" s="300" t="str">
        <f aca="false">IF($A3&lt;&gt;"", "    /** 《"&amp;$E3&amp;"》 */ export const "&amp;SUBSTITUTE(UPPER(IF(MID($A3, 3, 1)="-", RIGHT($A3,LEN($A3)-3), $A3)), "-", "_")&amp;": TCardId = '"&amp;$A3&amp;"';", "")</f>
        <v>    /** 《かさまわし》 */ export const YUKIHI_O_N_5: TCardId = '06-yukihi-o-n-5';</v>
      </c>
      <c r="AV3" s="301" t="str">
        <f aca="false">IF($A3&lt;&gt;"", "    | '"&amp;$A3&amp;"'", "")</f>
        <v>    | '06-yukihi-o-n-5'</v>
      </c>
      <c r="AW3" s="63"/>
      <c r="AX3" s="63"/>
      <c r="AY3" s="63"/>
      <c r="AZ3" s="63"/>
      <c r="BA3" s="63"/>
      <c r="BB3" s="63"/>
      <c r="BC3" s="63"/>
      <c r="BD3" s="63"/>
      <c r="BE3" s="63"/>
      <c r="BF3" s="63"/>
      <c r="BG3" s="63"/>
      <c r="BH3" s="63"/>
      <c r="BI3" s="63"/>
      <c r="BJ3" s="63"/>
      <c r="BK3" s="63"/>
      <c r="BL3" s="63"/>
      <c r="BM3" s="63"/>
      <c r="BN3" s="63"/>
      <c r="BO3" s="63"/>
      <c r="BP3" s="63"/>
    </row>
    <row r="4" customFormat="false" ht="88" hidden="false" customHeight="false" outlineLevel="0" collapsed="false">
      <c r="A4" s="281" t="s">
        <v>1168</v>
      </c>
      <c r="B4" s="281" t="s">
        <v>1049</v>
      </c>
      <c r="C4" s="281"/>
      <c r="D4" s="281"/>
      <c r="E4" s="281" t="s">
        <v>1169</v>
      </c>
      <c r="F4" s="281" t="s">
        <v>1170</v>
      </c>
      <c r="G4" s="281" t="s">
        <v>1171</v>
      </c>
      <c r="H4" s="24" t="s">
        <v>1172</v>
      </c>
      <c r="I4" s="6"/>
      <c r="J4" s="24" t="s">
        <v>1173</v>
      </c>
      <c r="K4" s="302" t="s">
        <v>1174</v>
      </c>
      <c r="L4" s="281"/>
      <c r="M4" s="281" t="s">
        <v>157</v>
      </c>
      <c r="N4" s="281"/>
      <c r="O4" s="281"/>
      <c r="P4" s="281"/>
      <c r="Q4" s="281"/>
      <c r="R4" s="281" t="s">
        <v>107</v>
      </c>
      <c r="S4" s="281"/>
      <c r="T4" s="281"/>
      <c r="U4" s="292"/>
      <c r="V4" s="281"/>
      <c r="W4" s="292"/>
      <c r="X4" s="281"/>
      <c r="Y4" s="281"/>
      <c r="Z4" s="281" t="s">
        <v>67</v>
      </c>
      <c r="AA4" s="281"/>
      <c r="AB4" s="283"/>
      <c r="AC4" s="283"/>
      <c r="AD4" s="63"/>
      <c r="AE4" s="283" t="s">
        <v>5150</v>
      </c>
      <c r="AF4" s="283"/>
      <c r="AG4" s="296" t="s">
        <v>5151</v>
      </c>
      <c r="AH4" s="283"/>
      <c r="AI4" s="28"/>
      <c r="AJ4" s="8"/>
      <c r="AK4" s="306" t="s">
        <v>5152</v>
      </c>
      <c r="AL4" s="63"/>
      <c r="AM4" s="307" t="s">
        <v>5153</v>
      </c>
      <c r="AN4" s="283"/>
      <c r="AO4" s="292"/>
      <c r="AP4" s="292"/>
      <c r="AQ4" s="292"/>
      <c r="AR4" s="292"/>
      <c r="AS4" s="292"/>
      <c r="AT4" s="299" t="e">
        <f aca="false">IF(A4="", "","'"&amp;A4&amp;"':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'"&amp;VLOOKUP(M4,[4]マスタ!$A$1:$B$99,2,0)&amp;"'"&amp;IF(N4="○",", extra: true","")&amp;IF(O4&lt;&gt;"",", extraFrom: '"&amp;O4&amp;"'","")&amp;IF(P4&lt;&gt;"",", exchangableTo: '"&amp;P4&amp;"'","")&amp;IF(Q4="○",", poison: true","")&amp;IF(R4&lt;&gt;"", ", type: '"&amp;VLOOKUP(R4,[4]マスタ!$D$1:$E$99,2,0)&amp;"'", "")&amp;IF(S4&lt;&gt;"",", subType: '"&amp;VLOOKUP(S4,[4]マスタ!$D$1:$E$99,2,0)&amp;"'","")&amp;""&amp;IF(T4&lt;&gt;"",", range: '"&amp;T4&amp;"'","")&amp;IF(V4&lt;&gt;"",", damage: '"&amp;V4&amp;"'","")&amp;IF(X4&lt;&gt;"",", capacity: '"&amp;X4&amp;"'","")&amp;IF(Y4&lt;&gt;"",", growth: "&amp;Y4&amp;"","")&amp;IF(Z4&lt;&gt;"",", cost: '"&amp;Z4&amp;"'","")&amp;", text: '"&amp;SUBSTITUTE(SUBSTITUTE(AE4, CHAR(13), ""),CHAR(10),"\n")&amp;IF(AF4&lt;&gt;"", "', textAdditional: '"&amp;SUBSTITUTE(SUBSTITUTE(AF4, CHAR(13), ""),CHAR(10),"\n"), "")&amp;"', textZh: '"&amp;SUBSTITUTE(SUBSTITUTE(SUBSTITUTE(AG4, CHAR(13), ""),CHAR(10),"\n"),"'","\'")&amp;"', textZhG1: '"&amp;SUBSTITUTE(SUBSTITUTE(SUBSTITUTE(AI4, CHAR(13), ""),CHAR(10),"\n"),"'","\'")&amp;IF(AH4&lt;&gt;"", "', textZhAdditional: '"&amp;SUBSTITUTE(SUBSTITUTE(AH4, CHAR(13), ""),CHAR(10),"\n"), "")&amp;IF(AJ4&lt;&gt;"", "', textZhG1Additional: '"&amp;SUBSTITUTE(SUBSTITUTE(AJ4, CHAR(13), ""),CHAR(10),"\n"), "")&amp;"', textKo: '"&amp;SUBSTITUTE(SUBSTITUTE(SUBSTITUTE(AK4, CHAR(13), ""),CHAR(10),"\n"),"'","\'")&amp;IF(AL4&lt;&gt;"", "', textKoAdditional: '"&amp;SUBSTITUTE(SUBSTITUTE(AL4, CHAR(13), ""),CHAR(10),"\n"), "")&amp;"', textEn: '"&amp;SUBSTITUTE(SUBSTITUTE(SUBSTITUTE(AM4, CHAR(13), ""),CHAR(10),"\n"),"'","\'")&amp;IF(AN4&lt;&gt;"", "', textEnAdditional: '"&amp;SUBSTITUTE(SUBSTITUTE(AN4, CHAR(13), ""),CHAR(10),"\n"), "")&amp;"'"&amp;IF(AB4="○",", sealable: true","")&amp;IF(AC4="○",", removable: true","")&amp;IF(AA4="○",", lie: true","")&amp;IF(AD4="○",", investable: true","")&amp;"},")</f>
        <v>#REF!</v>
      </c>
      <c r="AU4" s="300" t="str">
        <f aca="false">IF($A4&lt;&gt;"", "    /** 《"&amp;$E4&amp;"》 */ export const "&amp;SUBSTITUTE(UPPER(IF(MID($A4, 3, 1)="-", RIGHT($A4,LEN($A4)-3), $A4)), "-", "_")&amp;": TCardId = '"&amp;$A4&amp;"';", "")</f>
        <v>    /** 《大山脈リスペクト》 */ export const HAGANE_O_S_4: TCardId = '08-hagane-o-s-4';</v>
      </c>
      <c r="AV4" s="301" t="str">
        <f aca="false">IF($A4&lt;&gt;"", "    | '"&amp;$A4&amp;"'", "")</f>
        <v>    | '08-hagane-o-s-4'</v>
      </c>
      <c r="AW4" s="63"/>
      <c r="AX4" s="63"/>
      <c r="AY4" s="63"/>
      <c r="AZ4" s="63"/>
      <c r="BA4" s="63"/>
      <c r="BB4" s="63"/>
      <c r="BC4" s="63"/>
      <c r="BD4" s="63"/>
      <c r="BE4" s="63"/>
      <c r="BF4" s="63"/>
      <c r="BG4" s="63"/>
      <c r="BH4" s="63"/>
      <c r="BI4" s="63"/>
      <c r="BJ4" s="63"/>
      <c r="BK4" s="63"/>
      <c r="BL4" s="63"/>
      <c r="BM4" s="63"/>
      <c r="BN4" s="63"/>
      <c r="BO4" s="63"/>
      <c r="BP4" s="63"/>
    </row>
    <row r="5" customFormat="false" ht="33" hidden="false" customHeight="false" outlineLevel="0" collapsed="false">
      <c r="A5" s="281" t="s">
        <v>1492</v>
      </c>
      <c r="B5" s="281" t="s">
        <v>1483</v>
      </c>
      <c r="C5" s="281"/>
      <c r="D5" s="281"/>
      <c r="E5" s="281" t="s">
        <v>1493</v>
      </c>
      <c r="F5" s="281" t="s">
        <v>1494</v>
      </c>
      <c r="G5" s="281" t="s">
        <v>1493</v>
      </c>
      <c r="H5" s="281" t="s">
        <v>1493</v>
      </c>
      <c r="I5" s="281" t="s">
        <v>1495</v>
      </c>
      <c r="J5" s="281" t="s">
        <v>1493</v>
      </c>
      <c r="K5" s="293" t="s">
        <v>1493</v>
      </c>
      <c r="L5" s="281"/>
      <c r="M5" s="281" t="s">
        <v>44</v>
      </c>
      <c r="N5" s="281"/>
      <c r="O5" s="281"/>
      <c r="P5" s="281"/>
      <c r="Q5" s="281"/>
      <c r="R5" s="281" t="s">
        <v>45</v>
      </c>
      <c r="S5" s="281"/>
      <c r="T5" s="281" t="s">
        <v>202</v>
      </c>
      <c r="U5" s="292"/>
      <c r="V5" s="281" t="s">
        <v>47</v>
      </c>
      <c r="W5" s="292"/>
      <c r="X5" s="281"/>
      <c r="Y5" s="281"/>
      <c r="Z5" s="281"/>
      <c r="AA5" s="281"/>
      <c r="AB5" s="63"/>
      <c r="AC5" s="63"/>
      <c r="AD5" s="63"/>
      <c r="AE5" s="303" t="s">
        <v>5154</v>
      </c>
      <c r="AF5" s="283"/>
      <c r="AG5" s="296" t="s">
        <v>5155</v>
      </c>
      <c r="AH5" s="283"/>
      <c r="AI5" s="28"/>
      <c r="AJ5" s="8"/>
      <c r="AK5" s="8" t="s">
        <v>5156</v>
      </c>
      <c r="AL5" s="63"/>
      <c r="AM5" s="308" t="s">
        <v>5157</v>
      </c>
      <c r="AN5" s="283"/>
      <c r="AO5" s="292"/>
      <c r="AP5" s="292"/>
      <c r="AQ5" s="292"/>
      <c r="AR5" s="292"/>
      <c r="AS5" s="292"/>
      <c r="AT5" s="299" t="e">
        <f aca="false">IF(A5="", "","'"&amp;A5&amp;"':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'"&amp;VLOOKUP(M5,[4]マスタ!$A$1:$B$99,2,0)&amp;"'"&amp;IF(N5="○",", extra: true","")&amp;IF(O5&lt;&gt;"",", extraFrom: '"&amp;O5&amp;"'","")&amp;IF(P5&lt;&gt;"",", exchangableTo: '"&amp;P5&amp;"'","")&amp;IF(Q5="○",", poison: true","")&amp;IF(R5&lt;&gt;"", ", type: '"&amp;VLOOKUP(R5,[4]マスタ!$D$1:$E$99,2,0)&amp;"'", "")&amp;IF(S5&lt;&gt;"",", subType: '"&amp;VLOOKUP(S5,[4]マスタ!$D$1:$E$99,2,0)&amp;"'","")&amp;""&amp;IF(T5&lt;&gt;"",", range: '"&amp;T5&amp;"'","")&amp;IF(V5&lt;&gt;"",", damage: '"&amp;V5&amp;"'","")&amp;IF(X5&lt;&gt;"",", capacity: '"&amp;X5&amp;"'","")&amp;IF(Y5&lt;&gt;"",", growth: "&amp;Y5&amp;"","")&amp;IF(Z5&lt;&gt;"",", cost: '"&amp;Z5&amp;"'","")&amp;", text: '"&amp;SUBSTITUTE(SUBSTITUTE(AE5, CHAR(13), ""),CHAR(10),"\n")&amp;IF(AF5&lt;&gt;"", "', textAdditional: '"&amp;SUBSTITUTE(SUBSTITUTE(AF5, CHAR(13), ""),CHAR(10),"\n"), "")&amp;"', textZh: '"&amp;SUBSTITUTE(SUBSTITUTE(SUBSTITUTE(AG5, CHAR(13), ""),CHAR(10),"\n"),"'","\'")&amp;"', textZhG1: '"&amp;SUBSTITUTE(SUBSTITUTE(SUBSTITUTE(AI5, CHAR(13), ""),CHAR(10),"\n"),"'","\'")&amp;IF(AH5&lt;&gt;"", "', textZhAdditional: '"&amp;SUBSTITUTE(SUBSTITUTE(AH5, CHAR(13), ""),CHAR(10),"\n"), "")&amp;IF(AJ5&lt;&gt;"", "', textZhG1Additional: '"&amp;SUBSTITUTE(SUBSTITUTE(AJ5, CHAR(13), ""),CHAR(10),"\n"), "")&amp;"', textKo: '"&amp;SUBSTITUTE(SUBSTITUTE(SUBSTITUTE(AK5, CHAR(13), ""),CHAR(10),"\n"),"'","\'")&amp;IF(AL5&lt;&gt;"", "', textKoAdditional: '"&amp;SUBSTITUTE(SUBSTITUTE(AL5, CHAR(13), ""),CHAR(10),"\n"), "")&amp;"', textEn: '"&amp;SUBSTITUTE(SUBSTITUTE(SUBSTITUTE(AM5, CHAR(13), ""),CHAR(10),"\n"),"'","\'")&amp;IF(AN5&lt;&gt;"", "', textEnAdditional: '"&amp;SUBSTITUTE(SUBSTITUTE(AN5, CHAR(13), ""),CHAR(10),"\n"), "")&amp;"'"&amp;IF(AB5="○",", sealable: true","")&amp;IF(AC5="○",", removable: true","")&amp;IF(AA5="○",", lie: true","")&amp;IF(AD5="○",", investable: true","")&amp;"},")</f>
        <v>#REF!</v>
      </c>
      <c r="AU5" s="300" t="str">
        <f aca="false">IF($A5&lt;&gt;"", "    /** 《"&amp;$E5&amp;"》 */ export const "&amp;SUBSTITUTE(UPPER(IF(MID($A5, 3, 1)="-", RIGHT($A5,LEN($A5)-3), $A5)), "-", "_")&amp;": TCardId = '"&amp;$A5&amp;"';", "")</f>
        <v>    /** 《Waving Edge》 */ export const THALLYA_O_N_2: TCardId = '11-thallya-o-n-2';</v>
      </c>
      <c r="AV5" s="301" t="str">
        <f aca="false">IF($A5&lt;&gt;"", "    | '"&amp;$A5&amp;"'", "")</f>
        <v>    | '11-thallya-o-n-2'</v>
      </c>
      <c r="AW5" s="63"/>
      <c r="AX5" s="63"/>
      <c r="AY5" s="63"/>
      <c r="AZ5" s="63"/>
      <c r="BA5" s="63"/>
      <c r="BB5" s="63"/>
      <c r="BC5" s="63"/>
      <c r="BD5" s="63"/>
      <c r="BE5" s="63"/>
      <c r="BF5" s="63"/>
      <c r="BG5" s="63"/>
      <c r="BH5" s="63"/>
      <c r="BI5" s="63"/>
      <c r="BJ5" s="63"/>
      <c r="BK5" s="63"/>
      <c r="BL5" s="63"/>
      <c r="BM5" s="63"/>
      <c r="BN5" s="63"/>
      <c r="BO5" s="63"/>
      <c r="BP5" s="63"/>
    </row>
    <row r="6" customFormat="false" ht="57" hidden="false" customHeight="false" outlineLevel="0" collapsed="false">
      <c r="A6" s="281" t="s">
        <v>1922</v>
      </c>
      <c r="B6" s="281" t="s">
        <v>1483</v>
      </c>
      <c r="C6" s="281"/>
      <c r="D6" s="281"/>
      <c r="E6" s="281" t="s">
        <v>1923</v>
      </c>
      <c r="F6" s="281" t="s">
        <v>1924</v>
      </c>
      <c r="G6" s="281" t="s">
        <v>1923</v>
      </c>
      <c r="H6" s="281" t="s">
        <v>1923</v>
      </c>
      <c r="I6" s="281" t="s">
        <v>1925</v>
      </c>
      <c r="J6" s="309" t="s">
        <v>1923</v>
      </c>
      <c r="K6" s="281" t="s">
        <v>1923</v>
      </c>
      <c r="L6" s="281"/>
      <c r="M6" s="281" t="s">
        <v>157</v>
      </c>
      <c r="N6" s="281"/>
      <c r="O6" s="281"/>
      <c r="P6" s="281"/>
      <c r="Q6" s="281"/>
      <c r="R6" s="281" t="s">
        <v>120</v>
      </c>
      <c r="S6" s="281"/>
      <c r="T6" s="281"/>
      <c r="U6" s="292"/>
      <c r="V6" s="281"/>
      <c r="W6" s="292"/>
      <c r="X6" s="281" t="s">
        <v>67</v>
      </c>
      <c r="Y6" s="281"/>
      <c r="Z6" s="281" t="s">
        <v>54</v>
      </c>
      <c r="AA6" s="281"/>
      <c r="AB6" s="281"/>
      <c r="AC6" s="63"/>
      <c r="AD6" s="63"/>
      <c r="AE6" s="303" t="s">
        <v>5158</v>
      </c>
      <c r="AF6" s="310"/>
      <c r="AG6" s="296" t="s">
        <v>5159</v>
      </c>
      <c r="AH6" s="283"/>
      <c r="AI6" s="28"/>
      <c r="AJ6" s="8"/>
      <c r="AK6" s="306" t="s">
        <v>5160</v>
      </c>
      <c r="AL6" s="63"/>
      <c r="AM6" s="307"/>
      <c r="AN6" s="283"/>
      <c r="AO6" s="292"/>
      <c r="AP6" s="292"/>
      <c r="AQ6" s="292"/>
      <c r="AR6" s="292"/>
      <c r="AS6" s="292"/>
      <c r="AT6" s="299" t="e">
        <f aca="false">IF(A6="", "","'"&amp;A6&amp;"':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'"&amp;VLOOKUP(M6,[4]マスタ!$A$1:$B$99,2,0)&amp;"'"&amp;IF(N6="○",", extra: true","")&amp;IF(O6&lt;&gt;"",", extraFrom: '"&amp;O6&amp;"'","")&amp;IF(P6&lt;&gt;"",", exchangableTo: '"&amp;P6&amp;"'","")&amp;IF(Q6="○",", poison: true","")&amp;IF(R6&lt;&gt;"", ", type: '"&amp;VLOOKUP(R6,[4]マスタ!$D$1:$E$99,2,0)&amp;"'", "")&amp;IF(S6&lt;&gt;"",", subType: '"&amp;VLOOKUP(S6,[4]マスタ!$D$1:$E$99,2,0)&amp;"'","")&amp;""&amp;IF(T6&lt;&gt;"",", range: '"&amp;T6&amp;"'","")&amp;IF(V6&lt;&gt;"",", damage: '"&amp;V6&amp;"'","")&amp;IF(X6&lt;&gt;"",", capacity: '"&amp;X6&amp;"'","")&amp;IF(Y6&lt;&gt;"",", growth: "&amp;Y6&amp;"","")&amp;IF(Z6&lt;&gt;"",", cost: '"&amp;Z6&amp;"'","")&amp;", text: '"&amp;SUBSTITUTE(SUBSTITUTE(AE6, CHAR(13), ""),CHAR(10),"\n")&amp;IF(AF6&lt;&gt;"", "', textAdditional: '"&amp;SUBSTITUTE(SUBSTITUTE(AF6, CHAR(13), ""),CHAR(10),"\n"), "")&amp;"', textZh: '"&amp;SUBSTITUTE(SUBSTITUTE(SUBSTITUTE(AG6, CHAR(13), ""),CHAR(10),"\n"),"'","\'")&amp;"', textZhG1: '"&amp;SUBSTITUTE(SUBSTITUTE(SUBSTITUTE(AI6, CHAR(13), ""),CHAR(10),"\n"),"'","\'")&amp;IF(AH6&lt;&gt;"", "', textZhAdditional: '"&amp;SUBSTITUTE(SUBSTITUTE(AH6, CHAR(13), ""),CHAR(10),"\n"), "")&amp;IF(AJ6&lt;&gt;"", "', textZhG1Additional: '"&amp;SUBSTITUTE(SUBSTITUTE(AJ6, CHAR(13), ""),CHAR(10),"\n"), "")&amp;"', textKo: '"&amp;SUBSTITUTE(SUBSTITUTE(SUBSTITUTE(AK6, CHAR(13), ""),CHAR(10),"\n"),"'","\'")&amp;IF(AL6&lt;&gt;"", "', textKoAdditional: '"&amp;SUBSTITUTE(SUBSTITUTE(AL6, CHAR(13), ""),CHAR(10),"\n"), "")&amp;"', textEn: '"&amp;SUBSTITUTE(SUBSTITUTE(SUBSTITUTE(AM6, CHAR(13), ""),CHAR(10),"\n"),"'","\'")&amp;IF(AN6&lt;&gt;"", "', textEnAdditional: '"&amp;SUBSTITUTE(SUBSTITUTE(AN6, CHAR(13), ""),CHAR(10),"\n"), "")&amp;"'"&amp;IF(AB6="○",", sealable: true","")&amp;IF(AC6="○",", removable: true","")&amp;IF(AA6="○",", lie: true","")&amp;IF(AD6="○",", investable: true","")&amp;"},")</f>
        <v>#REF!</v>
      </c>
      <c r="AU6" s="300" t="str">
        <f aca="false">IF($A6&lt;&gt;"", "    /** 《"&amp;$E6&amp;"》 */ export const "&amp;SUBSTITUTE(UPPER(IF(MID($A6, 3, 1)="-", RIGHT($A6,LEN($A6)-3), $A6)), "-", "_")&amp;": TCardId = '"&amp;$A6&amp;"';", "")</f>
        <v>    /** 《Thallya's Masterpiece》 */ export const THALLYA_O_S_3: TCardId = '11-thallya-o-s-3';</v>
      </c>
      <c r="AV6" s="301" t="str">
        <f aca="false">IF($A6&lt;&gt;"", "    | '"&amp;$A6&amp;"'", "")</f>
        <v>    | '11-thallya-o-s-3'</v>
      </c>
      <c r="AW6" s="63"/>
      <c r="AX6" s="63"/>
      <c r="AY6" s="63"/>
      <c r="AZ6" s="63"/>
      <c r="BA6" s="63"/>
      <c r="BB6" s="63"/>
      <c r="BC6" s="63"/>
      <c r="BD6" s="63"/>
      <c r="BE6" s="63"/>
      <c r="BF6" s="63"/>
      <c r="BG6" s="63"/>
      <c r="BH6" s="63"/>
      <c r="BI6" s="63"/>
      <c r="BJ6" s="63"/>
      <c r="BK6" s="63"/>
      <c r="BL6" s="63"/>
      <c r="BM6" s="63"/>
      <c r="BN6" s="63"/>
      <c r="BO6" s="63"/>
      <c r="BP6" s="63"/>
    </row>
    <row r="7" customFormat="false" ht="79" hidden="false" customHeight="false" outlineLevel="0" collapsed="false">
      <c r="A7" s="281" t="s">
        <v>1656</v>
      </c>
      <c r="B7" s="281" t="s">
        <v>1605</v>
      </c>
      <c r="C7" s="281"/>
      <c r="D7" s="281"/>
      <c r="E7" s="281" t="s">
        <v>1657</v>
      </c>
      <c r="F7" s="281" t="s">
        <v>1658</v>
      </c>
      <c r="G7" s="281" t="s">
        <v>1659</v>
      </c>
      <c r="H7" s="24" t="s">
        <v>1660</v>
      </c>
      <c r="I7" s="6"/>
      <c r="J7" s="24" t="s">
        <v>1661</v>
      </c>
      <c r="K7" s="302" t="s">
        <v>1662</v>
      </c>
      <c r="L7" s="281"/>
      <c r="M7" s="281" t="s">
        <v>44</v>
      </c>
      <c r="N7" s="281"/>
      <c r="O7" s="281"/>
      <c r="P7" s="281"/>
      <c r="Q7" s="281"/>
      <c r="R7" s="281" t="s">
        <v>107</v>
      </c>
      <c r="S7" s="281" t="s">
        <v>92</v>
      </c>
      <c r="T7" s="281"/>
      <c r="U7" s="292"/>
      <c r="V7" s="281"/>
      <c r="W7" s="292"/>
      <c r="X7" s="281"/>
      <c r="Y7" s="281"/>
      <c r="Z7" s="281"/>
      <c r="AA7" s="281"/>
      <c r="AB7" s="281"/>
      <c r="AC7" s="63"/>
      <c r="AD7" s="63"/>
      <c r="AE7" s="283" t="s">
        <v>5161</v>
      </c>
      <c r="AF7" s="310"/>
      <c r="AG7" s="296" t="s">
        <v>5162</v>
      </c>
      <c r="AH7" s="283"/>
      <c r="AI7" s="28"/>
      <c r="AJ7" s="8"/>
      <c r="AK7" s="306" t="s">
        <v>5163</v>
      </c>
      <c r="AL7" s="63"/>
      <c r="AM7" s="307"/>
      <c r="AN7" s="283"/>
      <c r="AO7" s="292"/>
      <c r="AP7" s="292"/>
      <c r="AQ7" s="292"/>
      <c r="AR7" s="292"/>
      <c r="AS7" s="292"/>
      <c r="AT7" s="299" t="e">
        <f aca="false">IF(A7="", "","'"&amp;A7&amp;"':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'"&amp;VLOOKUP(M7,[4]マスタ!$A$1:$B$99,2,0)&amp;"'"&amp;IF(N7="○",", extra: true","")&amp;IF(O7&lt;&gt;"",", extraFrom: '"&amp;O7&amp;"'","")&amp;IF(P7&lt;&gt;"",", exchangableTo: '"&amp;P7&amp;"'","")&amp;IF(Q7="○",", poison: true","")&amp;IF(R7&lt;&gt;"", ", type: '"&amp;VLOOKUP(R7,[4]マスタ!$D$1:$E$99,2,0)&amp;"'", "")&amp;IF(S7&lt;&gt;"",", subType: '"&amp;VLOOKUP(S7,[4]マスタ!$D$1:$E$99,2,0)&amp;"'","")&amp;""&amp;IF(T7&lt;&gt;"",", range: '"&amp;T7&amp;"'","")&amp;IF(V7&lt;&gt;"",", damage: '"&amp;V7&amp;"'","")&amp;IF(X7&lt;&gt;"",", capacity: '"&amp;X7&amp;"'","")&amp;IF(Y7&lt;&gt;"",", growth: "&amp;Y7&amp;"","")&amp;IF(Z7&lt;&gt;"",", cost: '"&amp;Z7&amp;"'","")&amp;", text: '"&amp;SUBSTITUTE(SUBSTITUTE(AE7, CHAR(13), ""),CHAR(10),"\n")&amp;IF(AF7&lt;&gt;"", "', textAdditional: '"&amp;SUBSTITUTE(SUBSTITUTE(AF7, CHAR(13), ""),CHAR(10),"\n"), "")&amp;"', textZh: '"&amp;SUBSTITUTE(SUBSTITUTE(SUBSTITUTE(AG7, CHAR(13), ""),CHAR(10),"\n"),"'","\'")&amp;"', textZhG1: '"&amp;SUBSTITUTE(SUBSTITUTE(SUBSTITUTE(AI7, CHAR(13), ""),CHAR(10),"\n"),"'","\'")&amp;IF(AH7&lt;&gt;"", "', textZhAdditional: '"&amp;SUBSTITUTE(SUBSTITUTE(AH7, CHAR(13), ""),CHAR(10),"\n"), "")&amp;IF(AJ7&lt;&gt;"", "', textZhG1Additional: '"&amp;SUBSTITUTE(SUBSTITUTE(AJ7, CHAR(13), ""),CHAR(10),"\n"), "")&amp;"', textKo: '"&amp;SUBSTITUTE(SUBSTITUTE(SUBSTITUTE(AK7, CHAR(13), ""),CHAR(10),"\n"),"'","\'")&amp;IF(AL7&lt;&gt;"", "', textKoAdditional: '"&amp;SUBSTITUTE(SUBSTITUTE(AL7, CHAR(13), ""),CHAR(10),"\n"), "")&amp;"', textEn: '"&amp;SUBSTITUTE(SUBSTITUTE(SUBSTITUTE(AM7, CHAR(13), ""),CHAR(10),"\n"),"'","\'")&amp;IF(AN7&lt;&gt;"", "', textEnAdditional: '"&amp;SUBSTITUTE(SUBSTITUTE(AN7, CHAR(13), ""),CHAR(10),"\n"), "")&amp;"'"&amp;IF(AB7="○",", sealable: true","")&amp;IF(AC7="○",", removable: true","")&amp;IF(AA7="○",", lie: true","")&amp;IF(AD7="○",", investable: true","")&amp;"},")</f>
        <v>#REF!</v>
      </c>
      <c r="AU7" s="300" t="str">
        <f aca="false">IF($A7&lt;&gt;"", "    /** 《"&amp;$E7&amp;"》 */ export const "&amp;SUBSTITUTE(UPPER(IF(MID($A7, 3, 1)="-", RIGHT($A7,LEN($A7)-3), $A7)), "-", "_")&amp;": TCardId = '"&amp;$A7&amp;"';", "")</f>
        <v>    /** 《呼び声》 */ export const RAIRA_O_N_6: TCardId = '12-raira-o-n-6';</v>
      </c>
      <c r="AV7" s="301" t="str">
        <f aca="false">IF($A7&lt;&gt;"", "    | '"&amp;$A7&amp;"'", "")</f>
        <v>    | '12-raira-o-n-6'</v>
      </c>
      <c r="AW7" s="63"/>
      <c r="AX7" s="63"/>
      <c r="AY7" s="63"/>
      <c r="AZ7" s="63"/>
      <c r="BA7" s="63"/>
      <c r="BB7" s="63"/>
      <c r="BC7" s="63"/>
      <c r="BD7" s="63"/>
      <c r="BE7" s="63"/>
      <c r="BF7" s="63"/>
      <c r="BG7" s="63"/>
      <c r="BH7" s="63"/>
      <c r="BI7" s="63"/>
      <c r="BJ7" s="63"/>
      <c r="BK7" s="63"/>
      <c r="BL7" s="63"/>
      <c r="BM7" s="63"/>
      <c r="BN7" s="63"/>
      <c r="BO7" s="63"/>
      <c r="BP7" s="63"/>
    </row>
    <row r="8" customFormat="false" ht="62" hidden="false" customHeight="false" outlineLevel="0" collapsed="false">
      <c r="A8" s="281" t="s">
        <v>2102</v>
      </c>
      <c r="B8" s="281" t="s">
        <v>2085</v>
      </c>
      <c r="C8" s="281"/>
      <c r="D8" s="281"/>
      <c r="E8" s="281" t="s">
        <v>2108</v>
      </c>
      <c r="F8" s="281" t="s">
        <v>2109</v>
      </c>
      <c r="G8" s="281" t="s">
        <v>2110</v>
      </c>
      <c r="H8" s="281" t="s">
        <v>2110</v>
      </c>
      <c r="I8" s="6"/>
      <c r="J8" s="7" t="s">
        <v>2111</v>
      </c>
      <c r="K8" s="311" t="s">
        <v>2112</v>
      </c>
      <c r="L8" s="281"/>
      <c r="M8" s="281" t="s">
        <v>44</v>
      </c>
      <c r="N8" s="281" t="s">
        <v>996</v>
      </c>
      <c r="O8" s="281" t="s">
        <v>2091</v>
      </c>
      <c r="P8" s="281" t="s">
        <v>2113</v>
      </c>
      <c r="Q8" s="281"/>
      <c r="R8" s="281" t="s">
        <v>45</v>
      </c>
      <c r="S8" s="281"/>
      <c r="T8" s="281" t="s">
        <v>180</v>
      </c>
      <c r="U8" s="292"/>
      <c r="V8" s="281" t="s">
        <v>405</v>
      </c>
      <c r="W8" s="292"/>
      <c r="X8" s="281"/>
      <c r="Y8" s="281"/>
      <c r="Z8" s="281"/>
      <c r="AA8" s="281"/>
      <c r="AB8" s="281"/>
      <c r="AC8" s="281"/>
      <c r="AD8" s="281"/>
      <c r="AE8" s="283" t="s">
        <v>5164</v>
      </c>
      <c r="AF8" s="283"/>
      <c r="AG8" s="296" t="s">
        <v>5165</v>
      </c>
      <c r="AH8" s="283"/>
      <c r="AI8" s="283"/>
      <c r="AJ8" s="266"/>
      <c r="AK8" s="312" t="s">
        <v>5166</v>
      </c>
      <c r="AL8" s="283"/>
      <c r="AM8" s="313" t="s">
        <v>5167</v>
      </c>
      <c r="AN8" s="292"/>
      <c r="AO8" s="292"/>
      <c r="AP8" s="292"/>
      <c r="AQ8" s="292"/>
      <c r="AR8" s="292"/>
      <c r="AS8" s="292"/>
      <c r="AT8" s="299" t="e">
        <f aca="false">IF(A8="", "","'"&amp;A8&amp;"':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'"&amp;VLOOKUP(M8,[4]マスタ!$A$1:$B$99,2,0)&amp;"'"&amp;IF(N8="○",", extra: true","")&amp;IF(O8&lt;&gt;"",", extraFrom: '"&amp;O8&amp;"'","")&amp;IF(P8&lt;&gt;"",", exchangableTo: '"&amp;P8&amp;"'","")&amp;IF(Q8="○",", poison: true","")&amp;IF(R8&lt;&gt;"", ", type: '"&amp;VLOOKUP(R8,[4]マスタ!$D$1:$E$99,2,0)&amp;"'", "")&amp;IF(S8&lt;&gt;"",", subType: '"&amp;VLOOKUP(S8,[4]マスタ!$D$1:$E$99,2,0)&amp;"'","")&amp;""&amp;IF(T8&lt;&gt;"",", range: '"&amp;T8&amp;"'","")&amp;IF(V8&lt;&gt;"",", damage: '"&amp;V8&amp;"'","")&amp;IF(X8&lt;&gt;"",", capacity: '"&amp;X8&amp;"'","")&amp;IF(Y8&lt;&gt;"",", growth: "&amp;Y8&amp;"","")&amp;IF(Z8&lt;&gt;"",", cost: '"&amp;Z8&amp;"'","")&amp;", text: '"&amp;SUBSTITUTE(SUBSTITUTE(AE8, CHAR(13), ""),CHAR(10),"\n")&amp;IF(AF8&lt;&gt;"", "', textAdditional: '"&amp;SUBSTITUTE(SUBSTITUTE(AF8, CHAR(13), ""),CHAR(10),"\n"), "")&amp;"', textZh: '"&amp;SUBSTITUTE(SUBSTITUTE(SUBSTITUTE(AG8, CHAR(13), ""),CHAR(10),"\n"),"'","\'")&amp;"', textZhG1: '"&amp;SUBSTITUTE(SUBSTITUTE(SUBSTITUTE(AI8, CHAR(13), ""),CHAR(10),"\n"),"'","\'")&amp;IF(AH8&lt;&gt;"", "', textZhAdditional: '"&amp;SUBSTITUTE(SUBSTITUTE(AH8, CHAR(13), ""),CHAR(10),"\n"), "")&amp;IF(AJ8&lt;&gt;"", "', textZhG1Additional: '"&amp;SUBSTITUTE(SUBSTITUTE(AJ8, CHAR(13), ""),CHAR(10),"\n"), "")&amp;"', textKo: '"&amp;SUBSTITUTE(SUBSTITUTE(SUBSTITUTE(AK8, CHAR(13), ""),CHAR(10),"\n"),"'","\'")&amp;IF(AL8&lt;&gt;"", "', textKoAdditional: '"&amp;SUBSTITUTE(SUBSTITUTE(AL8, CHAR(13), ""),CHAR(10),"\n"), "")&amp;"', textEn: '"&amp;SUBSTITUTE(SUBSTITUTE(SUBSTITUTE(AM8, CHAR(13), ""),CHAR(10),"\n"),"'","\'")&amp;IF(AN8&lt;&gt;"", "', textEnAdditional: '"&amp;SUBSTITUTE(SUBSTITUTE(AN8, CHAR(13), ""),CHAR(10),"\n"), "")&amp;"'"&amp;IF(AB8="○",", sealable: true","")&amp;IF(AC8="○",", removable: true","")&amp;IF(AA8="○",", lie: true","")&amp;IF(AD8="○",", investable: true","")&amp;"},")</f>
        <v>#REF!</v>
      </c>
      <c r="AU8" s="300" t="str">
        <f aca="false">IF($A8&lt;&gt;"", "    /** 《"&amp;$E8&amp;"》 */ export const "&amp;SUBSTITUTE(UPPER(IF(MID($A8, 3, 1)="-", RIGHT($A8,LEN($A8)-3), $A8)), "-", "_")&amp;": TCardId = '"&amp;$A8&amp;"';", "")</f>
        <v>    /** 《突撃霊式》 */ export const HONOKA_O_N_1_EX2: TCardId = '14-honoka-o-n-1-ex2';</v>
      </c>
      <c r="AV8" s="301" t="str">
        <f aca="false">IF($A8&lt;&gt;"", "    | '"&amp;$A8&amp;"'", "")</f>
        <v>    | '14-honoka-o-n-1-ex2'</v>
      </c>
      <c r="AW8" s="63"/>
      <c r="AX8" s="63"/>
      <c r="AY8" s="266"/>
      <c r="AZ8" s="266"/>
      <c r="BA8" s="266"/>
      <c r="BB8" s="266"/>
      <c r="BC8" s="266"/>
      <c r="BD8" s="266"/>
      <c r="BE8" s="266"/>
      <c r="BF8" s="266"/>
      <c r="BG8" s="266"/>
      <c r="BH8" s="266"/>
      <c r="BI8" s="266"/>
      <c r="BJ8" s="266"/>
      <c r="BK8" s="266"/>
      <c r="BL8" s="266"/>
      <c r="BM8" s="266"/>
      <c r="BN8" s="266"/>
      <c r="BO8" s="266"/>
      <c r="BP8" s="266"/>
    </row>
    <row r="9" customFormat="false" ht="62" hidden="false" customHeight="false" outlineLevel="0" collapsed="false">
      <c r="A9" s="281" t="s">
        <v>4874</v>
      </c>
      <c r="B9" s="281" t="s">
        <v>4209</v>
      </c>
      <c r="C9" s="281" t="s">
        <v>49</v>
      </c>
      <c r="D9" s="281" t="s">
        <v>4274</v>
      </c>
      <c r="E9" s="281" t="s">
        <v>4875</v>
      </c>
      <c r="F9" s="281" t="s">
        <v>4876</v>
      </c>
      <c r="G9" s="281" t="s">
        <v>4875</v>
      </c>
      <c r="H9" s="266"/>
      <c r="I9" s="266"/>
      <c r="J9" s="266" t="s">
        <v>4877</v>
      </c>
      <c r="K9" s="266" t="s">
        <v>4878</v>
      </c>
      <c r="L9" s="281"/>
      <c r="M9" s="281" t="s">
        <v>44</v>
      </c>
      <c r="N9" s="281"/>
      <c r="O9" s="281"/>
      <c r="P9" s="281"/>
      <c r="Q9" s="281"/>
      <c r="R9" s="281" t="s">
        <v>107</v>
      </c>
      <c r="S9" s="281"/>
      <c r="T9" s="281"/>
      <c r="U9" s="292"/>
      <c r="V9" s="281"/>
      <c r="W9" s="292"/>
      <c r="X9" s="281"/>
      <c r="Y9" s="281"/>
      <c r="Z9" s="281"/>
      <c r="AA9" s="281"/>
      <c r="AB9" s="281"/>
      <c r="AC9" s="281"/>
      <c r="AD9" s="281"/>
      <c r="AE9" s="303" t="s">
        <v>5168</v>
      </c>
      <c r="AF9" s="310" t="s">
        <v>5169</v>
      </c>
      <c r="AG9" s="296" t="s">
        <v>5170</v>
      </c>
      <c r="AH9" s="310" t="s">
        <v>4882</v>
      </c>
      <c r="AI9" s="28"/>
      <c r="AJ9" s="283"/>
      <c r="AK9" s="306" t="s">
        <v>5171</v>
      </c>
      <c r="AL9" s="283" t="s">
        <v>4884</v>
      </c>
      <c r="AM9" s="307"/>
      <c r="AN9" s="283" t="s">
        <v>4886</v>
      </c>
      <c r="AO9" s="292"/>
      <c r="AP9" s="292"/>
      <c r="AQ9" s="292"/>
      <c r="AR9" s="292"/>
      <c r="AS9" s="292"/>
      <c r="AT9" s="299" t="e">
        <f aca="false">IF(A9="", "","'"&amp;A9&amp;"':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'"&amp;VLOOKUP(M9,[4]マスタ!$A$1:$B$99,2,0)&amp;"'"&amp;IF(N9="○",", extra: true","")&amp;IF(O9&lt;&gt;"",", extraFrom: '"&amp;O9&amp;"'","")&amp;IF(P9&lt;&gt;"",", exchangableTo: '"&amp;P9&amp;"'","")&amp;IF(Q9="○",", poison: true","")&amp;IF(R9&lt;&gt;"", ", type: '"&amp;VLOOKUP(R9,[4]マスタ!$D$1:$E$99,2,0)&amp;"'", "")&amp;IF(S9&lt;&gt;"",", subType: '"&amp;VLOOKUP(S9,[4]マスタ!$D$1:$E$99,2,0)&amp;"'","")&amp;""&amp;IF(T9&lt;&gt;"",", range: '"&amp;T9&amp;"'","")&amp;IF(V9&lt;&gt;"",", damage: '"&amp;V9&amp;"'","")&amp;IF(X9&lt;&gt;"",", capacity: '"&amp;X9&amp;"'","")&amp;IF(Y9&lt;&gt;"",", growth: "&amp;Y9&amp;"","")&amp;IF(Z9&lt;&gt;"",", cost: '"&amp;Z9&amp;"'","")&amp;", text: '"&amp;SUBSTITUTE(SUBSTITUTE(AE9, CHAR(13), ""),CHAR(10),"\n")&amp;IF(AF9&lt;&gt;"", "', textAdditional: '"&amp;SUBSTITUTE(SUBSTITUTE(AF9, CHAR(13), ""),CHAR(10),"\n"), "")&amp;"', textZh: '"&amp;SUBSTITUTE(SUBSTITUTE(SUBSTITUTE(AG9, CHAR(13), ""),CHAR(10),"\n"),"'","\'")&amp;"', textZhG1: '"&amp;SUBSTITUTE(SUBSTITUTE(SUBSTITUTE(AI9, CHAR(13), ""),CHAR(10),"\n"),"'","\'")&amp;IF(AH9&lt;&gt;"", "', textZhAdditional: '"&amp;SUBSTITUTE(SUBSTITUTE(AH9, CHAR(13), ""),CHAR(10),"\n"), "")&amp;IF(AJ9&lt;&gt;"", "', textZhG1Additional: '"&amp;SUBSTITUTE(SUBSTITUTE(AJ9, CHAR(13), ""),CHAR(10),"\n"), "")&amp;"', textKo: '"&amp;SUBSTITUTE(SUBSTITUTE(SUBSTITUTE(AK9, CHAR(13), ""),CHAR(10),"\n"),"'","\'")&amp;IF(AL9&lt;&gt;"", "', textKoAdditional: '"&amp;SUBSTITUTE(SUBSTITUTE(AL9, CHAR(13), ""),CHAR(10),"\n"), "")&amp;"', textEn: '"&amp;SUBSTITUTE(SUBSTITUTE(SUBSTITUTE(AM9, CHAR(13), ""),CHAR(10),"\n"),"'","\'")&amp;IF(AN9&lt;&gt;"", "', textEnAdditional: '"&amp;SUBSTITUTE(SUBSTITUTE(AN9, CHAR(13), ""),CHAR(10),"\n"), "")&amp;"'"&amp;IF(AB9="○",", sealable: true","")&amp;IF(AC9="○",", removable: true","")&amp;IF(AA9="○",", lie: true","")&amp;IF(AD9="○",", investable: true","")&amp;"},")</f>
        <v>#REF!</v>
      </c>
      <c r="AU9" s="300" t="str">
        <f aca="false">IF($A9&lt;&gt;"", "    /** 《"&amp;$E9&amp;"》 */ export const "&amp;SUBSTITUTE(UPPER(IF(MID($A9, 3, 1)="-", RIGHT($A9,LEN($A9)-3), $A9)), "-", "_")&amp;": TCardId = '"&amp;$A9&amp;"';", "")</f>
        <v>    /** 《神授》 */ export const RENRI_A1_N_5: TCardId = '22-renri-a1-n-5';</v>
      </c>
      <c r="AV9" s="301" t="str">
        <f aca="false">IF($A9&lt;&gt;"", "    | '"&amp;$A9&amp;"'", "")</f>
        <v>    | '22-renri-a1-n-5'</v>
      </c>
      <c r="AW9" s="63"/>
      <c r="AX9" s="63"/>
      <c r="AY9" s="63"/>
      <c r="AZ9" s="63"/>
      <c r="BA9" s="63"/>
      <c r="BB9" s="63"/>
      <c r="BC9" s="63"/>
      <c r="BD9" s="63"/>
      <c r="BE9" s="63"/>
      <c r="BF9" s="63"/>
      <c r="BG9" s="63"/>
      <c r="BH9" s="63"/>
      <c r="BI9" s="63"/>
      <c r="BJ9" s="63"/>
      <c r="BK9" s="63"/>
      <c r="BL9" s="63"/>
      <c r="BM9" s="63"/>
      <c r="BN9" s="63"/>
      <c r="BO9" s="63"/>
      <c r="BP9" s="63"/>
    </row>
    <row r="10" customFormat="false" ht="46" hidden="false" customHeight="false" outlineLevel="0" collapsed="false">
      <c r="A10" s="281" t="s">
        <v>4575</v>
      </c>
      <c r="B10" s="281" t="s">
        <v>4564</v>
      </c>
      <c r="C10" s="281"/>
      <c r="D10" s="281"/>
      <c r="E10" s="281" t="s">
        <v>4576</v>
      </c>
      <c r="F10" s="281" t="s">
        <v>4577</v>
      </c>
      <c r="G10" s="287" t="s">
        <v>4578</v>
      </c>
      <c r="H10" s="314"/>
      <c r="I10" s="6"/>
      <c r="J10" s="314" t="s">
        <v>4579</v>
      </c>
      <c r="K10" s="263" t="s">
        <v>4580</v>
      </c>
      <c r="L10" s="281"/>
      <c r="M10" s="281" t="s">
        <v>44</v>
      </c>
      <c r="N10" s="281"/>
      <c r="O10" s="281"/>
      <c r="P10" s="281"/>
      <c r="Q10" s="281"/>
      <c r="R10" s="281" t="s">
        <v>45</v>
      </c>
      <c r="S10" s="281"/>
      <c r="T10" s="281" t="s">
        <v>146</v>
      </c>
      <c r="U10" s="292"/>
      <c r="V10" s="281" t="s">
        <v>1783</v>
      </c>
      <c r="W10" s="292"/>
      <c r="X10" s="281"/>
      <c r="Y10" s="281"/>
      <c r="Z10" s="281"/>
      <c r="AA10" s="281"/>
      <c r="AB10" s="281"/>
      <c r="AC10" s="281"/>
      <c r="AD10" s="281" t="s">
        <v>996</v>
      </c>
      <c r="AE10" s="303" t="s">
        <v>4581</v>
      </c>
      <c r="AF10" s="283"/>
      <c r="AG10" s="303" t="s">
        <v>4582</v>
      </c>
      <c r="AH10" s="283"/>
      <c r="AI10" s="28"/>
      <c r="AJ10" s="283"/>
      <c r="AK10" s="283" t="s">
        <v>5172</v>
      </c>
      <c r="AL10" s="283"/>
      <c r="AM10" s="263" t="s">
        <v>4584</v>
      </c>
      <c r="AN10" s="283"/>
      <c r="AO10" s="292"/>
      <c r="AP10" s="292"/>
      <c r="AQ10" s="292"/>
      <c r="AR10" s="292"/>
      <c r="AS10" s="292"/>
      <c r="AT10" s="299" t="e">
        <f aca="false">IF(A10="", "","'"&amp;A10&amp;"':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'"&amp;VLOOKUP(M10,[4]マスタ!$A$1:$B$99,2,0)&amp;"'"&amp;IF(N10="○",", extra: true","")&amp;IF(O10&lt;&gt;"",", extraFrom: '"&amp;O10&amp;"'","")&amp;IF(P10&lt;&gt;"",", exchangableTo: '"&amp;P10&amp;"'","")&amp;IF(Q10="○",", poison: true","")&amp;IF(R10&lt;&gt;"", ", type: '"&amp;VLOOKUP(R10,[4]マスタ!$D$1:$E$99,2,0)&amp;"'", "")&amp;IF(S10&lt;&gt;"",", subType: '"&amp;VLOOKUP(S10,[4]マスタ!$D$1:$E$99,2,0)&amp;"'","")&amp;""&amp;IF(T10&lt;&gt;"",", range: '"&amp;T10&amp;"'","")&amp;IF(V10&lt;&gt;"",", damage: '"&amp;V10&amp;"'","")&amp;IF(X10&lt;&gt;"",", capacity: '"&amp;X10&amp;"'","")&amp;IF(Y10&lt;&gt;"",", growth: "&amp;Y10&amp;"","")&amp;IF(Z10&lt;&gt;"",", cost: '"&amp;Z10&amp;"'","")&amp;", text: '"&amp;SUBSTITUTE(SUBSTITUTE(AE10, CHAR(13), ""),CHAR(10),"\n")&amp;IF(AF10&lt;&gt;"", "', textAdditional: '"&amp;SUBSTITUTE(SUBSTITUTE(AF10, CHAR(13), ""),CHAR(10),"\n"), "")&amp;"', textZh: '"&amp;SUBSTITUTE(SUBSTITUTE(SUBSTITUTE(AG10, CHAR(13), ""),CHAR(10),"\n"),"'","\'")&amp;"', textZhG1: '"&amp;SUBSTITUTE(SUBSTITUTE(SUBSTITUTE(AI10, CHAR(13), ""),CHAR(10),"\n"),"'","\'")&amp;IF(AH10&lt;&gt;"", "', textZhAdditional: '"&amp;SUBSTITUTE(SUBSTITUTE(AH10, CHAR(13), ""),CHAR(10),"\n"), "")&amp;IF(AJ10&lt;&gt;"", "', textZhG1Additional: '"&amp;SUBSTITUTE(SUBSTITUTE(AJ10, CHAR(13), ""),CHAR(10),"\n"), "")&amp;"', textKo: '"&amp;SUBSTITUTE(SUBSTITUTE(SUBSTITUTE(AK10, CHAR(13), ""),CHAR(10),"\n"),"'","\'")&amp;IF(AL10&lt;&gt;"", "', textKoAdditional: '"&amp;SUBSTITUTE(SUBSTITUTE(AL10, CHAR(13), ""),CHAR(10),"\n"), "")&amp;"', textEn: '"&amp;SUBSTITUTE(SUBSTITUTE(SUBSTITUTE(AM10, CHAR(13), ""),CHAR(10),"\n"),"'","\'")&amp;IF(AN10&lt;&gt;"", "', textEnAdditional: '"&amp;SUBSTITUTE(SUBSTITUTE(AN10, CHAR(13), ""),CHAR(10),"\n"), "")&amp;"'"&amp;IF(AB10="○",", sealable: true","")&amp;IF(AC10="○",", removable: true","")&amp;IF(AA10="○",", lie: true","")&amp;IF(AD10="○",", investable: true","")&amp;"},")</f>
        <v>#REF!</v>
      </c>
      <c r="AU10" s="300" t="str">
        <f aca="false">IF($A10&lt;&gt;"", "    /** 《"&amp;$E10&amp;"》 */ export const "&amp;SUBSTITUTE(UPPER(IF(MID($A10, 3, 1)="-", RIGHT($A10,LEN($A10)-3), $A10)), "-", "_")&amp;": TCardId = '"&amp;$A10&amp;"';", "")</f>
        <v>    /** 《恫喝》 */ export const AKINA_O_N_2: TCardId = '23-akina-o-n-2';</v>
      </c>
      <c r="AV10" s="301" t="str">
        <f aca="false">IF($A10&lt;&gt;"", "    | '"&amp;$A10&amp;"'", "")</f>
        <v>    | '23-akina-o-n-2'</v>
      </c>
      <c r="AW10" s="63"/>
      <c r="AX10" s="63"/>
      <c r="AY10" s="63"/>
      <c r="AZ10" s="63"/>
      <c r="BA10" s="63"/>
      <c r="BB10" s="63"/>
      <c r="BC10" s="63"/>
      <c r="BD10" s="63"/>
      <c r="BE10" s="63"/>
      <c r="BF10" s="63"/>
      <c r="BG10" s="63"/>
      <c r="BH10" s="63"/>
      <c r="BI10" s="63"/>
      <c r="BJ10" s="63"/>
      <c r="BK10" s="63"/>
      <c r="BL10" s="63"/>
      <c r="BM10" s="63"/>
      <c r="BN10" s="63"/>
      <c r="BO10" s="63"/>
      <c r="BP10" s="63"/>
    </row>
    <row r="11" customFormat="false" ht="13.8" hidden="false" customHeight="false" outlineLevel="0" collapsed="false">
      <c r="A11" s="63"/>
      <c r="B11" s="63"/>
      <c r="C11" s="63"/>
      <c r="D11" s="63"/>
      <c r="E11" s="63"/>
      <c r="F11" s="63"/>
      <c r="G11" s="63"/>
      <c r="H11" s="63"/>
      <c r="I11" s="315"/>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row>
    <row r="12" customFormat="false" ht="13.8" hidden="false" customHeight="false" outlineLevel="0" collapsed="false">
      <c r="A12" s="63"/>
      <c r="B12" s="63"/>
      <c r="C12" s="63"/>
      <c r="D12" s="63"/>
      <c r="E12" s="63"/>
      <c r="F12" s="63"/>
      <c r="G12" s="63"/>
      <c r="H12" s="63"/>
      <c r="I12" s="315"/>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row>
    <row r="13" customFormat="false" ht="13.8" hidden="false" customHeight="false" outlineLevel="0" collapsed="false">
      <c r="A13" s="63"/>
      <c r="B13" s="63"/>
      <c r="C13" s="63"/>
      <c r="D13" s="63"/>
      <c r="E13" s="63"/>
      <c r="F13" s="63"/>
      <c r="G13" s="63"/>
      <c r="H13" s="63"/>
      <c r="I13" s="315"/>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row>
    <row r="14" customFormat="false" ht="13.8" hidden="false" customHeight="false" outlineLevel="0" collapsed="false">
      <c r="A14" s="63"/>
      <c r="B14" s="63"/>
      <c r="C14" s="63"/>
      <c r="D14" s="63"/>
      <c r="E14" s="63"/>
      <c r="F14" s="63"/>
      <c r="G14" s="63"/>
      <c r="H14" s="63"/>
      <c r="I14" s="315"/>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row>
    <row r="15" customFormat="false" ht="13.8" hidden="false" customHeight="false" outlineLevel="0" collapsed="false">
      <c r="A15" s="63"/>
      <c r="B15" s="63"/>
      <c r="C15" s="63"/>
      <c r="D15" s="63"/>
      <c r="E15" s="63"/>
      <c r="F15" s="63"/>
      <c r="G15" s="63"/>
      <c r="H15" s="63"/>
      <c r="I15" s="315"/>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row>
    <row r="16" customFormat="false" ht="13.8" hidden="false" customHeight="false" outlineLevel="0" collapsed="false">
      <c r="A16" s="63"/>
      <c r="B16" s="63"/>
      <c r="C16" s="63"/>
      <c r="D16" s="63"/>
      <c r="E16" s="63"/>
      <c r="F16" s="63"/>
      <c r="G16" s="63"/>
      <c r="H16" s="63"/>
      <c r="I16" s="315"/>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row>
    <row r="17" customFormat="false" ht="13.8" hidden="false" customHeight="false" outlineLevel="0" collapsed="false">
      <c r="A17" s="63"/>
      <c r="B17" s="63"/>
      <c r="C17" s="63"/>
      <c r="D17" s="63"/>
      <c r="E17" s="63"/>
      <c r="F17" s="63"/>
      <c r="G17" s="63"/>
      <c r="H17" s="63"/>
      <c r="I17" s="315"/>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row>
    <row r="18" customFormat="false" ht="13.8" hidden="false" customHeight="false" outlineLevel="0" collapsed="false">
      <c r="A18" s="63"/>
      <c r="B18" s="63"/>
      <c r="C18" s="63"/>
      <c r="D18" s="63"/>
      <c r="F18" s="63"/>
      <c r="G18" s="63"/>
      <c r="H18" s="63"/>
      <c r="I18" s="315"/>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row>
    <row r="19" customFormat="false" ht="13.8" hidden="false" customHeight="false" outlineLevel="0" collapsed="false">
      <c r="A19" s="63"/>
      <c r="B19" s="63"/>
      <c r="C19" s="63"/>
      <c r="D19" s="63"/>
      <c r="E19" s="63"/>
      <c r="F19" s="63"/>
      <c r="G19" s="63"/>
      <c r="H19" s="63"/>
      <c r="I19" s="315"/>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row>
    <row r="20" customFormat="false" ht="13.8" hidden="false" customHeight="false" outlineLevel="0" collapsed="false">
      <c r="A20" s="63"/>
      <c r="B20" s="63"/>
      <c r="C20" s="63"/>
      <c r="D20" s="63"/>
      <c r="E20" s="63"/>
      <c r="F20" s="63"/>
      <c r="G20" s="63"/>
      <c r="H20" s="63"/>
      <c r="I20" s="315"/>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row>
    <row r="21" customFormat="false" ht="13.8" hidden="false" customHeight="false" outlineLevel="0" collapsed="false">
      <c r="A21" s="63"/>
      <c r="B21" s="63"/>
      <c r="C21" s="63"/>
      <c r="D21" s="63"/>
      <c r="E21" s="63"/>
      <c r="F21" s="63"/>
      <c r="G21" s="63"/>
      <c r="H21" s="63"/>
      <c r="I21" s="315"/>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row>
    <row r="22" customFormat="false" ht="13.8" hidden="false" customHeight="false" outlineLevel="0" collapsed="false">
      <c r="A22" s="63"/>
      <c r="B22" s="63"/>
      <c r="C22" s="63"/>
      <c r="D22" s="63"/>
      <c r="E22" s="63"/>
      <c r="F22" s="63"/>
      <c r="G22" s="63"/>
      <c r="H22" s="63"/>
      <c r="I22" s="315"/>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row>
    <row r="23" customFormat="false" ht="13.8" hidden="false" customHeight="false" outlineLevel="0" collapsed="false">
      <c r="A23" s="63"/>
      <c r="B23" s="63"/>
      <c r="C23" s="63"/>
      <c r="D23" s="63"/>
      <c r="E23" s="63"/>
      <c r="F23" s="63"/>
      <c r="G23" s="63"/>
      <c r="H23" s="63"/>
      <c r="I23" s="315"/>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row>
    <row r="24" customFormat="false" ht="13.8" hidden="false" customHeight="false" outlineLevel="0" collapsed="false">
      <c r="A24" s="63"/>
      <c r="B24" s="63"/>
      <c r="C24" s="63"/>
      <c r="D24" s="63"/>
      <c r="E24" s="63"/>
      <c r="F24" s="63"/>
      <c r="G24" s="63"/>
      <c r="H24" s="63"/>
      <c r="I24" s="315"/>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row>
    <row r="25" customFormat="false" ht="13.8" hidden="false" customHeight="false" outlineLevel="0" collapsed="false">
      <c r="A25" s="63"/>
      <c r="B25" s="63"/>
      <c r="C25" s="63"/>
      <c r="D25" s="63"/>
      <c r="E25" s="63"/>
      <c r="F25" s="63"/>
      <c r="G25" s="63"/>
      <c r="H25" s="63"/>
      <c r="I25" s="315"/>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row>
    <row r="26" customFormat="false" ht="13.8" hidden="false" customHeight="false" outlineLevel="0" collapsed="false">
      <c r="A26" s="63"/>
      <c r="B26" s="63"/>
      <c r="C26" s="63"/>
      <c r="D26" s="63"/>
      <c r="E26" s="63"/>
      <c r="F26" s="63"/>
      <c r="G26" s="63"/>
      <c r="H26" s="63"/>
      <c r="I26" s="315"/>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row>
    <row r="27" customFormat="false" ht="13.8" hidden="false" customHeight="false" outlineLevel="0" collapsed="false">
      <c r="A27" s="63"/>
      <c r="B27" s="63"/>
      <c r="C27" s="63"/>
      <c r="D27" s="63"/>
      <c r="E27" s="63"/>
      <c r="F27" s="63"/>
      <c r="G27" s="63"/>
      <c r="H27" s="63"/>
      <c r="I27" s="315"/>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row>
    <row r="28" customFormat="false" ht="13.8" hidden="false" customHeight="false" outlineLevel="0" collapsed="false">
      <c r="A28" s="63"/>
      <c r="B28" s="63"/>
      <c r="C28" s="63"/>
      <c r="D28" s="63"/>
      <c r="E28" s="63"/>
      <c r="F28" s="63"/>
      <c r="G28" s="63"/>
      <c r="H28" s="63"/>
      <c r="I28" s="315"/>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row>
    <row r="29" customFormat="false" ht="13.8" hidden="false" customHeight="false" outlineLevel="0" collapsed="false">
      <c r="A29" s="63"/>
      <c r="B29" s="63"/>
      <c r="C29" s="63"/>
      <c r="D29" s="63"/>
      <c r="E29" s="63"/>
      <c r="F29" s="63"/>
      <c r="G29" s="63"/>
      <c r="H29" s="63"/>
      <c r="I29" s="315"/>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row>
    <row r="30" customFormat="false" ht="13.8" hidden="false" customHeight="false" outlineLevel="0" collapsed="false">
      <c r="A30" s="63"/>
      <c r="B30" s="63"/>
      <c r="C30" s="63"/>
      <c r="D30" s="63"/>
      <c r="E30" s="63"/>
      <c r="F30" s="63"/>
      <c r="G30" s="63"/>
      <c r="H30" s="63"/>
      <c r="I30" s="315"/>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row>
    <row r="31" customFormat="false" ht="13.8" hidden="false" customHeight="false" outlineLevel="0" collapsed="false">
      <c r="A31" s="63"/>
      <c r="B31" s="63"/>
      <c r="C31" s="63"/>
      <c r="D31" s="63"/>
      <c r="E31" s="63"/>
      <c r="F31" s="63"/>
      <c r="G31" s="63"/>
      <c r="H31" s="63"/>
      <c r="I31" s="315"/>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row>
    <row r="32" customFormat="false" ht="13.8" hidden="false" customHeight="false" outlineLevel="0" collapsed="false">
      <c r="A32" s="63"/>
      <c r="B32" s="63"/>
      <c r="C32" s="63"/>
      <c r="D32" s="63"/>
      <c r="E32" s="63"/>
      <c r="F32" s="63"/>
      <c r="G32" s="63"/>
      <c r="H32" s="63"/>
      <c r="I32" s="315"/>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row>
    <row r="33" customFormat="false" ht="13.8" hidden="false" customHeight="false" outlineLevel="0" collapsed="false">
      <c r="A33" s="63"/>
      <c r="B33" s="63"/>
      <c r="C33" s="63"/>
      <c r="D33" s="63"/>
      <c r="E33" s="63"/>
      <c r="F33" s="63"/>
      <c r="G33" s="63"/>
      <c r="H33" s="63"/>
      <c r="I33" s="315"/>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row>
    <row r="34" customFormat="false" ht="13.8" hidden="false" customHeight="false" outlineLevel="0" collapsed="false">
      <c r="A34" s="63"/>
      <c r="B34" s="63"/>
      <c r="C34" s="63"/>
      <c r="D34" s="63"/>
      <c r="E34" s="63"/>
      <c r="F34" s="63"/>
      <c r="G34" s="63"/>
      <c r="H34" s="63"/>
      <c r="I34" s="315"/>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row>
    <row r="35" customFormat="false" ht="13.8" hidden="false" customHeight="false" outlineLevel="0" collapsed="false">
      <c r="A35" s="63"/>
      <c r="B35" s="63"/>
      <c r="C35" s="63"/>
      <c r="D35" s="63"/>
      <c r="E35" s="63"/>
      <c r="F35" s="63"/>
      <c r="G35" s="63"/>
      <c r="H35" s="63"/>
      <c r="I35" s="315"/>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row>
    <row r="36" customFormat="false" ht="13.8" hidden="false" customHeight="false" outlineLevel="0" collapsed="false">
      <c r="A36" s="63"/>
      <c r="B36" s="63"/>
      <c r="C36" s="63"/>
      <c r="D36" s="63"/>
      <c r="E36" s="63"/>
      <c r="F36" s="63"/>
      <c r="G36" s="63"/>
      <c r="H36" s="63"/>
      <c r="I36" s="315"/>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row>
    <row r="37" customFormat="false" ht="13.8" hidden="false" customHeight="false" outlineLevel="0" collapsed="false">
      <c r="A37" s="63"/>
      <c r="B37" s="63"/>
      <c r="C37" s="63"/>
      <c r="D37" s="63"/>
      <c r="E37" s="63"/>
      <c r="F37" s="63"/>
      <c r="G37" s="63"/>
      <c r="H37" s="63"/>
      <c r="I37" s="315"/>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row>
    <row r="38" customFormat="false" ht="13.8" hidden="false" customHeight="false" outlineLevel="0" collapsed="false">
      <c r="A38" s="63"/>
      <c r="B38" s="63"/>
      <c r="C38" s="63"/>
      <c r="D38" s="63"/>
      <c r="E38" s="63"/>
      <c r="F38" s="63"/>
      <c r="G38" s="63"/>
      <c r="H38" s="63"/>
      <c r="I38" s="315"/>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row>
    <row r="39" customFormat="false" ht="13.8" hidden="false" customHeight="false" outlineLevel="0" collapsed="false">
      <c r="A39" s="63"/>
      <c r="B39" s="63"/>
      <c r="C39" s="63"/>
      <c r="D39" s="63"/>
      <c r="E39" s="63"/>
      <c r="F39" s="63"/>
      <c r="G39" s="63"/>
      <c r="H39" s="63"/>
      <c r="I39" s="315"/>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row>
    <row r="40" customFormat="false" ht="13.8" hidden="false" customHeight="false" outlineLevel="0" collapsed="false">
      <c r="A40" s="63"/>
      <c r="B40" s="63"/>
      <c r="C40" s="63"/>
      <c r="D40" s="63"/>
      <c r="E40" s="63"/>
      <c r="F40" s="63"/>
      <c r="G40" s="63"/>
      <c r="H40" s="63"/>
      <c r="I40" s="315"/>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row>
    <row r="41" customFormat="false" ht="13.8" hidden="false" customHeight="false" outlineLevel="0" collapsed="false">
      <c r="A41" s="63"/>
      <c r="B41" s="63"/>
      <c r="C41" s="63"/>
      <c r="D41" s="63"/>
      <c r="E41" s="63"/>
      <c r="F41" s="63"/>
      <c r="G41" s="63"/>
      <c r="H41" s="63"/>
      <c r="I41" s="315"/>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row>
    <row r="42" customFormat="false" ht="13.8" hidden="false" customHeight="false" outlineLevel="0" collapsed="false">
      <c r="A42" s="63"/>
      <c r="B42" s="63"/>
      <c r="C42" s="63"/>
      <c r="D42" s="63"/>
      <c r="E42" s="63"/>
      <c r="F42" s="63"/>
      <c r="G42" s="63"/>
      <c r="H42" s="63"/>
      <c r="I42" s="315"/>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row>
    <row r="43" customFormat="false" ht="13.8" hidden="false" customHeight="false" outlineLevel="0" collapsed="false">
      <c r="A43" s="63"/>
      <c r="B43" s="63"/>
      <c r="C43" s="63"/>
      <c r="D43" s="63"/>
      <c r="E43" s="63"/>
      <c r="F43" s="63"/>
      <c r="G43" s="63"/>
      <c r="H43" s="63"/>
      <c r="I43" s="315"/>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row>
    <row r="44" customFormat="false" ht="13.8" hidden="false" customHeight="false" outlineLevel="0" collapsed="false">
      <c r="A44" s="63"/>
      <c r="B44" s="63"/>
      <c r="C44" s="63"/>
      <c r="D44" s="63"/>
      <c r="E44" s="63"/>
      <c r="F44" s="63"/>
      <c r="G44" s="63"/>
      <c r="H44" s="63"/>
      <c r="I44" s="315"/>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row>
    <row r="45" customFormat="false" ht="13.8" hidden="false" customHeight="false" outlineLevel="0" collapsed="false">
      <c r="A45" s="63"/>
      <c r="B45" s="63"/>
      <c r="C45" s="63"/>
      <c r="D45" s="63"/>
      <c r="E45" s="63"/>
      <c r="F45" s="63"/>
      <c r="G45" s="63"/>
      <c r="H45" s="63"/>
      <c r="I45" s="315"/>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row>
    <row r="46" customFormat="false" ht="13.8" hidden="false" customHeight="false" outlineLevel="0" collapsed="false">
      <c r="A46" s="63"/>
      <c r="B46" s="63"/>
      <c r="C46" s="63"/>
      <c r="D46" s="63"/>
      <c r="E46" s="63"/>
      <c r="F46" s="63"/>
      <c r="G46" s="63"/>
      <c r="H46" s="63"/>
      <c r="I46" s="315"/>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row>
    <row r="47" customFormat="false" ht="13.8" hidden="false" customHeight="false" outlineLevel="0" collapsed="false">
      <c r="A47" s="63"/>
      <c r="B47" s="63"/>
      <c r="C47" s="63"/>
      <c r="D47" s="63"/>
      <c r="E47" s="63"/>
      <c r="F47" s="63"/>
      <c r="G47" s="63"/>
      <c r="H47" s="63"/>
      <c r="I47" s="315"/>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row>
    <row r="48" customFormat="false" ht="13.8" hidden="false" customHeight="false" outlineLevel="0" collapsed="false">
      <c r="A48" s="63"/>
      <c r="B48" s="63"/>
      <c r="C48" s="63"/>
      <c r="D48" s="63"/>
      <c r="E48" s="63"/>
      <c r="F48" s="63"/>
      <c r="G48" s="63"/>
      <c r="H48" s="63"/>
      <c r="I48" s="315"/>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row>
    <row r="49" customFormat="false" ht="13.8" hidden="false" customHeight="false" outlineLevel="0" collapsed="false">
      <c r="A49" s="63"/>
      <c r="B49" s="63"/>
      <c r="C49" s="63"/>
      <c r="D49" s="63"/>
      <c r="E49" s="63"/>
      <c r="F49" s="63"/>
      <c r="G49" s="63"/>
      <c r="H49" s="63"/>
      <c r="I49" s="315"/>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row>
    <row r="50" customFormat="false" ht="13.8" hidden="false" customHeight="false" outlineLevel="0" collapsed="false">
      <c r="A50" s="63"/>
      <c r="B50" s="63"/>
      <c r="C50" s="63"/>
      <c r="D50" s="63"/>
      <c r="E50" s="63"/>
      <c r="F50" s="63"/>
      <c r="G50" s="63"/>
      <c r="H50" s="63"/>
      <c r="I50" s="315"/>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row>
    <row r="51" customFormat="false" ht="13.8" hidden="false" customHeight="false" outlineLevel="0" collapsed="false">
      <c r="A51" s="63"/>
      <c r="B51" s="63"/>
      <c r="C51" s="63"/>
      <c r="D51" s="63"/>
      <c r="E51" s="63"/>
      <c r="F51" s="63"/>
      <c r="G51" s="63"/>
      <c r="H51" s="63"/>
      <c r="I51" s="315"/>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row>
    <row r="52" customFormat="false" ht="13.8" hidden="false" customHeight="false" outlineLevel="0" collapsed="false">
      <c r="A52" s="63"/>
      <c r="B52" s="63"/>
      <c r="C52" s="63"/>
      <c r="D52" s="63"/>
      <c r="E52" s="63"/>
      <c r="F52" s="63"/>
      <c r="G52" s="63"/>
      <c r="H52" s="63"/>
      <c r="I52" s="315"/>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row>
    <row r="53" customFormat="false" ht="13.8" hidden="false" customHeight="false" outlineLevel="0" collapsed="false">
      <c r="A53" s="63"/>
      <c r="B53" s="63"/>
      <c r="C53" s="63"/>
      <c r="D53" s="63"/>
      <c r="E53" s="63"/>
      <c r="F53" s="63"/>
      <c r="G53" s="63"/>
      <c r="H53" s="63"/>
      <c r="I53" s="315"/>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row>
    <row r="54" customFormat="false" ht="13.8" hidden="false" customHeight="false" outlineLevel="0" collapsed="false">
      <c r="A54" s="63"/>
      <c r="B54" s="63"/>
      <c r="C54" s="63"/>
      <c r="D54" s="63"/>
      <c r="E54" s="63"/>
      <c r="F54" s="63"/>
      <c r="G54" s="63"/>
      <c r="H54" s="63"/>
      <c r="I54" s="315"/>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row>
    <row r="55" customFormat="false" ht="13.8" hidden="false" customHeight="false" outlineLevel="0" collapsed="false">
      <c r="A55" s="63"/>
      <c r="B55" s="63"/>
      <c r="C55" s="63"/>
      <c r="D55" s="63"/>
      <c r="E55" s="63"/>
      <c r="F55" s="63"/>
      <c r="G55" s="63"/>
      <c r="H55" s="63"/>
      <c r="I55" s="315"/>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row>
    <row r="56" customFormat="false" ht="13.8" hidden="false" customHeight="false" outlineLevel="0" collapsed="false">
      <c r="A56" s="63"/>
      <c r="B56" s="63"/>
      <c r="C56" s="63"/>
      <c r="D56" s="63"/>
      <c r="E56" s="63"/>
      <c r="F56" s="63"/>
      <c r="G56" s="63"/>
      <c r="H56" s="63"/>
      <c r="I56" s="315"/>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row>
    <row r="57" customFormat="false" ht="13.8" hidden="false" customHeight="false" outlineLevel="0" collapsed="false">
      <c r="A57" s="63"/>
      <c r="B57" s="63"/>
      <c r="C57" s="63"/>
      <c r="D57" s="63"/>
      <c r="E57" s="63"/>
      <c r="F57" s="63"/>
      <c r="G57" s="63"/>
      <c r="H57" s="63"/>
      <c r="I57" s="315"/>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row>
    <row r="58" customFormat="false" ht="13.8" hidden="false" customHeight="false" outlineLevel="0" collapsed="false">
      <c r="A58" s="63"/>
      <c r="B58" s="63"/>
      <c r="C58" s="63"/>
      <c r="D58" s="63"/>
      <c r="E58" s="63"/>
      <c r="F58" s="63"/>
      <c r="G58" s="63"/>
      <c r="H58" s="63"/>
      <c r="I58" s="315"/>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row>
    <row r="59" customFormat="false" ht="13.8" hidden="false" customHeight="false" outlineLevel="0" collapsed="false">
      <c r="A59" s="63"/>
      <c r="B59" s="63"/>
      <c r="C59" s="63"/>
      <c r="D59" s="63"/>
      <c r="E59" s="63"/>
      <c r="F59" s="63"/>
      <c r="G59" s="63"/>
      <c r="H59" s="63"/>
      <c r="I59" s="315"/>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row>
    <row r="60" customFormat="false" ht="13.8" hidden="false" customHeight="false" outlineLevel="0" collapsed="false">
      <c r="A60" s="63"/>
      <c r="B60" s="63"/>
      <c r="C60" s="63"/>
      <c r="D60" s="63"/>
      <c r="E60" s="63"/>
      <c r="F60" s="63"/>
      <c r="G60" s="63"/>
      <c r="H60" s="63"/>
      <c r="I60" s="315"/>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row>
    <row r="61" customFormat="false" ht="13.8" hidden="false" customHeight="false" outlineLevel="0" collapsed="false">
      <c r="A61" s="63"/>
      <c r="B61" s="63"/>
      <c r="C61" s="63"/>
      <c r="D61" s="63"/>
      <c r="E61" s="63"/>
      <c r="F61" s="63"/>
      <c r="G61" s="63"/>
      <c r="H61" s="63"/>
      <c r="I61" s="315"/>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row>
    <row r="62" customFormat="false" ht="13.8" hidden="false" customHeight="false" outlineLevel="0" collapsed="false">
      <c r="A62" s="63"/>
      <c r="B62" s="63"/>
      <c r="C62" s="63"/>
      <c r="D62" s="63"/>
      <c r="E62" s="63"/>
      <c r="F62" s="63"/>
      <c r="G62" s="63"/>
      <c r="H62" s="63"/>
      <c r="I62" s="315"/>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row>
    <row r="63" customFormat="false" ht="13.8" hidden="false" customHeight="false" outlineLevel="0" collapsed="false">
      <c r="A63" s="63"/>
      <c r="B63" s="63"/>
      <c r="C63" s="63"/>
      <c r="D63" s="63"/>
      <c r="E63" s="63"/>
      <c r="F63" s="63"/>
      <c r="G63" s="63"/>
      <c r="H63" s="63"/>
      <c r="I63" s="315"/>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row>
    <row r="64" customFormat="false" ht="13.8" hidden="false" customHeight="false" outlineLevel="0" collapsed="false">
      <c r="A64" s="63"/>
      <c r="B64" s="63"/>
      <c r="C64" s="63"/>
      <c r="D64" s="63"/>
      <c r="E64" s="63"/>
      <c r="F64" s="63"/>
      <c r="G64" s="63"/>
      <c r="H64" s="63"/>
      <c r="I64" s="315"/>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row>
    <row r="65" customFormat="false" ht="13.8" hidden="false" customHeight="false" outlineLevel="0" collapsed="false">
      <c r="A65" s="63"/>
      <c r="B65" s="63"/>
      <c r="C65" s="63"/>
      <c r="D65" s="63"/>
      <c r="E65" s="63"/>
      <c r="F65" s="63"/>
      <c r="G65" s="63"/>
      <c r="H65" s="63"/>
      <c r="I65" s="315"/>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row>
    <row r="66" customFormat="false" ht="13.8" hidden="false" customHeight="false" outlineLevel="0" collapsed="false">
      <c r="A66" s="63"/>
      <c r="B66" s="63"/>
      <c r="C66" s="63"/>
      <c r="D66" s="63"/>
      <c r="E66" s="63"/>
      <c r="F66" s="63"/>
      <c r="G66" s="63"/>
      <c r="H66" s="63"/>
      <c r="I66" s="315"/>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row>
    <row r="67" customFormat="false" ht="13.8" hidden="false" customHeight="false" outlineLevel="0" collapsed="false">
      <c r="A67" s="63"/>
      <c r="B67" s="63"/>
      <c r="C67" s="63"/>
      <c r="D67" s="63"/>
      <c r="E67" s="63"/>
      <c r="F67" s="63"/>
      <c r="G67" s="63"/>
      <c r="H67" s="63"/>
      <c r="I67" s="315"/>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row>
    <row r="68" customFormat="false" ht="13.8" hidden="false" customHeight="false" outlineLevel="0" collapsed="false">
      <c r="A68" s="63"/>
      <c r="B68" s="63"/>
      <c r="C68" s="63"/>
      <c r="D68" s="63"/>
      <c r="E68" s="63"/>
      <c r="F68" s="63"/>
      <c r="G68" s="63"/>
      <c r="H68" s="63"/>
      <c r="I68" s="315"/>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row>
    <row r="69" customFormat="false" ht="13.8" hidden="false" customHeight="false" outlineLevel="0" collapsed="false">
      <c r="A69" s="63"/>
      <c r="B69" s="63"/>
      <c r="C69" s="63"/>
      <c r="D69" s="63"/>
      <c r="E69" s="63"/>
      <c r="F69" s="63"/>
      <c r="G69" s="63"/>
      <c r="H69" s="63"/>
      <c r="I69" s="315"/>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row>
    <row r="70" customFormat="false" ht="13.8" hidden="false" customHeight="false" outlineLevel="0" collapsed="false">
      <c r="A70" s="63"/>
      <c r="B70" s="63"/>
      <c r="C70" s="63"/>
      <c r="D70" s="63"/>
      <c r="E70" s="63"/>
      <c r="F70" s="63"/>
      <c r="G70" s="63"/>
      <c r="H70" s="63"/>
      <c r="I70" s="315"/>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row>
    <row r="71" customFormat="false" ht="13.8" hidden="false" customHeight="false" outlineLevel="0" collapsed="false">
      <c r="A71" s="63"/>
      <c r="B71" s="63"/>
      <c r="C71" s="63"/>
      <c r="D71" s="63"/>
      <c r="E71" s="63"/>
      <c r="F71" s="63"/>
      <c r="G71" s="63"/>
      <c r="H71" s="63"/>
      <c r="I71" s="315"/>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row>
    <row r="72" customFormat="false" ht="13.8" hidden="false" customHeight="false" outlineLevel="0" collapsed="false">
      <c r="A72" s="63"/>
      <c r="B72" s="63"/>
      <c r="C72" s="63"/>
      <c r="D72" s="63"/>
      <c r="E72" s="63"/>
      <c r="F72" s="63"/>
      <c r="G72" s="63"/>
      <c r="H72" s="63"/>
      <c r="I72" s="315"/>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row>
    <row r="73" customFormat="false" ht="13.8" hidden="false" customHeight="false" outlineLevel="0" collapsed="false">
      <c r="A73" s="63"/>
      <c r="B73" s="63"/>
      <c r="C73" s="63"/>
      <c r="D73" s="63"/>
      <c r="E73" s="63"/>
      <c r="F73" s="63"/>
      <c r="G73" s="63"/>
      <c r="H73" s="63"/>
      <c r="I73" s="315"/>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row>
    <row r="74" customFormat="false" ht="13.8" hidden="false" customHeight="false" outlineLevel="0" collapsed="false">
      <c r="A74" s="63"/>
      <c r="B74" s="63"/>
      <c r="C74" s="63"/>
      <c r="D74" s="63"/>
      <c r="E74" s="63"/>
      <c r="F74" s="63"/>
      <c r="G74" s="63"/>
      <c r="H74" s="63"/>
      <c r="I74" s="315"/>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row>
    <row r="75" customFormat="false" ht="13.8" hidden="false" customHeight="false" outlineLevel="0" collapsed="false">
      <c r="A75" s="63"/>
      <c r="B75" s="63"/>
      <c r="C75" s="63"/>
      <c r="D75" s="63"/>
      <c r="E75" s="63"/>
      <c r="F75" s="63"/>
      <c r="G75" s="63"/>
      <c r="H75" s="63"/>
      <c r="I75" s="315"/>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row>
    <row r="76" customFormat="false" ht="13.8" hidden="false" customHeight="false" outlineLevel="0" collapsed="false">
      <c r="A76" s="63"/>
      <c r="B76" s="63"/>
      <c r="C76" s="63"/>
      <c r="D76" s="63"/>
      <c r="E76" s="63"/>
      <c r="F76" s="63"/>
      <c r="G76" s="63"/>
      <c r="H76" s="63"/>
      <c r="I76" s="315"/>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row>
    <row r="77" customFormat="false" ht="13.8" hidden="false" customHeight="false" outlineLevel="0" collapsed="false">
      <c r="A77" s="63"/>
      <c r="B77" s="63"/>
      <c r="C77" s="63"/>
      <c r="D77" s="63"/>
      <c r="E77" s="63"/>
      <c r="F77" s="63"/>
      <c r="G77" s="63"/>
      <c r="H77" s="63"/>
      <c r="I77" s="315"/>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row>
    <row r="78" customFormat="false" ht="13.8" hidden="false" customHeight="false" outlineLevel="0" collapsed="false">
      <c r="A78" s="63"/>
      <c r="B78" s="63"/>
      <c r="C78" s="63"/>
      <c r="D78" s="63"/>
      <c r="E78" s="63"/>
      <c r="F78" s="63"/>
      <c r="G78" s="63"/>
      <c r="H78" s="63"/>
      <c r="I78" s="315"/>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row>
    <row r="79" customFormat="false" ht="13.8" hidden="false" customHeight="false" outlineLevel="0" collapsed="false">
      <c r="A79" s="63"/>
      <c r="B79" s="63"/>
      <c r="C79" s="63"/>
      <c r="D79" s="63"/>
      <c r="E79" s="63"/>
      <c r="F79" s="63"/>
      <c r="G79" s="63"/>
      <c r="H79" s="63"/>
      <c r="I79" s="315"/>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row>
    <row r="80" customFormat="false" ht="13.8" hidden="false" customHeight="false" outlineLevel="0" collapsed="false">
      <c r="A80" s="63"/>
      <c r="B80" s="63"/>
      <c r="C80" s="63"/>
      <c r="D80" s="63"/>
      <c r="E80" s="63"/>
      <c r="F80" s="63"/>
      <c r="G80" s="63"/>
      <c r="H80" s="63"/>
      <c r="I80" s="315"/>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row>
    <row r="81" customFormat="false" ht="13.8" hidden="false" customHeight="false" outlineLevel="0" collapsed="false">
      <c r="A81" s="63"/>
      <c r="B81" s="63"/>
      <c r="C81" s="63"/>
      <c r="D81" s="63"/>
      <c r="E81" s="63"/>
      <c r="F81" s="63"/>
      <c r="G81" s="63"/>
      <c r="H81" s="63"/>
      <c r="I81" s="315"/>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row>
    <row r="82" customFormat="false" ht="13.8" hidden="false" customHeight="false" outlineLevel="0" collapsed="false">
      <c r="A82" s="63"/>
      <c r="B82" s="63"/>
      <c r="C82" s="63"/>
      <c r="D82" s="63"/>
      <c r="E82" s="63"/>
      <c r="F82" s="63"/>
      <c r="G82" s="63"/>
      <c r="H82" s="63"/>
      <c r="I82" s="315"/>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row>
    <row r="83" customFormat="false" ht="13.8" hidden="false" customHeight="false" outlineLevel="0" collapsed="false">
      <c r="A83" s="63"/>
      <c r="B83" s="63"/>
      <c r="C83" s="63"/>
      <c r="D83" s="63"/>
      <c r="E83" s="63"/>
      <c r="F83" s="63"/>
      <c r="G83" s="63"/>
      <c r="H83" s="63"/>
      <c r="I83" s="315"/>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row>
    <row r="84" customFormat="false" ht="13.8" hidden="false" customHeight="false" outlineLevel="0" collapsed="false">
      <c r="A84" s="63"/>
      <c r="B84" s="63"/>
      <c r="C84" s="63"/>
      <c r="D84" s="63"/>
      <c r="E84" s="63"/>
      <c r="F84" s="63"/>
      <c r="G84" s="63"/>
      <c r="H84" s="63"/>
      <c r="I84" s="315"/>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row>
    <row r="85" customFormat="false" ht="13.8" hidden="false" customHeight="false" outlineLevel="0" collapsed="false">
      <c r="A85" s="63"/>
      <c r="B85" s="63"/>
      <c r="C85" s="63"/>
      <c r="D85" s="63"/>
      <c r="E85" s="63"/>
      <c r="F85" s="63"/>
      <c r="G85" s="63"/>
      <c r="H85" s="63"/>
      <c r="I85" s="315"/>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row>
    <row r="86" customFormat="false" ht="13.8" hidden="false" customHeight="false" outlineLevel="0" collapsed="false">
      <c r="A86" s="63"/>
      <c r="B86" s="63"/>
      <c r="C86" s="63"/>
      <c r="D86" s="63"/>
      <c r="E86" s="63"/>
      <c r="F86" s="63"/>
      <c r="G86" s="63"/>
      <c r="H86" s="63"/>
      <c r="I86" s="315"/>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row>
    <row r="87" customFormat="false" ht="13.8" hidden="false" customHeight="false" outlineLevel="0" collapsed="false">
      <c r="A87" s="63"/>
      <c r="B87" s="63"/>
      <c r="C87" s="63"/>
      <c r="D87" s="63"/>
      <c r="E87" s="63"/>
      <c r="F87" s="63"/>
      <c r="G87" s="63"/>
      <c r="H87" s="63"/>
      <c r="I87" s="315"/>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row>
    <row r="88" customFormat="false" ht="13.8" hidden="false" customHeight="false" outlineLevel="0" collapsed="false">
      <c r="A88" s="63"/>
      <c r="B88" s="63"/>
      <c r="C88" s="63"/>
      <c r="D88" s="63"/>
      <c r="E88" s="63"/>
      <c r="F88" s="63"/>
      <c r="G88" s="63"/>
      <c r="H88" s="63"/>
      <c r="I88" s="315"/>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row>
    <row r="89" customFormat="false" ht="13.8" hidden="false" customHeight="false" outlineLevel="0" collapsed="false">
      <c r="A89" s="63"/>
      <c r="B89" s="63"/>
      <c r="C89" s="63"/>
      <c r="D89" s="63"/>
      <c r="E89" s="63"/>
      <c r="F89" s="63"/>
      <c r="G89" s="63"/>
      <c r="H89" s="63"/>
      <c r="I89" s="315"/>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row>
    <row r="90" customFormat="false" ht="13.8" hidden="false" customHeight="false" outlineLevel="0" collapsed="false">
      <c r="A90" s="63"/>
      <c r="B90" s="63"/>
      <c r="C90" s="63"/>
      <c r="D90" s="63"/>
      <c r="E90" s="63"/>
      <c r="F90" s="63"/>
      <c r="G90" s="63"/>
      <c r="H90" s="63"/>
      <c r="I90" s="315"/>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row>
    <row r="91" customFormat="false" ht="13.8" hidden="false" customHeight="false" outlineLevel="0" collapsed="false">
      <c r="A91" s="63"/>
      <c r="B91" s="63"/>
      <c r="C91" s="63"/>
      <c r="D91" s="63"/>
      <c r="E91" s="63"/>
      <c r="F91" s="63"/>
      <c r="G91" s="63"/>
      <c r="H91" s="63"/>
      <c r="I91" s="315"/>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row>
    <row r="92" customFormat="false" ht="13.8" hidden="false" customHeight="false" outlineLevel="0" collapsed="false">
      <c r="A92" s="63"/>
      <c r="B92" s="63"/>
      <c r="C92" s="63"/>
      <c r="D92" s="63"/>
      <c r="E92" s="63"/>
      <c r="F92" s="63"/>
      <c r="G92" s="63"/>
      <c r="H92" s="63"/>
      <c r="I92" s="315"/>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row>
    <row r="93" customFormat="false" ht="13.8" hidden="false" customHeight="false" outlineLevel="0" collapsed="false">
      <c r="A93" s="63"/>
      <c r="B93" s="63"/>
      <c r="C93" s="63"/>
      <c r="D93" s="63"/>
      <c r="E93" s="63"/>
      <c r="F93" s="63"/>
      <c r="G93" s="63"/>
      <c r="H93" s="63"/>
      <c r="I93" s="315"/>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row>
    <row r="94" customFormat="false" ht="13.8" hidden="false" customHeight="false" outlineLevel="0" collapsed="false">
      <c r="A94" s="63"/>
      <c r="B94" s="63"/>
      <c r="C94" s="63"/>
      <c r="D94" s="63"/>
      <c r="E94" s="63"/>
      <c r="F94" s="63"/>
      <c r="G94" s="63"/>
      <c r="H94" s="63"/>
      <c r="I94" s="315"/>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row>
    <row r="95" customFormat="false" ht="13.8" hidden="false" customHeight="false" outlineLevel="0" collapsed="false">
      <c r="A95" s="63"/>
      <c r="B95" s="63"/>
      <c r="C95" s="63"/>
      <c r="D95" s="63"/>
      <c r="E95" s="63"/>
      <c r="F95" s="63"/>
      <c r="G95" s="63"/>
      <c r="H95" s="63"/>
      <c r="I95" s="315"/>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row>
    <row r="96" customFormat="false" ht="13.8" hidden="false" customHeight="false" outlineLevel="0" collapsed="false">
      <c r="A96" s="63"/>
      <c r="B96" s="63"/>
      <c r="C96" s="63"/>
      <c r="D96" s="63"/>
      <c r="E96" s="63"/>
      <c r="F96" s="63"/>
      <c r="G96" s="63"/>
      <c r="H96" s="63"/>
      <c r="I96" s="315"/>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row>
    <row r="97" customFormat="false" ht="13.8" hidden="false" customHeight="false" outlineLevel="0" collapsed="false">
      <c r="A97" s="63"/>
      <c r="B97" s="63"/>
      <c r="C97" s="63"/>
      <c r="D97" s="63"/>
      <c r="E97" s="63"/>
      <c r="F97" s="63"/>
      <c r="G97" s="63"/>
      <c r="H97" s="63"/>
      <c r="I97" s="315"/>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row>
    <row r="98" customFormat="false" ht="13.8" hidden="false" customHeight="false" outlineLevel="0" collapsed="false">
      <c r="A98" s="63"/>
      <c r="B98" s="63"/>
      <c r="C98" s="63"/>
      <c r="D98" s="63"/>
      <c r="E98" s="63"/>
      <c r="F98" s="63"/>
      <c r="G98" s="63"/>
      <c r="H98" s="63"/>
      <c r="I98" s="315"/>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row>
    <row r="99" customFormat="false" ht="13.8" hidden="false" customHeight="false" outlineLevel="0" collapsed="false">
      <c r="A99" s="63"/>
      <c r="B99" s="63"/>
      <c r="C99" s="63"/>
      <c r="D99" s="63"/>
      <c r="E99" s="63"/>
      <c r="F99" s="63"/>
      <c r="G99" s="63"/>
      <c r="H99" s="63"/>
      <c r="I99" s="315"/>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row>
    <row r="100" customFormat="false" ht="13.8" hidden="false" customHeight="false" outlineLevel="0" collapsed="false">
      <c r="A100" s="63"/>
      <c r="B100" s="63"/>
      <c r="C100" s="63"/>
      <c r="D100" s="63"/>
      <c r="E100" s="63"/>
      <c r="F100" s="63"/>
      <c r="G100" s="63"/>
      <c r="H100" s="63"/>
      <c r="I100" s="315"/>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row>
    <row r="101" customFormat="false" ht="13.8" hidden="false" customHeight="false" outlineLevel="0" collapsed="false">
      <c r="A101" s="63"/>
      <c r="B101" s="63"/>
      <c r="C101" s="63"/>
      <c r="D101" s="63"/>
      <c r="E101" s="63"/>
      <c r="F101" s="63"/>
      <c r="G101" s="63"/>
      <c r="H101" s="63"/>
      <c r="I101" s="315"/>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row>
    <row r="102" customFormat="false" ht="13.8" hidden="false" customHeight="false" outlineLevel="0" collapsed="false">
      <c r="A102" s="63"/>
      <c r="B102" s="63"/>
      <c r="C102" s="63"/>
      <c r="D102" s="63"/>
      <c r="E102" s="63"/>
      <c r="F102" s="63"/>
      <c r="G102" s="63"/>
      <c r="H102" s="63"/>
      <c r="I102" s="315"/>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row>
    <row r="103" customFormat="false" ht="13.8" hidden="false" customHeight="false" outlineLevel="0" collapsed="false">
      <c r="A103" s="63"/>
      <c r="B103" s="63"/>
      <c r="C103" s="63"/>
      <c r="D103" s="63"/>
      <c r="E103" s="63"/>
      <c r="F103" s="63"/>
      <c r="G103" s="63"/>
      <c r="H103" s="63"/>
      <c r="I103" s="315"/>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row>
    <row r="104" customFormat="false" ht="13.8" hidden="false" customHeight="false" outlineLevel="0" collapsed="false">
      <c r="A104" s="63"/>
      <c r="B104" s="63"/>
      <c r="C104" s="63"/>
      <c r="D104" s="63"/>
      <c r="E104" s="63"/>
      <c r="F104" s="63"/>
      <c r="G104" s="63"/>
      <c r="H104" s="63"/>
      <c r="I104" s="315"/>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row>
    <row r="105" customFormat="false" ht="13.8" hidden="false" customHeight="false" outlineLevel="0" collapsed="false">
      <c r="A105" s="63"/>
      <c r="B105" s="63"/>
      <c r="C105" s="63"/>
      <c r="D105" s="63"/>
      <c r="E105" s="63"/>
      <c r="F105" s="63"/>
      <c r="G105" s="63"/>
      <c r="H105" s="63"/>
      <c r="I105" s="315"/>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row>
    <row r="106" customFormat="false" ht="13.8" hidden="false" customHeight="false" outlineLevel="0" collapsed="false">
      <c r="A106" s="63"/>
      <c r="B106" s="63"/>
      <c r="C106" s="63"/>
      <c r="D106" s="63"/>
      <c r="E106" s="63"/>
      <c r="F106" s="63"/>
      <c r="G106" s="63"/>
      <c r="H106" s="63"/>
      <c r="I106" s="315"/>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row>
    <row r="107" customFormat="false" ht="13.8" hidden="false" customHeight="false" outlineLevel="0" collapsed="false">
      <c r="A107" s="63"/>
      <c r="B107" s="63"/>
      <c r="C107" s="63"/>
      <c r="D107" s="63"/>
      <c r="E107" s="63"/>
      <c r="F107" s="63"/>
      <c r="G107" s="63"/>
      <c r="H107" s="63"/>
      <c r="I107" s="315"/>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row>
    <row r="108" customFormat="false" ht="13.8" hidden="false" customHeight="false" outlineLevel="0" collapsed="false">
      <c r="A108" s="63"/>
      <c r="B108" s="63"/>
      <c r="C108" s="63"/>
      <c r="D108" s="63"/>
      <c r="E108" s="63"/>
      <c r="F108" s="63"/>
      <c r="G108" s="63"/>
      <c r="H108" s="63"/>
      <c r="I108" s="315"/>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row>
    <row r="109" customFormat="false" ht="13.8" hidden="false" customHeight="false" outlineLevel="0" collapsed="false">
      <c r="A109" s="63"/>
      <c r="B109" s="63"/>
      <c r="C109" s="63"/>
      <c r="D109" s="63"/>
      <c r="E109" s="63"/>
      <c r="F109" s="63"/>
      <c r="G109" s="63"/>
      <c r="H109" s="63"/>
      <c r="I109" s="315"/>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row>
    <row r="110" customFormat="false" ht="13.8" hidden="false" customHeight="false" outlineLevel="0" collapsed="false">
      <c r="A110" s="63"/>
      <c r="B110" s="63"/>
      <c r="C110" s="63"/>
      <c r="D110" s="63"/>
      <c r="E110" s="63"/>
      <c r="F110" s="63"/>
      <c r="G110" s="63"/>
      <c r="H110" s="63"/>
      <c r="I110" s="315"/>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row>
    <row r="111" customFormat="false" ht="13.8" hidden="false" customHeight="false" outlineLevel="0" collapsed="false">
      <c r="A111" s="63"/>
      <c r="B111" s="63"/>
      <c r="C111" s="63"/>
      <c r="D111" s="63"/>
      <c r="E111" s="63"/>
      <c r="F111" s="63"/>
      <c r="G111" s="63"/>
      <c r="H111" s="63"/>
      <c r="I111" s="315"/>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row>
    <row r="112" customFormat="false" ht="13.8" hidden="false" customHeight="false" outlineLevel="0" collapsed="false">
      <c r="A112" s="63"/>
      <c r="B112" s="63"/>
      <c r="C112" s="63"/>
      <c r="D112" s="63"/>
      <c r="E112" s="63"/>
      <c r="F112" s="63"/>
      <c r="G112" s="63"/>
      <c r="H112" s="63"/>
      <c r="I112" s="315"/>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row>
    <row r="113" customFormat="false" ht="13.8" hidden="false" customHeight="false" outlineLevel="0" collapsed="false">
      <c r="A113" s="63"/>
      <c r="B113" s="63"/>
      <c r="C113" s="63"/>
      <c r="D113" s="63"/>
      <c r="E113" s="63"/>
      <c r="F113" s="63"/>
      <c r="G113" s="63"/>
      <c r="H113" s="63"/>
      <c r="I113" s="315"/>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row>
    <row r="114" customFormat="false" ht="13.8" hidden="false" customHeight="false" outlineLevel="0" collapsed="false">
      <c r="A114" s="63"/>
      <c r="B114" s="63"/>
      <c r="C114" s="63"/>
      <c r="D114" s="63"/>
      <c r="E114" s="63"/>
      <c r="F114" s="63"/>
      <c r="G114" s="63"/>
      <c r="H114" s="63"/>
      <c r="I114" s="315"/>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63"/>
      <c r="BM114" s="63"/>
      <c r="BN114" s="63"/>
      <c r="BO114" s="63"/>
      <c r="BP114" s="63"/>
    </row>
    <row r="115" customFormat="false" ht="13.8" hidden="false" customHeight="false" outlineLevel="0" collapsed="false">
      <c r="A115" s="63"/>
      <c r="B115" s="63"/>
      <c r="C115" s="63"/>
      <c r="D115" s="63"/>
      <c r="E115" s="63"/>
      <c r="F115" s="63"/>
      <c r="G115" s="63"/>
      <c r="H115" s="63"/>
      <c r="I115" s="315"/>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row>
    <row r="116" customFormat="false" ht="13.8" hidden="false" customHeight="false" outlineLevel="0" collapsed="false">
      <c r="A116" s="63"/>
      <c r="B116" s="63"/>
      <c r="C116" s="63"/>
      <c r="D116" s="63"/>
      <c r="E116" s="63"/>
      <c r="F116" s="63"/>
      <c r="G116" s="63"/>
      <c r="H116" s="63"/>
      <c r="I116" s="315"/>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3"/>
      <c r="BG116" s="63"/>
      <c r="BH116" s="63"/>
      <c r="BI116" s="63"/>
      <c r="BJ116" s="63"/>
      <c r="BK116" s="63"/>
      <c r="BL116" s="63"/>
      <c r="BM116" s="63"/>
      <c r="BN116" s="63"/>
      <c r="BO116" s="63"/>
      <c r="BP116" s="63"/>
    </row>
    <row r="117" customFormat="false" ht="13.8" hidden="false" customHeight="false" outlineLevel="0" collapsed="false">
      <c r="A117" s="63"/>
      <c r="B117" s="63"/>
      <c r="C117" s="63"/>
      <c r="D117" s="63"/>
      <c r="E117" s="63"/>
      <c r="F117" s="63"/>
      <c r="G117" s="63"/>
      <c r="H117" s="63"/>
      <c r="I117" s="315"/>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row>
    <row r="118" customFormat="false" ht="13.8" hidden="false" customHeight="false" outlineLevel="0" collapsed="false">
      <c r="A118" s="63"/>
      <c r="B118" s="63"/>
      <c r="C118" s="63"/>
      <c r="D118" s="63"/>
      <c r="E118" s="63"/>
      <c r="F118" s="63"/>
      <c r="G118" s="63"/>
      <c r="H118" s="63"/>
      <c r="I118" s="315"/>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3"/>
      <c r="BG118" s="63"/>
      <c r="BH118" s="63"/>
      <c r="BI118" s="63"/>
      <c r="BJ118" s="63"/>
      <c r="BK118" s="63"/>
      <c r="BL118" s="63"/>
      <c r="BM118" s="63"/>
      <c r="BN118" s="63"/>
      <c r="BO118" s="63"/>
      <c r="BP118" s="63"/>
    </row>
    <row r="119" customFormat="false" ht="13.8" hidden="false" customHeight="false" outlineLevel="0" collapsed="false">
      <c r="A119" s="63"/>
      <c r="B119" s="63"/>
      <c r="C119" s="63"/>
      <c r="D119" s="63"/>
      <c r="E119" s="63"/>
      <c r="F119" s="63"/>
      <c r="G119" s="63"/>
      <c r="H119" s="63"/>
      <c r="I119" s="315"/>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3"/>
      <c r="BG119" s="63"/>
      <c r="BH119" s="63"/>
      <c r="BI119" s="63"/>
      <c r="BJ119" s="63"/>
      <c r="BK119" s="63"/>
      <c r="BL119" s="63"/>
      <c r="BM119" s="63"/>
      <c r="BN119" s="63"/>
      <c r="BO119" s="63"/>
      <c r="BP119" s="63"/>
    </row>
    <row r="120" customFormat="false" ht="13.8" hidden="false" customHeight="false" outlineLevel="0" collapsed="false">
      <c r="A120" s="63"/>
      <c r="B120" s="63"/>
      <c r="C120" s="63"/>
      <c r="D120" s="63"/>
      <c r="E120" s="63"/>
      <c r="F120" s="63"/>
      <c r="G120" s="63"/>
      <c r="H120" s="63"/>
      <c r="I120" s="315"/>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3"/>
      <c r="BG120" s="63"/>
      <c r="BH120" s="63"/>
      <c r="BI120" s="63"/>
      <c r="BJ120" s="63"/>
      <c r="BK120" s="63"/>
      <c r="BL120" s="63"/>
      <c r="BM120" s="63"/>
      <c r="BN120" s="63"/>
      <c r="BO120" s="63"/>
      <c r="BP120" s="63"/>
    </row>
    <row r="121" customFormat="false" ht="13.8" hidden="false" customHeight="false" outlineLevel="0" collapsed="false">
      <c r="A121" s="63"/>
      <c r="B121" s="63"/>
      <c r="C121" s="63"/>
      <c r="D121" s="63"/>
      <c r="E121" s="63"/>
      <c r="F121" s="63"/>
      <c r="G121" s="63"/>
      <c r="H121" s="63"/>
      <c r="I121" s="315"/>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row>
    <row r="122" customFormat="false" ht="13.8" hidden="false" customHeight="false" outlineLevel="0" collapsed="false">
      <c r="A122" s="63"/>
      <c r="B122" s="63"/>
      <c r="C122" s="63"/>
      <c r="D122" s="63"/>
      <c r="E122" s="63"/>
      <c r="F122" s="63"/>
      <c r="G122" s="63"/>
      <c r="H122" s="63"/>
      <c r="I122" s="315"/>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row>
    <row r="123" customFormat="false" ht="13.8" hidden="false" customHeight="false" outlineLevel="0" collapsed="false">
      <c r="A123" s="63"/>
      <c r="B123" s="63"/>
      <c r="C123" s="63"/>
      <c r="D123" s="63"/>
      <c r="E123" s="63"/>
      <c r="F123" s="63"/>
      <c r="G123" s="63"/>
      <c r="H123" s="63"/>
      <c r="I123" s="315"/>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row>
    <row r="124" customFormat="false" ht="13.8" hidden="false" customHeight="false" outlineLevel="0" collapsed="false">
      <c r="A124" s="63"/>
      <c r="B124" s="63"/>
      <c r="C124" s="63"/>
      <c r="D124" s="63"/>
      <c r="E124" s="63"/>
      <c r="F124" s="63"/>
      <c r="G124" s="63"/>
      <c r="H124" s="63"/>
      <c r="I124" s="315"/>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row>
    <row r="125" customFormat="false" ht="13.8" hidden="false" customHeight="false" outlineLevel="0" collapsed="false">
      <c r="A125" s="63"/>
      <c r="B125" s="63"/>
      <c r="C125" s="63"/>
      <c r="D125" s="63"/>
      <c r="E125" s="63"/>
      <c r="F125" s="63"/>
      <c r="G125" s="63"/>
      <c r="H125" s="63"/>
      <c r="I125" s="315"/>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row>
    <row r="126" customFormat="false" ht="13.8" hidden="false" customHeight="false" outlineLevel="0" collapsed="false">
      <c r="A126" s="63"/>
      <c r="B126" s="63"/>
      <c r="C126" s="63"/>
      <c r="D126" s="63"/>
      <c r="E126" s="63"/>
      <c r="F126" s="63"/>
      <c r="G126" s="63"/>
      <c r="H126" s="63"/>
      <c r="I126" s="315"/>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row>
    <row r="127" customFormat="false" ht="13.8" hidden="false" customHeight="false" outlineLevel="0" collapsed="false">
      <c r="A127" s="63"/>
      <c r="B127" s="63"/>
      <c r="C127" s="63"/>
      <c r="D127" s="63"/>
      <c r="E127" s="63"/>
      <c r="F127" s="63"/>
      <c r="G127" s="63"/>
      <c r="H127" s="63"/>
      <c r="I127" s="315"/>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row>
    <row r="128" customFormat="false" ht="13.8" hidden="false" customHeight="false" outlineLevel="0" collapsed="false">
      <c r="A128" s="63"/>
      <c r="B128" s="63"/>
      <c r="C128" s="63"/>
      <c r="D128" s="63"/>
      <c r="E128" s="63"/>
      <c r="F128" s="63"/>
      <c r="G128" s="63"/>
      <c r="H128" s="63"/>
      <c r="I128" s="315"/>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row>
    <row r="129" customFormat="false" ht="13.8" hidden="false" customHeight="false" outlineLevel="0" collapsed="false">
      <c r="A129" s="63"/>
      <c r="B129" s="63"/>
      <c r="C129" s="63"/>
      <c r="D129" s="63"/>
      <c r="E129" s="63"/>
      <c r="F129" s="63"/>
      <c r="G129" s="63"/>
      <c r="H129" s="63"/>
      <c r="I129" s="315"/>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row>
    <row r="130" customFormat="false" ht="13.8" hidden="false" customHeight="false" outlineLevel="0" collapsed="false">
      <c r="A130" s="63"/>
      <c r="B130" s="63"/>
      <c r="C130" s="63"/>
      <c r="D130" s="63"/>
      <c r="E130" s="63"/>
      <c r="F130" s="63"/>
      <c r="G130" s="63"/>
      <c r="H130" s="63"/>
      <c r="I130" s="315"/>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row>
    <row r="131" customFormat="false" ht="13.8" hidden="false" customHeight="false" outlineLevel="0" collapsed="false">
      <c r="A131" s="63"/>
      <c r="B131" s="63"/>
      <c r="C131" s="63"/>
      <c r="D131" s="63"/>
      <c r="E131" s="63"/>
      <c r="F131" s="63"/>
      <c r="G131" s="63"/>
      <c r="H131" s="63"/>
      <c r="I131" s="315"/>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row>
    <row r="132" customFormat="false" ht="13.8" hidden="false" customHeight="false" outlineLevel="0" collapsed="false">
      <c r="A132" s="63"/>
      <c r="B132" s="63"/>
      <c r="C132" s="63"/>
      <c r="D132" s="63"/>
      <c r="E132" s="63"/>
      <c r="F132" s="63"/>
      <c r="G132" s="63"/>
      <c r="H132" s="63"/>
      <c r="I132" s="315"/>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row>
    <row r="133" customFormat="false" ht="13.8" hidden="false" customHeight="false" outlineLevel="0" collapsed="false">
      <c r="A133" s="63"/>
      <c r="B133" s="63"/>
      <c r="C133" s="63"/>
      <c r="D133" s="63"/>
      <c r="E133" s="63"/>
      <c r="F133" s="63"/>
      <c r="G133" s="63"/>
      <c r="H133" s="63"/>
      <c r="I133" s="315"/>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row>
    <row r="134" customFormat="false" ht="13.8" hidden="false" customHeight="false" outlineLevel="0" collapsed="false">
      <c r="A134" s="63"/>
      <c r="B134" s="63"/>
      <c r="C134" s="63"/>
      <c r="D134" s="63"/>
      <c r="E134" s="63"/>
      <c r="F134" s="63"/>
      <c r="G134" s="63"/>
      <c r="H134" s="63"/>
      <c r="I134" s="315"/>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row>
    <row r="135" customFormat="false" ht="13.8" hidden="false" customHeight="false" outlineLevel="0" collapsed="false">
      <c r="A135" s="63"/>
      <c r="B135" s="63"/>
      <c r="C135" s="63"/>
      <c r="D135" s="63"/>
      <c r="E135" s="63"/>
      <c r="F135" s="63"/>
      <c r="G135" s="63"/>
      <c r="H135" s="63"/>
      <c r="I135" s="315"/>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3"/>
      <c r="BG135" s="63"/>
      <c r="BH135" s="63"/>
      <c r="BI135" s="63"/>
      <c r="BJ135" s="63"/>
      <c r="BK135" s="63"/>
      <c r="BL135" s="63"/>
      <c r="BM135" s="63"/>
      <c r="BN135" s="63"/>
      <c r="BO135" s="63"/>
      <c r="BP135" s="63"/>
    </row>
    <row r="136" customFormat="false" ht="13.8" hidden="false" customHeight="false" outlineLevel="0" collapsed="false">
      <c r="A136" s="63"/>
      <c r="B136" s="63"/>
      <c r="C136" s="63"/>
      <c r="D136" s="63"/>
      <c r="E136" s="63"/>
      <c r="F136" s="63"/>
      <c r="G136" s="63"/>
      <c r="H136" s="63"/>
      <c r="I136" s="315"/>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3"/>
      <c r="BG136" s="63"/>
      <c r="BH136" s="63"/>
      <c r="BI136" s="63"/>
      <c r="BJ136" s="63"/>
      <c r="BK136" s="63"/>
      <c r="BL136" s="63"/>
      <c r="BM136" s="63"/>
      <c r="BN136" s="63"/>
      <c r="BO136" s="63"/>
      <c r="BP136" s="63"/>
    </row>
    <row r="137" customFormat="false" ht="13.8" hidden="false" customHeight="false" outlineLevel="0" collapsed="false">
      <c r="A137" s="63"/>
      <c r="B137" s="63"/>
      <c r="C137" s="63"/>
      <c r="D137" s="63"/>
      <c r="E137" s="63"/>
      <c r="F137" s="63"/>
      <c r="G137" s="63"/>
      <c r="H137" s="63"/>
      <c r="I137" s="315"/>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3"/>
      <c r="BG137" s="63"/>
      <c r="BH137" s="63"/>
      <c r="BI137" s="63"/>
      <c r="BJ137" s="63"/>
      <c r="BK137" s="63"/>
      <c r="BL137" s="63"/>
      <c r="BM137" s="63"/>
      <c r="BN137" s="63"/>
      <c r="BO137" s="63"/>
      <c r="BP137" s="63"/>
    </row>
    <row r="138" customFormat="false" ht="13.8" hidden="false" customHeight="false" outlineLevel="0" collapsed="false">
      <c r="A138" s="63"/>
      <c r="B138" s="63"/>
      <c r="C138" s="63"/>
      <c r="D138" s="63"/>
      <c r="E138" s="63"/>
      <c r="F138" s="63"/>
      <c r="G138" s="63"/>
      <c r="H138" s="63"/>
      <c r="I138" s="315"/>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3"/>
      <c r="BG138" s="63"/>
      <c r="BH138" s="63"/>
      <c r="BI138" s="63"/>
      <c r="BJ138" s="63"/>
      <c r="BK138" s="63"/>
      <c r="BL138" s="63"/>
      <c r="BM138" s="63"/>
      <c r="BN138" s="63"/>
      <c r="BO138" s="63"/>
      <c r="BP138" s="63"/>
    </row>
    <row r="139" customFormat="false" ht="13.8" hidden="false" customHeight="false" outlineLevel="0" collapsed="false">
      <c r="A139" s="63"/>
      <c r="B139" s="63"/>
      <c r="C139" s="63"/>
      <c r="D139" s="63"/>
      <c r="E139" s="63"/>
      <c r="F139" s="63"/>
      <c r="G139" s="63"/>
      <c r="H139" s="63"/>
      <c r="I139" s="315"/>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3"/>
      <c r="BG139" s="63"/>
      <c r="BH139" s="63"/>
      <c r="BI139" s="63"/>
      <c r="BJ139" s="63"/>
      <c r="BK139" s="63"/>
      <c r="BL139" s="63"/>
      <c r="BM139" s="63"/>
      <c r="BN139" s="63"/>
      <c r="BO139" s="63"/>
      <c r="BP139" s="63"/>
    </row>
    <row r="140" customFormat="false" ht="13.8" hidden="false" customHeight="false" outlineLevel="0" collapsed="false">
      <c r="A140" s="63"/>
      <c r="B140" s="63"/>
      <c r="C140" s="63"/>
      <c r="D140" s="63"/>
      <c r="E140" s="63"/>
      <c r="F140" s="63"/>
      <c r="G140" s="63"/>
      <c r="H140" s="63"/>
      <c r="I140" s="315"/>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row>
    <row r="141" customFormat="false" ht="13.8" hidden="false" customHeight="false" outlineLevel="0" collapsed="false">
      <c r="A141" s="63"/>
      <c r="B141" s="63"/>
      <c r="C141" s="63"/>
      <c r="D141" s="63"/>
      <c r="E141" s="63"/>
      <c r="F141" s="63"/>
      <c r="G141" s="63"/>
      <c r="H141" s="63"/>
      <c r="I141" s="315"/>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row>
    <row r="142" customFormat="false" ht="13.8" hidden="false" customHeight="false" outlineLevel="0" collapsed="false">
      <c r="A142" s="63"/>
      <c r="B142" s="63"/>
      <c r="C142" s="63"/>
      <c r="D142" s="63"/>
      <c r="E142" s="63"/>
      <c r="F142" s="63"/>
      <c r="G142" s="63"/>
      <c r="H142" s="63"/>
      <c r="I142" s="315"/>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row>
    <row r="143" customFormat="false" ht="13.8" hidden="false" customHeight="false" outlineLevel="0" collapsed="false">
      <c r="A143" s="63"/>
      <c r="B143" s="63"/>
      <c r="C143" s="63"/>
      <c r="D143" s="63"/>
      <c r="E143" s="63"/>
      <c r="F143" s="63"/>
      <c r="G143" s="63"/>
      <c r="H143" s="63"/>
      <c r="I143" s="315"/>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row>
    <row r="144" customFormat="false" ht="13.8" hidden="false" customHeight="false" outlineLevel="0" collapsed="false">
      <c r="A144" s="63"/>
      <c r="B144" s="63"/>
      <c r="C144" s="63"/>
      <c r="D144" s="63"/>
      <c r="E144" s="63"/>
      <c r="F144" s="63"/>
      <c r="G144" s="63"/>
      <c r="H144" s="63"/>
      <c r="I144" s="315"/>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row>
    <row r="145" customFormat="false" ht="13.8" hidden="false" customHeight="false" outlineLevel="0" collapsed="false">
      <c r="A145" s="63"/>
      <c r="B145" s="63"/>
      <c r="C145" s="63"/>
      <c r="D145" s="63"/>
      <c r="E145" s="63"/>
      <c r="F145" s="63"/>
      <c r="G145" s="63"/>
      <c r="H145" s="63"/>
      <c r="I145" s="315"/>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row>
    <row r="146" customFormat="false" ht="13.8" hidden="false" customHeight="false" outlineLevel="0" collapsed="false">
      <c r="A146" s="63"/>
      <c r="B146" s="63"/>
      <c r="C146" s="63"/>
      <c r="D146" s="63"/>
      <c r="E146" s="63"/>
      <c r="F146" s="63"/>
      <c r="G146" s="63"/>
      <c r="H146" s="63"/>
      <c r="I146" s="315"/>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3"/>
      <c r="BG146" s="63"/>
      <c r="BH146" s="63"/>
      <c r="BI146" s="63"/>
      <c r="BJ146" s="63"/>
      <c r="BK146" s="63"/>
      <c r="BL146" s="63"/>
      <c r="BM146" s="63"/>
      <c r="BN146" s="63"/>
      <c r="BO146" s="63"/>
      <c r="BP146" s="63"/>
    </row>
    <row r="147" customFormat="false" ht="13.8" hidden="false" customHeight="false" outlineLevel="0" collapsed="false">
      <c r="A147" s="63"/>
      <c r="B147" s="63"/>
      <c r="C147" s="63"/>
      <c r="D147" s="63"/>
      <c r="E147" s="63"/>
      <c r="F147" s="63"/>
      <c r="G147" s="63"/>
      <c r="H147" s="63"/>
      <c r="I147" s="315"/>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row>
    <row r="148" customFormat="false" ht="13.8" hidden="false" customHeight="false" outlineLevel="0" collapsed="false">
      <c r="A148" s="63"/>
      <c r="B148" s="63"/>
      <c r="C148" s="63"/>
      <c r="D148" s="63"/>
      <c r="E148" s="63"/>
      <c r="F148" s="63"/>
      <c r="G148" s="63"/>
      <c r="H148" s="63"/>
      <c r="I148" s="315"/>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row>
    <row r="149" customFormat="false" ht="13.8" hidden="false" customHeight="false" outlineLevel="0" collapsed="false">
      <c r="A149" s="63"/>
      <c r="B149" s="63"/>
      <c r="C149" s="63"/>
      <c r="D149" s="63"/>
      <c r="E149" s="63"/>
      <c r="F149" s="63"/>
      <c r="G149" s="63"/>
      <c r="H149" s="63"/>
      <c r="I149" s="315"/>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row>
    <row r="150" customFormat="false" ht="13.8" hidden="false" customHeight="false" outlineLevel="0" collapsed="false">
      <c r="A150" s="63"/>
      <c r="B150" s="63"/>
      <c r="C150" s="63"/>
      <c r="D150" s="63"/>
      <c r="E150" s="63"/>
      <c r="F150" s="63"/>
      <c r="G150" s="63"/>
      <c r="H150" s="63"/>
      <c r="I150" s="315"/>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row>
    <row r="151" customFormat="false" ht="13.8" hidden="false" customHeight="false" outlineLevel="0" collapsed="false">
      <c r="A151" s="63"/>
      <c r="B151" s="63"/>
      <c r="C151" s="63"/>
      <c r="D151" s="63"/>
      <c r="E151" s="63"/>
      <c r="F151" s="63"/>
      <c r="G151" s="63"/>
      <c r="H151" s="63"/>
      <c r="I151" s="315"/>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row>
    <row r="152" customFormat="false" ht="13.8" hidden="false" customHeight="false" outlineLevel="0" collapsed="false">
      <c r="A152" s="63"/>
      <c r="B152" s="63"/>
      <c r="C152" s="63"/>
      <c r="D152" s="63"/>
      <c r="E152" s="63"/>
      <c r="F152" s="63"/>
      <c r="G152" s="63"/>
      <c r="H152" s="63"/>
      <c r="I152" s="315"/>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row>
    <row r="153" customFormat="false" ht="13.8" hidden="false" customHeight="false" outlineLevel="0" collapsed="false">
      <c r="A153" s="63"/>
      <c r="B153" s="63"/>
      <c r="C153" s="63"/>
      <c r="D153" s="63"/>
      <c r="E153" s="63"/>
      <c r="F153" s="63"/>
      <c r="G153" s="63"/>
      <c r="H153" s="63"/>
      <c r="I153" s="315"/>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row>
    <row r="154" customFormat="false" ht="13.8" hidden="false" customHeight="false" outlineLevel="0" collapsed="false">
      <c r="A154" s="63"/>
      <c r="B154" s="63"/>
      <c r="C154" s="63"/>
      <c r="D154" s="63"/>
      <c r="E154" s="63"/>
      <c r="F154" s="63"/>
      <c r="G154" s="63"/>
      <c r="H154" s="63"/>
      <c r="I154" s="315"/>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row>
    <row r="155" customFormat="false" ht="13.8" hidden="false" customHeight="false" outlineLevel="0" collapsed="false">
      <c r="A155" s="63"/>
      <c r="B155" s="63"/>
      <c r="C155" s="63"/>
      <c r="D155" s="63"/>
      <c r="E155" s="63"/>
      <c r="F155" s="63"/>
      <c r="G155" s="63"/>
      <c r="H155" s="63"/>
      <c r="I155" s="315"/>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row>
    <row r="156" customFormat="false" ht="13.8" hidden="false" customHeight="false" outlineLevel="0" collapsed="false">
      <c r="A156" s="63"/>
      <c r="B156" s="63"/>
      <c r="C156" s="63"/>
      <c r="D156" s="63"/>
      <c r="E156" s="63"/>
      <c r="F156" s="63"/>
      <c r="G156" s="63"/>
      <c r="H156" s="63"/>
      <c r="I156" s="315"/>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row>
    <row r="157" customFormat="false" ht="13.8" hidden="false" customHeight="false" outlineLevel="0" collapsed="false">
      <c r="A157" s="63"/>
      <c r="B157" s="63"/>
      <c r="C157" s="63"/>
      <c r="D157" s="63"/>
      <c r="E157" s="63"/>
      <c r="F157" s="63"/>
      <c r="G157" s="63"/>
      <c r="H157" s="63"/>
      <c r="I157" s="315"/>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row>
    <row r="158" customFormat="false" ht="13.8" hidden="false" customHeight="false" outlineLevel="0" collapsed="false">
      <c r="A158" s="63"/>
      <c r="B158" s="63"/>
      <c r="C158" s="63"/>
      <c r="D158" s="63"/>
      <c r="E158" s="63"/>
      <c r="F158" s="63"/>
      <c r="G158" s="63"/>
      <c r="H158" s="63"/>
      <c r="I158" s="315"/>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row>
    <row r="159" customFormat="false" ht="13.8" hidden="false" customHeight="false" outlineLevel="0" collapsed="false">
      <c r="A159" s="63"/>
      <c r="B159" s="63"/>
      <c r="C159" s="63"/>
      <c r="D159" s="63"/>
      <c r="E159" s="63"/>
      <c r="F159" s="63"/>
      <c r="G159" s="63"/>
      <c r="H159" s="63"/>
      <c r="I159" s="315"/>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3"/>
      <c r="BG159" s="63"/>
      <c r="BH159" s="63"/>
      <c r="BI159" s="63"/>
      <c r="BJ159" s="63"/>
      <c r="BK159" s="63"/>
      <c r="BL159" s="63"/>
      <c r="BM159" s="63"/>
      <c r="BN159" s="63"/>
      <c r="BO159" s="63"/>
      <c r="BP159" s="63"/>
    </row>
    <row r="160" customFormat="false" ht="13.8" hidden="false" customHeight="false" outlineLevel="0" collapsed="false">
      <c r="A160" s="63"/>
      <c r="B160" s="63"/>
      <c r="C160" s="63"/>
      <c r="D160" s="63"/>
      <c r="E160" s="63"/>
      <c r="F160" s="63"/>
      <c r="G160" s="63"/>
      <c r="H160" s="63"/>
      <c r="I160" s="315"/>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3"/>
      <c r="BG160" s="63"/>
      <c r="BH160" s="63"/>
      <c r="BI160" s="63"/>
      <c r="BJ160" s="63"/>
      <c r="BK160" s="63"/>
      <c r="BL160" s="63"/>
      <c r="BM160" s="63"/>
      <c r="BN160" s="63"/>
      <c r="BO160" s="63"/>
      <c r="BP160" s="63"/>
    </row>
    <row r="161" customFormat="false" ht="13.8" hidden="false" customHeight="false" outlineLevel="0" collapsed="false">
      <c r="A161" s="63"/>
      <c r="B161" s="63"/>
      <c r="C161" s="63"/>
      <c r="D161" s="63"/>
      <c r="E161" s="63"/>
      <c r="F161" s="63"/>
      <c r="G161" s="63"/>
      <c r="H161" s="63"/>
      <c r="I161" s="315"/>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c r="BN161" s="63"/>
      <c r="BO161" s="63"/>
      <c r="BP161" s="63"/>
    </row>
    <row r="162" customFormat="false" ht="13.8" hidden="false" customHeight="false" outlineLevel="0" collapsed="false">
      <c r="A162" s="63"/>
      <c r="B162" s="63"/>
      <c r="C162" s="63"/>
      <c r="D162" s="63"/>
      <c r="E162" s="63"/>
      <c r="F162" s="63"/>
      <c r="G162" s="63"/>
      <c r="H162" s="63"/>
      <c r="I162" s="315"/>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3"/>
      <c r="BG162" s="63"/>
      <c r="BH162" s="63"/>
      <c r="BI162" s="63"/>
      <c r="BJ162" s="63"/>
      <c r="BK162" s="63"/>
      <c r="BL162" s="63"/>
      <c r="BM162" s="63"/>
      <c r="BN162" s="63"/>
      <c r="BO162" s="63"/>
      <c r="BP162" s="63"/>
    </row>
    <row r="163" customFormat="false" ht="13.8" hidden="false" customHeight="false" outlineLevel="0" collapsed="false">
      <c r="A163" s="63"/>
      <c r="B163" s="63"/>
      <c r="C163" s="63"/>
      <c r="D163" s="63"/>
      <c r="E163" s="63"/>
      <c r="F163" s="63"/>
      <c r="G163" s="63"/>
      <c r="H163" s="63"/>
      <c r="I163" s="315"/>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3"/>
      <c r="BG163" s="63"/>
      <c r="BH163" s="63"/>
      <c r="BI163" s="63"/>
      <c r="BJ163" s="63"/>
      <c r="BK163" s="63"/>
      <c r="BL163" s="63"/>
      <c r="BM163" s="63"/>
      <c r="BN163" s="63"/>
      <c r="BO163" s="63"/>
      <c r="BP163" s="63"/>
    </row>
    <row r="164" customFormat="false" ht="13.8" hidden="false" customHeight="false" outlineLevel="0" collapsed="false">
      <c r="A164" s="63"/>
      <c r="B164" s="63"/>
      <c r="C164" s="63"/>
      <c r="D164" s="63"/>
      <c r="E164" s="63"/>
      <c r="F164" s="63"/>
      <c r="G164" s="63"/>
      <c r="H164" s="63"/>
      <c r="I164" s="315"/>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3"/>
      <c r="BG164" s="63"/>
      <c r="BH164" s="63"/>
      <c r="BI164" s="63"/>
      <c r="BJ164" s="63"/>
      <c r="BK164" s="63"/>
      <c r="BL164" s="63"/>
      <c r="BM164" s="63"/>
      <c r="BN164" s="63"/>
      <c r="BO164" s="63"/>
      <c r="BP164" s="63"/>
    </row>
    <row r="165" customFormat="false" ht="13.8" hidden="false" customHeight="false" outlineLevel="0" collapsed="false">
      <c r="A165" s="63"/>
      <c r="B165" s="63"/>
      <c r="C165" s="63"/>
      <c r="D165" s="63"/>
      <c r="E165" s="63"/>
      <c r="F165" s="63"/>
      <c r="G165" s="63"/>
      <c r="H165" s="63"/>
      <c r="I165" s="315"/>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3"/>
      <c r="BG165" s="63"/>
      <c r="BH165" s="63"/>
      <c r="BI165" s="63"/>
      <c r="BJ165" s="63"/>
      <c r="BK165" s="63"/>
      <c r="BL165" s="63"/>
      <c r="BM165" s="63"/>
      <c r="BN165" s="63"/>
      <c r="BO165" s="63"/>
      <c r="BP165" s="63"/>
    </row>
    <row r="166" customFormat="false" ht="13.8" hidden="false" customHeight="false" outlineLevel="0" collapsed="false">
      <c r="A166" s="63"/>
      <c r="B166" s="63"/>
      <c r="C166" s="63"/>
      <c r="D166" s="63"/>
      <c r="E166" s="63"/>
      <c r="F166" s="63"/>
      <c r="G166" s="63"/>
      <c r="H166" s="63"/>
      <c r="I166" s="315"/>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63"/>
      <c r="BM166" s="63"/>
      <c r="BN166" s="63"/>
      <c r="BO166" s="63"/>
      <c r="BP166" s="63"/>
    </row>
    <row r="167" customFormat="false" ht="13.8" hidden="false" customHeight="false" outlineLevel="0" collapsed="false">
      <c r="A167" s="63"/>
      <c r="B167" s="63"/>
      <c r="C167" s="63"/>
      <c r="D167" s="63"/>
      <c r="E167" s="63"/>
      <c r="F167" s="63"/>
      <c r="G167" s="63"/>
      <c r="H167" s="63"/>
      <c r="I167" s="315"/>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3"/>
      <c r="BG167" s="63"/>
      <c r="BH167" s="63"/>
      <c r="BI167" s="63"/>
      <c r="BJ167" s="63"/>
      <c r="BK167" s="63"/>
      <c r="BL167" s="63"/>
      <c r="BM167" s="63"/>
      <c r="BN167" s="63"/>
      <c r="BO167" s="63"/>
      <c r="BP167" s="63"/>
    </row>
    <row r="168" customFormat="false" ht="13.8" hidden="false" customHeight="false" outlineLevel="0" collapsed="false">
      <c r="A168" s="63"/>
      <c r="B168" s="63"/>
      <c r="C168" s="63"/>
      <c r="D168" s="63"/>
      <c r="E168" s="63"/>
      <c r="F168" s="63"/>
      <c r="G168" s="63"/>
      <c r="H168" s="63"/>
      <c r="I168" s="315"/>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3"/>
      <c r="BG168" s="63"/>
      <c r="BH168" s="63"/>
      <c r="BI168" s="63"/>
      <c r="BJ168" s="63"/>
      <c r="BK168" s="63"/>
      <c r="BL168" s="63"/>
      <c r="BM168" s="63"/>
      <c r="BN168" s="63"/>
      <c r="BO168" s="63"/>
      <c r="BP168" s="63"/>
    </row>
    <row r="169" customFormat="false" ht="13.8" hidden="false" customHeight="false" outlineLevel="0" collapsed="false">
      <c r="A169" s="63"/>
      <c r="B169" s="63"/>
      <c r="C169" s="63"/>
      <c r="D169" s="63"/>
      <c r="E169" s="63"/>
      <c r="F169" s="63"/>
      <c r="G169" s="63"/>
      <c r="H169" s="63"/>
      <c r="I169" s="315"/>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c r="BN169" s="63"/>
      <c r="BO169" s="63"/>
      <c r="BP169" s="63"/>
    </row>
    <row r="170" customFormat="false" ht="13.8" hidden="false" customHeight="false" outlineLevel="0" collapsed="false">
      <c r="A170" s="63"/>
      <c r="B170" s="63"/>
      <c r="C170" s="63"/>
      <c r="D170" s="63"/>
      <c r="E170" s="63"/>
      <c r="F170" s="63"/>
      <c r="G170" s="63"/>
      <c r="H170" s="63"/>
      <c r="I170" s="315"/>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3"/>
      <c r="BG170" s="63"/>
      <c r="BH170" s="63"/>
      <c r="BI170" s="63"/>
      <c r="BJ170" s="63"/>
      <c r="BK170" s="63"/>
      <c r="BL170" s="63"/>
      <c r="BM170" s="63"/>
      <c r="BN170" s="63"/>
      <c r="BO170" s="63"/>
      <c r="BP170" s="63"/>
    </row>
    <row r="171" customFormat="false" ht="13.8" hidden="false" customHeight="false" outlineLevel="0" collapsed="false">
      <c r="A171" s="63"/>
      <c r="B171" s="63"/>
      <c r="C171" s="63"/>
      <c r="D171" s="63"/>
      <c r="E171" s="63"/>
      <c r="F171" s="63"/>
      <c r="G171" s="63"/>
      <c r="H171" s="63"/>
      <c r="I171" s="315"/>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c r="BN171" s="63"/>
      <c r="BO171" s="63"/>
      <c r="BP171" s="63"/>
    </row>
    <row r="172" customFormat="false" ht="13.8" hidden="false" customHeight="false" outlineLevel="0" collapsed="false">
      <c r="A172" s="63"/>
      <c r="B172" s="63"/>
      <c r="C172" s="63"/>
      <c r="D172" s="63"/>
      <c r="E172" s="63"/>
      <c r="F172" s="63"/>
      <c r="G172" s="63"/>
      <c r="H172" s="63"/>
      <c r="I172" s="315"/>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3"/>
      <c r="BG172" s="63"/>
      <c r="BH172" s="63"/>
      <c r="BI172" s="63"/>
      <c r="BJ172" s="63"/>
      <c r="BK172" s="63"/>
      <c r="BL172" s="63"/>
      <c r="BM172" s="63"/>
      <c r="BN172" s="63"/>
      <c r="BO172" s="63"/>
      <c r="BP172" s="63"/>
    </row>
    <row r="173" customFormat="false" ht="13.8" hidden="false" customHeight="false" outlineLevel="0" collapsed="false">
      <c r="A173" s="63"/>
      <c r="B173" s="63"/>
      <c r="C173" s="63"/>
      <c r="D173" s="63"/>
      <c r="E173" s="63"/>
      <c r="F173" s="63"/>
      <c r="G173" s="63"/>
      <c r="H173" s="63"/>
      <c r="I173" s="315"/>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row>
    <row r="174" customFormat="false" ht="13.8" hidden="false" customHeight="false" outlineLevel="0" collapsed="false">
      <c r="A174" s="63"/>
      <c r="B174" s="63"/>
      <c r="C174" s="63"/>
      <c r="D174" s="63"/>
      <c r="E174" s="63"/>
      <c r="F174" s="63"/>
      <c r="G174" s="63"/>
      <c r="H174" s="63"/>
      <c r="I174" s="315"/>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row>
    <row r="175" customFormat="false" ht="13.8" hidden="false" customHeight="false" outlineLevel="0" collapsed="false">
      <c r="A175" s="63"/>
      <c r="B175" s="63"/>
      <c r="C175" s="63"/>
      <c r="D175" s="63"/>
      <c r="E175" s="63"/>
      <c r="F175" s="63"/>
      <c r="G175" s="63"/>
      <c r="H175" s="63"/>
      <c r="I175" s="315"/>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row>
    <row r="176" customFormat="false" ht="13.8" hidden="false" customHeight="false" outlineLevel="0" collapsed="false">
      <c r="A176" s="63"/>
      <c r="B176" s="63"/>
      <c r="C176" s="63"/>
      <c r="D176" s="63"/>
      <c r="E176" s="63"/>
      <c r="F176" s="63"/>
      <c r="G176" s="63"/>
      <c r="H176" s="63"/>
      <c r="I176" s="315"/>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3"/>
      <c r="BG176" s="63"/>
      <c r="BH176" s="63"/>
      <c r="BI176" s="63"/>
      <c r="BJ176" s="63"/>
      <c r="BK176" s="63"/>
      <c r="BL176" s="63"/>
      <c r="BM176" s="63"/>
      <c r="BN176" s="63"/>
      <c r="BO176" s="63"/>
      <c r="BP176" s="63"/>
    </row>
    <row r="177" customFormat="false" ht="13.8" hidden="false" customHeight="false" outlineLevel="0" collapsed="false">
      <c r="A177" s="63"/>
      <c r="B177" s="63"/>
      <c r="C177" s="63"/>
      <c r="D177" s="63"/>
      <c r="E177" s="63"/>
      <c r="F177" s="63"/>
      <c r="G177" s="63"/>
      <c r="H177" s="63"/>
      <c r="I177" s="315"/>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row>
    <row r="178" customFormat="false" ht="13.8" hidden="false" customHeight="false" outlineLevel="0" collapsed="false">
      <c r="A178" s="63"/>
      <c r="B178" s="63"/>
      <c r="C178" s="63"/>
      <c r="D178" s="63"/>
      <c r="E178" s="63"/>
      <c r="F178" s="63"/>
      <c r="G178" s="63"/>
      <c r="H178" s="63"/>
      <c r="I178" s="315"/>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row>
    <row r="179" customFormat="false" ht="13.8" hidden="false" customHeight="false" outlineLevel="0" collapsed="false">
      <c r="A179" s="63"/>
      <c r="B179" s="63"/>
      <c r="C179" s="63"/>
      <c r="D179" s="63"/>
      <c r="E179" s="63"/>
      <c r="F179" s="63"/>
      <c r="G179" s="63"/>
      <c r="H179" s="63"/>
      <c r="I179" s="315"/>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3"/>
      <c r="BO179" s="63"/>
      <c r="BP179" s="63"/>
    </row>
    <row r="180" customFormat="false" ht="13.8" hidden="false" customHeight="false" outlineLevel="0" collapsed="false">
      <c r="A180" s="63"/>
      <c r="B180" s="63"/>
      <c r="C180" s="63"/>
      <c r="D180" s="63"/>
      <c r="E180" s="63"/>
      <c r="F180" s="63"/>
      <c r="G180" s="63"/>
      <c r="H180" s="63"/>
      <c r="I180" s="315"/>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3"/>
      <c r="BG180" s="63"/>
      <c r="BH180" s="63"/>
      <c r="BI180" s="63"/>
      <c r="BJ180" s="63"/>
      <c r="BK180" s="63"/>
      <c r="BL180" s="63"/>
      <c r="BM180" s="63"/>
      <c r="BN180" s="63"/>
      <c r="BO180" s="63"/>
      <c r="BP180" s="63"/>
    </row>
    <row r="181" customFormat="false" ht="13.8" hidden="false" customHeight="false" outlineLevel="0" collapsed="false">
      <c r="A181" s="63"/>
      <c r="B181" s="63"/>
      <c r="C181" s="63"/>
      <c r="D181" s="63"/>
      <c r="E181" s="63"/>
      <c r="F181" s="63"/>
      <c r="G181" s="63"/>
      <c r="H181" s="63"/>
      <c r="I181" s="315"/>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c r="BN181" s="63"/>
      <c r="BO181" s="63"/>
      <c r="BP181" s="63"/>
    </row>
    <row r="182" customFormat="false" ht="13.8" hidden="false" customHeight="false" outlineLevel="0" collapsed="false">
      <c r="A182" s="63"/>
      <c r="B182" s="63"/>
      <c r="C182" s="63"/>
      <c r="D182" s="63"/>
      <c r="E182" s="63"/>
      <c r="F182" s="63"/>
      <c r="G182" s="63"/>
      <c r="H182" s="63"/>
      <c r="I182" s="315"/>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3"/>
      <c r="BG182" s="63"/>
      <c r="BH182" s="63"/>
      <c r="BI182" s="63"/>
      <c r="BJ182" s="63"/>
      <c r="BK182" s="63"/>
      <c r="BL182" s="63"/>
      <c r="BM182" s="63"/>
      <c r="BN182" s="63"/>
      <c r="BO182" s="63"/>
      <c r="BP182" s="63"/>
    </row>
    <row r="183" customFormat="false" ht="13.8" hidden="false" customHeight="false" outlineLevel="0" collapsed="false">
      <c r="A183" s="63"/>
      <c r="B183" s="63"/>
      <c r="C183" s="63"/>
      <c r="D183" s="63"/>
      <c r="E183" s="63"/>
      <c r="F183" s="63"/>
      <c r="G183" s="63"/>
      <c r="H183" s="63"/>
      <c r="I183" s="315"/>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63"/>
      <c r="BM183" s="63"/>
      <c r="BN183" s="63"/>
      <c r="BO183" s="63"/>
      <c r="BP183" s="63"/>
    </row>
    <row r="184" customFormat="false" ht="13.8" hidden="false" customHeight="false" outlineLevel="0" collapsed="false">
      <c r="A184" s="63"/>
      <c r="B184" s="63"/>
      <c r="C184" s="63"/>
      <c r="D184" s="63"/>
      <c r="E184" s="63"/>
      <c r="F184" s="63"/>
      <c r="G184" s="63"/>
      <c r="H184" s="63"/>
      <c r="I184" s="315"/>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3"/>
      <c r="BG184" s="63"/>
      <c r="BH184" s="63"/>
      <c r="BI184" s="63"/>
      <c r="BJ184" s="63"/>
      <c r="BK184" s="63"/>
      <c r="BL184" s="63"/>
      <c r="BM184" s="63"/>
      <c r="BN184" s="63"/>
      <c r="BO184" s="63"/>
      <c r="BP184" s="63"/>
    </row>
    <row r="185" customFormat="false" ht="13.8" hidden="false" customHeight="false" outlineLevel="0" collapsed="false">
      <c r="A185" s="63"/>
      <c r="B185" s="63"/>
      <c r="C185" s="63"/>
      <c r="D185" s="63"/>
      <c r="E185" s="63"/>
      <c r="F185" s="63"/>
      <c r="G185" s="63"/>
      <c r="H185" s="63"/>
      <c r="I185" s="315"/>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row>
    <row r="186" customFormat="false" ht="13.8" hidden="false" customHeight="false" outlineLevel="0" collapsed="false">
      <c r="A186" s="63"/>
      <c r="B186" s="63"/>
      <c r="C186" s="63"/>
      <c r="D186" s="63"/>
      <c r="E186" s="63"/>
      <c r="F186" s="63"/>
      <c r="G186" s="63"/>
      <c r="H186" s="63"/>
      <c r="I186" s="315"/>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row>
    <row r="187" customFormat="false" ht="13.8" hidden="false" customHeight="false" outlineLevel="0" collapsed="false">
      <c r="A187" s="63"/>
      <c r="B187" s="63"/>
      <c r="C187" s="63"/>
      <c r="D187" s="63"/>
      <c r="E187" s="63"/>
      <c r="F187" s="63"/>
      <c r="G187" s="63"/>
      <c r="H187" s="63"/>
      <c r="I187" s="315"/>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row>
    <row r="188" customFormat="false" ht="13.8" hidden="false" customHeight="false" outlineLevel="0" collapsed="false">
      <c r="A188" s="63"/>
      <c r="B188" s="63"/>
      <c r="C188" s="63"/>
      <c r="D188" s="63"/>
      <c r="E188" s="63"/>
      <c r="F188" s="63"/>
      <c r="G188" s="63"/>
      <c r="H188" s="63"/>
      <c r="I188" s="315"/>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row>
    <row r="189" customFormat="false" ht="13.8" hidden="false" customHeight="false" outlineLevel="0" collapsed="false">
      <c r="A189" s="63"/>
      <c r="B189" s="63"/>
      <c r="C189" s="63"/>
      <c r="D189" s="63"/>
      <c r="E189" s="63"/>
      <c r="F189" s="63"/>
      <c r="G189" s="63"/>
      <c r="H189" s="63"/>
      <c r="I189" s="315"/>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row>
    <row r="190" customFormat="false" ht="13.8" hidden="false" customHeight="false" outlineLevel="0" collapsed="false">
      <c r="A190" s="63"/>
      <c r="B190" s="63"/>
      <c r="C190" s="63"/>
      <c r="D190" s="63"/>
      <c r="E190" s="63"/>
      <c r="F190" s="63"/>
      <c r="G190" s="63"/>
      <c r="H190" s="63"/>
      <c r="I190" s="315"/>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row>
    <row r="191" customFormat="false" ht="13.8" hidden="false" customHeight="false" outlineLevel="0" collapsed="false">
      <c r="A191" s="63"/>
      <c r="B191" s="63"/>
      <c r="C191" s="63"/>
      <c r="D191" s="63"/>
      <c r="E191" s="63"/>
      <c r="F191" s="63"/>
      <c r="G191" s="63"/>
      <c r="H191" s="63"/>
      <c r="I191" s="315"/>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row>
    <row r="192" customFormat="false" ht="13.8" hidden="false" customHeight="false" outlineLevel="0" collapsed="false">
      <c r="A192" s="63"/>
      <c r="B192" s="63"/>
      <c r="C192" s="63"/>
      <c r="D192" s="63"/>
      <c r="E192" s="63"/>
      <c r="F192" s="63"/>
      <c r="G192" s="63"/>
      <c r="H192" s="63"/>
      <c r="I192" s="315"/>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row>
    <row r="193" customFormat="false" ht="13.8" hidden="false" customHeight="false" outlineLevel="0" collapsed="false">
      <c r="A193" s="63"/>
      <c r="B193" s="63"/>
      <c r="C193" s="63"/>
      <c r="D193" s="63"/>
      <c r="E193" s="63"/>
      <c r="F193" s="63"/>
      <c r="G193" s="63"/>
      <c r="H193" s="63"/>
      <c r="I193" s="315"/>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row>
    <row r="194" customFormat="false" ht="13.8" hidden="false" customHeight="false" outlineLevel="0" collapsed="false">
      <c r="A194" s="63"/>
      <c r="B194" s="63"/>
      <c r="C194" s="63"/>
      <c r="D194" s="63"/>
      <c r="E194" s="63"/>
      <c r="F194" s="63"/>
      <c r="G194" s="63"/>
      <c r="H194" s="63"/>
      <c r="I194" s="315"/>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row>
    <row r="195" customFormat="false" ht="13.8" hidden="false" customHeight="false" outlineLevel="0" collapsed="false">
      <c r="A195" s="63"/>
      <c r="B195" s="63"/>
      <c r="C195" s="63"/>
      <c r="D195" s="63"/>
      <c r="E195" s="63"/>
      <c r="F195" s="63"/>
      <c r="G195" s="63"/>
      <c r="H195" s="63"/>
      <c r="I195" s="315"/>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c r="BN195" s="63"/>
      <c r="BO195" s="63"/>
      <c r="BP195" s="63"/>
    </row>
    <row r="196" customFormat="false" ht="13.8" hidden="false" customHeight="false" outlineLevel="0" collapsed="false">
      <c r="A196" s="63"/>
      <c r="B196" s="63"/>
      <c r="C196" s="63"/>
      <c r="D196" s="63"/>
      <c r="E196" s="63"/>
      <c r="F196" s="63"/>
      <c r="G196" s="63"/>
      <c r="H196" s="63"/>
      <c r="I196" s="315"/>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row>
    <row r="197" customFormat="false" ht="13.8" hidden="false" customHeight="false" outlineLevel="0" collapsed="false">
      <c r="A197" s="63"/>
      <c r="B197" s="63"/>
      <c r="C197" s="63"/>
      <c r="D197" s="63"/>
      <c r="E197" s="63"/>
      <c r="F197" s="63"/>
      <c r="G197" s="63"/>
      <c r="H197" s="63"/>
      <c r="I197" s="315"/>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row>
    <row r="198" customFormat="false" ht="13.8" hidden="false" customHeight="false" outlineLevel="0" collapsed="false">
      <c r="A198" s="63"/>
      <c r="B198" s="63"/>
      <c r="C198" s="63"/>
      <c r="D198" s="63"/>
      <c r="E198" s="63"/>
      <c r="F198" s="63"/>
      <c r="G198" s="63"/>
      <c r="H198" s="63"/>
      <c r="I198" s="315"/>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row>
    <row r="199" customFormat="false" ht="13.8" hidden="false" customHeight="false" outlineLevel="0" collapsed="false">
      <c r="A199" s="63"/>
      <c r="B199" s="63"/>
      <c r="C199" s="63"/>
      <c r="D199" s="63"/>
      <c r="E199" s="63"/>
      <c r="F199" s="63"/>
      <c r="G199" s="63"/>
      <c r="H199" s="63"/>
      <c r="I199" s="315"/>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c r="BH199" s="63"/>
      <c r="BI199" s="63"/>
      <c r="BJ199" s="63"/>
      <c r="BK199" s="63"/>
      <c r="BL199" s="63"/>
      <c r="BM199" s="63"/>
      <c r="BN199" s="63"/>
      <c r="BO199" s="63"/>
      <c r="BP199" s="63"/>
    </row>
    <row r="200" customFormat="false" ht="13.8" hidden="false" customHeight="false" outlineLevel="0" collapsed="false">
      <c r="A200" s="63"/>
      <c r="B200" s="63"/>
      <c r="C200" s="63"/>
      <c r="D200" s="63"/>
      <c r="E200" s="63"/>
      <c r="F200" s="63"/>
      <c r="G200" s="63"/>
      <c r="H200" s="63"/>
      <c r="I200" s="315"/>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c r="BH200" s="63"/>
      <c r="BI200" s="63"/>
      <c r="BJ200" s="63"/>
      <c r="BK200" s="63"/>
      <c r="BL200" s="63"/>
      <c r="BM200" s="63"/>
      <c r="BN200" s="63"/>
      <c r="BO200" s="63"/>
      <c r="BP200" s="63"/>
    </row>
    <row r="201" customFormat="false" ht="13.8" hidden="false" customHeight="false" outlineLevel="0" collapsed="false">
      <c r="A201" s="63"/>
      <c r="B201" s="63"/>
      <c r="C201" s="63"/>
      <c r="D201" s="63"/>
      <c r="E201" s="63"/>
      <c r="F201" s="63"/>
      <c r="G201" s="63"/>
      <c r="H201" s="63"/>
      <c r="I201" s="315"/>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63"/>
      <c r="BM201" s="63"/>
      <c r="BN201" s="63"/>
      <c r="BO201" s="63"/>
      <c r="BP201" s="63"/>
    </row>
    <row r="202" customFormat="false" ht="13.8" hidden="false" customHeight="false" outlineLevel="0" collapsed="false">
      <c r="A202" s="63"/>
      <c r="B202" s="63"/>
      <c r="C202" s="63"/>
      <c r="D202" s="63"/>
      <c r="E202" s="63"/>
      <c r="F202" s="63"/>
      <c r="G202" s="63"/>
      <c r="H202" s="63"/>
      <c r="I202" s="315"/>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c r="BK202" s="63"/>
      <c r="BL202" s="63"/>
      <c r="BM202" s="63"/>
      <c r="BN202" s="63"/>
      <c r="BO202" s="63"/>
      <c r="BP202" s="63"/>
    </row>
    <row r="203" customFormat="false" ht="13.8" hidden="false" customHeight="false" outlineLevel="0" collapsed="false">
      <c r="A203" s="63"/>
      <c r="B203" s="63"/>
      <c r="C203" s="63"/>
      <c r="D203" s="63"/>
      <c r="E203" s="63"/>
      <c r="F203" s="63"/>
      <c r="G203" s="63"/>
      <c r="H203" s="63"/>
      <c r="I203" s="315"/>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c r="BN203" s="63"/>
      <c r="BO203" s="63"/>
      <c r="BP203" s="63"/>
    </row>
    <row r="204" customFormat="false" ht="13.8" hidden="false" customHeight="false" outlineLevel="0" collapsed="false">
      <c r="A204" s="63"/>
      <c r="B204" s="63"/>
      <c r="C204" s="63"/>
      <c r="D204" s="63"/>
      <c r="E204" s="63"/>
      <c r="F204" s="63"/>
      <c r="G204" s="63"/>
      <c r="H204" s="63"/>
      <c r="I204" s="315"/>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c r="BH204" s="63"/>
      <c r="BI204" s="63"/>
      <c r="BJ204" s="63"/>
      <c r="BK204" s="63"/>
      <c r="BL204" s="63"/>
      <c r="BM204" s="63"/>
      <c r="BN204" s="63"/>
      <c r="BO204" s="63"/>
      <c r="BP204" s="63"/>
    </row>
    <row r="205" customFormat="false" ht="13.8" hidden="false" customHeight="false" outlineLevel="0" collapsed="false">
      <c r="A205" s="63"/>
      <c r="B205" s="63"/>
      <c r="C205" s="63"/>
      <c r="D205" s="63"/>
      <c r="E205" s="63"/>
      <c r="F205" s="63"/>
      <c r="G205" s="63"/>
      <c r="H205" s="63"/>
      <c r="I205" s="315"/>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c r="BN205" s="63"/>
      <c r="BO205" s="63"/>
      <c r="BP205" s="63"/>
    </row>
    <row r="206" customFormat="false" ht="13.8" hidden="false" customHeight="false" outlineLevel="0" collapsed="false">
      <c r="A206" s="63"/>
      <c r="B206" s="63"/>
      <c r="C206" s="63"/>
      <c r="D206" s="63"/>
      <c r="E206" s="63"/>
      <c r="F206" s="63"/>
      <c r="G206" s="63"/>
      <c r="H206" s="63"/>
      <c r="I206" s="315"/>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3"/>
      <c r="BG206" s="63"/>
      <c r="BH206" s="63"/>
      <c r="BI206" s="63"/>
      <c r="BJ206" s="63"/>
      <c r="BK206" s="63"/>
      <c r="BL206" s="63"/>
      <c r="BM206" s="63"/>
      <c r="BN206" s="63"/>
      <c r="BO206" s="63"/>
      <c r="BP206" s="63"/>
    </row>
    <row r="207" customFormat="false" ht="13.8" hidden="false" customHeight="false" outlineLevel="0" collapsed="false">
      <c r="A207" s="63"/>
      <c r="B207" s="63"/>
      <c r="C207" s="63"/>
      <c r="D207" s="63"/>
      <c r="E207" s="63"/>
      <c r="F207" s="63"/>
      <c r="G207" s="63"/>
      <c r="H207" s="63"/>
      <c r="I207" s="315"/>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c r="BH207" s="63"/>
      <c r="BI207" s="63"/>
      <c r="BJ207" s="63"/>
      <c r="BK207" s="63"/>
      <c r="BL207" s="63"/>
      <c r="BM207" s="63"/>
      <c r="BN207" s="63"/>
      <c r="BO207" s="63"/>
      <c r="BP207" s="63"/>
    </row>
    <row r="208" customFormat="false" ht="13.8" hidden="false" customHeight="false" outlineLevel="0" collapsed="false">
      <c r="A208" s="63"/>
      <c r="B208" s="63"/>
      <c r="C208" s="63"/>
      <c r="D208" s="63"/>
      <c r="E208" s="63"/>
      <c r="F208" s="63"/>
      <c r="G208" s="63"/>
      <c r="H208" s="63"/>
      <c r="I208" s="315"/>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c r="BH208" s="63"/>
      <c r="BI208" s="63"/>
      <c r="BJ208" s="63"/>
      <c r="BK208" s="63"/>
      <c r="BL208" s="63"/>
      <c r="BM208" s="63"/>
      <c r="BN208" s="63"/>
      <c r="BO208" s="63"/>
      <c r="BP208" s="63"/>
    </row>
    <row r="209" customFormat="false" ht="13.8" hidden="false" customHeight="false" outlineLevel="0" collapsed="false">
      <c r="A209" s="63"/>
      <c r="B209" s="63"/>
      <c r="C209" s="63"/>
      <c r="D209" s="63"/>
      <c r="E209" s="63"/>
      <c r="F209" s="63"/>
      <c r="G209" s="63"/>
      <c r="H209" s="63"/>
      <c r="I209" s="315"/>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row>
    <row r="210" customFormat="false" ht="13.8" hidden="false" customHeight="false" outlineLevel="0" collapsed="false">
      <c r="A210" s="63"/>
      <c r="B210" s="63"/>
      <c r="C210" s="63"/>
      <c r="D210" s="63"/>
      <c r="E210" s="63"/>
      <c r="F210" s="63"/>
      <c r="G210" s="63"/>
      <c r="H210" s="63"/>
      <c r="I210" s="315"/>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c r="BH210" s="63"/>
      <c r="BI210" s="63"/>
      <c r="BJ210" s="63"/>
      <c r="BK210" s="63"/>
      <c r="BL210" s="63"/>
      <c r="BM210" s="63"/>
      <c r="BN210" s="63"/>
      <c r="BO210" s="63"/>
      <c r="BP210" s="63"/>
    </row>
    <row r="211" customFormat="false" ht="13.8" hidden="false" customHeight="false" outlineLevel="0" collapsed="false">
      <c r="A211" s="63"/>
      <c r="B211" s="63"/>
      <c r="C211" s="63"/>
      <c r="D211" s="63"/>
      <c r="E211" s="63"/>
      <c r="F211" s="63"/>
      <c r="G211" s="63"/>
      <c r="H211" s="63"/>
      <c r="I211" s="315"/>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c r="BH211" s="63"/>
      <c r="BI211" s="63"/>
      <c r="BJ211" s="63"/>
      <c r="BK211" s="63"/>
      <c r="BL211" s="63"/>
      <c r="BM211" s="63"/>
      <c r="BN211" s="63"/>
      <c r="BO211" s="63"/>
      <c r="BP211" s="63"/>
    </row>
    <row r="212" customFormat="false" ht="13.8" hidden="false" customHeight="false" outlineLevel="0" collapsed="false">
      <c r="A212" s="63"/>
      <c r="B212" s="63"/>
      <c r="C212" s="63"/>
      <c r="D212" s="63"/>
      <c r="E212" s="63"/>
      <c r="F212" s="63"/>
      <c r="G212" s="63"/>
      <c r="H212" s="63"/>
      <c r="I212" s="315"/>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3"/>
      <c r="BG212" s="63"/>
      <c r="BH212" s="63"/>
      <c r="BI212" s="63"/>
      <c r="BJ212" s="63"/>
      <c r="BK212" s="63"/>
      <c r="BL212" s="63"/>
      <c r="BM212" s="63"/>
      <c r="BN212" s="63"/>
      <c r="BO212" s="63"/>
      <c r="BP212" s="63"/>
    </row>
    <row r="213" customFormat="false" ht="13.8" hidden="false" customHeight="false" outlineLevel="0" collapsed="false">
      <c r="A213" s="63"/>
      <c r="B213" s="63"/>
      <c r="C213" s="63"/>
      <c r="D213" s="63"/>
      <c r="E213" s="63"/>
      <c r="F213" s="63"/>
      <c r="G213" s="63"/>
      <c r="H213" s="63"/>
      <c r="I213" s="315"/>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c r="BN213" s="63"/>
      <c r="BO213" s="63"/>
      <c r="BP213" s="63"/>
    </row>
    <row r="214" customFormat="false" ht="13.8" hidden="false" customHeight="false" outlineLevel="0" collapsed="false">
      <c r="A214" s="63"/>
      <c r="B214" s="63"/>
      <c r="C214" s="63"/>
      <c r="D214" s="63"/>
      <c r="E214" s="63"/>
      <c r="F214" s="63"/>
      <c r="G214" s="63"/>
      <c r="H214" s="63"/>
      <c r="I214" s="315"/>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3"/>
      <c r="BG214" s="63"/>
      <c r="BH214" s="63"/>
      <c r="BI214" s="63"/>
      <c r="BJ214" s="63"/>
      <c r="BK214" s="63"/>
      <c r="BL214" s="63"/>
      <c r="BM214" s="63"/>
      <c r="BN214" s="63"/>
      <c r="BO214" s="63"/>
      <c r="BP214" s="63"/>
    </row>
    <row r="215" customFormat="false" ht="13.8" hidden="false" customHeight="false" outlineLevel="0" collapsed="false">
      <c r="A215" s="63"/>
      <c r="B215" s="63"/>
      <c r="C215" s="63"/>
      <c r="D215" s="63"/>
      <c r="E215" s="63"/>
      <c r="F215" s="63"/>
      <c r="G215" s="63"/>
      <c r="H215" s="63"/>
      <c r="I215" s="315"/>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c r="BN215" s="63"/>
      <c r="BO215" s="63"/>
      <c r="BP215" s="63"/>
    </row>
    <row r="216" customFormat="false" ht="13.8" hidden="false" customHeight="false" outlineLevel="0" collapsed="false">
      <c r="A216" s="63"/>
      <c r="B216" s="63"/>
      <c r="C216" s="63"/>
      <c r="D216" s="63"/>
      <c r="E216" s="63"/>
      <c r="F216" s="63"/>
      <c r="G216" s="63"/>
      <c r="H216" s="63"/>
      <c r="I216" s="315"/>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3"/>
      <c r="BG216" s="63"/>
      <c r="BH216" s="63"/>
      <c r="BI216" s="63"/>
      <c r="BJ216" s="63"/>
      <c r="BK216" s="63"/>
      <c r="BL216" s="63"/>
      <c r="BM216" s="63"/>
      <c r="BN216" s="63"/>
      <c r="BO216" s="63"/>
      <c r="BP216" s="63"/>
    </row>
    <row r="217" customFormat="false" ht="13.8" hidden="false" customHeight="false" outlineLevel="0" collapsed="false">
      <c r="A217" s="63"/>
      <c r="B217" s="63"/>
      <c r="C217" s="63"/>
      <c r="D217" s="63"/>
      <c r="E217" s="63"/>
      <c r="F217" s="63"/>
      <c r="G217" s="63"/>
      <c r="H217" s="63"/>
      <c r="I217" s="315"/>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c r="BN217" s="63"/>
      <c r="BO217" s="63"/>
      <c r="BP217" s="63"/>
    </row>
    <row r="218" customFormat="false" ht="13.8" hidden="false" customHeight="false" outlineLevel="0" collapsed="false">
      <c r="A218" s="63"/>
      <c r="B218" s="63"/>
      <c r="C218" s="63"/>
      <c r="D218" s="63"/>
      <c r="E218" s="63"/>
      <c r="F218" s="63"/>
      <c r="G218" s="63"/>
      <c r="H218" s="63"/>
      <c r="I218" s="315"/>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c r="BN218" s="63"/>
      <c r="BO218" s="63"/>
      <c r="BP218" s="63"/>
    </row>
    <row r="219" customFormat="false" ht="13.8" hidden="false" customHeight="false" outlineLevel="0" collapsed="false">
      <c r="A219" s="63"/>
      <c r="B219" s="63"/>
      <c r="C219" s="63"/>
      <c r="D219" s="63"/>
      <c r="E219" s="63"/>
      <c r="F219" s="63"/>
      <c r="G219" s="63"/>
      <c r="H219" s="63"/>
      <c r="I219" s="315"/>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c r="BN219" s="63"/>
      <c r="BO219" s="63"/>
      <c r="BP219" s="63"/>
    </row>
    <row r="220" customFormat="false" ht="13.8" hidden="false" customHeight="false" outlineLevel="0" collapsed="false">
      <c r="A220" s="63"/>
      <c r="B220" s="63"/>
      <c r="C220" s="63"/>
      <c r="D220" s="63"/>
      <c r="E220" s="63"/>
      <c r="F220" s="63"/>
      <c r="G220" s="63"/>
      <c r="H220" s="63"/>
      <c r="I220" s="315"/>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c r="BN220" s="63"/>
      <c r="BO220" s="63"/>
      <c r="BP220" s="63"/>
    </row>
    <row r="221" customFormat="false" ht="13.8" hidden="false" customHeight="false" outlineLevel="0" collapsed="false">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c r="BN221" s="63"/>
      <c r="BO221" s="63"/>
      <c r="BP221" s="63"/>
    </row>
    <row r="222" customFormat="false" ht="13.8" hidden="false" customHeight="false" outlineLevel="0" collapsed="false">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3"/>
      <c r="BO222" s="63"/>
      <c r="BP222" s="63"/>
    </row>
    <row r="223" customFormat="false" ht="13.8" hidden="false" customHeight="false" outlineLevel="0" collapsed="false">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c r="BN223" s="63"/>
      <c r="BO223" s="63"/>
      <c r="BP223" s="63"/>
    </row>
    <row r="224" customFormat="false" ht="13.8" hidden="false" customHeight="false" outlineLevel="0" collapsed="false">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3"/>
      <c r="BG224" s="63"/>
      <c r="BH224" s="63"/>
      <c r="BI224" s="63"/>
      <c r="BJ224" s="63"/>
      <c r="BK224" s="63"/>
      <c r="BL224" s="63"/>
      <c r="BM224" s="63"/>
      <c r="BN224" s="63"/>
      <c r="BO224" s="63"/>
      <c r="BP224" s="63"/>
    </row>
    <row r="225" customFormat="false" ht="13.8" hidden="false" customHeight="false" outlineLevel="0" collapsed="false">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3"/>
      <c r="BG225" s="63"/>
      <c r="BH225" s="63"/>
      <c r="BI225" s="63"/>
      <c r="BJ225" s="63"/>
      <c r="BK225" s="63"/>
      <c r="BL225" s="63"/>
      <c r="BM225" s="63"/>
      <c r="BN225" s="63"/>
      <c r="BO225" s="63"/>
      <c r="BP225" s="63"/>
    </row>
    <row r="226" customFormat="false" ht="13.8" hidden="false" customHeight="false" outlineLevel="0" collapsed="false">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3"/>
      <c r="BG226" s="63"/>
      <c r="BH226" s="63"/>
      <c r="BI226" s="63"/>
      <c r="BJ226" s="63"/>
      <c r="BK226" s="63"/>
      <c r="BL226" s="63"/>
      <c r="BM226" s="63"/>
      <c r="BN226" s="63"/>
      <c r="BO226" s="63"/>
      <c r="BP226" s="63"/>
    </row>
    <row r="227" customFormat="false" ht="13.8" hidden="false" customHeight="false" outlineLevel="0" collapsed="false">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c r="BN227" s="63"/>
      <c r="BO227" s="63"/>
      <c r="BP227" s="63"/>
    </row>
    <row r="228" customFormat="false" ht="13.8" hidden="false" customHeight="false" outlineLevel="0" collapsed="false">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3"/>
      <c r="BG228" s="63"/>
      <c r="BH228" s="63"/>
      <c r="BI228" s="63"/>
      <c r="BJ228" s="63"/>
      <c r="BK228" s="63"/>
      <c r="BL228" s="63"/>
      <c r="BM228" s="63"/>
      <c r="BN228" s="63"/>
      <c r="BO228" s="63"/>
      <c r="BP228" s="63"/>
    </row>
    <row r="229" customFormat="false" ht="13.8" hidden="false" customHeight="false" outlineLevel="0" collapsed="false">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3"/>
      <c r="BG229" s="63"/>
      <c r="BH229" s="63"/>
      <c r="BI229" s="63"/>
      <c r="BJ229" s="63"/>
      <c r="BK229" s="63"/>
      <c r="BL229" s="63"/>
      <c r="BM229" s="63"/>
      <c r="BN229" s="63"/>
      <c r="BO229" s="63"/>
      <c r="BP229" s="63"/>
    </row>
    <row r="230" customFormat="false" ht="13.8" hidden="false" customHeight="false" outlineLevel="0" collapsed="false">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3"/>
      <c r="BG230" s="63"/>
      <c r="BH230" s="63"/>
      <c r="BI230" s="63"/>
      <c r="BJ230" s="63"/>
      <c r="BK230" s="63"/>
      <c r="BL230" s="63"/>
      <c r="BM230" s="63"/>
      <c r="BN230" s="63"/>
      <c r="BO230" s="63"/>
      <c r="BP230" s="63"/>
    </row>
    <row r="231" customFormat="false" ht="13.8" hidden="false" customHeight="false" outlineLevel="0" collapsed="false">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c r="BN231" s="63"/>
      <c r="BO231" s="63"/>
      <c r="BP231" s="63"/>
    </row>
    <row r="232" customFormat="false" ht="13.8" hidden="false" customHeight="false" outlineLevel="0" collapsed="false">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c r="BH232" s="63"/>
      <c r="BI232" s="63"/>
      <c r="BJ232" s="63"/>
      <c r="BK232" s="63"/>
      <c r="BL232" s="63"/>
      <c r="BM232" s="63"/>
      <c r="BN232" s="63"/>
      <c r="BO232" s="63"/>
      <c r="BP232" s="63"/>
    </row>
    <row r="233" customFormat="false" ht="13.8" hidden="false" customHeight="false" outlineLevel="0" collapsed="false">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row>
    <row r="234" customFormat="false" ht="13.8" hidden="false" customHeight="false" outlineLevel="0" collapsed="false">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3"/>
      <c r="BG234" s="63"/>
      <c r="BH234" s="63"/>
      <c r="BI234" s="63"/>
      <c r="BJ234" s="63"/>
      <c r="BK234" s="63"/>
      <c r="BL234" s="63"/>
      <c r="BM234" s="63"/>
      <c r="BN234" s="63"/>
      <c r="BO234" s="63"/>
      <c r="BP234" s="63"/>
    </row>
    <row r="235" customFormat="false" ht="13.8" hidden="false" customHeight="false" outlineLevel="0" collapsed="false">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c r="BN235" s="63"/>
      <c r="BO235" s="63"/>
      <c r="BP235" s="63"/>
    </row>
    <row r="236" customFormat="false" ht="13.8" hidden="false" customHeight="false" outlineLevel="0" collapsed="false">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3"/>
      <c r="BG236" s="63"/>
      <c r="BH236" s="63"/>
      <c r="BI236" s="63"/>
      <c r="BJ236" s="63"/>
      <c r="BK236" s="63"/>
      <c r="BL236" s="63"/>
      <c r="BM236" s="63"/>
      <c r="BN236" s="63"/>
      <c r="BO236" s="63"/>
      <c r="BP236" s="63"/>
    </row>
    <row r="237" customFormat="false" ht="13.8" hidden="false" customHeight="false" outlineLevel="0" collapsed="false">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63"/>
      <c r="BM237" s="63"/>
      <c r="BN237" s="63"/>
      <c r="BO237" s="63"/>
      <c r="BP237" s="63"/>
    </row>
    <row r="238" customFormat="false" ht="13.8" hidden="false" customHeight="false" outlineLevel="0" collapsed="false">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3"/>
      <c r="BG238" s="63"/>
      <c r="BH238" s="63"/>
      <c r="BI238" s="63"/>
      <c r="BJ238" s="63"/>
      <c r="BK238" s="63"/>
      <c r="BL238" s="63"/>
      <c r="BM238" s="63"/>
      <c r="BN238" s="63"/>
      <c r="BO238" s="63"/>
      <c r="BP238" s="63"/>
    </row>
    <row r="239" customFormat="false" ht="13.8" hidden="false" customHeight="false" outlineLevel="0" collapsed="false">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3"/>
      <c r="BG239" s="63"/>
      <c r="BH239" s="63"/>
      <c r="BI239" s="63"/>
      <c r="BJ239" s="63"/>
      <c r="BK239" s="63"/>
      <c r="BL239" s="63"/>
      <c r="BM239" s="63"/>
      <c r="BN239" s="63"/>
      <c r="BO239" s="63"/>
      <c r="BP239" s="63"/>
    </row>
    <row r="240" customFormat="false" ht="13.8" hidden="false" customHeight="false" outlineLevel="0" collapsed="false">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3"/>
      <c r="BG240" s="63"/>
      <c r="BH240" s="63"/>
      <c r="BI240" s="63"/>
      <c r="BJ240" s="63"/>
      <c r="BK240" s="63"/>
      <c r="BL240" s="63"/>
      <c r="BM240" s="63"/>
      <c r="BN240" s="63"/>
      <c r="BO240" s="63"/>
      <c r="BP240" s="63"/>
    </row>
    <row r="241" customFormat="false" ht="13.8" hidden="false" customHeight="false" outlineLevel="0" collapsed="false">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c r="BN241" s="63"/>
      <c r="BO241" s="63"/>
      <c r="BP241" s="63"/>
    </row>
    <row r="242" customFormat="false" ht="13.8" hidden="false" customHeight="false" outlineLevel="0" collapsed="false">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3"/>
      <c r="BG242" s="63"/>
      <c r="BH242" s="63"/>
      <c r="BI242" s="63"/>
      <c r="BJ242" s="63"/>
      <c r="BK242" s="63"/>
      <c r="BL242" s="63"/>
      <c r="BM242" s="63"/>
      <c r="BN242" s="63"/>
      <c r="BO242" s="63"/>
      <c r="BP242" s="63"/>
    </row>
    <row r="243" customFormat="false" ht="13.8" hidden="false" customHeight="false" outlineLevel="0" collapsed="false">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c r="BN243" s="63"/>
      <c r="BO243" s="63"/>
      <c r="BP243" s="63"/>
    </row>
    <row r="244" customFormat="false" ht="13.8" hidden="false" customHeight="false" outlineLevel="0" collapsed="false">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3"/>
      <c r="BG244" s="63"/>
      <c r="BH244" s="63"/>
      <c r="BI244" s="63"/>
      <c r="BJ244" s="63"/>
      <c r="BK244" s="63"/>
      <c r="BL244" s="63"/>
      <c r="BM244" s="63"/>
      <c r="BN244" s="63"/>
      <c r="BO244" s="63"/>
      <c r="BP244" s="63"/>
    </row>
    <row r="245" customFormat="false" ht="13.8" hidden="false" customHeight="false" outlineLevel="0" collapsed="false">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row>
    <row r="246" customFormat="false" ht="13.8" hidden="false" customHeight="false" outlineLevel="0" collapsed="false">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3"/>
      <c r="BG246" s="63"/>
      <c r="BH246" s="63"/>
      <c r="BI246" s="63"/>
      <c r="BJ246" s="63"/>
      <c r="BK246" s="63"/>
      <c r="BL246" s="63"/>
      <c r="BM246" s="63"/>
      <c r="BN246" s="63"/>
      <c r="BO246" s="63"/>
      <c r="BP246" s="63"/>
    </row>
    <row r="247" customFormat="false" ht="13.8" hidden="false" customHeight="false" outlineLevel="0" collapsed="false">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3"/>
      <c r="BG247" s="63"/>
      <c r="BH247" s="63"/>
      <c r="BI247" s="63"/>
      <c r="BJ247" s="63"/>
      <c r="BK247" s="63"/>
      <c r="BL247" s="63"/>
      <c r="BM247" s="63"/>
      <c r="BN247" s="63"/>
      <c r="BO247" s="63"/>
      <c r="BP247" s="63"/>
    </row>
    <row r="248" customFormat="false" ht="13.8" hidden="false" customHeight="false" outlineLevel="0" collapsed="false">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3"/>
      <c r="BG248" s="63"/>
      <c r="BH248" s="63"/>
      <c r="BI248" s="63"/>
      <c r="BJ248" s="63"/>
      <c r="BK248" s="63"/>
      <c r="BL248" s="63"/>
      <c r="BM248" s="63"/>
      <c r="BN248" s="63"/>
      <c r="BO248" s="63"/>
      <c r="BP248" s="63"/>
    </row>
    <row r="249" customFormat="false" ht="13.8" hidden="false" customHeight="false" outlineLevel="0" collapsed="false">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3"/>
      <c r="BG249" s="63"/>
      <c r="BH249" s="63"/>
      <c r="BI249" s="63"/>
      <c r="BJ249" s="63"/>
      <c r="BK249" s="63"/>
      <c r="BL249" s="63"/>
      <c r="BM249" s="63"/>
      <c r="BN249" s="63"/>
      <c r="BO249" s="63"/>
      <c r="BP249" s="63"/>
    </row>
    <row r="250" customFormat="false" ht="13.8" hidden="false" customHeight="false" outlineLevel="0" collapsed="false">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3"/>
      <c r="BG250" s="63"/>
      <c r="BH250" s="63"/>
      <c r="BI250" s="63"/>
      <c r="BJ250" s="63"/>
      <c r="BK250" s="63"/>
      <c r="BL250" s="63"/>
      <c r="BM250" s="63"/>
      <c r="BN250" s="63"/>
      <c r="BO250" s="63"/>
      <c r="BP250" s="63"/>
    </row>
    <row r="251" customFormat="false" ht="13.8" hidden="false" customHeight="false" outlineLevel="0" collapsed="false">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3"/>
      <c r="BG251" s="63"/>
      <c r="BH251" s="63"/>
      <c r="BI251" s="63"/>
      <c r="BJ251" s="63"/>
      <c r="BK251" s="63"/>
      <c r="BL251" s="63"/>
      <c r="BM251" s="63"/>
      <c r="BN251" s="63"/>
      <c r="BO251" s="63"/>
      <c r="BP251" s="63"/>
    </row>
    <row r="252" customFormat="false" ht="13.8" hidden="false" customHeight="false" outlineLevel="0" collapsed="false">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3"/>
      <c r="BG252" s="63"/>
      <c r="BH252" s="63"/>
      <c r="BI252" s="63"/>
      <c r="BJ252" s="63"/>
      <c r="BK252" s="63"/>
      <c r="BL252" s="63"/>
      <c r="BM252" s="63"/>
      <c r="BN252" s="63"/>
      <c r="BO252" s="63"/>
      <c r="BP252" s="63"/>
    </row>
    <row r="253" customFormat="false" ht="13.8" hidden="false" customHeight="false" outlineLevel="0" collapsed="false">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c r="BN253" s="63"/>
      <c r="BO253" s="63"/>
      <c r="BP253" s="63"/>
    </row>
    <row r="254" customFormat="false" ht="13.8" hidden="false" customHeight="false" outlineLevel="0" collapsed="false">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c r="BH254" s="63"/>
      <c r="BI254" s="63"/>
      <c r="BJ254" s="63"/>
      <c r="BK254" s="63"/>
      <c r="BL254" s="63"/>
      <c r="BM254" s="63"/>
      <c r="BN254" s="63"/>
      <c r="BO254" s="63"/>
      <c r="BP254" s="63"/>
    </row>
    <row r="255" customFormat="false" ht="13.8" hidden="false" customHeight="false" outlineLevel="0" collapsed="false">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c r="BN255" s="63"/>
      <c r="BO255" s="63"/>
      <c r="BP255" s="63"/>
    </row>
    <row r="256" customFormat="false" ht="13.8" hidden="false" customHeight="false" outlineLevel="0" collapsed="false">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3"/>
      <c r="BG256" s="63"/>
      <c r="BH256" s="63"/>
      <c r="BI256" s="63"/>
      <c r="BJ256" s="63"/>
      <c r="BK256" s="63"/>
      <c r="BL256" s="63"/>
      <c r="BM256" s="63"/>
      <c r="BN256" s="63"/>
      <c r="BO256" s="63"/>
      <c r="BP256" s="63"/>
    </row>
    <row r="257" customFormat="false" ht="13.8" hidden="false" customHeight="false" outlineLevel="0" collapsed="false">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c r="BH257" s="63"/>
      <c r="BI257" s="63"/>
      <c r="BJ257" s="63"/>
      <c r="BK257" s="63"/>
      <c r="BL257" s="63"/>
      <c r="BM257" s="63"/>
      <c r="BN257" s="63"/>
      <c r="BO257" s="63"/>
      <c r="BP257" s="63"/>
    </row>
    <row r="258" customFormat="false" ht="13.8" hidden="false" customHeight="false" outlineLevel="0" collapsed="false">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3"/>
      <c r="BG258" s="63"/>
      <c r="BH258" s="63"/>
      <c r="BI258" s="63"/>
      <c r="BJ258" s="63"/>
      <c r="BK258" s="63"/>
      <c r="BL258" s="63"/>
      <c r="BM258" s="63"/>
      <c r="BN258" s="63"/>
      <c r="BO258" s="63"/>
      <c r="BP258" s="63"/>
    </row>
    <row r="259" customFormat="false" ht="13.8" hidden="false" customHeight="false" outlineLevel="0" collapsed="false">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3"/>
      <c r="BG259" s="63"/>
      <c r="BH259" s="63"/>
      <c r="BI259" s="63"/>
      <c r="BJ259" s="63"/>
      <c r="BK259" s="63"/>
      <c r="BL259" s="63"/>
      <c r="BM259" s="63"/>
      <c r="BN259" s="63"/>
      <c r="BO259" s="63"/>
      <c r="BP259" s="63"/>
    </row>
    <row r="260" customFormat="false" ht="13.8" hidden="false" customHeight="false" outlineLevel="0" collapsed="false">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3"/>
      <c r="BG260" s="63"/>
      <c r="BH260" s="63"/>
      <c r="BI260" s="63"/>
      <c r="BJ260" s="63"/>
      <c r="BK260" s="63"/>
      <c r="BL260" s="63"/>
      <c r="BM260" s="63"/>
      <c r="BN260" s="63"/>
      <c r="BO260" s="63"/>
      <c r="BP260" s="63"/>
    </row>
    <row r="261" customFormat="false" ht="13.8" hidden="false" customHeight="false" outlineLevel="0" collapsed="false">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3"/>
      <c r="BG261" s="63"/>
      <c r="BH261" s="63"/>
      <c r="BI261" s="63"/>
      <c r="BJ261" s="63"/>
      <c r="BK261" s="63"/>
      <c r="BL261" s="63"/>
      <c r="BM261" s="63"/>
      <c r="BN261" s="63"/>
      <c r="BO261" s="63"/>
      <c r="BP261" s="63"/>
    </row>
    <row r="262" customFormat="false" ht="13.8" hidden="false" customHeight="false" outlineLevel="0" collapsed="false">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3"/>
      <c r="BG262" s="63"/>
      <c r="BH262" s="63"/>
      <c r="BI262" s="63"/>
      <c r="BJ262" s="63"/>
      <c r="BK262" s="63"/>
      <c r="BL262" s="63"/>
      <c r="BM262" s="63"/>
      <c r="BN262" s="63"/>
      <c r="BO262" s="63"/>
      <c r="BP262" s="63"/>
    </row>
    <row r="263" customFormat="false" ht="13.8" hidden="false" customHeight="false" outlineLevel="0" collapsed="false">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3"/>
      <c r="BG263" s="63"/>
      <c r="BH263" s="63"/>
      <c r="BI263" s="63"/>
      <c r="BJ263" s="63"/>
      <c r="BK263" s="63"/>
      <c r="BL263" s="63"/>
      <c r="BM263" s="63"/>
      <c r="BN263" s="63"/>
      <c r="BO263" s="63"/>
      <c r="BP263" s="63"/>
    </row>
    <row r="264" customFormat="false" ht="13.8" hidden="false" customHeight="false" outlineLevel="0" collapsed="false">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3"/>
      <c r="BG264" s="63"/>
      <c r="BH264" s="63"/>
      <c r="BI264" s="63"/>
      <c r="BJ264" s="63"/>
      <c r="BK264" s="63"/>
      <c r="BL264" s="63"/>
      <c r="BM264" s="63"/>
      <c r="BN264" s="63"/>
      <c r="BO264" s="63"/>
      <c r="BP264" s="63"/>
    </row>
    <row r="265" customFormat="false" ht="13.8" hidden="false" customHeight="false" outlineLevel="0" collapsed="false">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3"/>
      <c r="BG265" s="63"/>
      <c r="BH265" s="63"/>
      <c r="BI265" s="63"/>
      <c r="BJ265" s="63"/>
      <c r="BK265" s="63"/>
      <c r="BL265" s="63"/>
      <c r="BM265" s="63"/>
      <c r="BN265" s="63"/>
      <c r="BO265" s="63"/>
      <c r="BP265" s="63"/>
    </row>
    <row r="266" customFormat="false" ht="13.8" hidden="false" customHeight="false" outlineLevel="0" collapsed="false">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3"/>
      <c r="BG266" s="63"/>
      <c r="BH266" s="63"/>
      <c r="BI266" s="63"/>
      <c r="BJ266" s="63"/>
      <c r="BK266" s="63"/>
      <c r="BL266" s="63"/>
      <c r="BM266" s="63"/>
      <c r="BN266" s="63"/>
      <c r="BO266" s="63"/>
      <c r="BP266" s="63"/>
    </row>
    <row r="267" customFormat="false" ht="13.8" hidden="false" customHeight="false" outlineLevel="0" collapsed="false">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3"/>
      <c r="BG267" s="63"/>
      <c r="BH267" s="63"/>
      <c r="BI267" s="63"/>
      <c r="BJ267" s="63"/>
      <c r="BK267" s="63"/>
      <c r="BL267" s="63"/>
      <c r="BM267" s="63"/>
      <c r="BN267" s="63"/>
      <c r="BO267" s="63"/>
      <c r="BP267" s="63"/>
    </row>
    <row r="268" customFormat="false" ht="13.8" hidden="false" customHeight="false" outlineLevel="0" collapsed="false">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3"/>
      <c r="BG268" s="63"/>
      <c r="BH268" s="63"/>
      <c r="BI268" s="63"/>
      <c r="BJ268" s="63"/>
      <c r="BK268" s="63"/>
      <c r="BL268" s="63"/>
      <c r="BM268" s="63"/>
      <c r="BN268" s="63"/>
      <c r="BO268" s="63"/>
      <c r="BP268" s="63"/>
    </row>
    <row r="269" customFormat="false" ht="13.8" hidden="false" customHeight="false" outlineLevel="0" collapsed="false">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3"/>
      <c r="BG269" s="63"/>
      <c r="BH269" s="63"/>
      <c r="BI269" s="63"/>
      <c r="BJ269" s="63"/>
      <c r="BK269" s="63"/>
      <c r="BL269" s="63"/>
      <c r="BM269" s="63"/>
      <c r="BN269" s="63"/>
      <c r="BO269" s="63"/>
      <c r="BP269" s="63"/>
    </row>
    <row r="270" customFormat="false" ht="13.8" hidden="false" customHeight="false" outlineLevel="0" collapsed="false">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3"/>
      <c r="BG270" s="63"/>
      <c r="BH270" s="63"/>
      <c r="BI270" s="63"/>
      <c r="BJ270" s="63"/>
      <c r="BK270" s="63"/>
      <c r="BL270" s="63"/>
      <c r="BM270" s="63"/>
      <c r="BN270" s="63"/>
      <c r="BO270" s="63"/>
      <c r="BP270" s="63"/>
    </row>
    <row r="271" customFormat="false" ht="13.8" hidden="false" customHeight="false" outlineLevel="0" collapsed="false">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3"/>
      <c r="BG271" s="63"/>
      <c r="BH271" s="63"/>
      <c r="BI271" s="63"/>
      <c r="BJ271" s="63"/>
      <c r="BK271" s="63"/>
      <c r="BL271" s="63"/>
      <c r="BM271" s="63"/>
      <c r="BN271" s="63"/>
      <c r="BO271" s="63"/>
      <c r="BP271" s="63"/>
    </row>
    <row r="272" customFormat="false" ht="13.8" hidden="false" customHeight="false" outlineLevel="0" collapsed="false">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3"/>
      <c r="BG272" s="63"/>
      <c r="BH272" s="63"/>
      <c r="BI272" s="63"/>
      <c r="BJ272" s="63"/>
      <c r="BK272" s="63"/>
      <c r="BL272" s="63"/>
      <c r="BM272" s="63"/>
      <c r="BN272" s="63"/>
      <c r="BO272" s="63"/>
      <c r="BP272" s="63"/>
    </row>
    <row r="273" customFormat="false" ht="13.8" hidden="false" customHeight="false" outlineLevel="0" collapsed="false">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3"/>
      <c r="BG273" s="63"/>
      <c r="BH273" s="63"/>
      <c r="BI273" s="63"/>
      <c r="BJ273" s="63"/>
      <c r="BK273" s="63"/>
      <c r="BL273" s="63"/>
      <c r="BM273" s="63"/>
      <c r="BN273" s="63"/>
      <c r="BO273" s="63"/>
      <c r="BP273" s="63"/>
    </row>
    <row r="274" customFormat="false" ht="13.8" hidden="false" customHeight="false" outlineLevel="0" collapsed="false">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3"/>
      <c r="BG274" s="63"/>
      <c r="BH274" s="63"/>
      <c r="BI274" s="63"/>
      <c r="BJ274" s="63"/>
      <c r="BK274" s="63"/>
      <c r="BL274" s="63"/>
      <c r="BM274" s="63"/>
      <c r="BN274" s="63"/>
      <c r="BO274" s="63"/>
      <c r="BP274" s="63"/>
    </row>
    <row r="275" customFormat="false" ht="13.8" hidden="false" customHeight="false" outlineLevel="0" collapsed="false">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3"/>
      <c r="BG275" s="63"/>
      <c r="BH275" s="63"/>
      <c r="BI275" s="63"/>
      <c r="BJ275" s="63"/>
      <c r="BK275" s="63"/>
      <c r="BL275" s="63"/>
      <c r="BM275" s="63"/>
      <c r="BN275" s="63"/>
      <c r="BO275" s="63"/>
      <c r="BP275" s="63"/>
    </row>
    <row r="276" customFormat="false" ht="13.8" hidden="false" customHeight="false" outlineLevel="0" collapsed="false">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3"/>
      <c r="BG276" s="63"/>
      <c r="BH276" s="63"/>
      <c r="BI276" s="63"/>
      <c r="BJ276" s="63"/>
      <c r="BK276" s="63"/>
      <c r="BL276" s="63"/>
      <c r="BM276" s="63"/>
      <c r="BN276" s="63"/>
      <c r="BO276" s="63"/>
      <c r="BP276" s="63"/>
    </row>
    <row r="277" customFormat="false" ht="13.8" hidden="false" customHeight="false" outlineLevel="0" collapsed="false">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3"/>
      <c r="BG277" s="63"/>
      <c r="BH277" s="63"/>
      <c r="BI277" s="63"/>
      <c r="BJ277" s="63"/>
      <c r="BK277" s="63"/>
      <c r="BL277" s="63"/>
      <c r="BM277" s="63"/>
      <c r="BN277" s="63"/>
      <c r="BO277" s="63"/>
      <c r="BP277" s="63"/>
    </row>
    <row r="278" customFormat="false" ht="13.8" hidden="false" customHeight="false" outlineLevel="0" collapsed="false">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3"/>
      <c r="BG278" s="63"/>
      <c r="BH278" s="63"/>
      <c r="BI278" s="63"/>
      <c r="BJ278" s="63"/>
      <c r="BK278" s="63"/>
      <c r="BL278" s="63"/>
      <c r="BM278" s="63"/>
      <c r="BN278" s="63"/>
      <c r="BO278" s="63"/>
      <c r="BP278" s="63"/>
    </row>
    <row r="279" customFormat="false" ht="13.8" hidden="false" customHeight="false" outlineLevel="0" collapsed="false">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3"/>
      <c r="BG279" s="63"/>
      <c r="BH279" s="63"/>
      <c r="BI279" s="63"/>
      <c r="BJ279" s="63"/>
      <c r="BK279" s="63"/>
      <c r="BL279" s="63"/>
      <c r="BM279" s="63"/>
      <c r="BN279" s="63"/>
      <c r="BO279" s="63"/>
      <c r="BP279" s="63"/>
    </row>
    <row r="280" customFormat="false" ht="13.8" hidden="false" customHeight="false" outlineLevel="0" collapsed="false">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3"/>
      <c r="BG280" s="63"/>
      <c r="BH280" s="63"/>
      <c r="BI280" s="63"/>
      <c r="BJ280" s="63"/>
      <c r="BK280" s="63"/>
      <c r="BL280" s="63"/>
      <c r="BM280" s="63"/>
      <c r="BN280" s="63"/>
      <c r="BO280" s="63"/>
      <c r="BP280" s="63"/>
    </row>
    <row r="281" customFormat="false" ht="13.8" hidden="false" customHeight="false" outlineLevel="0" collapsed="false">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3"/>
      <c r="BG281" s="63"/>
      <c r="BH281" s="63"/>
      <c r="BI281" s="63"/>
      <c r="BJ281" s="63"/>
      <c r="BK281" s="63"/>
      <c r="BL281" s="63"/>
      <c r="BM281" s="63"/>
      <c r="BN281" s="63"/>
      <c r="BO281" s="63"/>
      <c r="BP281" s="63"/>
    </row>
    <row r="282" customFormat="false" ht="13.8" hidden="false" customHeight="false" outlineLevel="0" collapsed="false">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3"/>
      <c r="BG282" s="63"/>
      <c r="BH282" s="63"/>
      <c r="BI282" s="63"/>
      <c r="BJ282" s="63"/>
      <c r="BK282" s="63"/>
      <c r="BL282" s="63"/>
      <c r="BM282" s="63"/>
      <c r="BN282" s="63"/>
      <c r="BO282" s="63"/>
      <c r="BP282" s="63"/>
    </row>
    <row r="283" customFormat="false" ht="13.8" hidden="false" customHeight="false" outlineLevel="0" collapsed="false">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3"/>
      <c r="BG283" s="63"/>
      <c r="BH283" s="63"/>
      <c r="BI283" s="63"/>
      <c r="BJ283" s="63"/>
      <c r="BK283" s="63"/>
      <c r="BL283" s="63"/>
      <c r="BM283" s="63"/>
      <c r="BN283" s="63"/>
      <c r="BO283" s="63"/>
      <c r="BP283" s="63"/>
    </row>
    <row r="284" customFormat="false" ht="13.8" hidden="false" customHeight="false" outlineLevel="0" collapsed="false">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3"/>
      <c r="BG284" s="63"/>
      <c r="BH284" s="63"/>
      <c r="BI284" s="63"/>
      <c r="BJ284" s="63"/>
      <c r="BK284" s="63"/>
      <c r="BL284" s="63"/>
      <c r="BM284" s="63"/>
      <c r="BN284" s="63"/>
      <c r="BO284" s="63"/>
      <c r="BP284" s="63"/>
    </row>
    <row r="285" customFormat="false" ht="13.8" hidden="false" customHeight="false" outlineLevel="0" collapsed="false">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3"/>
      <c r="BG285" s="63"/>
      <c r="BH285" s="63"/>
      <c r="BI285" s="63"/>
      <c r="BJ285" s="63"/>
      <c r="BK285" s="63"/>
      <c r="BL285" s="63"/>
      <c r="BM285" s="63"/>
      <c r="BN285" s="63"/>
      <c r="BO285" s="63"/>
      <c r="BP285" s="63"/>
    </row>
    <row r="286" customFormat="false" ht="13.8" hidden="false" customHeight="false" outlineLevel="0" collapsed="false">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3"/>
      <c r="BG286" s="63"/>
      <c r="BH286" s="63"/>
      <c r="BI286" s="63"/>
      <c r="BJ286" s="63"/>
      <c r="BK286" s="63"/>
      <c r="BL286" s="63"/>
      <c r="BM286" s="63"/>
      <c r="BN286" s="63"/>
      <c r="BO286" s="63"/>
      <c r="BP286" s="63"/>
    </row>
    <row r="287" customFormat="false" ht="13.8" hidden="false" customHeight="false" outlineLevel="0" collapsed="false">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3"/>
      <c r="BG287" s="63"/>
      <c r="BH287" s="63"/>
      <c r="BI287" s="63"/>
      <c r="BJ287" s="63"/>
      <c r="BK287" s="63"/>
      <c r="BL287" s="63"/>
      <c r="BM287" s="63"/>
      <c r="BN287" s="63"/>
      <c r="BO287" s="63"/>
      <c r="BP287" s="63"/>
    </row>
    <row r="288" customFormat="false" ht="13.8" hidden="false" customHeight="false" outlineLevel="0" collapsed="false">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3"/>
      <c r="BG288" s="63"/>
      <c r="BH288" s="63"/>
      <c r="BI288" s="63"/>
      <c r="BJ288" s="63"/>
      <c r="BK288" s="63"/>
      <c r="BL288" s="63"/>
      <c r="BM288" s="63"/>
      <c r="BN288" s="63"/>
      <c r="BO288" s="63"/>
      <c r="BP288" s="63"/>
    </row>
    <row r="289" customFormat="false" ht="13.8" hidden="false" customHeight="false" outlineLevel="0" collapsed="false">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3"/>
      <c r="BG289" s="63"/>
      <c r="BH289" s="63"/>
      <c r="BI289" s="63"/>
      <c r="BJ289" s="63"/>
      <c r="BK289" s="63"/>
      <c r="BL289" s="63"/>
      <c r="BM289" s="63"/>
      <c r="BN289" s="63"/>
      <c r="BO289" s="63"/>
      <c r="BP289" s="63"/>
    </row>
    <row r="290" customFormat="false" ht="13.8" hidden="false" customHeight="false" outlineLevel="0" collapsed="false">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3"/>
      <c r="BG290" s="63"/>
      <c r="BH290" s="63"/>
      <c r="BI290" s="63"/>
      <c r="BJ290" s="63"/>
      <c r="BK290" s="63"/>
      <c r="BL290" s="63"/>
      <c r="BM290" s="63"/>
      <c r="BN290" s="63"/>
      <c r="BO290" s="63"/>
      <c r="BP290" s="63"/>
    </row>
    <row r="291" customFormat="false" ht="13.8" hidden="false" customHeight="false" outlineLevel="0" collapsed="false">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3"/>
      <c r="BG291" s="63"/>
      <c r="BH291" s="63"/>
      <c r="BI291" s="63"/>
      <c r="BJ291" s="63"/>
      <c r="BK291" s="63"/>
      <c r="BL291" s="63"/>
      <c r="BM291" s="63"/>
      <c r="BN291" s="63"/>
      <c r="BO291" s="63"/>
      <c r="BP291" s="63"/>
    </row>
    <row r="292" customFormat="false" ht="13.8" hidden="false" customHeight="false" outlineLevel="0" collapsed="false">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3"/>
      <c r="BG292" s="63"/>
      <c r="BH292" s="63"/>
      <c r="BI292" s="63"/>
      <c r="BJ292" s="63"/>
      <c r="BK292" s="63"/>
      <c r="BL292" s="63"/>
      <c r="BM292" s="63"/>
      <c r="BN292" s="63"/>
      <c r="BO292" s="63"/>
      <c r="BP292" s="63"/>
    </row>
    <row r="293" customFormat="false" ht="13.8" hidden="false" customHeight="false" outlineLevel="0" collapsed="false">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3"/>
      <c r="BG293" s="63"/>
      <c r="BH293" s="63"/>
      <c r="BI293" s="63"/>
      <c r="BJ293" s="63"/>
      <c r="BK293" s="63"/>
      <c r="BL293" s="63"/>
      <c r="BM293" s="63"/>
      <c r="BN293" s="63"/>
      <c r="BO293" s="63"/>
      <c r="BP293" s="63"/>
    </row>
    <row r="294" customFormat="false" ht="13.8" hidden="false" customHeight="false" outlineLevel="0" collapsed="false">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3"/>
      <c r="BG294" s="63"/>
      <c r="BH294" s="63"/>
      <c r="BI294" s="63"/>
      <c r="BJ294" s="63"/>
      <c r="BK294" s="63"/>
      <c r="BL294" s="63"/>
      <c r="BM294" s="63"/>
      <c r="BN294" s="63"/>
      <c r="BO294" s="63"/>
      <c r="BP294" s="63"/>
    </row>
    <row r="295" customFormat="false" ht="13.8" hidden="false" customHeight="false" outlineLevel="0" collapsed="false">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3"/>
      <c r="BG295" s="63"/>
      <c r="BH295" s="63"/>
      <c r="BI295" s="63"/>
      <c r="BJ295" s="63"/>
      <c r="BK295" s="63"/>
      <c r="BL295" s="63"/>
      <c r="BM295" s="63"/>
      <c r="BN295" s="63"/>
      <c r="BO295" s="63"/>
      <c r="BP295" s="63"/>
    </row>
    <row r="296" customFormat="false" ht="13.8" hidden="false" customHeight="false" outlineLevel="0" collapsed="false">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3"/>
      <c r="BG296" s="63"/>
      <c r="BH296" s="63"/>
      <c r="BI296" s="63"/>
      <c r="BJ296" s="63"/>
      <c r="BK296" s="63"/>
      <c r="BL296" s="63"/>
      <c r="BM296" s="63"/>
      <c r="BN296" s="63"/>
      <c r="BO296" s="63"/>
      <c r="BP296" s="63"/>
    </row>
    <row r="297" customFormat="false" ht="13.8" hidden="false" customHeight="false" outlineLevel="0" collapsed="false">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3"/>
      <c r="BG297" s="63"/>
      <c r="BH297" s="63"/>
      <c r="BI297" s="63"/>
      <c r="BJ297" s="63"/>
      <c r="BK297" s="63"/>
      <c r="BL297" s="63"/>
      <c r="BM297" s="63"/>
      <c r="BN297" s="63"/>
      <c r="BO297" s="63"/>
      <c r="BP297" s="63"/>
    </row>
    <row r="298" customFormat="false" ht="13.8" hidden="false" customHeight="false" outlineLevel="0" collapsed="false">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3"/>
      <c r="BG298" s="63"/>
      <c r="BH298" s="63"/>
      <c r="BI298" s="63"/>
      <c r="BJ298" s="63"/>
      <c r="BK298" s="63"/>
      <c r="BL298" s="63"/>
      <c r="BM298" s="63"/>
      <c r="BN298" s="63"/>
      <c r="BO298" s="63"/>
      <c r="BP298" s="63"/>
    </row>
    <row r="299" customFormat="false" ht="13.8" hidden="false" customHeight="false" outlineLevel="0" collapsed="false">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3"/>
      <c r="BG299" s="63"/>
      <c r="BH299" s="63"/>
      <c r="BI299" s="63"/>
      <c r="BJ299" s="63"/>
      <c r="BK299" s="63"/>
      <c r="BL299" s="63"/>
      <c r="BM299" s="63"/>
      <c r="BN299" s="63"/>
      <c r="BO299" s="63"/>
      <c r="BP299" s="63"/>
    </row>
    <row r="300" customFormat="false" ht="13.8" hidden="false" customHeight="false" outlineLevel="0" collapsed="false">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3"/>
      <c r="BG300" s="63"/>
      <c r="BH300" s="63"/>
      <c r="BI300" s="63"/>
      <c r="BJ300" s="63"/>
      <c r="BK300" s="63"/>
      <c r="BL300" s="63"/>
      <c r="BM300" s="63"/>
      <c r="BN300" s="63"/>
      <c r="BO300" s="63"/>
      <c r="BP300" s="63"/>
    </row>
    <row r="301" customFormat="false" ht="13.8" hidden="false" customHeight="false" outlineLevel="0" collapsed="false">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3"/>
      <c r="BG301" s="63"/>
      <c r="BH301" s="63"/>
      <c r="BI301" s="63"/>
      <c r="BJ301" s="63"/>
      <c r="BK301" s="63"/>
      <c r="BL301" s="63"/>
      <c r="BM301" s="63"/>
      <c r="BN301" s="63"/>
      <c r="BO301" s="63"/>
      <c r="BP301" s="63"/>
    </row>
    <row r="302" customFormat="false" ht="13.8" hidden="false" customHeight="false" outlineLevel="0" collapsed="false">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3"/>
      <c r="BG302" s="63"/>
      <c r="BH302" s="63"/>
      <c r="BI302" s="63"/>
      <c r="BJ302" s="63"/>
      <c r="BK302" s="63"/>
      <c r="BL302" s="63"/>
      <c r="BM302" s="63"/>
      <c r="BN302" s="63"/>
      <c r="BO302" s="63"/>
      <c r="BP302" s="63"/>
    </row>
    <row r="303" customFormat="false" ht="13.8" hidden="false" customHeight="false" outlineLevel="0" collapsed="false">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3"/>
      <c r="BG303" s="63"/>
      <c r="BH303" s="63"/>
      <c r="BI303" s="63"/>
      <c r="BJ303" s="63"/>
      <c r="BK303" s="63"/>
      <c r="BL303" s="63"/>
      <c r="BM303" s="63"/>
      <c r="BN303" s="63"/>
      <c r="BO303" s="63"/>
      <c r="BP303" s="63"/>
    </row>
    <row r="304" customFormat="false" ht="13.8" hidden="false" customHeight="false" outlineLevel="0" collapsed="false">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3"/>
      <c r="BG304" s="63"/>
      <c r="BH304" s="63"/>
      <c r="BI304" s="63"/>
      <c r="BJ304" s="63"/>
      <c r="BK304" s="63"/>
      <c r="BL304" s="63"/>
      <c r="BM304" s="63"/>
      <c r="BN304" s="63"/>
      <c r="BO304" s="63"/>
      <c r="BP304" s="63"/>
    </row>
    <row r="305" customFormat="false" ht="13.8" hidden="false" customHeight="false" outlineLevel="0" collapsed="false">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3"/>
      <c r="BG305" s="63"/>
      <c r="BH305" s="63"/>
      <c r="BI305" s="63"/>
      <c r="BJ305" s="63"/>
      <c r="BK305" s="63"/>
      <c r="BL305" s="63"/>
      <c r="BM305" s="63"/>
      <c r="BN305" s="63"/>
      <c r="BO305" s="63"/>
      <c r="BP305" s="63"/>
    </row>
    <row r="306" customFormat="false" ht="13.8" hidden="false" customHeight="false" outlineLevel="0" collapsed="false">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3"/>
      <c r="BG306" s="63"/>
      <c r="BH306" s="63"/>
      <c r="BI306" s="63"/>
      <c r="BJ306" s="63"/>
      <c r="BK306" s="63"/>
      <c r="BL306" s="63"/>
      <c r="BM306" s="63"/>
      <c r="BN306" s="63"/>
      <c r="BO306" s="63"/>
      <c r="BP306" s="63"/>
    </row>
    <row r="307" customFormat="false" ht="13.8" hidden="false" customHeight="false" outlineLevel="0" collapsed="false">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3"/>
      <c r="BG307" s="63"/>
      <c r="BH307" s="63"/>
      <c r="BI307" s="63"/>
      <c r="BJ307" s="63"/>
      <c r="BK307" s="63"/>
      <c r="BL307" s="63"/>
      <c r="BM307" s="63"/>
      <c r="BN307" s="63"/>
      <c r="BO307" s="63"/>
      <c r="BP307" s="63"/>
    </row>
    <row r="308" customFormat="false" ht="13.8" hidden="false" customHeight="false" outlineLevel="0" collapsed="false">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3"/>
      <c r="BG308" s="63"/>
      <c r="BH308" s="63"/>
      <c r="BI308" s="63"/>
      <c r="BJ308" s="63"/>
      <c r="BK308" s="63"/>
      <c r="BL308" s="63"/>
      <c r="BM308" s="63"/>
      <c r="BN308" s="63"/>
      <c r="BO308" s="63"/>
      <c r="BP308" s="63"/>
    </row>
    <row r="309" customFormat="false" ht="13.8" hidden="false" customHeight="false" outlineLevel="0" collapsed="false">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3"/>
      <c r="BG309" s="63"/>
      <c r="BH309" s="63"/>
      <c r="BI309" s="63"/>
      <c r="BJ309" s="63"/>
      <c r="BK309" s="63"/>
      <c r="BL309" s="63"/>
      <c r="BM309" s="63"/>
      <c r="BN309" s="63"/>
      <c r="BO309" s="63"/>
      <c r="BP309" s="63"/>
    </row>
    <row r="310" customFormat="false" ht="13.8" hidden="false" customHeight="false" outlineLevel="0" collapsed="false">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3"/>
      <c r="BG310" s="63"/>
      <c r="BH310" s="63"/>
      <c r="BI310" s="63"/>
      <c r="BJ310" s="63"/>
      <c r="BK310" s="63"/>
      <c r="BL310" s="63"/>
      <c r="BM310" s="63"/>
      <c r="BN310" s="63"/>
      <c r="BO310" s="63"/>
      <c r="BP310" s="63"/>
    </row>
    <row r="311" customFormat="false" ht="13.8" hidden="false" customHeight="false" outlineLevel="0" collapsed="false">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3"/>
      <c r="BG311" s="63"/>
      <c r="BH311" s="63"/>
      <c r="BI311" s="63"/>
      <c r="BJ311" s="63"/>
      <c r="BK311" s="63"/>
      <c r="BL311" s="63"/>
      <c r="BM311" s="63"/>
      <c r="BN311" s="63"/>
      <c r="BO311" s="63"/>
      <c r="BP311" s="63"/>
    </row>
    <row r="312" customFormat="false" ht="13.8" hidden="false" customHeight="false" outlineLevel="0" collapsed="false">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3"/>
      <c r="BG312" s="63"/>
      <c r="BH312" s="63"/>
      <c r="BI312" s="63"/>
      <c r="BJ312" s="63"/>
      <c r="BK312" s="63"/>
      <c r="BL312" s="63"/>
      <c r="BM312" s="63"/>
      <c r="BN312" s="63"/>
      <c r="BO312" s="63"/>
      <c r="BP312" s="63"/>
    </row>
    <row r="313" customFormat="false" ht="13.8" hidden="false" customHeight="false" outlineLevel="0" collapsed="false">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3"/>
      <c r="BH313" s="63"/>
      <c r="BI313" s="63"/>
      <c r="BJ313" s="63"/>
      <c r="BK313" s="63"/>
      <c r="BL313" s="63"/>
      <c r="BM313" s="63"/>
      <c r="BN313" s="63"/>
      <c r="BO313" s="63"/>
      <c r="BP313" s="63"/>
    </row>
    <row r="314" customFormat="false" ht="13.8" hidden="false" customHeight="false" outlineLevel="0" collapsed="false">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3"/>
      <c r="BG314" s="63"/>
      <c r="BH314" s="63"/>
      <c r="BI314" s="63"/>
      <c r="BJ314" s="63"/>
      <c r="BK314" s="63"/>
      <c r="BL314" s="63"/>
      <c r="BM314" s="63"/>
      <c r="BN314" s="63"/>
      <c r="BO314" s="63"/>
      <c r="BP314" s="63"/>
    </row>
    <row r="315" customFormat="false" ht="13.8" hidden="false" customHeight="false" outlineLevel="0" collapsed="false">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3"/>
      <c r="BG315" s="63"/>
      <c r="BH315" s="63"/>
      <c r="BI315" s="63"/>
      <c r="BJ315" s="63"/>
      <c r="BK315" s="63"/>
      <c r="BL315" s="63"/>
      <c r="BM315" s="63"/>
      <c r="BN315" s="63"/>
      <c r="BO315" s="63"/>
      <c r="BP315" s="63"/>
    </row>
    <row r="316" customFormat="false" ht="13.8" hidden="false" customHeight="false" outlineLevel="0" collapsed="false">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3"/>
      <c r="BG316" s="63"/>
      <c r="BH316" s="63"/>
      <c r="BI316" s="63"/>
      <c r="BJ316" s="63"/>
      <c r="BK316" s="63"/>
      <c r="BL316" s="63"/>
      <c r="BM316" s="63"/>
      <c r="BN316" s="63"/>
      <c r="BO316" s="63"/>
      <c r="BP316" s="63"/>
    </row>
    <row r="317" customFormat="false" ht="13.8" hidden="false" customHeight="false" outlineLevel="0" collapsed="false">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3"/>
      <c r="BG317" s="63"/>
      <c r="BH317" s="63"/>
      <c r="BI317" s="63"/>
      <c r="BJ317" s="63"/>
      <c r="BK317" s="63"/>
      <c r="BL317" s="63"/>
      <c r="BM317" s="63"/>
      <c r="BN317" s="63"/>
      <c r="BO317" s="63"/>
      <c r="BP317" s="63"/>
    </row>
    <row r="318" customFormat="false" ht="13.8" hidden="false" customHeight="false" outlineLevel="0" collapsed="false">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3"/>
      <c r="BG318" s="63"/>
      <c r="BH318" s="63"/>
      <c r="BI318" s="63"/>
      <c r="BJ318" s="63"/>
      <c r="BK318" s="63"/>
      <c r="BL318" s="63"/>
      <c r="BM318" s="63"/>
      <c r="BN318" s="63"/>
      <c r="BO318" s="63"/>
      <c r="BP318" s="63"/>
    </row>
    <row r="319" customFormat="false" ht="13.8" hidden="false" customHeight="false" outlineLevel="0" collapsed="false">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3"/>
      <c r="BG319" s="63"/>
      <c r="BH319" s="63"/>
      <c r="BI319" s="63"/>
      <c r="BJ319" s="63"/>
      <c r="BK319" s="63"/>
      <c r="BL319" s="63"/>
      <c r="BM319" s="63"/>
      <c r="BN319" s="63"/>
      <c r="BO319" s="63"/>
      <c r="BP319" s="63"/>
    </row>
    <row r="320" customFormat="false" ht="13.8" hidden="false" customHeight="false" outlineLevel="0" collapsed="false">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3"/>
      <c r="BG320" s="63"/>
      <c r="BH320" s="63"/>
      <c r="BI320" s="63"/>
      <c r="BJ320" s="63"/>
      <c r="BK320" s="63"/>
      <c r="BL320" s="63"/>
      <c r="BM320" s="63"/>
      <c r="BN320" s="63"/>
      <c r="BO320" s="63"/>
      <c r="BP320" s="63"/>
    </row>
    <row r="321" customFormat="false" ht="13.8" hidden="false" customHeight="false" outlineLevel="0" collapsed="false">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3"/>
      <c r="BG321" s="63"/>
      <c r="BH321" s="63"/>
      <c r="BI321" s="63"/>
      <c r="BJ321" s="63"/>
      <c r="BK321" s="63"/>
      <c r="BL321" s="63"/>
      <c r="BM321" s="63"/>
      <c r="BN321" s="63"/>
      <c r="BO321" s="63"/>
      <c r="BP321" s="63"/>
    </row>
    <row r="322" customFormat="false" ht="13.8" hidden="false" customHeight="false" outlineLevel="0" collapsed="false">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3"/>
      <c r="BG322" s="63"/>
      <c r="BH322" s="63"/>
      <c r="BI322" s="63"/>
      <c r="BJ322" s="63"/>
      <c r="BK322" s="63"/>
      <c r="BL322" s="63"/>
      <c r="BM322" s="63"/>
      <c r="BN322" s="63"/>
      <c r="BO322" s="63"/>
      <c r="BP322" s="63"/>
    </row>
    <row r="323" customFormat="false" ht="13.8" hidden="false" customHeight="false" outlineLevel="0" collapsed="false">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3"/>
      <c r="BG323" s="63"/>
      <c r="BH323" s="63"/>
      <c r="BI323" s="63"/>
      <c r="BJ323" s="63"/>
      <c r="BK323" s="63"/>
      <c r="BL323" s="63"/>
      <c r="BM323" s="63"/>
      <c r="BN323" s="63"/>
      <c r="BO323" s="63"/>
      <c r="BP323" s="63"/>
    </row>
    <row r="324" customFormat="false" ht="13.8" hidden="false" customHeight="false" outlineLevel="0" collapsed="false">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3"/>
      <c r="BG324" s="63"/>
      <c r="BH324" s="63"/>
      <c r="BI324" s="63"/>
      <c r="BJ324" s="63"/>
      <c r="BK324" s="63"/>
      <c r="BL324" s="63"/>
      <c r="BM324" s="63"/>
      <c r="BN324" s="63"/>
      <c r="BO324" s="63"/>
      <c r="BP324" s="63"/>
    </row>
    <row r="325" customFormat="false" ht="13.8" hidden="false" customHeight="false" outlineLevel="0" collapsed="false">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3"/>
      <c r="BG325" s="63"/>
      <c r="BH325" s="63"/>
      <c r="BI325" s="63"/>
      <c r="BJ325" s="63"/>
      <c r="BK325" s="63"/>
      <c r="BL325" s="63"/>
      <c r="BM325" s="63"/>
      <c r="BN325" s="63"/>
      <c r="BO325" s="63"/>
      <c r="BP325" s="63"/>
    </row>
    <row r="326" customFormat="false" ht="13.8" hidden="false" customHeight="false" outlineLevel="0" collapsed="false">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3"/>
      <c r="BG326" s="63"/>
      <c r="BH326" s="63"/>
      <c r="BI326" s="63"/>
      <c r="BJ326" s="63"/>
      <c r="BK326" s="63"/>
      <c r="BL326" s="63"/>
      <c r="BM326" s="63"/>
      <c r="BN326" s="63"/>
      <c r="BO326" s="63"/>
      <c r="BP326" s="63"/>
    </row>
    <row r="327" customFormat="false" ht="13.8" hidden="false" customHeight="false" outlineLevel="0" collapsed="false">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3"/>
      <c r="BG327" s="63"/>
      <c r="BH327" s="63"/>
      <c r="BI327" s="63"/>
      <c r="BJ327" s="63"/>
      <c r="BK327" s="63"/>
      <c r="BL327" s="63"/>
      <c r="BM327" s="63"/>
      <c r="BN327" s="63"/>
      <c r="BO327" s="63"/>
      <c r="BP327" s="63"/>
    </row>
    <row r="328" customFormat="false" ht="13.8" hidden="false" customHeight="false" outlineLevel="0" collapsed="false">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3"/>
      <c r="BG328" s="63"/>
      <c r="BH328" s="63"/>
      <c r="BI328" s="63"/>
      <c r="BJ328" s="63"/>
      <c r="BK328" s="63"/>
      <c r="BL328" s="63"/>
      <c r="BM328" s="63"/>
      <c r="BN328" s="63"/>
      <c r="BO328" s="63"/>
      <c r="BP328" s="63"/>
    </row>
    <row r="329" customFormat="false" ht="13.8" hidden="false" customHeight="false" outlineLevel="0" collapsed="false">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3"/>
      <c r="BG329" s="63"/>
      <c r="BH329" s="63"/>
      <c r="BI329" s="63"/>
      <c r="BJ329" s="63"/>
      <c r="BK329" s="63"/>
      <c r="BL329" s="63"/>
      <c r="BM329" s="63"/>
      <c r="BN329" s="63"/>
      <c r="BO329" s="63"/>
      <c r="BP329" s="63"/>
    </row>
    <row r="330" customFormat="false" ht="13.8" hidden="false" customHeight="false" outlineLevel="0" collapsed="false">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3"/>
      <c r="BG330" s="63"/>
      <c r="BH330" s="63"/>
      <c r="BI330" s="63"/>
      <c r="BJ330" s="63"/>
      <c r="BK330" s="63"/>
      <c r="BL330" s="63"/>
      <c r="BM330" s="63"/>
      <c r="BN330" s="63"/>
      <c r="BO330" s="63"/>
      <c r="BP330" s="63"/>
    </row>
    <row r="331" customFormat="false" ht="13.8" hidden="false" customHeight="false" outlineLevel="0" collapsed="false">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3"/>
      <c r="BG331" s="63"/>
      <c r="BH331" s="63"/>
      <c r="BI331" s="63"/>
      <c r="BJ331" s="63"/>
      <c r="BK331" s="63"/>
      <c r="BL331" s="63"/>
      <c r="BM331" s="63"/>
      <c r="BN331" s="63"/>
      <c r="BO331" s="63"/>
      <c r="BP331" s="63"/>
    </row>
    <row r="332" customFormat="false" ht="13.8" hidden="false" customHeight="false" outlineLevel="0" collapsed="false">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3"/>
      <c r="BG332" s="63"/>
      <c r="BH332" s="63"/>
      <c r="BI332" s="63"/>
      <c r="BJ332" s="63"/>
      <c r="BK332" s="63"/>
      <c r="BL332" s="63"/>
      <c r="BM332" s="63"/>
      <c r="BN332" s="63"/>
      <c r="BO332" s="63"/>
      <c r="BP332" s="63"/>
    </row>
    <row r="333" customFormat="false" ht="13.8" hidden="false" customHeight="false" outlineLevel="0" collapsed="false">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3"/>
      <c r="BG333" s="63"/>
      <c r="BH333" s="63"/>
      <c r="BI333" s="63"/>
      <c r="BJ333" s="63"/>
      <c r="BK333" s="63"/>
      <c r="BL333" s="63"/>
      <c r="BM333" s="63"/>
      <c r="BN333" s="63"/>
      <c r="BO333" s="63"/>
      <c r="BP333" s="63"/>
    </row>
    <row r="334" customFormat="false" ht="13.8" hidden="false" customHeight="false" outlineLevel="0" collapsed="false">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3"/>
      <c r="BG334" s="63"/>
      <c r="BH334" s="63"/>
      <c r="BI334" s="63"/>
      <c r="BJ334" s="63"/>
      <c r="BK334" s="63"/>
      <c r="BL334" s="63"/>
      <c r="BM334" s="63"/>
      <c r="BN334" s="63"/>
      <c r="BO334" s="63"/>
      <c r="BP334" s="63"/>
    </row>
    <row r="335" customFormat="false" ht="13.8" hidden="false" customHeight="false" outlineLevel="0" collapsed="false">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3"/>
      <c r="BG335" s="63"/>
      <c r="BH335" s="63"/>
      <c r="BI335" s="63"/>
      <c r="BJ335" s="63"/>
      <c r="BK335" s="63"/>
      <c r="BL335" s="63"/>
      <c r="BM335" s="63"/>
      <c r="BN335" s="63"/>
      <c r="BO335" s="63"/>
      <c r="BP335" s="63"/>
    </row>
    <row r="336" customFormat="false" ht="13.8" hidden="false" customHeight="false" outlineLevel="0" collapsed="false">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3"/>
      <c r="BG336" s="63"/>
      <c r="BH336" s="63"/>
      <c r="BI336" s="63"/>
      <c r="BJ336" s="63"/>
      <c r="BK336" s="63"/>
      <c r="BL336" s="63"/>
      <c r="BM336" s="63"/>
      <c r="BN336" s="63"/>
      <c r="BO336" s="63"/>
      <c r="BP336" s="63"/>
    </row>
    <row r="337" customFormat="false" ht="13.8" hidden="false" customHeight="false" outlineLevel="0" collapsed="false">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3"/>
      <c r="BG337" s="63"/>
      <c r="BH337" s="63"/>
      <c r="BI337" s="63"/>
      <c r="BJ337" s="63"/>
      <c r="BK337" s="63"/>
      <c r="BL337" s="63"/>
      <c r="BM337" s="63"/>
      <c r="BN337" s="63"/>
      <c r="BO337" s="63"/>
      <c r="BP337" s="63"/>
    </row>
    <row r="338" customFormat="false" ht="13.8" hidden="false" customHeight="false" outlineLevel="0" collapsed="false">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3"/>
      <c r="BG338" s="63"/>
      <c r="BH338" s="63"/>
      <c r="BI338" s="63"/>
      <c r="BJ338" s="63"/>
      <c r="BK338" s="63"/>
      <c r="BL338" s="63"/>
      <c r="BM338" s="63"/>
      <c r="BN338" s="63"/>
      <c r="BO338" s="63"/>
      <c r="BP338" s="63"/>
    </row>
    <row r="339" customFormat="false" ht="13.8" hidden="false" customHeight="false" outlineLevel="0" collapsed="false">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3"/>
      <c r="BG339" s="63"/>
      <c r="BH339" s="63"/>
      <c r="BI339" s="63"/>
      <c r="BJ339" s="63"/>
      <c r="BK339" s="63"/>
      <c r="BL339" s="63"/>
      <c r="BM339" s="63"/>
      <c r="BN339" s="63"/>
      <c r="BO339" s="63"/>
      <c r="BP339" s="63"/>
    </row>
    <row r="340" customFormat="false" ht="13.8" hidden="false" customHeight="false" outlineLevel="0" collapsed="false">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3"/>
      <c r="BG340" s="63"/>
      <c r="BH340" s="63"/>
      <c r="BI340" s="63"/>
      <c r="BJ340" s="63"/>
      <c r="BK340" s="63"/>
      <c r="BL340" s="63"/>
      <c r="BM340" s="63"/>
      <c r="BN340" s="63"/>
      <c r="BO340" s="63"/>
      <c r="BP340" s="63"/>
    </row>
    <row r="341" customFormat="false" ht="13.8" hidden="false" customHeight="false" outlineLevel="0" collapsed="false">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3"/>
      <c r="BG341" s="63"/>
      <c r="BH341" s="63"/>
      <c r="BI341" s="63"/>
      <c r="BJ341" s="63"/>
      <c r="BK341" s="63"/>
      <c r="BL341" s="63"/>
      <c r="BM341" s="63"/>
      <c r="BN341" s="63"/>
      <c r="BO341" s="63"/>
      <c r="BP341" s="63"/>
    </row>
    <row r="342" customFormat="false" ht="13.8" hidden="false" customHeight="false" outlineLevel="0" collapsed="false">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row>
    <row r="343" customFormat="false" ht="13.8" hidden="false" customHeight="false" outlineLevel="0" collapsed="false">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row>
    <row r="344" customFormat="false" ht="13.8" hidden="false" customHeight="false" outlineLevel="0" collapsed="false">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3"/>
      <c r="BG344" s="63"/>
      <c r="BH344" s="63"/>
      <c r="BI344" s="63"/>
      <c r="BJ344" s="63"/>
      <c r="BK344" s="63"/>
      <c r="BL344" s="63"/>
      <c r="BM344" s="63"/>
      <c r="BN344" s="63"/>
      <c r="BO344" s="63"/>
      <c r="BP344" s="63"/>
    </row>
    <row r="345" customFormat="false" ht="13.8" hidden="false" customHeight="false" outlineLevel="0" collapsed="false">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row>
    <row r="346" customFormat="false" ht="13.8" hidden="false" customHeight="false" outlineLevel="0" collapsed="false">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row>
    <row r="347" customFormat="false" ht="13.8" hidden="false" customHeight="false" outlineLevel="0" collapsed="false">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row>
    <row r="348" customFormat="false" ht="13.8" hidden="false" customHeight="false" outlineLevel="0" collapsed="false">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c r="BH348" s="63"/>
      <c r="BI348" s="63"/>
      <c r="BJ348" s="63"/>
      <c r="BK348" s="63"/>
      <c r="BL348" s="63"/>
      <c r="BM348" s="63"/>
      <c r="BN348" s="63"/>
      <c r="BO348" s="63"/>
      <c r="BP348" s="63"/>
    </row>
    <row r="349" customFormat="false" ht="13.8" hidden="false" customHeight="false" outlineLevel="0" collapsed="false">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row>
    <row r="350" customFormat="false" ht="13.8" hidden="false" customHeight="false" outlineLevel="0" collapsed="false">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3"/>
      <c r="BG350" s="63"/>
      <c r="BH350" s="63"/>
      <c r="BI350" s="63"/>
      <c r="BJ350" s="63"/>
      <c r="BK350" s="63"/>
      <c r="BL350" s="63"/>
      <c r="BM350" s="63"/>
      <c r="BN350" s="63"/>
      <c r="BO350" s="63"/>
      <c r="BP350" s="63"/>
    </row>
    <row r="351" customFormat="false" ht="13.8" hidden="false" customHeight="false" outlineLevel="0" collapsed="false">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c r="BN351" s="63"/>
      <c r="BO351" s="63"/>
      <c r="BP351" s="63"/>
    </row>
    <row r="352" customFormat="false" ht="13.8" hidden="false" customHeight="false" outlineLevel="0" collapsed="false">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3"/>
      <c r="BG352" s="63"/>
      <c r="BH352" s="63"/>
      <c r="BI352" s="63"/>
      <c r="BJ352" s="63"/>
      <c r="BK352" s="63"/>
      <c r="BL352" s="63"/>
      <c r="BM352" s="63"/>
      <c r="BN352" s="63"/>
      <c r="BO352" s="63"/>
      <c r="BP352" s="63"/>
    </row>
    <row r="353" customFormat="false" ht="13.8" hidden="false" customHeight="false" outlineLevel="0" collapsed="false">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c r="BH353" s="63"/>
      <c r="BI353" s="63"/>
      <c r="BJ353" s="63"/>
      <c r="BK353" s="63"/>
      <c r="BL353" s="63"/>
      <c r="BM353" s="63"/>
      <c r="BN353" s="63"/>
      <c r="BO353" s="63"/>
      <c r="BP353" s="63"/>
    </row>
    <row r="354" customFormat="false" ht="13.8" hidden="false" customHeight="false" outlineLevel="0" collapsed="false">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3"/>
      <c r="BG354" s="63"/>
      <c r="BH354" s="63"/>
      <c r="BI354" s="63"/>
      <c r="BJ354" s="63"/>
      <c r="BK354" s="63"/>
      <c r="BL354" s="63"/>
      <c r="BM354" s="63"/>
      <c r="BN354" s="63"/>
      <c r="BO354" s="63"/>
      <c r="BP354" s="63"/>
    </row>
    <row r="355" customFormat="false" ht="13.8" hidden="false" customHeight="false" outlineLevel="0" collapsed="false">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c r="BH355" s="63"/>
      <c r="BI355" s="63"/>
      <c r="BJ355" s="63"/>
      <c r="BK355" s="63"/>
      <c r="BL355" s="63"/>
      <c r="BM355" s="63"/>
      <c r="BN355" s="63"/>
      <c r="BO355" s="63"/>
      <c r="BP355" s="63"/>
    </row>
    <row r="356" customFormat="false" ht="13.8" hidden="false" customHeight="false" outlineLevel="0" collapsed="false">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3"/>
      <c r="BG356" s="63"/>
      <c r="BH356" s="63"/>
      <c r="BI356" s="63"/>
      <c r="BJ356" s="63"/>
      <c r="BK356" s="63"/>
      <c r="BL356" s="63"/>
      <c r="BM356" s="63"/>
      <c r="BN356" s="63"/>
      <c r="BO356" s="63"/>
      <c r="BP356" s="63"/>
    </row>
    <row r="357" customFormat="false" ht="13.8" hidden="false" customHeight="false" outlineLevel="0" collapsed="false">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c r="BH357" s="63"/>
      <c r="BI357" s="63"/>
      <c r="BJ357" s="63"/>
      <c r="BK357" s="63"/>
      <c r="BL357" s="63"/>
      <c r="BM357" s="63"/>
      <c r="BN357" s="63"/>
      <c r="BO357" s="63"/>
      <c r="BP357" s="63"/>
    </row>
    <row r="358" customFormat="false" ht="13.8" hidden="false" customHeight="false" outlineLevel="0" collapsed="false">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3"/>
      <c r="BG358" s="63"/>
      <c r="BH358" s="63"/>
      <c r="BI358" s="63"/>
      <c r="BJ358" s="63"/>
      <c r="BK358" s="63"/>
      <c r="BL358" s="63"/>
      <c r="BM358" s="63"/>
      <c r="BN358" s="63"/>
      <c r="BO358" s="63"/>
      <c r="BP358" s="63"/>
    </row>
    <row r="359" customFormat="false" ht="13.8" hidden="false" customHeight="false" outlineLevel="0" collapsed="false">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c r="BH359" s="63"/>
      <c r="BI359" s="63"/>
      <c r="BJ359" s="63"/>
      <c r="BK359" s="63"/>
      <c r="BL359" s="63"/>
      <c r="BM359" s="63"/>
      <c r="BN359" s="63"/>
      <c r="BO359" s="63"/>
      <c r="BP359" s="63"/>
    </row>
    <row r="360" customFormat="false" ht="13.8" hidden="false" customHeight="false" outlineLevel="0" collapsed="false">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c r="BM360" s="63"/>
      <c r="BN360" s="63"/>
      <c r="BO360" s="63"/>
      <c r="BP360" s="63"/>
    </row>
    <row r="361" customFormat="false" ht="13.8" hidden="false" customHeight="false" outlineLevel="0" collapsed="false">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c r="BN361" s="63"/>
      <c r="BO361" s="63"/>
      <c r="BP361" s="63"/>
    </row>
    <row r="362" customFormat="false" ht="13.8" hidden="false" customHeight="false" outlineLevel="0" collapsed="false">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3"/>
      <c r="BG362" s="63"/>
      <c r="BH362" s="63"/>
      <c r="BI362" s="63"/>
      <c r="BJ362" s="63"/>
      <c r="BK362" s="63"/>
      <c r="BL362" s="63"/>
      <c r="BM362" s="63"/>
      <c r="BN362" s="63"/>
      <c r="BO362" s="63"/>
      <c r="BP362" s="63"/>
    </row>
    <row r="363" customFormat="false" ht="13.8" hidden="false" customHeight="false" outlineLevel="0" collapsed="false">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c r="BH363" s="63"/>
      <c r="BI363" s="63"/>
      <c r="BJ363" s="63"/>
      <c r="BK363" s="63"/>
      <c r="BL363" s="63"/>
      <c r="BM363" s="63"/>
      <c r="BN363" s="63"/>
      <c r="BO363" s="63"/>
      <c r="BP363" s="63"/>
    </row>
    <row r="364" customFormat="false" ht="13.8" hidden="false" customHeight="false" outlineLevel="0" collapsed="false">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3"/>
      <c r="BG364" s="63"/>
      <c r="BH364" s="63"/>
      <c r="BI364" s="63"/>
      <c r="BJ364" s="63"/>
      <c r="BK364" s="63"/>
      <c r="BL364" s="63"/>
      <c r="BM364" s="63"/>
      <c r="BN364" s="63"/>
      <c r="BO364" s="63"/>
      <c r="BP364" s="63"/>
    </row>
    <row r="365" customFormat="false" ht="13.8" hidden="false" customHeight="false" outlineLevel="0" collapsed="false">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c r="BN365" s="63"/>
      <c r="BO365" s="63"/>
      <c r="BP365" s="63"/>
    </row>
    <row r="366" customFormat="false" ht="13.8" hidden="false" customHeight="false" outlineLevel="0" collapsed="false">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3"/>
      <c r="BG366" s="63"/>
      <c r="BH366" s="63"/>
      <c r="BI366" s="63"/>
      <c r="BJ366" s="63"/>
      <c r="BK366" s="63"/>
      <c r="BL366" s="63"/>
      <c r="BM366" s="63"/>
      <c r="BN366" s="63"/>
      <c r="BO366" s="63"/>
      <c r="BP366" s="63"/>
    </row>
    <row r="367" customFormat="false" ht="13.8" hidden="false" customHeight="false" outlineLevel="0" collapsed="false">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c r="BH367" s="63"/>
      <c r="BI367" s="63"/>
      <c r="BJ367" s="63"/>
      <c r="BK367" s="63"/>
      <c r="BL367" s="63"/>
      <c r="BM367" s="63"/>
      <c r="BN367" s="63"/>
      <c r="BO367" s="63"/>
      <c r="BP367" s="63"/>
    </row>
    <row r="368" customFormat="false" ht="13.8" hidden="false" customHeight="false" outlineLevel="0" collapsed="false">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3"/>
      <c r="BG368" s="63"/>
      <c r="BH368" s="63"/>
      <c r="BI368" s="63"/>
      <c r="BJ368" s="63"/>
      <c r="BK368" s="63"/>
      <c r="BL368" s="63"/>
      <c r="BM368" s="63"/>
      <c r="BN368" s="63"/>
      <c r="BO368" s="63"/>
      <c r="BP368" s="63"/>
    </row>
    <row r="369" customFormat="false" ht="13.8" hidden="false" customHeight="false" outlineLevel="0" collapsed="false">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c r="BH369" s="63"/>
      <c r="BI369" s="63"/>
      <c r="BJ369" s="63"/>
      <c r="BK369" s="63"/>
      <c r="BL369" s="63"/>
      <c r="BM369" s="63"/>
      <c r="BN369" s="63"/>
      <c r="BO369" s="63"/>
      <c r="BP369" s="63"/>
    </row>
    <row r="370" customFormat="false" ht="13.8" hidden="false" customHeight="false" outlineLevel="0" collapsed="false">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3"/>
      <c r="BG370" s="63"/>
      <c r="BH370" s="63"/>
      <c r="BI370" s="63"/>
      <c r="BJ370" s="63"/>
      <c r="BK370" s="63"/>
      <c r="BL370" s="63"/>
      <c r="BM370" s="63"/>
      <c r="BN370" s="63"/>
      <c r="BO370" s="63"/>
      <c r="BP370" s="63"/>
    </row>
    <row r="371" customFormat="false" ht="13.8" hidden="false" customHeight="false" outlineLevel="0" collapsed="false">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c r="BH371" s="63"/>
      <c r="BI371" s="63"/>
      <c r="BJ371" s="63"/>
      <c r="BK371" s="63"/>
      <c r="BL371" s="63"/>
      <c r="BM371" s="63"/>
      <c r="BN371" s="63"/>
      <c r="BO371" s="63"/>
      <c r="BP371" s="63"/>
    </row>
    <row r="372" customFormat="false" ht="13.8" hidden="false" customHeight="false" outlineLevel="0" collapsed="false">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3"/>
      <c r="BG372" s="63"/>
      <c r="BH372" s="63"/>
      <c r="BI372" s="63"/>
      <c r="BJ372" s="63"/>
      <c r="BK372" s="63"/>
      <c r="BL372" s="63"/>
      <c r="BM372" s="63"/>
      <c r="BN372" s="63"/>
      <c r="BO372" s="63"/>
      <c r="BP372" s="63"/>
    </row>
    <row r="373" customFormat="false" ht="13.8" hidden="false" customHeight="false" outlineLevel="0" collapsed="false">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c r="BH373" s="63"/>
      <c r="BI373" s="63"/>
      <c r="BJ373" s="63"/>
      <c r="BK373" s="63"/>
      <c r="BL373" s="63"/>
      <c r="BM373" s="63"/>
      <c r="BN373" s="63"/>
      <c r="BO373" s="63"/>
      <c r="BP373" s="63"/>
    </row>
    <row r="374" customFormat="false" ht="13.8" hidden="false" customHeight="false" outlineLevel="0" collapsed="false">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3"/>
      <c r="BG374" s="63"/>
      <c r="BH374" s="63"/>
      <c r="BI374" s="63"/>
      <c r="BJ374" s="63"/>
      <c r="BK374" s="63"/>
      <c r="BL374" s="63"/>
      <c r="BM374" s="63"/>
      <c r="BN374" s="63"/>
      <c r="BO374" s="63"/>
      <c r="BP374" s="63"/>
    </row>
    <row r="375" customFormat="false" ht="13.8" hidden="false" customHeight="false" outlineLevel="0" collapsed="false">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c r="BH375" s="63"/>
      <c r="BI375" s="63"/>
      <c r="BJ375" s="63"/>
      <c r="BK375" s="63"/>
      <c r="BL375" s="63"/>
      <c r="BM375" s="63"/>
      <c r="BN375" s="63"/>
      <c r="BO375" s="63"/>
      <c r="BP375" s="63"/>
    </row>
    <row r="376" customFormat="false" ht="13.8" hidden="false" customHeight="false" outlineLevel="0" collapsed="false">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3"/>
      <c r="BG376" s="63"/>
      <c r="BH376" s="63"/>
      <c r="BI376" s="63"/>
      <c r="BJ376" s="63"/>
      <c r="BK376" s="63"/>
      <c r="BL376" s="63"/>
      <c r="BM376" s="63"/>
      <c r="BN376" s="63"/>
      <c r="BO376" s="63"/>
      <c r="BP376" s="63"/>
    </row>
    <row r="377" customFormat="false" ht="13.8" hidden="false" customHeight="false" outlineLevel="0" collapsed="false">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c r="BH377" s="63"/>
      <c r="BI377" s="63"/>
      <c r="BJ377" s="63"/>
      <c r="BK377" s="63"/>
      <c r="BL377" s="63"/>
      <c r="BM377" s="63"/>
      <c r="BN377" s="63"/>
      <c r="BO377" s="63"/>
      <c r="BP377" s="63"/>
    </row>
    <row r="378" customFormat="false" ht="13.8" hidden="false" customHeight="false" outlineLevel="0" collapsed="false">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3"/>
      <c r="BG378" s="63"/>
      <c r="BH378" s="63"/>
      <c r="BI378" s="63"/>
      <c r="BJ378" s="63"/>
      <c r="BK378" s="63"/>
      <c r="BL378" s="63"/>
      <c r="BM378" s="63"/>
      <c r="BN378" s="63"/>
      <c r="BO378" s="63"/>
      <c r="BP378" s="63"/>
    </row>
    <row r="379" customFormat="false" ht="13.8" hidden="false" customHeight="false" outlineLevel="0" collapsed="false">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c r="BH379" s="63"/>
      <c r="BI379" s="63"/>
      <c r="BJ379" s="63"/>
      <c r="BK379" s="63"/>
      <c r="BL379" s="63"/>
      <c r="BM379" s="63"/>
      <c r="BN379" s="63"/>
      <c r="BO379" s="63"/>
      <c r="BP379" s="63"/>
    </row>
    <row r="380" customFormat="false" ht="13.8" hidden="false" customHeight="false" outlineLevel="0" collapsed="false">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3"/>
      <c r="BG380" s="63"/>
      <c r="BH380" s="63"/>
      <c r="BI380" s="63"/>
      <c r="BJ380" s="63"/>
      <c r="BK380" s="63"/>
      <c r="BL380" s="63"/>
      <c r="BM380" s="63"/>
      <c r="BN380" s="63"/>
      <c r="BO380" s="63"/>
      <c r="BP380" s="63"/>
    </row>
    <row r="381" customFormat="false" ht="13.8" hidden="false" customHeight="false" outlineLevel="0" collapsed="false">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c r="BH381" s="63"/>
      <c r="BI381" s="63"/>
      <c r="BJ381" s="63"/>
      <c r="BK381" s="63"/>
      <c r="BL381" s="63"/>
      <c r="BM381" s="63"/>
      <c r="BN381" s="63"/>
      <c r="BO381" s="63"/>
      <c r="BP381" s="63"/>
    </row>
    <row r="382" customFormat="false" ht="13.8" hidden="false" customHeight="false" outlineLevel="0" collapsed="false">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c r="BH382" s="63"/>
      <c r="BI382" s="63"/>
      <c r="BJ382" s="63"/>
      <c r="BK382" s="63"/>
      <c r="BL382" s="63"/>
      <c r="BM382" s="63"/>
      <c r="BN382" s="63"/>
      <c r="BO382" s="63"/>
      <c r="BP382" s="63"/>
    </row>
    <row r="383" customFormat="false" ht="13.8" hidden="false" customHeight="false" outlineLevel="0" collapsed="false">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c r="BH383" s="63"/>
      <c r="BI383" s="63"/>
      <c r="BJ383" s="63"/>
      <c r="BK383" s="63"/>
      <c r="BL383" s="63"/>
      <c r="BM383" s="63"/>
      <c r="BN383" s="63"/>
      <c r="BO383" s="63"/>
      <c r="BP383" s="63"/>
    </row>
    <row r="384" customFormat="false" ht="13.8" hidden="false" customHeight="false" outlineLevel="0" collapsed="false">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3"/>
      <c r="BG384" s="63"/>
      <c r="BH384" s="63"/>
      <c r="BI384" s="63"/>
      <c r="BJ384" s="63"/>
      <c r="BK384" s="63"/>
      <c r="BL384" s="63"/>
      <c r="BM384" s="63"/>
      <c r="BN384" s="63"/>
      <c r="BO384" s="63"/>
      <c r="BP384" s="63"/>
    </row>
    <row r="385" customFormat="false" ht="13.8" hidden="false" customHeight="false" outlineLevel="0" collapsed="false">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c r="BH385" s="63"/>
      <c r="BI385" s="63"/>
      <c r="BJ385" s="63"/>
      <c r="BK385" s="63"/>
      <c r="BL385" s="63"/>
      <c r="BM385" s="63"/>
      <c r="BN385" s="63"/>
      <c r="BO385" s="63"/>
      <c r="BP385" s="63"/>
    </row>
    <row r="386" customFormat="false" ht="13.8" hidden="false" customHeight="false" outlineLevel="0" collapsed="false">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3"/>
      <c r="BG386" s="63"/>
      <c r="BH386" s="63"/>
      <c r="BI386" s="63"/>
      <c r="BJ386" s="63"/>
      <c r="BK386" s="63"/>
      <c r="BL386" s="63"/>
      <c r="BM386" s="63"/>
      <c r="BN386" s="63"/>
      <c r="BO386" s="63"/>
      <c r="BP386" s="63"/>
    </row>
    <row r="387" customFormat="false" ht="13.8" hidden="false" customHeight="false" outlineLevel="0" collapsed="false">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c r="BH387" s="63"/>
      <c r="BI387" s="63"/>
      <c r="BJ387" s="63"/>
      <c r="BK387" s="63"/>
      <c r="BL387" s="63"/>
      <c r="BM387" s="63"/>
      <c r="BN387" s="63"/>
      <c r="BO387" s="63"/>
      <c r="BP387" s="63"/>
    </row>
    <row r="388" customFormat="false" ht="13.8" hidden="false" customHeight="false" outlineLevel="0" collapsed="false">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3"/>
      <c r="BG388" s="63"/>
      <c r="BH388" s="63"/>
      <c r="BI388" s="63"/>
      <c r="BJ388" s="63"/>
      <c r="BK388" s="63"/>
      <c r="BL388" s="63"/>
      <c r="BM388" s="63"/>
      <c r="BN388" s="63"/>
      <c r="BO388" s="63"/>
      <c r="BP388" s="63"/>
    </row>
    <row r="389" customFormat="false" ht="13.8" hidden="false" customHeight="false" outlineLevel="0" collapsed="false">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c r="BH389" s="63"/>
      <c r="BI389" s="63"/>
      <c r="BJ389" s="63"/>
      <c r="BK389" s="63"/>
      <c r="BL389" s="63"/>
      <c r="BM389" s="63"/>
      <c r="BN389" s="63"/>
      <c r="BO389" s="63"/>
      <c r="BP389" s="63"/>
    </row>
    <row r="390" customFormat="false" ht="13.8" hidden="false" customHeight="false" outlineLevel="0" collapsed="false">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3"/>
      <c r="BG390" s="63"/>
      <c r="BH390" s="63"/>
      <c r="BI390" s="63"/>
      <c r="BJ390" s="63"/>
      <c r="BK390" s="63"/>
      <c r="BL390" s="63"/>
      <c r="BM390" s="63"/>
      <c r="BN390" s="63"/>
      <c r="BO390" s="63"/>
      <c r="BP390" s="63"/>
    </row>
    <row r="391" customFormat="false" ht="13.8" hidden="false" customHeight="false" outlineLevel="0" collapsed="false">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c r="BH391" s="63"/>
      <c r="BI391" s="63"/>
      <c r="BJ391" s="63"/>
      <c r="BK391" s="63"/>
      <c r="BL391" s="63"/>
      <c r="BM391" s="63"/>
      <c r="BN391" s="63"/>
      <c r="BO391" s="63"/>
      <c r="BP391" s="63"/>
    </row>
    <row r="392" customFormat="false" ht="13.8" hidden="false" customHeight="false" outlineLevel="0" collapsed="false">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63"/>
      <c r="BM392" s="63"/>
      <c r="BN392" s="63"/>
      <c r="BO392" s="63"/>
      <c r="BP392" s="63"/>
    </row>
    <row r="393" customFormat="false" ht="13.8" hidden="false" customHeight="false" outlineLevel="0" collapsed="false">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63"/>
      <c r="BM393" s="63"/>
      <c r="BN393" s="63"/>
      <c r="BO393" s="63"/>
      <c r="BP393" s="63"/>
    </row>
    <row r="394" customFormat="false" ht="13.8" hidden="false" customHeight="false" outlineLevel="0" collapsed="false">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63"/>
      <c r="BM394" s="63"/>
      <c r="BN394" s="63"/>
      <c r="BO394" s="63"/>
      <c r="BP394" s="63"/>
    </row>
    <row r="395" customFormat="false" ht="13.8" hidden="false" customHeight="false" outlineLevel="0" collapsed="false">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63"/>
      <c r="BM395" s="63"/>
      <c r="BN395" s="63"/>
      <c r="BO395" s="63"/>
      <c r="BP395" s="63"/>
    </row>
    <row r="396" customFormat="false" ht="13.8" hidden="false" customHeight="false" outlineLevel="0" collapsed="false">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c r="BM396" s="63"/>
      <c r="BN396" s="63"/>
      <c r="BO396" s="63"/>
      <c r="BP396" s="63"/>
    </row>
    <row r="397" customFormat="false" ht="13.8" hidden="false" customHeight="false" outlineLevel="0" collapsed="false">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c r="BM397" s="63"/>
      <c r="BN397" s="63"/>
      <c r="BO397" s="63"/>
      <c r="BP397" s="63"/>
    </row>
    <row r="398" customFormat="false" ht="13.8" hidden="false" customHeight="false" outlineLevel="0" collapsed="false">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3"/>
      <c r="BG398" s="63"/>
      <c r="BH398" s="63"/>
      <c r="BI398" s="63"/>
      <c r="BJ398" s="63"/>
      <c r="BK398" s="63"/>
      <c r="BL398" s="63"/>
      <c r="BM398" s="63"/>
      <c r="BN398" s="63"/>
      <c r="BO398" s="63"/>
      <c r="BP398" s="63"/>
    </row>
    <row r="399" customFormat="false" ht="13.8" hidden="false" customHeight="false" outlineLevel="0" collapsed="false">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63"/>
      <c r="BM399" s="63"/>
      <c r="BN399" s="63"/>
      <c r="BO399" s="63"/>
      <c r="BP399" s="63"/>
    </row>
    <row r="400" customFormat="false" ht="13.8" hidden="false" customHeight="false" outlineLevel="0" collapsed="false">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63"/>
      <c r="BM400" s="63"/>
      <c r="BN400" s="63"/>
      <c r="BO400" s="63"/>
      <c r="BP400" s="63"/>
    </row>
    <row r="401" customFormat="false" ht="13.8" hidden="false" customHeight="false" outlineLevel="0" collapsed="false">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c r="BN401" s="63"/>
      <c r="BO401" s="63"/>
      <c r="BP401" s="63"/>
    </row>
    <row r="402" customFormat="false" ht="13.8" hidden="false" customHeight="false" outlineLevel="0" collapsed="false">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c r="BM402" s="63"/>
      <c r="BN402" s="63"/>
      <c r="BO402" s="63"/>
      <c r="BP402" s="63"/>
    </row>
    <row r="403" customFormat="false" ht="13.8" hidden="false" customHeight="false" outlineLevel="0" collapsed="false">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c r="BN403" s="63"/>
      <c r="BO403" s="63"/>
      <c r="BP403" s="63"/>
    </row>
    <row r="404" customFormat="false" ht="13.8" hidden="false" customHeight="false" outlineLevel="0" collapsed="false">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c r="BM404" s="63"/>
      <c r="BN404" s="63"/>
      <c r="BO404" s="63"/>
      <c r="BP404" s="63"/>
    </row>
    <row r="405" customFormat="false" ht="13.8" hidden="false" customHeight="false" outlineLevel="0" collapsed="false">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c r="BN405" s="63"/>
      <c r="BO405" s="63"/>
      <c r="BP405" s="63"/>
    </row>
    <row r="406" customFormat="false" ht="13.8" hidden="false" customHeight="false" outlineLevel="0" collapsed="false">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c r="BM406" s="63"/>
      <c r="BN406" s="63"/>
      <c r="BO406" s="63"/>
      <c r="BP406" s="63"/>
    </row>
    <row r="407" customFormat="false" ht="13.8" hidden="false" customHeight="false" outlineLevel="0" collapsed="false">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c r="BN407" s="63"/>
      <c r="BO407" s="63"/>
      <c r="BP407" s="63"/>
    </row>
    <row r="408" customFormat="false" ht="13.8" hidden="false" customHeight="false" outlineLevel="0" collapsed="false">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row>
    <row r="409" customFormat="false" ht="13.8" hidden="false" customHeight="false" outlineLevel="0" collapsed="false">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c r="BN409" s="63"/>
      <c r="BO409" s="63"/>
      <c r="BP409" s="63"/>
    </row>
    <row r="410" customFormat="false" ht="13.8" hidden="false" customHeight="false" outlineLevel="0" collapsed="false">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c r="BM410" s="63"/>
      <c r="BN410" s="63"/>
      <c r="BO410" s="63"/>
      <c r="BP410" s="63"/>
    </row>
    <row r="411" customFormat="false" ht="13.8" hidden="false" customHeight="false" outlineLevel="0" collapsed="false">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row>
    <row r="412" customFormat="false" ht="13.8" hidden="false" customHeight="false" outlineLevel="0" collapsed="false">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c r="BM412" s="63"/>
      <c r="BN412" s="63"/>
      <c r="BO412" s="63"/>
      <c r="BP412" s="63"/>
    </row>
    <row r="413" customFormat="false" ht="13.8" hidden="false" customHeight="false" outlineLevel="0" collapsed="false">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c r="BN413" s="63"/>
      <c r="BO413" s="63"/>
      <c r="BP413" s="63"/>
    </row>
    <row r="414" customFormat="false" ht="13.8" hidden="false" customHeight="false" outlineLevel="0" collapsed="false">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c r="BM414" s="63"/>
      <c r="BN414" s="63"/>
      <c r="BO414" s="63"/>
      <c r="BP414" s="63"/>
    </row>
    <row r="415" customFormat="false" ht="13.8" hidden="false" customHeight="false" outlineLevel="0" collapsed="false">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customFormat="false" ht="13.8" hidden="false" customHeight="false" outlineLevel="0" collapsed="false">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customFormat="false" ht="13.8" hidden="false" customHeight="false" outlineLevel="0" collapsed="false">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row>
    <row r="418" customFormat="false" ht="13.8" hidden="false" customHeight="false" outlineLevel="0" collapsed="false">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customFormat="false" ht="13.8" hidden="false" customHeight="false" outlineLevel="0" collapsed="false">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customFormat="false" ht="13.8" hidden="false" customHeight="false" outlineLevel="0" collapsed="false">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customFormat="false" ht="13.8" hidden="false" customHeight="false" outlineLevel="0" collapsed="false">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row>
    <row r="422" customFormat="false" ht="13.8" hidden="false" customHeight="false" outlineLevel="0" collapsed="false">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row>
    <row r="423" customFormat="false" ht="13.8" hidden="false" customHeight="false" outlineLevel="0" collapsed="false">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row>
    <row r="424" customFormat="false" ht="13.8" hidden="false" customHeight="false" outlineLevel="0" collapsed="false">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row>
    <row r="425" customFormat="false" ht="13.8" hidden="false" customHeight="false" outlineLevel="0" collapsed="false">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row>
    <row r="426" customFormat="false" ht="13.8" hidden="false" customHeight="false" outlineLevel="0" collapsed="false">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row>
    <row r="427" customFormat="false" ht="13.8" hidden="false" customHeight="false" outlineLevel="0" collapsed="false">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row>
    <row r="428" customFormat="false" ht="13.8" hidden="false" customHeight="false" outlineLevel="0" collapsed="false">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row>
    <row r="429" customFormat="false" ht="13.8" hidden="false" customHeight="false" outlineLevel="0" collapsed="false">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c r="BN429" s="63"/>
      <c r="BO429" s="63"/>
      <c r="BP429" s="63"/>
    </row>
    <row r="430" customFormat="false" ht="13.8" hidden="false" customHeight="false" outlineLevel="0" collapsed="false">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row>
    <row r="431" customFormat="false" ht="13.8" hidden="false" customHeight="false" outlineLevel="0" collapsed="false">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row>
    <row r="432" customFormat="false" ht="13.8" hidden="false" customHeight="false" outlineLevel="0" collapsed="false">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row>
    <row r="433" customFormat="false" ht="13.8" hidden="false" customHeight="false" outlineLevel="0" collapsed="false">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row>
    <row r="434" customFormat="false" ht="13.8" hidden="false" customHeight="false" outlineLevel="0" collapsed="false">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row>
    <row r="435" customFormat="false" ht="13.8" hidden="false" customHeight="false" outlineLevel="0" collapsed="false">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row>
    <row r="436" customFormat="false" ht="13.8" hidden="false" customHeight="false" outlineLevel="0" collapsed="false">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row>
    <row r="437" customFormat="false" ht="13.8" hidden="false" customHeight="false" outlineLevel="0" collapsed="false">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row>
    <row r="438" customFormat="false" ht="13.8" hidden="false" customHeight="false" outlineLevel="0" collapsed="false">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row>
    <row r="439" customFormat="false" ht="13.8" hidden="false" customHeight="false" outlineLevel="0" collapsed="false">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c r="BN439" s="63"/>
      <c r="BO439" s="63"/>
      <c r="BP439" s="63"/>
    </row>
    <row r="440" customFormat="false" ht="13.8" hidden="false" customHeight="false" outlineLevel="0" collapsed="false">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row>
    <row r="441" customFormat="false" ht="13.8" hidden="false" customHeight="false" outlineLevel="0" collapsed="false">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row>
    <row r="442" customFormat="false" ht="13.8" hidden="false" customHeight="false" outlineLevel="0" collapsed="false">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row>
    <row r="443" customFormat="false" ht="13.8" hidden="false" customHeight="false" outlineLevel="0" collapsed="false">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row>
    <row r="444" customFormat="false" ht="13.8" hidden="false" customHeight="false" outlineLevel="0" collapsed="false">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row>
    <row r="445" customFormat="false" ht="13.8" hidden="false" customHeight="false" outlineLevel="0" collapsed="false">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row>
    <row r="446" customFormat="false" ht="13.8" hidden="false" customHeight="false" outlineLevel="0" collapsed="false">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row>
    <row r="447" customFormat="false" ht="13.8" hidden="false" customHeight="false" outlineLevel="0" collapsed="false">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row>
    <row r="448" customFormat="false" ht="13.8" hidden="false" customHeight="false" outlineLevel="0" collapsed="false">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row>
    <row r="449" customFormat="false" ht="13.8" hidden="false" customHeight="false" outlineLevel="0" collapsed="false">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row>
    <row r="450" customFormat="false" ht="13.8" hidden="false" customHeight="false" outlineLevel="0" collapsed="false">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row>
    <row r="451" customFormat="false" ht="13.8" hidden="false" customHeight="false" outlineLevel="0" collapsed="false">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row>
    <row r="452" customFormat="false" ht="13.8" hidden="false" customHeight="false" outlineLevel="0" collapsed="false">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row>
    <row r="453" customFormat="false" ht="13.8" hidden="false" customHeight="false" outlineLevel="0" collapsed="false">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row>
    <row r="454" customFormat="false" ht="13.8" hidden="false" customHeight="false" outlineLevel="0" collapsed="false">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row>
    <row r="455" customFormat="false" ht="13.8" hidden="false" customHeight="false" outlineLevel="0" collapsed="false">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row>
    <row r="456" customFormat="false" ht="13.8" hidden="false" customHeight="false" outlineLevel="0" collapsed="false">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row>
    <row r="457" customFormat="false" ht="13.8" hidden="false" customHeight="false" outlineLevel="0" collapsed="false">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row>
    <row r="458" customFormat="false" ht="13.8" hidden="false" customHeight="false" outlineLevel="0" collapsed="false">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3"/>
      <c r="BG458" s="63"/>
      <c r="BH458" s="63"/>
      <c r="BI458" s="63"/>
      <c r="BJ458" s="63"/>
      <c r="BK458" s="63"/>
      <c r="BL458" s="63"/>
      <c r="BM458" s="63"/>
      <c r="BN458" s="63"/>
      <c r="BO458" s="63"/>
      <c r="BP458" s="63"/>
    </row>
    <row r="459" customFormat="false" ht="13.8" hidden="false" customHeight="false" outlineLevel="0" collapsed="false">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row>
    <row r="460" customFormat="false" ht="13.8" hidden="false" customHeight="false" outlineLevel="0" collapsed="false">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row>
    <row r="461" customFormat="false" ht="13.8" hidden="false" customHeight="false" outlineLevel="0" collapsed="false">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row>
    <row r="462" customFormat="false" ht="13.8" hidden="false" customHeight="false" outlineLevel="0" collapsed="false">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row>
    <row r="463" customFormat="false" ht="13.8" hidden="false" customHeight="false" outlineLevel="0" collapsed="false">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row>
    <row r="464" customFormat="false" ht="13.8" hidden="false" customHeight="false" outlineLevel="0" collapsed="false">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row>
    <row r="465" customFormat="false" ht="13.8" hidden="false" customHeight="false" outlineLevel="0" collapsed="false">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row>
    <row r="466" customFormat="false" ht="13.8" hidden="false" customHeight="false" outlineLevel="0" collapsed="false">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row>
    <row r="467" customFormat="false" ht="13.8" hidden="false" customHeight="false" outlineLevel="0" collapsed="false">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row>
    <row r="468" customFormat="false" ht="13.8" hidden="false" customHeight="false" outlineLevel="0" collapsed="false">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row>
    <row r="469" customFormat="false" ht="13.8" hidden="false" customHeight="false" outlineLevel="0" collapsed="false">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row>
    <row r="470" customFormat="false" ht="13.8" hidden="false" customHeight="false" outlineLevel="0" collapsed="false">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row>
    <row r="471" customFormat="false" ht="13.8" hidden="false" customHeight="false" outlineLevel="0" collapsed="false">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row>
    <row r="472" customFormat="false" ht="13.8" hidden="false" customHeight="false" outlineLevel="0" collapsed="false">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row>
    <row r="473" customFormat="false" ht="13.8" hidden="false" customHeight="false" outlineLevel="0" collapsed="false">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row>
    <row r="474" customFormat="false" ht="13.8" hidden="false" customHeight="false" outlineLevel="0" collapsed="false">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row>
    <row r="475" customFormat="false" ht="13.8" hidden="false" customHeight="false" outlineLevel="0" collapsed="false">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row>
    <row r="476" customFormat="false" ht="13.8" hidden="false" customHeight="false" outlineLevel="0" collapsed="false">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row>
    <row r="477" customFormat="false" ht="13.8" hidden="false" customHeight="false" outlineLevel="0" collapsed="false">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c r="BN477" s="63"/>
      <c r="BO477" s="63"/>
      <c r="BP477" s="63"/>
    </row>
    <row r="478" customFormat="false" ht="13.8" hidden="false" customHeight="false" outlineLevel="0" collapsed="false">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3"/>
      <c r="BG478" s="63"/>
      <c r="BH478" s="63"/>
      <c r="BI478" s="63"/>
      <c r="BJ478" s="63"/>
      <c r="BK478" s="63"/>
      <c r="BL478" s="63"/>
      <c r="BM478" s="63"/>
      <c r="BN478" s="63"/>
      <c r="BO478" s="63"/>
      <c r="BP478" s="63"/>
    </row>
    <row r="479" customFormat="false" ht="13.8" hidden="false" customHeight="false" outlineLevel="0" collapsed="false">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c r="BN479" s="63"/>
      <c r="BO479" s="63"/>
      <c r="BP479" s="63"/>
    </row>
    <row r="480" customFormat="false" ht="13.8" hidden="false" customHeight="false" outlineLevel="0" collapsed="false">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3"/>
      <c r="BG480" s="63"/>
      <c r="BH480" s="63"/>
      <c r="BI480" s="63"/>
      <c r="BJ480" s="63"/>
      <c r="BK480" s="63"/>
      <c r="BL480" s="63"/>
      <c r="BM480" s="63"/>
      <c r="BN480" s="63"/>
      <c r="BO480" s="63"/>
      <c r="BP480" s="63"/>
    </row>
    <row r="481" customFormat="false" ht="13.8" hidden="false" customHeight="false" outlineLevel="0" collapsed="false">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c r="BN481" s="63"/>
      <c r="BO481" s="63"/>
      <c r="BP481" s="63"/>
    </row>
    <row r="482" customFormat="false" ht="13.8" hidden="false" customHeight="false" outlineLevel="0" collapsed="false">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3"/>
      <c r="BG482" s="63"/>
      <c r="BH482" s="63"/>
      <c r="BI482" s="63"/>
      <c r="BJ482" s="63"/>
      <c r="BK482" s="63"/>
      <c r="BL482" s="63"/>
      <c r="BM482" s="63"/>
      <c r="BN482" s="63"/>
      <c r="BO482" s="63"/>
      <c r="BP482" s="63"/>
    </row>
    <row r="483" customFormat="false" ht="13.8" hidden="false" customHeight="false" outlineLevel="0" collapsed="false">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c r="BN483" s="63"/>
      <c r="BO483" s="63"/>
      <c r="BP483" s="63"/>
    </row>
    <row r="484" customFormat="false" ht="13.8" hidden="false" customHeight="false" outlineLevel="0" collapsed="false">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3"/>
      <c r="BG484" s="63"/>
      <c r="BH484" s="63"/>
      <c r="BI484" s="63"/>
      <c r="BJ484" s="63"/>
      <c r="BK484" s="63"/>
      <c r="BL484" s="63"/>
      <c r="BM484" s="63"/>
      <c r="BN484" s="63"/>
      <c r="BO484" s="63"/>
      <c r="BP484" s="63"/>
    </row>
    <row r="485" customFormat="false" ht="13.8" hidden="false" customHeight="false" outlineLevel="0" collapsed="false">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row>
    <row r="486" customFormat="false" ht="13.8" hidden="false" customHeight="false" outlineLevel="0" collapsed="false">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3"/>
      <c r="BG486" s="63"/>
      <c r="BH486" s="63"/>
      <c r="BI486" s="63"/>
      <c r="BJ486" s="63"/>
      <c r="BK486" s="63"/>
      <c r="BL486" s="63"/>
      <c r="BM486" s="63"/>
      <c r="BN486" s="63"/>
      <c r="BO486" s="63"/>
      <c r="BP486" s="63"/>
    </row>
    <row r="487" customFormat="false" ht="13.8" hidden="false" customHeight="false" outlineLevel="0" collapsed="false">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c r="BN487" s="63"/>
      <c r="BO487" s="63"/>
      <c r="BP487" s="63"/>
    </row>
    <row r="488" customFormat="false" ht="13.8" hidden="false" customHeight="false" outlineLevel="0" collapsed="false">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3"/>
      <c r="BG488" s="63"/>
      <c r="BH488" s="63"/>
      <c r="BI488" s="63"/>
      <c r="BJ488" s="63"/>
      <c r="BK488" s="63"/>
      <c r="BL488" s="63"/>
      <c r="BM488" s="63"/>
      <c r="BN488" s="63"/>
      <c r="BO488" s="63"/>
      <c r="BP488" s="63"/>
    </row>
    <row r="489" customFormat="false" ht="13.8" hidden="false" customHeight="false" outlineLevel="0" collapsed="false">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c r="BN489" s="63"/>
      <c r="BO489" s="63"/>
      <c r="BP489" s="63"/>
    </row>
    <row r="490" customFormat="false" ht="13.8" hidden="false" customHeight="false" outlineLevel="0" collapsed="false">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3"/>
      <c r="BG490" s="63"/>
      <c r="BH490" s="63"/>
      <c r="BI490" s="63"/>
      <c r="BJ490" s="63"/>
      <c r="BK490" s="63"/>
      <c r="BL490" s="63"/>
      <c r="BM490" s="63"/>
      <c r="BN490" s="63"/>
      <c r="BO490" s="63"/>
      <c r="BP490" s="63"/>
    </row>
    <row r="491" customFormat="false" ht="13.8" hidden="false" customHeight="false" outlineLevel="0" collapsed="false">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c r="BN491" s="63"/>
      <c r="BO491" s="63"/>
      <c r="BP491" s="63"/>
    </row>
    <row r="492" customFormat="false" ht="13.8" hidden="false" customHeight="false" outlineLevel="0" collapsed="false">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3"/>
      <c r="BG492" s="63"/>
      <c r="BH492" s="63"/>
      <c r="BI492" s="63"/>
      <c r="BJ492" s="63"/>
      <c r="BK492" s="63"/>
      <c r="BL492" s="63"/>
      <c r="BM492" s="63"/>
      <c r="BN492" s="63"/>
      <c r="BO492" s="63"/>
      <c r="BP492" s="63"/>
    </row>
    <row r="493" customFormat="false" ht="13.8" hidden="false" customHeight="false" outlineLevel="0" collapsed="false">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c r="BN493" s="63"/>
      <c r="BO493" s="63"/>
      <c r="BP493" s="63"/>
    </row>
    <row r="494" customFormat="false" ht="13.8" hidden="false" customHeight="false" outlineLevel="0" collapsed="false">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row>
    <row r="495" customFormat="false" ht="13.8" hidden="false" customHeight="false" outlineLevel="0" collapsed="false">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row>
    <row r="496" customFormat="false" ht="13.8" hidden="false" customHeight="false" outlineLevel="0" collapsed="false">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row>
    <row r="497" customFormat="false" ht="13.8" hidden="false" customHeight="false" outlineLevel="0" collapsed="false">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row>
    <row r="498" customFormat="false" ht="13.8" hidden="false" customHeight="false" outlineLevel="0" collapsed="false">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row>
    <row r="499" customFormat="false" ht="13.8" hidden="false" customHeight="false" outlineLevel="0" collapsed="false">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row>
    <row r="500" customFormat="false" ht="13.8" hidden="false" customHeight="false" outlineLevel="0" collapsed="false">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3"/>
      <c r="BG500" s="63"/>
      <c r="BH500" s="63"/>
      <c r="BI500" s="63"/>
      <c r="BJ500" s="63"/>
      <c r="BK500" s="63"/>
      <c r="BL500" s="63"/>
      <c r="BM500" s="63"/>
      <c r="BN500" s="63"/>
      <c r="BO500" s="63"/>
      <c r="BP500" s="63"/>
    </row>
    <row r="501" customFormat="false" ht="13.8" hidden="false" customHeight="false" outlineLevel="0" collapsed="false">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c r="BN501" s="63"/>
      <c r="BO501" s="63"/>
      <c r="BP501" s="63"/>
    </row>
    <row r="502" customFormat="false" ht="13.8" hidden="false" customHeight="false" outlineLevel="0" collapsed="false">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3"/>
      <c r="BG502" s="63"/>
      <c r="BH502" s="63"/>
      <c r="BI502" s="63"/>
      <c r="BJ502" s="63"/>
      <c r="BK502" s="63"/>
      <c r="BL502" s="63"/>
      <c r="BM502" s="63"/>
      <c r="BN502" s="63"/>
      <c r="BO502" s="63"/>
      <c r="BP502" s="63"/>
    </row>
    <row r="503" customFormat="false" ht="13.8" hidden="false" customHeight="false" outlineLevel="0" collapsed="false">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c r="BN503" s="63"/>
      <c r="BO503" s="63"/>
      <c r="BP503" s="63"/>
    </row>
    <row r="504" customFormat="false" ht="13.8" hidden="false" customHeight="false" outlineLevel="0" collapsed="false">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3"/>
      <c r="BG504" s="63"/>
      <c r="BH504" s="63"/>
      <c r="BI504" s="63"/>
      <c r="BJ504" s="63"/>
      <c r="BK504" s="63"/>
      <c r="BL504" s="63"/>
      <c r="BM504" s="63"/>
      <c r="BN504" s="63"/>
      <c r="BO504" s="63"/>
      <c r="BP504" s="63"/>
    </row>
    <row r="505" customFormat="false" ht="13.8" hidden="false" customHeight="false" outlineLevel="0" collapsed="false">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c r="BN505" s="63"/>
      <c r="BO505" s="63"/>
      <c r="BP505" s="63"/>
    </row>
    <row r="506" customFormat="false" ht="13.8" hidden="false" customHeight="false" outlineLevel="0" collapsed="false">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3"/>
      <c r="BG506" s="63"/>
      <c r="BH506" s="63"/>
      <c r="BI506" s="63"/>
      <c r="BJ506" s="63"/>
      <c r="BK506" s="63"/>
      <c r="BL506" s="63"/>
      <c r="BM506" s="63"/>
      <c r="BN506" s="63"/>
      <c r="BO506" s="63"/>
      <c r="BP506" s="63"/>
    </row>
    <row r="507" customFormat="false" ht="13.8" hidden="false" customHeight="false" outlineLevel="0" collapsed="false">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c r="BN507" s="63"/>
      <c r="BO507" s="63"/>
      <c r="BP507" s="63"/>
    </row>
    <row r="508" customFormat="false" ht="13.8" hidden="false" customHeight="false" outlineLevel="0" collapsed="false">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3"/>
      <c r="BG508" s="63"/>
      <c r="BH508" s="63"/>
      <c r="BI508" s="63"/>
      <c r="BJ508" s="63"/>
      <c r="BK508" s="63"/>
      <c r="BL508" s="63"/>
      <c r="BM508" s="63"/>
      <c r="BN508" s="63"/>
      <c r="BO508" s="63"/>
      <c r="BP508" s="63"/>
    </row>
    <row r="509" customFormat="false" ht="13.8" hidden="false" customHeight="false" outlineLevel="0" collapsed="false">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c r="BN509" s="63"/>
      <c r="BO509" s="63"/>
      <c r="BP509" s="63"/>
    </row>
    <row r="510" customFormat="false" ht="13.8" hidden="false" customHeight="false" outlineLevel="0" collapsed="false">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3"/>
      <c r="BG510" s="63"/>
      <c r="BH510" s="63"/>
      <c r="BI510" s="63"/>
      <c r="BJ510" s="63"/>
      <c r="BK510" s="63"/>
      <c r="BL510" s="63"/>
      <c r="BM510" s="63"/>
      <c r="BN510" s="63"/>
      <c r="BO510" s="63"/>
      <c r="BP510" s="63"/>
    </row>
    <row r="511" customFormat="false" ht="13.8" hidden="false" customHeight="false" outlineLevel="0" collapsed="false">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c r="BN511" s="63"/>
      <c r="BO511" s="63"/>
      <c r="BP511" s="63"/>
    </row>
    <row r="512" customFormat="false" ht="13.8" hidden="false" customHeight="false" outlineLevel="0" collapsed="false">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3"/>
      <c r="BG512" s="63"/>
      <c r="BH512" s="63"/>
      <c r="BI512" s="63"/>
      <c r="BJ512" s="63"/>
      <c r="BK512" s="63"/>
      <c r="BL512" s="63"/>
      <c r="BM512" s="63"/>
      <c r="BN512" s="63"/>
      <c r="BO512" s="63"/>
      <c r="BP512" s="63"/>
    </row>
    <row r="513" customFormat="false" ht="13.8" hidden="false" customHeight="false" outlineLevel="0" collapsed="false">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c r="BN513" s="63"/>
      <c r="BO513" s="63"/>
      <c r="BP513" s="63"/>
    </row>
    <row r="514" customFormat="false" ht="13.8" hidden="false" customHeight="false" outlineLevel="0" collapsed="false">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c r="BN514" s="63"/>
      <c r="BO514" s="63"/>
      <c r="BP514" s="63"/>
    </row>
    <row r="515" customFormat="false" ht="13.8" hidden="false" customHeight="false" outlineLevel="0" collapsed="false">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c r="BN515" s="63"/>
      <c r="BO515" s="63"/>
      <c r="BP515" s="63"/>
    </row>
    <row r="516" customFormat="false" ht="13.8" hidden="false" customHeight="false" outlineLevel="0" collapsed="false">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c r="BN516" s="63"/>
      <c r="BO516" s="63"/>
      <c r="BP516" s="63"/>
    </row>
    <row r="517" customFormat="false" ht="13.8" hidden="false" customHeight="false" outlineLevel="0" collapsed="false">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c r="BN517" s="63"/>
      <c r="BO517" s="63"/>
      <c r="BP517" s="63"/>
    </row>
    <row r="518" customFormat="false" ht="13.8" hidden="false" customHeight="false" outlineLevel="0" collapsed="false">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c r="BN518" s="63"/>
      <c r="BO518" s="63"/>
      <c r="BP518" s="63"/>
    </row>
    <row r="519" customFormat="false" ht="13.8" hidden="false" customHeight="false" outlineLevel="0" collapsed="false">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c r="BN519" s="63"/>
      <c r="BO519" s="63"/>
      <c r="BP519" s="63"/>
    </row>
    <row r="520" customFormat="false" ht="13.8" hidden="false" customHeight="false" outlineLevel="0" collapsed="false">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3"/>
      <c r="BG520" s="63"/>
      <c r="BH520" s="63"/>
      <c r="BI520" s="63"/>
      <c r="BJ520" s="63"/>
      <c r="BK520" s="63"/>
      <c r="BL520" s="63"/>
      <c r="BM520" s="63"/>
      <c r="BN520" s="63"/>
      <c r="BO520" s="63"/>
      <c r="BP520" s="63"/>
    </row>
    <row r="521" customFormat="false" ht="13.8" hidden="false" customHeight="false" outlineLevel="0" collapsed="false">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c r="BN521" s="63"/>
      <c r="BO521" s="63"/>
      <c r="BP521" s="63"/>
    </row>
    <row r="522" customFormat="false" ht="13.8" hidden="false" customHeight="false" outlineLevel="0" collapsed="false">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3"/>
      <c r="BG522" s="63"/>
      <c r="BH522" s="63"/>
      <c r="BI522" s="63"/>
      <c r="BJ522" s="63"/>
      <c r="BK522" s="63"/>
      <c r="BL522" s="63"/>
      <c r="BM522" s="63"/>
      <c r="BN522" s="63"/>
      <c r="BO522" s="63"/>
      <c r="BP522" s="63"/>
    </row>
    <row r="523" customFormat="false" ht="13.8" hidden="false" customHeight="false" outlineLevel="0" collapsed="false">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row>
    <row r="524" customFormat="false" ht="13.8" hidden="false" customHeight="false" outlineLevel="0" collapsed="false">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3"/>
      <c r="BG524" s="63"/>
      <c r="BH524" s="63"/>
      <c r="BI524" s="63"/>
      <c r="BJ524" s="63"/>
      <c r="BK524" s="63"/>
      <c r="BL524" s="63"/>
      <c r="BM524" s="63"/>
      <c r="BN524" s="63"/>
      <c r="BO524" s="63"/>
      <c r="BP524" s="63"/>
    </row>
    <row r="525" customFormat="false" ht="13.8" hidden="false" customHeight="false" outlineLevel="0" collapsed="false">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c r="BN525" s="63"/>
      <c r="BO525" s="63"/>
      <c r="BP525" s="63"/>
    </row>
    <row r="526" customFormat="false" ht="13.8" hidden="false" customHeight="false" outlineLevel="0" collapsed="false">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3"/>
      <c r="BG526" s="63"/>
      <c r="BH526" s="63"/>
      <c r="BI526" s="63"/>
      <c r="BJ526" s="63"/>
      <c r="BK526" s="63"/>
      <c r="BL526" s="63"/>
      <c r="BM526" s="63"/>
      <c r="BN526" s="63"/>
      <c r="BO526" s="63"/>
      <c r="BP526" s="63"/>
    </row>
    <row r="527" customFormat="false" ht="13.8" hidden="false" customHeight="false" outlineLevel="0" collapsed="false">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c r="BN527" s="63"/>
      <c r="BO527" s="63"/>
      <c r="BP527" s="63"/>
    </row>
    <row r="528" customFormat="false" ht="13.8" hidden="false" customHeight="false" outlineLevel="0" collapsed="false">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3"/>
      <c r="BG528" s="63"/>
      <c r="BH528" s="63"/>
      <c r="BI528" s="63"/>
      <c r="BJ528" s="63"/>
      <c r="BK528" s="63"/>
      <c r="BL528" s="63"/>
      <c r="BM528" s="63"/>
      <c r="BN528" s="63"/>
      <c r="BO528" s="63"/>
      <c r="BP528" s="63"/>
    </row>
    <row r="529" customFormat="false" ht="13.8" hidden="false" customHeight="false" outlineLevel="0" collapsed="false">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c r="BN529" s="63"/>
      <c r="BO529" s="63"/>
      <c r="BP529" s="63"/>
    </row>
    <row r="530" customFormat="false" ht="13.8" hidden="false" customHeight="false" outlineLevel="0" collapsed="false">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3"/>
      <c r="BG530" s="63"/>
      <c r="BH530" s="63"/>
      <c r="BI530" s="63"/>
      <c r="BJ530" s="63"/>
      <c r="BK530" s="63"/>
      <c r="BL530" s="63"/>
      <c r="BM530" s="63"/>
      <c r="BN530" s="63"/>
      <c r="BO530" s="63"/>
      <c r="BP530" s="63"/>
    </row>
    <row r="531" customFormat="false" ht="13.8" hidden="false" customHeight="false" outlineLevel="0" collapsed="false">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c r="BN531" s="63"/>
      <c r="BO531" s="63"/>
      <c r="BP531" s="63"/>
    </row>
    <row r="532" customFormat="false" ht="13.8" hidden="false" customHeight="false" outlineLevel="0" collapsed="false">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3"/>
      <c r="BG532" s="63"/>
      <c r="BH532" s="63"/>
      <c r="BI532" s="63"/>
      <c r="BJ532" s="63"/>
      <c r="BK532" s="63"/>
      <c r="BL532" s="63"/>
      <c r="BM532" s="63"/>
      <c r="BN532" s="63"/>
      <c r="BO532" s="63"/>
      <c r="BP532" s="63"/>
    </row>
    <row r="533" customFormat="false" ht="13.8" hidden="false" customHeight="false" outlineLevel="0" collapsed="false">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c r="BN533" s="63"/>
      <c r="BO533" s="63"/>
      <c r="BP533" s="63"/>
    </row>
    <row r="534" customFormat="false" ht="13.8" hidden="false" customHeight="false" outlineLevel="0" collapsed="false">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3"/>
      <c r="BG534" s="63"/>
      <c r="BH534" s="63"/>
      <c r="BI534" s="63"/>
      <c r="BJ534" s="63"/>
      <c r="BK534" s="63"/>
      <c r="BL534" s="63"/>
      <c r="BM534" s="63"/>
      <c r="BN534" s="63"/>
      <c r="BO534" s="63"/>
      <c r="BP534" s="63"/>
    </row>
    <row r="535" customFormat="false" ht="13.8" hidden="false" customHeight="false" outlineLevel="0" collapsed="false">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c r="BN535" s="63"/>
      <c r="BO535" s="63"/>
      <c r="BP535" s="63"/>
    </row>
    <row r="536" customFormat="false" ht="13.8" hidden="false" customHeight="false" outlineLevel="0" collapsed="false">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3"/>
      <c r="BG536" s="63"/>
      <c r="BH536" s="63"/>
      <c r="BI536" s="63"/>
      <c r="BJ536" s="63"/>
      <c r="BK536" s="63"/>
      <c r="BL536" s="63"/>
      <c r="BM536" s="63"/>
      <c r="BN536" s="63"/>
      <c r="BO536" s="63"/>
      <c r="BP536" s="63"/>
    </row>
    <row r="537" customFormat="false" ht="13.8" hidden="false" customHeight="false" outlineLevel="0" collapsed="false">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c r="BN537" s="63"/>
      <c r="BO537" s="63"/>
      <c r="BP537" s="63"/>
    </row>
    <row r="538" customFormat="false" ht="13.8" hidden="false" customHeight="false" outlineLevel="0" collapsed="false">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3"/>
      <c r="BG538" s="63"/>
      <c r="BH538" s="63"/>
      <c r="BI538" s="63"/>
      <c r="BJ538" s="63"/>
      <c r="BK538" s="63"/>
      <c r="BL538" s="63"/>
      <c r="BM538" s="63"/>
      <c r="BN538" s="63"/>
      <c r="BO538" s="63"/>
      <c r="BP538" s="63"/>
    </row>
    <row r="539" customFormat="false" ht="13.8" hidden="false" customHeight="false" outlineLevel="0" collapsed="false">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row>
    <row r="540" customFormat="false" ht="13.8" hidden="false" customHeight="false" outlineLevel="0" collapsed="false">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3"/>
      <c r="BG540" s="63"/>
      <c r="BH540" s="63"/>
      <c r="BI540" s="63"/>
      <c r="BJ540" s="63"/>
      <c r="BK540" s="63"/>
      <c r="BL540" s="63"/>
      <c r="BM540" s="63"/>
      <c r="BN540" s="63"/>
      <c r="BO540" s="63"/>
      <c r="BP540" s="63"/>
    </row>
    <row r="541" customFormat="false" ht="13.8" hidden="false" customHeight="false" outlineLevel="0" collapsed="false">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c r="BN541" s="63"/>
      <c r="BO541" s="63"/>
      <c r="BP541" s="63"/>
    </row>
    <row r="542" customFormat="false" ht="13.8" hidden="false" customHeight="false" outlineLevel="0" collapsed="false">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3"/>
      <c r="BG542" s="63"/>
      <c r="BH542" s="63"/>
      <c r="BI542" s="63"/>
      <c r="BJ542" s="63"/>
      <c r="BK542" s="63"/>
      <c r="BL542" s="63"/>
      <c r="BM542" s="63"/>
      <c r="BN542" s="63"/>
      <c r="BO542" s="63"/>
      <c r="BP542" s="63"/>
    </row>
    <row r="543" customFormat="false" ht="13.8" hidden="false" customHeight="false" outlineLevel="0" collapsed="false">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c r="BN543" s="63"/>
      <c r="BO543" s="63"/>
      <c r="BP543" s="63"/>
    </row>
    <row r="544" customFormat="false" ht="13.8" hidden="false" customHeight="false" outlineLevel="0" collapsed="false">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3"/>
      <c r="BG544" s="63"/>
      <c r="BH544" s="63"/>
      <c r="BI544" s="63"/>
      <c r="BJ544" s="63"/>
      <c r="BK544" s="63"/>
      <c r="BL544" s="63"/>
      <c r="BM544" s="63"/>
      <c r="BN544" s="63"/>
      <c r="BO544" s="63"/>
      <c r="BP544" s="63"/>
    </row>
    <row r="545" customFormat="false" ht="13.8" hidden="false" customHeight="false" outlineLevel="0" collapsed="false">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c r="BN545" s="63"/>
      <c r="BO545" s="63"/>
      <c r="BP545" s="63"/>
    </row>
    <row r="546" customFormat="false" ht="13.8" hidden="false" customHeight="false" outlineLevel="0" collapsed="false">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3"/>
      <c r="BG546" s="63"/>
      <c r="BH546" s="63"/>
      <c r="BI546" s="63"/>
      <c r="BJ546" s="63"/>
      <c r="BK546" s="63"/>
      <c r="BL546" s="63"/>
      <c r="BM546" s="63"/>
      <c r="BN546" s="63"/>
      <c r="BO546" s="63"/>
      <c r="BP546" s="63"/>
    </row>
    <row r="547" customFormat="false" ht="13.8" hidden="false" customHeight="false" outlineLevel="0" collapsed="false">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c r="BN547" s="63"/>
      <c r="BO547" s="63"/>
      <c r="BP547" s="63"/>
    </row>
    <row r="548" customFormat="false" ht="13.8" hidden="false" customHeight="false" outlineLevel="0" collapsed="false">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3"/>
      <c r="BG548" s="63"/>
      <c r="BH548" s="63"/>
      <c r="BI548" s="63"/>
      <c r="BJ548" s="63"/>
      <c r="BK548" s="63"/>
      <c r="BL548" s="63"/>
      <c r="BM548" s="63"/>
      <c r="BN548" s="63"/>
      <c r="BO548" s="63"/>
      <c r="BP548" s="63"/>
    </row>
    <row r="549" customFormat="false" ht="13.8" hidden="false" customHeight="false" outlineLevel="0" collapsed="false">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c r="BN549" s="63"/>
      <c r="BO549" s="63"/>
      <c r="BP549" s="63"/>
    </row>
    <row r="550" customFormat="false" ht="13.8" hidden="false" customHeight="false" outlineLevel="0" collapsed="false">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3"/>
      <c r="BG550" s="63"/>
      <c r="BH550" s="63"/>
      <c r="BI550" s="63"/>
      <c r="BJ550" s="63"/>
      <c r="BK550" s="63"/>
      <c r="BL550" s="63"/>
      <c r="BM550" s="63"/>
      <c r="BN550" s="63"/>
      <c r="BO550" s="63"/>
      <c r="BP550" s="63"/>
    </row>
    <row r="551" customFormat="false" ht="13.8" hidden="false" customHeight="false" outlineLevel="0" collapsed="false">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c r="BN551" s="63"/>
      <c r="BO551" s="63"/>
      <c r="BP551" s="63"/>
    </row>
    <row r="552" customFormat="false" ht="13.8" hidden="false" customHeight="false" outlineLevel="0" collapsed="false">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3"/>
      <c r="BG552" s="63"/>
      <c r="BH552" s="63"/>
      <c r="BI552" s="63"/>
      <c r="BJ552" s="63"/>
      <c r="BK552" s="63"/>
      <c r="BL552" s="63"/>
      <c r="BM552" s="63"/>
      <c r="BN552" s="63"/>
      <c r="BO552" s="63"/>
      <c r="BP552" s="63"/>
    </row>
    <row r="553" customFormat="false" ht="13.8" hidden="false" customHeight="false" outlineLevel="0" collapsed="false">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c r="BN553" s="63"/>
      <c r="BO553" s="63"/>
      <c r="BP553" s="63"/>
    </row>
    <row r="554" customFormat="false" ht="13.8" hidden="false" customHeight="false" outlineLevel="0" collapsed="false">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3"/>
      <c r="BG554" s="63"/>
      <c r="BH554" s="63"/>
      <c r="BI554" s="63"/>
      <c r="BJ554" s="63"/>
      <c r="BK554" s="63"/>
      <c r="BL554" s="63"/>
      <c r="BM554" s="63"/>
      <c r="BN554" s="63"/>
      <c r="BO554" s="63"/>
      <c r="BP554" s="63"/>
    </row>
    <row r="555" customFormat="false" ht="13.8" hidden="false" customHeight="false" outlineLevel="0" collapsed="false">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row>
    <row r="556" customFormat="false" ht="13.8" hidden="false" customHeight="false" outlineLevel="0" collapsed="false">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3"/>
      <c r="BG556" s="63"/>
      <c r="BH556" s="63"/>
      <c r="BI556" s="63"/>
      <c r="BJ556" s="63"/>
      <c r="BK556" s="63"/>
      <c r="BL556" s="63"/>
      <c r="BM556" s="63"/>
      <c r="BN556" s="63"/>
      <c r="BO556" s="63"/>
      <c r="BP556" s="63"/>
    </row>
    <row r="557" customFormat="false" ht="13.8" hidden="false" customHeight="false" outlineLevel="0" collapsed="false">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3"/>
      <c r="BG557" s="63"/>
      <c r="BH557" s="63"/>
      <c r="BI557" s="63"/>
      <c r="BJ557" s="63"/>
      <c r="BK557" s="63"/>
      <c r="BL557" s="63"/>
      <c r="BM557" s="63"/>
      <c r="BN557" s="63"/>
      <c r="BO557" s="63"/>
      <c r="BP557" s="63"/>
    </row>
    <row r="558" customFormat="false" ht="13.8" hidden="false" customHeight="false" outlineLevel="0" collapsed="false">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3"/>
      <c r="BG558" s="63"/>
      <c r="BH558" s="63"/>
      <c r="BI558" s="63"/>
      <c r="BJ558" s="63"/>
      <c r="BK558" s="63"/>
      <c r="BL558" s="63"/>
      <c r="BM558" s="63"/>
      <c r="BN558" s="63"/>
      <c r="BO558" s="63"/>
      <c r="BP558" s="63"/>
    </row>
    <row r="559" customFormat="false" ht="13.8" hidden="false" customHeight="false" outlineLevel="0" collapsed="false">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3"/>
      <c r="BG559" s="63"/>
      <c r="BH559" s="63"/>
      <c r="BI559" s="63"/>
      <c r="BJ559" s="63"/>
      <c r="BK559" s="63"/>
      <c r="BL559" s="63"/>
      <c r="BM559" s="63"/>
      <c r="BN559" s="63"/>
      <c r="BO559" s="63"/>
      <c r="BP559" s="63"/>
    </row>
    <row r="560" customFormat="false" ht="13.8" hidden="false" customHeight="false" outlineLevel="0" collapsed="false">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3"/>
      <c r="BG560" s="63"/>
      <c r="BH560" s="63"/>
      <c r="BI560" s="63"/>
      <c r="BJ560" s="63"/>
      <c r="BK560" s="63"/>
      <c r="BL560" s="63"/>
      <c r="BM560" s="63"/>
      <c r="BN560" s="63"/>
      <c r="BO560" s="63"/>
      <c r="BP560" s="63"/>
    </row>
    <row r="561" customFormat="false" ht="13.8" hidden="false" customHeight="false" outlineLevel="0" collapsed="false">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3"/>
      <c r="BG561" s="63"/>
      <c r="BH561" s="63"/>
      <c r="BI561" s="63"/>
      <c r="BJ561" s="63"/>
      <c r="BK561" s="63"/>
      <c r="BL561" s="63"/>
      <c r="BM561" s="63"/>
      <c r="BN561" s="63"/>
      <c r="BO561" s="63"/>
      <c r="BP561" s="63"/>
    </row>
    <row r="562" customFormat="false" ht="13.8" hidden="false" customHeight="false" outlineLevel="0" collapsed="false">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3"/>
      <c r="BG562" s="63"/>
      <c r="BH562" s="63"/>
      <c r="BI562" s="63"/>
      <c r="BJ562" s="63"/>
      <c r="BK562" s="63"/>
      <c r="BL562" s="63"/>
      <c r="BM562" s="63"/>
      <c r="BN562" s="63"/>
      <c r="BO562" s="63"/>
      <c r="BP562" s="63"/>
    </row>
    <row r="563" customFormat="false" ht="13.8" hidden="false" customHeight="false" outlineLevel="0" collapsed="false">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3"/>
      <c r="BG563" s="63"/>
      <c r="BH563" s="63"/>
      <c r="BI563" s="63"/>
      <c r="BJ563" s="63"/>
      <c r="BK563" s="63"/>
      <c r="BL563" s="63"/>
      <c r="BM563" s="63"/>
      <c r="BN563" s="63"/>
      <c r="BO563" s="63"/>
      <c r="BP563" s="63"/>
    </row>
    <row r="564" customFormat="false" ht="13.8" hidden="false" customHeight="false" outlineLevel="0" collapsed="false">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3"/>
      <c r="BG564" s="63"/>
      <c r="BH564" s="63"/>
      <c r="BI564" s="63"/>
      <c r="BJ564" s="63"/>
      <c r="BK564" s="63"/>
      <c r="BL564" s="63"/>
      <c r="BM564" s="63"/>
      <c r="BN564" s="63"/>
      <c r="BO564" s="63"/>
      <c r="BP564" s="63"/>
    </row>
    <row r="565" customFormat="false" ht="13.8" hidden="false" customHeight="false" outlineLevel="0" collapsed="false">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3"/>
      <c r="BG565" s="63"/>
      <c r="BH565" s="63"/>
      <c r="BI565" s="63"/>
      <c r="BJ565" s="63"/>
      <c r="BK565" s="63"/>
      <c r="BL565" s="63"/>
      <c r="BM565" s="63"/>
      <c r="BN565" s="63"/>
      <c r="BO565" s="63"/>
      <c r="BP565" s="63"/>
    </row>
    <row r="566" customFormat="false" ht="13.8" hidden="false" customHeight="false" outlineLevel="0" collapsed="false">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3"/>
      <c r="BG566" s="63"/>
      <c r="BH566" s="63"/>
      <c r="BI566" s="63"/>
      <c r="BJ566" s="63"/>
      <c r="BK566" s="63"/>
      <c r="BL566" s="63"/>
      <c r="BM566" s="63"/>
      <c r="BN566" s="63"/>
      <c r="BO566" s="63"/>
      <c r="BP566" s="63"/>
    </row>
    <row r="567" customFormat="false" ht="13.8" hidden="false" customHeight="false" outlineLevel="0" collapsed="false">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3"/>
      <c r="BG567" s="63"/>
      <c r="BH567" s="63"/>
      <c r="BI567" s="63"/>
      <c r="BJ567" s="63"/>
      <c r="BK567" s="63"/>
      <c r="BL567" s="63"/>
      <c r="BM567" s="63"/>
      <c r="BN567" s="63"/>
      <c r="BO567" s="63"/>
      <c r="BP567" s="63"/>
    </row>
    <row r="568" customFormat="false" ht="13.8" hidden="false" customHeight="false" outlineLevel="0" collapsed="false">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3"/>
      <c r="BG568" s="63"/>
      <c r="BH568" s="63"/>
      <c r="BI568" s="63"/>
      <c r="BJ568" s="63"/>
      <c r="BK568" s="63"/>
      <c r="BL568" s="63"/>
      <c r="BM568" s="63"/>
      <c r="BN568" s="63"/>
      <c r="BO568" s="63"/>
      <c r="BP568" s="63"/>
    </row>
    <row r="569" customFormat="false" ht="13.8" hidden="false" customHeight="false" outlineLevel="0" collapsed="false">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3"/>
      <c r="BG569" s="63"/>
      <c r="BH569" s="63"/>
      <c r="BI569" s="63"/>
      <c r="BJ569" s="63"/>
      <c r="BK569" s="63"/>
      <c r="BL569" s="63"/>
      <c r="BM569" s="63"/>
      <c r="BN569" s="63"/>
      <c r="BO569" s="63"/>
      <c r="BP569" s="63"/>
    </row>
    <row r="570" customFormat="false" ht="13.8" hidden="false" customHeight="false" outlineLevel="0" collapsed="false">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3"/>
      <c r="BG570" s="63"/>
      <c r="BH570" s="63"/>
      <c r="BI570" s="63"/>
      <c r="BJ570" s="63"/>
      <c r="BK570" s="63"/>
      <c r="BL570" s="63"/>
      <c r="BM570" s="63"/>
      <c r="BN570" s="63"/>
      <c r="BO570" s="63"/>
      <c r="BP570" s="63"/>
    </row>
    <row r="571" customFormat="false" ht="13.8" hidden="false" customHeight="false" outlineLevel="0" collapsed="false">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3"/>
      <c r="BG571" s="63"/>
      <c r="BH571" s="63"/>
      <c r="BI571" s="63"/>
      <c r="BJ571" s="63"/>
      <c r="BK571" s="63"/>
      <c r="BL571" s="63"/>
      <c r="BM571" s="63"/>
      <c r="BN571" s="63"/>
      <c r="BO571" s="63"/>
      <c r="BP571" s="63"/>
    </row>
    <row r="572" customFormat="false" ht="13.8" hidden="false" customHeight="false" outlineLevel="0" collapsed="false">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3"/>
      <c r="BG572" s="63"/>
      <c r="BH572" s="63"/>
      <c r="BI572" s="63"/>
      <c r="BJ572" s="63"/>
      <c r="BK572" s="63"/>
      <c r="BL572" s="63"/>
      <c r="BM572" s="63"/>
      <c r="BN572" s="63"/>
      <c r="BO572" s="63"/>
      <c r="BP572" s="63"/>
    </row>
    <row r="573" customFormat="false" ht="13.8" hidden="false" customHeight="false" outlineLevel="0" collapsed="false">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row>
    <row r="574" customFormat="false" ht="13.8" hidden="false" customHeight="false" outlineLevel="0" collapsed="false">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3"/>
      <c r="BG574" s="63"/>
      <c r="BH574" s="63"/>
      <c r="BI574" s="63"/>
      <c r="BJ574" s="63"/>
      <c r="BK574" s="63"/>
      <c r="BL574" s="63"/>
      <c r="BM574" s="63"/>
      <c r="BN574" s="63"/>
      <c r="BO574" s="63"/>
      <c r="BP574" s="63"/>
    </row>
    <row r="575" customFormat="false" ht="13.8" hidden="false" customHeight="false" outlineLevel="0" collapsed="false">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3"/>
      <c r="BG575" s="63"/>
      <c r="BH575" s="63"/>
      <c r="BI575" s="63"/>
      <c r="BJ575" s="63"/>
      <c r="BK575" s="63"/>
      <c r="BL575" s="63"/>
      <c r="BM575" s="63"/>
      <c r="BN575" s="63"/>
      <c r="BO575" s="63"/>
      <c r="BP575" s="63"/>
    </row>
    <row r="576" customFormat="false" ht="13.8" hidden="false" customHeight="false" outlineLevel="0" collapsed="false">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3"/>
      <c r="BG576" s="63"/>
      <c r="BH576" s="63"/>
      <c r="BI576" s="63"/>
      <c r="BJ576" s="63"/>
      <c r="BK576" s="63"/>
      <c r="BL576" s="63"/>
      <c r="BM576" s="63"/>
      <c r="BN576" s="63"/>
      <c r="BO576" s="63"/>
      <c r="BP576" s="63"/>
    </row>
    <row r="577" customFormat="false" ht="13.8" hidden="false" customHeight="false" outlineLevel="0" collapsed="false">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3"/>
      <c r="BG577" s="63"/>
      <c r="BH577" s="63"/>
      <c r="BI577" s="63"/>
      <c r="BJ577" s="63"/>
      <c r="BK577" s="63"/>
      <c r="BL577" s="63"/>
      <c r="BM577" s="63"/>
      <c r="BN577" s="63"/>
      <c r="BO577" s="63"/>
      <c r="BP577" s="63"/>
    </row>
    <row r="578" customFormat="false" ht="13.8" hidden="false" customHeight="false" outlineLevel="0" collapsed="false">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3"/>
      <c r="BG578" s="63"/>
      <c r="BH578" s="63"/>
      <c r="BI578" s="63"/>
      <c r="BJ578" s="63"/>
      <c r="BK578" s="63"/>
      <c r="BL578" s="63"/>
      <c r="BM578" s="63"/>
      <c r="BN578" s="63"/>
      <c r="BO578" s="63"/>
      <c r="BP578" s="63"/>
    </row>
    <row r="579" customFormat="false" ht="13.8" hidden="false" customHeight="false" outlineLevel="0" collapsed="false">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3"/>
      <c r="BG579" s="63"/>
      <c r="BH579" s="63"/>
      <c r="BI579" s="63"/>
      <c r="BJ579" s="63"/>
      <c r="BK579" s="63"/>
      <c r="BL579" s="63"/>
      <c r="BM579" s="63"/>
      <c r="BN579" s="63"/>
      <c r="BO579" s="63"/>
      <c r="BP579" s="63"/>
    </row>
    <row r="580" customFormat="false" ht="13.8" hidden="false" customHeight="false" outlineLevel="0" collapsed="false">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3"/>
      <c r="BG580" s="63"/>
      <c r="BH580" s="63"/>
      <c r="BI580" s="63"/>
      <c r="BJ580" s="63"/>
      <c r="BK580" s="63"/>
      <c r="BL580" s="63"/>
      <c r="BM580" s="63"/>
      <c r="BN580" s="63"/>
      <c r="BO580" s="63"/>
      <c r="BP580" s="63"/>
    </row>
    <row r="581" customFormat="false" ht="13.8" hidden="false" customHeight="false" outlineLevel="0" collapsed="false">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3"/>
      <c r="BG581" s="63"/>
      <c r="BH581" s="63"/>
      <c r="BI581" s="63"/>
      <c r="BJ581" s="63"/>
      <c r="BK581" s="63"/>
      <c r="BL581" s="63"/>
      <c r="BM581" s="63"/>
      <c r="BN581" s="63"/>
      <c r="BO581" s="63"/>
      <c r="BP581" s="63"/>
    </row>
    <row r="582" customFormat="false" ht="13.8" hidden="false" customHeight="false" outlineLevel="0" collapsed="false">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3"/>
      <c r="BG582" s="63"/>
      <c r="BH582" s="63"/>
      <c r="BI582" s="63"/>
      <c r="BJ582" s="63"/>
      <c r="BK582" s="63"/>
      <c r="BL582" s="63"/>
      <c r="BM582" s="63"/>
      <c r="BN582" s="63"/>
      <c r="BO582" s="63"/>
      <c r="BP582" s="63"/>
    </row>
    <row r="583" customFormat="false" ht="13.8" hidden="false" customHeight="false" outlineLevel="0" collapsed="false">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3"/>
      <c r="BG583" s="63"/>
      <c r="BH583" s="63"/>
      <c r="BI583" s="63"/>
      <c r="BJ583" s="63"/>
      <c r="BK583" s="63"/>
      <c r="BL583" s="63"/>
      <c r="BM583" s="63"/>
      <c r="BN583" s="63"/>
      <c r="BO583" s="63"/>
      <c r="BP583" s="63"/>
    </row>
    <row r="584" customFormat="false" ht="13.8" hidden="false" customHeight="false" outlineLevel="0" collapsed="false">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3"/>
      <c r="BG584" s="63"/>
      <c r="BH584" s="63"/>
      <c r="BI584" s="63"/>
      <c r="BJ584" s="63"/>
      <c r="BK584" s="63"/>
      <c r="BL584" s="63"/>
      <c r="BM584" s="63"/>
      <c r="BN584" s="63"/>
      <c r="BO584" s="63"/>
      <c r="BP584" s="63"/>
    </row>
    <row r="585" customFormat="false" ht="13.8" hidden="false" customHeight="false" outlineLevel="0" collapsed="false">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row>
    <row r="586" customFormat="false" ht="13.8" hidden="false" customHeight="false" outlineLevel="0" collapsed="false">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3"/>
      <c r="BG586" s="63"/>
      <c r="BH586" s="63"/>
      <c r="BI586" s="63"/>
      <c r="BJ586" s="63"/>
      <c r="BK586" s="63"/>
      <c r="BL586" s="63"/>
      <c r="BM586" s="63"/>
      <c r="BN586" s="63"/>
      <c r="BO586" s="63"/>
      <c r="BP586" s="63"/>
    </row>
    <row r="587" customFormat="false" ht="13.8" hidden="false" customHeight="false" outlineLevel="0" collapsed="false">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c r="BH587" s="63"/>
      <c r="BI587" s="63"/>
      <c r="BJ587" s="63"/>
      <c r="BK587" s="63"/>
      <c r="BL587" s="63"/>
      <c r="BM587" s="63"/>
      <c r="BN587" s="63"/>
      <c r="BO587" s="63"/>
      <c r="BP587" s="63"/>
    </row>
    <row r="588" customFormat="false" ht="13.8" hidden="false" customHeight="false" outlineLevel="0" collapsed="false">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3"/>
      <c r="BG588" s="63"/>
      <c r="BH588" s="63"/>
      <c r="BI588" s="63"/>
      <c r="BJ588" s="63"/>
      <c r="BK588" s="63"/>
      <c r="BL588" s="63"/>
      <c r="BM588" s="63"/>
      <c r="BN588" s="63"/>
      <c r="BO588" s="63"/>
      <c r="BP588" s="63"/>
    </row>
    <row r="589" customFormat="false" ht="13.8" hidden="false" customHeight="false" outlineLevel="0" collapsed="false">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3"/>
      <c r="BG589" s="63"/>
      <c r="BH589" s="63"/>
      <c r="BI589" s="63"/>
      <c r="BJ589" s="63"/>
      <c r="BK589" s="63"/>
      <c r="BL589" s="63"/>
      <c r="BM589" s="63"/>
      <c r="BN589" s="63"/>
      <c r="BO589" s="63"/>
      <c r="BP589" s="63"/>
    </row>
    <row r="590" customFormat="false" ht="13.8" hidden="false" customHeight="false" outlineLevel="0" collapsed="false">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c r="BM590" s="63"/>
      <c r="BN590" s="63"/>
      <c r="BO590" s="63"/>
      <c r="BP590" s="63"/>
    </row>
    <row r="591" customFormat="false" ht="13.8" hidden="false" customHeight="false" outlineLevel="0" collapsed="false">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3"/>
      <c r="BG591" s="63"/>
      <c r="BH591" s="63"/>
      <c r="BI591" s="63"/>
      <c r="BJ591" s="63"/>
      <c r="BK591" s="63"/>
      <c r="BL591" s="63"/>
      <c r="BM591" s="63"/>
      <c r="BN591" s="63"/>
      <c r="BO591" s="63"/>
      <c r="BP591" s="63"/>
    </row>
    <row r="592" customFormat="false" ht="13.8" hidden="false" customHeight="false" outlineLevel="0" collapsed="false">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3"/>
      <c r="BG592" s="63"/>
      <c r="BH592" s="63"/>
      <c r="BI592" s="63"/>
      <c r="BJ592" s="63"/>
      <c r="BK592" s="63"/>
      <c r="BL592" s="63"/>
      <c r="BM592" s="63"/>
      <c r="BN592" s="63"/>
      <c r="BO592" s="63"/>
      <c r="BP592" s="63"/>
    </row>
    <row r="593" customFormat="false" ht="13.8" hidden="false" customHeight="false" outlineLevel="0" collapsed="false">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c r="BH593" s="63"/>
      <c r="BI593" s="63"/>
      <c r="BJ593" s="63"/>
      <c r="BK593" s="63"/>
      <c r="BL593" s="63"/>
      <c r="BM593" s="63"/>
      <c r="BN593" s="63"/>
      <c r="BO593" s="63"/>
      <c r="BP593" s="63"/>
    </row>
    <row r="594" customFormat="false" ht="13.8" hidden="false" customHeight="false" outlineLevel="0" collapsed="false">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3"/>
      <c r="BG594" s="63"/>
      <c r="BH594" s="63"/>
      <c r="BI594" s="63"/>
      <c r="BJ594" s="63"/>
      <c r="BK594" s="63"/>
      <c r="BL594" s="63"/>
      <c r="BM594" s="63"/>
      <c r="BN594" s="63"/>
      <c r="BO594" s="63"/>
      <c r="BP594" s="63"/>
    </row>
    <row r="595" customFormat="false" ht="13.8" hidden="false" customHeight="false" outlineLevel="0" collapsed="false">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3"/>
      <c r="BG595" s="63"/>
      <c r="BH595" s="63"/>
      <c r="BI595" s="63"/>
      <c r="BJ595" s="63"/>
      <c r="BK595" s="63"/>
      <c r="BL595" s="63"/>
      <c r="BM595" s="63"/>
      <c r="BN595" s="63"/>
      <c r="BO595" s="63"/>
      <c r="BP595" s="63"/>
    </row>
    <row r="596" customFormat="false" ht="13.8" hidden="false" customHeight="false" outlineLevel="0" collapsed="false">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3"/>
      <c r="BG596" s="63"/>
      <c r="BH596" s="63"/>
      <c r="BI596" s="63"/>
      <c r="BJ596" s="63"/>
      <c r="BK596" s="63"/>
      <c r="BL596" s="63"/>
      <c r="BM596" s="63"/>
      <c r="BN596" s="63"/>
      <c r="BO596" s="63"/>
      <c r="BP596" s="63"/>
    </row>
    <row r="597" customFormat="false" ht="13.8" hidden="false" customHeight="false" outlineLevel="0" collapsed="false">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3"/>
      <c r="BG597" s="63"/>
      <c r="BH597" s="63"/>
      <c r="BI597" s="63"/>
      <c r="BJ597" s="63"/>
      <c r="BK597" s="63"/>
      <c r="BL597" s="63"/>
      <c r="BM597" s="63"/>
      <c r="BN597" s="63"/>
      <c r="BO597" s="63"/>
      <c r="BP597" s="63"/>
    </row>
    <row r="598" customFormat="false" ht="13.8" hidden="false" customHeight="false" outlineLevel="0" collapsed="false">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3"/>
      <c r="BG598" s="63"/>
      <c r="BH598" s="63"/>
      <c r="BI598" s="63"/>
      <c r="BJ598" s="63"/>
      <c r="BK598" s="63"/>
      <c r="BL598" s="63"/>
      <c r="BM598" s="63"/>
      <c r="BN598" s="63"/>
      <c r="BO598" s="63"/>
      <c r="BP598" s="63"/>
    </row>
    <row r="599" customFormat="false" ht="13.8" hidden="false" customHeight="false" outlineLevel="0" collapsed="false">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c r="BH599" s="63"/>
      <c r="BI599" s="63"/>
      <c r="BJ599" s="63"/>
      <c r="BK599" s="63"/>
      <c r="BL599" s="63"/>
      <c r="BM599" s="63"/>
      <c r="BN599" s="63"/>
      <c r="BO599" s="63"/>
      <c r="BP599" s="63"/>
    </row>
    <row r="600" customFormat="false" ht="13.8" hidden="false" customHeight="false" outlineLevel="0" collapsed="false">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3"/>
      <c r="BG600" s="63"/>
      <c r="BH600" s="63"/>
      <c r="BI600" s="63"/>
      <c r="BJ600" s="63"/>
      <c r="BK600" s="63"/>
      <c r="BL600" s="63"/>
      <c r="BM600" s="63"/>
      <c r="BN600" s="63"/>
      <c r="BO600" s="63"/>
      <c r="BP600" s="63"/>
    </row>
    <row r="601" customFormat="false" ht="13.8" hidden="false" customHeight="false" outlineLevel="0" collapsed="false">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3"/>
      <c r="BG601" s="63"/>
      <c r="BH601" s="63"/>
      <c r="BI601" s="63"/>
      <c r="BJ601" s="63"/>
      <c r="BK601" s="63"/>
      <c r="BL601" s="63"/>
      <c r="BM601" s="63"/>
      <c r="BN601" s="63"/>
      <c r="BO601" s="63"/>
      <c r="BP601" s="63"/>
    </row>
    <row r="602" customFormat="false" ht="13.8" hidden="false" customHeight="false" outlineLevel="0" collapsed="false">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3"/>
      <c r="BG602" s="63"/>
      <c r="BH602" s="63"/>
      <c r="BI602" s="63"/>
      <c r="BJ602" s="63"/>
      <c r="BK602" s="63"/>
      <c r="BL602" s="63"/>
      <c r="BM602" s="63"/>
      <c r="BN602" s="63"/>
      <c r="BO602" s="63"/>
      <c r="BP602" s="63"/>
    </row>
    <row r="603" customFormat="false" ht="13.8" hidden="false" customHeight="false" outlineLevel="0" collapsed="false">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3"/>
      <c r="BG603" s="63"/>
      <c r="BH603" s="63"/>
      <c r="BI603" s="63"/>
      <c r="BJ603" s="63"/>
      <c r="BK603" s="63"/>
      <c r="BL603" s="63"/>
      <c r="BM603" s="63"/>
      <c r="BN603" s="63"/>
      <c r="BO603" s="63"/>
      <c r="BP603" s="63"/>
    </row>
    <row r="604" customFormat="false" ht="13.8" hidden="false" customHeight="false" outlineLevel="0" collapsed="false">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3"/>
      <c r="BG604" s="63"/>
      <c r="BH604" s="63"/>
      <c r="BI604" s="63"/>
      <c r="BJ604" s="63"/>
      <c r="BK604" s="63"/>
      <c r="BL604" s="63"/>
      <c r="BM604" s="63"/>
      <c r="BN604" s="63"/>
      <c r="BO604" s="63"/>
      <c r="BP604" s="63"/>
    </row>
    <row r="605" customFormat="false" ht="13.8" hidden="false" customHeight="false" outlineLevel="0" collapsed="false">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c r="BH605" s="63"/>
      <c r="BI605" s="63"/>
      <c r="BJ605" s="63"/>
      <c r="BK605" s="63"/>
      <c r="BL605" s="63"/>
      <c r="BM605" s="63"/>
      <c r="BN605" s="63"/>
      <c r="BO605" s="63"/>
      <c r="BP605" s="63"/>
    </row>
    <row r="606" customFormat="false" ht="13.8" hidden="false" customHeight="false" outlineLevel="0" collapsed="false">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3"/>
      <c r="BG606" s="63"/>
      <c r="BH606" s="63"/>
      <c r="BI606" s="63"/>
      <c r="BJ606" s="63"/>
      <c r="BK606" s="63"/>
      <c r="BL606" s="63"/>
      <c r="BM606" s="63"/>
      <c r="BN606" s="63"/>
      <c r="BO606" s="63"/>
      <c r="BP606" s="63"/>
    </row>
    <row r="607" customFormat="false" ht="13.8" hidden="false" customHeight="false" outlineLevel="0" collapsed="false">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3"/>
      <c r="BG607" s="63"/>
      <c r="BH607" s="63"/>
      <c r="BI607" s="63"/>
      <c r="BJ607" s="63"/>
      <c r="BK607" s="63"/>
      <c r="BL607" s="63"/>
      <c r="BM607" s="63"/>
      <c r="BN607" s="63"/>
      <c r="BO607" s="63"/>
      <c r="BP607" s="63"/>
    </row>
    <row r="608" customFormat="false" ht="13.8" hidden="false" customHeight="false" outlineLevel="0" collapsed="false">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3"/>
      <c r="BG608" s="63"/>
      <c r="BH608" s="63"/>
      <c r="BI608" s="63"/>
      <c r="BJ608" s="63"/>
      <c r="BK608" s="63"/>
      <c r="BL608" s="63"/>
      <c r="BM608" s="63"/>
      <c r="BN608" s="63"/>
      <c r="BO608" s="63"/>
      <c r="BP608" s="63"/>
    </row>
    <row r="609" customFormat="false" ht="13.8" hidden="false" customHeight="false" outlineLevel="0" collapsed="false">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row>
    <row r="610" customFormat="false" ht="13.8" hidden="false" customHeight="false" outlineLevel="0" collapsed="false">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3"/>
      <c r="BG610" s="63"/>
      <c r="BH610" s="63"/>
      <c r="BI610" s="63"/>
      <c r="BJ610" s="63"/>
      <c r="BK610" s="63"/>
      <c r="BL610" s="63"/>
      <c r="BM610" s="63"/>
      <c r="BN610" s="63"/>
      <c r="BO610" s="63"/>
      <c r="BP610" s="63"/>
    </row>
    <row r="611" customFormat="false" ht="13.8" hidden="false" customHeight="false" outlineLevel="0" collapsed="false">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c r="BH611" s="63"/>
      <c r="BI611" s="63"/>
      <c r="BJ611" s="63"/>
      <c r="BK611" s="63"/>
      <c r="BL611" s="63"/>
      <c r="BM611" s="63"/>
      <c r="BN611" s="63"/>
      <c r="BO611" s="63"/>
      <c r="BP611" s="63"/>
    </row>
    <row r="612" customFormat="false" ht="13.8" hidden="false" customHeight="false" outlineLevel="0" collapsed="false">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3"/>
      <c r="BG612" s="63"/>
      <c r="BH612" s="63"/>
      <c r="BI612" s="63"/>
      <c r="BJ612" s="63"/>
      <c r="BK612" s="63"/>
      <c r="BL612" s="63"/>
      <c r="BM612" s="63"/>
      <c r="BN612" s="63"/>
      <c r="BO612" s="63"/>
      <c r="BP612" s="63"/>
    </row>
    <row r="613" customFormat="false" ht="13.8" hidden="false" customHeight="false" outlineLevel="0" collapsed="false">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3"/>
      <c r="BG613" s="63"/>
      <c r="BH613" s="63"/>
      <c r="BI613" s="63"/>
      <c r="BJ613" s="63"/>
      <c r="BK613" s="63"/>
      <c r="BL613" s="63"/>
      <c r="BM613" s="63"/>
      <c r="BN613" s="63"/>
      <c r="BO613" s="63"/>
      <c r="BP613" s="63"/>
    </row>
    <row r="614" customFormat="false" ht="13.8" hidden="false" customHeight="false" outlineLevel="0" collapsed="false">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3"/>
      <c r="BG614" s="63"/>
      <c r="BH614" s="63"/>
      <c r="BI614" s="63"/>
      <c r="BJ614" s="63"/>
      <c r="BK614" s="63"/>
      <c r="BL614" s="63"/>
      <c r="BM614" s="63"/>
      <c r="BN614" s="63"/>
      <c r="BO614" s="63"/>
      <c r="BP614" s="63"/>
    </row>
    <row r="615" customFormat="false" ht="13.8" hidden="false" customHeight="false" outlineLevel="0" collapsed="false">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3"/>
      <c r="BG615" s="63"/>
      <c r="BH615" s="63"/>
      <c r="BI615" s="63"/>
      <c r="BJ615" s="63"/>
      <c r="BK615" s="63"/>
      <c r="BL615" s="63"/>
      <c r="BM615" s="63"/>
      <c r="BN615" s="63"/>
      <c r="BO615" s="63"/>
      <c r="BP615" s="63"/>
    </row>
    <row r="616" customFormat="false" ht="13.8" hidden="false" customHeight="false" outlineLevel="0" collapsed="false">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3"/>
      <c r="BG616" s="63"/>
      <c r="BH616" s="63"/>
      <c r="BI616" s="63"/>
      <c r="BJ616" s="63"/>
      <c r="BK616" s="63"/>
      <c r="BL616" s="63"/>
      <c r="BM616" s="63"/>
      <c r="BN616" s="63"/>
      <c r="BO616" s="63"/>
      <c r="BP616" s="63"/>
    </row>
    <row r="617" customFormat="false" ht="13.8" hidden="false" customHeight="false" outlineLevel="0" collapsed="false">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63"/>
      <c r="BP617" s="63"/>
    </row>
    <row r="618" customFormat="false" ht="13.8" hidden="false" customHeight="false" outlineLevel="0" collapsed="false">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63"/>
      <c r="BP618" s="63"/>
    </row>
    <row r="619" customFormat="false" ht="13.8" hidden="false" customHeight="false" outlineLevel="0" collapsed="false">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63"/>
      <c r="BP619" s="63"/>
    </row>
    <row r="620" customFormat="false" ht="13.8" hidden="false" customHeight="false" outlineLevel="0" collapsed="false">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3"/>
      <c r="BG620" s="63"/>
      <c r="BH620" s="63"/>
      <c r="BI620" s="63"/>
      <c r="BJ620" s="63"/>
      <c r="BK620" s="63"/>
      <c r="BL620" s="63"/>
      <c r="BM620" s="63"/>
      <c r="BN620" s="63"/>
      <c r="BO620" s="63"/>
      <c r="BP620" s="63"/>
    </row>
    <row r="621" customFormat="false" ht="13.8" hidden="false" customHeight="false" outlineLevel="0" collapsed="false">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3"/>
      <c r="BG621" s="63"/>
      <c r="BH621" s="63"/>
      <c r="BI621" s="63"/>
      <c r="BJ621" s="63"/>
      <c r="BK621" s="63"/>
      <c r="BL621" s="63"/>
      <c r="BM621" s="63"/>
      <c r="BN621" s="63"/>
      <c r="BO621" s="63"/>
      <c r="BP621" s="63"/>
    </row>
    <row r="622" customFormat="false" ht="13.8" hidden="false" customHeight="false" outlineLevel="0" collapsed="false">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3"/>
      <c r="BG622" s="63"/>
      <c r="BH622" s="63"/>
      <c r="BI622" s="63"/>
      <c r="BJ622" s="63"/>
      <c r="BK622" s="63"/>
      <c r="BL622" s="63"/>
      <c r="BM622" s="63"/>
      <c r="BN622" s="63"/>
      <c r="BO622" s="63"/>
      <c r="BP622" s="63"/>
    </row>
    <row r="623" customFormat="false" ht="13.8" hidden="false" customHeight="false" outlineLevel="0" collapsed="false">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3"/>
      <c r="BG623" s="63"/>
      <c r="BH623" s="63"/>
      <c r="BI623" s="63"/>
      <c r="BJ623" s="63"/>
      <c r="BK623" s="63"/>
      <c r="BL623" s="63"/>
      <c r="BM623" s="63"/>
      <c r="BN623" s="63"/>
      <c r="BO623" s="63"/>
      <c r="BP623" s="63"/>
    </row>
    <row r="624" customFormat="false" ht="13.8" hidden="false" customHeight="false" outlineLevel="0" collapsed="false">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3"/>
      <c r="BG624" s="63"/>
      <c r="BH624" s="63"/>
      <c r="BI624" s="63"/>
      <c r="BJ624" s="63"/>
      <c r="BK624" s="63"/>
      <c r="BL624" s="63"/>
      <c r="BM624" s="63"/>
      <c r="BN624" s="63"/>
      <c r="BO624" s="63"/>
      <c r="BP624" s="63"/>
    </row>
    <row r="625" customFormat="false" ht="13.8" hidden="false" customHeight="false" outlineLevel="0" collapsed="false">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3"/>
      <c r="BG625" s="63"/>
      <c r="BH625" s="63"/>
      <c r="BI625" s="63"/>
      <c r="BJ625" s="63"/>
      <c r="BK625" s="63"/>
      <c r="BL625" s="63"/>
      <c r="BM625" s="63"/>
      <c r="BN625" s="63"/>
      <c r="BO625" s="63"/>
      <c r="BP625" s="63"/>
    </row>
    <row r="626" customFormat="false" ht="13.8" hidden="false" customHeight="false" outlineLevel="0" collapsed="false">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3"/>
      <c r="BG626" s="63"/>
      <c r="BH626" s="63"/>
      <c r="BI626" s="63"/>
      <c r="BJ626" s="63"/>
      <c r="BK626" s="63"/>
      <c r="BL626" s="63"/>
      <c r="BM626" s="63"/>
      <c r="BN626" s="63"/>
      <c r="BO626" s="63"/>
      <c r="BP626" s="63"/>
    </row>
    <row r="627" customFormat="false" ht="13.8" hidden="false" customHeight="false" outlineLevel="0" collapsed="false">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3"/>
      <c r="BG627" s="63"/>
      <c r="BH627" s="63"/>
      <c r="BI627" s="63"/>
      <c r="BJ627" s="63"/>
      <c r="BK627" s="63"/>
      <c r="BL627" s="63"/>
      <c r="BM627" s="63"/>
      <c r="BN627" s="63"/>
      <c r="BO627" s="63"/>
      <c r="BP627" s="63"/>
    </row>
    <row r="628" customFormat="false" ht="13.8" hidden="false" customHeight="false" outlineLevel="0" collapsed="false">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3"/>
      <c r="BG628" s="63"/>
      <c r="BH628" s="63"/>
      <c r="BI628" s="63"/>
      <c r="BJ628" s="63"/>
      <c r="BK628" s="63"/>
      <c r="BL628" s="63"/>
      <c r="BM628" s="63"/>
      <c r="BN628" s="63"/>
      <c r="BO628" s="63"/>
      <c r="BP628" s="63"/>
    </row>
    <row r="629" customFormat="false" ht="13.8" hidden="false" customHeight="false" outlineLevel="0" collapsed="false">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3"/>
      <c r="BG629" s="63"/>
      <c r="BH629" s="63"/>
      <c r="BI629" s="63"/>
      <c r="BJ629" s="63"/>
      <c r="BK629" s="63"/>
      <c r="BL629" s="63"/>
      <c r="BM629" s="63"/>
      <c r="BN629" s="63"/>
      <c r="BO629" s="63"/>
      <c r="BP629" s="63"/>
    </row>
    <row r="630" customFormat="false" ht="13.8" hidden="false" customHeight="false" outlineLevel="0" collapsed="false">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3"/>
      <c r="BG630" s="63"/>
      <c r="BH630" s="63"/>
      <c r="BI630" s="63"/>
      <c r="BJ630" s="63"/>
      <c r="BK630" s="63"/>
      <c r="BL630" s="63"/>
      <c r="BM630" s="63"/>
      <c r="BN630" s="63"/>
      <c r="BO630" s="63"/>
      <c r="BP630" s="63"/>
    </row>
    <row r="631" customFormat="false" ht="13.8" hidden="false" customHeight="false" outlineLevel="0" collapsed="false">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3"/>
      <c r="BG631" s="63"/>
      <c r="BH631" s="63"/>
      <c r="BI631" s="63"/>
      <c r="BJ631" s="63"/>
      <c r="BK631" s="63"/>
      <c r="BL631" s="63"/>
      <c r="BM631" s="63"/>
      <c r="BN631" s="63"/>
      <c r="BO631" s="63"/>
      <c r="BP631" s="63"/>
    </row>
    <row r="632" customFormat="false" ht="13.8" hidden="false" customHeight="false" outlineLevel="0" collapsed="false">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3"/>
      <c r="BG632" s="63"/>
      <c r="BH632" s="63"/>
      <c r="BI632" s="63"/>
      <c r="BJ632" s="63"/>
      <c r="BK632" s="63"/>
      <c r="BL632" s="63"/>
      <c r="BM632" s="63"/>
      <c r="BN632" s="63"/>
      <c r="BO632" s="63"/>
      <c r="BP632" s="63"/>
    </row>
    <row r="633" customFormat="false" ht="13.8" hidden="false" customHeight="false" outlineLevel="0" collapsed="false">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3"/>
      <c r="BG633" s="63"/>
      <c r="BH633" s="63"/>
      <c r="BI633" s="63"/>
      <c r="BJ633" s="63"/>
      <c r="BK633" s="63"/>
      <c r="BL633" s="63"/>
      <c r="BM633" s="63"/>
      <c r="BN633" s="63"/>
      <c r="BO633" s="63"/>
      <c r="BP633" s="63"/>
    </row>
    <row r="634" customFormat="false" ht="13.8" hidden="false" customHeight="false" outlineLevel="0" collapsed="false">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3"/>
      <c r="BG634" s="63"/>
      <c r="BH634" s="63"/>
      <c r="BI634" s="63"/>
      <c r="BJ634" s="63"/>
      <c r="BK634" s="63"/>
      <c r="BL634" s="63"/>
      <c r="BM634" s="63"/>
      <c r="BN634" s="63"/>
      <c r="BO634" s="63"/>
      <c r="BP634" s="63"/>
    </row>
    <row r="635" customFormat="false" ht="13.8" hidden="false" customHeight="false" outlineLevel="0" collapsed="false">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3"/>
      <c r="BG635" s="63"/>
      <c r="BH635" s="63"/>
      <c r="BI635" s="63"/>
      <c r="BJ635" s="63"/>
      <c r="BK635" s="63"/>
      <c r="BL635" s="63"/>
      <c r="BM635" s="63"/>
      <c r="BN635" s="63"/>
      <c r="BO635" s="63"/>
      <c r="BP635" s="63"/>
    </row>
    <row r="636" customFormat="false" ht="13.8" hidden="false" customHeight="false" outlineLevel="0" collapsed="false">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3"/>
      <c r="BG636" s="63"/>
      <c r="BH636" s="63"/>
      <c r="BI636" s="63"/>
      <c r="BJ636" s="63"/>
      <c r="BK636" s="63"/>
      <c r="BL636" s="63"/>
      <c r="BM636" s="63"/>
      <c r="BN636" s="63"/>
      <c r="BO636" s="63"/>
      <c r="BP636" s="63"/>
    </row>
    <row r="637" customFormat="false" ht="13.8" hidden="false" customHeight="false" outlineLevel="0" collapsed="false">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3"/>
      <c r="BG637" s="63"/>
      <c r="BH637" s="63"/>
      <c r="BI637" s="63"/>
      <c r="BJ637" s="63"/>
      <c r="BK637" s="63"/>
      <c r="BL637" s="63"/>
      <c r="BM637" s="63"/>
      <c r="BN637" s="63"/>
      <c r="BO637" s="63"/>
      <c r="BP637" s="63"/>
    </row>
    <row r="638" customFormat="false" ht="13.8" hidden="false" customHeight="false" outlineLevel="0" collapsed="false">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3"/>
      <c r="BG638" s="63"/>
      <c r="BH638" s="63"/>
      <c r="BI638" s="63"/>
      <c r="BJ638" s="63"/>
      <c r="BK638" s="63"/>
      <c r="BL638" s="63"/>
      <c r="BM638" s="63"/>
      <c r="BN638" s="63"/>
      <c r="BO638" s="63"/>
      <c r="BP638" s="63"/>
    </row>
    <row r="639" customFormat="false" ht="13.8" hidden="false" customHeight="false" outlineLevel="0" collapsed="false">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3"/>
      <c r="BG639" s="63"/>
      <c r="BH639" s="63"/>
      <c r="BI639" s="63"/>
      <c r="BJ639" s="63"/>
      <c r="BK639" s="63"/>
      <c r="BL639" s="63"/>
      <c r="BM639" s="63"/>
      <c r="BN639" s="63"/>
      <c r="BO639" s="63"/>
      <c r="BP639" s="63"/>
    </row>
    <row r="640" customFormat="false" ht="13.8" hidden="false" customHeight="false" outlineLevel="0" collapsed="false">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3"/>
      <c r="BG640" s="63"/>
      <c r="BH640" s="63"/>
      <c r="BI640" s="63"/>
      <c r="BJ640" s="63"/>
      <c r="BK640" s="63"/>
      <c r="BL640" s="63"/>
      <c r="BM640" s="63"/>
      <c r="BN640" s="63"/>
      <c r="BO640" s="63"/>
      <c r="BP640" s="63"/>
    </row>
    <row r="641" customFormat="false" ht="13.8" hidden="false" customHeight="false" outlineLevel="0" collapsed="false">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3"/>
      <c r="BG641" s="63"/>
      <c r="BH641" s="63"/>
      <c r="BI641" s="63"/>
      <c r="BJ641" s="63"/>
      <c r="BK641" s="63"/>
      <c r="BL641" s="63"/>
      <c r="BM641" s="63"/>
      <c r="BN641" s="63"/>
      <c r="BO641" s="63"/>
      <c r="BP641" s="63"/>
    </row>
    <row r="642" customFormat="false" ht="13.8" hidden="false" customHeight="false" outlineLevel="0" collapsed="false">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3"/>
      <c r="BG642" s="63"/>
      <c r="BH642" s="63"/>
      <c r="BI642" s="63"/>
      <c r="BJ642" s="63"/>
      <c r="BK642" s="63"/>
      <c r="BL642" s="63"/>
      <c r="BM642" s="63"/>
      <c r="BN642" s="63"/>
      <c r="BO642" s="63"/>
      <c r="BP642" s="63"/>
    </row>
    <row r="643" customFormat="false" ht="13.8" hidden="false" customHeight="false" outlineLevel="0" collapsed="false">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3"/>
      <c r="BG643" s="63"/>
      <c r="BH643" s="63"/>
      <c r="BI643" s="63"/>
      <c r="BJ643" s="63"/>
      <c r="BK643" s="63"/>
      <c r="BL643" s="63"/>
      <c r="BM643" s="63"/>
      <c r="BN643" s="63"/>
      <c r="BO643" s="63"/>
      <c r="BP643" s="63"/>
    </row>
    <row r="644" customFormat="false" ht="13.8" hidden="false" customHeight="false" outlineLevel="0" collapsed="false">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3"/>
      <c r="BG644" s="63"/>
      <c r="BH644" s="63"/>
      <c r="BI644" s="63"/>
      <c r="BJ644" s="63"/>
      <c r="BK644" s="63"/>
      <c r="BL644" s="63"/>
      <c r="BM644" s="63"/>
      <c r="BN644" s="63"/>
      <c r="BO644" s="63"/>
      <c r="BP644" s="63"/>
    </row>
    <row r="645" customFormat="false" ht="13.8" hidden="false" customHeight="false" outlineLevel="0" collapsed="false">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3"/>
      <c r="BG645" s="63"/>
      <c r="BH645" s="63"/>
      <c r="BI645" s="63"/>
      <c r="BJ645" s="63"/>
      <c r="BK645" s="63"/>
      <c r="BL645" s="63"/>
      <c r="BM645" s="63"/>
      <c r="BN645" s="63"/>
      <c r="BO645" s="63"/>
      <c r="BP645" s="63"/>
    </row>
    <row r="646" customFormat="false" ht="13.8" hidden="false" customHeight="false" outlineLevel="0" collapsed="false">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3"/>
      <c r="BG646" s="63"/>
      <c r="BH646" s="63"/>
      <c r="BI646" s="63"/>
      <c r="BJ646" s="63"/>
      <c r="BK646" s="63"/>
      <c r="BL646" s="63"/>
      <c r="BM646" s="63"/>
      <c r="BN646" s="63"/>
      <c r="BO646" s="63"/>
      <c r="BP646" s="63"/>
    </row>
    <row r="647" customFormat="false" ht="13.8" hidden="false" customHeight="false" outlineLevel="0" collapsed="false">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3"/>
      <c r="BG647" s="63"/>
      <c r="BH647" s="63"/>
      <c r="BI647" s="63"/>
      <c r="BJ647" s="63"/>
      <c r="BK647" s="63"/>
      <c r="BL647" s="63"/>
      <c r="BM647" s="63"/>
      <c r="BN647" s="63"/>
      <c r="BO647" s="63"/>
      <c r="BP647" s="63"/>
    </row>
    <row r="648" customFormat="false" ht="13.8" hidden="false" customHeight="false" outlineLevel="0" collapsed="false">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3"/>
      <c r="BG648" s="63"/>
      <c r="BH648" s="63"/>
      <c r="BI648" s="63"/>
      <c r="BJ648" s="63"/>
      <c r="BK648" s="63"/>
      <c r="BL648" s="63"/>
      <c r="BM648" s="63"/>
      <c r="BN648" s="63"/>
      <c r="BO648" s="63"/>
      <c r="BP648" s="63"/>
    </row>
    <row r="649" customFormat="false" ht="13.8" hidden="false" customHeight="false" outlineLevel="0" collapsed="false">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3"/>
      <c r="BG649" s="63"/>
      <c r="BH649" s="63"/>
      <c r="BI649" s="63"/>
      <c r="BJ649" s="63"/>
      <c r="BK649" s="63"/>
      <c r="BL649" s="63"/>
      <c r="BM649" s="63"/>
      <c r="BN649" s="63"/>
      <c r="BO649" s="63"/>
      <c r="BP649" s="63"/>
    </row>
    <row r="650" customFormat="false" ht="13.8" hidden="false" customHeight="false" outlineLevel="0" collapsed="false">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3"/>
      <c r="BG650" s="63"/>
      <c r="BH650" s="63"/>
      <c r="BI650" s="63"/>
      <c r="BJ650" s="63"/>
      <c r="BK650" s="63"/>
      <c r="BL650" s="63"/>
      <c r="BM650" s="63"/>
      <c r="BN650" s="63"/>
      <c r="BO650" s="63"/>
      <c r="BP650" s="63"/>
    </row>
    <row r="651" customFormat="false" ht="13.8" hidden="false" customHeight="false" outlineLevel="0" collapsed="false">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3"/>
      <c r="BG651" s="63"/>
      <c r="BH651" s="63"/>
      <c r="BI651" s="63"/>
      <c r="BJ651" s="63"/>
      <c r="BK651" s="63"/>
      <c r="BL651" s="63"/>
      <c r="BM651" s="63"/>
      <c r="BN651" s="63"/>
      <c r="BO651" s="63"/>
      <c r="BP651" s="63"/>
    </row>
    <row r="652" customFormat="false" ht="13.8" hidden="false" customHeight="false" outlineLevel="0" collapsed="false">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3"/>
      <c r="BG652" s="63"/>
      <c r="BH652" s="63"/>
      <c r="BI652" s="63"/>
      <c r="BJ652" s="63"/>
      <c r="BK652" s="63"/>
      <c r="BL652" s="63"/>
      <c r="BM652" s="63"/>
      <c r="BN652" s="63"/>
      <c r="BO652" s="63"/>
      <c r="BP652" s="63"/>
    </row>
    <row r="653" customFormat="false" ht="13.8" hidden="false" customHeight="false" outlineLevel="0" collapsed="false">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3"/>
      <c r="BG653" s="63"/>
      <c r="BH653" s="63"/>
      <c r="BI653" s="63"/>
      <c r="BJ653" s="63"/>
      <c r="BK653" s="63"/>
      <c r="BL653" s="63"/>
      <c r="BM653" s="63"/>
      <c r="BN653" s="63"/>
      <c r="BO653" s="63"/>
      <c r="BP653" s="63"/>
    </row>
    <row r="654" customFormat="false" ht="13.8" hidden="false" customHeight="false" outlineLevel="0" collapsed="false">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3"/>
      <c r="BG654" s="63"/>
      <c r="BH654" s="63"/>
      <c r="BI654" s="63"/>
      <c r="BJ654" s="63"/>
      <c r="BK654" s="63"/>
      <c r="BL654" s="63"/>
      <c r="BM654" s="63"/>
      <c r="BN654" s="63"/>
      <c r="BO654" s="63"/>
      <c r="BP654" s="63"/>
    </row>
    <row r="655" customFormat="false" ht="13.8" hidden="false" customHeight="false" outlineLevel="0" collapsed="false">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3"/>
      <c r="BG655" s="63"/>
      <c r="BH655" s="63"/>
      <c r="BI655" s="63"/>
      <c r="BJ655" s="63"/>
      <c r="BK655" s="63"/>
      <c r="BL655" s="63"/>
      <c r="BM655" s="63"/>
      <c r="BN655" s="63"/>
      <c r="BO655" s="63"/>
      <c r="BP655" s="63"/>
    </row>
    <row r="656" customFormat="false" ht="13.8" hidden="false" customHeight="false" outlineLevel="0" collapsed="false">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3"/>
      <c r="BG656" s="63"/>
      <c r="BH656" s="63"/>
      <c r="BI656" s="63"/>
      <c r="BJ656" s="63"/>
      <c r="BK656" s="63"/>
      <c r="BL656" s="63"/>
      <c r="BM656" s="63"/>
      <c r="BN656" s="63"/>
      <c r="BO656" s="63"/>
      <c r="BP656" s="63"/>
    </row>
    <row r="657" customFormat="false" ht="13.8" hidden="false" customHeight="false" outlineLevel="0" collapsed="false">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3"/>
      <c r="BG657" s="63"/>
      <c r="BH657" s="63"/>
      <c r="BI657" s="63"/>
      <c r="BJ657" s="63"/>
      <c r="BK657" s="63"/>
      <c r="BL657" s="63"/>
      <c r="BM657" s="63"/>
      <c r="BN657" s="63"/>
      <c r="BO657" s="63"/>
      <c r="BP657" s="63"/>
    </row>
    <row r="658" customFormat="false" ht="13.8" hidden="false" customHeight="false" outlineLevel="0" collapsed="false">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3"/>
      <c r="BG658" s="63"/>
      <c r="BH658" s="63"/>
      <c r="BI658" s="63"/>
      <c r="BJ658" s="63"/>
      <c r="BK658" s="63"/>
      <c r="BL658" s="63"/>
      <c r="BM658" s="63"/>
      <c r="BN658" s="63"/>
      <c r="BO658" s="63"/>
      <c r="BP658" s="63"/>
    </row>
    <row r="659" customFormat="false" ht="13.8" hidden="false" customHeight="false" outlineLevel="0" collapsed="false">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3"/>
      <c r="BG659" s="63"/>
      <c r="BH659" s="63"/>
      <c r="BI659" s="63"/>
      <c r="BJ659" s="63"/>
      <c r="BK659" s="63"/>
      <c r="BL659" s="63"/>
      <c r="BM659" s="63"/>
      <c r="BN659" s="63"/>
      <c r="BO659" s="63"/>
      <c r="BP659" s="63"/>
    </row>
    <row r="660" customFormat="false" ht="13.8" hidden="false" customHeight="false" outlineLevel="0" collapsed="false">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3"/>
      <c r="BG660" s="63"/>
      <c r="BH660" s="63"/>
      <c r="BI660" s="63"/>
      <c r="BJ660" s="63"/>
      <c r="BK660" s="63"/>
      <c r="BL660" s="63"/>
      <c r="BM660" s="63"/>
      <c r="BN660" s="63"/>
      <c r="BO660" s="63"/>
      <c r="BP660" s="63"/>
    </row>
    <row r="661" customFormat="false" ht="13.8" hidden="false" customHeight="false" outlineLevel="0" collapsed="false">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3"/>
      <c r="BG661" s="63"/>
      <c r="BH661" s="63"/>
      <c r="BI661" s="63"/>
      <c r="BJ661" s="63"/>
      <c r="BK661" s="63"/>
      <c r="BL661" s="63"/>
      <c r="BM661" s="63"/>
      <c r="BN661" s="63"/>
      <c r="BO661" s="63"/>
      <c r="BP661" s="63"/>
    </row>
    <row r="662" customFormat="false" ht="13.8" hidden="false" customHeight="false" outlineLevel="0" collapsed="false">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c r="BP662" s="63"/>
    </row>
    <row r="663" customFormat="false" ht="13.8" hidden="false" customHeight="false" outlineLevel="0" collapsed="false">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3"/>
      <c r="BG663" s="63"/>
      <c r="BH663" s="63"/>
      <c r="BI663" s="63"/>
      <c r="BJ663" s="63"/>
      <c r="BK663" s="63"/>
      <c r="BL663" s="63"/>
      <c r="BM663" s="63"/>
      <c r="BN663" s="63"/>
      <c r="BO663" s="63"/>
      <c r="BP663" s="63"/>
    </row>
    <row r="664" customFormat="false" ht="13.8" hidden="false" customHeight="false" outlineLevel="0" collapsed="false">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3"/>
      <c r="BG664" s="63"/>
      <c r="BH664" s="63"/>
      <c r="BI664" s="63"/>
      <c r="BJ664" s="63"/>
      <c r="BK664" s="63"/>
      <c r="BL664" s="63"/>
      <c r="BM664" s="63"/>
      <c r="BN664" s="63"/>
      <c r="BO664" s="63"/>
      <c r="BP664" s="63"/>
    </row>
    <row r="665" customFormat="false" ht="13.8" hidden="false" customHeight="false" outlineLevel="0" collapsed="false">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c r="BH665" s="63"/>
      <c r="BI665" s="63"/>
      <c r="BJ665" s="63"/>
      <c r="BK665" s="63"/>
      <c r="BL665" s="63"/>
      <c r="BM665" s="63"/>
      <c r="BN665" s="63"/>
      <c r="BO665" s="63"/>
      <c r="BP665" s="63"/>
    </row>
    <row r="666" customFormat="false" ht="13.8" hidden="false" customHeight="false" outlineLevel="0" collapsed="false">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3"/>
      <c r="BG666" s="63"/>
      <c r="BH666" s="63"/>
      <c r="BI666" s="63"/>
      <c r="BJ666" s="63"/>
      <c r="BK666" s="63"/>
      <c r="BL666" s="63"/>
      <c r="BM666" s="63"/>
      <c r="BN666" s="63"/>
      <c r="BO666" s="63"/>
      <c r="BP666" s="63"/>
    </row>
    <row r="667" customFormat="false" ht="13.8" hidden="false" customHeight="false" outlineLevel="0" collapsed="false">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3"/>
      <c r="BG667" s="63"/>
      <c r="BH667" s="63"/>
      <c r="BI667" s="63"/>
      <c r="BJ667" s="63"/>
      <c r="BK667" s="63"/>
      <c r="BL667" s="63"/>
      <c r="BM667" s="63"/>
      <c r="BN667" s="63"/>
      <c r="BO667" s="63"/>
      <c r="BP667" s="63"/>
    </row>
    <row r="668" customFormat="false" ht="13.8" hidden="false" customHeight="false" outlineLevel="0" collapsed="false">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3"/>
      <c r="BG668" s="63"/>
      <c r="BH668" s="63"/>
      <c r="BI668" s="63"/>
      <c r="BJ668" s="63"/>
      <c r="BK668" s="63"/>
      <c r="BL668" s="63"/>
      <c r="BM668" s="63"/>
      <c r="BN668" s="63"/>
      <c r="BO668" s="63"/>
      <c r="BP668" s="63"/>
    </row>
    <row r="669" customFormat="false" ht="13.8" hidden="false" customHeight="false" outlineLevel="0" collapsed="false">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3"/>
      <c r="BG669" s="63"/>
      <c r="BH669" s="63"/>
      <c r="BI669" s="63"/>
      <c r="BJ669" s="63"/>
      <c r="BK669" s="63"/>
      <c r="BL669" s="63"/>
      <c r="BM669" s="63"/>
      <c r="BN669" s="63"/>
      <c r="BO669" s="63"/>
      <c r="BP669" s="63"/>
    </row>
    <row r="670" customFormat="false" ht="13.8" hidden="false" customHeight="false" outlineLevel="0" collapsed="false">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3"/>
      <c r="BG670" s="63"/>
      <c r="BH670" s="63"/>
      <c r="BI670" s="63"/>
      <c r="BJ670" s="63"/>
      <c r="BK670" s="63"/>
      <c r="BL670" s="63"/>
      <c r="BM670" s="63"/>
      <c r="BN670" s="63"/>
      <c r="BO670" s="63"/>
      <c r="BP670" s="63"/>
    </row>
    <row r="671" customFormat="false" ht="13.8" hidden="false" customHeight="false" outlineLevel="0" collapsed="false">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3"/>
      <c r="BG671" s="63"/>
      <c r="BH671" s="63"/>
      <c r="BI671" s="63"/>
      <c r="BJ671" s="63"/>
      <c r="BK671" s="63"/>
      <c r="BL671" s="63"/>
      <c r="BM671" s="63"/>
      <c r="BN671" s="63"/>
      <c r="BO671" s="63"/>
      <c r="BP671" s="63"/>
    </row>
    <row r="672" customFormat="false" ht="13.8" hidden="false" customHeight="false" outlineLevel="0" collapsed="false">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3"/>
      <c r="BG672" s="63"/>
      <c r="BH672" s="63"/>
      <c r="BI672" s="63"/>
      <c r="BJ672" s="63"/>
      <c r="BK672" s="63"/>
      <c r="BL672" s="63"/>
      <c r="BM672" s="63"/>
      <c r="BN672" s="63"/>
      <c r="BO672" s="63"/>
      <c r="BP672" s="63"/>
    </row>
    <row r="673" customFormat="false" ht="13.8" hidden="false" customHeight="false" outlineLevel="0" collapsed="false">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3"/>
      <c r="BG673" s="63"/>
      <c r="BH673" s="63"/>
      <c r="BI673" s="63"/>
      <c r="BJ673" s="63"/>
      <c r="BK673" s="63"/>
      <c r="BL673" s="63"/>
      <c r="BM673" s="63"/>
      <c r="BN673" s="63"/>
      <c r="BO673" s="63"/>
      <c r="BP673" s="63"/>
    </row>
    <row r="674" customFormat="false" ht="13.8" hidden="false" customHeight="false" outlineLevel="0" collapsed="false">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3"/>
      <c r="BG674" s="63"/>
      <c r="BH674" s="63"/>
      <c r="BI674" s="63"/>
      <c r="BJ674" s="63"/>
      <c r="BK674" s="63"/>
      <c r="BL674" s="63"/>
      <c r="BM674" s="63"/>
      <c r="BN674" s="63"/>
      <c r="BO674" s="63"/>
      <c r="BP674" s="63"/>
    </row>
    <row r="675" customFormat="false" ht="13.8" hidden="false" customHeight="false" outlineLevel="0" collapsed="false">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c r="BH675" s="63"/>
      <c r="BI675" s="63"/>
      <c r="BJ675" s="63"/>
      <c r="BK675" s="63"/>
      <c r="BL675" s="63"/>
      <c r="BM675" s="63"/>
      <c r="BN675" s="63"/>
      <c r="BO675" s="63"/>
      <c r="BP675" s="63"/>
    </row>
    <row r="676" customFormat="false" ht="13.8" hidden="false" customHeight="false" outlineLevel="0" collapsed="false">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3"/>
      <c r="BG676" s="63"/>
      <c r="BH676" s="63"/>
      <c r="BI676" s="63"/>
      <c r="BJ676" s="63"/>
      <c r="BK676" s="63"/>
      <c r="BL676" s="63"/>
      <c r="BM676" s="63"/>
      <c r="BN676" s="63"/>
      <c r="BO676" s="63"/>
      <c r="BP676" s="63"/>
    </row>
    <row r="677" customFormat="false" ht="13.8" hidden="false" customHeight="false" outlineLevel="0" collapsed="false">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3"/>
      <c r="BG677" s="63"/>
      <c r="BH677" s="63"/>
      <c r="BI677" s="63"/>
      <c r="BJ677" s="63"/>
      <c r="BK677" s="63"/>
      <c r="BL677" s="63"/>
      <c r="BM677" s="63"/>
      <c r="BN677" s="63"/>
      <c r="BO677" s="63"/>
      <c r="BP677" s="63"/>
    </row>
    <row r="678" customFormat="false" ht="13.8" hidden="false" customHeight="false" outlineLevel="0" collapsed="false">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3"/>
      <c r="BG678" s="63"/>
      <c r="BH678" s="63"/>
      <c r="BI678" s="63"/>
      <c r="BJ678" s="63"/>
      <c r="BK678" s="63"/>
      <c r="BL678" s="63"/>
      <c r="BM678" s="63"/>
      <c r="BN678" s="63"/>
      <c r="BO678" s="63"/>
      <c r="BP678" s="63"/>
    </row>
    <row r="679" customFormat="false" ht="13.8" hidden="false" customHeight="false" outlineLevel="0" collapsed="false">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3"/>
      <c r="BG679" s="63"/>
      <c r="BH679" s="63"/>
      <c r="BI679" s="63"/>
      <c r="BJ679" s="63"/>
      <c r="BK679" s="63"/>
      <c r="BL679" s="63"/>
      <c r="BM679" s="63"/>
      <c r="BN679" s="63"/>
      <c r="BO679" s="63"/>
      <c r="BP679" s="63"/>
    </row>
    <row r="680" customFormat="false" ht="13.8" hidden="false" customHeight="false" outlineLevel="0" collapsed="false">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3"/>
      <c r="BG680" s="63"/>
      <c r="BH680" s="63"/>
      <c r="BI680" s="63"/>
      <c r="BJ680" s="63"/>
      <c r="BK680" s="63"/>
      <c r="BL680" s="63"/>
      <c r="BM680" s="63"/>
      <c r="BN680" s="63"/>
      <c r="BO680" s="63"/>
      <c r="BP680" s="63"/>
    </row>
    <row r="681" customFormat="false" ht="13.8" hidden="false" customHeight="false" outlineLevel="0" collapsed="false">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3"/>
      <c r="BG681" s="63"/>
      <c r="BH681" s="63"/>
      <c r="BI681" s="63"/>
      <c r="BJ681" s="63"/>
      <c r="BK681" s="63"/>
      <c r="BL681" s="63"/>
      <c r="BM681" s="63"/>
      <c r="BN681" s="63"/>
      <c r="BO681" s="63"/>
      <c r="BP681" s="63"/>
    </row>
    <row r="682" customFormat="false" ht="13.8" hidden="false" customHeight="false" outlineLevel="0" collapsed="false">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3"/>
      <c r="BG682" s="63"/>
      <c r="BH682" s="63"/>
      <c r="BI682" s="63"/>
      <c r="BJ682" s="63"/>
      <c r="BK682" s="63"/>
      <c r="BL682" s="63"/>
      <c r="BM682" s="63"/>
      <c r="BN682" s="63"/>
      <c r="BO682" s="63"/>
      <c r="BP682" s="63"/>
    </row>
    <row r="683" customFormat="false" ht="13.8" hidden="false" customHeight="false" outlineLevel="0" collapsed="false">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3"/>
      <c r="BG683" s="63"/>
      <c r="BH683" s="63"/>
      <c r="BI683" s="63"/>
      <c r="BJ683" s="63"/>
      <c r="BK683" s="63"/>
      <c r="BL683" s="63"/>
      <c r="BM683" s="63"/>
      <c r="BN683" s="63"/>
      <c r="BO683" s="63"/>
      <c r="BP683" s="63"/>
    </row>
    <row r="684" customFormat="false" ht="13.8" hidden="false" customHeight="false" outlineLevel="0" collapsed="false">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3"/>
      <c r="BG684" s="63"/>
      <c r="BH684" s="63"/>
      <c r="BI684" s="63"/>
      <c r="BJ684" s="63"/>
      <c r="BK684" s="63"/>
      <c r="BL684" s="63"/>
      <c r="BM684" s="63"/>
      <c r="BN684" s="63"/>
      <c r="BO684" s="63"/>
      <c r="BP684" s="63"/>
    </row>
    <row r="685" customFormat="false" ht="13.8" hidden="false" customHeight="false" outlineLevel="0" collapsed="false">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3"/>
      <c r="BG685" s="63"/>
      <c r="BH685" s="63"/>
      <c r="BI685" s="63"/>
      <c r="BJ685" s="63"/>
      <c r="BK685" s="63"/>
      <c r="BL685" s="63"/>
      <c r="BM685" s="63"/>
      <c r="BN685" s="63"/>
      <c r="BO685" s="63"/>
      <c r="BP685" s="63"/>
    </row>
    <row r="686" customFormat="false" ht="13.8" hidden="false" customHeight="false" outlineLevel="0" collapsed="false">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3"/>
      <c r="BG686" s="63"/>
      <c r="BH686" s="63"/>
      <c r="BI686" s="63"/>
      <c r="BJ686" s="63"/>
      <c r="BK686" s="63"/>
      <c r="BL686" s="63"/>
      <c r="BM686" s="63"/>
      <c r="BN686" s="63"/>
      <c r="BO686" s="63"/>
      <c r="BP686" s="63"/>
    </row>
    <row r="687" customFormat="false" ht="13.8" hidden="false" customHeight="false" outlineLevel="0" collapsed="false">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3"/>
      <c r="BG687" s="63"/>
      <c r="BH687" s="63"/>
      <c r="BI687" s="63"/>
      <c r="BJ687" s="63"/>
      <c r="BK687" s="63"/>
      <c r="BL687" s="63"/>
      <c r="BM687" s="63"/>
      <c r="BN687" s="63"/>
      <c r="BO687" s="63"/>
      <c r="BP687" s="63"/>
    </row>
    <row r="688" customFormat="false" ht="13.8" hidden="false" customHeight="false" outlineLevel="0" collapsed="false">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3"/>
      <c r="BG688" s="63"/>
      <c r="BH688" s="63"/>
      <c r="BI688" s="63"/>
      <c r="BJ688" s="63"/>
      <c r="BK688" s="63"/>
      <c r="BL688" s="63"/>
      <c r="BM688" s="63"/>
      <c r="BN688" s="63"/>
      <c r="BO688" s="63"/>
      <c r="BP688" s="63"/>
    </row>
    <row r="689" customFormat="false" ht="13.8" hidden="false" customHeight="false" outlineLevel="0" collapsed="false">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3"/>
      <c r="BG689" s="63"/>
      <c r="BH689" s="63"/>
      <c r="BI689" s="63"/>
      <c r="BJ689" s="63"/>
      <c r="BK689" s="63"/>
      <c r="BL689" s="63"/>
      <c r="BM689" s="63"/>
      <c r="BN689" s="63"/>
      <c r="BO689" s="63"/>
      <c r="BP689" s="63"/>
    </row>
    <row r="690" customFormat="false" ht="13.8" hidden="false" customHeight="false" outlineLevel="0" collapsed="false">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3"/>
      <c r="BG690" s="63"/>
      <c r="BH690" s="63"/>
      <c r="BI690" s="63"/>
      <c r="BJ690" s="63"/>
      <c r="BK690" s="63"/>
      <c r="BL690" s="63"/>
      <c r="BM690" s="63"/>
      <c r="BN690" s="63"/>
      <c r="BO690" s="63"/>
      <c r="BP690" s="63"/>
    </row>
    <row r="691" customFormat="false" ht="13.8" hidden="false" customHeight="false" outlineLevel="0" collapsed="false">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3"/>
      <c r="BG691" s="63"/>
      <c r="BH691" s="63"/>
      <c r="BI691" s="63"/>
      <c r="BJ691" s="63"/>
      <c r="BK691" s="63"/>
      <c r="BL691" s="63"/>
      <c r="BM691" s="63"/>
      <c r="BN691" s="63"/>
      <c r="BO691" s="63"/>
      <c r="BP691" s="63"/>
    </row>
    <row r="692" customFormat="false" ht="13.8" hidden="false" customHeight="false" outlineLevel="0" collapsed="false">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3"/>
      <c r="BG692" s="63"/>
      <c r="BH692" s="63"/>
      <c r="BI692" s="63"/>
      <c r="BJ692" s="63"/>
      <c r="BK692" s="63"/>
      <c r="BL692" s="63"/>
      <c r="BM692" s="63"/>
      <c r="BN692" s="63"/>
      <c r="BO692" s="63"/>
      <c r="BP692" s="63"/>
    </row>
    <row r="693" customFormat="false" ht="13.8" hidden="false" customHeight="false" outlineLevel="0" collapsed="false">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3"/>
      <c r="BG693" s="63"/>
      <c r="BH693" s="63"/>
      <c r="BI693" s="63"/>
      <c r="BJ693" s="63"/>
      <c r="BK693" s="63"/>
      <c r="BL693" s="63"/>
      <c r="BM693" s="63"/>
      <c r="BN693" s="63"/>
      <c r="BO693" s="63"/>
      <c r="BP693" s="63"/>
    </row>
    <row r="694" customFormat="false" ht="13.8" hidden="false" customHeight="false" outlineLevel="0" collapsed="false">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3"/>
      <c r="BG694" s="63"/>
      <c r="BH694" s="63"/>
      <c r="BI694" s="63"/>
      <c r="BJ694" s="63"/>
      <c r="BK694" s="63"/>
      <c r="BL694" s="63"/>
      <c r="BM694" s="63"/>
      <c r="BN694" s="63"/>
      <c r="BO694" s="63"/>
      <c r="BP694" s="63"/>
    </row>
    <row r="695" customFormat="false" ht="13.8" hidden="false" customHeight="false" outlineLevel="0" collapsed="false">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3"/>
      <c r="BG695" s="63"/>
      <c r="BH695" s="63"/>
      <c r="BI695" s="63"/>
      <c r="BJ695" s="63"/>
      <c r="BK695" s="63"/>
      <c r="BL695" s="63"/>
      <c r="BM695" s="63"/>
      <c r="BN695" s="63"/>
      <c r="BO695" s="63"/>
      <c r="BP695" s="63"/>
    </row>
    <row r="696" customFormat="false" ht="13.8" hidden="false" customHeight="false" outlineLevel="0" collapsed="false">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3"/>
      <c r="BG696" s="63"/>
      <c r="BH696" s="63"/>
      <c r="BI696" s="63"/>
      <c r="BJ696" s="63"/>
      <c r="BK696" s="63"/>
      <c r="BL696" s="63"/>
      <c r="BM696" s="63"/>
      <c r="BN696" s="63"/>
      <c r="BO696" s="63"/>
      <c r="BP696" s="63"/>
    </row>
    <row r="697" customFormat="false" ht="13.8" hidden="false" customHeight="false" outlineLevel="0" collapsed="false">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3"/>
      <c r="BG697" s="63"/>
      <c r="BH697" s="63"/>
      <c r="BI697" s="63"/>
      <c r="BJ697" s="63"/>
      <c r="BK697" s="63"/>
      <c r="BL697" s="63"/>
      <c r="BM697" s="63"/>
      <c r="BN697" s="63"/>
      <c r="BO697" s="63"/>
      <c r="BP697" s="63"/>
    </row>
    <row r="698" customFormat="false" ht="13.8" hidden="false" customHeight="false" outlineLevel="0" collapsed="false">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3"/>
      <c r="BG698" s="63"/>
      <c r="BH698" s="63"/>
      <c r="BI698" s="63"/>
      <c r="BJ698" s="63"/>
      <c r="BK698" s="63"/>
      <c r="BL698" s="63"/>
      <c r="BM698" s="63"/>
      <c r="BN698" s="63"/>
      <c r="BO698" s="63"/>
      <c r="BP698" s="63"/>
    </row>
    <row r="699" customFormat="false" ht="13.8" hidden="false" customHeight="false" outlineLevel="0" collapsed="false">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3"/>
      <c r="BG699" s="63"/>
      <c r="BH699" s="63"/>
      <c r="BI699" s="63"/>
      <c r="BJ699" s="63"/>
      <c r="BK699" s="63"/>
      <c r="BL699" s="63"/>
      <c r="BM699" s="63"/>
      <c r="BN699" s="63"/>
      <c r="BO699" s="63"/>
      <c r="BP699" s="63"/>
    </row>
    <row r="700" customFormat="false" ht="13.8" hidden="false" customHeight="false" outlineLevel="0" collapsed="false">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3"/>
      <c r="BG700" s="63"/>
      <c r="BH700" s="63"/>
      <c r="BI700" s="63"/>
      <c r="BJ700" s="63"/>
      <c r="BK700" s="63"/>
      <c r="BL700" s="63"/>
      <c r="BM700" s="63"/>
      <c r="BN700" s="63"/>
      <c r="BO700" s="63"/>
      <c r="BP700" s="63"/>
    </row>
    <row r="701" customFormat="false" ht="13.8" hidden="false" customHeight="false" outlineLevel="0" collapsed="false">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3"/>
      <c r="BG701" s="63"/>
      <c r="BH701" s="63"/>
      <c r="BI701" s="63"/>
      <c r="BJ701" s="63"/>
      <c r="BK701" s="63"/>
      <c r="BL701" s="63"/>
      <c r="BM701" s="63"/>
      <c r="BN701" s="63"/>
      <c r="BO701" s="63"/>
      <c r="BP701" s="63"/>
    </row>
    <row r="702" customFormat="false" ht="13.8" hidden="false" customHeight="false" outlineLevel="0" collapsed="false">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3"/>
      <c r="BG702" s="63"/>
      <c r="BH702" s="63"/>
      <c r="BI702" s="63"/>
      <c r="BJ702" s="63"/>
      <c r="BK702" s="63"/>
      <c r="BL702" s="63"/>
      <c r="BM702" s="63"/>
      <c r="BN702" s="63"/>
      <c r="BO702" s="63"/>
      <c r="BP702" s="63"/>
    </row>
    <row r="703" customFormat="false" ht="13.8" hidden="false" customHeight="false" outlineLevel="0" collapsed="false">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3"/>
      <c r="BG703" s="63"/>
      <c r="BH703" s="63"/>
      <c r="BI703" s="63"/>
      <c r="BJ703" s="63"/>
      <c r="BK703" s="63"/>
      <c r="BL703" s="63"/>
      <c r="BM703" s="63"/>
      <c r="BN703" s="63"/>
      <c r="BO703" s="63"/>
      <c r="BP703" s="63"/>
    </row>
    <row r="704" customFormat="false" ht="13.8" hidden="false" customHeight="false" outlineLevel="0" collapsed="false">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3"/>
      <c r="BG704" s="63"/>
      <c r="BH704" s="63"/>
      <c r="BI704" s="63"/>
      <c r="BJ704" s="63"/>
      <c r="BK704" s="63"/>
      <c r="BL704" s="63"/>
      <c r="BM704" s="63"/>
      <c r="BN704" s="63"/>
      <c r="BO704" s="63"/>
      <c r="BP704" s="63"/>
    </row>
    <row r="705" customFormat="false" ht="13.8" hidden="false" customHeight="false" outlineLevel="0" collapsed="false">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3"/>
      <c r="BG705" s="63"/>
      <c r="BH705" s="63"/>
      <c r="BI705" s="63"/>
      <c r="BJ705" s="63"/>
      <c r="BK705" s="63"/>
      <c r="BL705" s="63"/>
      <c r="BM705" s="63"/>
      <c r="BN705" s="63"/>
      <c r="BO705" s="63"/>
      <c r="BP705" s="63"/>
    </row>
    <row r="706" customFormat="false" ht="13.8" hidden="false" customHeight="false" outlineLevel="0" collapsed="false">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3"/>
      <c r="BG706" s="63"/>
      <c r="BH706" s="63"/>
      <c r="BI706" s="63"/>
      <c r="BJ706" s="63"/>
      <c r="BK706" s="63"/>
      <c r="BL706" s="63"/>
      <c r="BM706" s="63"/>
      <c r="BN706" s="63"/>
      <c r="BO706" s="63"/>
      <c r="BP706" s="63"/>
    </row>
    <row r="707" customFormat="false" ht="13.8" hidden="false" customHeight="false" outlineLevel="0" collapsed="false">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3"/>
      <c r="BG707" s="63"/>
      <c r="BH707" s="63"/>
      <c r="BI707" s="63"/>
      <c r="BJ707" s="63"/>
      <c r="BK707" s="63"/>
      <c r="BL707" s="63"/>
      <c r="BM707" s="63"/>
      <c r="BN707" s="63"/>
      <c r="BO707" s="63"/>
      <c r="BP707" s="63"/>
    </row>
    <row r="708" customFormat="false" ht="13.8" hidden="false" customHeight="false" outlineLevel="0" collapsed="false">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3"/>
      <c r="BG708" s="63"/>
      <c r="BH708" s="63"/>
      <c r="BI708" s="63"/>
      <c r="BJ708" s="63"/>
      <c r="BK708" s="63"/>
      <c r="BL708" s="63"/>
      <c r="BM708" s="63"/>
      <c r="BN708" s="63"/>
      <c r="BO708" s="63"/>
      <c r="BP708" s="63"/>
    </row>
    <row r="709" customFormat="false" ht="13.8" hidden="false" customHeight="false" outlineLevel="0" collapsed="false">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3"/>
      <c r="BG709" s="63"/>
      <c r="BH709" s="63"/>
      <c r="BI709" s="63"/>
      <c r="BJ709" s="63"/>
      <c r="BK709" s="63"/>
      <c r="BL709" s="63"/>
      <c r="BM709" s="63"/>
      <c r="BN709" s="63"/>
      <c r="BO709" s="63"/>
      <c r="BP709" s="63"/>
    </row>
    <row r="710" customFormat="false" ht="13.8" hidden="false" customHeight="false" outlineLevel="0" collapsed="false">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3"/>
      <c r="BG710" s="63"/>
      <c r="BH710" s="63"/>
      <c r="BI710" s="63"/>
      <c r="BJ710" s="63"/>
      <c r="BK710" s="63"/>
      <c r="BL710" s="63"/>
      <c r="BM710" s="63"/>
      <c r="BN710" s="63"/>
      <c r="BO710" s="63"/>
      <c r="BP710" s="63"/>
    </row>
    <row r="711" customFormat="false" ht="13.8" hidden="false" customHeight="false" outlineLevel="0" collapsed="false">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3"/>
      <c r="BG711" s="63"/>
      <c r="BH711" s="63"/>
      <c r="BI711" s="63"/>
      <c r="BJ711" s="63"/>
      <c r="BK711" s="63"/>
      <c r="BL711" s="63"/>
      <c r="BM711" s="63"/>
      <c r="BN711" s="63"/>
      <c r="BO711" s="63"/>
      <c r="BP711" s="63"/>
    </row>
    <row r="712" customFormat="false" ht="13.8" hidden="false" customHeight="false" outlineLevel="0" collapsed="false">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3"/>
      <c r="BG712" s="63"/>
      <c r="BH712" s="63"/>
      <c r="BI712" s="63"/>
      <c r="BJ712" s="63"/>
      <c r="BK712" s="63"/>
      <c r="BL712" s="63"/>
      <c r="BM712" s="63"/>
      <c r="BN712" s="63"/>
      <c r="BO712" s="63"/>
      <c r="BP712" s="63"/>
    </row>
    <row r="713" customFormat="false" ht="13.8" hidden="false" customHeight="false" outlineLevel="0" collapsed="false">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3"/>
      <c r="BG713" s="63"/>
      <c r="BH713" s="63"/>
      <c r="BI713" s="63"/>
      <c r="BJ713" s="63"/>
      <c r="BK713" s="63"/>
      <c r="BL713" s="63"/>
      <c r="BM713" s="63"/>
      <c r="BN713" s="63"/>
      <c r="BO713" s="63"/>
      <c r="BP713" s="63"/>
    </row>
    <row r="714" customFormat="false" ht="13.8" hidden="false" customHeight="false" outlineLevel="0" collapsed="false">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3"/>
      <c r="BG714" s="63"/>
      <c r="BH714" s="63"/>
      <c r="BI714" s="63"/>
      <c r="BJ714" s="63"/>
      <c r="BK714" s="63"/>
      <c r="BL714" s="63"/>
      <c r="BM714" s="63"/>
      <c r="BN714" s="63"/>
      <c r="BO714" s="63"/>
      <c r="BP714" s="63"/>
    </row>
    <row r="715" customFormat="false" ht="13.8" hidden="false" customHeight="false" outlineLevel="0" collapsed="false">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3"/>
      <c r="BG715" s="63"/>
      <c r="BH715" s="63"/>
      <c r="BI715" s="63"/>
      <c r="BJ715" s="63"/>
      <c r="BK715" s="63"/>
      <c r="BL715" s="63"/>
      <c r="BM715" s="63"/>
      <c r="BN715" s="63"/>
      <c r="BO715" s="63"/>
      <c r="BP715" s="63"/>
    </row>
    <row r="716" customFormat="false" ht="13.8" hidden="false" customHeight="false" outlineLevel="0" collapsed="false">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3"/>
      <c r="BG716" s="63"/>
      <c r="BH716" s="63"/>
      <c r="BI716" s="63"/>
      <c r="BJ716" s="63"/>
      <c r="BK716" s="63"/>
      <c r="BL716" s="63"/>
      <c r="BM716" s="63"/>
      <c r="BN716" s="63"/>
      <c r="BO716" s="63"/>
      <c r="BP716" s="63"/>
    </row>
    <row r="717" customFormat="false" ht="13.8" hidden="false" customHeight="false" outlineLevel="0" collapsed="false">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3"/>
      <c r="BG717" s="63"/>
      <c r="BH717" s="63"/>
      <c r="BI717" s="63"/>
      <c r="BJ717" s="63"/>
      <c r="BK717" s="63"/>
      <c r="BL717" s="63"/>
      <c r="BM717" s="63"/>
      <c r="BN717" s="63"/>
      <c r="BO717" s="63"/>
      <c r="BP717" s="63"/>
    </row>
    <row r="718" customFormat="false" ht="13.8" hidden="false" customHeight="false" outlineLevel="0" collapsed="false">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3"/>
      <c r="BG718" s="63"/>
      <c r="BH718" s="63"/>
      <c r="BI718" s="63"/>
      <c r="BJ718" s="63"/>
      <c r="BK718" s="63"/>
      <c r="BL718" s="63"/>
      <c r="BM718" s="63"/>
      <c r="BN718" s="63"/>
      <c r="BO718" s="63"/>
      <c r="BP718" s="63"/>
    </row>
    <row r="719" customFormat="false" ht="13.8" hidden="false" customHeight="false" outlineLevel="0" collapsed="false">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3"/>
      <c r="BG719" s="63"/>
      <c r="BH719" s="63"/>
      <c r="BI719" s="63"/>
      <c r="BJ719" s="63"/>
      <c r="BK719" s="63"/>
      <c r="BL719" s="63"/>
      <c r="BM719" s="63"/>
      <c r="BN719" s="63"/>
      <c r="BO719" s="63"/>
      <c r="BP719" s="63"/>
    </row>
    <row r="720" customFormat="false" ht="13.8" hidden="false" customHeight="false" outlineLevel="0" collapsed="false">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3"/>
      <c r="BG720" s="63"/>
      <c r="BH720" s="63"/>
      <c r="BI720" s="63"/>
      <c r="BJ720" s="63"/>
      <c r="BK720" s="63"/>
      <c r="BL720" s="63"/>
      <c r="BM720" s="63"/>
      <c r="BN720" s="63"/>
      <c r="BO720" s="63"/>
      <c r="BP720" s="63"/>
    </row>
    <row r="721" customFormat="false" ht="13.8" hidden="false" customHeight="false" outlineLevel="0" collapsed="false">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3"/>
      <c r="BG721" s="63"/>
      <c r="BH721" s="63"/>
      <c r="BI721" s="63"/>
      <c r="BJ721" s="63"/>
      <c r="BK721" s="63"/>
      <c r="BL721" s="63"/>
      <c r="BM721" s="63"/>
      <c r="BN721" s="63"/>
      <c r="BO721" s="63"/>
      <c r="BP721" s="63"/>
    </row>
    <row r="722" customFormat="false" ht="13.8" hidden="false" customHeight="false" outlineLevel="0" collapsed="false">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3"/>
      <c r="BG722" s="63"/>
      <c r="BH722" s="63"/>
      <c r="BI722" s="63"/>
      <c r="BJ722" s="63"/>
      <c r="BK722" s="63"/>
      <c r="BL722" s="63"/>
      <c r="BM722" s="63"/>
      <c r="BN722" s="63"/>
      <c r="BO722" s="63"/>
      <c r="BP722" s="63"/>
    </row>
    <row r="723" customFormat="false" ht="13.8" hidden="false" customHeight="false" outlineLevel="0" collapsed="false">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3"/>
      <c r="BG723" s="63"/>
      <c r="BH723" s="63"/>
      <c r="BI723" s="63"/>
      <c r="BJ723" s="63"/>
      <c r="BK723" s="63"/>
      <c r="BL723" s="63"/>
      <c r="BM723" s="63"/>
      <c r="BN723" s="63"/>
      <c r="BO723" s="63"/>
      <c r="BP723" s="63"/>
    </row>
    <row r="724" customFormat="false" ht="13.8" hidden="false" customHeight="false" outlineLevel="0" collapsed="false">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3"/>
      <c r="BG724" s="63"/>
      <c r="BH724" s="63"/>
      <c r="BI724" s="63"/>
      <c r="BJ724" s="63"/>
      <c r="BK724" s="63"/>
      <c r="BL724" s="63"/>
      <c r="BM724" s="63"/>
      <c r="BN724" s="63"/>
      <c r="BO724" s="63"/>
      <c r="BP724" s="63"/>
    </row>
    <row r="725" customFormat="false" ht="13.8" hidden="false" customHeight="false" outlineLevel="0" collapsed="false">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3"/>
      <c r="BG725" s="63"/>
      <c r="BH725" s="63"/>
      <c r="BI725" s="63"/>
      <c r="BJ725" s="63"/>
      <c r="BK725" s="63"/>
      <c r="BL725" s="63"/>
      <c r="BM725" s="63"/>
      <c r="BN725" s="63"/>
      <c r="BO725" s="63"/>
      <c r="BP725" s="63"/>
    </row>
    <row r="726" customFormat="false" ht="13.8" hidden="false" customHeight="false" outlineLevel="0" collapsed="false">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3"/>
      <c r="BG726" s="63"/>
      <c r="BH726" s="63"/>
      <c r="BI726" s="63"/>
      <c r="BJ726" s="63"/>
      <c r="BK726" s="63"/>
      <c r="BL726" s="63"/>
      <c r="BM726" s="63"/>
      <c r="BN726" s="63"/>
      <c r="BO726" s="63"/>
      <c r="BP726" s="63"/>
    </row>
    <row r="727" customFormat="false" ht="13.8" hidden="false" customHeight="false" outlineLevel="0" collapsed="false">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3"/>
      <c r="BG727" s="63"/>
      <c r="BH727" s="63"/>
      <c r="BI727" s="63"/>
      <c r="BJ727" s="63"/>
      <c r="BK727" s="63"/>
      <c r="BL727" s="63"/>
      <c r="BM727" s="63"/>
      <c r="BN727" s="63"/>
      <c r="BO727" s="63"/>
      <c r="BP727" s="63"/>
    </row>
    <row r="728" customFormat="false" ht="13.8" hidden="false" customHeight="false" outlineLevel="0" collapsed="false">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3"/>
      <c r="BG728" s="63"/>
      <c r="BH728" s="63"/>
      <c r="BI728" s="63"/>
      <c r="BJ728" s="63"/>
      <c r="BK728" s="63"/>
      <c r="BL728" s="63"/>
      <c r="BM728" s="63"/>
      <c r="BN728" s="63"/>
      <c r="BO728" s="63"/>
      <c r="BP728" s="63"/>
    </row>
    <row r="729" customFormat="false" ht="13.8" hidden="false" customHeight="false" outlineLevel="0" collapsed="false">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3"/>
      <c r="BG729" s="63"/>
      <c r="BH729" s="63"/>
      <c r="BI729" s="63"/>
      <c r="BJ729" s="63"/>
      <c r="BK729" s="63"/>
      <c r="BL729" s="63"/>
      <c r="BM729" s="63"/>
      <c r="BN729" s="63"/>
      <c r="BO729" s="63"/>
      <c r="BP729" s="63"/>
    </row>
    <row r="730" customFormat="false" ht="13.8" hidden="false" customHeight="false" outlineLevel="0" collapsed="false">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3"/>
      <c r="BG730" s="63"/>
      <c r="BH730" s="63"/>
      <c r="BI730" s="63"/>
      <c r="BJ730" s="63"/>
      <c r="BK730" s="63"/>
      <c r="BL730" s="63"/>
      <c r="BM730" s="63"/>
      <c r="BN730" s="63"/>
      <c r="BO730" s="63"/>
      <c r="BP730" s="63"/>
    </row>
    <row r="731" customFormat="false" ht="13.8" hidden="false" customHeight="false" outlineLevel="0" collapsed="false">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3"/>
      <c r="BG731" s="63"/>
      <c r="BH731" s="63"/>
      <c r="BI731" s="63"/>
      <c r="BJ731" s="63"/>
      <c r="BK731" s="63"/>
      <c r="BL731" s="63"/>
      <c r="BM731" s="63"/>
      <c r="BN731" s="63"/>
      <c r="BO731" s="63"/>
      <c r="BP731" s="63"/>
    </row>
    <row r="732" customFormat="false" ht="13.8" hidden="false" customHeight="false" outlineLevel="0" collapsed="false">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3"/>
      <c r="BG732" s="63"/>
      <c r="BH732" s="63"/>
      <c r="BI732" s="63"/>
      <c r="BJ732" s="63"/>
      <c r="BK732" s="63"/>
      <c r="BL732" s="63"/>
      <c r="BM732" s="63"/>
      <c r="BN732" s="63"/>
      <c r="BO732" s="63"/>
      <c r="BP732" s="63"/>
    </row>
    <row r="733" customFormat="false" ht="13.8" hidden="false" customHeight="false" outlineLevel="0" collapsed="false">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3"/>
      <c r="BG733" s="63"/>
      <c r="BH733" s="63"/>
      <c r="BI733" s="63"/>
      <c r="BJ733" s="63"/>
      <c r="BK733" s="63"/>
      <c r="BL733" s="63"/>
      <c r="BM733" s="63"/>
      <c r="BN733" s="63"/>
      <c r="BO733" s="63"/>
      <c r="BP733" s="63"/>
    </row>
    <row r="734" customFormat="false" ht="13.8" hidden="false" customHeight="false" outlineLevel="0" collapsed="false">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3"/>
      <c r="BG734" s="63"/>
      <c r="BH734" s="63"/>
      <c r="BI734" s="63"/>
      <c r="BJ734" s="63"/>
      <c r="BK734" s="63"/>
      <c r="BL734" s="63"/>
      <c r="BM734" s="63"/>
      <c r="BN734" s="63"/>
      <c r="BO734" s="63"/>
      <c r="BP734" s="63"/>
    </row>
    <row r="735" customFormat="false" ht="13.8" hidden="false" customHeight="false" outlineLevel="0" collapsed="false">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63"/>
      <c r="BJ735" s="63"/>
      <c r="BK735" s="63"/>
      <c r="BL735" s="63"/>
      <c r="BM735" s="63"/>
      <c r="BN735" s="63"/>
      <c r="BO735" s="63"/>
      <c r="BP735" s="63"/>
    </row>
    <row r="736" customFormat="false" ht="13.8" hidden="false" customHeight="false" outlineLevel="0" collapsed="false">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63"/>
      <c r="BJ736" s="63"/>
      <c r="BK736" s="63"/>
      <c r="BL736" s="63"/>
      <c r="BM736" s="63"/>
      <c r="BN736" s="63"/>
      <c r="BO736" s="63"/>
      <c r="BP736" s="63"/>
    </row>
    <row r="737" customFormat="false" ht="13.8" hidden="false" customHeight="false" outlineLevel="0" collapsed="false">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63"/>
      <c r="BJ737" s="63"/>
      <c r="BK737" s="63"/>
      <c r="BL737" s="63"/>
      <c r="BM737" s="63"/>
      <c r="BN737" s="63"/>
      <c r="BO737" s="63"/>
      <c r="BP737" s="63"/>
    </row>
    <row r="738" customFormat="false" ht="13.8" hidden="false" customHeight="false" outlineLevel="0" collapsed="false">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3"/>
      <c r="BG738" s="63"/>
      <c r="BH738" s="63"/>
      <c r="BI738" s="63"/>
      <c r="BJ738" s="63"/>
      <c r="BK738" s="63"/>
      <c r="BL738" s="63"/>
      <c r="BM738" s="63"/>
      <c r="BN738" s="63"/>
      <c r="BO738" s="63"/>
      <c r="BP738" s="63"/>
    </row>
    <row r="739" customFormat="false" ht="13.8" hidden="false" customHeight="false" outlineLevel="0" collapsed="false">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3"/>
      <c r="BG739" s="63"/>
      <c r="BH739" s="63"/>
      <c r="BI739" s="63"/>
      <c r="BJ739" s="63"/>
      <c r="BK739" s="63"/>
      <c r="BL739" s="63"/>
      <c r="BM739" s="63"/>
      <c r="BN739" s="63"/>
      <c r="BO739" s="63"/>
      <c r="BP739" s="63"/>
    </row>
    <row r="740" customFormat="false" ht="13.8" hidden="false" customHeight="false" outlineLevel="0" collapsed="false">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63"/>
      <c r="BJ740" s="63"/>
      <c r="BK740" s="63"/>
      <c r="BL740" s="63"/>
      <c r="BM740" s="63"/>
      <c r="BN740" s="63"/>
      <c r="BO740" s="63"/>
      <c r="BP740" s="63"/>
    </row>
    <row r="741" customFormat="false" ht="13.8" hidden="false" customHeight="false" outlineLevel="0" collapsed="false">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63"/>
      <c r="BJ741" s="63"/>
      <c r="BK741" s="63"/>
      <c r="BL741" s="63"/>
      <c r="BM741" s="63"/>
      <c r="BN741" s="63"/>
      <c r="BO741" s="63"/>
      <c r="BP741" s="63"/>
    </row>
    <row r="742" customFormat="false" ht="13.8" hidden="false" customHeight="false" outlineLevel="0" collapsed="false">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c r="BJ742" s="63"/>
      <c r="BK742" s="63"/>
      <c r="BL742" s="63"/>
      <c r="BM742" s="63"/>
      <c r="BN742" s="63"/>
      <c r="BO742" s="63"/>
      <c r="BP742" s="63"/>
    </row>
    <row r="743" customFormat="false" ht="13.8" hidden="false" customHeight="false" outlineLevel="0" collapsed="false">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c r="BJ743" s="63"/>
      <c r="BK743" s="63"/>
      <c r="BL743" s="63"/>
      <c r="BM743" s="63"/>
      <c r="BN743" s="63"/>
      <c r="BO743" s="63"/>
      <c r="BP743" s="63"/>
    </row>
    <row r="744" customFormat="false" ht="13.8" hidden="false" customHeight="false" outlineLevel="0" collapsed="false">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c r="BJ744" s="63"/>
      <c r="BK744" s="63"/>
      <c r="BL744" s="63"/>
      <c r="BM744" s="63"/>
      <c r="BN744" s="63"/>
      <c r="BO744" s="63"/>
      <c r="BP744" s="63"/>
    </row>
    <row r="745" customFormat="false" ht="13.8" hidden="false" customHeight="false" outlineLevel="0" collapsed="false">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c r="BH745" s="63"/>
      <c r="BI745" s="63"/>
      <c r="BJ745" s="63"/>
      <c r="BK745" s="63"/>
      <c r="BL745" s="63"/>
      <c r="BM745" s="63"/>
      <c r="BN745" s="63"/>
      <c r="BO745" s="63"/>
      <c r="BP745" s="63"/>
    </row>
    <row r="746" customFormat="false" ht="13.8" hidden="false" customHeight="false" outlineLevel="0" collapsed="false">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3"/>
      <c r="BG746" s="63"/>
      <c r="BH746" s="63"/>
      <c r="BI746" s="63"/>
      <c r="BJ746" s="63"/>
      <c r="BK746" s="63"/>
      <c r="BL746" s="63"/>
      <c r="BM746" s="63"/>
      <c r="BN746" s="63"/>
      <c r="BO746" s="63"/>
      <c r="BP746" s="63"/>
    </row>
    <row r="747" customFormat="false" ht="13.8" hidden="false" customHeight="false" outlineLevel="0" collapsed="false">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63"/>
      <c r="BJ747" s="63"/>
      <c r="BK747" s="63"/>
      <c r="BL747" s="63"/>
      <c r="BM747" s="63"/>
      <c r="BN747" s="63"/>
      <c r="BO747" s="63"/>
      <c r="BP747" s="63"/>
    </row>
    <row r="748" customFormat="false" ht="13.8" hidden="false" customHeight="false" outlineLevel="0" collapsed="false">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63"/>
      <c r="BJ748" s="63"/>
      <c r="BK748" s="63"/>
      <c r="BL748" s="63"/>
      <c r="BM748" s="63"/>
      <c r="BN748" s="63"/>
      <c r="BO748" s="63"/>
      <c r="BP748" s="63"/>
    </row>
    <row r="749" customFormat="false" ht="13.8" hidden="false" customHeight="false" outlineLevel="0" collapsed="false">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row>
    <row r="750" customFormat="false" ht="13.8" hidden="false" customHeight="false" outlineLevel="0" collapsed="false">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row>
    <row r="751" customFormat="false" ht="13.8" hidden="false" customHeight="false" outlineLevel="0" collapsed="false">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row>
    <row r="752" customFormat="false" ht="13.8" hidden="false" customHeight="false" outlineLevel="0" collapsed="false">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3"/>
      <c r="BG752" s="63"/>
      <c r="BH752" s="63"/>
      <c r="BI752" s="63"/>
      <c r="BJ752" s="63"/>
      <c r="BK752" s="63"/>
      <c r="BL752" s="63"/>
      <c r="BM752" s="63"/>
      <c r="BN752" s="63"/>
      <c r="BO752" s="63"/>
      <c r="BP752" s="63"/>
    </row>
    <row r="753" customFormat="false" ht="13.8" hidden="false" customHeight="false" outlineLevel="0" collapsed="false">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3"/>
      <c r="BG753" s="63"/>
      <c r="BH753" s="63"/>
      <c r="BI753" s="63"/>
      <c r="BJ753" s="63"/>
      <c r="BK753" s="63"/>
      <c r="BL753" s="63"/>
      <c r="BM753" s="63"/>
      <c r="BN753" s="63"/>
      <c r="BO753" s="63"/>
      <c r="BP753" s="63"/>
    </row>
    <row r="754" customFormat="false" ht="13.8" hidden="false" customHeight="false" outlineLevel="0" collapsed="false">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3"/>
      <c r="BG754" s="63"/>
      <c r="BH754" s="63"/>
      <c r="BI754" s="63"/>
      <c r="BJ754" s="63"/>
      <c r="BK754" s="63"/>
      <c r="BL754" s="63"/>
      <c r="BM754" s="63"/>
      <c r="BN754" s="63"/>
      <c r="BO754" s="63"/>
      <c r="BP754" s="63"/>
    </row>
    <row r="755" customFormat="false" ht="13.8" hidden="false" customHeight="false" outlineLevel="0" collapsed="false">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63"/>
      <c r="BJ755" s="63"/>
      <c r="BK755" s="63"/>
      <c r="BL755" s="63"/>
      <c r="BM755" s="63"/>
      <c r="BN755" s="63"/>
      <c r="BO755" s="63"/>
      <c r="BP755" s="63"/>
    </row>
    <row r="756" customFormat="false" ht="13.8" hidden="false" customHeight="false" outlineLevel="0" collapsed="false">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63"/>
      <c r="BJ756" s="63"/>
      <c r="BK756" s="63"/>
      <c r="BL756" s="63"/>
      <c r="BM756" s="63"/>
      <c r="BN756" s="63"/>
      <c r="BO756" s="63"/>
      <c r="BP756" s="63"/>
    </row>
    <row r="757" customFormat="false" ht="13.8" hidden="false" customHeight="false" outlineLevel="0" collapsed="false">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row>
    <row r="758" customFormat="false" ht="13.8" hidden="false" customHeight="false" outlineLevel="0" collapsed="false">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row>
    <row r="759" customFormat="false" ht="13.8" hidden="false" customHeight="false" outlineLevel="0" collapsed="false">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row>
    <row r="760" customFormat="false" ht="13.8" hidden="false" customHeight="false" outlineLevel="0" collapsed="false">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3"/>
      <c r="BG760" s="63"/>
      <c r="BH760" s="63"/>
      <c r="BI760" s="63"/>
      <c r="BJ760" s="63"/>
      <c r="BK760" s="63"/>
      <c r="BL760" s="63"/>
      <c r="BM760" s="63"/>
      <c r="BN760" s="63"/>
      <c r="BO760" s="63"/>
      <c r="BP760" s="63"/>
    </row>
    <row r="761" customFormat="false" ht="13.8" hidden="false" customHeight="false" outlineLevel="0" collapsed="false">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3"/>
      <c r="BG761" s="63"/>
      <c r="BH761" s="63"/>
      <c r="BI761" s="63"/>
      <c r="BJ761" s="63"/>
      <c r="BK761" s="63"/>
      <c r="BL761" s="63"/>
      <c r="BM761" s="63"/>
      <c r="BN761" s="63"/>
      <c r="BO761" s="63"/>
      <c r="BP761" s="63"/>
    </row>
    <row r="762" customFormat="false" ht="13.8" hidden="false" customHeight="false" outlineLevel="0" collapsed="false">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3"/>
      <c r="BG762" s="63"/>
      <c r="BH762" s="63"/>
      <c r="BI762" s="63"/>
      <c r="BJ762" s="63"/>
      <c r="BK762" s="63"/>
      <c r="BL762" s="63"/>
      <c r="BM762" s="63"/>
      <c r="BN762" s="63"/>
      <c r="BO762" s="63"/>
      <c r="BP762" s="63"/>
    </row>
    <row r="763" customFormat="false" ht="13.8" hidden="false" customHeight="false" outlineLevel="0" collapsed="false">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3"/>
      <c r="BG763" s="63"/>
      <c r="BH763" s="63"/>
      <c r="BI763" s="63"/>
      <c r="BJ763" s="63"/>
      <c r="BK763" s="63"/>
      <c r="BL763" s="63"/>
      <c r="BM763" s="63"/>
      <c r="BN763" s="63"/>
      <c r="BO763" s="63"/>
      <c r="BP763" s="63"/>
    </row>
    <row r="764" customFormat="false" ht="13.8" hidden="false" customHeight="false" outlineLevel="0" collapsed="false">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3"/>
      <c r="BG764" s="63"/>
      <c r="BH764" s="63"/>
      <c r="BI764" s="63"/>
      <c r="BJ764" s="63"/>
      <c r="BK764" s="63"/>
      <c r="BL764" s="63"/>
      <c r="BM764" s="63"/>
      <c r="BN764" s="63"/>
      <c r="BO764" s="63"/>
      <c r="BP764" s="63"/>
    </row>
    <row r="765" customFormat="false" ht="13.8" hidden="false" customHeight="false" outlineLevel="0" collapsed="false">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3"/>
      <c r="BG765" s="63"/>
      <c r="BH765" s="63"/>
      <c r="BI765" s="63"/>
      <c r="BJ765" s="63"/>
      <c r="BK765" s="63"/>
      <c r="BL765" s="63"/>
      <c r="BM765" s="63"/>
      <c r="BN765" s="63"/>
      <c r="BO765" s="63"/>
      <c r="BP765" s="63"/>
    </row>
    <row r="766" customFormat="false" ht="13.8" hidden="false" customHeight="false" outlineLevel="0" collapsed="false">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3"/>
      <c r="BG766" s="63"/>
      <c r="BH766" s="63"/>
      <c r="BI766" s="63"/>
      <c r="BJ766" s="63"/>
      <c r="BK766" s="63"/>
      <c r="BL766" s="63"/>
      <c r="BM766" s="63"/>
      <c r="BN766" s="63"/>
      <c r="BO766" s="63"/>
      <c r="BP766" s="63"/>
    </row>
    <row r="767" customFormat="false" ht="13.8" hidden="false" customHeight="false" outlineLevel="0" collapsed="false">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3"/>
      <c r="BG767" s="63"/>
      <c r="BH767" s="63"/>
      <c r="BI767" s="63"/>
      <c r="BJ767" s="63"/>
      <c r="BK767" s="63"/>
      <c r="BL767" s="63"/>
      <c r="BM767" s="63"/>
      <c r="BN767" s="63"/>
      <c r="BO767" s="63"/>
      <c r="BP767" s="63"/>
    </row>
    <row r="768" customFormat="false" ht="13.8" hidden="false" customHeight="false" outlineLevel="0" collapsed="false">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3"/>
      <c r="BG768" s="63"/>
      <c r="BH768" s="63"/>
      <c r="BI768" s="63"/>
      <c r="BJ768" s="63"/>
      <c r="BK768" s="63"/>
      <c r="BL768" s="63"/>
      <c r="BM768" s="63"/>
      <c r="BN768" s="63"/>
      <c r="BO768" s="63"/>
      <c r="BP768" s="63"/>
    </row>
    <row r="769" customFormat="false" ht="13.8" hidden="false" customHeight="false" outlineLevel="0" collapsed="false">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3"/>
      <c r="BG769" s="63"/>
      <c r="BH769" s="63"/>
      <c r="BI769" s="63"/>
      <c r="BJ769" s="63"/>
      <c r="BK769" s="63"/>
      <c r="BL769" s="63"/>
      <c r="BM769" s="63"/>
      <c r="BN769" s="63"/>
      <c r="BO769" s="63"/>
      <c r="BP769" s="63"/>
    </row>
    <row r="770" customFormat="false" ht="13.8" hidden="false" customHeight="false" outlineLevel="0" collapsed="false">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3"/>
      <c r="BG770" s="63"/>
      <c r="BH770" s="63"/>
      <c r="BI770" s="63"/>
      <c r="BJ770" s="63"/>
      <c r="BK770" s="63"/>
      <c r="BL770" s="63"/>
      <c r="BM770" s="63"/>
      <c r="BN770" s="63"/>
      <c r="BO770" s="63"/>
      <c r="BP770" s="63"/>
    </row>
    <row r="771" customFormat="false" ht="13.8" hidden="false" customHeight="false" outlineLevel="0" collapsed="false">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3"/>
      <c r="BG771" s="63"/>
      <c r="BH771" s="63"/>
      <c r="BI771" s="63"/>
      <c r="BJ771" s="63"/>
      <c r="BK771" s="63"/>
      <c r="BL771" s="63"/>
      <c r="BM771" s="63"/>
      <c r="BN771" s="63"/>
      <c r="BO771" s="63"/>
      <c r="BP771" s="63"/>
    </row>
    <row r="772" customFormat="false" ht="13.8" hidden="false" customHeight="false" outlineLevel="0" collapsed="false">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3"/>
      <c r="BG772" s="63"/>
      <c r="BH772" s="63"/>
      <c r="BI772" s="63"/>
      <c r="BJ772" s="63"/>
      <c r="BK772" s="63"/>
      <c r="BL772" s="63"/>
      <c r="BM772" s="63"/>
      <c r="BN772" s="63"/>
      <c r="BO772" s="63"/>
      <c r="BP772" s="63"/>
    </row>
    <row r="773" customFormat="false" ht="13.8" hidden="false" customHeight="false" outlineLevel="0" collapsed="false">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3"/>
      <c r="BG773" s="63"/>
      <c r="BH773" s="63"/>
      <c r="BI773" s="63"/>
      <c r="BJ773" s="63"/>
      <c r="BK773" s="63"/>
      <c r="BL773" s="63"/>
      <c r="BM773" s="63"/>
      <c r="BN773" s="63"/>
      <c r="BO773" s="63"/>
      <c r="BP773" s="63"/>
    </row>
    <row r="774" customFormat="false" ht="13.8" hidden="false" customHeight="false" outlineLevel="0" collapsed="false">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3"/>
      <c r="BG774" s="63"/>
      <c r="BH774" s="63"/>
      <c r="BI774" s="63"/>
      <c r="BJ774" s="63"/>
      <c r="BK774" s="63"/>
      <c r="BL774" s="63"/>
      <c r="BM774" s="63"/>
      <c r="BN774" s="63"/>
      <c r="BO774" s="63"/>
      <c r="BP774" s="63"/>
    </row>
    <row r="775" customFormat="false" ht="13.8" hidden="false" customHeight="false" outlineLevel="0" collapsed="false">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3"/>
      <c r="BG775" s="63"/>
      <c r="BH775" s="63"/>
      <c r="BI775" s="63"/>
      <c r="BJ775" s="63"/>
      <c r="BK775" s="63"/>
      <c r="BL775" s="63"/>
      <c r="BM775" s="63"/>
      <c r="BN775" s="63"/>
      <c r="BO775" s="63"/>
      <c r="BP775" s="63"/>
    </row>
    <row r="776" customFormat="false" ht="13.8" hidden="false" customHeight="false" outlineLevel="0" collapsed="false">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3"/>
      <c r="BG776" s="63"/>
      <c r="BH776" s="63"/>
      <c r="BI776" s="63"/>
      <c r="BJ776" s="63"/>
      <c r="BK776" s="63"/>
      <c r="BL776" s="63"/>
      <c r="BM776" s="63"/>
      <c r="BN776" s="63"/>
      <c r="BO776" s="63"/>
      <c r="BP776" s="63"/>
    </row>
    <row r="777" customFormat="false" ht="13.8" hidden="false" customHeight="false" outlineLevel="0" collapsed="false">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3"/>
      <c r="BG777" s="63"/>
      <c r="BH777" s="63"/>
      <c r="BI777" s="63"/>
      <c r="BJ777" s="63"/>
      <c r="BK777" s="63"/>
      <c r="BL777" s="63"/>
      <c r="BM777" s="63"/>
      <c r="BN777" s="63"/>
      <c r="BO777" s="63"/>
      <c r="BP777" s="63"/>
    </row>
    <row r="778" customFormat="false" ht="13.8" hidden="false" customHeight="false" outlineLevel="0" collapsed="false">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3"/>
      <c r="BG778" s="63"/>
      <c r="BH778" s="63"/>
      <c r="BI778" s="63"/>
      <c r="BJ778" s="63"/>
      <c r="BK778" s="63"/>
      <c r="BL778" s="63"/>
      <c r="BM778" s="63"/>
      <c r="BN778" s="63"/>
      <c r="BO778" s="63"/>
      <c r="BP778" s="63"/>
    </row>
    <row r="779" customFormat="false" ht="13.8" hidden="false" customHeight="false" outlineLevel="0" collapsed="false">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3"/>
      <c r="BG779" s="63"/>
      <c r="BH779" s="63"/>
      <c r="BI779" s="63"/>
      <c r="BJ779" s="63"/>
      <c r="BK779" s="63"/>
      <c r="BL779" s="63"/>
      <c r="BM779" s="63"/>
      <c r="BN779" s="63"/>
      <c r="BO779" s="63"/>
      <c r="BP779" s="63"/>
    </row>
    <row r="780" customFormat="false" ht="13.8" hidden="false" customHeight="false" outlineLevel="0" collapsed="false">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c r="BJ780" s="63"/>
      <c r="BK780" s="63"/>
      <c r="BL780" s="63"/>
      <c r="BM780" s="63"/>
      <c r="BN780" s="63"/>
      <c r="BO780" s="63"/>
      <c r="BP780" s="63"/>
    </row>
    <row r="781" customFormat="false" ht="13.8" hidden="false" customHeight="false" outlineLevel="0" collapsed="false">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3"/>
      <c r="BG781" s="63"/>
      <c r="BH781" s="63"/>
      <c r="BI781" s="63"/>
      <c r="BJ781" s="63"/>
      <c r="BK781" s="63"/>
      <c r="BL781" s="63"/>
      <c r="BM781" s="63"/>
      <c r="BN781" s="63"/>
      <c r="BO781" s="63"/>
      <c r="BP781" s="63"/>
    </row>
    <row r="782" customFormat="false" ht="13.8" hidden="false" customHeight="false" outlineLevel="0" collapsed="false">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3"/>
      <c r="BG782" s="63"/>
      <c r="BH782" s="63"/>
      <c r="BI782" s="63"/>
      <c r="BJ782" s="63"/>
      <c r="BK782" s="63"/>
      <c r="BL782" s="63"/>
      <c r="BM782" s="63"/>
      <c r="BN782" s="63"/>
      <c r="BO782" s="63"/>
      <c r="BP782" s="63"/>
    </row>
    <row r="783" customFormat="false" ht="13.8" hidden="false" customHeight="false" outlineLevel="0" collapsed="false">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3"/>
      <c r="BG783" s="63"/>
      <c r="BH783" s="63"/>
      <c r="BI783" s="63"/>
      <c r="BJ783" s="63"/>
      <c r="BK783" s="63"/>
      <c r="BL783" s="63"/>
      <c r="BM783" s="63"/>
      <c r="BN783" s="63"/>
      <c r="BO783" s="63"/>
      <c r="BP783" s="63"/>
    </row>
    <row r="784" customFormat="false" ht="13.8" hidden="false" customHeight="false" outlineLevel="0" collapsed="false">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3"/>
      <c r="BG784" s="63"/>
      <c r="BH784" s="63"/>
      <c r="BI784" s="63"/>
      <c r="BJ784" s="63"/>
      <c r="BK784" s="63"/>
      <c r="BL784" s="63"/>
      <c r="BM784" s="63"/>
      <c r="BN784" s="63"/>
      <c r="BO784" s="63"/>
      <c r="BP784" s="63"/>
    </row>
    <row r="785" customFormat="false" ht="13.8" hidden="false" customHeight="false" outlineLevel="0" collapsed="false">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3"/>
      <c r="BG785" s="63"/>
      <c r="BH785" s="63"/>
      <c r="BI785" s="63"/>
      <c r="BJ785" s="63"/>
      <c r="BK785" s="63"/>
      <c r="BL785" s="63"/>
      <c r="BM785" s="63"/>
      <c r="BN785" s="63"/>
      <c r="BO785" s="63"/>
      <c r="BP785" s="63"/>
    </row>
    <row r="786" customFormat="false" ht="13.8" hidden="false" customHeight="false" outlineLevel="0" collapsed="false">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3"/>
      <c r="BG786" s="63"/>
      <c r="BH786" s="63"/>
      <c r="BI786" s="63"/>
      <c r="BJ786" s="63"/>
      <c r="BK786" s="63"/>
      <c r="BL786" s="63"/>
      <c r="BM786" s="63"/>
      <c r="BN786" s="63"/>
      <c r="BO786" s="63"/>
      <c r="BP786" s="63"/>
    </row>
    <row r="787" customFormat="false" ht="13.8" hidden="false" customHeight="false" outlineLevel="0" collapsed="false">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63"/>
      <c r="BJ787" s="63"/>
      <c r="BK787" s="63"/>
      <c r="BL787" s="63"/>
      <c r="BM787" s="63"/>
      <c r="BN787" s="63"/>
      <c r="BO787" s="63"/>
      <c r="BP787" s="63"/>
    </row>
    <row r="788" customFormat="false" ht="13.8" hidden="false" customHeight="false" outlineLevel="0" collapsed="false">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3"/>
      <c r="BG788" s="63"/>
      <c r="BH788" s="63"/>
      <c r="BI788" s="63"/>
      <c r="BJ788" s="63"/>
      <c r="BK788" s="63"/>
      <c r="BL788" s="63"/>
      <c r="BM788" s="63"/>
      <c r="BN788" s="63"/>
      <c r="BO788" s="63"/>
      <c r="BP788" s="63"/>
    </row>
    <row r="789" customFormat="false" ht="13.8" hidden="false" customHeight="false" outlineLevel="0" collapsed="false">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3"/>
      <c r="BG789" s="63"/>
      <c r="BH789" s="63"/>
      <c r="BI789" s="63"/>
      <c r="BJ789" s="63"/>
      <c r="BK789" s="63"/>
      <c r="BL789" s="63"/>
      <c r="BM789" s="63"/>
      <c r="BN789" s="63"/>
      <c r="BO789" s="63"/>
      <c r="BP789" s="63"/>
    </row>
    <row r="790" customFormat="false" ht="13.8" hidden="false" customHeight="false" outlineLevel="0" collapsed="false">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3"/>
      <c r="BG790" s="63"/>
      <c r="BH790" s="63"/>
      <c r="BI790" s="63"/>
      <c r="BJ790" s="63"/>
      <c r="BK790" s="63"/>
      <c r="BL790" s="63"/>
      <c r="BM790" s="63"/>
      <c r="BN790" s="63"/>
      <c r="BO790" s="63"/>
      <c r="BP790" s="63"/>
    </row>
    <row r="791" customFormat="false" ht="13.8" hidden="false" customHeight="false" outlineLevel="0" collapsed="false">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3"/>
      <c r="BG791" s="63"/>
      <c r="BH791" s="63"/>
      <c r="BI791" s="63"/>
      <c r="BJ791" s="63"/>
      <c r="BK791" s="63"/>
      <c r="BL791" s="63"/>
      <c r="BM791" s="63"/>
      <c r="BN791" s="63"/>
      <c r="BO791" s="63"/>
      <c r="BP791" s="63"/>
    </row>
    <row r="792" customFormat="false" ht="13.8" hidden="false" customHeight="false" outlineLevel="0" collapsed="false">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3"/>
      <c r="BG792" s="63"/>
      <c r="BH792" s="63"/>
      <c r="BI792" s="63"/>
      <c r="BJ792" s="63"/>
      <c r="BK792" s="63"/>
      <c r="BL792" s="63"/>
      <c r="BM792" s="63"/>
      <c r="BN792" s="63"/>
      <c r="BO792" s="63"/>
      <c r="BP792" s="63"/>
    </row>
    <row r="793" customFormat="false" ht="13.8" hidden="false" customHeight="false" outlineLevel="0" collapsed="false">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3"/>
      <c r="BG793" s="63"/>
      <c r="BH793" s="63"/>
      <c r="BI793" s="63"/>
      <c r="BJ793" s="63"/>
      <c r="BK793" s="63"/>
      <c r="BL793" s="63"/>
      <c r="BM793" s="63"/>
      <c r="BN793" s="63"/>
      <c r="BO793" s="63"/>
      <c r="BP793" s="63"/>
    </row>
    <row r="794" customFormat="false" ht="13.8" hidden="false" customHeight="false" outlineLevel="0" collapsed="false">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63"/>
      <c r="BJ794" s="63"/>
      <c r="BK794" s="63"/>
      <c r="BL794" s="63"/>
      <c r="BM794" s="63"/>
      <c r="BN794" s="63"/>
      <c r="BO794" s="63"/>
      <c r="BP794" s="63"/>
    </row>
    <row r="795" customFormat="false" ht="13.8" hidden="false" customHeight="false" outlineLevel="0" collapsed="false">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63"/>
      <c r="BJ795" s="63"/>
      <c r="BK795" s="63"/>
      <c r="BL795" s="63"/>
      <c r="BM795" s="63"/>
      <c r="BN795" s="63"/>
      <c r="BO795" s="63"/>
      <c r="BP795" s="63"/>
    </row>
    <row r="796" customFormat="false" ht="13.8" hidden="false" customHeight="false" outlineLevel="0" collapsed="false">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3"/>
      <c r="BG796" s="63"/>
      <c r="BH796" s="63"/>
      <c r="BI796" s="63"/>
      <c r="BJ796" s="63"/>
      <c r="BK796" s="63"/>
      <c r="BL796" s="63"/>
      <c r="BM796" s="63"/>
      <c r="BN796" s="63"/>
      <c r="BO796" s="63"/>
      <c r="BP796" s="63"/>
    </row>
    <row r="797" customFormat="false" ht="13.8" hidden="false" customHeight="false" outlineLevel="0" collapsed="false">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3"/>
      <c r="BG797" s="63"/>
      <c r="BH797" s="63"/>
      <c r="BI797" s="63"/>
      <c r="BJ797" s="63"/>
      <c r="BK797" s="63"/>
      <c r="BL797" s="63"/>
      <c r="BM797" s="63"/>
      <c r="BN797" s="63"/>
      <c r="BO797" s="63"/>
      <c r="BP797" s="63"/>
    </row>
    <row r="798" customFormat="false" ht="13.8" hidden="false" customHeight="false" outlineLevel="0" collapsed="false">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3"/>
      <c r="BG798" s="63"/>
      <c r="BH798" s="63"/>
      <c r="BI798" s="63"/>
      <c r="BJ798" s="63"/>
      <c r="BK798" s="63"/>
      <c r="BL798" s="63"/>
      <c r="BM798" s="63"/>
      <c r="BN798" s="63"/>
      <c r="BO798" s="63"/>
      <c r="BP798" s="63"/>
    </row>
    <row r="799" customFormat="false" ht="13.8" hidden="false" customHeight="false" outlineLevel="0" collapsed="false">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3"/>
      <c r="BG799" s="63"/>
      <c r="BH799" s="63"/>
      <c r="BI799" s="63"/>
      <c r="BJ799" s="63"/>
      <c r="BK799" s="63"/>
      <c r="BL799" s="63"/>
      <c r="BM799" s="63"/>
      <c r="BN799" s="63"/>
      <c r="BO799" s="63"/>
      <c r="BP799" s="63"/>
    </row>
    <row r="800" customFormat="false" ht="13.8" hidden="false" customHeight="false" outlineLevel="0" collapsed="false">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3"/>
      <c r="BG800" s="63"/>
      <c r="BH800" s="63"/>
      <c r="BI800" s="63"/>
      <c r="BJ800" s="63"/>
      <c r="BK800" s="63"/>
      <c r="BL800" s="63"/>
      <c r="BM800" s="63"/>
      <c r="BN800" s="63"/>
      <c r="BO800" s="63"/>
      <c r="BP800" s="63"/>
    </row>
    <row r="801" customFormat="false" ht="13.8" hidden="false" customHeight="false" outlineLevel="0" collapsed="false">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3"/>
      <c r="BG801" s="63"/>
      <c r="BH801" s="63"/>
      <c r="BI801" s="63"/>
      <c r="BJ801" s="63"/>
      <c r="BK801" s="63"/>
      <c r="BL801" s="63"/>
      <c r="BM801" s="63"/>
      <c r="BN801" s="63"/>
      <c r="BO801" s="63"/>
      <c r="BP801" s="63"/>
    </row>
    <row r="802" customFormat="false" ht="13.8" hidden="false" customHeight="false" outlineLevel="0" collapsed="false">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3"/>
      <c r="BG802" s="63"/>
      <c r="BH802" s="63"/>
      <c r="BI802" s="63"/>
      <c r="BJ802" s="63"/>
      <c r="BK802" s="63"/>
      <c r="BL802" s="63"/>
      <c r="BM802" s="63"/>
      <c r="BN802" s="63"/>
      <c r="BO802" s="63"/>
      <c r="BP802" s="63"/>
    </row>
    <row r="803" customFormat="false" ht="13.8" hidden="false" customHeight="false" outlineLevel="0" collapsed="false">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3"/>
      <c r="BG803" s="63"/>
      <c r="BH803" s="63"/>
      <c r="BI803" s="63"/>
      <c r="BJ803" s="63"/>
      <c r="BK803" s="63"/>
      <c r="BL803" s="63"/>
      <c r="BM803" s="63"/>
      <c r="BN803" s="63"/>
      <c r="BO803" s="63"/>
      <c r="BP803" s="63"/>
    </row>
    <row r="804" customFormat="false" ht="13.8" hidden="false" customHeight="false" outlineLevel="0" collapsed="false">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3"/>
      <c r="BG804" s="63"/>
      <c r="BH804" s="63"/>
      <c r="BI804" s="63"/>
      <c r="BJ804" s="63"/>
      <c r="BK804" s="63"/>
      <c r="BL804" s="63"/>
      <c r="BM804" s="63"/>
      <c r="BN804" s="63"/>
      <c r="BO804" s="63"/>
      <c r="BP804" s="63"/>
    </row>
    <row r="805" customFormat="false" ht="13.8" hidden="false" customHeight="false" outlineLevel="0" collapsed="false">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3"/>
      <c r="BG805" s="63"/>
      <c r="BH805" s="63"/>
      <c r="BI805" s="63"/>
      <c r="BJ805" s="63"/>
      <c r="BK805" s="63"/>
      <c r="BL805" s="63"/>
      <c r="BM805" s="63"/>
      <c r="BN805" s="63"/>
      <c r="BO805" s="63"/>
      <c r="BP805" s="63"/>
    </row>
    <row r="806" customFormat="false" ht="13.8" hidden="false" customHeight="false" outlineLevel="0" collapsed="false">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3"/>
      <c r="BG806" s="63"/>
      <c r="BH806" s="63"/>
      <c r="BI806" s="63"/>
      <c r="BJ806" s="63"/>
      <c r="BK806" s="63"/>
      <c r="BL806" s="63"/>
      <c r="BM806" s="63"/>
      <c r="BN806" s="63"/>
      <c r="BO806" s="63"/>
      <c r="BP806" s="63"/>
    </row>
    <row r="807" customFormat="false" ht="13.8" hidden="false" customHeight="false" outlineLevel="0" collapsed="false">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3"/>
      <c r="BG807" s="63"/>
      <c r="BH807" s="63"/>
      <c r="BI807" s="63"/>
      <c r="BJ807" s="63"/>
      <c r="BK807" s="63"/>
      <c r="BL807" s="63"/>
      <c r="BM807" s="63"/>
      <c r="BN807" s="63"/>
      <c r="BO807" s="63"/>
      <c r="BP807" s="63"/>
    </row>
    <row r="808" customFormat="false" ht="13.8" hidden="false" customHeight="false" outlineLevel="0" collapsed="false">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3"/>
      <c r="BG808" s="63"/>
      <c r="BH808" s="63"/>
      <c r="BI808" s="63"/>
      <c r="BJ808" s="63"/>
      <c r="BK808" s="63"/>
      <c r="BL808" s="63"/>
      <c r="BM808" s="63"/>
      <c r="BN808" s="63"/>
      <c r="BO808" s="63"/>
      <c r="BP808" s="63"/>
    </row>
    <row r="809" customFormat="false" ht="13.8" hidden="false" customHeight="false" outlineLevel="0" collapsed="false">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3"/>
      <c r="BG809" s="63"/>
      <c r="BH809" s="63"/>
      <c r="BI809" s="63"/>
      <c r="BJ809" s="63"/>
      <c r="BK809" s="63"/>
      <c r="BL809" s="63"/>
      <c r="BM809" s="63"/>
      <c r="BN809" s="63"/>
      <c r="BO809" s="63"/>
      <c r="BP809" s="63"/>
    </row>
    <row r="810" customFormat="false" ht="13.8" hidden="false" customHeight="false" outlineLevel="0" collapsed="false">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3"/>
      <c r="BG810" s="63"/>
      <c r="BH810" s="63"/>
      <c r="BI810" s="63"/>
      <c r="BJ810" s="63"/>
      <c r="BK810" s="63"/>
      <c r="BL810" s="63"/>
      <c r="BM810" s="63"/>
      <c r="BN810" s="63"/>
      <c r="BO810" s="63"/>
      <c r="BP810" s="63"/>
    </row>
    <row r="811" customFormat="false" ht="13.8" hidden="false" customHeight="false" outlineLevel="0" collapsed="false">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3"/>
      <c r="BG811" s="63"/>
      <c r="BH811" s="63"/>
      <c r="BI811" s="63"/>
      <c r="BJ811" s="63"/>
      <c r="BK811" s="63"/>
      <c r="BL811" s="63"/>
      <c r="BM811" s="63"/>
      <c r="BN811" s="63"/>
      <c r="BO811" s="63"/>
      <c r="BP811" s="63"/>
    </row>
    <row r="812" customFormat="false" ht="13.8" hidden="false" customHeight="false" outlineLevel="0" collapsed="false">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3"/>
      <c r="BG812" s="63"/>
      <c r="BH812" s="63"/>
      <c r="BI812" s="63"/>
      <c r="BJ812" s="63"/>
      <c r="BK812" s="63"/>
      <c r="BL812" s="63"/>
      <c r="BM812" s="63"/>
      <c r="BN812" s="63"/>
      <c r="BO812" s="63"/>
      <c r="BP812" s="63"/>
    </row>
    <row r="813" customFormat="false" ht="13.8" hidden="false" customHeight="false" outlineLevel="0" collapsed="false">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3"/>
      <c r="BG813" s="63"/>
      <c r="BH813" s="63"/>
      <c r="BI813" s="63"/>
      <c r="BJ813" s="63"/>
      <c r="BK813" s="63"/>
      <c r="BL813" s="63"/>
      <c r="BM813" s="63"/>
      <c r="BN813" s="63"/>
      <c r="BO813" s="63"/>
      <c r="BP813" s="63"/>
    </row>
    <row r="814" customFormat="false" ht="13.8" hidden="false" customHeight="false" outlineLevel="0" collapsed="false">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3"/>
      <c r="BG814" s="63"/>
      <c r="BH814" s="63"/>
      <c r="BI814" s="63"/>
      <c r="BJ814" s="63"/>
      <c r="BK814" s="63"/>
      <c r="BL814" s="63"/>
      <c r="BM814" s="63"/>
      <c r="BN814" s="63"/>
      <c r="BO814" s="63"/>
      <c r="BP814" s="63"/>
    </row>
    <row r="815" customFormat="false" ht="13.8" hidden="false" customHeight="false" outlineLevel="0" collapsed="false">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3"/>
      <c r="BG815" s="63"/>
      <c r="BH815" s="63"/>
      <c r="BI815" s="63"/>
      <c r="BJ815" s="63"/>
      <c r="BK815" s="63"/>
      <c r="BL815" s="63"/>
      <c r="BM815" s="63"/>
      <c r="BN815" s="63"/>
      <c r="BO815" s="63"/>
      <c r="BP815" s="63"/>
    </row>
    <row r="816" customFormat="false" ht="13.8" hidden="false" customHeight="false" outlineLevel="0" collapsed="false">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3"/>
      <c r="BG816" s="63"/>
      <c r="BH816" s="63"/>
      <c r="BI816" s="63"/>
      <c r="BJ816" s="63"/>
      <c r="BK816" s="63"/>
      <c r="BL816" s="63"/>
      <c r="BM816" s="63"/>
      <c r="BN816" s="63"/>
      <c r="BO816" s="63"/>
      <c r="BP816" s="63"/>
    </row>
    <row r="817" customFormat="false" ht="13.8" hidden="false" customHeight="false" outlineLevel="0" collapsed="false">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3"/>
      <c r="BG817" s="63"/>
      <c r="BH817" s="63"/>
      <c r="BI817" s="63"/>
      <c r="BJ817" s="63"/>
      <c r="BK817" s="63"/>
      <c r="BL817" s="63"/>
      <c r="BM817" s="63"/>
      <c r="BN817" s="63"/>
      <c r="BO817" s="63"/>
      <c r="BP817" s="63"/>
    </row>
    <row r="818" customFormat="false" ht="13.8" hidden="false" customHeight="false" outlineLevel="0" collapsed="false">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3"/>
      <c r="BG818" s="63"/>
      <c r="BH818" s="63"/>
      <c r="BI818" s="63"/>
      <c r="BJ818" s="63"/>
      <c r="BK818" s="63"/>
      <c r="BL818" s="63"/>
      <c r="BM818" s="63"/>
      <c r="BN818" s="63"/>
      <c r="BO818" s="63"/>
      <c r="BP818" s="63"/>
    </row>
    <row r="819" customFormat="false" ht="13.8" hidden="false" customHeight="false" outlineLevel="0" collapsed="false">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c r="BH819" s="63"/>
      <c r="BI819" s="63"/>
      <c r="BJ819" s="63"/>
      <c r="BK819" s="63"/>
      <c r="BL819" s="63"/>
      <c r="BM819" s="63"/>
      <c r="BN819" s="63"/>
      <c r="BO819" s="63"/>
      <c r="BP819" s="63"/>
    </row>
    <row r="820" customFormat="false" ht="13.8" hidden="false" customHeight="false" outlineLevel="0" collapsed="false">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3"/>
      <c r="BG820" s="63"/>
      <c r="BH820" s="63"/>
      <c r="BI820" s="63"/>
      <c r="BJ820" s="63"/>
      <c r="BK820" s="63"/>
      <c r="BL820" s="63"/>
      <c r="BM820" s="63"/>
      <c r="BN820" s="63"/>
      <c r="BO820" s="63"/>
      <c r="BP820" s="63"/>
    </row>
    <row r="821" customFormat="false" ht="13.8" hidden="false" customHeight="false" outlineLevel="0" collapsed="false">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3"/>
      <c r="BG821" s="63"/>
      <c r="BH821" s="63"/>
      <c r="BI821" s="63"/>
      <c r="BJ821" s="63"/>
      <c r="BK821" s="63"/>
      <c r="BL821" s="63"/>
      <c r="BM821" s="63"/>
      <c r="BN821" s="63"/>
      <c r="BO821" s="63"/>
      <c r="BP821" s="63"/>
    </row>
    <row r="822" customFormat="false" ht="13.8" hidden="false" customHeight="false" outlineLevel="0" collapsed="false">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3"/>
      <c r="BG822" s="63"/>
      <c r="BH822" s="63"/>
      <c r="BI822" s="63"/>
      <c r="BJ822" s="63"/>
      <c r="BK822" s="63"/>
      <c r="BL822" s="63"/>
      <c r="BM822" s="63"/>
      <c r="BN822" s="63"/>
      <c r="BO822" s="63"/>
      <c r="BP822" s="63"/>
    </row>
    <row r="823" customFormat="false" ht="13.8" hidden="false" customHeight="false" outlineLevel="0" collapsed="false">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3"/>
      <c r="BG823" s="63"/>
      <c r="BH823" s="63"/>
      <c r="BI823" s="63"/>
      <c r="BJ823" s="63"/>
      <c r="BK823" s="63"/>
      <c r="BL823" s="63"/>
      <c r="BM823" s="63"/>
      <c r="BN823" s="63"/>
      <c r="BO823" s="63"/>
      <c r="BP823" s="63"/>
    </row>
    <row r="824" customFormat="false" ht="13.8" hidden="false" customHeight="false" outlineLevel="0" collapsed="false">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3"/>
      <c r="BG824" s="63"/>
      <c r="BH824" s="63"/>
      <c r="BI824" s="63"/>
      <c r="BJ824" s="63"/>
      <c r="BK824" s="63"/>
      <c r="BL824" s="63"/>
      <c r="BM824" s="63"/>
      <c r="BN824" s="63"/>
      <c r="BO824" s="63"/>
      <c r="BP824" s="63"/>
    </row>
    <row r="825" customFormat="false" ht="13.8" hidden="false" customHeight="false" outlineLevel="0" collapsed="false">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3"/>
      <c r="BG825" s="63"/>
      <c r="BH825" s="63"/>
      <c r="BI825" s="63"/>
      <c r="BJ825" s="63"/>
      <c r="BK825" s="63"/>
      <c r="BL825" s="63"/>
      <c r="BM825" s="63"/>
      <c r="BN825" s="63"/>
      <c r="BO825" s="63"/>
      <c r="BP825" s="63"/>
    </row>
    <row r="826" customFormat="false" ht="13.8" hidden="false" customHeight="false" outlineLevel="0" collapsed="false">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3"/>
      <c r="BG826" s="63"/>
      <c r="BH826" s="63"/>
      <c r="BI826" s="63"/>
      <c r="BJ826" s="63"/>
      <c r="BK826" s="63"/>
      <c r="BL826" s="63"/>
      <c r="BM826" s="63"/>
      <c r="BN826" s="63"/>
      <c r="BO826" s="63"/>
      <c r="BP826" s="63"/>
    </row>
    <row r="827" customFormat="false" ht="13.8" hidden="false" customHeight="false" outlineLevel="0" collapsed="false">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3"/>
      <c r="BG827" s="63"/>
      <c r="BH827" s="63"/>
      <c r="BI827" s="63"/>
      <c r="BJ827" s="63"/>
      <c r="BK827" s="63"/>
      <c r="BL827" s="63"/>
      <c r="BM827" s="63"/>
      <c r="BN827" s="63"/>
      <c r="BO827" s="63"/>
      <c r="BP827" s="63"/>
    </row>
    <row r="828" customFormat="false" ht="13.8" hidden="false" customHeight="false" outlineLevel="0" collapsed="false">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3"/>
      <c r="BG828" s="63"/>
      <c r="BH828" s="63"/>
      <c r="BI828" s="63"/>
      <c r="BJ828" s="63"/>
      <c r="BK828" s="63"/>
      <c r="BL828" s="63"/>
      <c r="BM828" s="63"/>
      <c r="BN828" s="63"/>
      <c r="BO828" s="63"/>
      <c r="BP828" s="63"/>
    </row>
    <row r="829" customFormat="false" ht="13.8" hidden="false" customHeight="false" outlineLevel="0" collapsed="false">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3"/>
      <c r="BG829" s="63"/>
      <c r="BH829" s="63"/>
      <c r="BI829" s="63"/>
      <c r="BJ829" s="63"/>
      <c r="BK829" s="63"/>
      <c r="BL829" s="63"/>
      <c r="BM829" s="63"/>
      <c r="BN829" s="63"/>
      <c r="BO829" s="63"/>
      <c r="BP829" s="63"/>
    </row>
    <row r="830" customFormat="false" ht="13.8" hidden="false" customHeight="false" outlineLevel="0" collapsed="false">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c r="BH830" s="63"/>
      <c r="BI830" s="63"/>
      <c r="BJ830" s="63"/>
      <c r="BK830" s="63"/>
      <c r="BL830" s="63"/>
      <c r="BM830" s="63"/>
      <c r="BN830" s="63"/>
      <c r="BO830" s="63"/>
      <c r="BP830" s="63"/>
    </row>
    <row r="831" customFormat="false" ht="13.8" hidden="false" customHeight="false" outlineLevel="0" collapsed="false">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c r="BH831" s="63"/>
      <c r="BI831" s="63"/>
      <c r="BJ831" s="63"/>
      <c r="BK831" s="63"/>
      <c r="BL831" s="63"/>
      <c r="BM831" s="63"/>
      <c r="BN831" s="63"/>
      <c r="BO831" s="63"/>
      <c r="BP831" s="63"/>
    </row>
    <row r="832" customFormat="false" ht="13.8" hidden="false" customHeight="false" outlineLevel="0" collapsed="false">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3"/>
      <c r="BG832" s="63"/>
      <c r="BH832" s="63"/>
      <c r="BI832" s="63"/>
      <c r="BJ832" s="63"/>
      <c r="BK832" s="63"/>
      <c r="BL832" s="63"/>
      <c r="BM832" s="63"/>
      <c r="BN832" s="63"/>
      <c r="BO832" s="63"/>
      <c r="BP832" s="63"/>
    </row>
    <row r="833" customFormat="false" ht="13.8" hidden="false" customHeight="false" outlineLevel="0" collapsed="false">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3"/>
      <c r="BG833" s="63"/>
      <c r="BH833" s="63"/>
      <c r="BI833" s="63"/>
      <c r="BJ833" s="63"/>
      <c r="BK833" s="63"/>
      <c r="BL833" s="63"/>
      <c r="BM833" s="63"/>
      <c r="BN833" s="63"/>
      <c r="BO833" s="63"/>
      <c r="BP833" s="63"/>
    </row>
    <row r="834" customFormat="false" ht="13.8" hidden="false" customHeight="false" outlineLevel="0" collapsed="false">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3"/>
      <c r="BG834" s="63"/>
      <c r="BH834" s="63"/>
      <c r="BI834" s="63"/>
      <c r="BJ834" s="63"/>
      <c r="BK834" s="63"/>
      <c r="BL834" s="63"/>
      <c r="BM834" s="63"/>
      <c r="BN834" s="63"/>
      <c r="BO834" s="63"/>
      <c r="BP834" s="63"/>
    </row>
    <row r="835" customFormat="false" ht="13.8" hidden="false" customHeight="false" outlineLevel="0" collapsed="false">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3"/>
      <c r="BG835" s="63"/>
      <c r="BH835" s="63"/>
      <c r="BI835" s="63"/>
      <c r="BJ835" s="63"/>
      <c r="BK835" s="63"/>
      <c r="BL835" s="63"/>
      <c r="BM835" s="63"/>
      <c r="BN835" s="63"/>
      <c r="BO835" s="63"/>
      <c r="BP835" s="63"/>
    </row>
    <row r="836" customFormat="false" ht="13.8" hidden="false" customHeight="false" outlineLevel="0" collapsed="false">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3"/>
      <c r="BG836" s="63"/>
      <c r="BH836" s="63"/>
      <c r="BI836" s="63"/>
      <c r="BJ836" s="63"/>
      <c r="BK836" s="63"/>
      <c r="BL836" s="63"/>
      <c r="BM836" s="63"/>
      <c r="BN836" s="63"/>
      <c r="BO836" s="63"/>
      <c r="BP836" s="63"/>
    </row>
    <row r="837" customFormat="false" ht="13.8" hidden="false" customHeight="false" outlineLevel="0" collapsed="false">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3"/>
      <c r="BG837" s="63"/>
      <c r="BH837" s="63"/>
      <c r="BI837" s="63"/>
      <c r="BJ837" s="63"/>
      <c r="BK837" s="63"/>
      <c r="BL837" s="63"/>
      <c r="BM837" s="63"/>
      <c r="BN837" s="63"/>
      <c r="BO837" s="63"/>
      <c r="BP837" s="63"/>
    </row>
    <row r="838" customFormat="false" ht="13.8" hidden="false" customHeight="false" outlineLevel="0" collapsed="false">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3"/>
      <c r="BG838" s="63"/>
      <c r="BH838" s="63"/>
      <c r="BI838" s="63"/>
      <c r="BJ838" s="63"/>
      <c r="BK838" s="63"/>
      <c r="BL838" s="63"/>
      <c r="BM838" s="63"/>
      <c r="BN838" s="63"/>
      <c r="BO838" s="63"/>
      <c r="BP838" s="63"/>
    </row>
    <row r="839" customFormat="false" ht="13.8" hidden="false" customHeight="false" outlineLevel="0" collapsed="false">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3"/>
      <c r="BG839" s="63"/>
      <c r="BH839" s="63"/>
      <c r="BI839" s="63"/>
      <c r="BJ839" s="63"/>
      <c r="BK839" s="63"/>
      <c r="BL839" s="63"/>
      <c r="BM839" s="63"/>
      <c r="BN839" s="63"/>
      <c r="BO839" s="63"/>
      <c r="BP839" s="63"/>
    </row>
    <row r="840" customFormat="false" ht="13.8" hidden="false" customHeight="false" outlineLevel="0" collapsed="false">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3"/>
      <c r="BG840" s="63"/>
      <c r="BH840" s="63"/>
      <c r="BI840" s="63"/>
      <c r="BJ840" s="63"/>
      <c r="BK840" s="63"/>
      <c r="BL840" s="63"/>
      <c r="BM840" s="63"/>
      <c r="BN840" s="63"/>
      <c r="BO840" s="63"/>
      <c r="BP840" s="63"/>
    </row>
    <row r="841" customFormat="false" ht="13.8" hidden="false" customHeight="false" outlineLevel="0" collapsed="false">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3"/>
      <c r="BG841" s="63"/>
      <c r="BH841" s="63"/>
      <c r="BI841" s="63"/>
      <c r="BJ841" s="63"/>
      <c r="BK841" s="63"/>
      <c r="BL841" s="63"/>
      <c r="BM841" s="63"/>
      <c r="BN841" s="63"/>
      <c r="BO841" s="63"/>
      <c r="BP841" s="63"/>
    </row>
    <row r="842" customFormat="false" ht="13.8" hidden="false" customHeight="false" outlineLevel="0" collapsed="false">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3"/>
      <c r="BG842" s="63"/>
      <c r="BH842" s="63"/>
      <c r="BI842" s="63"/>
      <c r="BJ842" s="63"/>
      <c r="BK842" s="63"/>
      <c r="BL842" s="63"/>
      <c r="BM842" s="63"/>
      <c r="BN842" s="63"/>
      <c r="BO842" s="63"/>
      <c r="BP842" s="63"/>
    </row>
    <row r="843" customFormat="false" ht="13.8" hidden="false" customHeight="false" outlineLevel="0" collapsed="false">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3"/>
      <c r="BG843" s="63"/>
      <c r="BH843" s="63"/>
      <c r="BI843" s="63"/>
      <c r="BJ843" s="63"/>
      <c r="BK843" s="63"/>
      <c r="BL843" s="63"/>
      <c r="BM843" s="63"/>
      <c r="BN843" s="63"/>
      <c r="BO843" s="63"/>
      <c r="BP843" s="63"/>
    </row>
    <row r="844" customFormat="false" ht="13.8" hidden="false" customHeight="false" outlineLevel="0" collapsed="false">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3"/>
      <c r="BG844" s="63"/>
      <c r="BH844" s="63"/>
      <c r="BI844" s="63"/>
      <c r="BJ844" s="63"/>
      <c r="BK844" s="63"/>
      <c r="BL844" s="63"/>
      <c r="BM844" s="63"/>
      <c r="BN844" s="63"/>
      <c r="BO844" s="63"/>
      <c r="BP844" s="63"/>
    </row>
    <row r="845" customFormat="false" ht="13.8" hidden="false" customHeight="false" outlineLevel="0" collapsed="false">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3"/>
      <c r="BG845" s="63"/>
      <c r="BH845" s="63"/>
      <c r="BI845" s="63"/>
      <c r="BJ845" s="63"/>
      <c r="BK845" s="63"/>
      <c r="BL845" s="63"/>
      <c r="BM845" s="63"/>
      <c r="BN845" s="63"/>
      <c r="BO845" s="63"/>
      <c r="BP845" s="63"/>
    </row>
    <row r="846" customFormat="false" ht="13.8" hidden="false" customHeight="false" outlineLevel="0" collapsed="false">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3"/>
      <c r="BG846" s="63"/>
      <c r="BH846" s="63"/>
      <c r="BI846" s="63"/>
      <c r="BJ846" s="63"/>
      <c r="BK846" s="63"/>
      <c r="BL846" s="63"/>
      <c r="BM846" s="63"/>
      <c r="BN846" s="63"/>
      <c r="BO846" s="63"/>
      <c r="BP846" s="63"/>
    </row>
    <row r="847" customFormat="false" ht="13.8" hidden="false" customHeight="false" outlineLevel="0" collapsed="false">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3"/>
      <c r="BG847" s="63"/>
      <c r="BH847" s="63"/>
      <c r="BI847" s="63"/>
      <c r="BJ847" s="63"/>
      <c r="BK847" s="63"/>
      <c r="BL847" s="63"/>
      <c r="BM847" s="63"/>
      <c r="BN847" s="63"/>
      <c r="BO847" s="63"/>
      <c r="BP847" s="63"/>
    </row>
    <row r="848" customFormat="false" ht="13.8" hidden="false" customHeight="false" outlineLevel="0" collapsed="false">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3"/>
      <c r="BG848" s="63"/>
      <c r="BH848" s="63"/>
      <c r="BI848" s="63"/>
      <c r="BJ848" s="63"/>
      <c r="BK848" s="63"/>
      <c r="BL848" s="63"/>
      <c r="BM848" s="63"/>
      <c r="BN848" s="63"/>
      <c r="BO848" s="63"/>
      <c r="BP848" s="63"/>
    </row>
    <row r="849" customFormat="false" ht="13.8" hidden="false" customHeight="false" outlineLevel="0" collapsed="false">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3"/>
      <c r="BG849" s="63"/>
      <c r="BH849" s="63"/>
      <c r="BI849" s="63"/>
      <c r="BJ849" s="63"/>
      <c r="BK849" s="63"/>
      <c r="BL849" s="63"/>
      <c r="BM849" s="63"/>
      <c r="BN849" s="63"/>
      <c r="BO849" s="63"/>
      <c r="BP849" s="63"/>
    </row>
    <row r="850" customFormat="false" ht="13.8" hidden="false" customHeight="false" outlineLevel="0" collapsed="false">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3"/>
      <c r="BG850" s="63"/>
      <c r="BH850" s="63"/>
      <c r="BI850" s="63"/>
      <c r="BJ850" s="63"/>
      <c r="BK850" s="63"/>
      <c r="BL850" s="63"/>
      <c r="BM850" s="63"/>
      <c r="BN850" s="63"/>
      <c r="BO850" s="63"/>
      <c r="BP850" s="63"/>
    </row>
    <row r="851" customFormat="false" ht="13.8" hidden="false" customHeight="false" outlineLevel="0" collapsed="false">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3"/>
      <c r="BG851" s="63"/>
      <c r="BH851" s="63"/>
      <c r="BI851" s="63"/>
      <c r="BJ851" s="63"/>
      <c r="BK851" s="63"/>
      <c r="BL851" s="63"/>
      <c r="BM851" s="63"/>
      <c r="BN851" s="63"/>
      <c r="BO851" s="63"/>
      <c r="BP851" s="63"/>
    </row>
    <row r="852" customFormat="false" ht="13.8" hidden="false" customHeight="false" outlineLevel="0" collapsed="false">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3"/>
      <c r="BG852" s="63"/>
      <c r="BH852" s="63"/>
      <c r="BI852" s="63"/>
      <c r="BJ852" s="63"/>
      <c r="BK852" s="63"/>
      <c r="BL852" s="63"/>
      <c r="BM852" s="63"/>
      <c r="BN852" s="63"/>
      <c r="BO852" s="63"/>
      <c r="BP852" s="63"/>
    </row>
    <row r="853" customFormat="false" ht="13.8" hidden="false" customHeight="false" outlineLevel="0" collapsed="false">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3"/>
      <c r="BG853" s="63"/>
      <c r="BH853" s="63"/>
      <c r="BI853" s="63"/>
      <c r="BJ853" s="63"/>
      <c r="BK853" s="63"/>
      <c r="BL853" s="63"/>
      <c r="BM853" s="63"/>
      <c r="BN853" s="63"/>
      <c r="BO853" s="63"/>
      <c r="BP853" s="63"/>
    </row>
    <row r="854" customFormat="false" ht="13.8" hidden="false" customHeight="false" outlineLevel="0" collapsed="false">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3"/>
      <c r="BG854" s="63"/>
      <c r="BH854" s="63"/>
      <c r="BI854" s="63"/>
      <c r="BJ854" s="63"/>
      <c r="BK854" s="63"/>
      <c r="BL854" s="63"/>
      <c r="BM854" s="63"/>
      <c r="BN854" s="63"/>
      <c r="BO854" s="63"/>
      <c r="BP854" s="63"/>
    </row>
    <row r="855" customFormat="false" ht="13.8" hidden="false" customHeight="false" outlineLevel="0" collapsed="false">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3"/>
      <c r="BG855" s="63"/>
      <c r="BH855" s="63"/>
      <c r="BI855" s="63"/>
      <c r="BJ855" s="63"/>
      <c r="BK855" s="63"/>
      <c r="BL855" s="63"/>
      <c r="BM855" s="63"/>
      <c r="BN855" s="63"/>
      <c r="BO855" s="63"/>
      <c r="BP855" s="63"/>
    </row>
    <row r="856" customFormat="false" ht="13.8" hidden="false" customHeight="false" outlineLevel="0" collapsed="false">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3"/>
      <c r="BG856" s="63"/>
      <c r="BH856" s="63"/>
      <c r="BI856" s="63"/>
      <c r="BJ856" s="63"/>
      <c r="BK856" s="63"/>
      <c r="BL856" s="63"/>
      <c r="BM856" s="63"/>
      <c r="BN856" s="63"/>
      <c r="BO856" s="63"/>
      <c r="BP856" s="63"/>
    </row>
    <row r="857" customFormat="false" ht="13.8" hidden="false" customHeight="false" outlineLevel="0" collapsed="false">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3"/>
      <c r="BG857" s="63"/>
      <c r="BH857" s="63"/>
      <c r="BI857" s="63"/>
      <c r="BJ857" s="63"/>
      <c r="BK857" s="63"/>
      <c r="BL857" s="63"/>
      <c r="BM857" s="63"/>
      <c r="BN857" s="63"/>
      <c r="BO857" s="63"/>
      <c r="BP857" s="63"/>
    </row>
    <row r="858" customFormat="false" ht="13.8" hidden="false" customHeight="false" outlineLevel="0" collapsed="false">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3"/>
      <c r="BG858" s="63"/>
      <c r="BH858" s="63"/>
      <c r="BI858" s="63"/>
      <c r="BJ858" s="63"/>
      <c r="BK858" s="63"/>
      <c r="BL858" s="63"/>
      <c r="BM858" s="63"/>
      <c r="BN858" s="63"/>
      <c r="BO858" s="63"/>
      <c r="BP858" s="63"/>
    </row>
    <row r="859" customFormat="false" ht="13.8" hidden="false" customHeight="false" outlineLevel="0" collapsed="false">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3"/>
      <c r="BG859" s="63"/>
      <c r="BH859" s="63"/>
      <c r="BI859" s="63"/>
      <c r="BJ859" s="63"/>
      <c r="BK859" s="63"/>
      <c r="BL859" s="63"/>
      <c r="BM859" s="63"/>
      <c r="BN859" s="63"/>
      <c r="BO859" s="63"/>
      <c r="BP859" s="63"/>
    </row>
    <row r="860" customFormat="false" ht="13.8" hidden="false" customHeight="false" outlineLevel="0" collapsed="false">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3"/>
      <c r="BG860" s="63"/>
      <c r="BH860" s="63"/>
      <c r="BI860" s="63"/>
      <c r="BJ860" s="63"/>
      <c r="BK860" s="63"/>
      <c r="BL860" s="63"/>
      <c r="BM860" s="63"/>
      <c r="BN860" s="63"/>
      <c r="BO860" s="63"/>
      <c r="BP860" s="63"/>
    </row>
    <row r="861" customFormat="false" ht="13.8" hidden="false" customHeight="false" outlineLevel="0" collapsed="false">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3"/>
      <c r="BG861" s="63"/>
      <c r="BH861" s="63"/>
      <c r="BI861" s="63"/>
      <c r="BJ861" s="63"/>
      <c r="BK861" s="63"/>
      <c r="BL861" s="63"/>
      <c r="BM861" s="63"/>
      <c r="BN861" s="63"/>
      <c r="BO861" s="63"/>
      <c r="BP861" s="63"/>
    </row>
    <row r="862" customFormat="false" ht="13.8" hidden="false" customHeight="false" outlineLevel="0" collapsed="false">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3"/>
      <c r="BG862" s="63"/>
      <c r="BH862" s="63"/>
      <c r="BI862" s="63"/>
      <c r="BJ862" s="63"/>
      <c r="BK862" s="63"/>
      <c r="BL862" s="63"/>
      <c r="BM862" s="63"/>
      <c r="BN862" s="63"/>
      <c r="BO862" s="63"/>
      <c r="BP862" s="63"/>
    </row>
    <row r="863" customFormat="false" ht="13.8" hidden="false" customHeight="false" outlineLevel="0" collapsed="false">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c r="BH863" s="63"/>
      <c r="BI863" s="63"/>
      <c r="BJ863" s="63"/>
      <c r="BK863" s="63"/>
      <c r="BL863" s="63"/>
      <c r="BM863" s="63"/>
      <c r="BN863" s="63"/>
      <c r="BO863" s="63"/>
      <c r="BP863" s="63"/>
    </row>
    <row r="864" customFormat="false" ht="13.8" hidden="false" customHeight="false" outlineLevel="0" collapsed="false">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3"/>
      <c r="BG864" s="63"/>
      <c r="BH864" s="63"/>
      <c r="BI864" s="63"/>
      <c r="BJ864" s="63"/>
      <c r="BK864" s="63"/>
      <c r="BL864" s="63"/>
      <c r="BM864" s="63"/>
      <c r="BN864" s="63"/>
      <c r="BO864" s="63"/>
      <c r="BP864" s="63"/>
    </row>
    <row r="865" customFormat="false" ht="13.8" hidden="false" customHeight="false" outlineLevel="0" collapsed="false">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3"/>
      <c r="BG865" s="63"/>
      <c r="BH865" s="63"/>
      <c r="BI865" s="63"/>
      <c r="BJ865" s="63"/>
      <c r="BK865" s="63"/>
      <c r="BL865" s="63"/>
      <c r="BM865" s="63"/>
      <c r="BN865" s="63"/>
      <c r="BO865" s="63"/>
      <c r="BP865" s="63"/>
    </row>
    <row r="866" customFormat="false" ht="13.8" hidden="false" customHeight="false" outlineLevel="0" collapsed="false">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3"/>
      <c r="BG866" s="63"/>
      <c r="BH866" s="63"/>
      <c r="BI866" s="63"/>
      <c r="BJ866" s="63"/>
      <c r="BK866" s="63"/>
      <c r="BL866" s="63"/>
      <c r="BM866" s="63"/>
      <c r="BN866" s="63"/>
      <c r="BO866" s="63"/>
      <c r="BP866" s="63"/>
    </row>
    <row r="867" customFormat="false" ht="13.8" hidden="false" customHeight="false" outlineLevel="0" collapsed="false">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3"/>
      <c r="BG867" s="63"/>
      <c r="BH867" s="63"/>
      <c r="BI867" s="63"/>
      <c r="BJ867" s="63"/>
      <c r="BK867" s="63"/>
      <c r="BL867" s="63"/>
      <c r="BM867" s="63"/>
      <c r="BN867" s="63"/>
      <c r="BO867" s="63"/>
      <c r="BP867" s="63"/>
    </row>
    <row r="868" customFormat="false" ht="13.8" hidden="false" customHeight="false" outlineLevel="0" collapsed="false">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3"/>
      <c r="BG868" s="63"/>
      <c r="BH868" s="63"/>
      <c r="BI868" s="63"/>
      <c r="BJ868" s="63"/>
      <c r="BK868" s="63"/>
      <c r="BL868" s="63"/>
      <c r="BM868" s="63"/>
      <c r="BN868" s="63"/>
      <c r="BO868" s="63"/>
      <c r="BP868" s="63"/>
    </row>
    <row r="869" customFormat="false" ht="13.8" hidden="false" customHeight="false" outlineLevel="0" collapsed="false">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3"/>
      <c r="BG869" s="63"/>
      <c r="BH869" s="63"/>
      <c r="BI869" s="63"/>
      <c r="BJ869" s="63"/>
      <c r="BK869" s="63"/>
      <c r="BL869" s="63"/>
      <c r="BM869" s="63"/>
      <c r="BN869" s="63"/>
      <c r="BO869" s="63"/>
      <c r="BP869" s="63"/>
    </row>
    <row r="870" customFormat="false" ht="13.8" hidden="false" customHeight="false" outlineLevel="0" collapsed="false">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c r="BH870" s="63"/>
      <c r="BI870" s="63"/>
      <c r="BJ870" s="63"/>
      <c r="BK870" s="63"/>
      <c r="BL870" s="63"/>
      <c r="BM870" s="63"/>
      <c r="BN870" s="63"/>
      <c r="BO870" s="63"/>
      <c r="BP870" s="63"/>
    </row>
    <row r="871" customFormat="false" ht="13.8" hidden="false" customHeight="false" outlineLevel="0" collapsed="false">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3"/>
      <c r="BG871" s="63"/>
      <c r="BH871" s="63"/>
      <c r="BI871" s="63"/>
      <c r="BJ871" s="63"/>
      <c r="BK871" s="63"/>
      <c r="BL871" s="63"/>
      <c r="BM871" s="63"/>
      <c r="BN871" s="63"/>
      <c r="BO871" s="63"/>
      <c r="BP871" s="63"/>
    </row>
    <row r="872" customFormat="false" ht="13.8" hidden="false" customHeight="false" outlineLevel="0" collapsed="false">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3"/>
      <c r="BG872" s="63"/>
      <c r="BH872" s="63"/>
      <c r="BI872" s="63"/>
      <c r="BJ872" s="63"/>
      <c r="BK872" s="63"/>
      <c r="BL872" s="63"/>
      <c r="BM872" s="63"/>
      <c r="BN872" s="63"/>
      <c r="BO872" s="63"/>
      <c r="BP872" s="63"/>
    </row>
    <row r="873" customFormat="false" ht="13.8" hidden="false" customHeight="false" outlineLevel="0" collapsed="false">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3"/>
      <c r="BG873" s="63"/>
      <c r="BH873" s="63"/>
      <c r="BI873" s="63"/>
      <c r="BJ873" s="63"/>
      <c r="BK873" s="63"/>
      <c r="BL873" s="63"/>
      <c r="BM873" s="63"/>
      <c r="BN873" s="63"/>
      <c r="BO873" s="63"/>
      <c r="BP873" s="63"/>
    </row>
    <row r="874" customFormat="false" ht="13.8" hidden="false" customHeight="false" outlineLevel="0" collapsed="false">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3"/>
      <c r="BG874" s="63"/>
      <c r="BH874" s="63"/>
      <c r="BI874" s="63"/>
      <c r="BJ874" s="63"/>
      <c r="BK874" s="63"/>
      <c r="BL874" s="63"/>
      <c r="BM874" s="63"/>
      <c r="BN874" s="63"/>
      <c r="BO874" s="63"/>
      <c r="BP874" s="63"/>
    </row>
    <row r="875" customFormat="false" ht="13.8" hidden="false" customHeight="false" outlineLevel="0" collapsed="false">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3"/>
      <c r="BG875" s="63"/>
      <c r="BH875" s="63"/>
      <c r="BI875" s="63"/>
      <c r="BJ875" s="63"/>
      <c r="BK875" s="63"/>
      <c r="BL875" s="63"/>
      <c r="BM875" s="63"/>
      <c r="BN875" s="63"/>
      <c r="BO875" s="63"/>
      <c r="BP875" s="63"/>
    </row>
    <row r="876" customFormat="false" ht="13.8" hidden="false" customHeight="false" outlineLevel="0" collapsed="false">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3"/>
      <c r="BG876" s="63"/>
      <c r="BH876" s="63"/>
      <c r="BI876" s="63"/>
      <c r="BJ876" s="63"/>
      <c r="BK876" s="63"/>
      <c r="BL876" s="63"/>
      <c r="BM876" s="63"/>
      <c r="BN876" s="63"/>
      <c r="BO876" s="63"/>
      <c r="BP876" s="63"/>
    </row>
    <row r="877" customFormat="false" ht="13.8" hidden="false" customHeight="false" outlineLevel="0" collapsed="false">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c r="BH877" s="63"/>
      <c r="BI877" s="63"/>
      <c r="BJ877" s="63"/>
      <c r="BK877" s="63"/>
      <c r="BL877" s="63"/>
      <c r="BM877" s="63"/>
      <c r="BN877" s="63"/>
      <c r="BO877" s="63"/>
      <c r="BP877" s="63"/>
    </row>
    <row r="878" customFormat="false" ht="13.8" hidden="false" customHeight="false" outlineLevel="0" collapsed="false">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63"/>
      <c r="BK878" s="63"/>
      <c r="BL878" s="63"/>
      <c r="BM878" s="63"/>
      <c r="BN878" s="63"/>
      <c r="BO878" s="63"/>
      <c r="BP878" s="63"/>
    </row>
    <row r="879" customFormat="false" ht="13.8" hidden="false" customHeight="false" outlineLevel="0" collapsed="false">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3"/>
      <c r="BG879" s="63"/>
      <c r="BH879" s="63"/>
      <c r="BI879" s="63"/>
      <c r="BJ879" s="63"/>
      <c r="BK879" s="63"/>
      <c r="BL879" s="63"/>
      <c r="BM879" s="63"/>
      <c r="BN879" s="63"/>
      <c r="BO879" s="63"/>
      <c r="BP879" s="63"/>
    </row>
    <row r="880" customFormat="false" ht="13.8" hidden="false" customHeight="false" outlineLevel="0" collapsed="false">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3"/>
      <c r="BG880" s="63"/>
      <c r="BH880" s="63"/>
      <c r="BI880" s="63"/>
      <c r="BJ880" s="63"/>
      <c r="BK880" s="63"/>
      <c r="BL880" s="63"/>
      <c r="BM880" s="63"/>
      <c r="BN880" s="63"/>
      <c r="BO880" s="63"/>
      <c r="BP880" s="63"/>
    </row>
    <row r="881" customFormat="false" ht="13.8" hidden="false" customHeight="false" outlineLevel="0" collapsed="false">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3"/>
      <c r="BG881" s="63"/>
      <c r="BH881" s="63"/>
      <c r="BI881" s="63"/>
      <c r="BJ881" s="63"/>
      <c r="BK881" s="63"/>
      <c r="BL881" s="63"/>
      <c r="BM881" s="63"/>
      <c r="BN881" s="63"/>
      <c r="BO881" s="63"/>
      <c r="BP881" s="63"/>
    </row>
    <row r="882" customFormat="false" ht="13.8" hidden="false" customHeight="false" outlineLevel="0" collapsed="false">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3"/>
      <c r="BG882" s="63"/>
      <c r="BH882" s="63"/>
      <c r="BI882" s="63"/>
      <c r="BJ882" s="63"/>
      <c r="BK882" s="63"/>
      <c r="BL882" s="63"/>
      <c r="BM882" s="63"/>
      <c r="BN882" s="63"/>
      <c r="BO882" s="63"/>
      <c r="BP882" s="63"/>
    </row>
    <row r="883" customFormat="false" ht="13.8" hidden="false" customHeight="false" outlineLevel="0" collapsed="false">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3"/>
      <c r="BG883" s="63"/>
      <c r="BH883" s="63"/>
      <c r="BI883" s="63"/>
      <c r="BJ883" s="63"/>
      <c r="BK883" s="63"/>
      <c r="BL883" s="63"/>
      <c r="BM883" s="63"/>
      <c r="BN883" s="63"/>
      <c r="BO883" s="63"/>
      <c r="BP883" s="63"/>
    </row>
    <row r="884" customFormat="false" ht="13.8" hidden="false" customHeight="false" outlineLevel="0" collapsed="false">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3"/>
      <c r="BG884" s="63"/>
      <c r="BH884" s="63"/>
      <c r="BI884" s="63"/>
      <c r="BJ884" s="63"/>
      <c r="BK884" s="63"/>
      <c r="BL884" s="63"/>
      <c r="BM884" s="63"/>
      <c r="BN884" s="63"/>
      <c r="BO884" s="63"/>
      <c r="BP884" s="63"/>
    </row>
    <row r="885" customFormat="false" ht="13.8" hidden="false" customHeight="false" outlineLevel="0" collapsed="false">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3"/>
      <c r="BG885" s="63"/>
      <c r="BH885" s="63"/>
      <c r="BI885" s="63"/>
      <c r="BJ885" s="63"/>
      <c r="BK885" s="63"/>
      <c r="BL885" s="63"/>
      <c r="BM885" s="63"/>
      <c r="BN885" s="63"/>
      <c r="BO885" s="63"/>
      <c r="BP885" s="63"/>
    </row>
    <row r="886" customFormat="false" ht="13.8" hidden="false" customHeight="false" outlineLevel="0" collapsed="false">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3"/>
      <c r="BG886" s="63"/>
      <c r="BH886" s="63"/>
      <c r="BI886" s="63"/>
      <c r="BJ886" s="63"/>
      <c r="BK886" s="63"/>
      <c r="BL886" s="63"/>
      <c r="BM886" s="63"/>
      <c r="BN886" s="63"/>
      <c r="BO886" s="63"/>
      <c r="BP886" s="63"/>
    </row>
    <row r="887" customFormat="false" ht="13.8" hidden="false" customHeight="false" outlineLevel="0" collapsed="false">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3"/>
      <c r="BG887" s="63"/>
      <c r="BH887" s="63"/>
      <c r="BI887" s="63"/>
      <c r="BJ887" s="63"/>
      <c r="BK887" s="63"/>
      <c r="BL887" s="63"/>
      <c r="BM887" s="63"/>
      <c r="BN887" s="63"/>
      <c r="BO887" s="63"/>
      <c r="BP887" s="63"/>
    </row>
    <row r="888" customFormat="false" ht="13.8" hidden="false" customHeight="false" outlineLevel="0" collapsed="false">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3"/>
      <c r="BG888" s="63"/>
      <c r="BH888" s="63"/>
      <c r="BI888" s="63"/>
      <c r="BJ888" s="63"/>
      <c r="BK888" s="63"/>
      <c r="BL888" s="63"/>
      <c r="BM888" s="63"/>
      <c r="BN888" s="63"/>
      <c r="BO888" s="63"/>
      <c r="BP888" s="63"/>
    </row>
    <row r="889" customFormat="false" ht="13.8" hidden="false" customHeight="false" outlineLevel="0" collapsed="false">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3"/>
      <c r="BG889" s="63"/>
      <c r="BH889" s="63"/>
      <c r="BI889" s="63"/>
      <c r="BJ889" s="63"/>
      <c r="BK889" s="63"/>
      <c r="BL889" s="63"/>
      <c r="BM889" s="63"/>
      <c r="BN889" s="63"/>
      <c r="BO889" s="63"/>
      <c r="BP889" s="63"/>
    </row>
    <row r="890" customFormat="false" ht="13.8" hidden="false" customHeight="false" outlineLevel="0" collapsed="false">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3"/>
      <c r="BG890" s="63"/>
      <c r="BH890" s="63"/>
      <c r="BI890" s="63"/>
      <c r="BJ890" s="63"/>
      <c r="BK890" s="63"/>
      <c r="BL890" s="63"/>
      <c r="BM890" s="63"/>
      <c r="BN890" s="63"/>
      <c r="BO890" s="63"/>
      <c r="BP890" s="63"/>
    </row>
    <row r="891" customFormat="false" ht="13.8" hidden="false" customHeight="false" outlineLevel="0" collapsed="false">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3"/>
      <c r="BG891" s="63"/>
      <c r="BH891" s="63"/>
      <c r="BI891" s="63"/>
      <c r="BJ891" s="63"/>
      <c r="BK891" s="63"/>
      <c r="BL891" s="63"/>
      <c r="BM891" s="63"/>
      <c r="BN891" s="63"/>
      <c r="BO891" s="63"/>
      <c r="BP891" s="63"/>
    </row>
    <row r="892" customFormat="false" ht="13.8" hidden="false" customHeight="false" outlineLevel="0" collapsed="false">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3"/>
      <c r="BG892" s="63"/>
      <c r="BH892" s="63"/>
      <c r="BI892" s="63"/>
      <c r="BJ892" s="63"/>
      <c r="BK892" s="63"/>
      <c r="BL892" s="63"/>
      <c r="BM892" s="63"/>
      <c r="BN892" s="63"/>
      <c r="BO892" s="63"/>
      <c r="BP892" s="63"/>
    </row>
    <row r="893" customFormat="false" ht="13.8" hidden="false" customHeight="false" outlineLevel="0" collapsed="false">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c r="BH893" s="63"/>
      <c r="BI893" s="63"/>
      <c r="BJ893" s="63"/>
      <c r="BK893" s="63"/>
      <c r="BL893" s="63"/>
      <c r="BM893" s="63"/>
      <c r="BN893" s="63"/>
      <c r="BO893" s="63"/>
      <c r="BP893" s="63"/>
    </row>
    <row r="894" customFormat="false" ht="13.8" hidden="false" customHeight="false" outlineLevel="0" collapsed="false">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3"/>
      <c r="BG894" s="63"/>
      <c r="BH894" s="63"/>
      <c r="BI894" s="63"/>
      <c r="BJ894" s="63"/>
      <c r="BK894" s="63"/>
      <c r="BL894" s="63"/>
      <c r="BM894" s="63"/>
      <c r="BN894" s="63"/>
      <c r="BO894" s="63"/>
      <c r="BP894" s="63"/>
    </row>
    <row r="895" customFormat="false" ht="13.8" hidden="false" customHeight="false" outlineLevel="0" collapsed="false">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3"/>
      <c r="BG895" s="63"/>
      <c r="BH895" s="63"/>
      <c r="BI895" s="63"/>
      <c r="BJ895" s="63"/>
      <c r="BK895" s="63"/>
      <c r="BL895" s="63"/>
      <c r="BM895" s="63"/>
      <c r="BN895" s="63"/>
      <c r="BO895" s="63"/>
      <c r="BP895" s="63"/>
    </row>
    <row r="896" customFormat="false" ht="13.8" hidden="false" customHeight="false" outlineLevel="0" collapsed="false">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3"/>
      <c r="BG896" s="63"/>
      <c r="BH896" s="63"/>
      <c r="BI896" s="63"/>
      <c r="BJ896" s="63"/>
      <c r="BK896" s="63"/>
      <c r="BL896" s="63"/>
      <c r="BM896" s="63"/>
      <c r="BN896" s="63"/>
      <c r="BO896" s="63"/>
      <c r="BP896" s="63"/>
    </row>
    <row r="897" customFormat="false" ht="13.8" hidden="false" customHeight="false" outlineLevel="0" collapsed="false">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3"/>
      <c r="BG897" s="63"/>
      <c r="BH897" s="63"/>
      <c r="BI897" s="63"/>
      <c r="BJ897" s="63"/>
      <c r="BK897" s="63"/>
      <c r="BL897" s="63"/>
      <c r="BM897" s="63"/>
      <c r="BN897" s="63"/>
      <c r="BO897" s="63"/>
      <c r="BP897" s="63"/>
    </row>
    <row r="898" customFormat="false" ht="13.8" hidden="false" customHeight="false" outlineLevel="0" collapsed="false">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3"/>
      <c r="BG898" s="63"/>
      <c r="BH898" s="63"/>
      <c r="BI898" s="63"/>
      <c r="BJ898" s="63"/>
      <c r="BK898" s="63"/>
      <c r="BL898" s="63"/>
      <c r="BM898" s="63"/>
      <c r="BN898" s="63"/>
      <c r="BO898" s="63"/>
      <c r="BP898" s="63"/>
    </row>
    <row r="899" customFormat="false" ht="13.8" hidden="false" customHeight="false" outlineLevel="0" collapsed="false">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3"/>
      <c r="BG899" s="63"/>
      <c r="BH899" s="63"/>
      <c r="BI899" s="63"/>
      <c r="BJ899" s="63"/>
      <c r="BK899" s="63"/>
      <c r="BL899" s="63"/>
      <c r="BM899" s="63"/>
      <c r="BN899" s="63"/>
      <c r="BO899" s="63"/>
      <c r="BP899" s="63"/>
    </row>
    <row r="900" customFormat="false" ht="13.8" hidden="false" customHeight="false" outlineLevel="0" collapsed="false">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3"/>
      <c r="BG900" s="63"/>
      <c r="BH900" s="63"/>
      <c r="BI900" s="63"/>
      <c r="BJ900" s="63"/>
      <c r="BK900" s="63"/>
      <c r="BL900" s="63"/>
      <c r="BM900" s="63"/>
      <c r="BN900" s="63"/>
      <c r="BO900" s="63"/>
      <c r="BP900" s="63"/>
    </row>
    <row r="901" customFormat="false" ht="13.8" hidden="false" customHeight="false" outlineLevel="0" collapsed="false">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3"/>
      <c r="BG901" s="63"/>
      <c r="BH901" s="63"/>
      <c r="BI901" s="63"/>
      <c r="BJ901" s="63"/>
      <c r="BK901" s="63"/>
      <c r="BL901" s="63"/>
      <c r="BM901" s="63"/>
      <c r="BN901" s="63"/>
      <c r="BO901" s="63"/>
      <c r="BP901" s="63"/>
    </row>
    <row r="902" customFormat="false" ht="13.8" hidden="false" customHeight="false" outlineLevel="0" collapsed="false">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3"/>
      <c r="BG902" s="63"/>
      <c r="BH902" s="63"/>
      <c r="BI902" s="63"/>
      <c r="BJ902" s="63"/>
      <c r="BK902" s="63"/>
      <c r="BL902" s="63"/>
      <c r="BM902" s="63"/>
      <c r="BN902" s="63"/>
      <c r="BO902" s="63"/>
      <c r="BP902" s="63"/>
    </row>
    <row r="903" customFormat="false" ht="13.8" hidden="false" customHeight="false" outlineLevel="0" collapsed="false">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3"/>
      <c r="BG903" s="63"/>
      <c r="BH903" s="63"/>
      <c r="BI903" s="63"/>
      <c r="BJ903" s="63"/>
      <c r="BK903" s="63"/>
      <c r="BL903" s="63"/>
      <c r="BM903" s="63"/>
      <c r="BN903" s="63"/>
      <c r="BO903" s="63"/>
      <c r="BP903" s="63"/>
    </row>
    <row r="904" customFormat="false" ht="13.8" hidden="false" customHeight="false" outlineLevel="0" collapsed="false">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3"/>
      <c r="BG904" s="63"/>
      <c r="BH904" s="63"/>
      <c r="BI904" s="63"/>
      <c r="BJ904" s="63"/>
      <c r="BK904" s="63"/>
      <c r="BL904" s="63"/>
      <c r="BM904" s="63"/>
      <c r="BN904" s="63"/>
      <c r="BO904" s="63"/>
      <c r="BP904" s="63"/>
    </row>
    <row r="905" customFormat="false" ht="13.8" hidden="false" customHeight="false" outlineLevel="0" collapsed="false">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3"/>
      <c r="BG905" s="63"/>
      <c r="BH905" s="63"/>
      <c r="BI905" s="63"/>
      <c r="BJ905" s="63"/>
      <c r="BK905" s="63"/>
      <c r="BL905" s="63"/>
      <c r="BM905" s="63"/>
      <c r="BN905" s="63"/>
      <c r="BO905" s="63"/>
      <c r="BP905" s="63"/>
    </row>
    <row r="906" customFormat="false" ht="13.8" hidden="false" customHeight="false" outlineLevel="0" collapsed="false">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3"/>
      <c r="BG906" s="63"/>
      <c r="BH906" s="63"/>
      <c r="BI906" s="63"/>
      <c r="BJ906" s="63"/>
      <c r="BK906" s="63"/>
      <c r="BL906" s="63"/>
      <c r="BM906" s="63"/>
      <c r="BN906" s="63"/>
      <c r="BO906" s="63"/>
      <c r="BP906" s="63"/>
    </row>
    <row r="907" customFormat="false" ht="13.8" hidden="false" customHeight="false" outlineLevel="0" collapsed="false">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3"/>
      <c r="BG907" s="63"/>
      <c r="BH907" s="63"/>
      <c r="BI907" s="63"/>
      <c r="BJ907" s="63"/>
      <c r="BK907" s="63"/>
      <c r="BL907" s="63"/>
      <c r="BM907" s="63"/>
      <c r="BN907" s="63"/>
      <c r="BO907" s="63"/>
      <c r="BP907" s="63"/>
    </row>
    <row r="908" customFormat="false" ht="13.8" hidden="false" customHeight="false" outlineLevel="0" collapsed="false">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3"/>
      <c r="BG908" s="63"/>
      <c r="BH908" s="63"/>
      <c r="BI908" s="63"/>
      <c r="BJ908" s="63"/>
      <c r="BK908" s="63"/>
      <c r="BL908" s="63"/>
      <c r="BM908" s="63"/>
      <c r="BN908" s="63"/>
      <c r="BO908" s="63"/>
      <c r="BP908" s="63"/>
    </row>
    <row r="909" customFormat="false" ht="13.8" hidden="false" customHeight="false" outlineLevel="0" collapsed="false">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3"/>
      <c r="BG909" s="63"/>
      <c r="BH909" s="63"/>
      <c r="BI909" s="63"/>
      <c r="BJ909" s="63"/>
      <c r="BK909" s="63"/>
      <c r="BL909" s="63"/>
      <c r="BM909" s="63"/>
      <c r="BN909" s="63"/>
      <c r="BO909" s="63"/>
      <c r="BP909" s="63"/>
    </row>
    <row r="910" customFormat="false" ht="13.8" hidden="false" customHeight="false" outlineLevel="0" collapsed="false">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3"/>
      <c r="BG910" s="63"/>
      <c r="BH910" s="63"/>
      <c r="BI910" s="63"/>
      <c r="BJ910" s="63"/>
      <c r="BK910" s="63"/>
      <c r="BL910" s="63"/>
      <c r="BM910" s="63"/>
      <c r="BN910" s="63"/>
      <c r="BO910" s="63"/>
      <c r="BP910" s="63"/>
    </row>
    <row r="911" customFormat="false" ht="13.8" hidden="false" customHeight="false" outlineLevel="0" collapsed="false">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3"/>
      <c r="BG911" s="63"/>
      <c r="BH911" s="63"/>
      <c r="BI911" s="63"/>
      <c r="BJ911" s="63"/>
      <c r="BK911" s="63"/>
      <c r="BL911" s="63"/>
      <c r="BM911" s="63"/>
      <c r="BN911" s="63"/>
      <c r="BO911" s="63"/>
      <c r="BP911" s="63"/>
    </row>
    <row r="912" customFormat="false" ht="13.8" hidden="false" customHeight="false" outlineLevel="0" collapsed="false">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3"/>
      <c r="BG912" s="63"/>
      <c r="BH912" s="63"/>
      <c r="BI912" s="63"/>
      <c r="BJ912" s="63"/>
      <c r="BK912" s="63"/>
      <c r="BL912" s="63"/>
      <c r="BM912" s="63"/>
      <c r="BN912" s="63"/>
      <c r="BO912" s="63"/>
      <c r="BP912" s="63"/>
    </row>
    <row r="913" customFormat="false" ht="13.8" hidden="false" customHeight="false" outlineLevel="0" collapsed="false">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3"/>
      <c r="BG913" s="63"/>
      <c r="BH913" s="63"/>
      <c r="BI913" s="63"/>
      <c r="BJ913" s="63"/>
      <c r="BK913" s="63"/>
      <c r="BL913" s="63"/>
      <c r="BM913" s="63"/>
      <c r="BN913" s="63"/>
      <c r="BO913" s="63"/>
      <c r="BP913" s="63"/>
    </row>
    <row r="914" customFormat="false" ht="13.8" hidden="false" customHeight="false" outlineLevel="0" collapsed="false">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3"/>
      <c r="BG914" s="63"/>
      <c r="BH914" s="63"/>
      <c r="BI914" s="63"/>
      <c r="BJ914" s="63"/>
      <c r="BK914" s="63"/>
      <c r="BL914" s="63"/>
      <c r="BM914" s="63"/>
      <c r="BN914" s="63"/>
      <c r="BO914" s="63"/>
      <c r="BP914" s="63"/>
    </row>
    <row r="915" customFormat="false" ht="13.8" hidden="false" customHeight="false" outlineLevel="0" collapsed="false">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3"/>
      <c r="BG915" s="63"/>
      <c r="BH915" s="63"/>
      <c r="BI915" s="63"/>
      <c r="BJ915" s="63"/>
      <c r="BK915" s="63"/>
      <c r="BL915" s="63"/>
      <c r="BM915" s="63"/>
      <c r="BN915" s="63"/>
      <c r="BO915" s="63"/>
      <c r="BP915" s="63"/>
    </row>
    <row r="916" customFormat="false" ht="13.8" hidden="false" customHeight="false" outlineLevel="0" collapsed="false">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3"/>
      <c r="BG916" s="63"/>
      <c r="BH916" s="63"/>
      <c r="BI916" s="63"/>
      <c r="BJ916" s="63"/>
      <c r="BK916" s="63"/>
      <c r="BL916" s="63"/>
      <c r="BM916" s="63"/>
      <c r="BN916" s="63"/>
      <c r="BO916" s="63"/>
      <c r="BP916" s="63"/>
    </row>
    <row r="917" customFormat="false" ht="13.8" hidden="false" customHeight="false" outlineLevel="0" collapsed="false">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3"/>
      <c r="BG917" s="63"/>
      <c r="BH917" s="63"/>
      <c r="BI917" s="63"/>
      <c r="BJ917" s="63"/>
      <c r="BK917" s="63"/>
      <c r="BL917" s="63"/>
      <c r="BM917" s="63"/>
      <c r="BN917" s="63"/>
      <c r="BO917" s="63"/>
      <c r="BP917" s="63"/>
    </row>
    <row r="918" customFormat="false" ht="13.8" hidden="false" customHeight="false" outlineLevel="0" collapsed="false">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3"/>
      <c r="BG918" s="63"/>
      <c r="BH918" s="63"/>
      <c r="BI918" s="63"/>
      <c r="BJ918" s="63"/>
      <c r="BK918" s="63"/>
      <c r="BL918" s="63"/>
      <c r="BM918" s="63"/>
      <c r="BN918" s="63"/>
      <c r="BO918" s="63"/>
      <c r="BP918" s="63"/>
    </row>
    <row r="919" customFormat="false" ht="13.8" hidden="false" customHeight="false" outlineLevel="0" collapsed="false">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c r="BH919" s="63"/>
      <c r="BI919" s="63"/>
      <c r="BJ919" s="63"/>
      <c r="BK919" s="63"/>
      <c r="BL919" s="63"/>
      <c r="BM919" s="63"/>
      <c r="BN919" s="63"/>
      <c r="BO919" s="63"/>
      <c r="BP919" s="63"/>
    </row>
    <row r="920" customFormat="false" ht="13.8" hidden="false" customHeight="false" outlineLevel="0" collapsed="false">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3"/>
      <c r="BG920" s="63"/>
      <c r="BH920" s="63"/>
      <c r="BI920" s="63"/>
      <c r="BJ920" s="63"/>
      <c r="BK920" s="63"/>
      <c r="BL920" s="63"/>
      <c r="BM920" s="63"/>
      <c r="BN920" s="63"/>
      <c r="BO920" s="63"/>
      <c r="BP920" s="63"/>
    </row>
    <row r="921" customFormat="false" ht="13.8" hidden="false" customHeight="false" outlineLevel="0" collapsed="false">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3"/>
      <c r="BG921" s="63"/>
      <c r="BH921" s="63"/>
      <c r="BI921" s="63"/>
      <c r="BJ921" s="63"/>
      <c r="BK921" s="63"/>
      <c r="BL921" s="63"/>
      <c r="BM921" s="63"/>
      <c r="BN921" s="63"/>
      <c r="BO921" s="63"/>
      <c r="BP921" s="63"/>
    </row>
    <row r="922" customFormat="false" ht="13.8" hidden="false" customHeight="false" outlineLevel="0" collapsed="false">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3"/>
      <c r="BG922" s="63"/>
      <c r="BH922" s="63"/>
      <c r="BI922" s="63"/>
      <c r="BJ922" s="63"/>
      <c r="BK922" s="63"/>
      <c r="BL922" s="63"/>
      <c r="BM922" s="63"/>
      <c r="BN922" s="63"/>
      <c r="BO922" s="63"/>
      <c r="BP922" s="63"/>
    </row>
    <row r="923" customFormat="false" ht="13.8" hidden="false" customHeight="false" outlineLevel="0" collapsed="false">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3"/>
      <c r="BG923" s="63"/>
      <c r="BH923" s="63"/>
      <c r="BI923" s="63"/>
      <c r="BJ923" s="63"/>
      <c r="BK923" s="63"/>
      <c r="BL923" s="63"/>
      <c r="BM923" s="63"/>
      <c r="BN923" s="63"/>
      <c r="BO923" s="63"/>
      <c r="BP923" s="63"/>
    </row>
    <row r="924" customFormat="false" ht="13.8" hidden="false" customHeight="false" outlineLevel="0" collapsed="false">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3"/>
      <c r="BG924" s="63"/>
      <c r="BH924" s="63"/>
      <c r="BI924" s="63"/>
      <c r="BJ924" s="63"/>
      <c r="BK924" s="63"/>
      <c r="BL924" s="63"/>
      <c r="BM924" s="63"/>
      <c r="BN924" s="63"/>
      <c r="BO924" s="63"/>
      <c r="BP924" s="63"/>
    </row>
    <row r="925" customFormat="false" ht="13.8" hidden="false" customHeight="false" outlineLevel="0" collapsed="false">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3"/>
      <c r="BG925" s="63"/>
      <c r="BH925" s="63"/>
      <c r="BI925" s="63"/>
      <c r="BJ925" s="63"/>
      <c r="BK925" s="63"/>
      <c r="BL925" s="63"/>
      <c r="BM925" s="63"/>
      <c r="BN925" s="63"/>
      <c r="BO925" s="63"/>
      <c r="BP925" s="63"/>
    </row>
    <row r="926" customFormat="false" ht="13.8" hidden="false" customHeight="false" outlineLevel="0" collapsed="false">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3"/>
      <c r="BG926" s="63"/>
      <c r="BH926" s="63"/>
      <c r="BI926" s="63"/>
      <c r="BJ926" s="63"/>
      <c r="BK926" s="63"/>
      <c r="BL926" s="63"/>
      <c r="BM926" s="63"/>
      <c r="BN926" s="63"/>
      <c r="BO926" s="63"/>
      <c r="BP926" s="63"/>
    </row>
    <row r="927" customFormat="false" ht="13.8" hidden="false" customHeight="false" outlineLevel="0" collapsed="false">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3"/>
      <c r="BG927" s="63"/>
      <c r="BH927" s="63"/>
      <c r="BI927" s="63"/>
      <c r="BJ927" s="63"/>
      <c r="BK927" s="63"/>
      <c r="BL927" s="63"/>
      <c r="BM927" s="63"/>
      <c r="BN927" s="63"/>
      <c r="BO927" s="63"/>
      <c r="BP927" s="63"/>
    </row>
    <row r="928" customFormat="false" ht="13.8" hidden="false" customHeight="false" outlineLevel="0" collapsed="false">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3"/>
      <c r="BG928" s="63"/>
      <c r="BH928" s="63"/>
      <c r="BI928" s="63"/>
      <c r="BJ928" s="63"/>
      <c r="BK928" s="63"/>
      <c r="BL928" s="63"/>
      <c r="BM928" s="63"/>
      <c r="BN928" s="63"/>
      <c r="BO928" s="63"/>
      <c r="BP928" s="63"/>
    </row>
    <row r="929" customFormat="false" ht="13.8" hidden="false" customHeight="false" outlineLevel="0" collapsed="false">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3"/>
      <c r="BG929" s="63"/>
      <c r="BH929" s="63"/>
      <c r="BI929" s="63"/>
      <c r="BJ929" s="63"/>
      <c r="BK929" s="63"/>
      <c r="BL929" s="63"/>
      <c r="BM929" s="63"/>
      <c r="BN929" s="63"/>
      <c r="BO929" s="63"/>
      <c r="BP929" s="63"/>
    </row>
    <row r="930" customFormat="false" ht="13.8" hidden="false" customHeight="false" outlineLevel="0" collapsed="false">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3"/>
      <c r="BG930" s="63"/>
      <c r="BH930" s="63"/>
      <c r="BI930" s="63"/>
      <c r="BJ930" s="63"/>
      <c r="BK930" s="63"/>
      <c r="BL930" s="63"/>
      <c r="BM930" s="63"/>
      <c r="BN930" s="63"/>
      <c r="BO930" s="63"/>
      <c r="BP930" s="63"/>
    </row>
    <row r="931" customFormat="false" ht="13.8" hidden="false" customHeight="false" outlineLevel="0" collapsed="false">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3"/>
      <c r="BG931" s="63"/>
      <c r="BH931" s="63"/>
      <c r="BI931" s="63"/>
      <c r="BJ931" s="63"/>
      <c r="BK931" s="63"/>
      <c r="BL931" s="63"/>
      <c r="BM931" s="63"/>
      <c r="BN931" s="63"/>
      <c r="BO931" s="63"/>
      <c r="BP931" s="63"/>
    </row>
    <row r="932" customFormat="false" ht="13.8" hidden="false" customHeight="false" outlineLevel="0" collapsed="false">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c r="BH932" s="63"/>
      <c r="BI932" s="63"/>
      <c r="BJ932" s="63"/>
      <c r="BK932" s="63"/>
      <c r="BL932" s="63"/>
      <c r="BM932" s="63"/>
      <c r="BN932" s="63"/>
      <c r="BO932" s="63"/>
      <c r="BP932" s="63"/>
    </row>
    <row r="933" customFormat="false" ht="13.8" hidden="false" customHeight="false" outlineLevel="0" collapsed="false">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3"/>
      <c r="BG933" s="63"/>
      <c r="BH933" s="63"/>
      <c r="BI933" s="63"/>
      <c r="BJ933" s="63"/>
      <c r="BK933" s="63"/>
      <c r="BL933" s="63"/>
      <c r="BM933" s="63"/>
      <c r="BN933" s="63"/>
      <c r="BO933" s="63"/>
      <c r="BP933" s="63"/>
    </row>
    <row r="934" customFormat="false" ht="13.8" hidden="false" customHeight="false" outlineLevel="0" collapsed="false">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3"/>
      <c r="BG934" s="63"/>
      <c r="BH934" s="63"/>
      <c r="BI934" s="63"/>
      <c r="BJ934" s="63"/>
      <c r="BK934" s="63"/>
      <c r="BL934" s="63"/>
      <c r="BM934" s="63"/>
      <c r="BN934" s="63"/>
      <c r="BO934" s="63"/>
      <c r="BP934" s="63"/>
    </row>
    <row r="935" customFormat="false" ht="13.8" hidden="false" customHeight="false" outlineLevel="0" collapsed="false">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3"/>
      <c r="BG935" s="63"/>
      <c r="BH935" s="63"/>
      <c r="BI935" s="63"/>
      <c r="BJ935" s="63"/>
      <c r="BK935" s="63"/>
      <c r="BL935" s="63"/>
      <c r="BM935" s="63"/>
      <c r="BN935" s="63"/>
      <c r="BO935" s="63"/>
      <c r="BP935" s="63"/>
    </row>
    <row r="936" customFormat="false" ht="13.8" hidden="false" customHeight="false" outlineLevel="0" collapsed="false">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3"/>
      <c r="BG936" s="63"/>
      <c r="BH936" s="63"/>
      <c r="BI936" s="63"/>
      <c r="BJ936" s="63"/>
      <c r="BK936" s="63"/>
      <c r="BL936" s="63"/>
      <c r="BM936" s="63"/>
      <c r="BN936" s="63"/>
      <c r="BO936" s="63"/>
      <c r="BP936" s="63"/>
    </row>
    <row r="937" customFormat="false" ht="13.8" hidden="false" customHeight="false" outlineLevel="0" collapsed="false">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3"/>
      <c r="BG937" s="63"/>
      <c r="BH937" s="63"/>
      <c r="BI937" s="63"/>
      <c r="BJ937" s="63"/>
      <c r="BK937" s="63"/>
      <c r="BL937" s="63"/>
      <c r="BM937" s="63"/>
      <c r="BN937" s="63"/>
      <c r="BO937" s="63"/>
      <c r="BP937" s="63"/>
    </row>
    <row r="938" customFormat="false" ht="13.8" hidden="false" customHeight="false" outlineLevel="0" collapsed="false">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3"/>
      <c r="BG938" s="63"/>
      <c r="BH938" s="63"/>
      <c r="BI938" s="63"/>
      <c r="BJ938" s="63"/>
      <c r="BK938" s="63"/>
      <c r="BL938" s="63"/>
      <c r="BM938" s="63"/>
      <c r="BN938" s="63"/>
      <c r="BO938" s="63"/>
      <c r="BP938" s="63"/>
    </row>
    <row r="939" customFormat="false" ht="13.8" hidden="false" customHeight="false" outlineLevel="0" collapsed="false">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3"/>
      <c r="BG939" s="63"/>
      <c r="BH939" s="63"/>
      <c r="BI939" s="63"/>
      <c r="BJ939" s="63"/>
      <c r="BK939" s="63"/>
      <c r="BL939" s="63"/>
      <c r="BM939" s="63"/>
      <c r="BN939" s="63"/>
      <c r="BO939" s="63"/>
      <c r="BP939" s="63"/>
    </row>
    <row r="940" customFormat="false" ht="13.8" hidden="false" customHeight="false" outlineLevel="0" collapsed="false">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3"/>
      <c r="BG940" s="63"/>
      <c r="BH940" s="63"/>
      <c r="BI940" s="63"/>
      <c r="BJ940" s="63"/>
      <c r="BK940" s="63"/>
      <c r="BL940" s="63"/>
      <c r="BM940" s="63"/>
      <c r="BN940" s="63"/>
      <c r="BO940" s="63"/>
      <c r="BP940" s="63"/>
    </row>
    <row r="941" customFormat="false" ht="13.8" hidden="false" customHeight="false" outlineLevel="0" collapsed="false">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3"/>
      <c r="BG941" s="63"/>
      <c r="BH941" s="63"/>
      <c r="BI941" s="63"/>
      <c r="BJ941" s="63"/>
      <c r="BK941" s="63"/>
      <c r="BL941" s="63"/>
      <c r="BM941" s="63"/>
      <c r="BN941" s="63"/>
      <c r="BO941" s="63"/>
      <c r="BP941" s="63"/>
    </row>
    <row r="942" customFormat="false" ht="13.8" hidden="false" customHeight="false" outlineLevel="0" collapsed="false">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3"/>
      <c r="BG942" s="63"/>
      <c r="BH942" s="63"/>
      <c r="BI942" s="63"/>
      <c r="BJ942" s="63"/>
      <c r="BK942" s="63"/>
      <c r="BL942" s="63"/>
      <c r="BM942" s="63"/>
      <c r="BN942" s="63"/>
      <c r="BO942" s="63"/>
      <c r="BP942" s="63"/>
    </row>
    <row r="943" customFormat="false" ht="13.8" hidden="false" customHeight="false" outlineLevel="0" collapsed="false">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3"/>
      <c r="BG943" s="63"/>
      <c r="BH943" s="63"/>
      <c r="BI943" s="63"/>
      <c r="BJ943" s="63"/>
      <c r="BK943" s="63"/>
      <c r="BL943" s="63"/>
      <c r="BM943" s="63"/>
      <c r="BN943" s="63"/>
      <c r="BO943" s="63"/>
      <c r="BP943" s="63"/>
    </row>
    <row r="944" customFormat="false" ht="13.8" hidden="false" customHeight="false" outlineLevel="0" collapsed="false">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3"/>
      <c r="BG944" s="63"/>
      <c r="BH944" s="63"/>
      <c r="BI944" s="63"/>
      <c r="BJ944" s="63"/>
      <c r="BK944" s="63"/>
      <c r="BL944" s="63"/>
      <c r="BM944" s="63"/>
      <c r="BN944" s="63"/>
      <c r="BO944" s="63"/>
      <c r="BP944" s="63"/>
    </row>
    <row r="945" customFormat="false" ht="13.8" hidden="false" customHeight="false" outlineLevel="0" collapsed="false">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3"/>
      <c r="BG945" s="63"/>
      <c r="BH945" s="63"/>
      <c r="BI945" s="63"/>
      <c r="BJ945" s="63"/>
      <c r="BK945" s="63"/>
      <c r="BL945" s="63"/>
      <c r="BM945" s="63"/>
      <c r="BN945" s="63"/>
      <c r="BO945" s="63"/>
      <c r="BP945" s="63"/>
    </row>
    <row r="946" customFormat="false" ht="13.8" hidden="false" customHeight="false" outlineLevel="0" collapsed="false">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3"/>
      <c r="BG946" s="63"/>
      <c r="BH946" s="63"/>
      <c r="BI946" s="63"/>
      <c r="BJ946" s="63"/>
      <c r="BK946" s="63"/>
      <c r="BL946" s="63"/>
      <c r="BM946" s="63"/>
      <c r="BN946" s="63"/>
      <c r="BO946" s="63"/>
      <c r="BP946" s="63"/>
    </row>
    <row r="947" customFormat="false" ht="13.8" hidden="false" customHeight="false" outlineLevel="0" collapsed="false">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3"/>
      <c r="BG947" s="63"/>
      <c r="BH947" s="63"/>
      <c r="BI947" s="63"/>
      <c r="BJ947" s="63"/>
      <c r="BK947" s="63"/>
      <c r="BL947" s="63"/>
      <c r="BM947" s="63"/>
      <c r="BN947" s="63"/>
      <c r="BO947" s="63"/>
      <c r="BP947" s="63"/>
    </row>
    <row r="948" customFormat="false" ht="13.8" hidden="false" customHeight="false" outlineLevel="0" collapsed="false">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3"/>
      <c r="BG948" s="63"/>
      <c r="BH948" s="63"/>
      <c r="BI948" s="63"/>
      <c r="BJ948" s="63"/>
      <c r="BK948" s="63"/>
      <c r="BL948" s="63"/>
      <c r="BM948" s="63"/>
      <c r="BN948" s="63"/>
      <c r="BO948" s="63"/>
      <c r="BP948" s="63"/>
    </row>
    <row r="949" customFormat="false" ht="13.8" hidden="false" customHeight="false" outlineLevel="0" collapsed="false">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3"/>
      <c r="BG949" s="63"/>
      <c r="BH949" s="63"/>
      <c r="BI949" s="63"/>
      <c r="BJ949" s="63"/>
      <c r="BK949" s="63"/>
      <c r="BL949" s="63"/>
      <c r="BM949" s="63"/>
      <c r="BN949" s="63"/>
      <c r="BO949" s="63"/>
      <c r="BP949" s="63"/>
    </row>
    <row r="950" customFormat="false" ht="13.8" hidden="false" customHeight="false" outlineLevel="0" collapsed="false">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3"/>
      <c r="BG950" s="63"/>
      <c r="BH950" s="63"/>
      <c r="BI950" s="63"/>
      <c r="BJ950" s="63"/>
      <c r="BK950" s="63"/>
      <c r="BL950" s="63"/>
      <c r="BM950" s="63"/>
      <c r="BN950" s="63"/>
      <c r="BO950" s="63"/>
      <c r="BP950" s="63"/>
    </row>
    <row r="951" customFormat="false" ht="13.8" hidden="false" customHeight="false" outlineLevel="0" collapsed="false">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3"/>
      <c r="BG951" s="63"/>
      <c r="BH951" s="63"/>
      <c r="BI951" s="63"/>
      <c r="BJ951" s="63"/>
      <c r="BK951" s="63"/>
      <c r="BL951" s="63"/>
      <c r="BM951" s="63"/>
      <c r="BN951" s="63"/>
      <c r="BO951" s="63"/>
      <c r="BP951" s="63"/>
    </row>
    <row r="952" customFormat="false" ht="13.8" hidden="false" customHeight="false" outlineLevel="0" collapsed="false">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3"/>
      <c r="BG952" s="63"/>
      <c r="BH952" s="63"/>
      <c r="BI952" s="63"/>
      <c r="BJ952" s="63"/>
      <c r="BK952" s="63"/>
      <c r="BL952" s="63"/>
      <c r="BM952" s="63"/>
      <c r="BN952" s="63"/>
      <c r="BO952" s="63"/>
      <c r="BP952" s="63"/>
    </row>
    <row r="953" customFormat="false" ht="13.8" hidden="false" customHeight="false" outlineLevel="0" collapsed="false">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3"/>
      <c r="BG953" s="63"/>
      <c r="BH953" s="63"/>
      <c r="BI953" s="63"/>
      <c r="BJ953" s="63"/>
      <c r="BK953" s="63"/>
      <c r="BL953" s="63"/>
      <c r="BM953" s="63"/>
      <c r="BN953" s="63"/>
      <c r="BO953" s="63"/>
      <c r="BP953" s="63"/>
    </row>
    <row r="954" customFormat="false" ht="13.8" hidden="false" customHeight="false" outlineLevel="0" collapsed="false">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3"/>
      <c r="BG954" s="63"/>
      <c r="BH954" s="63"/>
      <c r="BI954" s="63"/>
      <c r="BJ954" s="63"/>
      <c r="BK954" s="63"/>
      <c r="BL954" s="63"/>
      <c r="BM954" s="63"/>
      <c r="BN954" s="63"/>
      <c r="BO954" s="63"/>
      <c r="BP954" s="63"/>
    </row>
    <row r="955" customFormat="false" ht="13.8" hidden="false" customHeight="false" outlineLevel="0" collapsed="false">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3"/>
      <c r="BG955" s="63"/>
      <c r="BH955" s="63"/>
      <c r="BI955" s="63"/>
      <c r="BJ955" s="63"/>
      <c r="BK955" s="63"/>
      <c r="BL955" s="63"/>
      <c r="BM955" s="63"/>
      <c r="BN955" s="63"/>
      <c r="BO955" s="63"/>
      <c r="BP955" s="63"/>
    </row>
    <row r="956" customFormat="false" ht="13.8" hidden="false" customHeight="false" outlineLevel="0" collapsed="false">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3"/>
      <c r="BG956" s="63"/>
      <c r="BH956" s="63"/>
      <c r="BI956" s="63"/>
      <c r="BJ956" s="63"/>
      <c r="BK956" s="63"/>
      <c r="BL956" s="63"/>
      <c r="BM956" s="63"/>
      <c r="BN956" s="63"/>
      <c r="BO956" s="63"/>
      <c r="BP956" s="63"/>
    </row>
    <row r="957" customFormat="false" ht="13.8" hidden="false" customHeight="false" outlineLevel="0" collapsed="false">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3"/>
      <c r="BG957" s="63"/>
      <c r="BH957" s="63"/>
      <c r="BI957" s="63"/>
      <c r="BJ957" s="63"/>
      <c r="BK957" s="63"/>
      <c r="BL957" s="63"/>
      <c r="BM957" s="63"/>
      <c r="BN957" s="63"/>
      <c r="BO957" s="63"/>
      <c r="BP957" s="63"/>
    </row>
    <row r="958" customFormat="false" ht="13.8" hidden="false" customHeight="false" outlineLevel="0" collapsed="false">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3"/>
      <c r="BG958" s="63"/>
      <c r="BH958" s="63"/>
      <c r="BI958" s="63"/>
      <c r="BJ958" s="63"/>
      <c r="BK958" s="63"/>
      <c r="BL958" s="63"/>
      <c r="BM958" s="63"/>
      <c r="BN958" s="63"/>
      <c r="BO958" s="63"/>
      <c r="BP958" s="63"/>
    </row>
    <row r="959" customFormat="false" ht="13.8" hidden="false" customHeight="false" outlineLevel="0" collapsed="false">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3"/>
      <c r="BG959" s="63"/>
      <c r="BH959" s="63"/>
      <c r="BI959" s="63"/>
      <c r="BJ959" s="63"/>
      <c r="BK959" s="63"/>
      <c r="BL959" s="63"/>
      <c r="BM959" s="63"/>
      <c r="BN959" s="63"/>
      <c r="BO959" s="63"/>
      <c r="BP959" s="63"/>
    </row>
    <row r="960" customFormat="false" ht="13.8" hidden="false" customHeight="false" outlineLevel="0" collapsed="false">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3"/>
      <c r="BG960" s="63"/>
      <c r="BH960" s="63"/>
      <c r="BI960" s="63"/>
      <c r="BJ960" s="63"/>
      <c r="BK960" s="63"/>
      <c r="BL960" s="63"/>
      <c r="BM960" s="63"/>
      <c r="BN960" s="63"/>
      <c r="BO960" s="63"/>
      <c r="BP960" s="63"/>
    </row>
    <row r="961" customFormat="false" ht="13.8" hidden="false" customHeight="false" outlineLevel="0" collapsed="false">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3"/>
      <c r="BG961" s="63"/>
      <c r="BH961" s="63"/>
      <c r="BI961" s="63"/>
      <c r="BJ961" s="63"/>
      <c r="BK961" s="63"/>
      <c r="BL961" s="63"/>
      <c r="BM961" s="63"/>
      <c r="BN961" s="63"/>
      <c r="BO961" s="63"/>
      <c r="BP961" s="63"/>
    </row>
    <row r="962" customFormat="false" ht="13.8" hidden="false" customHeight="false" outlineLevel="0" collapsed="false">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3"/>
      <c r="BG962" s="63"/>
      <c r="BH962" s="63"/>
      <c r="BI962" s="63"/>
      <c r="BJ962" s="63"/>
      <c r="BK962" s="63"/>
      <c r="BL962" s="63"/>
      <c r="BM962" s="63"/>
      <c r="BN962" s="63"/>
      <c r="BO962" s="63"/>
      <c r="BP962" s="63"/>
    </row>
    <row r="963" customFormat="false" ht="13.8" hidden="false" customHeight="false" outlineLevel="0" collapsed="false">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3"/>
      <c r="BG963" s="63"/>
      <c r="BH963" s="63"/>
      <c r="BI963" s="63"/>
      <c r="BJ963" s="63"/>
      <c r="BK963" s="63"/>
      <c r="BL963" s="63"/>
      <c r="BM963" s="63"/>
      <c r="BN963" s="63"/>
      <c r="BO963" s="63"/>
      <c r="BP963" s="63"/>
    </row>
    <row r="964" customFormat="false" ht="13.8" hidden="false" customHeight="false" outlineLevel="0" collapsed="false">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3"/>
      <c r="BG964" s="63"/>
      <c r="BH964" s="63"/>
      <c r="BI964" s="63"/>
      <c r="BJ964" s="63"/>
      <c r="BK964" s="63"/>
      <c r="BL964" s="63"/>
      <c r="BM964" s="63"/>
      <c r="BN964" s="63"/>
      <c r="BO964" s="63"/>
      <c r="BP964" s="63"/>
    </row>
    <row r="965" customFormat="false" ht="13.8" hidden="false" customHeight="false" outlineLevel="0" collapsed="false">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3"/>
      <c r="BG965" s="63"/>
      <c r="BH965" s="63"/>
      <c r="BI965" s="63"/>
      <c r="BJ965" s="63"/>
      <c r="BK965" s="63"/>
      <c r="BL965" s="63"/>
      <c r="BM965" s="63"/>
      <c r="BN965" s="63"/>
      <c r="BO965" s="63"/>
      <c r="BP965" s="63"/>
    </row>
    <row r="966" customFormat="false" ht="13.8" hidden="false" customHeight="false" outlineLevel="0" collapsed="false">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3"/>
      <c r="BG966" s="63"/>
      <c r="BH966" s="63"/>
      <c r="BI966" s="63"/>
      <c r="BJ966" s="63"/>
      <c r="BK966" s="63"/>
      <c r="BL966" s="63"/>
      <c r="BM966" s="63"/>
      <c r="BN966" s="63"/>
      <c r="BO966" s="63"/>
      <c r="BP966" s="63"/>
    </row>
    <row r="967" customFormat="false" ht="13.8" hidden="false" customHeight="false" outlineLevel="0" collapsed="false">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3"/>
      <c r="BG967" s="63"/>
      <c r="BH967" s="63"/>
      <c r="BI967" s="63"/>
      <c r="BJ967" s="63"/>
      <c r="BK967" s="63"/>
      <c r="BL967" s="63"/>
      <c r="BM967" s="63"/>
      <c r="BN967" s="63"/>
      <c r="BO967" s="63"/>
      <c r="BP967" s="63"/>
    </row>
    <row r="968" customFormat="false" ht="13.8" hidden="false" customHeight="false" outlineLevel="0" collapsed="false">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3"/>
      <c r="BG968" s="63"/>
      <c r="BH968" s="63"/>
      <c r="BI968" s="63"/>
      <c r="BJ968" s="63"/>
      <c r="BK968" s="63"/>
      <c r="BL968" s="63"/>
      <c r="BM968" s="63"/>
      <c r="BN968" s="63"/>
      <c r="BO968" s="63"/>
      <c r="BP968" s="63"/>
    </row>
    <row r="969" customFormat="false" ht="13.8" hidden="false" customHeight="false" outlineLevel="0" collapsed="false">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3"/>
      <c r="BG969" s="63"/>
      <c r="BH969" s="63"/>
      <c r="BI969" s="63"/>
      <c r="BJ969" s="63"/>
      <c r="BK969" s="63"/>
      <c r="BL969" s="63"/>
      <c r="BM969" s="63"/>
      <c r="BN969" s="63"/>
      <c r="BO969" s="63"/>
      <c r="BP969" s="63"/>
    </row>
    <row r="970" customFormat="false" ht="13.8" hidden="false" customHeight="false" outlineLevel="0" collapsed="false">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3"/>
      <c r="BG970" s="63"/>
      <c r="BH970" s="63"/>
      <c r="BI970" s="63"/>
      <c r="BJ970" s="63"/>
      <c r="BK970" s="63"/>
      <c r="BL970" s="63"/>
      <c r="BM970" s="63"/>
      <c r="BN970" s="63"/>
      <c r="BO970" s="63"/>
      <c r="BP970" s="63"/>
    </row>
    <row r="971" customFormat="false" ht="13.8" hidden="false" customHeight="false" outlineLevel="0" collapsed="false">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3"/>
      <c r="BG971" s="63"/>
      <c r="BH971" s="63"/>
      <c r="BI971" s="63"/>
      <c r="BJ971" s="63"/>
      <c r="BK971" s="63"/>
      <c r="BL971" s="63"/>
      <c r="BM971" s="63"/>
      <c r="BN971" s="63"/>
      <c r="BO971" s="63"/>
      <c r="BP971" s="63"/>
    </row>
    <row r="972" customFormat="false" ht="13.8" hidden="false" customHeight="false" outlineLevel="0" collapsed="false">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3"/>
      <c r="BG972" s="63"/>
      <c r="BH972" s="63"/>
      <c r="BI972" s="63"/>
      <c r="BJ972" s="63"/>
      <c r="BK972" s="63"/>
      <c r="BL972" s="63"/>
      <c r="BM972" s="63"/>
      <c r="BN972" s="63"/>
      <c r="BO972" s="63"/>
      <c r="BP972" s="63"/>
    </row>
    <row r="973" customFormat="false" ht="13.8" hidden="false" customHeight="false" outlineLevel="0" collapsed="false">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3"/>
      <c r="BG973" s="63"/>
      <c r="BH973" s="63"/>
      <c r="BI973" s="63"/>
      <c r="BJ973" s="63"/>
      <c r="BK973" s="63"/>
      <c r="BL973" s="63"/>
      <c r="BM973" s="63"/>
      <c r="BN973" s="63"/>
      <c r="BO973" s="63"/>
      <c r="BP973" s="63"/>
    </row>
    <row r="974" customFormat="false" ht="13.8" hidden="false" customHeight="false" outlineLevel="0" collapsed="false">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3"/>
      <c r="BG974" s="63"/>
      <c r="BH974" s="63"/>
      <c r="BI974" s="63"/>
      <c r="BJ974" s="63"/>
      <c r="BK974" s="63"/>
      <c r="BL974" s="63"/>
      <c r="BM974" s="63"/>
      <c r="BN974" s="63"/>
      <c r="BO974" s="63"/>
      <c r="BP974" s="63"/>
    </row>
    <row r="975" customFormat="false" ht="13.8" hidden="false" customHeight="false" outlineLevel="0" collapsed="false">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3"/>
      <c r="BG975" s="63"/>
      <c r="BH975" s="63"/>
      <c r="BI975" s="63"/>
      <c r="BJ975" s="63"/>
      <c r="BK975" s="63"/>
      <c r="BL975" s="63"/>
      <c r="BM975" s="63"/>
      <c r="BN975" s="63"/>
      <c r="BO975" s="63"/>
      <c r="BP975" s="63"/>
    </row>
    <row r="976" customFormat="false" ht="13.8" hidden="false" customHeight="false" outlineLevel="0" collapsed="false">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3"/>
      <c r="BG976" s="63"/>
      <c r="BH976" s="63"/>
      <c r="BI976" s="63"/>
      <c r="BJ976" s="63"/>
      <c r="BK976" s="63"/>
      <c r="BL976" s="63"/>
      <c r="BM976" s="63"/>
      <c r="BN976" s="63"/>
      <c r="BO976" s="63"/>
      <c r="BP976" s="63"/>
    </row>
    <row r="977" customFormat="false" ht="13.8" hidden="false" customHeight="false" outlineLevel="0" collapsed="false">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3"/>
      <c r="BG977" s="63"/>
      <c r="BH977" s="63"/>
      <c r="BI977" s="63"/>
      <c r="BJ977" s="63"/>
      <c r="BK977" s="63"/>
      <c r="BL977" s="63"/>
      <c r="BM977" s="63"/>
      <c r="BN977" s="63"/>
      <c r="BO977" s="63"/>
      <c r="BP977" s="63"/>
    </row>
    <row r="978" customFormat="false" ht="13.8" hidden="false" customHeight="false" outlineLevel="0" collapsed="false">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3"/>
      <c r="BG978" s="63"/>
      <c r="BH978" s="63"/>
      <c r="BI978" s="63"/>
      <c r="BJ978" s="63"/>
      <c r="BK978" s="63"/>
      <c r="BL978" s="63"/>
      <c r="BM978" s="63"/>
      <c r="BN978" s="63"/>
      <c r="BO978" s="63"/>
      <c r="BP978" s="63"/>
    </row>
    <row r="979" customFormat="false" ht="13.8" hidden="false" customHeight="false" outlineLevel="0" collapsed="false">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3"/>
      <c r="BG979" s="63"/>
      <c r="BH979" s="63"/>
      <c r="BI979" s="63"/>
      <c r="BJ979" s="63"/>
      <c r="BK979" s="63"/>
      <c r="BL979" s="63"/>
      <c r="BM979" s="63"/>
      <c r="BN979" s="63"/>
      <c r="BO979" s="63"/>
      <c r="BP979" s="63"/>
    </row>
    <row r="980" customFormat="false" ht="13.8" hidden="false" customHeight="false" outlineLevel="0" collapsed="false">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3"/>
      <c r="BG980" s="63"/>
      <c r="BH980" s="63"/>
      <c r="BI980" s="63"/>
      <c r="BJ980" s="63"/>
      <c r="BK980" s="63"/>
      <c r="BL980" s="63"/>
      <c r="BM980" s="63"/>
      <c r="BN980" s="63"/>
      <c r="BO980" s="63"/>
      <c r="BP980" s="63"/>
    </row>
    <row r="981" customFormat="false" ht="13.8" hidden="false" customHeight="false" outlineLevel="0" collapsed="false">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3"/>
      <c r="BG981" s="63"/>
      <c r="BH981" s="63"/>
      <c r="BI981" s="63"/>
      <c r="BJ981" s="63"/>
      <c r="BK981" s="63"/>
      <c r="BL981" s="63"/>
      <c r="BM981" s="63"/>
      <c r="BN981" s="63"/>
      <c r="BO981" s="63"/>
      <c r="BP981" s="63"/>
    </row>
    <row r="982" customFormat="false" ht="13.8" hidden="false" customHeight="false" outlineLevel="0" collapsed="false">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3"/>
      <c r="BG982" s="63"/>
      <c r="BH982" s="63"/>
      <c r="BI982" s="63"/>
      <c r="BJ982" s="63"/>
      <c r="BK982" s="63"/>
      <c r="BL982" s="63"/>
      <c r="BM982" s="63"/>
      <c r="BN982" s="63"/>
      <c r="BO982" s="63"/>
      <c r="BP982" s="63"/>
    </row>
    <row r="983" customFormat="false" ht="13.8" hidden="false" customHeight="false" outlineLevel="0" collapsed="false">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3"/>
      <c r="BG983" s="63"/>
      <c r="BH983" s="63"/>
      <c r="BI983" s="63"/>
      <c r="BJ983" s="63"/>
      <c r="BK983" s="63"/>
      <c r="BL983" s="63"/>
      <c r="BM983" s="63"/>
      <c r="BN983" s="63"/>
      <c r="BO983" s="63"/>
      <c r="BP983" s="63"/>
    </row>
    <row r="984" customFormat="false" ht="13.8" hidden="false" customHeight="false" outlineLevel="0" collapsed="false">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3"/>
      <c r="BG984" s="63"/>
      <c r="BH984" s="63"/>
      <c r="BI984" s="63"/>
      <c r="BJ984" s="63"/>
      <c r="BK984" s="63"/>
      <c r="BL984" s="63"/>
      <c r="BM984" s="63"/>
      <c r="BN984" s="63"/>
      <c r="BO984" s="63"/>
      <c r="BP984" s="63"/>
    </row>
    <row r="985" customFormat="false" ht="13.8" hidden="false" customHeight="false" outlineLevel="0" collapsed="false">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3"/>
      <c r="BG985" s="63"/>
      <c r="BH985" s="63"/>
      <c r="BI985" s="63"/>
      <c r="BJ985" s="63"/>
      <c r="BK985" s="63"/>
      <c r="BL985" s="63"/>
      <c r="BM985" s="63"/>
      <c r="BN985" s="63"/>
      <c r="BO985" s="63"/>
      <c r="BP985" s="63"/>
    </row>
    <row r="986" customFormat="false" ht="13.8" hidden="false" customHeight="false" outlineLevel="0" collapsed="false">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3"/>
      <c r="BG986" s="63"/>
      <c r="BH986" s="63"/>
      <c r="BI986" s="63"/>
      <c r="BJ986" s="63"/>
      <c r="BK986" s="63"/>
      <c r="BL986" s="63"/>
      <c r="BM986" s="63"/>
      <c r="BN986" s="63"/>
      <c r="BO986" s="63"/>
      <c r="BP986" s="63"/>
    </row>
    <row r="987" customFormat="false" ht="13.8" hidden="false" customHeight="false" outlineLevel="0" collapsed="false">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3"/>
      <c r="BG987" s="63"/>
      <c r="BH987" s="63"/>
      <c r="BI987" s="63"/>
      <c r="BJ987" s="63"/>
      <c r="BK987" s="63"/>
      <c r="BL987" s="63"/>
      <c r="BM987" s="63"/>
      <c r="BN987" s="63"/>
      <c r="BO987" s="63"/>
      <c r="BP987" s="63"/>
    </row>
    <row r="988" customFormat="false" ht="13.8" hidden="false" customHeight="false" outlineLevel="0" collapsed="false">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3"/>
      <c r="BG988" s="63"/>
      <c r="BH988" s="63"/>
      <c r="BI988" s="63"/>
      <c r="BJ988" s="63"/>
      <c r="BK988" s="63"/>
      <c r="BL988" s="63"/>
      <c r="BM988" s="63"/>
      <c r="BN988" s="63"/>
      <c r="BO988" s="63"/>
      <c r="BP988" s="63"/>
    </row>
    <row r="989" customFormat="false" ht="13.8" hidden="false" customHeight="false" outlineLevel="0" collapsed="false">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3"/>
      <c r="BG989" s="63"/>
      <c r="BH989" s="63"/>
      <c r="BI989" s="63"/>
      <c r="BJ989" s="63"/>
      <c r="BK989" s="63"/>
      <c r="BL989" s="63"/>
      <c r="BM989" s="63"/>
      <c r="BN989" s="63"/>
      <c r="BO989" s="63"/>
      <c r="BP989" s="63"/>
    </row>
    <row r="990" customFormat="false" ht="13.8" hidden="false" customHeight="false" outlineLevel="0" collapsed="false">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3"/>
      <c r="BG990" s="63"/>
      <c r="BH990" s="63"/>
      <c r="BI990" s="63"/>
      <c r="BJ990" s="63"/>
      <c r="BK990" s="63"/>
      <c r="BL990" s="63"/>
      <c r="BM990" s="63"/>
      <c r="BN990" s="63"/>
      <c r="BO990" s="63"/>
      <c r="BP990" s="63"/>
    </row>
    <row r="991" customFormat="false" ht="13.8" hidden="false" customHeight="false" outlineLevel="0" collapsed="false">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3"/>
      <c r="BG991" s="63"/>
      <c r="BH991" s="63"/>
      <c r="BI991" s="63"/>
      <c r="BJ991" s="63"/>
      <c r="BK991" s="63"/>
      <c r="BL991" s="63"/>
      <c r="BM991" s="63"/>
      <c r="BN991" s="63"/>
      <c r="BO991" s="63"/>
      <c r="BP991" s="63"/>
    </row>
    <row r="992" customFormat="false" ht="13.8" hidden="false" customHeight="false" outlineLevel="0" collapsed="false">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3"/>
      <c r="BG992" s="63"/>
      <c r="BH992" s="63"/>
      <c r="BI992" s="63"/>
      <c r="BJ992" s="63"/>
      <c r="BK992" s="63"/>
      <c r="BL992" s="63"/>
      <c r="BM992" s="63"/>
      <c r="BN992" s="63"/>
      <c r="BO992" s="63"/>
      <c r="BP992" s="63"/>
    </row>
    <row r="993" customFormat="false" ht="13.8" hidden="false" customHeight="false" outlineLevel="0" collapsed="false">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3"/>
      <c r="BG993" s="63"/>
      <c r="BH993" s="63"/>
      <c r="BI993" s="63"/>
      <c r="BJ993" s="63"/>
      <c r="BK993" s="63"/>
      <c r="BL993" s="63"/>
      <c r="BM993" s="63"/>
      <c r="BN993" s="63"/>
      <c r="BO993" s="63"/>
      <c r="BP993" s="63"/>
    </row>
    <row r="994" customFormat="false" ht="13.8" hidden="false" customHeight="false" outlineLevel="0" collapsed="false">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3"/>
      <c r="BG994" s="63"/>
      <c r="BH994" s="63"/>
      <c r="BI994" s="63"/>
      <c r="BJ994" s="63"/>
      <c r="BK994" s="63"/>
      <c r="BL994" s="63"/>
      <c r="BM994" s="63"/>
      <c r="BN994" s="63"/>
      <c r="BO994" s="63"/>
      <c r="BP994" s="63"/>
    </row>
    <row r="995" customFormat="false" ht="13.8" hidden="false" customHeight="false" outlineLevel="0" collapsed="false">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3"/>
      <c r="BG995" s="63"/>
      <c r="BH995" s="63"/>
      <c r="BI995" s="63"/>
      <c r="BJ995" s="63"/>
      <c r="BK995" s="63"/>
      <c r="BL995" s="63"/>
      <c r="BM995" s="63"/>
      <c r="BN995" s="63"/>
      <c r="BO995" s="63"/>
      <c r="BP995" s="63"/>
    </row>
    <row r="996" customFormat="false" ht="13.8" hidden="false" customHeight="false" outlineLevel="0" collapsed="false">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3"/>
      <c r="BG996" s="63"/>
      <c r="BH996" s="63"/>
      <c r="BI996" s="63"/>
      <c r="BJ996" s="63"/>
      <c r="BK996" s="63"/>
      <c r="BL996" s="63"/>
      <c r="BM996" s="63"/>
      <c r="BN996" s="63"/>
      <c r="BO996" s="63"/>
      <c r="BP996" s="63"/>
    </row>
    <row r="997" customFormat="false" ht="13.8" hidden="false" customHeight="false" outlineLevel="0" collapsed="false">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3"/>
      <c r="BG997" s="63"/>
      <c r="BH997" s="63"/>
      <c r="BI997" s="63"/>
      <c r="BJ997" s="63"/>
      <c r="BK997" s="63"/>
      <c r="BL997" s="63"/>
      <c r="BM997" s="63"/>
      <c r="BN997" s="63"/>
      <c r="BO997" s="63"/>
      <c r="BP997" s="63"/>
    </row>
    <row r="998" customFormat="false" ht="13.8" hidden="false" customHeight="false" outlineLevel="0" collapsed="false">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3"/>
      <c r="BG998" s="63"/>
      <c r="BH998" s="63"/>
      <c r="BI998" s="63"/>
      <c r="BJ998" s="63"/>
      <c r="BK998" s="63"/>
      <c r="BL998" s="63"/>
      <c r="BM998" s="63"/>
      <c r="BN998" s="63"/>
      <c r="BO998" s="63"/>
      <c r="BP998" s="63"/>
    </row>
    <row r="999" customFormat="false" ht="13.8" hidden="false" customHeight="false" outlineLevel="0" collapsed="false">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3"/>
      <c r="BG999" s="63"/>
      <c r="BH999" s="63"/>
      <c r="BI999" s="63"/>
      <c r="BJ999" s="63"/>
      <c r="BK999" s="63"/>
      <c r="BL999" s="63"/>
      <c r="BM999" s="63"/>
      <c r="BN999" s="63"/>
      <c r="BO999" s="63"/>
      <c r="BP999" s="63"/>
    </row>
    <row r="1000" customFormat="false" ht="13.8" hidden="false" customHeight="false" outlineLevel="0" collapsed="false">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3"/>
      <c r="BG1000" s="63"/>
      <c r="BH1000" s="63"/>
      <c r="BI1000" s="63"/>
      <c r="BJ1000" s="63"/>
      <c r="BK1000" s="63"/>
      <c r="BL1000" s="63"/>
      <c r="BM1000" s="63"/>
      <c r="BN1000" s="63"/>
      <c r="BO1000" s="63"/>
      <c r="BP1000" s="6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K81"/>
  <sheetViews>
    <sheetView showFormulas="false" showGridLines="true" showRowColHeaders="true" showZeros="true" rightToLeft="false" tabSelected="false" showOutlineSymbols="true" defaultGridColor="true" view="normal" topLeftCell="Z24" colorId="64" zoomScale="100" zoomScaleNormal="100" zoomScalePageLayoutView="100" workbookViewId="0">
      <selection pane="topLeft" activeCell="A32" activeCellId="0" sqref="A32"/>
    </sheetView>
  </sheetViews>
  <sheetFormatPr defaultColWidth="8.57421875" defaultRowHeight="13.8" customHeight="false" zeroHeight="false" outlineLevelRow="0" outlineLevelCol="0"/>
  <cols>
    <col collapsed="false" customWidth="true" hidden="false" outlineLevel="0" max="1" min="1" style="114" width="19.38"/>
    <col collapsed="false" customWidth="true" hidden="false" outlineLevel="0" max="2" min="2" style="114" width="6.88"/>
    <col collapsed="false" customWidth="true" hidden="false" outlineLevel="0" max="3" min="3" style="114" width="9"/>
    <col collapsed="false" customWidth="true" hidden="false" outlineLevel="0" max="4" min="4" style="114" width="23.88"/>
    <col collapsed="false" customWidth="true" hidden="false" outlineLevel="0" max="5" min="5" style="114" width="16.77"/>
    <col collapsed="false" customWidth="true" hidden="false" outlineLevel="0" max="6" min="6" style="114" width="26.89"/>
    <col collapsed="false" customWidth="true" hidden="false" outlineLevel="0" max="8" min="7" style="114" width="16.38"/>
    <col collapsed="false" customWidth="true" hidden="false" outlineLevel="0" max="9" min="9" style="114" width="15.77"/>
    <col collapsed="false" customWidth="true" hidden="false" outlineLevel="0" max="10" min="10" style="114" width="16.38"/>
    <col collapsed="false" customWidth="true" hidden="false" outlineLevel="0" max="11" min="11" style="114" width="43.12"/>
    <col collapsed="false" customWidth="true" hidden="false" outlineLevel="0" max="12" min="12" style="114" width="16.38"/>
    <col collapsed="false" customWidth="true" hidden="false" outlineLevel="0" max="13" min="13" style="114" width="6.88"/>
    <col collapsed="false" customWidth="true" hidden="false" outlineLevel="0" max="14" min="14" style="114" width="4.87"/>
    <col collapsed="false" customWidth="true" hidden="false" outlineLevel="0" max="15" min="15" style="114" width="18.12"/>
    <col collapsed="false" customWidth="true" hidden="false" outlineLevel="0" max="16" min="16" style="114" width="14.27"/>
    <col collapsed="false" customWidth="true" hidden="false" outlineLevel="0" max="17" min="17" style="114" width="6.2"/>
    <col collapsed="false" customWidth="true" hidden="false" outlineLevel="0" max="19" min="18" style="114" width="6.88"/>
    <col collapsed="false" customWidth="true" hidden="false" outlineLevel="0" max="23" min="20" style="114" width="9.76"/>
    <col collapsed="false" customWidth="true" hidden="false" outlineLevel="0" max="30" min="24" style="114" width="6.88"/>
    <col collapsed="false" customWidth="true" hidden="false" outlineLevel="0" max="31" min="31" style="114" width="57.37"/>
    <col collapsed="false" customWidth="true" hidden="false" outlineLevel="0" max="32" min="32" style="114" width="24.75"/>
    <col collapsed="false" customWidth="true" hidden="false" outlineLevel="0" max="33" min="33" style="114" width="45.5"/>
    <col collapsed="false" customWidth="true" hidden="false" outlineLevel="0" max="34" min="34" style="114" width="15.62"/>
    <col collapsed="false" customWidth="true" hidden="false" outlineLevel="0" max="35" min="35" style="114" width="45.5"/>
    <col collapsed="false" customWidth="true" hidden="false" outlineLevel="0" max="36" min="36" style="114" width="15.62"/>
    <col collapsed="false" customWidth="true" hidden="false" outlineLevel="0" max="37" min="37" style="114" width="45.5"/>
    <col collapsed="false" customWidth="true" hidden="false" outlineLevel="0" max="38" min="38" style="114" width="15.62"/>
    <col collapsed="false" customWidth="true" hidden="false" outlineLevel="0" max="39" min="39" style="114" width="42.88"/>
    <col collapsed="false" customWidth="true" hidden="false" outlineLevel="0" max="40" min="40" style="114" width="15.62"/>
    <col collapsed="false" customWidth="true" hidden="false" outlineLevel="0" max="41" min="41" style="114" width="106.25"/>
    <col collapsed="false" customWidth="true" hidden="false" outlineLevel="0" max="45" min="42" style="114" width="18.77"/>
    <col collapsed="false" customWidth="true" hidden="false" outlineLevel="0" max="46" min="46" style="114" width="109.25"/>
    <col collapsed="false" customWidth="true" hidden="false" outlineLevel="0" max="47" min="47" style="114" width="63"/>
    <col collapsed="false" customWidth="true" hidden="false" outlineLevel="0" max="48" min="48" style="114" width="30.75"/>
    <col collapsed="false" customWidth="true" hidden="false" outlineLevel="0" max="1025" min="49" style="114" width="12.62"/>
  </cols>
  <sheetData>
    <row r="1" customFormat="false" ht="13.8" hidden="false" customHeight="false" outlineLevel="0" collapsed="false">
      <c r="A1" s="316" t="s">
        <v>0</v>
      </c>
      <c r="B1" s="316" t="s">
        <v>1</v>
      </c>
      <c r="C1" s="316" t="s">
        <v>2</v>
      </c>
      <c r="D1" s="316" t="s">
        <v>3</v>
      </c>
      <c r="E1" s="316" t="s">
        <v>4</v>
      </c>
      <c r="F1" s="316" t="s">
        <v>5</v>
      </c>
      <c r="G1" s="316" t="s">
        <v>6</v>
      </c>
      <c r="H1" s="316" t="s">
        <v>7</v>
      </c>
      <c r="I1" s="317" t="s">
        <v>8</v>
      </c>
      <c r="J1" s="316" t="s">
        <v>9</v>
      </c>
      <c r="K1" s="316" t="s">
        <v>10</v>
      </c>
      <c r="L1" s="316" t="s">
        <v>11</v>
      </c>
      <c r="M1" s="316" t="s">
        <v>12</v>
      </c>
      <c r="N1" s="316" t="s">
        <v>13</v>
      </c>
      <c r="O1" s="316" t="s">
        <v>14</v>
      </c>
      <c r="P1" s="316" t="s">
        <v>15</v>
      </c>
      <c r="Q1" s="316" t="s">
        <v>16</v>
      </c>
      <c r="R1" s="316" t="s">
        <v>17</v>
      </c>
      <c r="S1" s="316" t="s">
        <v>18</v>
      </c>
      <c r="T1" s="316" t="s">
        <v>19</v>
      </c>
      <c r="U1" s="318" t="s">
        <v>20</v>
      </c>
      <c r="V1" s="316" t="s">
        <v>21</v>
      </c>
      <c r="W1" s="318" t="s">
        <v>20</v>
      </c>
      <c r="X1" s="316" t="s">
        <v>22</v>
      </c>
      <c r="Y1" s="316" t="s">
        <v>3232</v>
      </c>
      <c r="Z1" s="316" t="s">
        <v>23</v>
      </c>
      <c r="AA1" s="316" t="s">
        <v>3874</v>
      </c>
      <c r="AB1" s="316" t="s">
        <v>24</v>
      </c>
      <c r="AC1" s="316" t="s">
        <v>25</v>
      </c>
      <c r="AD1" s="316" t="s">
        <v>4542</v>
      </c>
      <c r="AE1" s="316" t="s">
        <v>26</v>
      </c>
      <c r="AF1" s="316" t="s">
        <v>27</v>
      </c>
      <c r="AG1" s="316" t="s">
        <v>28</v>
      </c>
      <c r="AH1" s="316" t="s">
        <v>29</v>
      </c>
      <c r="AI1" s="316" t="s">
        <v>30</v>
      </c>
      <c r="AJ1" s="316" t="s">
        <v>3233</v>
      </c>
      <c r="AK1" s="319" t="s">
        <v>31</v>
      </c>
      <c r="AL1" s="316" t="s">
        <v>3234</v>
      </c>
      <c r="AM1" s="316" t="s">
        <v>32</v>
      </c>
      <c r="AN1" s="316" t="s">
        <v>3235</v>
      </c>
      <c r="AO1" s="316" t="s">
        <v>20</v>
      </c>
      <c r="AP1" s="316" t="s">
        <v>33</v>
      </c>
      <c r="AQ1" s="316" t="s">
        <v>34</v>
      </c>
      <c r="AR1" s="316" t="s">
        <v>35</v>
      </c>
      <c r="AS1" s="316" t="s">
        <v>36</v>
      </c>
    </row>
    <row r="2" customFormat="false" ht="46" hidden="false" customHeight="false" outlineLevel="0" collapsed="false">
      <c r="A2" s="78" t="s">
        <v>100</v>
      </c>
      <c r="B2" s="78" t="s">
        <v>38</v>
      </c>
      <c r="C2" s="78"/>
      <c r="D2" s="78"/>
      <c r="E2" s="78" t="s">
        <v>5139</v>
      </c>
      <c r="F2" s="78" t="s">
        <v>5140</v>
      </c>
      <c r="G2" s="320" t="s">
        <v>5141</v>
      </c>
      <c r="H2" s="78"/>
      <c r="I2" s="321"/>
      <c r="J2" s="322" t="s">
        <v>5142</v>
      </c>
      <c r="K2" s="323"/>
      <c r="L2" s="78"/>
      <c r="M2" s="78" t="s">
        <v>44</v>
      </c>
      <c r="N2" s="78"/>
      <c r="O2" s="78"/>
      <c r="P2" s="78"/>
      <c r="Q2" s="78"/>
      <c r="R2" s="78" t="s">
        <v>107</v>
      </c>
      <c r="S2" s="78"/>
      <c r="T2" s="78"/>
      <c r="U2" s="324"/>
      <c r="V2" s="78"/>
      <c r="W2" s="324"/>
      <c r="X2" s="78"/>
      <c r="Y2" s="78"/>
      <c r="Z2" s="78"/>
      <c r="AA2" s="78"/>
      <c r="AB2" s="325"/>
      <c r="AC2" s="325"/>
      <c r="AD2" s="326"/>
      <c r="AE2" s="325" t="s">
        <v>5143</v>
      </c>
      <c r="AF2" s="73"/>
      <c r="AG2" s="327" t="s">
        <v>5144</v>
      </c>
      <c r="AH2" s="328"/>
      <c r="AI2" s="73"/>
      <c r="AJ2" s="325"/>
      <c r="AK2" s="329" t="s">
        <v>5145</v>
      </c>
      <c r="AL2" s="325"/>
      <c r="AM2" s="323"/>
      <c r="AN2" s="325"/>
      <c r="AO2" s="324"/>
      <c r="AP2" s="324"/>
      <c r="AQ2" s="324"/>
      <c r="AR2" s="324"/>
      <c r="AS2" s="324"/>
      <c r="AT2" s="330" t="str">
        <f aca="false">IF(A2="", "","'"&amp;A2&amp;"':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'"&amp;VLOOKUP(S2,マスタ!$D$1:$E$99,2,0)&amp;"'","")&amp;""&amp;IF(T2&lt;&gt;"",", range: '"&amp;T2&amp;"'","")&amp;IF(V2&lt;&gt;"",", damage: '"&amp;V2&amp;"'","")&amp;IF(X2&lt;&gt;"",", capacity: '"&amp;X2&amp;"'","")&amp;IF(Y2&lt;&gt;"",", growth: "&amp;Y2&amp;"","")&amp;IF(Z2&lt;&gt;"",", cost: '"&amp;Z2&amp;"'","")&amp;", text: '"&amp;SUBSTITUTE(SUBSTITUTE(AE2, CHAR(13), ""),CHAR(10),"\n")&amp;IF(AF2&lt;&gt;"", "', textAdditional: '"&amp;SUBSTITUTE(SUBSTITUTE(AF2, CHAR(13), ""),CHAR(10),"\n"), "")&amp;"', textZh: '"&amp;SUBSTITUTE(SUBSTITUTE(SUBSTITUTE(AG2, CHAR(13), ""),CHAR(10),"\n"),"'","\'")&amp;"', textZhG1: '"&amp;SUBSTITUTE(SUBSTITUTE(SUBSTITUTE(AI2, CHAR(13), ""),CHAR(10),"\n"),"'","\'")&amp;IF(AH2&lt;&gt;"", "', textZhAdditional: '"&amp;SUBSTITUTE(SUBSTITUTE(AH2, CHAR(13), ""),CHAR(10),"\n"), "")&amp;IF(AJ2&lt;&gt;"", "', textZhG1Additional: '"&amp;SUBSTITUTE(SUBSTITUTE(AJ2, CHAR(13), ""),CHAR(10),"\n"), "")&amp;"', textKo: '"&amp;SUBSTITUTE(SUBSTITUTE(SUBSTITUTE(AK2, CHAR(13), ""),CHAR(10),"\n"),"'","\'")&amp;IF(AL2&lt;&gt;"", "', textKoAdditional: '"&amp;SUBSTITUTE(SUBSTITUTE(AL2, CHAR(13), ""),CHAR(10),"\n"), "")&amp;"', textEn: '"&amp;SUBSTITUTE(SUBSTITUTE(SUBSTITUTE(AM2, CHAR(13), ""),CHAR(10),"\n"),"'","\'")&amp;IF(AN2&lt;&gt;"", "', textEnAdditional: '"&amp;SUBSTITUTE(SUBSTITUTE(AN2, CHAR(13), ""),CHAR(10),"\n"), "")&amp;"'"&amp;IF(AB2="○",", sealable: true","")&amp;IF(AC2="○",", removable: true","")&amp;IF(AA2="○",", lie: true","")&amp;IF(AD2="○",", investable: true","")&amp;"},")</f>
        <v>'01-yurina-o-n-5': {megami: 'yurina', name: '体捌き', nameEn: '', nameZh: '身法', nameZhG1: '', nameKo: '몸놀림', ruby: 'たいさばき', rubyEn: '', baseType: 'normal', type: 'action', text: 'このターンにあなたが次に行う《攻撃》は距離拡大（遠1）を得る。\nあなたのライフが相手のライフよりも小さいならば、基本動作を2回まで行う。', textZh: '本回合你的下一次《攻击》获得距离扩大（远1）。\n自命小于敌命时，进行最多2次基本动作。', textZhG1: '', textKo: '이번 턴에 당신이 수행하는 다음번 《공격》은 거리확대(원1)을 얻는다.\n당신의 라이프가 상대의 라이프보다 적다면, 기본행동을 2회까지 수행한다.', textEn: ''},</v>
      </c>
      <c r="AU2" s="331" t="str">
        <f aca="false">IF($A2&lt;&gt;"", "    /** 《"&amp;$E2&amp;"》 */ export const "&amp;SUBSTITUTE(UPPER(IF(MID($A2, 3, 1)="-", RIGHT($A2,LEN($A2)-3), $A2)), "-", "_")&amp;": TCardId = '"&amp;$A2&amp;"';", "")</f>
        <v>    /** 《体捌き》 */ export const YURINA_O_N_5: TCardId = '01-yurina-o-n-5';</v>
      </c>
      <c r="AV2" s="332" t="str">
        <f aca="false">IF($A2&lt;&gt;"", "    | '"&amp;$A2&amp;"'", "")</f>
        <v>    | '01-yurina-o-n-5'</v>
      </c>
      <c r="AW2" s="63"/>
      <c r="AX2" s="63"/>
      <c r="AY2" s="63"/>
      <c r="AZ2" s="63"/>
      <c r="BA2" s="63"/>
      <c r="BB2" s="63"/>
      <c r="BC2" s="63"/>
      <c r="BD2" s="63"/>
      <c r="BE2" s="63"/>
      <c r="BF2" s="63"/>
      <c r="BG2" s="63"/>
      <c r="BH2" s="63"/>
      <c r="BI2" s="63"/>
      <c r="BJ2" s="63"/>
      <c r="BK2" s="63"/>
      <c r="BL2" s="63"/>
      <c r="BM2" s="63"/>
      <c r="BN2" s="63"/>
      <c r="BO2" s="63"/>
      <c r="BP2" s="63"/>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c r="DM2" s="266"/>
      <c r="DN2" s="266"/>
      <c r="DO2" s="266"/>
      <c r="DP2" s="266"/>
      <c r="DQ2" s="266"/>
      <c r="DR2" s="266"/>
      <c r="DS2" s="266"/>
      <c r="DT2" s="266"/>
      <c r="DU2" s="266"/>
      <c r="DV2" s="266"/>
      <c r="DW2" s="266"/>
      <c r="DX2" s="266"/>
      <c r="DY2" s="266"/>
      <c r="DZ2" s="266"/>
      <c r="EA2" s="266"/>
      <c r="EB2" s="266"/>
      <c r="EC2" s="266"/>
      <c r="ED2" s="266"/>
      <c r="EE2" s="266"/>
      <c r="EF2" s="266"/>
      <c r="EG2" s="266"/>
      <c r="EH2" s="266"/>
      <c r="EI2" s="266"/>
      <c r="EJ2" s="266"/>
      <c r="EK2" s="266"/>
      <c r="EL2" s="266"/>
      <c r="EM2" s="266"/>
      <c r="EN2" s="266"/>
      <c r="EO2" s="266"/>
      <c r="EP2" s="266"/>
      <c r="EQ2" s="266"/>
      <c r="ER2" s="266"/>
      <c r="ES2" s="266"/>
      <c r="ET2" s="266"/>
      <c r="EU2" s="266"/>
      <c r="EV2" s="266"/>
      <c r="EW2" s="266"/>
      <c r="EX2" s="266"/>
      <c r="EY2" s="266"/>
      <c r="EZ2" s="266"/>
      <c r="FA2" s="266"/>
      <c r="FB2" s="266"/>
      <c r="FC2" s="266"/>
      <c r="FD2" s="266"/>
      <c r="FE2" s="266"/>
      <c r="FF2" s="266"/>
      <c r="FG2" s="266"/>
      <c r="FH2" s="266"/>
      <c r="FI2" s="266"/>
      <c r="FJ2" s="266"/>
      <c r="FK2" s="266"/>
      <c r="FL2" s="266"/>
      <c r="FM2" s="266"/>
      <c r="FN2" s="266"/>
      <c r="FO2" s="266"/>
      <c r="FP2" s="266"/>
      <c r="FQ2" s="266"/>
      <c r="FR2" s="266"/>
      <c r="FS2" s="266"/>
      <c r="FT2" s="266"/>
      <c r="FU2" s="266"/>
      <c r="FV2" s="266"/>
      <c r="FW2" s="266"/>
      <c r="FX2" s="266"/>
      <c r="FY2" s="266"/>
      <c r="FZ2" s="266"/>
      <c r="GA2" s="266"/>
      <c r="GB2" s="266"/>
      <c r="GC2" s="266"/>
      <c r="GD2" s="266"/>
      <c r="GE2" s="266"/>
      <c r="GF2" s="266"/>
      <c r="GG2" s="266"/>
      <c r="GH2" s="266"/>
      <c r="GI2" s="266"/>
      <c r="GJ2" s="266"/>
      <c r="GK2" s="266"/>
      <c r="GL2" s="266"/>
      <c r="GM2" s="266"/>
      <c r="GN2" s="266"/>
      <c r="GO2" s="266"/>
      <c r="GP2" s="266"/>
      <c r="GQ2" s="266"/>
      <c r="GR2" s="266"/>
      <c r="GS2" s="266"/>
      <c r="GT2" s="266"/>
      <c r="GU2" s="266"/>
      <c r="GV2" s="266"/>
      <c r="GW2" s="266"/>
      <c r="GX2" s="266"/>
      <c r="GY2" s="266"/>
      <c r="GZ2" s="266"/>
      <c r="HA2" s="266"/>
      <c r="HB2" s="266"/>
      <c r="HC2" s="266"/>
      <c r="HD2" s="266"/>
      <c r="HE2" s="266"/>
      <c r="HF2" s="266"/>
      <c r="HG2" s="266"/>
      <c r="HH2" s="266"/>
      <c r="HI2" s="266"/>
      <c r="HJ2" s="266"/>
      <c r="HK2" s="266"/>
      <c r="HL2" s="266"/>
      <c r="HM2" s="266"/>
      <c r="HN2" s="266"/>
      <c r="HO2" s="266"/>
      <c r="HP2" s="266"/>
      <c r="HQ2" s="266"/>
      <c r="HR2" s="266"/>
      <c r="HS2" s="266"/>
      <c r="HT2" s="266"/>
      <c r="HU2" s="266"/>
      <c r="HV2" s="266"/>
      <c r="HW2" s="266"/>
      <c r="HX2" s="266"/>
      <c r="HY2" s="266"/>
      <c r="HZ2" s="266"/>
      <c r="IA2" s="266"/>
      <c r="IB2" s="266"/>
      <c r="IC2" s="266"/>
      <c r="ID2" s="266"/>
      <c r="IE2" s="266"/>
      <c r="IF2" s="266"/>
      <c r="IG2" s="266"/>
      <c r="IH2" s="266"/>
      <c r="II2" s="266"/>
      <c r="IJ2" s="266"/>
      <c r="IK2" s="266"/>
      <c r="IL2" s="266"/>
      <c r="IM2" s="266"/>
      <c r="IN2" s="266"/>
      <c r="IO2" s="266"/>
      <c r="IP2" s="266"/>
      <c r="IQ2" s="266"/>
      <c r="IR2" s="266"/>
      <c r="IS2" s="266"/>
      <c r="IT2" s="266"/>
      <c r="IU2" s="266"/>
      <c r="IV2" s="266"/>
      <c r="IW2" s="266"/>
      <c r="IX2" s="266"/>
      <c r="IY2" s="266"/>
      <c r="IZ2" s="266"/>
      <c r="JA2" s="266"/>
      <c r="JB2" s="266"/>
      <c r="JC2" s="266"/>
      <c r="JD2" s="266"/>
      <c r="JE2" s="266"/>
      <c r="JF2" s="266"/>
      <c r="JG2" s="266"/>
      <c r="JH2" s="266"/>
      <c r="JI2" s="266"/>
      <c r="JJ2" s="266"/>
      <c r="JK2" s="266"/>
      <c r="JL2" s="266"/>
      <c r="JM2" s="266"/>
      <c r="JN2" s="266"/>
      <c r="JO2" s="266"/>
      <c r="JP2" s="266"/>
      <c r="JQ2" s="266"/>
      <c r="JR2" s="266"/>
      <c r="JS2" s="266"/>
      <c r="JT2" s="266"/>
      <c r="JU2" s="266"/>
      <c r="JV2" s="266"/>
      <c r="JW2" s="266"/>
      <c r="JX2" s="266"/>
      <c r="JY2" s="266"/>
      <c r="JZ2" s="266"/>
      <c r="KA2" s="266"/>
      <c r="KB2" s="266"/>
      <c r="KC2" s="266"/>
      <c r="KD2" s="266"/>
      <c r="KE2" s="266"/>
      <c r="KF2" s="266"/>
      <c r="KG2" s="266"/>
      <c r="KH2" s="266"/>
      <c r="KI2" s="266"/>
      <c r="KJ2" s="266"/>
      <c r="KK2" s="266"/>
      <c r="KL2" s="266"/>
      <c r="KM2" s="266"/>
      <c r="KN2" s="266"/>
      <c r="KO2" s="266"/>
      <c r="KP2" s="266"/>
      <c r="KQ2" s="266"/>
      <c r="KR2" s="266"/>
      <c r="KS2" s="266"/>
      <c r="KT2" s="266"/>
      <c r="KU2" s="266"/>
      <c r="KV2" s="266"/>
      <c r="KW2" s="266"/>
      <c r="KX2" s="266"/>
      <c r="KY2" s="266"/>
      <c r="KZ2" s="266"/>
      <c r="LA2" s="266"/>
      <c r="LB2" s="266"/>
      <c r="LC2" s="266"/>
      <c r="LD2" s="266"/>
      <c r="LE2" s="266"/>
      <c r="LF2" s="266"/>
      <c r="LG2" s="266"/>
      <c r="LH2" s="266"/>
      <c r="LI2" s="266"/>
      <c r="LJ2" s="266"/>
      <c r="LK2" s="266"/>
      <c r="LL2" s="266"/>
      <c r="LM2" s="266"/>
      <c r="LN2" s="266"/>
      <c r="LO2" s="266"/>
      <c r="LP2" s="266"/>
      <c r="LQ2" s="266"/>
      <c r="LR2" s="266"/>
      <c r="LS2" s="266"/>
      <c r="LT2" s="266"/>
      <c r="LU2" s="266"/>
      <c r="LV2" s="266"/>
      <c r="LW2" s="266"/>
      <c r="LX2" s="266"/>
      <c r="LY2" s="266"/>
      <c r="LZ2" s="266"/>
      <c r="MA2" s="266"/>
      <c r="MB2" s="266"/>
      <c r="MC2" s="266"/>
      <c r="MD2" s="266"/>
      <c r="ME2" s="266"/>
      <c r="MF2" s="266"/>
      <c r="MG2" s="266"/>
      <c r="MH2" s="266"/>
      <c r="MI2" s="266"/>
      <c r="MJ2" s="266"/>
      <c r="MK2" s="266"/>
      <c r="ML2" s="266"/>
      <c r="MM2" s="266"/>
      <c r="MN2" s="266"/>
      <c r="MO2" s="266"/>
      <c r="MP2" s="266"/>
      <c r="MQ2" s="266"/>
      <c r="MR2" s="266"/>
      <c r="MS2" s="266"/>
      <c r="MT2" s="266"/>
      <c r="MU2" s="266"/>
      <c r="MV2" s="266"/>
      <c r="MW2" s="266"/>
      <c r="MX2" s="266"/>
      <c r="MY2" s="266"/>
      <c r="MZ2" s="266"/>
      <c r="NA2" s="266"/>
      <c r="NB2" s="266"/>
      <c r="NC2" s="266"/>
      <c r="ND2" s="266"/>
      <c r="NE2" s="266"/>
      <c r="NF2" s="266"/>
      <c r="NG2" s="266"/>
      <c r="NH2" s="266"/>
      <c r="NI2" s="266"/>
      <c r="NJ2" s="266"/>
      <c r="NK2" s="266"/>
      <c r="NL2" s="266"/>
      <c r="NM2" s="266"/>
      <c r="NN2" s="266"/>
      <c r="NO2" s="266"/>
      <c r="NP2" s="266"/>
      <c r="NQ2" s="266"/>
      <c r="NR2" s="266"/>
      <c r="NS2" s="266"/>
      <c r="NT2" s="266"/>
      <c r="NU2" s="266"/>
      <c r="NV2" s="266"/>
      <c r="NW2" s="266"/>
      <c r="NX2" s="266"/>
      <c r="NY2" s="266"/>
      <c r="NZ2" s="266"/>
      <c r="OA2" s="266"/>
      <c r="OB2" s="266"/>
      <c r="OC2" s="266"/>
      <c r="OD2" s="266"/>
      <c r="OE2" s="266"/>
      <c r="OF2" s="266"/>
      <c r="OG2" s="266"/>
      <c r="OH2" s="266"/>
      <c r="OI2" s="266"/>
      <c r="OJ2" s="266"/>
      <c r="OK2" s="266"/>
      <c r="OL2" s="266"/>
      <c r="OM2" s="266"/>
      <c r="ON2" s="266"/>
      <c r="OO2" s="266"/>
      <c r="OP2" s="266"/>
      <c r="OQ2" s="266"/>
      <c r="OR2" s="266"/>
      <c r="OS2" s="266"/>
      <c r="OT2" s="266"/>
      <c r="OU2" s="266"/>
      <c r="OV2" s="266"/>
      <c r="OW2" s="266"/>
      <c r="OX2" s="266"/>
      <c r="OY2" s="266"/>
      <c r="OZ2" s="266"/>
      <c r="PA2" s="266"/>
      <c r="PB2" s="266"/>
      <c r="PC2" s="266"/>
      <c r="PD2" s="266"/>
      <c r="PE2" s="266"/>
      <c r="PF2" s="266"/>
      <c r="PG2" s="266"/>
      <c r="PH2" s="266"/>
      <c r="PI2" s="266"/>
      <c r="PJ2" s="266"/>
      <c r="PK2" s="266"/>
      <c r="PL2" s="266"/>
      <c r="PM2" s="266"/>
      <c r="PN2" s="266"/>
      <c r="PO2" s="266"/>
      <c r="PP2" s="266"/>
      <c r="PQ2" s="266"/>
      <c r="PR2" s="266"/>
      <c r="PS2" s="266"/>
      <c r="PT2" s="266"/>
      <c r="PU2" s="266"/>
      <c r="PV2" s="266"/>
      <c r="PW2" s="266"/>
      <c r="PX2" s="266"/>
      <c r="PY2" s="266"/>
      <c r="PZ2" s="266"/>
      <c r="QA2" s="266"/>
      <c r="QB2" s="266"/>
      <c r="QC2" s="266"/>
      <c r="QD2" s="266"/>
      <c r="QE2" s="266"/>
      <c r="QF2" s="266"/>
      <c r="QG2" s="266"/>
      <c r="QH2" s="266"/>
      <c r="QI2" s="266"/>
      <c r="QJ2" s="266"/>
      <c r="QK2" s="266"/>
      <c r="QL2" s="266"/>
      <c r="QM2" s="266"/>
      <c r="QN2" s="266"/>
      <c r="QO2" s="266"/>
      <c r="QP2" s="266"/>
      <c r="QQ2" s="266"/>
      <c r="QR2" s="266"/>
      <c r="QS2" s="266"/>
      <c r="QT2" s="266"/>
      <c r="QU2" s="266"/>
      <c r="QV2" s="266"/>
      <c r="QW2" s="266"/>
      <c r="QX2" s="266"/>
      <c r="QY2" s="266"/>
      <c r="QZ2" s="266"/>
      <c r="RA2" s="266"/>
      <c r="RB2" s="266"/>
      <c r="RC2" s="266"/>
      <c r="RD2" s="266"/>
      <c r="RE2" s="266"/>
      <c r="RF2" s="266"/>
      <c r="RG2" s="266"/>
      <c r="RH2" s="266"/>
      <c r="RI2" s="266"/>
      <c r="RJ2" s="266"/>
      <c r="RK2" s="266"/>
      <c r="RL2" s="266"/>
      <c r="RM2" s="266"/>
      <c r="RN2" s="266"/>
      <c r="RO2" s="266"/>
      <c r="RP2" s="266"/>
      <c r="RQ2" s="266"/>
      <c r="RR2" s="266"/>
      <c r="RS2" s="266"/>
      <c r="RT2" s="266"/>
      <c r="RU2" s="266"/>
      <c r="RV2" s="266"/>
      <c r="RW2" s="266"/>
      <c r="RX2" s="266"/>
      <c r="RY2" s="266"/>
      <c r="RZ2" s="266"/>
      <c r="SA2" s="266"/>
      <c r="SB2" s="266"/>
      <c r="SC2" s="266"/>
      <c r="SD2" s="266"/>
      <c r="SE2" s="266"/>
      <c r="SF2" s="266"/>
      <c r="SG2" s="266"/>
      <c r="SH2" s="266"/>
      <c r="SI2" s="266"/>
      <c r="SJ2" s="266"/>
      <c r="SK2" s="266"/>
      <c r="SL2" s="266"/>
      <c r="SM2" s="266"/>
      <c r="SN2" s="266"/>
      <c r="SO2" s="266"/>
      <c r="SP2" s="266"/>
      <c r="SQ2" s="266"/>
      <c r="SR2" s="266"/>
      <c r="SS2" s="266"/>
      <c r="ST2" s="266"/>
      <c r="SU2" s="266"/>
      <c r="SV2" s="266"/>
      <c r="SW2" s="266"/>
      <c r="SX2" s="266"/>
      <c r="SY2" s="266"/>
      <c r="SZ2" s="266"/>
      <c r="TA2" s="266"/>
      <c r="TB2" s="266"/>
      <c r="TC2" s="266"/>
      <c r="TD2" s="266"/>
      <c r="TE2" s="266"/>
      <c r="TF2" s="266"/>
      <c r="TG2" s="266"/>
      <c r="TH2" s="266"/>
      <c r="TI2" s="266"/>
      <c r="TJ2" s="266"/>
      <c r="TK2" s="266"/>
      <c r="TL2" s="266"/>
      <c r="TM2" s="266"/>
      <c r="TN2" s="266"/>
      <c r="TO2" s="266"/>
      <c r="TP2" s="266"/>
      <c r="TQ2" s="266"/>
      <c r="TR2" s="266"/>
      <c r="TS2" s="266"/>
      <c r="TT2" s="266"/>
      <c r="TU2" s="266"/>
      <c r="TV2" s="266"/>
      <c r="TW2" s="266"/>
      <c r="TX2" s="266"/>
      <c r="TY2" s="266"/>
      <c r="TZ2" s="266"/>
      <c r="UA2" s="266"/>
      <c r="UB2" s="266"/>
      <c r="UC2" s="266"/>
      <c r="UD2" s="266"/>
      <c r="UE2" s="266"/>
      <c r="UF2" s="266"/>
      <c r="UG2" s="266"/>
      <c r="UH2" s="266"/>
      <c r="UI2" s="266"/>
      <c r="UJ2" s="266"/>
      <c r="UK2" s="266"/>
      <c r="UL2" s="266"/>
      <c r="UM2" s="266"/>
      <c r="UN2" s="266"/>
      <c r="UO2" s="266"/>
      <c r="UP2" s="266"/>
      <c r="UQ2" s="266"/>
      <c r="UR2" s="266"/>
      <c r="US2" s="266"/>
      <c r="UT2" s="266"/>
      <c r="UU2" s="266"/>
      <c r="UV2" s="266"/>
      <c r="UW2" s="266"/>
      <c r="UX2" s="266"/>
      <c r="UY2" s="266"/>
      <c r="UZ2" s="266"/>
      <c r="VA2" s="266"/>
      <c r="VB2" s="266"/>
      <c r="VC2" s="266"/>
      <c r="VD2" s="266"/>
      <c r="VE2" s="266"/>
      <c r="VF2" s="266"/>
      <c r="VG2" s="266"/>
      <c r="VH2" s="266"/>
      <c r="VI2" s="266"/>
      <c r="VJ2" s="266"/>
      <c r="VK2" s="266"/>
      <c r="VL2" s="266"/>
      <c r="VM2" s="266"/>
      <c r="VN2" s="266"/>
      <c r="VO2" s="266"/>
      <c r="VP2" s="266"/>
      <c r="VQ2" s="266"/>
      <c r="VR2" s="266"/>
      <c r="VS2" s="266"/>
      <c r="VT2" s="266"/>
      <c r="VU2" s="266"/>
      <c r="VV2" s="266"/>
      <c r="VW2" s="266"/>
      <c r="VX2" s="266"/>
      <c r="VY2" s="266"/>
      <c r="VZ2" s="266"/>
      <c r="WA2" s="266"/>
      <c r="WB2" s="266"/>
      <c r="WC2" s="266"/>
      <c r="WD2" s="266"/>
      <c r="WE2" s="266"/>
      <c r="WF2" s="266"/>
      <c r="WG2" s="266"/>
      <c r="WH2" s="266"/>
      <c r="WI2" s="266"/>
      <c r="WJ2" s="266"/>
      <c r="WK2" s="266"/>
      <c r="WL2" s="266"/>
      <c r="WM2" s="266"/>
      <c r="WN2" s="266"/>
      <c r="WO2" s="266"/>
      <c r="WP2" s="266"/>
      <c r="WQ2" s="266"/>
      <c r="WR2" s="266"/>
      <c r="WS2" s="266"/>
      <c r="WT2" s="266"/>
      <c r="WU2" s="266"/>
      <c r="WV2" s="266"/>
      <c r="WW2" s="266"/>
      <c r="WX2" s="266"/>
      <c r="WY2" s="266"/>
      <c r="WZ2" s="266"/>
      <c r="XA2" s="266"/>
      <c r="XB2" s="266"/>
      <c r="XC2" s="266"/>
      <c r="XD2" s="266"/>
      <c r="XE2" s="266"/>
      <c r="XF2" s="266"/>
      <c r="XG2" s="266"/>
      <c r="XH2" s="266"/>
      <c r="XI2" s="266"/>
      <c r="XJ2" s="266"/>
      <c r="XK2" s="266"/>
      <c r="XL2" s="266"/>
      <c r="XM2" s="266"/>
      <c r="XN2" s="266"/>
      <c r="XO2" s="266"/>
      <c r="XP2" s="266"/>
      <c r="XQ2" s="266"/>
      <c r="XR2" s="266"/>
      <c r="XS2" s="266"/>
      <c r="XT2" s="266"/>
      <c r="XU2" s="266"/>
      <c r="XV2" s="266"/>
      <c r="XW2" s="266"/>
      <c r="XX2" s="266"/>
      <c r="XY2" s="266"/>
      <c r="XZ2" s="266"/>
      <c r="YA2" s="266"/>
      <c r="YB2" s="266"/>
      <c r="YC2" s="266"/>
      <c r="YD2" s="266"/>
      <c r="YE2" s="266"/>
      <c r="YF2" s="266"/>
      <c r="YG2" s="266"/>
      <c r="YH2" s="266"/>
      <c r="YI2" s="266"/>
      <c r="YJ2" s="266"/>
      <c r="YK2" s="266"/>
      <c r="YL2" s="266"/>
      <c r="YM2" s="266"/>
      <c r="YN2" s="266"/>
      <c r="YO2" s="266"/>
      <c r="YP2" s="266"/>
      <c r="YQ2" s="266"/>
      <c r="YR2" s="266"/>
      <c r="YS2" s="266"/>
      <c r="YT2" s="266"/>
      <c r="YU2" s="266"/>
      <c r="YV2" s="266"/>
      <c r="YW2" s="266"/>
      <c r="YX2" s="266"/>
      <c r="YY2" s="266"/>
      <c r="YZ2" s="266"/>
      <c r="ZA2" s="266"/>
      <c r="ZB2" s="266"/>
      <c r="ZC2" s="266"/>
      <c r="ZD2" s="266"/>
      <c r="ZE2" s="266"/>
      <c r="ZF2" s="266"/>
      <c r="ZG2" s="266"/>
      <c r="ZH2" s="266"/>
      <c r="ZI2" s="266"/>
      <c r="ZJ2" s="266"/>
      <c r="ZK2" s="266"/>
      <c r="ZL2" s="266"/>
      <c r="ZM2" s="266"/>
      <c r="ZN2" s="266"/>
      <c r="ZO2" s="266"/>
      <c r="ZP2" s="266"/>
      <c r="ZQ2" s="266"/>
      <c r="ZR2" s="266"/>
      <c r="ZS2" s="266"/>
      <c r="ZT2" s="266"/>
      <c r="ZU2" s="266"/>
      <c r="ZV2" s="266"/>
      <c r="ZW2" s="266"/>
      <c r="ZX2" s="266"/>
      <c r="ZY2" s="266"/>
      <c r="ZZ2" s="266"/>
      <c r="AAA2" s="266"/>
      <c r="AAB2" s="266"/>
      <c r="AAC2" s="266"/>
      <c r="AAD2" s="266"/>
      <c r="AAE2" s="266"/>
      <c r="AAF2" s="266"/>
      <c r="AAG2" s="266"/>
      <c r="AAH2" s="266"/>
      <c r="AAI2" s="266"/>
      <c r="AAJ2" s="266"/>
      <c r="AAK2" s="266"/>
      <c r="AAL2" s="266"/>
      <c r="AAM2" s="266"/>
      <c r="AAN2" s="266"/>
      <c r="AAO2" s="266"/>
      <c r="AAP2" s="266"/>
      <c r="AAQ2" s="266"/>
      <c r="AAR2" s="266"/>
      <c r="AAS2" s="266"/>
      <c r="AAT2" s="266"/>
      <c r="AAU2" s="266"/>
      <c r="AAV2" s="266"/>
      <c r="AAW2" s="266"/>
      <c r="AAX2" s="266"/>
      <c r="AAY2" s="266"/>
      <c r="AAZ2" s="266"/>
      <c r="ABA2" s="266"/>
      <c r="ABB2" s="266"/>
      <c r="ABC2" s="266"/>
      <c r="ABD2" s="266"/>
      <c r="ABE2" s="266"/>
      <c r="ABF2" s="266"/>
      <c r="ABG2" s="266"/>
      <c r="ABH2" s="266"/>
      <c r="ABI2" s="266"/>
      <c r="ABJ2" s="266"/>
      <c r="ABK2" s="266"/>
      <c r="ABL2" s="266"/>
      <c r="ABM2" s="266"/>
      <c r="ABN2" s="266"/>
      <c r="ABO2" s="266"/>
      <c r="ABP2" s="266"/>
      <c r="ABQ2" s="266"/>
      <c r="ABR2" s="266"/>
      <c r="ABS2" s="266"/>
      <c r="ABT2" s="266"/>
      <c r="ABU2" s="266"/>
      <c r="ABV2" s="266"/>
      <c r="ABW2" s="266"/>
      <c r="ABX2" s="266"/>
      <c r="ABY2" s="266"/>
      <c r="ABZ2" s="266"/>
      <c r="ACA2" s="266"/>
      <c r="ACB2" s="266"/>
      <c r="ACC2" s="266"/>
      <c r="ACD2" s="266"/>
      <c r="ACE2" s="266"/>
      <c r="ACF2" s="266"/>
      <c r="ACG2" s="266"/>
      <c r="ACH2" s="266"/>
      <c r="ACI2" s="266"/>
      <c r="ACJ2" s="266"/>
      <c r="ACK2" s="266"/>
      <c r="ACL2" s="266"/>
      <c r="ACM2" s="266"/>
      <c r="ACN2" s="266"/>
      <c r="ACO2" s="266"/>
      <c r="ACP2" s="266"/>
      <c r="ACQ2" s="266"/>
      <c r="ACR2" s="266"/>
      <c r="ACS2" s="266"/>
      <c r="ACT2" s="266"/>
      <c r="ACU2" s="266"/>
      <c r="ACV2" s="266"/>
      <c r="ACW2" s="266"/>
      <c r="ACX2" s="266"/>
      <c r="ACY2" s="266"/>
      <c r="ACZ2" s="266"/>
      <c r="ADA2" s="266"/>
      <c r="ADB2" s="266"/>
      <c r="ADC2" s="266"/>
      <c r="ADD2" s="266"/>
      <c r="ADE2" s="266"/>
      <c r="ADF2" s="266"/>
      <c r="ADG2" s="266"/>
      <c r="ADH2" s="266"/>
      <c r="ADI2" s="266"/>
      <c r="ADJ2" s="266"/>
      <c r="ADK2" s="266"/>
      <c r="ADL2" s="266"/>
      <c r="ADM2" s="266"/>
      <c r="ADN2" s="266"/>
      <c r="ADO2" s="266"/>
      <c r="ADP2" s="266"/>
      <c r="ADQ2" s="266"/>
      <c r="ADR2" s="266"/>
      <c r="ADS2" s="266"/>
      <c r="ADT2" s="266"/>
      <c r="ADU2" s="266"/>
      <c r="ADV2" s="266"/>
      <c r="ADW2" s="266"/>
      <c r="ADX2" s="266"/>
      <c r="ADY2" s="266"/>
      <c r="ADZ2" s="266"/>
      <c r="AEA2" s="266"/>
      <c r="AEB2" s="266"/>
      <c r="AEC2" s="266"/>
      <c r="AED2" s="266"/>
      <c r="AEE2" s="266"/>
      <c r="AEF2" s="266"/>
      <c r="AEG2" s="266"/>
      <c r="AEH2" s="266"/>
      <c r="AEI2" s="266"/>
      <c r="AEJ2" s="266"/>
      <c r="AEK2" s="266"/>
      <c r="AEL2" s="266"/>
      <c r="AEM2" s="266"/>
      <c r="AEN2" s="266"/>
      <c r="AEO2" s="266"/>
      <c r="AEP2" s="266"/>
      <c r="AEQ2" s="266"/>
      <c r="AER2" s="266"/>
      <c r="AES2" s="266"/>
      <c r="AET2" s="266"/>
      <c r="AEU2" s="266"/>
      <c r="AEV2" s="266"/>
      <c r="AEW2" s="266"/>
      <c r="AEX2" s="266"/>
      <c r="AEY2" s="266"/>
      <c r="AEZ2" s="266"/>
      <c r="AFA2" s="266"/>
      <c r="AFB2" s="266"/>
      <c r="AFC2" s="266"/>
      <c r="AFD2" s="266"/>
      <c r="AFE2" s="266"/>
      <c r="AFF2" s="266"/>
      <c r="AFG2" s="266"/>
      <c r="AFH2" s="266"/>
      <c r="AFI2" s="266"/>
      <c r="AFJ2" s="266"/>
      <c r="AFK2" s="266"/>
      <c r="AFL2" s="266"/>
      <c r="AFM2" s="266"/>
      <c r="AFN2" s="266"/>
      <c r="AFO2" s="266"/>
      <c r="AFP2" s="266"/>
      <c r="AFQ2" s="266"/>
      <c r="AFR2" s="266"/>
      <c r="AFS2" s="266"/>
      <c r="AFT2" s="266"/>
      <c r="AFU2" s="266"/>
      <c r="AFV2" s="266"/>
      <c r="AFW2" s="266"/>
      <c r="AFX2" s="266"/>
      <c r="AFY2" s="266"/>
      <c r="AFZ2" s="266"/>
      <c r="AGA2" s="266"/>
      <c r="AGB2" s="266"/>
      <c r="AGC2" s="266"/>
      <c r="AGD2" s="266"/>
      <c r="AGE2" s="266"/>
      <c r="AGF2" s="266"/>
      <c r="AGG2" s="266"/>
      <c r="AGH2" s="266"/>
      <c r="AGI2" s="266"/>
      <c r="AGJ2" s="266"/>
      <c r="AGK2" s="266"/>
      <c r="AGL2" s="266"/>
      <c r="AGM2" s="266"/>
      <c r="AGN2" s="266"/>
      <c r="AGO2" s="266"/>
      <c r="AGP2" s="266"/>
      <c r="AGQ2" s="266"/>
      <c r="AGR2" s="266"/>
      <c r="AGS2" s="266"/>
      <c r="AGT2" s="266"/>
      <c r="AGU2" s="266"/>
      <c r="AGV2" s="266"/>
      <c r="AGW2" s="266"/>
      <c r="AGX2" s="266"/>
      <c r="AGY2" s="266"/>
      <c r="AGZ2" s="266"/>
      <c r="AHA2" s="266"/>
      <c r="AHB2" s="266"/>
      <c r="AHC2" s="266"/>
      <c r="AHD2" s="266"/>
      <c r="AHE2" s="266"/>
      <c r="AHF2" s="266"/>
      <c r="AHG2" s="266"/>
      <c r="AHH2" s="266"/>
      <c r="AHI2" s="266"/>
      <c r="AHJ2" s="266"/>
      <c r="AHK2" s="266"/>
      <c r="AHL2" s="266"/>
      <c r="AHM2" s="266"/>
      <c r="AHN2" s="266"/>
      <c r="AHO2" s="266"/>
      <c r="AHP2" s="266"/>
      <c r="AHQ2" s="266"/>
      <c r="AHR2" s="266"/>
      <c r="AHS2" s="266"/>
      <c r="AHT2" s="266"/>
      <c r="AHU2" s="266"/>
      <c r="AHV2" s="266"/>
      <c r="AHW2" s="266"/>
      <c r="AHX2" s="266"/>
      <c r="AHY2" s="266"/>
      <c r="AHZ2" s="266"/>
      <c r="AIA2" s="266"/>
      <c r="AIB2" s="266"/>
      <c r="AIC2" s="266"/>
      <c r="AID2" s="266"/>
      <c r="AIE2" s="266"/>
      <c r="AIF2" s="266"/>
      <c r="AIG2" s="266"/>
      <c r="AIH2" s="266"/>
      <c r="AII2" s="266"/>
      <c r="AIJ2" s="266"/>
      <c r="AIK2" s="266"/>
      <c r="AIL2" s="266"/>
      <c r="AIM2" s="266"/>
      <c r="AIN2" s="266"/>
      <c r="AIO2" s="266"/>
      <c r="AIP2" s="266"/>
      <c r="AIQ2" s="266"/>
      <c r="AIR2" s="266"/>
      <c r="AIS2" s="266"/>
      <c r="AIT2" s="266"/>
      <c r="AIU2" s="266"/>
      <c r="AIV2" s="266"/>
      <c r="AIW2" s="266"/>
      <c r="AIX2" s="266"/>
      <c r="AIY2" s="266"/>
      <c r="AIZ2" s="266"/>
      <c r="AJA2" s="266"/>
      <c r="AJB2" s="266"/>
      <c r="AJC2" s="266"/>
      <c r="AJD2" s="266"/>
      <c r="AJE2" s="266"/>
      <c r="AJF2" s="266"/>
      <c r="AJG2" s="266"/>
      <c r="AJH2" s="266"/>
      <c r="AJI2" s="266"/>
      <c r="AJJ2" s="266"/>
      <c r="AJK2" s="266"/>
      <c r="AJL2" s="266"/>
      <c r="AJM2" s="266"/>
      <c r="AJN2" s="266"/>
      <c r="AJO2" s="266"/>
      <c r="AJP2" s="266"/>
      <c r="AJQ2" s="266"/>
      <c r="AJR2" s="266"/>
      <c r="AJS2" s="266"/>
      <c r="AJT2" s="266"/>
      <c r="AJU2" s="266"/>
      <c r="AJV2" s="266"/>
      <c r="AJW2" s="266"/>
      <c r="AJX2" s="266"/>
      <c r="AJY2" s="266"/>
      <c r="AJZ2" s="266"/>
      <c r="AKA2" s="266"/>
      <c r="AKB2" s="266"/>
      <c r="AKC2" s="266"/>
      <c r="AKD2" s="266"/>
      <c r="AKE2" s="266"/>
      <c r="AKF2" s="266"/>
      <c r="AKG2" s="266"/>
      <c r="AKH2" s="266"/>
      <c r="AKI2" s="266"/>
      <c r="AKJ2" s="266"/>
      <c r="AKK2" s="266"/>
      <c r="AKL2" s="266"/>
      <c r="AKM2" s="266"/>
      <c r="AKN2" s="266"/>
      <c r="AKO2" s="266"/>
      <c r="AKP2" s="266"/>
      <c r="AKQ2" s="266"/>
      <c r="AKR2" s="266"/>
      <c r="AKS2" s="266"/>
      <c r="AKT2" s="266"/>
      <c r="AKU2" s="266"/>
      <c r="AKV2" s="266"/>
      <c r="AKW2" s="266"/>
      <c r="AKX2" s="266"/>
      <c r="AKY2" s="266"/>
      <c r="AKZ2" s="266"/>
      <c r="ALA2" s="266"/>
      <c r="ALB2" s="266"/>
      <c r="ALC2" s="266"/>
      <c r="ALD2" s="266"/>
      <c r="ALE2" s="266"/>
      <c r="ALF2" s="266"/>
      <c r="ALG2" s="266"/>
      <c r="ALH2" s="266"/>
      <c r="ALI2" s="266"/>
      <c r="ALJ2" s="266"/>
      <c r="ALK2" s="266"/>
      <c r="ALL2" s="266"/>
      <c r="ALM2" s="266"/>
      <c r="ALN2" s="266"/>
      <c r="ALO2" s="266"/>
      <c r="ALP2" s="266"/>
      <c r="ALQ2" s="266"/>
      <c r="ALR2" s="266"/>
      <c r="ALS2" s="266"/>
      <c r="ALT2" s="266"/>
      <c r="ALU2" s="266"/>
      <c r="ALV2" s="266"/>
      <c r="ALW2" s="266"/>
      <c r="ALX2" s="266"/>
      <c r="ALY2" s="266"/>
      <c r="ALZ2" s="266"/>
      <c r="AMA2" s="266"/>
      <c r="AMB2" s="266"/>
      <c r="AMC2" s="266"/>
      <c r="AMD2" s="266"/>
      <c r="AME2" s="266"/>
      <c r="AMF2" s="266"/>
      <c r="AMG2" s="266"/>
      <c r="AMH2" s="266"/>
      <c r="AMI2" s="266"/>
      <c r="AMJ2" s="266"/>
      <c r="AMK2" s="266"/>
    </row>
    <row r="3" customFormat="false" ht="72.5" hidden="false" customHeight="false" outlineLevel="0" collapsed="false">
      <c r="A3" s="78" t="s">
        <v>842</v>
      </c>
      <c r="B3" s="78" t="s">
        <v>796</v>
      </c>
      <c r="C3" s="78"/>
      <c r="D3" s="78"/>
      <c r="E3" s="78" t="s">
        <v>843</v>
      </c>
      <c r="F3" s="78"/>
      <c r="G3" s="78" t="s">
        <v>844</v>
      </c>
      <c r="H3" s="24" t="s">
        <v>845</v>
      </c>
      <c r="I3" s="333"/>
      <c r="J3" s="24" t="s">
        <v>846</v>
      </c>
      <c r="K3" s="334" t="s">
        <v>847</v>
      </c>
      <c r="L3" s="78"/>
      <c r="M3" s="78" t="s">
        <v>44</v>
      </c>
      <c r="N3" s="78"/>
      <c r="O3" s="78"/>
      <c r="P3" s="78"/>
      <c r="Q3" s="78"/>
      <c r="R3" s="78" t="s">
        <v>107</v>
      </c>
      <c r="S3" s="78"/>
      <c r="T3" s="78"/>
      <c r="U3" s="324"/>
      <c r="V3" s="78"/>
      <c r="W3" s="324"/>
      <c r="X3" s="78"/>
      <c r="Y3" s="78"/>
      <c r="Z3" s="78"/>
      <c r="AA3" s="78"/>
      <c r="AB3" s="325"/>
      <c r="AC3" s="325"/>
      <c r="AD3" s="326"/>
      <c r="AE3" s="327" t="s">
        <v>5146</v>
      </c>
      <c r="AF3" s="325"/>
      <c r="AG3" s="327" t="s">
        <v>5147</v>
      </c>
      <c r="AH3" s="325"/>
      <c r="AI3" s="73"/>
      <c r="AJ3" s="8"/>
      <c r="AK3" s="335" t="s">
        <v>5173</v>
      </c>
      <c r="AL3" s="63"/>
      <c r="AM3" s="305" t="s">
        <v>5149</v>
      </c>
      <c r="AN3" s="325"/>
      <c r="AO3" s="324"/>
      <c r="AP3" s="324"/>
      <c r="AQ3" s="324"/>
      <c r="AR3" s="324"/>
      <c r="AS3" s="324"/>
      <c r="AT3" s="330" t="str">
        <f aca="false">IF(A3="", "","'"&amp;A3&amp;"':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'"&amp;SUBSTITUTE(SUBSTITUTE(AE3, CHAR(13), ""),CHAR(10),"\n")&amp;IF(AF3&lt;&gt;"", "', textAdditional: '"&amp;SUBSTITUTE(SUBSTITUTE(AF3, CHAR(13), ""),CHAR(10),"\n"), "")&amp;"', textZh: '"&amp;SUBSTITUTE(SUBSTITUTE(SUBSTITUTE(AG3, CHAR(13), ""),CHAR(10),"\n"),"'","\'")&amp;"', textZhG1: '"&amp;SUBSTITUTE(SUBSTITUTE(SUBSTITUTE(AI3, CHAR(13), ""),CHAR(10),"\n"),"'","\'")&amp;IF(AH3&lt;&gt;"", "', textZhAdditional: '"&amp;SUBSTITUTE(SUBSTITUTE(AH3, CHAR(13), ""),CHAR(10),"\n"), "")&amp;IF(AJ3&lt;&gt;"", "', textZhG1Additional: '"&amp;SUBSTITUTE(SUBSTITUTE(AJ3, CHAR(13), ""),CHAR(10),"\n"), "")&amp;"', textKo: '"&amp;SUBSTITUTE(SUBSTITUTE(SUBSTITUTE(AK3, CHAR(13), ""),CHAR(10),"\n"),"'","\'")&amp;IF(AL3&lt;&gt;"", "', textKoAdditional: '"&amp;SUBSTITUTE(SUBSTITUTE(AL3, CHAR(13), ""),CHAR(10),"\n"), "")&amp;"', textEn: '"&amp;SUBSTITUTE(SUBSTITUTE(SUBSTITUTE(AM3, CHAR(13), ""),CHAR(10),"\n"),"'","\'")&amp;IF(AN3&lt;&gt;"", "', textEnAdditional: '"&amp;SUBSTITUTE(SUBSTITUTE(AN3, CHAR(13), ""),CHAR(10),"\n"), "")&amp;"'"&amp;IF(AB3="○",", sealable: true","")&amp;IF(AC3="○",", removable: true","")&amp;IF(AA3="○",", lie: true","")&amp;IF(AD3="○",", investable: true","")&amp;"},")</f>
        <v>'06-yukihi-o-n-5': {megami: 'yukihi', name: 'かさまわし', nameEn: 'Wield', nameZh: '舞伞', nameZhG1: '伞飞转', nameKo: '우산 돌리기', ruby: '', rubyEn: '', baseType: 'normal', type: 'action', text: '傘の開閉を行う。その後、ダスト→自オーラ：1\n\n【常時】あなたが傘の開閉を行った時、このカードを手札から公開してもよい。そうした場合、 ダスト→自オーラ：1', textZh: '进行伞的开合操作。之后：虚→1→自装\n\n【常时】当你进行伞的开合操作时，你可以从手牌中展示此牌。若如此做，则：虚→1→自装', textZhG1: '', textKo: '우산의 개폐를 수행한다. 그 후,\n더스트→오라(자신):1\n\n 【상시】당신이 우산의 개폐를 행했을 때, 이 카드를 손패에서 공개해도 좋다. 그럴 경우, 더스트→자신 오라：1', textEn: '○○○\n\nForced: Whenever you open or close your umbrella, you may reveal this card from your hand and:\nShadow (1)→ Your Aura'},</v>
      </c>
      <c r="AU3" s="331" t="str">
        <f aca="false">IF($A3&lt;&gt;"", "    /** 《"&amp;$E3&amp;"》 */ export const "&amp;SUBSTITUTE(UPPER(IF(MID($A3, 3, 1)="-", RIGHT($A3,LEN($A3)-3), $A3)), "-", "_")&amp;": TCardId = '"&amp;$A3&amp;"';", "")</f>
        <v>    /** 《かさまわし》 */ export const YUKIHI_O_N_5: TCardId = '06-yukihi-o-n-5';</v>
      </c>
      <c r="AV3" s="332" t="str">
        <f aca="false">IF($A3&lt;&gt;"", "    | '"&amp;$A3&amp;"'", "")</f>
        <v>    | '06-yukihi-o-n-5'</v>
      </c>
      <c r="AW3" s="63"/>
      <c r="AX3" s="63"/>
      <c r="AY3" s="63"/>
      <c r="AZ3" s="63"/>
      <c r="BA3" s="63"/>
      <c r="BB3" s="63"/>
      <c r="BC3" s="63"/>
      <c r="BD3" s="63"/>
      <c r="BE3" s="63"/>
      <c r="BF3" s="63"/>
      <c r="BG3" s="63"/>
      <c r="BH3" s="63"/>
      <c r="BI3" s="63"/>
      <c r="BJ3" s="63"/>
      <c r="BK3" s="63"/>
      <c r="BL3" s="63"/>
      <c r="BM3" s="63"/>
      <c r="BN3" s="63"/>
      <c r="BO3" s="63"/>
      <c r="BP3" s="63"/>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c r="DM3" s="266"/>
      <c r="DN3" s="266"/>
      <c r="DO3" s="266"/>
      <c r="DP3" s="266"/>
      <c r="DQ3" s="266"/>
      <c r="DR3" s="266"/>
      <c r="DS3" s="266"/>
      <c r="DT3" s="266"/>
      <c r="DU3" s="266"/>
      <c r="DV3" s="266"/>
      <c r="DW3" s="266"/>
      <c r="DX3" s="266"/>
      <c r="DY3" s="266"/>
      <c r="DZ3" s="266"/>
      <c r="EA3" s="266"/>
      <c r="EB3" s="266"/>
      <c r="EC3" s="266"/>
      <c r="ED3" s="266"/>
      <c r="EE3" s="266"/>
      <c r="EF3" s="266"/>
      <c r="EG3" s="266"/>
      <c r="EH3" s="266"/>
      <c r="EI3" s="266"/>
      <c r="EJ3" s="266"/>
      <c r="EK3" s="266"/>
      <c r="EL3" s="266"/>
      <c r="EM3" s="266"/>
      <c r="EN3" s="266"/>
      <c r="EO3" s="266"/>
      <c r="EP3" s="266"/>
      <c r="EQ3" s="266"/>
      <c r="ER3" s="266"/>
      <c r="ES3" s="266"/>
      <c r="ET3" s="266"/>
      <c r="EU3" s="266"/>
      <c r="EV3" s="266"/>
      <c r="EW3" s="266"/>
      <c r="EX3" s="266"/>
      <c r="EY3" s="266"/>
      <c r="EZ3" s="266"/>
      <c r="FA3" s="266"/>
      <c r="FB3" s="266"/>
      <c r="FC3" s="266"/>
      <c r="FD3" s="266"/>
      <c r="FE3" s="266"/>
      <c r="FF3" s="266"/>
      <c r="FG3" s="266"/>
      <c r="FH3" s="266"/>
      <c r="FI3" s="266"/>
      <c r="FJ3" s="266"/>
      <c r="FK3" s="266"/>
      <c r="FL3" s="266"/>
      <c r="FM3" s="266"/>
      <c r="FN3" s="266"/>
      <c r="FO3" s="266"/>
      <c r="FP3" s="266"/>
      <c r="FQ3" s="266"/>
      <c r="FR3" s="266"/>
      <c r="FS3" s="266"/>
      <c r="FT3" s="266"/>
      <c r="FU3" s="266"/>
      <c r="FV3" s="266"/>
      <c r="FW3" s="266"/>
      <c r="FX3" s="266"/>
      <c r="FY3" s="266"/>
      <c r="FZ3" s="266"/>
      <c r="GA3" s="266"/>
      <c r="GB3" s="266"/>
      <c r="GC3" s="266"/>
      <c r="GD3" s="266"/>
      <c r="GE3" s="266"/>
      <c r="GF3" s="266"/>
      <c r="GG3" s="266"/>
      <c r="GH3" s="266"/>
      <c r="GI3" s="266"/>
      <c r="GJ3" s="266"/>
      <c r="GK3" s="266"/>
      <c r="GL3" s="266"/>
      <c r="GM3" s="266"/>
      <c r="GN3" s="266"/>
      <c r="GO3" s="266"/>
      <c r="GP3" s="266"/>
      <c r="GQ3" s="266"/>
      <c r="GR3" s="266"/>
      <c r="GS3" s="266"/>
      <c r="GT3" s="266"/>
      <c r="GU3" s="266"/>
      <c r="GV3" s="266"/>
      <c r="GW3" s="266"/>
      <c r="GX3" s="266"/>
      <c r="GY3" s="266"/>
      <c r="GZ3" s="266"/>
      <c r="HA3" s="266"/>
      <c r="HB3" s="266"/>
      <c r="HC3" s="266"/>
      <c r="HD3" s="266"/>
      <c r="HE3" s="266"/>
      <c r="HF3" s="266"/>
      <c r="HG3" s="266"/>
      <c r="HH3" s="266"/>
      <c r="HI3" s="266"/>
      <c r="HJ3" s="266"/>
      <c r="HK3" s="266"/>
      <c r="HL3" s="266"/>
      <c r="HM3" s="266"/>
      <c r="HN3" s="266"/>
      <c r="HO3" s="266"/>
      <c r="HP3" s="266"/>
      <c r="HQ3" s="266"/>
      <c r="HR3" s="266"/>
      <c r="HS3" s="266"/>
      <c r="HT3" s="266"/>
      <c r="HU3" s="266"/>
      <c r="HV3" s="266"/>
      <c r="HW3" s="266"/>
      <c r="HX3" s="266"/>
      <c r="HY3" s="266"/>
      <c r="HZ3" s="266"/>
      <c r="IA3" s="266"/>
      <c r="IB3" s="266"/>
      <c r="IC3" s="266"/>
      <c r="ID3" s="266"/>
      <c r="IE3" s="266"/>
      <c r="IF3" s="266"/>
      <c r="IG3" s="266"/>
      <c r="IH3" s="266"/>
      <c r="II3" s="266"/>
      <c r="IJ3" s="266"/>
      <c r="IK3" s="266"/>
      <c r="IL3" s="266"/>
      <c r="IM3" s="266"/>
      <c r="IN3" s="266"/>
      <c r="IO3" s="266"/>
      <c r="IP3" s="266"/>
      <c r="IQ3" s="266"/>
      <c r="IR3" s="266"/>
      <c r="IS3" s="266"/>
      <c r="IT3" s="266"/>
      <c r="IU3" s="266"/>
      <c r="IV3" s="266"/>
      <c r="IW3" s="266"/>
      <c r="IX3" s="266"/>
      <c r="IY3" s="266"/>
      <c r="IZ3" s="266"/>
      <c r="JA3" s="266"/>
      <c r="JB3" s="266"/>
      <c r="JC3" s="266"/>
      <c r="JD3" s="266"/>
      <c r="JE3" s="266"/>
      <c r="JF3" s="266"/>
      <c r="JG3" s="266"/>
      <c r="JH3" s="266"/>
      <c r="JI3" s="266"/>
      <c r="JJ3" s="266"/>
      <c r="JK3" s="266"/>
      <c r="JL3" s="266"/>
      <c r="JM3" s="266"/>
      <c r="JN3" s="266"/>
      <c r="JO3" s="266"/>
      <c r="JP3" s="266"/>
      <c r="JQ3" s="266"/>
      <c r="JR3" s="266"/>
      <c r="JS3" s="266"/>
      <c r="JT3" s="266"/>
      <c r="JU3" s="266"/>
      <c r="JV3" s="266"/>
      <c r="JW3" s="266"/>
      <c r="JX3" s="266"/>
      <c r="JY3" s="266"/>
      <c r="JZ3" s="266"/>
      <c r="KA3" s="266"/>
      <c r="KB3" s="266"/>
      <c r="KC3" s="266"/>
      <c r="KD3" s="266"/>
      <c r="KE3" s="266"/>
      <c r="KF3" s="266"/>
      <c r="KG3" s="266"/>
      <c r="KH3" s="266"/>
      <c r="KI3" s="266"/>
      <c r="KJ3" s="266"/>
      <c r="KK3" s="266"/>
      <c r="KL3" s="266"/>
      <c r="KM3" s="266"/>
      <c r="KN3" s="266"/>
      <c r="KO3" s="266"/>
      <c r="KP3" s="266"/>
      <c r="KQ3" s="266"/>
      <c r="KR3" s="266"/>
      <c r="KS3" s="266"/>
      <c r="KT3" s="266"/>
      <c r="KU3" s="266"/>
      <c r="KV3" s="266"/>
      <c r="KW3" s="266"/>
      <c r="KX3" s="266"/>
      <c r="KY3" s="266"/>
      <c r="KZ3" s="266"/>
      <c r="LA3" s="266"/>
      <c r="LB3" s="266"/>
      <c r="LC3" s="266"/>
      <c r="LD3" s="266"/>
      <c r="LE3" s="266"/>
      <c r="LF3" s="266"/>
      <c r="LG3" s="266"/>
      <c r="LH3" s="266"/>
      <c r="LI3" s="266"/>
      <c r="LJ3" s="266"/>
      <c r="LK3" s="266"/>
      <c r="LL3" s="266"/>
      <c r="LM3" s="266"/>
      <c r="LN3" s="266"/>
      <c r="LO3" s="266"/>
      <c r="LP3" s="266"/>
      <c r="LQ3" s="266"/>
      <c r="LR3" s="266"/>
      <c r="LS3" s="266"/>
      <c r="LT3" s="266"/>
      <c r="LU3" s="266"/>
      <c r="LV3" s="266"/>
      <c r="LW3" s="266"/>
      <c r="LX3" s="266"/>
      <c r="LY3" s="266"/>
      <c r="LZ3" s="266"/>
      <c r="MA3" s="266"/>
      <c r="MB3" s="266"/>
      <c r="MC3" s="266"/>
      <c r="MD3" s="266"/>
      <c r="ME3" s="266"/>
      <c r="MF3" s="266"/>
      <c r="MG3" s="266"/>
      <c r="MH3" s="266"/>
      <c r="MI3" s="266"/>
      <c r="MJ3" s="266"/>
      <c r="MK3" s="266"/>
      <c r="ML3" s="266"/>
      <c r="MM3" s="266"/>
      <c r="MN3" s="266"/>
      <c r="MO3" s="266"/>
      <c r="MP3" s="266"/>
      <c r="MQ3" s="266"/>
      <c r="MR3" s="266"/>
      <c r="MS3" s="266"/>
      <c r="MT3" s="266"/>
      <c r="MU3" s="266"/>
      <c r="MV3" s="266"/>
      <c r="MW3" s="266"/>
      <c r="MX3" s="266"/>
      <c r="MY3" s="266"/>
      <c r="MZ3" s="266"/>
      <c r="NA3" s="266"/>
      <c r="NB3" s="266"/>
      <c r="NC3" s="266"/>
      <c r="ND3" s="266"/>
      <c r="NE3" s="266"/>
      <c r="NF3" s="266"/>
      <c r="NG3" s="266"/>
      <c r="NH3" s="266"/>
      <c r="NI3" s="266"/>
      <c r="NJ3" s="266"/>
      <c r="NK3" s="266"/>
      <c r="NL3" s="266"/>
      <c r="NM3" s="266"/>
      <c r="NN3" s="266"/>
      <c r="NO3" s="266"/>
      <c r="NP3" s="266"/>
      <c r="NQ3" s="266"/>
      <c r="NR3" s="266"/>
      <c r="NS3" s="266"/>
      <c r="NT3" s="266"/>
      <c r="NU3" s="266"/>
      <c r="NV3" s="266"/>
      <c r="NW3" s="266"/>
      <c r="NX3" s="266"/>
      <c r="NY3" s="266"/>
      <c r="NZ3" s="266"/>
      <c r="OA3" s="266"/>
      <c r="OB3" s="266"/>
      <c r="OC3" s="266"/>
      <c r="OD3" s="266"/>
      <c r="OE3" s="266"/>
      <c r="OF3" s="266"/>
      <c r="OG3" s="266"/>
      <c r="OH3" s="266"/>
      <c r="OI3" s="266"/>
      <c r="OJ3" s="266"/>
      <c r="OK3" s="266"/>
      <c r="OL3" s="266"/>
      <c r="OM3" s="266"/>
      <c r="ON3" s="266"/>
      <c r="OO3" s="266"/>
      <c r="OP3" s="266"/>
      <c r="OQ3" s="266"/>
      <c r="OR3" s="266"/>
      <c r="OS3" s="266"/>
      <c r="OT3" s="266"/>
      <c r="OU3" s="266"/>
      <c r="OV3" s="266"/>
      <c r="OW3" s="266"/>
      <c r="OX3" s="266"/>
      <c r="OY3" s="266"/>
      <c r="OZ3" s="266"/>
      <c r="PA3" s="266"/>
      <c r="PB3" s="266"/>
      <c r="PC3" s="266"/>
      <c r="PD3" s="266"/>
      <c r="PE3" s="266"/>
      <c r="PF3" s="266"/>
      <c r="PG3" s="266"/>
      <c r="PH3" s="266"/>
      <c r="PI3" s="266"/>
      <c r="PJ3" s="266"/>
      <c r="PK3" s="266"/>
      <c r="PL3" s="266"/>
      <c r="PM3" s="266"/>
      <c r="PN3" s="266"/>
      <c r="PO3" s="266"/>
      <c r="PP3" s="266"/>
      <c r="PQ3" s="266"/>
      <c r="PR3" s="266"/>
      <c r="PS3" s="266"/>
      <c r="PT3" s="266"/>
      <c r="PU3" s="266"/>
      <c r="PV3" s="266"/>
      <c r="PW3" s="266"/>
      <c r="PX3" s="266"/>
      <c r="PY3" s="266"/>
      <c r="PZ3" s="266"/>
      <c r="QA3" s="266"/>
      <c r="QB3" s="266"/>
      <c r="QC3" s="266"/>
      <c r="QD3" s="266"/>
      <c r="QE3" s="266"/>
      <c r="QF3" s="266"/>
      <c r="QG3" s="266"/>
      <c r="QH3" s="266"/>
      <c r="QI3" s="266"/>
      <c r="QJ3" s="266"/>
      <c r="QK3" s="266"/>
      <c r="QL3" s="266"/>
      <c r="QM3" s="266"/>
      <c r="QN3" s="266"/>
      <c r="QO3" s="266"/>
      <c r="QP3" s="266"/>
      <c r="QQ3" s="266"/>
      <c r="QR3" s="266"/>
      <c r="QS3" s="266"/>
      <c r="QT3" s="266"/>
      <c r="QU3" s="266"/>
      <c r="QV3" s="266"/>
      <c r="QW3" s="266"/>
      <c r="QX3" s="266"/>
      <c r="QY3" s="266"/>
      <c r="QZ3" s="266"/>
      <c r="RA3" s="266"/>
      <c r="RB3" s="266"/>
      <c r="RC3" s="266"/>
      <c r="RD3" s="266"/>
      <c r="RE3" s="266"/>
      <c r="RF3" s="266"/>
      <c r="RG3" s="266"/>
      <c r="RH3" s="266"/>
      <c r="RI3" s="266"/>
      <c r="RJ3" s="266"/>
      <c r="RK3" s="266"/>
      <c r="RL3" s="266"/>
      <c r="RM3" s="266"/>
      <c r="RN3" s="266"/>
      <c r="RO3" s="266"/>
      <c r="RP3" s="266"/>
      <c r="RQ3" s="266"/>
      <c r="RR3" s="266"/>
      <c r="RS3" s="266"/>
      <c r="RT3" s="266"/>
      <c r="RU3" s="266"/>
      <c r="RV3" s="266"/>
      <c r="RW3" s="266"/>
      <c r="RX3" s="266"/>
      <c r="RY3" s="266"/>
      <c r="RZ3" s="266"/>
      <c r="SA3" s="266"/>
      <c r="SB3" s="266"/>
      <c r="SC3" s="266"/>
      <c r="SD3" s="266"/>
      <c r="SE3" s="266"/>
      <c r="SF3" s="266"/>
      <c r="SG3" s="266"/>
      <c r="SH3" s="266"/>
      <c r="SI3" s="266"/>
      <c r="SJ3" s="266"/>
      <c r="SK3" s="266"/>
      <c r="SL3" s="266"/>
      <c r="SM3" s="266"/>
      <c r="SN3" s="266"/>
      <c r="SO3" s="266"/>
      <c r="SP3" s="266"/>
      <c r="SQ3" s="266"/>
      <c r="SR3" s="266"/>
      <c r="SS3" s="266"/>
      <c r="ST3" s="266"/>
      <c r="SU3" s="266"/>
      <c r="SV3" s="266"/>
      <c r="SW3" s="266"/>
      <c r="SX3" s="266"/>
      <c r="SY3" s="266"/>
      <c r="SZ3" s="266"/>
      <c r="TA3" s="266"/>
      <c r="TB3" s="266"/>
      <c r="TC3" s="266"/>
      <c r="TD3" s="266"/>
      <c r="TE3" s="266"/>
      <c r="TF3" s="266"/>
      <c r="TG3" s="266"/>
      <c r="TH3" s="266"/>
      <c r="TI3" s="266"/>
      <c r="TJ3" s="266"/>
      <c r="TK3" s="266"/>
      <c r="TL3" s="266"/>
      <c r="TM3" s="266"/>
      <c r="TN3" s="266"/>
      <c r="TO3" s="266"/>
      <c r="TP3" s="266"/>
      <c r="TQ3" s="266"/>
      <c r="TR3" s="266"/>
      <c r="TS3" s="266"/>
      <c r="TT3" s="266"/>
      <c r="TU3" s="266"/>
      <c r="TV3" s="266"/>
      <c r="TW3" s="266"/>
      <c r="TX3" s="266"/>
      <c r="TY3" s="266"/>
      <c r="TZ3" s="266"/>
      <c r="UA3" s="266"/>
      <c r="UB3" s="266"/>
      <c r="UC3" s="266"/>
      <c r="UD3" s="266"/>
      <c r="UE3" s="266"/>
      <c r="UF3" s="266"/>
      <c r="UG3" s="266"/>
      <c r="UH3" s="266"/>
      <c r="UI3" s="266"/>
      <c r="UJ3" s="266"/>
      <c r="UK3" s="266"/>
      <c r="UL3" s="266"/>
      <c r="UM3" s="266"/>
      <c r="UN3" s="266"/>
      <c r="UO3" s="266"/>
      <c r="UP3" s="266"/>
      <c r="UQ3" s="266"/>
      <c r="UR3" s="266"/>
      <c r="US3" s="266"/>
      <c r="UT3" s="266"/>
      <c r="UU3" s="266"/>
      <c r="UV3" s="266"/>
      <c r="UW3" s="266"/>
      <c r="UX3" s="266"/>
      <c r="UY3" s="266"/>
      <c r="UZ3" s="266"/>
      <c r="VA3" s="266"/>
      <c r="VB3" s="266"/>
      <c r="VC3" s="266"/>
      <c r="VD3" s="266"/>
      <c r="VE3" s="266"/>
      <c r="VF3" s="266"/>
      <c r="VG3" s="266"/>
      <c r="VH3" s="266"/>
      <c r="VI3" s="266"/>
      <c r="VJ3" s="266"/>
      <c r="VK3" s="266"/>
      <c r="VL3" s="266"/>
      <c r="VM3" s="266"/>
      <c r="VN3" s="266"/>
      <c r="VO3" s="266"/>
      <c r="VP3" s="266"/>
      <c r="VQ3" s="266"/>
      <c r="VR3" s="266"/>
      <c r="VS3" s="266"/>
      <c r="VT3" s="266"/>
      <c r="VU3" s="266"/>
      <c r="VV3" s="266"/>
      <c r="VW3" s="266"/>
      <c r="VX3" s="266"/>
      <c r="VY3" s="266"/>
      <c r="VZ3" s="266"/>
      <c r="WA3" s="266"/>
      <c r="WB3" s="266"/>
      <c r="WC3" s="266"/>
      <c r="WD3" s="266"/>
      <c r="WE3" s="266"/>
      <c r="WF3" s="266"/>
      <c r="WG3" s="266"/>
      <c r="WH3" s="266"/>
      <c r="WI3" s="266"/>
      <c r="WJ3" s="266"/>
      <c r="WK3" s="266"/>
      <c r="WL3" s="266"/>
      <c r="WM3" s="266"/>
      <c r="WN3" s="266"/>
      <c r="WO3" s="266"/>
      <c r="WP3" s="266"/>
      <c r="WQ3" s="266"/>
      <c r="WR3" s="266"/>
      <c r="WS3" s="266"/>
      <c r="WT3" s="266"/>
      <c r="WU3" s="266"/>
      <c r="WV3" s="266"/>
      <c r="WW3" s="266"/>
      <c r="WX3" s="266"/>
      <c r="WY3" s="266"/>
      <c r="WZ3" s="266"/>
      <c r="XA3" s="266"/>
      <c r="XB3" s="266"/>
      <c r="XC3" s="266"/>
      <c r="XD3" s="266"/>
      <c r="XE3" s="266"/>
      <c r="XF3" s="266"/>
      <c r="XG3" s="266"/>
      <c r="XH3" s="266"/>
      <c r="XI3" s="266"/>
      <c r="XJ3" s="266"/>
      <c r="XK3" s="266"/>
      <c r="XL3" s="266"/>
      <c r="XM3" s="266"/>
      <c r="XN3" s="266"/>
      <c r="XO3" s="266"/>
      <c r="XP3" s="266"/>
      <c r="XQ3" s="266"/>
      <c r="XR3" s="266"/>
      <c r="XS3" s="266"/>
      <c r="XT3" s="266"/>
      <c r="XU3" s="266"/>
      <c r="XV3" s="266"/>
      <c r="XW3" s="266"/>
      <c r="XX3" s="266"/>
      <c r="XY3" s="266"/>
      <c r="XZ3" s="266"/>
      <c r="YA3" s="266"/>
      <c r="YB3" s="266"/>
      <c r="YC3" s="266"/>
      <c r="YD3" s="266"/>
      <c r="YE3" s="266"/>
      <c r="YF3" s="266"/>
      <c r="YG3" s="266"/>
      <c r="YH3" s="266"/>
      <c r="YI3" s="266"/>
      <c r="YJ3" s="266"/>
      <c r="YK3" s="266"/>
      <c r="YL3" s="266"/>
      <c r="YM3" s="266"/>
      <c r="YN3" s="266"/>
      <c r="YO3" s="266"/>
      <c r="YP3" s="266"/>
      <c r="YQ3" s="266"/>
      <c r="YR3" s="266"/>
      <c r="YS3" s="266"/>
      <c r="YT3" s="266"/>
      <c r="YU3" s="266"/>
      <c r="YV3" s="266"/>
      <c r="YW3" s="266"/>
      <c r="YX3" s="266"/>
      <c r="YY3" s="266"/>
      <c r="YZ3" s="266"/>
      <c r="ZA3" s="266"/>
      <c r="ZB3" s="266"/>
      <c r="ZC3" s="266"/>
      <c r="ZD3" s="266"/>
      <c r="ZE3" s="266"/>
      <c r="ZF3" s="266"/>
      <c r="ZG3" s="266"/>
      <c r="ZH3" s="266"/>
      <c r="ZI3" s="266"/>
      <c r="ZJ3" s="266"/>
      <c r="ZK3" s="266"/>
      <c r="ZL3" s="266"/>
      <c r="ZM3" s="266"/>
      <c r="ZN3" s="266"/>
      <c r="ZO3" s="266"/>
      <c r="ZP3" s="266"/>
      <c r="ZQ3" s="266"/>
      <c r="ZR3" s="266"/>
      <c r="ZS3" s="266"/>
      <c r="ZT3" s="266"/>
      <c r="ZU3" s="266"/>
      <c r="ZV3" s="266"/>
      <c r="ZW3" s="266"/>
      <c r="ZX3" s="266"/>
      <c r="ZY3" s="266"/>
      <c r="ZZ3" s="266"/>
      <c r="AAA3" s="266"/>
      <c r="AAB3" s="266"/>
      <c r="AAC3" s="266"/>
      <c r="AAD3" s="266"/>
      <c r="AAE3" s="266"/>
      <c r="AAF3" s="266"/>
      <c r="AAG3" s="266"/>
      <c r="AAH3" s="266"/>
      <c r="AAI3" s="266"/>
      <c r="AAJ3" s="266"/>
      <c r="AAK3" s="266"/>
      <c r="AAL3" s="266"/>
      <c r="AAM3" s="266"/>
      <c r="AAN3" s="266"/>
      <c r="AAO3" s="266"/>
      <c r="AAP3" s="266"/>
      <c r="AAQ3" s="266"/>
      <c r="AAR3" s="266"/>
      <c r="AAS3" s="266"/>
      <c r="AAT3" s="266"/>
      <c r="AAU3" s="266"/>
      <c r="AAV3" s="266"/>
      <c r="AAW3" s="266"/>
      <c r="AAX3" s="266"/>
      <c r="AAY3" s="266"/>
      <c r="AAZ3" s="266"/>
      <c r="ABA3" s="266"/>
      <c r="ABB3" s="266"/>
      <c r="ABC3" s="266"/>
      <c r="ABD3" s="266"/>
      <c r="ABE3" s="266"/>
      <c r="ABF3" s="266"/>
      <c r="ABG3" s="266"/>
      <c r="ABH3" s="266"/>
      <c r="ABI3" s="266"/>
      <c r="ABJ3" s="266"/>
      <c r="ABK3" s="266"/>
      <c r="ABL3" s="266"/>
      <c r="ABM3" s="266"/>
      <c r="ABN3" s="266"/>
      <c r="ABO3" s="266"/>
      <c r="ABP3" s="266"/>
      <c r="ABQ3" s="266"/>
      <c r="ABR3" s="266"/>
      <c r="ABS3" s="266"/>
      <c r="ABT3" s="266"/>
      <c r="ABU3" s="266"/>
      <c r="ABV3" s="266"/>
      <c r="ABW3" s="266"/>
      <c r="ABX3" s="266"/>
      <c r="ABY3" s="266"/>
      <c r="ABZ3" s="266"/>
      <c r="ACA3" s="266"/>
      <c r="ACB3" s="266"/>
      <c r="ACC3" s="266"/>
      <c r="ACD3" s="266"/>
      <c r="ACE3" s="266"/>
      <c r="ACF3" s="266"/>
      <c r="ACG3" s="266"/>
      <c r="ACH3" s="266"/>
      <c r="ACI3" s="266"/>
      <c r="ACJ3" s="266"/>
      <c r="ACK3" s="266"/>
      <c r="ACL3" s="266"/>
      <c r="ACM3" s="266"/>
      <c r="ACN3" s="266"/>
      <c r="ACO3" s="266"/>
      <c r="ACP3" s="266"/>
      <c r="ACQ3" s="266"/>
      <c r="ACR3" s="266"/>
      <c r="ACS3" s="266"/>
      <c r="ACT3" s="266"/>
      <c r="ACU3" s="266"/>
      <c r="ACV3" s="266"/>
      <c r="ACW3" s="266"/>
      <c r="ACX3" s="266"/>
      <c r="ACY3" s="266"/>
      <c r="ACZ3" s="266"/>
      <c r="ADA3" s="266"/>
      <c r="ADB3" s="266"/>
      <c r="ADC3" s="266"/>
      <c r="ADD3" s="266"/>
      <c r="ADE3" s="266"/>
      <c r="ADF3" s="266"/>
      <c r="ADG3" s="266"/>
      <c r="ADH3" s="266"/>
      <c r="ADI3" s="266"/>
      <c r="ADJ3" s="266"/>
      <c r="ADK3" s="266"/>
      <c r="ADL3" s="266"/>
      <c r="ADM3" s="266"/>
      <c r="ADN3" s="266"/>
      <c r="ADO3" s="266"/>
      <c r="ADP3" s="266"/>
      <c r="ADQ3" s="266"/>
      <c r="ADR3" s="266"/>
      <c r="ADS3" s="266"/>
      <c r="ADT3" s="266"/>
      <c r="ADU3" s="266"/>
      <c r="ADV3" s="266"/>
      <c r="ADW3" s="266"/>
      <c r="ADX3" s="266"/>
      <c r="ADY3" s="266"/>
      <c r="ADZ3" s="266"/>
      <c r="AEA3" s="266"/>
      <c r="AEB3" s="266"/>
      <c r="AEC3" s="266"/>
      <c r="AED3" s="266"/>
      <c r="AEE3" s="266"/>
      <c r="AEF3" s="266"/>
      <c r="AEG3" s="266"/>
      <c r="AEH3" s="266"/>
      <c r="AEI3" s="266"/>
      <c r="AEJ3" s="266"/>
      <c r="AEK3" s="266"/>
      <c r="AEL3" s="266"/>
      <c r="AEM3" s="266"/>
      <c r="AEN3" s="266"/>
      <c r="AEO3" s="266"/>
      <c r="AEP3" s="266"/>
      <c r="AEQ3" s="266"/>
      <c r="AER3" s="266"/>
      <c r="AES3" s="266"/>
      <c r="AET3" s="266"/>
      <c r="AEU3" s="266"/>
      <c r="AEV3" s="266"/>
      <c r="AEW3" s="266"/>
      <c r="AEX3" s="266"/>
      <c r="AEY3" s="266"/>
      <c r="AEZ3" s="266"/>
      <c r="AFA3" s="266"/>
      <c r="AFB3" s="266"/>
      <c r="AFC3" s="266"/>
      <c r="AFD3" s="266"/>
      <c r="AFE3" s="266"/>
      <c r="AFF3" s="266"/>
      <c r="AFG3" s="266"/>
      <c r="AFH3" s="266"/>
      <c r="AFI3" s="266"/>
      <c r="AFJ3" s="266"/>
      <c r="AFK3" s="266"/>
      <c r="AFL3" s="266"/>
      <c r="AFM3" s="266"/>
      <c r="AFN3" s="266"/>
      <c r="AFO3" s="266"/>
      <c r="AFP3" s="266"/>
      <c r="AFQ3" s="266"/>
      <c r="AFR3" s="266"/>
      <c r="AFS3" s="266"/>
      <c r="AFT3" s="266"/>
      <c r="AFU3" s="266"/>
      <c r="AFV3" s="266"/>
      <c r="AFW3" s="266"/>
      <c r="AFX3" s="266"/>
      <c r="AFY3" s="266"/>
      <c r="AFZ3" s="266"/>
      <c r="AGA3" s="266"/>
      <c r="AGB3" s="266"/>
      <c r="AGC3" s="266"/>
      <c r="AGD3" s="266"/>
      <c r="AGE3" s="266"/>
      <c r="AGF3" s="266"/>
      <c r="AGG3" s="266"/>
      <c r="AGH3" s="266"/>
      <c r="AGI3" s="266"/>
      <c r="AGJ3" s="266"/>
      <c r="AGK3" s="266"/>
      <c r="AGL3" s="266"/>
      <c r="AGM3" s="266"/>
      <c r="AGN3" s="266"/>
      <c r="AGO3" s="266"/>
      <c r="AGP3" s="266"/>
      <c r="AGQ3" s="266"/>
      <c r="AGR3" s="266"/>
      <c r="AGS3" s="266"/>
      <c r="AGT3" s="266"/>
      <c r="AGU3" s="266"/>
      <c r="AGV3" s="266"/>
      <c r="AGW3" s="266"/>
      <c r="AGX3" s="266"/>
      <c r="AGY3" s="266"/>
      <c r="AGZ3" s="266"/>
      <c r="AHA3" s="266"/>
      <c r="AHB3" s="266"/>
      <c r="AHC3" s="266"/>
      <c r="AHD3" s="266"/>
      <c r="AHE3" s="266"/>
      <c r="AHF3" s="266"/>
      <c r="AHG3" s="266"/>
      <c r="AHH3" s="266"/>
      <c r="AHI3" s="266"/>
      <c r="AHJ3" s="266"/>
      <c r="AHK3" s="266"/>
      <c r="AHL3" s="266"/>
      <c r="AHM3" s="266"/>
      <c r="AHN3" s="266"/>
      <c r="AHO3" s="266"/>
      <c r="AHP3" s="266"/>
      <c r="AHQ3" s="266"/>
      <c r="AHR3" s="266"/>
      <c r="AHS3" s="266"/>
      <c r="AHT3" s="266"/>
      <c r="AHU3" s="266"/>
      <c r="AHV3" s="266"/>
      <c r="AHW3" s="266"/>
      <c r="AHX3" s="266"/>
      <c r="AHY3" s="266"/>
      <c r="AHZ3" s="266"/>
      <c r="AIA3" s="266"/>
      <c r="AIB3" s="266"/>
      <c r="AIC3" s="266"/>
      <c r="AID3" s="266"/>
      <c r="AIE3" s="266"/>
      <c r="AIF3" s="266"/>
      <c r="AIG3" s="266"/>
      <c r="AIH3" s="266"/>
      <c r="AII3" s="266"/>
      <c r="AIJ3" s="266"/>
      <c r="AIK3" s="266"/>
      <c r="AIL3" s="266"/>
      <c r="AIM3" s="266"/>
      <c r="AIN3" s="266"/>
      <c r="AIO3" s="266"/>
      <c r="AIP3" s="266"/>
      <c r="AIQ3" s="266"/>
      <c r="AIR3" s="266"/>
      <c r="AIS3" s="266"/>
      <c r="AIT3" s="266"/>
      <c r="AIU3" s="266"/>
      <c r="AIV3" s="266"/>
      <c r="AIW3" s="266"/>
      <c r="AIX3" s="266"/>
      <c r="AIY3" s="266"/>
      <c r="AIZ3" s="266"/>
      <c r="AJA3" s="266"/>
      <c r="AJB3" s="266"/>
      <c r="AJC3" s="266"/>
      <c r="AJD3" s="266"/>
      <c r="AJE3" s="266"/>
      <c r="AJF3" s="266"/>
      <c r="AJG3" s="266"/>
      <c r="AJH3" s="266"/>
      <c r="AJI3" s="266"/>
      <c r="AJJ3" s="266"/>
      <c r="AJK3" s="266"/>
      <c r="AJL3" s="266"/>
      <c r="AJM3" s="266"/>
      <c r="AJN3" s="266"/>
      <c r="AJO3" s="266"/>
      <c r="AJP3" s="266"/>
      <c r="AJQ3" s="266"/>
      <c r="AJR3" s="266"/>
      <c r="AJS3" s="266"/>
      <c r="AJT3" s="266"/>
      <c r="AJU3" s="266"/>
      <c r="AJV3" s="266"/>
      <c r="AJW3" s="266"/>
      <c r="AJX3" s="266"/>
      <c r="AJY3" s="266"/>
      <c r="AJZ3" s="266"/>
      <c r="AKA3" s="266"/>
      <c r="AKB3" s="266"/>
      <c r="AKC3" s="266"/>
      <c r="AKD3" s="266"/>
      <c r="AKE3" s="266"/>
      <c r="AKF3" s="266"/>
      <c r="AKG3" s="266"/>
      <c r="AKH3" s="266"/>
      <c r="AKI3" s="266"/>
      <c r="AKJ3" s="266"/>
      <c r="AKK3" s="266"/>
      <c r="AKL3" s="266"/>
      <c r="AKM3" s="266"/>
      <c r="AKN3" s="266"/>
      <c r="AKO3" s="266"/>
      <c r="AKP3" s="266"/>
      <c r="AKQ3" s="266"/>
      <c r="AKR3" s="266"/>
      <c r="AKS3" s="266"/>
      <c r="AKT3" s="266"/>
      <c r="AKU3" s="266"/>
      <c r="AKV3" s="266"/>
      <c r="AKW3" s="266"/>
      <c r="AKX3" s="266"/>
      <c r="AKY3" s="266"/>
      <c r="AKZ3" s="266"/>
      <c r="ALA3" s="266"/>
      <c r="ALB3" s="266"/>
      <c r="ALC3" s="266"/>
      <c r="ALD3" s="266"/>
      <c r="ALE3" s="266"/>
      <c r="ALF3" s="266"/>
      <c r="ALG3" s="266"/>
      <c r="ALH3" s="266"/>
      <c r="ALI3" s="266"/>
      <c r="ALJ3" s="266"/>
      <c r="ALK3" s="266"/>
      <c r="ALL3" s="266"/>
      <c r="ALM3" s="266"/>
      <c r="ALN3" s="266"/>
      <c r="ALO3" s="266"/>
      <c r="ALP3" s="266"/>
      <c r="ALQ3" s="266"/>
      <c r="ALR3" s="266"/>
      <c r="ALS3" s="266"/>
      <c r="ALT3" s="266"/>
      <c r="ALU3" s="266"/>
      <c r="ALV3" s="266"/>
      <c r="ALW3" s="266"/>
      <c r="ALX3" s="266"/>
      <c r="ALY3" s="266"/>
      <c r="ALZ3" s="266"/>
      <c r="AMA3" s="266"/>
      <c r="AMB3" s="266"/>
      <c r="AMC3" s="266"/>
      <c r="AMD3" s="266"/>
      <c r="AME3" s="266"/>
      <c r="AMF3" s="266"/>
      <c r="AMG3" s="266"/>
      <c r="AMH3" s="266"/>
      <c r="AMI3" s="266"/>
      <c r="AMJ3" s="266"/>
      <c r="AMK3" s="266"/>
    </row>
    <row r="4" customFormat="false" ht="62" hidden="false" customHeight="false" outlineLevel="0" collapsed="false">
      <c r="A4" s="78" t="s">
        <v>2102</v>
      </c>
      <c r="B4" s="78" t="s">
        <v>2085</v>
      </c>
      <c r="C4" s="78"/>
      <c r="D4" s="78"/>
      <c r="E4" s="78" t="s">
        <v>2108</v>
      </c>
      <c r="F4" s="78" t="s">
        <v>2109</v>
      </c>
      <c r="G4" s="78" t="s">
        <v>2110</v>
      </c>
      <c r="H4" s="78" t="s">
        <v>2110</v>
      </c>
      <c r="I4" s="333"/>
      <c r="J4" s="336" t="s">
        <v>2111</v>
      </c>
      <c r="K4" s="337" t="s">
        <v>2112</v>
      </c>
      <c r="L4" s="78"/>
      <c r="M4" s="78" t="s">
        <v>44</v>
      </c>
      <c r="N4" s="78" t="s">
        <v>996</v>
      </c>
      <c r="O4" s="78" t="s">
        <v>2091</v>
      </c>
      <c r="P4" s="78" t="s">
        <v>2113</v>
      </c>
      <c r="Q4" s="78"/>
      <c r="R4" s="78" t="s">
        <v>45</v>
      </c>
      <c r="S4" s="78"/>
      <c r="T4" s="78" t="s">
        <v>180</v>
      </c>
      <c r="U4" s="324"/>
      <c r="V4" s="78" t="s">
        <v>405</v>
      </c>
      <c r="W4" s="324"/>
      <c r="X4" s="78"/>
      <c r="Y4" s="78"/>
      <c r="Z4" s="78"/>
      <c r="AA4" s="78"/>
      <c r="AB4" s="78"/>
      <c r="AC4" s="78"/>
      <c r="AD4" s="78"/>
      <c r="AE4" s="325" t="s">
        <v>5164</v>
      </c>
      <c r="AF4" s="325"/>
      <c r="AG4" s="327" t="s">
        <v>5165</v>
      </c>
      <c r="AH4" s="325"/>
      <c r="AI4" s="325"/>
      <c r="AJ4" s="266"/>
      <c r="AK4" s="338" t="s">
        <v>5174</v>
      </c>
      <c r="AL4" s="325"/>
      <c r="AM4" s="313" t="s">
        <v>5167</v>
      </c>
      <c r="AN4" s="324"/>
      <c r="AO4" s="324"/>
      <c r="AP4" s="324"/>
      <c r="AQ4" s="324"/>
      <c r="AR4" s="324"/>
      <c r="AS4" s="324"/>
      <c r="AT4" s="330" t="str">
        <f aca="false">IF(A4="", "","'"&amp;A4&amp;"':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'"&amp;SUBSTITUTE(SUBSTITUTE(AE4, CHAR(13), ""),CHAR(10),"\n")&amp;IF(AF4&lt;&gt;"", "', textAdditional: '"&amp;SUBSTITUTE(SUBSTITUTE(AF4, CHAR(13), ""),CHAR(10),"\n"), "")&amp;"', textZh: '"&amp;SUBSTITUTE(SUBSTITUTE(SUBSTITUTE(AG4, CHAR(13), ""),CHAR(10),"\n"),"'","\'")&amp;"', textZhG1: '"&amp;SUBSTITUTE(SUBSTITUTE(SUBSTITUTE(AI4, CHAR(13), ""),CHAR(10),"\n"),"'","\'")&amp;IF(AH4&lt;&gt;"", "', textZhAdditional: '"&amp;SUBSTITUTE(SUBSTITUTE(AH4, CHAR(13), ""),CHAR(10),"\n"), "")&amp;IF(AJ4&lt;&gt;"", "', textZhG1Additional: '"&amp;SUBSTITUTE(SUBSTITUTE(AJ4, CHAR(13), ""),CHAR(10),"\n"), "")&amp;"', textKo: '"&amp;SUBSTITUTE(SUBSTITUTE(SUBSTITUTE(AK4, CHAR(13), ""),CHAR(10),"\n"),"'","\'")&amp;IF(AL4&lt;&gt;"", "', textKoAdditional: '"&amp;SUBSTITUTE(SUBSTITUTE(AL4, CHAR(13), ""),CHAR(10),"\n"), "")&amp;"', textEn: '"&amp;SUBSTITUTE(SUBSTITUTE(SUBSTITUTE(AM4, CHAR(13), ""),CHAR(10),"\n"),"'","\'")&amp;IF(AN4&lt;&gt;"", "', textEnAdditional: '"&amp;SUBSTITUTE(SUBSTITUTE(AN4, CHAR(13), ""),CHAR(10),"\n"), "")&amp;"'"&amp;IF(AB4="○",", sealable: true","")&amp;IF(AC4="○",", removable: true","")&amp;IF(AA4="○",", lie: true","")&amp;IF(AD4="○",", investable: true","")&amp;"},")</f>
        <v>'14-honoka-o-n-1-ex2': {megami: 'honoka', name: '突撃霊式', nameEn: 'Destructive Spirit Rite', nameZh: '突击灵式', nameZhG1: '突击灵式', nameKo: '돌격령식', ruby: 'とつげきれいしき', rubyEn: '', baseType: 'normal', extra: true, extraFrom: '14-honoka-o-n-1-ex1', exchangableTo: '14-honoka-o-n-1-ex3', type: 'attack', range: '5', damage: '3/2', text: '対応不可（通常札）\n【攻撃後】開花-この「突撃霊式」を追加札の「神霊ヲウカ」と交換してもよい。そうした場合、その「神霊ヲウカ」を山札の底に置いてもよい。交換したならば、ダスト→自ライフ：1', textZh: '不可被对应（通常牌）\n【攻击后】开花～你可以将这张『突击灵式』与追加牌区的『神灵樱华』交换。若如此做，则你可以将『神灵樱华』置于你的牌库底。若进行了交换：\n虚→1→自命', textZhG1: '', textKo: '대응불가(통상패)\n【공격후】개화 - 이 『돌격령식』을 추가패의\n『신령 오우카』와 교환할 수 있다.\n그렇게 하면, 교환한 『신령 오우카』를 패산 맨 밑에 놓을 수 있다. 교환하였다면,\n더스트→라이프(자신):1', textEn: 'No Reactions (Normal)\n\nAfter Attack: Bloom - You may exchange this card with your set aside "Divine Spirit: Ouka". If you do, you may put that card on the bottom of your deck.○○'},</v>
      </c>
      <c r="AU4" s="331" t="str">
        <f aca="false">IF($A4&lt;&gt;"", "    /** 《"&amp;$E4&amp;"》 */ export const "&amp;SUBSTITUTE(UPPER(IF(MID($A4, 3, 1)="-", RIGHT($A4,LEN($A4)-3), $A4)), "-", "_")&amp;": TCardId = '"&amp;$A4&amp;"';", "")</f>
        <v>    /** 《突撃霊式》 */ export const HONOKA_O_N_1_EX2: TCardId = '14-honoka-o-n-1-ex2';</v>
      </c>
      <c r="AV4" s="332" t="str">
        <f aca="false">IF($A4&lt;&gt;"", "    | '"&amp;$A4&amp;"'", "")</f>
        <v>    | '14-honoka-o-n-1-ex2'</v>
      </c>
      <c r="AW4" s="63"/>
      <c r="AX4" s="63"/>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c r="DM4" s="266"/>
      <c r="DN4" s="266"/>
      <c r="DO4" s="266"/>
      <c r="DP4" s="266"/>
      <c r="DQ4" s="266"/>
      <c r="DR4" s="266"/>
      <c r="DS4" s="266"/>
      <c r="DT4" s="266"/>
      <c r="DU4" s="266"/>
      <c r="DV4" s="266"/>
      <c r="DW4" s="266"/>
      <c r="DX4" s="266"/>
      <c r="DY4" s="266"/>
      <c r="DZ4" s="266"/>
      <c r="EA4" s="266"/>
      <c r="EB4" s="266"/>
      <c r="EC4" s="266"/>
      <c r="ED4" s="266"/>
      <c r="EE4" s="266"/>
      <c r="EF4" s="266"/>
      <c r="EG4" s="266"/>
      <c r="EH4" s="266"/>
      <c r="EI4" s="266"/>
      <c r="EJ4" s="266"/>
      <c r="EK4" s="266"/>
      <c r="EL4" s="266"/>
      <c r="EM4" s="266"/>
      <c r="EN4" s="266"/>
      <c r="EO4" s="266"/>
      <c r="EP4" s="266"/>
      <c r="EQ4" s="266"/>
      <c r="ER4" s="266"/>
      <c r="ES4" s="266"/>
      <c r="ET4" s="266"/>
      <c r="EU4" s="266"/>
      <c r="EV4" s="266"/>
      <c r="EW4" s="266"/>
      <c r="EX4" s="266"/>
      <c r="EY4" s="266"/>
      <c r="EZ4" s="266"/>
      <c r="FA4" s="266"/>
      <c r="FB4" s="266"/>
      <c r="FC4" s="266"/>
      <c r="FD4" s="266"/>
      <c r="FE4" s="266"/>
      <c r="FF4" s="266"/>
      <c r="FG4" s="266"/>
      <c r="FH4" s="266"/>
      <c r="FI4" s="266"/>
      <c r="FJ4" s="266"/>
      <c r="FK4" s="266"/>
      <c r="FL4" s="266"/>
      <c r="FM4" s="266"/>
      <c r="FN4" s="266"/>
      <c r="FO4" s="266"/>
      <c r="FP4" s="266"/>
      <c r="FQ4" s="266"/>
      <c r="FR4" s="266"/>
      <c r="FS4" s="266"/>
      <c r="FT4" s="266"/>
      <c r="FU4" s="266"/>
      <c r="FV4" s="266"/>
      <c r="FW4" s="266"/>
      <c r="FX4" s="266"/>
      <c r="FY4" s="266"/>
      <c r="FZ4" s="266"/>
      <c r="GA4" s="266"/>
      <c r="GB4" s="266"/>
      <c r="GC4" s="266"/>
      <c r="GD4" s="266"/>
      <c r="GE4" s="266"/>
      <c r="GF4" s="266"/>
      <c r="GG4" s="266"/>
      <c r="GH4" s="266"/>
      <c r="GI4" s="266"/>
      <c r="GJ4" s="266"/>
      <c r="GK4" s="266"/>
      <c r="GL4" s="266"/>
      <c r="GM4" s="266"/>
      <c r="GN4" s="266"/>
      <c r="GO4" s="266"/>
      <c r="GP4" s="266"/>
      <c r="GQ4" s="266"/>
      <c r="GR4" s="266"/>
      <c r="GS4" s="266"/>
      <c r="GT4" s="266"/>
      <c r="GU4" s="266"/>
      <c r="GV4" s="266"/>
      <c r="GW4" s="266"/>
      <c r="GX4" s="266"/>
      <c r="GY4" s="266"/>
      <c r="GZ4" s="266"/>
      <c r="HA4" s="266"/>
      <c r="HB4" s="266"/>
      <c r="HC4" s="266"/>
      <c r="HD4" s="266"/>
      <c r="HE4" s="266"/>
      <c r="HF4" s="266"/>
      <c r="HG4" s="266"/>
      <c r="HH4" s="266"/>
      <c r="HI4" s="266"/>
      <c r="HJ4" s="266"/>
      <c r="HK4" s="266"/>
      <c r="HL4" s="266"/>
      <c r="HM4" s="266"/>
      <c r="HN4" s="266"/>
      <c r="HO4" s="266"/>
      <c r="HP4" s="266"/>
      <c r="HQ4" s="266"/>
      <c r="HR4" s="266"/>
      <c r="HS4" s="266"/>
      <c r="HT4" s="266"/>
      <c r="HU4" s="266"/>
      <c r="HV4" s="266"/>
      <c r="HW4" s="266"/>
      <c r="HX4" s="266"/>
      <c r="HY4" s="266"/>
      <c r="HZ4" s="266"/>
      <c r="IA4" s="266"/>
      <c r="IB4" s="266"/>
      <c r="IC4" s="266"/>
      <c r="ID4" s="266"/>
      <c r="IE4" s="266"/>
      <c r="IF4" s="266"/>
      <c r="IG4" s="266"/>
      <c r="IH4" s="266"/>
      <c r="II4" s="266"/>
      <c r="IJ4" s="266"/>
      <c r="IK4" s="266"/>
      <c r="IL4" s="266"/>
      <c r="IM4" s="266"/>
      <c r="IN4" s="266"/>
      <c r="IO4" s="266"/>
      <c r="IP4" s="266"/>
      <c r="IQ4" s="266"/>
      <c r="IR4" s="266"/>
      <c r="IS4" s="266"/>
      <c r="IT4" s="266"/>
      <c r="IU4" s="266"/>
      <c r="IV4" s="266"/>
      <c r="IW4" s="266"/>
      <c r="IX4" s="266"/>
      <c r="IY4" s="266"/>
      <c r="IZ4" s="266"/>
      <c r="JA4" s="266"/>
      <c r="JB4" s="266"/>
      <c r="JC4" s="266"/>
      <c r="JD4" s="266"/>
      <c r="JE4" s="266"/>
      <c r="JF4" s="266"/>
      <c r="JG4" s="266"/>
      <c r="JH4" s="266"/>
      <c r="JI4" s="266"/>
      <c r="JJ4" s="266"/>
      <c r="JK4" s="266"/>
      <c r="JL4" s="266"/>
      <c r="JM4" s="266"/>
      <c r="JN4" s="266"/>
      <c r="JO4" s="266"/>
      <c r="JP4" s="266"/>
      <c r="JQ4" s="266"/>
      <c r="JR4" s="266"/>
      <c r="JS4" s="266"/>
      <c r="JT4" s="266"/>
      <c r="JU4" s="266"/>
      <c r="JV4" s="266"/>
      <c r="JW4" s="266"/>
      <c r="JX4" s="266"/>
      <c r="JY4" s="266"/>
      <c r="JZ4" s="266"/>
      <c r="KA4" s="266"/>
      <c r="KB4" s="266"/>
      <c r="KC4" s="266"/>
      <c r="KD4" s="266"/>
      <c r="KE4" s="266"/>
      <c r="KF4" s="266"/>
      <c r="KG4" s="266"/>
      <c r="KH4" s="266"/>
      <c r="KI4" s="266"/>
      <c r="KJ4" s="266"/>
      <c r="KK4" s="266"/>
      <c r="KL4" s="266"/>
      <c r="KM4" s="266"/>
      <c r="KN4" s="266"/>
      <c r="KO4" s="266"/>
      <c r="KP4" s="266"/>
      <c r="KQ4" s="266"/>
      <c r="KR4" s="266"/>
      <c r="KS4" s="266"/>
      <c r="KT4" s="266"/>
      <c r="KU4" s="266"/>
      <c r="KV4" s="266"/>
      <c r="KW4" s="266"/>
      <c r="KX4" s="266"/>
      <c r="KY4" s="266"/>
      <c r="KZ4" s="266"/>
      <c r="LA4" s="266"/>
      <c r="LB4" s="266"/>
      <c r="LC4" s="266"/>
      <c r="LD4" s="266"/>
      <c r="LE4" s="266"/>
      <c r="LF4" s="266"/>
      <c r="LG4" s="266"/>
      <c r="LH4" s="266"/>
      <c r="LI4" s="266"/>
      <c r="LJ4" s="266"/>
      <c r="LK4" s="266"/>
      <c r="LL4" s="266"/>
      <c r="LM4" s="266"/>
      <c r="LN4" s="266"/>
      <c r="LO4" s="266"/>
      <c r="LP4" s="266"/>
      <c r="LQ4" s="266"/>
      <c r="LR4" s="266"/>
      <c r="LS4" s="266"/>
      <c r="LT4" s="266"/>
      <c r="LU4" s="266"/>
      <c r="LV4" s="266"/>
      <c r="LW4" s="266"/>
      <c r="LX4" s="266"/>
      <c r="LY4" s="266"/>
      <c r="LZ4" s="266"/>
      <c r="MA4" s="266"/>
      <c r="MB4" s="266"/>
      <c r="MC4" s="266"/>
      <c r="MD4" s="266"/>
      <c r="ME4" s="266"/>
      <c r="MF4" s="266"/>
      <c r="MG4" s="266"/>
      <c r="MH4" s="266"/>
      <c r="MI4" s="266"/>
      <c r="MJ4" s="266"/>
      <c r="MK4" s="266"/>
      <c r="ML4" s="266"/>
      <c r="MM4" s="266"/>
      <c r="MN4" s="266"/>
      <c r="MO4" s="266"/>
      <c r="MP4" s="266"/>
      <c r="MQ4" s="266"/>
      <c r="MR4" s="266"/>
      <c r="MS4" s="266"/>
      <c r="MT4" s="266"/>
      <c r="MU4" s="266"/>
      <c r="MV4" s="266"/>
      <c r="MW4" s="266"/>
      <c r="MX4" s="266"/>
      <c r="MY4" s="266"/>
      <c r="MZ4" s="266"/>
      <c r="NA4" s="266"/>
      <c r="NB4" s="266"/>
      <c r="NC4" s="266"/>
      <c r="ND4" s="266"/>
      <c r="NE4" s="266"/>
      <c r="NF4" s="266"/>
      <c r="NG4" s="266"/>
      <c r="NH4" s="266"/>
      <c r="NI4" s="266"/>
      <c r="NJ4" s="266"/>
      <c r="NK4" s="266"/>
      <c r="NL4" s="266"/>
      <c r="NM4" s="266"/>
      <c r="NN4" s="266"/>
      <c r="NO4" s="266"/>
      <c r="NP4" s="266"/>
      <c r="NQ4" s="266"/>
      <c r="NR4" s="266"/>
      <c r="NS4" s="266"/>
      <c r="NT4" s="266"/>
      <c r="NU4" s="266"/>
      <c r="NV4" s="266"/>
      <c r="NW4" s="266"/>
      <c r="NX4" s="266"/>
      <c r="NY4" s="266"/>
      <c r="NZ4" s="266"/>
      <c r="OA4" s="266"/>
      <c r="OB4" s="266"/>
      <c r="OC4" s="266"/>
      <c r="OD4" s="266"/>
      <c r="OE4" s="266"/>
      <c r="OF4" s="266"/>
      <c r="OG4" s="266"/>
      <c r="OH4" s="266"/>
      <c r="OI4" s="266"/>
      <c r="OJ4" s="266"/>
      <c r="OK4" s="266"/>
      <c r="OL4" s="266"/>
      <c r="OM4" s="266"/>
      <c r="ON4" s="266"/>
      <c r="OO4" s="266"/>
      <c r="OP4" s="266"/>
      <c r="OQ4" s="266"/>
      <c r="OR4" s="266"/>
      <c r="OS4" s="266"/>
      <c r="OT4" s="266"/>
      <c r="OU4" s="266"/>
      <c r="OV4" s="266"/>
      <c r="OW4" s="266"/>
      <c r="OX4" s="266"/>
      <c r="OY4" s="266"/>
      <c r="OZ4" s="266"/>
      <c r="PA4" s="266"/>
      <c r="PB4" s="266"/>
      <c r="PC4" s="266"/>
      <c r="PD4" s="266"/>
      <c r="PE4" s="266"/>
      <c r="PF4" s="266"/>
      <c r="PG4" s="266"/>
      <c r="PH4" s="266"/>
      <c r="PI4" s="266"/>
      <c r="PJ4" s="266"/>
      <c r="PK4" s="266"/>
      <c r="PL4" s="266"/>
      <c r="PM4" s="266"/>
      <c r="PN4" s="266"/>
      <c r="PO4" s="266"/>
      <c r="PP4" s="266"/>
      <c r="PQ4" s="266"/>
      <c r="PR4" s="266"/>
      <c r="PS4" s="266"/>
      <c r="PT4" s="266"/>
      <c r="PU4" s="266"/>
      <c r="PV4" s="266"/>
      <c r="PW4" s="266"/>
      <c r="PX4" s="266"/>
      <c r="PY4" s="266"/>
      <c r="PZ4" s="266"/>
      <c r="QA4" s="266"/>
      <c r="QB4" s="266"/>
      <c r="QC4" s="266"/>
      <c r="QD4" s="266"/>
      <c r="QE4" s="266"/>
      <c r="QF4" s="266"/>
      <c r="QG4" s="266"/>
      <c r="QH4" s="266"/>
      <c r="QI4" s="266"/>
      <c r="QJ4" s="266"/>
      <c r="QK4" s="266"/>
      <c r="QL4" s="266"/>
      <c r="QM4" s="266"/>
      <c r="QN4" s="266"/>
      <c r="QO4" s="266"/>
      <c r="QP4" s="266"/>
      <c r="QQ4" s="266"/>
      <c r="QR4" s="266"/>
      <c r="QS4" s="266"/>
      <c r="QT4" s="266"/>
      <c r="QU4" s="266"/>
      <c r="QV4" s="266"/>
      <c r="QW4" s="266"/>
      <c r="QX4" s="266"/>
      <c r="QY4" s="266"/>
      <c r="QZ4" s="266"/>
      <c r="RA4" s="266"/>
      <c r="RB4" s="266"/>
      <c r="RC4" s="266"/>
      <c r="RD4" s="266"/>
      <c r="RE4" s="266"/>
      <c r="RF4" s="266"/>
      <c r="RG4" s="266"/>
      <c r="RH4" s="266"/>
      <c r="RI4" s="266"/>
      <c r="RJ4" s="266"/>
      <c r="RK4" s="266"/>
      <c r="RL4" s="266"/>
      <c r="RM4" s="266"/>
      <c r="RN4" s="266"/>
      <c r="RO4" s="266"/>
      <c r="RP4" s="266"/>
      <c r="RQ4" s="266"/>
      <c r="RR4" s="266"/>
      <c r="RS4" s="266"/>
      <c r="RT4" s="266"/>
      <c r="RU4" s="266"/>
      <c r="RV4" s="266"/>
      <c r="RW4" s="266"/>
      <c r="RX4" s="266"/>
      <c r="RY4" s="266"/>
      <c r="RZ4" s="266"/>
      <c r="SA4" s="266"/>
      <c r="SB4" s="266"/>
      <c r="SC4" s="266"/>
      <c r="SD4" s="266"/>
      <c r="SE4" s="266"/>
      <c r="SF4" s="266"/>
      <c r="SG4" s="266"/>
      <c r="SH4" s="266"/>
      <c r="SI4" s="266"/>
      <c r="SJ4" s="266"/>
      <c r="SK4" s="266"/>
      <c r="SL4" s="266"/>
      <c r="SM4" s="266"/>
      <c r="SN4" s="266"/>
      <c r="SO4" s="266"/>
      <c r="SP4" s="266"/>
      <c r="SQ4" s="266"/>
      <c r="SR4" s="266"/>
      <c r="SS4" s="266"/>
      <c r="ST4" s="266"/>
      <c r="SU4" s="266"/>
      <c r="SV4" s="266"/>
      <c r="SW4" s="266"/>
      <c r="SX4" s="266"/>
      <c r="SY4" s="266"/>
      <c r="SZ4" s="266"/>
      <c r="TA4" s="266"/>
      <c r="TB4" s="266"/>
      <c r="TC4" s="266"/>
      <c r="TD4" s="266"/>
      <c r="TE4" s="266"/>
      <c r="TF4" s="266"/>
      <c r="TG4" s="266"/>
      <c r="TH4" s="266"/>
      <c r="TI4" s="266"/>
      <c r="TJ4" s="266"/>
      <c r="TK4" s="266"/>
      <c r="TL4" s="266"/>
      <c r="TM4" s="266"/>
      <c r="TN4" s="266"/>
      <c r="TO4" s="266"/>
      <c r="TP4" s="266"/>
      <c r="TQ4" s="266"/>
      <c r="TR4" s="266"/>
      <c r="TS4" s="266"/>
      <c r="TT4" s="266"/>
      <c r="TU4" s="266"/>
      <c r="TV4" s="266"/>
      <c r="TW4" s="266"/>
      <c r="TX4" s="266"/>
      <c r="TY4" s="266"/>
      <c r="TZ4" s="266"/>
      <c r="UA4" s="266"/>
      <c r="UB4" s="266"/>
      <c r="UC4" s="266"/>
      <c r="UD4" s="266"/>
      <c r="UE4" s="266"/>
      <c r="UF4" s="266"/>
      <c r="UG4" s="266"/>
      <c r="UH4" s="266"/>
      <c r="UI4" s="266"/>
      <c r="UJ4" s="266"/>
      <c r="UK4" s="266"/>
      <c r="UL4" s="266"/>
      <c r="UM4" s="266"/>
      <c r="UN4" s="266"/>
      <c r="UO4" s="266"/>
      <c r="UP4" s="266"/>
      <c r="UQ4" s="266"/>
      <c r="UR4" s="266"/>
      <c r="US4" s="266"/>
      <c r="UT4" s="266"/>
      <c r="UU4" s="266"/>
      <c r="UV4" s="266"/>
      <c r="UW4" s="266"/>
      <c r="UX4" s="266"/>
      <c r="UY4" s="266"/>
      <c r="UZ4" s="266"/>
      <c r="VA4" s="266"/>
      <c r="VB4" s="266"/>
      <c r="VC4" s="266"/>
      <c r="VD4" s="266"/>
      <c r="VE4" s="266"/>
      <c r="VF4" s="266"/>
      <c r="VG4" s="266"/>
      <c r="VH4" s="266"/>
      <c r="VI4" s="266"/>
      <c r="VJ4" s="266"/>
      <c r="VK4" s="266"/>
      <c r="VL4" s="266"/>
      <c r="VM4" s="266"/>
      <c r="VN4" s="266"/>
      <c r="VO4" s="266"/>
      <c r="VP4" s="266"/>
      <c r="VQ4" s="266"/>
      <c r="VR4" s="266"/>
      <c r="VS4" s="266"/>
      <c r="VT4" s="266"/>
      <c r="VU4" s="266"/>
      <c r="VV4" s="266"/>
      <c r="VW4" s="266"/>
      <c r="VX4" s="266"/>
      <c r="VY4" s="266"/>
      <c r="VZ4" s="266"/>
      <c r="WA4" s="266"/>
      <c r="WB4" s="266"/>
      <c r="WC4" s="266"/>
      <c r="WD4" s="266"/>
      <c r="WE4" s="266"/>
      <c r="WF4" s="266"/>
      <c r="WG4" s="266"/>
      <c r="WH4" s="266"/>
      <c r="WI4" s="266"/>
      <c r="WJ4" s="266"/>
      <c r="WK4" s="266"/>
      <c r="WL4" s="266"/>
      <c r="WM4" s="266"/>
      <c r="WN4" s="266"/>
      <c r="WO4" s="266"/>
      <c r="WP4" s="266"/>
      <c r="WQ4" s="266"/>
      <c r="WR4" s="266"/>
      <c r="WS4" s="266"/>
      <c r="WT4" s="266"/>
      <c r="WU4" s="266"/>
      <c r="WV4" s="266"/>
      <c r="WW4" s="266"/>
      <c r="WX4" s="266"/>
      <c r="WY4" s="266"/>
      <c r="WZ4" s="266"/>
      <c r="XA4" s="266"/>
      <c r="XB4" s="266"/>
      <c r="XC4" s="266"/>
      <c r="XD4" s="266"/>
      <c r="XE4" s="266"/>
      <c r="XF4" s="266"/>
      <c r="XG4" s="266"/>
      <c r="XH4" s="266"/>
      <c r="XI4" s="266"/>
      <c r="XJ4" s="266"/>
      <c r="XK4" s="266"/>
      <c r="XL4" s="266"/>
      <c r="XM4" s="266"/>
      <c r="XN4" s="266"/>
      <c r="XO4" s="266"/>
      <c r="XP4" s="266"/>
      <c r="XQ4" s="266"/>
      <c r="XR4" s="266"/>
      <c r="XS4" s="266"/>
      <c r="XT4" s="266"/>
      <c r="XU4" s="266"/>
      <c r="XV4" s="266"/>
      <c r="XW4" s="266"/>
      <c r="XX4" s="266"/>
      <c r="XY4" s="266"/>
      <c r="XZ4" s="266"/>
      <c r="YA4" s="266"/>
      <c r="YB4" s="266"/>
      <c r="YC4" s="266"/>
      <c r="YD4" s="266"/>
      <c r="YE4" s="266"/>
      <c r="YF4" s="266"/>
      <c r="YG4" s="266"/>
      <c r="YH4" s="266"/>
      <c r="YI4" s="266"/>
      <c r="YJ4" s="266"/>
      <c r="YK4" s="266"/>
      <c r="YL4" s="266"/>
      <c r="YM4" s="266"/>
      <c r="YN4" s="266"/>
      <c r="YO4" s="266"/>
      <c r="YP4" s="266"/>
      <c r="YQ4" s="266"/>
      <c r="YR4" s="266"/>
      <c r="YS4" s="266"/>
      <c r="YT4" s="266"/>
      <c r="YU4" s="266"/>
      <c r="YV4" s="266"/>
      <c r="YW4" s="266"/>
      <c r="YX4" s="266"/>
      <c r="YY4" s="266"/>
      <c r="YZ4" s="266"/>
      <c r="ZA4" s="266"/>
      <c r="ZB4" s="266"/>
      <c r="ZC4" s="266"/>
      <c r="ZD4" s="266"/>
      <c r="ZE4" s="266"/>
      <c r="ZF4" s="266"/>
      <c r="ZG4" s="266"/>
      <c r="ZH4" s="266"/>
      <c r="ZI4" s="266"/>
      <c r="ZJ4" s="266"/>
      <c r="ZK4" s="266"/>
      <c r="ZL4" s="266"/>
      <c r="ZM4" s="266"/>
      <c r="ZN4" s="266"/>
      <c r="ZO4" s="266"/>
      <c r="ZP4" s="266"/>
      <c r="ZQ4" s="266"/>
      <c r="ZR4" s="266"/>
      <c r="ZS4" s="266"/>
      <c r="ZT4" s="266"/>
      <c r="ZU4" s="266"/>
      <c r="ZV4" s="266"/>
      <c r="ZW4" s="266"/>
      <c r="ZX4" s="266"/>
      <c r="ZY4" s="266"/>
      <c r="ZZ4" s="266"/>
      <c r="AAA4" s="266"/>
      <c r="AAB4" s="266"/>
      <c r="AAC4" s="266"/>
      <c r="AAD4" s="266"/>
      <c r="AAE4" s="266"/>
      <c r="AAF4" s="266"/>
      <c r="AAG4" s="266"/>
      <c r="AAH4" s="266"/>
      <c r="AAI4" s="266"/>
      <c r="AAJ4" s="266"/>
      <c r="AAK4" s="266"/>
      <c r="AAL4" s="266"/>
      <c r="AAM4" s="266"/>
      <c r="AAN4" s="266"/>
      <c r="AAO4" s="266"/>
      <c r="AAP4" s="266"/>
      <c r="AAQ4" s="266"/>
      <c r="AAR4" s="266"/>
      <c r="AAS4" s="266"/>
      <c r="AAT4" s="266"/>
      <c r="AAU4" s="266"/>
      <c r="AAV4" s="266"/>
      <c r="AAW4" s="266"/>
      <c r="AAX4" s="266"/>
      <c r="AAY4" s="266"/>
      <c r="AAZ4" s="266"/>
      <c r="ABA4" s="266"/>
      <c r="ABB4" s="266"/>
      <c r="ABC4" s="266"/>
      <c r="ABD4" s="266"/>
      <c r="ABE4" s="266"/>
      <c r="ABF4" s="266"/>
      <c r="ABG4" s="266"/>
      <c r="ABH4" s="266"/>
      <c r="ABI4" s="266"/>
      <c r="ABJ4" s="266"/>
      <c r="ABK4" s="266"/>
      <c r="ABL4" s="266"/>
      <c r="ABM4" s="266"/>
      <c r="ABN4" s="266"/>
      <c r="ABO4" s="266"/>
      <c r="ABP4" s="266"/>
      <c r="ABQ4" s="266"/>
      <c r="ABR4" s="266"/>
      <c r="ABS4" s="266"/>
      <c r="ABT4" s="266"/>
      <c r="ABU4" s="266"/>
      <c r="ABV4" s="266"/>
      <c r="ABW4" s="266"/>
      <c r="ABX4" s="266"/>
      <c r="ABY4" s="266"/>
      <c r="ABZ4" s="266"/>
      <c r="ACA4" s="266"/>
      <c r="ACB4" s="266"/>
      <c r="ACC4" s="266"/>
      <c r="ACD4" s="266"/>
      <c r="ACE4" s="266"/>
      <c r="ACF4" s="266"/>
      <c r="ACG4" s="266"/>
      <c r="ACH4" s="266"/>
      <c r="ACI4" s="266"/>
      <c r="ACJ4" s="266"/>
      <c r="ACK4" s="266"/>
      <c r="ACL4" s="266"/>
      <c r="ACM4" s="266"/>
      <c r="ACN4" s="266"/>
      <c r="ACO4" s="266"/>
      <c r="ACP4" s="266"/>
      <c r="ACQ4" s="266"/>
      <c r="ACR4" s="266"/>
      <c r="ACS4" s="266"/>
      <c r="ACT4" s="266"/>
      <c r="ACU4" s="266"/>
      <c r="ACV4" s="266"/>
      <c r="ACW4" s="266"/>
      <c r="ACX4" s="266"/>
      <c r="ACY4" s="266"/>
      <c r="ACZ4" s="266"/>
      <c r="ADA4" s="266"/>
      <c r="ADB4" s="266"/>
      <c r="ADC4" s="266"/>
      <c r="ADD4" s="266"/>
      <c r="ADE4" s="266"/>
      <c r="ADF4" s="266"/>
      <c r="ADG4" s="266"/>
      <c r="ADH4" s="266"/>
      <c r="ADI4" s="266"/>
      <c r="ADJ4" s="266"/>
      <c r="ADK4" s="266"/>
      <c r="ADL4" s="266"/>
      <c r="ADM4" s="266"/>
      <c r="ADN4" s="266"/>
      <c r="ADO4" s="266"/>
      <c r="ADP4" s="266"/>
      <c r="ADQ4" s="266"/>
      <c r="ADR4" s="266"/>
      <c r="ADS4" s="266"/>
      <c r="ADT4" s="266"/>
      <c r="ADU4" s="266"/>
      <c r="ADV4" s="266"/>
      <c r="ADW4" s="266"/>
      <c r="ADX4" s="266"/>
      <c r="ADY4" s="266"/>
      <c r="ADZ4" s="266"/>
      <c r="AEA4" s="266"/>
      <c r="AEB4" s="266"/>
      <c r="AEC4" s="266"/>
      <c r="AED4" s="266"/>
      <c r="AEE4" s="266"/>
      <c r="AEF4" s="266"/>
      <c r="AEG4" s="266"/>
      <c r="AEH4" s="266"/>
      <c r="AEI4" s="266"/>
      <c r="AEJ4" s="266"/>
      <c r="AEK4" s="266"/>
      <c r="AEL4" s="266"/>
      <c r="AEM4" s="266"/>
      <c r="AEN4" s="266"/>
      <c r="AEO4" s="266"/>
      <c r="AEP4" s="266"/>
      <c r="AEQ4" s="266"/>
      <c r="AER4" s="266"/>
      <c r="AES4" s="266"/>
      <c r="AET4" s="266"/>
      <c r="AEU4" s="266"/>
      <c r="AEV4" s="266"/>
      <c r="AEW4" s="266"/>
      <c r="AEX4" s="266"/>
      <c r="AEY4" s="266"/>
      <c r="AEZ4" s="266"/>
      <c r="AFA4" s="266"/>
      <c r="AFB4" s="266"/>
      <c r="AFC4" s="266"/>
      <c r="AFD4" s="266"/>
      <c r="AFE4" s="266"/>
      <c r="AFF4" s="266"/>
      <c r="AFG4" s="266"/>
      <c r="AFH4" s="266"/>
      <c r="AFI4" s="266"/>
      <c r="AFJ4" s="266"/>
      <c r="AFK4" s="266"/>
      <c r="AFL4" s="266"/>
      <c r="AFM4" s="266"/>
      <c r="AFN4" s="266"/>
      <c r="AFO4" s="266"/>
      <c r="AFP4" s="266"/>
      <c r="AFQ4" s="266"/>
      <c r="AFR4" s="266"/>
      <c r="AFS4" s="266"/>
      <c r="AFT4" s="266"/>
      <c r="AFU4" s="266"/>
      <c r="AFV4" s="266"/>
      <c r="AFW4" s="266"/>
      <c r="AFX4" s="266"/>
      <c r="AFY4" s="266"/>
      <c r="AFZ4" s="266"/>
      <c r="AGA4" s="266"/>
      <c r="AGB4" s="266"/>
      <c r="AGC4" s="266"/>
      <c r="AGD4" s="266"/>
      <c r="AGE4" s="266"/>
      <c r="AGF4" s="266"/>
      <c r="AGG4" s="266"/>
      <c r="AGH4" s="266"/>
      <c r="AGI4" s="266"/>
      <c r="AGJ4" s="266"/>
      <c r="AGK4" s="266"/>
      <c r="AGL4" s="266"/>
      <c r="AGM4" s="266"/>
      <c r="AGN4" s="266"/>
      <c r="AGO4" s="266"/>
      <c r="AGP4" s="266"/>
      <c r="AGQ4" s="266"/>
      <c r="AGR4" s="266"/>
      <c r="AGS4" s="266"/>
      <c r="AGT4" s="266"/>
      <c r="AGU4" s="266"/>
      <c r="AGV4" s="266"/>
      <c r="AGW4" s="266"/>
      <c r="AGX4" s="266"/>
      <c r="AGY4" s="266"/>
      <c r="AGZ4" s="266"/>
      <c r="AHA4" s="266"/>
      <c r="AHB4" s="266"/>
      <c r="AHC4" s="266"/>
      <c r="AHD4" s="266"/>
      <c r="AHE4" s="266"/>
      <c r="AHF4" s="266"/>
      <c r="AHG4" s="266"/>
      <c r="AHH4" s="266"/>
      <c r="AHI4" s="266"/>
      <c r="AHJ4" s="266"/>
      <c r="AHK4" s="266"/>
      <c r="AHL4" s="266"/>
      <c r="AHM4" s="266"/>
      <c r="AHN4" s="266"/>
      <c r="AHO4" s="266"/>
      <c r="AHP4" s="266"/>
      <c r="AHQ4" s="266"/>
      <c r="AHR4" s="266"/>
      <c r="AHS4" s="266"/>
      <c r="AHT4" s="266"/>
      <c r="AHU4" s="266"/>
      <c r="AHV4" s="266"/>
      <c r="AHW4" s="266"/>
      <c r="AHX4" s="266"/>
      <c r="AHY4" s="266"/>
      <c r="AHZ4" s="266"/>
      <c r="AIA4" s="266"/>
      <c r="AIB4" s="266"/>
      <c r="AIC4" s="266"/>
      <c r="AID4" s="266"/>
      <c r="AIE4" s="266"/>
      <c r="AIF4" s="266"/>
      <c r="AIG4" s="266"/>
      <c r="AIH4" s="266"/>
      <c r="AII4" s="266"/>
      <c r="AIJ4" s="266"/>
      <c r="AIK4" s="266"/>
      <c r="AIL4" s="266"/>
      <c r="AIM4" s="266"/>
      <c r="AIN4" s="266"/>
      <c r="AIO4" s="266"/>
      <c r="AIP4" s="266"/>
      <c r="AIQ4" s="266"/>
      <c r="AIR4" s="266"/>
      <c r="AIS4" s="266"/>
      <c r="AIT4" s="266"/>
      <c r="AIU4" s="266"/>
      <c r="AIV4" s="266"/>
      <c r="AIW4" s="266"/>
      <c r="AIX4" s="266"/>
      <c r="AIY4" s="266"/>
      <c r="AIZ4" s="266"/>
      <c r="AJA4" s="266"/>
      <c r="AJB4" s="266"/>
      <c r="AJC4" s="266"/>
      <c r="AJD4" s="266"/>
      <c r="AJE4" s="266"/>
      <c r="AJF4" s="266"/>
      <c r="AJG4" s="266"/>
      <c r="AJH4" s="266"/>
      <c r="AJI4" s="266"/>
      <c r="AJJ4" s="266"/>
      <c r="AJK4" s="266"/>
      <c r="AJL4" s="266"/>
      <c r="AJM4" s="266"/>
      <c r="AJN4" s="266"/>
      <c r="AJO4" s="266"/>
      <c r="AJP4" s="266"/>
      <c r="AJQ4" s="266"/>
      <c r="AJR4" s="266"/>
      <c r="AJS4" s="266"/>
      <c r="AJT4" s="266"/>
      <c r="AJU4" s="266"/>
      <c r="AJV4" s="266"/>
      <c r="AJW4" s="266"/>
      <c r="AJX4" s="266"/>
      <c r="AJY4" s="266"/>
      <c r="AJZ4" s="266"/>
      <c r="AKA4" s="266"/>
      <c r="AKB4" s="266"/>
      <c r="AKC4" s="266"/>
      <c r="AKD4" s="266"/>
      <c r="AKE4" s="266"/>
      <c r="AKF4" s="266"/>
      <c r="AKG4" s="266"/>
      <c r="AKH4" s="266"/>
      <c r="AKI4" s="266"/>
      <c r="AKJ4" s="266"/>
      <c r="AKK4" s="266"/>
      <c r="AKL4" s="266"/>
      <c r="AKM4" s="266"/>
      <c r="AKN4" s="266"/>
      <c r="AKO4" s="266"/>
      <c r="AKP4" s="266"/>
      <c r="AKQ4" s="266"/>
      <c r="AKR4" s="266"/>
      <c r="AKS4" s="266"/>
      <c r="AKT4" s="266"/>
      <c r="AKU4" s="266"/>
      <c r="AKV4" s="266"/>
      <c r="AKW4" s="266"/>
      <c r="AKX4" s="266"/>
      <c r="AKY4" s="266"/>
      <c r="AKZ4" s="266"/>
      <c r="ALA4" s="266"/>
      <c r="ALB4" s="266"/>
      <c r="ALC4" s="266"/>
      <c r="ALD4" s="266"/>
      <c r="ALE4" s="266"/>
      <c r="ALF4" s="266"/>
      <c r="ALG4" s="266"/>
      <c r="ALH4" s="266"/>
      <c r="ALI4" s="266"/>
      <c r="ALJ4" s="266"/>
      <c r="ALK4" s="266"/>
      <c r="ALL4" s="266"/>
      <c r="ALM4" s="266"/>
      <c r="ALN4" s="266"/>
      <c r="ALO4" s="266"/>
      <c r="ALP4" s="266"/>
      <c r="ALQ4" s="266"/>
      <c r="ALR4" s="266"/>
      <c r="ALS4" s="266"/>
      <c r="ALT4" s="266"/>
      <c r="ALU4" s="266"/>
      <c r="ALV4" s="266"/>
      <c r="ALW4" s="266"/>
      <c r="ALX4" s="266"/>
      <c r="ALY4" s="266"/>
      <c r="ALZ4" s="266"/>
      <c r="AMA4" s="266"/>
      <c r="AMB4" s="266"/>
      <c r="AMC4" s="266"/>
      <c r="AMD4" s="266"/>
      <c r="AME4" s="266"/>
      <c r="AMF4" s="266"/>
      <c r="AMG4" s="266"/>
      <c r="AMH4" s="266"/>
      <c r="AMI4" s="266"/>
      <c r="AMJ4" s="266"/>
      <c r="AMK4" s="266"/>
    </row>
    <row r="5" customFormat="false" ht="68" hidden="false" customHeight="false" outlineLevel="0" collapsed="false">
      <c r="A5" s="78" t="s">
        <v>4874</v>
      </c>
      <c r="B5" s="78" t="s">
        <v>4209</v>
      </c>
      <c r="C5" s="78" t="s">
        <v>49</v>
      </c>
      <c r="D5" s="78" t="s">
        <v>4274</v>
      </c>
      <c r="E5" s="78" t="s">
        <v>4875</v>
      </c>
      <c r="F5" s="78" t="s">
        <v>4876</v>
      </c>
      <c r="G5" s="78" t="s">
        <v>4875</v>
      </c>
      <c r="H5" s="266"/>
      <c r="I5" s="266"/>
      <c r="J5" s="266" t="s">
        <v>4877</v>
      </c>
      <c r="K5" s="266" t="s">
        <v>4878</v>
      </c>
      <c r="L5" s="78"/>
      <c r="M5" s="78" t="s">
        <v>44</v>
      </c>
      <c r="N5" s="78"/>
      <c r="O5" s="78"/>
      <c r="P5" s="78"/>
      <c r="Q5" s="78"/>
      <c r="R5" s="78" t="s">
        <v>107</v>
      </c>
      <c r="S5" s="78"/>
      <c r="T5" s="78"/>
      <c r="U5" s="324"/>
      <c r="V5" s="78"/>
      <c r="W5" s="324"/>
      <c r="X5" s="78"/>
      <c r="Y5" s="78"/>
      <c r="Z5" s="78"/>
      <c r="AA5" s="78"/>
      <c r="AB5" s="78"/>
      <c r="AC5" s="78"/>
      <c r="AD5" s="78"/>
      <c r="AE5" s="327" t="s">
        <v>5168</v>
      </c>
      <c r="AF5" s="339" t="s">
        <v>5169</v>
      </c>
      <c r="AG5" s="327" t="s">
        <v>5170</v>
      </c>
      <c r="AH5" s="339" t="s">
        <v>4882</v>
      </c>
      <c r="AI5" s="73"/>
      <c r="AJ5" s="325"/>
      <c r="AK5" s="8" t="s">
        <v>5171</v>
      </c>
      <c r="AL5" s="325" t="s">
        <v>4884</v>
      </c>
      <c r="AM5" s="340"/>
      <c r="AN5" s="325" t="s">
        <v>4886</v>
      </c>
      <c r="AO5" s="324"/>
      <c r="AP5" s="324"/>
      <c r="AQ5" s="324"/>
      <c r="AR5" s="324"/>
      <c r="AS5" s="324"/>
      <c r="AT5" s="330" t="str">
        <f aca="false">IF(A5="", "","'"&amp;A5&amp;"':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'"&amp;SUBSTITUTE(SUBSTITUTE(AE5, CHAR(13), ""),CHAR(10),"\n")&amp;IF(AF5&lt;&gt;"", "', textAdditional: '"&amp;SUBSTITUTE(SUBSTITUTE(AF5, CHAR(13), ""),CHAR(10),"\n"), "")&amp;"', textZh: '"&amp;SUBSTITUTE(SUBSTITUTE(SUBSTITUTE(AG5, CHAR(13), ""),CHAR(10),"\n"),"'","\'")&amp;"', textZhG1: '"&amp;SUBSTITUTE(SUBSTITUTE(SUBSTITUTE(AI5, CHAR(13), ""),CHAR(10),"\n"),"'","\'")&amp;IF(AH5&lt;&gt;"", "', textZhAdditional: '"&amp;SUBSTITUTE(SUBSTITUTE(AH5, CHAR(13), ""),CHAR(10),"\n"), "")&amp;IF(AJ5&lt;&gt;"", "', textZhG1Additional: '"&amp;SUBSTITUTE(SUBSTITUTE(AJ5, CHAR(13), ""),CHAR(10),"\n"), "")&amp;"', textKo: '"&amp;SUBSTITUTE(SUBSTITUTE(SUBSTITUTE(AK5, CHAR(13), ""),CHAR(10),"\n"),"'","\'")&amp;IF(AL5&lt;&gt;"", "', textKoAdditional: '"&amp;SUBSTITUTE(SUBSTITUTE(AL5, CHAR(13), ""),CHAR(10),"\n"), "")&amp;"', textEn: '"&amp;SUBSTITUTE(SUBSTITUTE(SUBSTITUTE(AM5, CHAR(13), ""),CHAR(10),"\n"),"'","\'")&amp;IF(AN5&lt;&gt;"", "', textEnAdditional: '"&amp;SUBSTITUTE(SUBSTITUTE(AN5, CHAR(13), ""),CHAR(10),"\n"), "")&amp;"'"&amp;IF(AB5="○",", sealable: true","")&amp;IF(AC5="○",", removable: true","")&amp;IF(AA5="○",", lie: true","")&amp;IF(AD5="○",", investable: true","")&amp;"},")</f>
        <v>'22-renri-a1-n-5': {megami: 'renri', anotherID: 'A1', replace: '22-renri-o-n-6', name: '神授', nameEn: 'Divine Gift', nameZh: '神授', nameZhG1: '', nameKo: '신수', ruby: 'しんじゅ', rubyEn: '', baseType: 'normal', type: 'action', text: '（このカードは使用しても効果はない）\n\n【常時】山札を再構成する直前にこのカードが捨て札にあるならば、 この「神授」を山札の上に置いてもよい。そうした場合、この「神授」を遺物にある通常札1枚と交換する。\n', textAdditional: '（使用済み領域上で右クリックすることにより効果を発動可能）', textZh: '（使用此牌没有任何效果）\n\n【常时】在重铸牌库前弃牌中有这张「神授」的话，可以将此「神授」置于牌库顶，若如此做，那之后将将此「神授」和遗物中的1张通常牌交换。', textZhG1: '', textZhAdditional: '（移动到已使用区域并右键就可以发动效果）', textKo: '(이 카드는 사용해도 효과가 없다.)\n【상시】패산을 재구성하기 직전에 이 「신수」가 버림패에 있다면, 이 「신수」를 패산 위에 놓아도 된다. 그렇게 했다면, 이「신수」를 유물에 있는 통상패 한 장과 교환한다.', textKoAdditional: '（사용됨 영역에서 꺼내서 우클릭으로 효과 발동 가능）', textEn: '', textEnAdditional: '(You can activate the effect by placing it in a used area and right-clicking.)'},</v>
      </c>
      <c r="AU5" s="331" t="str">
        <f aca="false">IF($A5&lt;&gt;"", "    /** 《"&amp;$E5&amp;"》 */ export const "&amp;SUBSTITUTE(UPPER(IF(MID($A5, 3, 1)="-", RIGHT($A5,LEN($A5)-3), $A5)), "-", "_")&amp;": TCardId = '"&amp;$A5&amp;"';", "")</f>
        <v>    /** 《神授》 */ export const RENRI_A1_N_5: TCardId = '22-renri-a1-n-5';</v>
      </c>
      <c r="AV5" s="332" t="str">
        <f aca="false">IF($A5&lt;&gt;"", "    | '"&amp;$A5&amp;"'", "")</f>
        <v>    | '22-renri-a1-n-5'</v>
      </c>
      <c r="AW5" s="63"/>
      <c r="AX5" s="63"/>
      <c r="AY5" s="63"/>
      <c r="AZ5" s="63"/>
      <c r="BA5" s="63"/>
      <c r="BB5" s="63"/>
      <c r="BC5" s="63"/>
      <c r="BD5" s="63"/>
      <c r="BE5" s="63"/>
      <c r="BF5" s="63"/>
      <c r="BG5" s="63"/>
      <c r="BH5" s="63"/>
      <c r="BI5" s="63"/>
      <c r="BJ5" s="63"/>
      <c r="BK5" s="63"/>
      <c r="BL5" s="63"/>
      <c r="BM5" s="63"/>
      <c r="BN5" s="63"/>
      <c r="BO5" s="63"/>
      <c r="BP5" s="63"/>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c r="DM5" s="266"/>
      <c r="DN5" s="266"/>
      <c r="DO5" s="266"/>
      <c r="DP5" s="266"/>
      <c r="DQ5" s="266"/>
      <c r="DR5" s="266"/>
      <c r="DS5" s="266"/>
      <c r="DT5" s="266"/>
      <c r="DU5" s="266"/>
      <c r="DV5" s="266"/>
      <c r="DW5" s="266"/>
      <c r="DX5" s="266"/>
      <c r="DY5" s="266"/>
      <c r="DZ5" s="266"/>
      <c r="EA5" s="266"/>
      <c r="EB5" s="266"/>
      <c r="EC5" s="266"/>
      <c r="ED5" s="266"/>
      <c r="EE5" s="266"/>
      <c r="EF5" s="266"/>
      <c r="EG5" s="266"/>
      <c r="EH5" s="266"/>
      <c r="EI5" s="266"/>
      <c r="EJ5" s="266"/>
      <c r="EK5" s="266"/>
      <c r="EL5" s="266"/>
      <c r="EM5" s="266"/>
      <c r="EN5" s="266"/>
      <c r="EO5" s="266"/>
      <c r="EP5" s="266"/>
      <c r="EQ5" s="266"/>
      <c r="ER5" s="266"/>
      <c r="ES5" s="266"/>
      <c r="ET5" s="266"/>
      <c r="EU5" s="266"/>
      <c r="EV5" s="266"/>
      <c r="EW5" s="266"/>
      <c r="EX5" s="266"/>
      <c r="EY5" s="266"/>
      <c r="EZ5" s="266"/>
      <c r="FA5" s="266"/>
      <c r="FB5" s="266"/>
      <c r="FC5" s="266"/>
      <c r="FD5" s="266"/>
      <c r="FE5" s="266"/>
      <c r="FF5" s="266"/>
      <c r="FG5" s="266"/>
      <c r="FH5" s="266"/>
      <c r="FI5" s="266"/>
      <c r="FJ5" s="266"/>
      <c r="FK5" s="266"/>
      <c r="FL5" s="266"/>
      <c r="FM5" s="266"/>
      <c r="FN5" s="266"/>
      <c r="FO5" s="266"/>
      <c r="FP5" s="266"/>
      <c r="FQ5" s="266"/>
      <c r="FR5" s="266"/>
      <c r="FS5" s="266"/>
      <c r="FT5" s="266"/>
      <c r="FU5" s="266"/>
      <c r="FV5" s="266"/>
      <c r="FW5" s="266"/>
      <c r="FX5" s="266"/>
      <c r="FY5" s="266"/>
      <c r="FZ5" s="266"/>
      <c r="GA5" s="266"/>
      <c r="GB5" s="266"/>
      <c r="GC5" s="266"/>
      <c r="GD5" s="266"/>
      <c r="GE5" s="266"/>
      <c r="GF5" s="266"/>
      <c r="GG5" s="266"/>
      <c r="GH5" s="266"/>
      <c r="GI5" s="266"/>
      <c r="GJ5" s="266"/>
      <c r="GK5" s="266"/>
      <c r="GL5" s="266"/>
      <c r="GM5" s="266"/>
      <c r="GN5" s="266"/>
      <c r="GO5" s="266"/>
      <c r="GP5" s="266"/>
      <c r="GQ5" s="266"/>
      <c r="GR5" s="266"/>
      <c r="GS5" s="266"/>
      <c r="GT5" s="266"/>
      <c r="GU5" s="266"/>
      <c r="GV5" s="266"/>
      <c r="GW5" s="266"/>
      <c r="GX5" s="266"/>
      <c r="GY5" s="266"/>
      <c r="GZ5" s="266"/>
      <c r="HA5" s="266"/>
      <c r="HB5" s="266"/>
      <c r="HC5" s="266"/>
      <c r="HD5" s="266"/>
      <c r="HE5" s="266"/>
      <c r="HF5" s="266"/>
      <c r="HG5" s="266"/>
      <c r="HH5" s="266"/>
      <c r="HI5" s="266"/>
      <c r="HJ5" s="266"/>
      <c r="HK5" s="266"/>
      <c r="HL5" s="266"/>
      <c r="HM5" s="266"/>
      <c r="HN5" s="266"/>
      <c r="HO5" s="266"/>
      <c r="HP5" s="266"/>
      <c r="HQ5" s="266"/>
      <c r="HR5" s="266"/>
      <c r="HS5" s="266"/>
      <c r="HT5" s="266"/>
      <c r="HU5" s="266"/>
      <c r="HV5" s="266"/>
      <c r="HW5" s="266"/>
      <c r="HX5" s="266"/>
      <c r="HY5" s="266"/>
      <c r="HZ5" s="266"/>
      <c r="IA5" s="266"/>
      <c r="IB5" s="266"/>
      <c r="IC5" s="266"/>
      <c r="ID5" s="266"/>
      <c r="IE5" s="266"/>
      <c r="IF5" s="266"/>
      <c r="IG5" s="266"/>
      <c r="IH5" s="266"/>
      <c r="II5" s="266"/>
      <c r="IJ5" s="266"/>
      <c r="IK5" s="266"/>
      <c r="IL5" s="266"/>
      <c r="IM5" s="266"/>
      <c r="IN5" s="266"/>
      <c r="IO5" s="266"/>
      <c r="IP5" s="266"/>
      <c r="IQ5" s="266"/>
      <c r="IR5" s="266"/>
      <c r="IS5" s="266"/>
      <c r="IT5" s="266"/>
      <c r="IU5" s="266"/>
      <c r="IV5" s="266"/>
      <c r="IW5" s="266"/>
      <c r="IX5" s="266"/>
      <c r="IY5" s="266"/>
      <c r="IZ5" s="266"/>
      <c r="JA5" s="266"/>
      <c r="JB5" s="266"/>
      <c r="JC5" s="266"/>
      <c r="JD5" s="266"/>
      <c r="JE5" s="266"/>
      <c r="JF5" s="266"/>
      <c r="JG5" s="266"/>
      <c r="JH5" s="266"/>
      <c r="JI5" s="266"/>
      <c r="JJ5" s="266"/>
      <c r="JK5" s="266"/>
      <c r="JL5" s="266"/>
      <c r="JM5" s="266"/>
      <c r="JN5" s="266"/>
      <c r="JO5" s="266"/>
      <c r="JP5" s="266"/>
      <c r="JQ5" s="266"/>
      <c r="JR5" s="266"/>
      <c r="JS5" s="266"/>
      <c r="JT5" s="266"/>
      <c r="JU5" s="266"/>
      <c r="JV5" s="266"/>
      <c r="JW5" s="266"/>
      <c r="JX5" s="266"/>
      <c r="JY5" s="266"/>
      <c r="JZ5" s="266"/>
      <c r="KA5" s="266"/>
      <c r="KB5" s="266"/>
      <c r="KC5" s="266"/>
      <c r="KD5" s="266"/>
      <c r="KE5" s="266"/>
      <c r="KF5" s="266"/>
      <c r="KG5" s="266"/>
      <c r="KH5" s="266"/>
      <c r="KI5" s="266"/>
      <c r="KJ5" s="266"/>
      <c r="KK5" s="266"/>
      <c r="KL5" s="266"/>
      <c r="KM5" s="266"/>
      <c r="KN5" s="266"/>
      <c r="KO5" s="266"/>
      <c r="KP5" s="266"/>
      <c r="KQ5" s="266"/>
      <c r="KR5" s="266"/>
      <c r="KS5" s="266"/>
      <c r="KT5" s="266"/>
      <c r="KU5" s="266"/>
      <c r="KV5" s="266"/>
      <c r="KW5" s="266"/>
      <c r="KX5" s="266"/>
      <c r="KY5" s="266"/>
      <c r="KZ5" s="266"/>
      <c r="LA5" s="266"/>
      <c r="LB5" s="266"/>
      <c r="LC5" s="266"/>
      <c r="LD5" s="266"/>
      <c r="LE5" s="266"/>
      <c r="LF5" s="266"/>
      <c r="LG5" s="266"/>
      <c r="LH5" s="266"/>
      <c r="LI5" s="266"/>
      <c r="LJ5" s="266"/>
      <c r="LK5" s="266"/>
      <c r="LL5" s="266"/>
      <c r="LM5" s="266"/>
      <c r="LN5" s="266"/>
      <c r="LO5" s="266"/>
      <c r="LP5" s="266"/>
      <c r="LQ5" s="266"/>
      <c r="LR5" s="266"/>
      <c r="LS5" s="266"/>
      <c r="LT5" s="266"/>
      <c r="LU5" s="266"/>
      <c r="LV5" s="266"/>
      <c r="LW5" s="266"/>
      <c r="LX5" s="266"/>
      <c r="LY5" s="266"/>
      <c r="LZ5" s="266"/>
      <c r="MA5" s="266"/>
      <c r="MB5" s="266"/>
      <c r="MC5" s="266"/>
      <c r="MD5" s="266"/>
      <c r="ME5" s="266"/>
      <c r="MF5" s="266"/>
      <c r="MG5" s="266"/>
      <c r="MH5" s="266"/>
      <c r="MI5" s="266"/>
      <c r="MJ5" s="266"/>
      <c r="MK5" s="266"/>
      <c r="ML5" s="266"/>
      <c r="MM5" s="266"/>
      <c r="MN5" s="266"/>
      <c r="MO5" s="266"/>
      <c r="MP5" s="266"/>
      <c r="MQ5" s="266"/>
      <c r="MR5" s="266"/>
      <c r="MS5" s="266"/>
      <c r="MT5" s="266"/>
      <c r="MU5" s="266"/>
      <c r="MV5" s="266"/>
      <c r="MW5" s="266"/>
      <c r="MX5" s="266"/>
      <c r="MY5" s="266"/>
      <c r="MZ5" s="266"/>
      <c r="NA5" s="266"/>
      <c r="NB5" s="266"/>
      <c r="NC5" s="266"/>
      <c r="ND5" s="266"/>
      <c r="NE5" s="266"/>
      <c r="NF5" s="266"/>
      <c r="NG5" s="266"/>
      <c r="NH5" s="266"/>
      <c r="NI5" s="266"/>
      <c r="NJ5" s="266"/>
      <c r="NK5" s="266"/>
      <c r="NL5" s="266"/>
      <c r="NM5" s="266"/>
      <c r="NN5" s="266"/>
      <c r="NO5" s="266"/>
      <c r="NP5" s="266"/>
      <c r="NQ5" s="266"/>
      <c r="NR5" s="266"/>
      <c r="NS5" s="266"/>
      <c r="NT5" s="266"/>
      <c r="NU5" s="266"/>
      <c r="NV5" s="266"/>
      <c r="NW5" s="266"/>
      <c r="NX5" s="266"/>
      <c r="NY5" s="266"/>
      <c r="NZ5" s="266"/>
      <c r="OA5" s="266"/>
      <c r="OB5" s="266"/>
      <c r="OC5" s="266"/>
      <c r="OD5" s="266"/>
      <c r="OE5" s="266"/>
      <c r="OF5" s="266"/>
      <c r="OG5" s="266"/>
      <c r="OH5" s="266"/>
      <c r="OI5" s="266"/>
      <c r="OJ5" s="266"/>
      <c r="OK5" s="266"/>
      <c r="OL5" s="266"/>
      <c r="OM5" s="266"/>
      <c r="ON5" s="266"/>
      <c r="OO5" s="266"/>
      <c r="OP5" s="266"/>
      <c r="OQ5" s="266"/>
      <c r="OR5" s="266"/>
      <c r="OS5" s="266"/>
      <c r="OT5" s="266"/>
      <c r="OU5" s="266"/>
      <c r="OV5" s="266"/>
      <c r="OW5" s="266"/>
      <c r="OX5" s="266"/>
      <c r="OY5" s="266"/>
      <c r="OZ5" s="266"/>
      <c r="PA5" s="266"/>
      <c r="PB5" s="266"/>
      <c r="PC5" s="266"/>
      <c r="PD5" s="266"/>
      <c r="PE5" s="266"/>
      <c r="PF5" s="266"/>
      <c r="PG5" s="266"/>
      <c r="PH5" s="266"/>
      <c r="PI5" s="266"/>
      <c r="PJ5" s="266"/>
      <c r="PK5" s="266"/>
      <c r="PL5" s="266"/>
      <c r="PM5" s="266"/>
      <c r="PN5" s="266"/>
      <c r="PO5" s="266"/>
      <c r="PP5" s="266"/>
      <c r="PQ5" s="266"/>
      <c r="PR5" s="266"/>
      <c r="PS5" s="266"/>
      <c r="PT5" s="266"/>
      <c r="PU5" s="266"/>
      <c r="PV5" s="266"/>
      <c r="PW5" s="266"/>
      <c r="PX5" s="266"/>
      <c r="PY5" s="266"/>
      <c r="PZ5" s="266"/>
      <c r="QA5" s="266"/>
      <c r="QB5" s="266"/>
      <c r="QC5" s="266"/>
      <c r="QD5" s="266"/>
      <c r="QE5" s="266"/>
      <c r="QF5" s="266"/>
      <c r="QG5" s="266"/>
      <c r="QH5" s="266"/>
      <c r="QI5" s="266"/>
      <c r="QJ5" s="266"/>
      <c r="QK5" s="266"/>
      <c r="QL5" s="266"/>
      <c r="QM5" s="266"/>
      <c r="QN5" s="266"/>
      <c r="QO5" s="266"/>
      <c r="QP5" s="266"/>
      <c r="QQ5" s="266"/>
      <c r="QR5" s="266"/>
      <c r="QS5" s="266"/>
      <c r="QT5" s="266"/>
      <c r="QU5" s="266"/>
      <c r="QV5" s="266"/>
      <c r="QW5" s="266"/>
      <c r="QX5" s="266"/>
      <c r="QY5" s="266"/>
      <c r="QZ5" s="266"/>
      <c r="RA5" s="266"/>
      <c r="RB5" s="266"/>
      <c r="RC5" s="266"/>
      <c r="RD5" s="266"/>
      <c r="RE5" s="266"/>
      <c r="RF5" s="266"/>
      <c r="RG5" s="266"/>
      <c r="RH5" s="266"/>
      <c r="RI5" s="266"/>
      <c r="RJ5" s="266"/>
      <c r="RK5" s="266"/>
      <c r="RL5" s="266"/>
      <c r="RM5" s="266"/>
      <c r="RN5" s="266"/>
      <c r="RO5" s="266"/>
      <c r="RP5" s="266"/>
      <c r="RQ5" s="266"/>
      <c r="RR5" s="266"/>
      <c r="RS5" s="266"/>
      <c r="RT5" s="266"/>
      <c r="RU5" s="266"/>
      <c r="RV5" s="266"/>
      <c r="RW5" s="266"/>
      <c r="RX5" s="266"/>
      <c r="RY5" s="266"/>
      <c r="RZ5" s="266"/>
      <c r="SA5" s="266"/>
      <c r="SB5" s="266"/>
      <c r="SC5" s="266"/>
      <c r="SD5" s="266"/>
      <c r="SE5" s="266"/>
      <c r="SF5" s="266"/>
      <c r="SG5" s="266"/>
      <c r="SH5" s="266"/>
      <c r="SI5" s="266"/>
      <c r="SJ5" s="266"/>
      <c r="SK5" s="266"/>
      <c r="SL5" s="266"/>
      <c r="SM5" s="266"/>
      <c r="SN5" s="266"/>
      <c r="SO5" s="266"/>
      <c r="SP5" s="266"/>
      <c r="SQ5" s="266"/>
      <c r="SR5" s="266"/>
      <c r="SS5" s="266"/>
      <c r="ST5" s="266"/>
      <c r="SU5" s="266"/>
      <c r="SV5" s="266"/>
      <c r="SW5" s="266"/>
      <c r="SX5" s="266"/>
      <c r="SY5" s="266"/>
      <c r="SZ5" s="266"/>
      <c r="TA5" s="266"/>
      <c r="TB5" s="266"/>
      <c r="TC5" s="266"/>
      <c r="TD5" s="266"/>
      <c r="TE5" s="266"/>
      <c r="TF5" s="266"/>
      <c r="TG5" s="266"/>
      <c r="TH5" s="266"/>
      <c r="TI5" s="266"/>
      <c r="TJ5" s="266"/>
      <c r="TK5" s="266"/>
      <c r="TL5" s="266"/>
      <c r="TM5" s="266"/>
      <c r="TN5" s="266"/>
      <c r="TO5" s="266"/>
      <c r="TP5" s="266"/>
      <c r="TQ5" s="266"/>
      <c r="TR5" s="266"/>
      <c r="TS5" s="266"/>
      <c r="TT5" s="266"/>
      <c r="TU5" s="266"/>
      <c r="TV5" s="266"/>
      <c r="TW5" s="266"/>
      <c r="TX5" s="266"/>
      <c r="TY5" s="266"/>
      <c r="TZ5" s="266"/>
      <c r="UA5" s="266"/>
      <c r="UB5" s="266"/>
      <c r="UC5" s="266"/>
      <c r="UD5" s="266"/>
      <c r="UE5" s="266"/>
      <c r="UF5" s="266"/>
      <c r="UG5" s="266"/>
      <c r="UH5" s="266"/>
      <c r="UI5" s="266"/>
      <c r="UJ5" s="266"/>
      <c r="UK5" s="266"/>
      <c r="UL5" s="266"/>
      <c r="UM5" s="266"/>
      <c r="UN5" s="266"/>
      <c r="UO5" s="266"/>
      <c r="UP5" s="266"/>
      <c r="UQ5" s="266"/>
      <c r="UR5" s="266"/>
      <c r="US5" s="266"/>
      <c r="UT5" s="266"/>
      <c r="UU5" s="266"/>
      <c r="UV5" s="266"/>
      <c r="UW5" s="266"/>
      <c r="UX5" s="266"/>
      <c r="UY5" s="266"/>
      <c r="UZ5" s="266"/>
      <c r="VA5" s="266"/>
      <c r="VB5" s="266"/>
      <c r="VC5" s="266"/>
      <c r="VD5" s="266"/>
      <c r="VE5" s="266"/>
      <c r="VF5" s="266"/>
      <c r="VG5" s="266"/>
      <c r="VH5" s="266"/>
      <c r="VI5" s="266"/>
      <c r="VJ5" s="266"/>
      <c r="VK5" s="266"/>
      <c r="VL5" s="266"/>
      <c r="VM5" s="266"/>
      <c r="VN5" s="266"/>
      <c r="VO5" s="266"/>
      <c r="VP5" s="266"/>
      <c r="VQ5" s="266"/>
      <c r="VR5" s="266"/>
      <c r="VS5" s="266"/>
      <c r="VT5" s="266"/>
      <c r="VU5" s="266"/>
      <c r="VV5" s="266"/>
      <c r="VW5" s="266"/>
      <c r="VX5" s="266"/>
      <c r="VY5" s="266"/>
      <c r="VZ5" s="266"/>
      <c r="WA5" s="266"/>
      <c r="WB5" s="266"/>
      <c r="WC5" s="266"/>
      <c r="WD5" s="266"/>
      <c r="WE5" s="266"/>
      <c r="WF5" s="266"/>
      <c r="WG5" s="266"/>
      <c r="WH5" s="266"/>
      <c r="WI5" s="266"/>
      <c r="WJ5" s="266"/>
      <c r="WK5" s="266"/>
      <c r="WL5" s="266"/>
      <c r="WM5" s="266"/>
      <c r="WN5" s="266"/>
      <c r="WO5" s="266"/>
      <c r="WP5" s="266"/>
      <c r="WQ5" s="266"/>
      <c r="WR5" s="266"/>
      <c r="WS5" s="266"/>
      <c r="WT5" s="266"/>
      <c r="WU5" s="266"/>
      <c r="WV5" s="266"/>
      <c r="WW5" s="266"/>
      <c r="WX5" s="266"/>
      <c r="WY5" s="266"/>
      <c r="WZ5" s="266"/>
      <c r="XA5" s="266"/>
      <c r="XB5" s="266"/>
      <c r="XC5" s="266"/>
      <c r="XD5" s="266"/>
      <c r="XE5" s="266"/>
      <c r="XF5" s="266"/>
      <c r="XG5" s="266"/>
      <c r="XH5" s="266"/>
      <c r="XI5" s="266"/>
      <c r="XJ5" s="266"/>
      <c r="XK5" s="266"/>
      <c r="XL5" s="266"/>
      <c r="XM5" s="266"/>
      <c r="XN5" s="266"/>
      <c r="XO5" s="266"/>
      <c r="XP5" s="266"/>
      <c r="XQ5" s="266"/>
      <c r="XR5" s="266"/>
      <c r="XS5" s="266"/>
      <c r="XT5" s="266"/>
      <c r="XU5" s="266"/>
      <c r="XV5" s="266"/>
      <c r="XW5" s="266"/>
      <c r="XX5" s="266"/>
      <c r="XY5" s="266"/>
      <c r="XZ5" s="266"/>
      <c r="YA5" s="266"/>
      <c r="YB5" s="266"/>
      <c r="YC5" s="266"/>
      <c r="YD5" s="266"/>
      <c r="YE5" s="266"/>
      <c r="YF5" s="266"/>
      <c r="YG5" s="266"/>
      <c r="YH5" s="266"/>
      <c r="YI5" s="266"/>
      <c r="YJ5" s="266"/>
      <c r="YK5" s="266"/>
      <c r="YL5" s="266"/>
      <c r="YM5" s="266"/>
      <c r="YN5" s="266"/>
      <c r="YO5" s="266"/>
      <c r="YP5" s="266"/>
      <c r="YQ5" s="266"/>
      <c r="YR5" s="266"/>
      <c r="YS5" s="266"/>
      <c r="YT5" s="266"/>
      <c r="YU5" s="266"/>
      <c r="YV5" s="266"/>
      <c r="YW5" s="266"/>
      <c r="YX5" s="266"/>
      <c r="YY5" s="266"/>
      <c r="YZ5" s="266"/>
      <c r="ZA5" s="266"/>
      <c r="ZB5" s="266"/>
      <c r="ZC5" s="266"/>
      <c r="ZD5" s="266"/>
      <c r="ZE5" s="266"/>
      <c r="ZF5" s="266"/>
      <c r="ZG5" s="266"/>
      <c r="ZH5" s="266"/>
      <c r="ZI5" s="266"/>
      <c r="ZJ5" s="266"/>
      <c r="ZK5" s="266"/>
      <c r="ZL5" s="266"/>
      <c r="ZM5" s="266"/>
      <c r="ZN5" s="266"/>
      <c r="ZO5" s="266"/>
      <c r="ZP5" s="266"/>
      <c r="ZQ5" s="266"/>
      <c r="ZR5" s="266"/>
      <c r="ZS5" s="266"/>
      <c r="ZT5" s="266"/>
      <c r="ZU5" s="266"/>
      <c r="ZV5" s="266"/>
      <c r="ZW5" s="266"/>
      <c r="ZX5" s="266"/>
      <c r="ZY5" s="266"/>
      <c r="ZZ5" s="266"/>
      <c r="AAA5" s="266"/>
      <c r="AAB5" s="266"/>
      <c r="AAC5" s="266"/>
      <c r="AAD5" s="266"/>
      <c r="AAE5" s="266"/>
      <c r="AAF5" s="266"/>
      <c r="AAG5" s="266"/>
      <c r="AAH5" s="266"/>
      <c r="AAI5" s="266"/>
      <c r="AAJ5" s="266"/>
      <c r="AAK5" s="266"/>
      <c r="AAL5" s="266"/>
      <c r="AAM5" s="266"/>
      <c r="AAN5" s="266"/>
      <c r="AAO5" s="266"/>
      <c r="AAP5" s="266"/>
      <c r="AAQ5" s="266"/>
      <c r="AAR5" s="266"/>
      <c r="AAS5" s="266"/>
      <c r="AAT5" s="266"/>
      <c r="AAU5" s="266"/>
      <c r="AAV5" s="266"/>
      <c r="AAW5" s="266"/>
      <c r="AAX5" s="266"/>
      <c r="AAY5" s="266"/>
      <c r="AAZ5" s="266"/>
      <c r="ABA5" s="266"/>
      <c r="ABB5" s="266"/>
      <c r="ABC5" s="266"/>
      <c r="ABD5" s="266"/>
      <c r="ABE5" s="266"/>
      <c r="ABF5" s="266"/>
      <c r="ABG5" s="266"/>
      <c r="ABH5" s="266"/>
      <c r="ABI5" s="266"/>
      <c r="ABJ5" s="266"/>
      <c r="ABK5" s="266"/>
      <c r="ABL5" s="266"/>
      <c r="ABM5" s="266"/>
      <c r="ABN5" s="266"/>
      <c r="ABO5" s="266"/>
      <c r="ABP5" s="266"/>
      <c r="ABQ5" s="266"/>
      <c r="ABR5" s="266"/>
      <c r="ABS5" s="266"/>
      <c r="ABT5" s="266"/>
      <c r="ABU5" s="266"/>
      <c r="ABV5" s="266"/>
      <c r="ABW5" s="266"/>
      <c r="ABX5" s="266"/>
      <c r="ABY5" s="266"/>
      <c r="ABZ5" s="266"/>
      <c r="ACA5" s="266"/>
      <c r="ACB5" s="266"/>
      <c r="ACC5" s="266"/>
      <c r="ACD5" s="266"/>
      <c r="ACE5" s="266"/>
      <c r="ACF5" s="266"/>
      <c r="ACG5" s="266"/>
      <c r="ACH5" s="266"/>
      <c r="ACI5" s="266"/>
      <c r="ACJ5" s="266"/>
      <c r="ACK5" s="266"/>
      <c r="ACL5" s="266"/>
      <c r="ACM5" s="266"/>
      <c r="ACN5" s="266"/>
      <c r="ACO5" s="266"/>
      <c r="ACP5" s="266"/>
      <c r="ACQ5" s="266"/>
      <c r="ACR5" s="266"/>
      <c r="ACS5" s="266"/>
      <c r="ACT5" s="266"/>
      <c r="ACU5" s="266"/>
      <c r="ACV5" s="266"/>
      <c r="ACW5" s="266"/>
      <c r="ACX5" s="266"/>
      <c r="ACY5" s="266"/>
      <c r="ACZ5" s="266"/>
      <c r="ADA5" s="266"/>
      <c r="ADB5" s="266"/>
      <c r="ADC5" s="266"/>
      <c r="ADD5" s="266"/>
      <c r="ADE5" s="266"/>
      <c r="ADF5" s="266"/>
      <c r="ADG5" s="266"/>
      <c r="ADH5" s="266"/>
      <c r="ADI5" s="266"/>
      <c r="ADJ5" s="266"/>
      <c r="ADK5" s="266"/>
      <c r="ADL5" s="266"/>
      <c r="ADM5" s="266"/>
      <c r="ADN5" s="266"/>
      <c r="ADO5" s="266"/>
      <c r="ADP5" s="266"/>
      <c r="ADQ5" s="266"/>
      <c r="ADR5" s="266"/>
      <c r="ADS5" s="266"/>
      <c r="ADT5" s="266"/>
      <c r="ADU5" s="266"/>
      <c r="ADV5" s="266"/>
      <c r="ADW5" s="266"/>
      <c r="ADX5" s="266"/>
      <c r="ADY5" s="266"/>
      <c r="ADZ5" s="266"/>
      <c r="AEA5" s="266"/>
      <c r="AEB5" s="266"/>
      <c r="AEC5" s="266"/>
      <c r="AED5" s="266"/>
      <c r="AEE5" s="266"/>
      <c r="AEF5" s="266"/>
      <c r="AEG5" s="266"/>
      <c r="AEH5" s="266"/>
      <c r="AEI5" s="266"/>
      <c r="AEJ5" s="266"/>
      <c r="AEK5" s="266"/>
      <c r="AEL5" s="266"/>
      <c r="AEM5" s="266"/>
      <c r="AEN5" s="266"/>
      <c r="AEO5" s="266"/>
      <c r="AEP5" s="266"/>
      <c r="AEQ5" s="266"/>
      <c r="AER5" s="266"/>
      <c r="AES5" s="266"/>
      <c r="AET5" s="266"/>
      <c r="AEU5" s="266"/>
      <c r="AEV5" s="266"/>
      <c r="AEW5" s="266"/>
      <c r="AEX5" s="266"/>
      <c r="AEY5" s="266"/>
      <c r="AEZ5" s="266"/>
      <c r="AFA5" s="266"/>
      <c r="AFB5" s="266"/>
      <c r="AFC5" s="266"/>
      <c r="AFD5" s="266"/>
      <c r="AFE5" s="266"/>
      <c r="AFF5" s="266"/>
      <c r="AFG5" s="266"/>
      <c r="AFH5" s="266"/>
      <c r="AFI5" s="266"/>
      <c r="AFJ5" s="266"/>
      <c r="AFK5" s="266"/>
      <c r="AFL5" s="266"/>
      <c r="AFM5" s="266"/>
      <c r="AFN5" s="266"/>
      <c r="AFO5" s="266"/>
      <c r="AFP5" s="266"/>
      <c r="AFQ5" s="266"/>
      <c r="AFR5" s="266"/>
      <c r="AFS5" s="266"/>
      <c r="AFT5" s="266"/>
      <c r="AFU5" s="266"/>
      <c r="AFV5" s="266"/>
      <c r="AFW5" s="266"/>
      <c r="AFX5" s="266"/>
      <c r="AFY5" s="266"/>
      <c r="AFZ5" s="266"/>
      <c r="AGA5" s="266"/>
      <c r="AGB5" s="266"/>
      <c r="AGC5" s="266"/>
      <c r="AGD5" s="266"/>
      <c r="AGE5" s="266"/>
      <c r="AGF5" s="266"/>
      <c r="AGG5" s="266"/>
      <c r="AGH5" s="266"/>
      <c r="AGI5" s="266"/>
      <c r="AGJ5" s="266"/>
      <c r="AGK5" s="266"/>
      <c r="AGL5" s="266"/>
      <c r="AGM5" s="266"/>
      <c r="AGN5" s="266"/>
      <c r="AGO5" s="266"/>
      <c r="AGP5" s="266"/>
      <c r="AGQ5" s="266"/>
      <c r="AGR5" s="266"/>
      <c r="AGS5" s="266"/>
      <c r="AGT5" s="266"/>
      <c r="AGU5" s="266"/>
      <c r="AGV5" s="266"/>
      <c r="AGW5" s="266"/>
      <c r="AGX5" s="266"/>
      <c r="AGY5" s="266"/>
      <c r="AGZ5" s="266"/>
      <c r="AHA5" s="266"/>
      <c r="AHB5" s="266"/>
      <c r="AHC5" s="266"/>
      <c r="AHD5" s="266"/>
      <c r="AHE5" s="266"/>
      <c r="AHF5" s="266"/>
      <c r="AHG5" s="266"/>
      <c r="AHH5" s="266"/>
      <c r="AHI5" s="266"/>
      <c r="AHJ5" s="266"/>
      <c r="AHK5" s="266"/>
      <c r="AHL5" s="266"/>
      <c r="AHM5" s="266"/>
      <c r="AHN5" s="266"/>
      <c r="AHO5" s="266"/>
      <c r="AHP5" s="266"/>
      <c r="AHQ5" s="266"/>
      <c r="AHR5" s="266"/>
      <c r="AHS5" s="266"/>
      <c r="AHT5" s="266"/>
      <c r="AHU5" s="266"/>
      <c r="AHV5" s="266"/>
      <c r="AHW5" s="266"/>
      <c r="AHX5" s="266"/>
      <c r="AHY5" s="266"/>
      <c r="AHZ5" s="266"/>
      <c r="AIA5" s="266"/>
      <c r="AIB5" s="266"/>
      <c r="AIC5" s="266"/>
      <c r="AID5" s="266"/>
      <c r="AIE5" s="266"/>
      <c r="AIF5" s="266"/>
      <c r="AIG5" s="266"/>
      <c r="AIH5" s="266"/>
      <c r="AII5" s="266"/>
      <c r="AIJ5" s="266"/>
      <c r="AIK5" s="266"/>
      <c r="AIL5" s="266"/>
      <c r="AIM5" s="266"/>
      <c r="AIN5" s="266"/>
      <c r="AIO5" s="266"/>
      <c r="AIP5" s="266"/>
      <c r="AIQ5" s="266"/>
      <c r="AIR5" s="266"/>
      <c r="AIS5" s="266"/>
      <c r="AIT5" s="266"/>
      <c r="AIU5" s="266"/>
      <c r="AIV5" s="266"/>
      <c r="AIW5" s="266"/>
      <c r="AIX5" s="266"/>
      <c r="AIY5" s="266"/>
      <c r="AIZ5" s="266"/>
      <c r="AJA5" s="266"/>
      <c r="AJB5" s="266"/>
      <c r="AJC5" s="266"/>
      <c r="AJD5" s="266"/>
      <c r="AJE5" s="266"/>
      <c r="AJF5" s="266"/>
      <c r="AJG5" s="266"/>
      <c r="AJH5" s="266"/>
      <c r="AJI5" s="266"/>
      <c r="AJJ5" s="266"/>
      <c r="AJK5" s="266"/>
      <c r="AJL5" s="266"/>
      <c r="AJM5" s="266"/>
      <c r="AJN5" s="266"/>
      <c r="AJO5" s="266"/>
      <c r="AJP5" s="266"/>
      <c r="AJQ5" s="266"/>
      <c r="AJR5" s="266"/>
      <c r="AJS5" s="266"/>
      <c r="AJT5" s="266"/>
      <c r="AJU5" s="266"/>
      <c r="AJV5" s="266"/>
      <c r="AJW5" s="266"/>
      <c r="AJX5" s="266"/>
      <c r="AJY5" s="266"/>
      <c r="AJZ5" s="266"/>
      <c r="AKA5" s="266"/>
      <c r="AKB5" s="266"/>
      <c r="AKC5" s="266"/>
      <c r="AKD5" s="266"/>
      <c r="AKE5" s="266"/>
      <c r="AKF5" s="266"/>
      <c r="AKG5" s="266"/>
      <c r="AKH5" s="266"/>
      <c r="AKI5" s="266"/>
      <c r="AKJ5" s="266"/>
      <c r="AKK5" s="266"/>
      <c r="AKL5" s="266"/>
      <c r="AKM5" s="266"/>
      <c r="AKN5" s="266"/>
      <c r="AKO5" s="266"/>
      <c r="AKP5" s="266"/>
      <c r="AKQ5" s="266"/>
      <c r="AKR5" s="266"/>
      <c r="AKS5" s="266"/>
      <c r="AKT5" s="266"/>
      <c r="AKU5" s="266"/>
      <c r="AKV5" s="266"/>
      <c r="AKW5" s="266"/>
      <c r="AKX5" s="266"/>
      <c r="AKY5" s="266"/>
      <c r="AKZ5" s="266"/>
      <c r="ALA5" s="266"/>
      <c r="ALB5" s="266"/>
      <c r="ALC5" s="266"/>
      <c r="ALD5" s="266"/>
      <c r="ALE5" s="266"/>
      <c r="ALF5" s="266"/>
      <c r="ALG5" s="266"/>
      <c r="ALH5" s="266"/>
      <c r="ALI5" s="266"/>
      <c r="ALJ5" s="266"/>
      <c r="ALK5" s="266"/>
      <c r="ALL5" s="266"/>
      <c r="ALM5" s="266"/>
      <c r="ALN5" s="266"/>
      <c r="ALO5" s="266"/>
      <c r="ALP5" s="266"/>
      <c r="ALQ5" s="266"/>
      <c r="ALR5" s="266"/>
      <c r="ALS5" s="266"/>
      <c r="ALT5" s="266"/>
      <c r="ALU5" s="266"/>
      <c r="ALV5" s="266"/>
      <c r="ALW5" s="266"/>
      <c r="ALX5" s="266"/>
      <c r="ALY5" s="266"/>
      <c r="ALZ5" s="266"/>
      <c r="AMA5" s="266"/>
      <c r="AMB5" s="266"/>
      <c r="AMC5" s="266"/>
      <c r="AMD5" s="266"/>
      <c r="AME5" s="266"/>
      <c r="AMF5" s="266"/>
      <c r="AMG5" s="266"/>
      <c r="AMH5" s="266"/>
      <c r="AMI5" s="266"/>
      <c r="AMJ5" s="266"/>
      <c r="AMK5" s="266"/>
    </row>
    <row r="6" customFormat="false" ht="46" hidden="false" customHeight="false" outlineLevel="0" collapsed="false">
      <c r="A6" s="266" t="s">
        <v>933</v>
      </c>
      <c r="B6" s="266" t="s">
        <v>920</v>
      </c>
      <c r="C6" s="266"/>
      <c r="D6" s="266"/>
      <c r="E6" s="266" t="s">
        <v>934</v>
      </c>
      <c r="F6" s="266" t="s">
        <v>935</v>
      </c>
      <c r="G6" s="266" t="s">
        <v>936</v>
      </c>
      <c r="H6" s="266" t="s">
        <v>937</v>
      </c>
      <c r="I6" s="266"/>
      <c r="J6" s="266" t="s">
        <v>938</v>
      </c>
      <c r="K6" s="266" t="s">
        <v>939</v>
      </c>
      <c r="L6" s="266"/>
      <c r="M6" s="266" t="s">
        <v>44</v>
      </c>
      <c r="N6" s="266"/>
      <c r="O6" s="266"/>
      <c r="P6" s="266"/>
      <c r="Q6" s="266"/>
      <c r="R6" s="266" t="s">
        <v>45</v>
      </c>
      <c r="S6" s="266" t="s">
        <v>133</v>
      </c>
      <c r="T6" s="266" t="s">
        <v>927</v>
      </c>
      <c r="U6" s="341"/>
      <c r="V6" s="342" t="s">
        <v>940</v>
      </c>
      <c r="W6" s="341"/>
      <c r="X6" s="342"/>
      <c r="Y6" s="342"/>
      <c r="Z6" s="342"/>
      <c r="AA6" s="342"/>
      <c r="AB6" s="343"/>
      <c r="AC6" s="343"/>
      <c r="AD6" s="344"/>
      <c r="AE6" s="343" t="s">
        <v>5175</v>
      </c>
      <c r="AF6" s="345"/>
      <c r="AG6" s="346" t="s">
        <v>5176</v>
      </c>
      <c r="AH6" s="347"/>
      <c r="AI6" s="348"/>
      <c r="AJ6" s="343"/>
      <c r="AK6" s="346" t="s">
        <v>5177</v>
      </c>
      <c r="AL6" s="343"/>
      <c r="AM6" s="346"/>
      <c r="AN6" s="343"/>
      <c r="AO6" s="324"/>
      <c r="AP6" s="324"/>
      <c r="AQ6" s="324"/>
      <c r="AR6" s="324"/>
      <c r="AS6" s="324"/>
      <c r="AT6" s="330" t="str">
        <f aca="false">IF(A6="", "","'"&amp;A6&amp;"':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'"&amp;SUBSTITUTE(SUBSTITUTE(AE6, CHAR(13), ""),CHAR(10),"\n")&amp;IF(AF6&lt;&gt;"", "', textAdditional: '"&amp;SUBSTITUTE(SUBSTITUTE(AF6, CHAR(13), ""),CHAR(10),"\n"), "")&amp;"', textZh: '"&amp;SUBSTITUTE(SUBSTITUTE(SUBSTITUTE(AG6, CHAR(13), ""),CHAR(10),"\n"),"'","\'")&amp;"', textZhG1: '"&amp;SUBSTITUTE(SUBSTITUTE(SUBSTITUTE(AI6, CHAR(13), ""),CHAR(10),"\n"),"'","\'")&amp;IF(AH6&lt;&gt;"", "', textZhAdditional: '"&amp;SUBSTITUTE(SUBSTITUTE(AH6, CHAR(13), ""),CHAR(10),"\n"), "")&amp;IF(AJ6&lt;&gt;"", "', textZhG1Additional: '"&amp;SUBSTITUTE(SUBSTITUTE(AJ6, CHAR(13), ""),CHAR(10),"\n"), "")&amp;"', textKo: '"&amp;SUBSTITUTE(SUBSTITUTE(SUBSTITUTE(AK6, CHAR(13), ""),CHAR(10),"\n"),"'","\'")&amp;IF(AL6&lt;&gt;"", "', textKoAdditional: '"&amp;SUBSTITUTE(SUBSTITUTE(AL6, CHAR(13), ""),CHAR(10),"\n"), "")&amp;"', textEn: '"&amp;SUBSTITUTE(SUBSTITUTE(SUBSTITUTE(AM6, CHAR(13), ""),CHAR(10),"\n"),"'","\'")&amp;IF(AN6&lt;&gt;"", "', textEnAdditional: '"&amp;SUBSTITUTE(SUBSTITUTE(AN6, CHAR(13), ""),CHAR(10),"\n"), "")&amp;"'"&amp;IF(AB6="○",", sealable: true","")&amp;IF(AC6="○",", removable: true","")&amp;IF(AA6="○",", lie: true","")&amp;IF(AD6="○",", investable: true","")&amp;"},")</f>
        <v>'07-shinra-o-n-2': {megami: 'shinra', name: '反論', nameEn: 'Protest', nameZh: '反驳', nameZhG1: '反论', nameKo: '반론', ruby: 'はんろん', rubyEn: '', baseType: 'normal', type: 'attack', subType: 'reaction', range: '2-7', damage: '1/-', text: '【攻撃後】対応した切札でなく、オーラへのダメージが「-」でない《攻撃》のダメージを打ち消す。 \n【攻撃後】相手はカードを1枚引く。', textZh: '【攻击后】打消被对应的《攻击》非王牌且对装伤害不为「-」的攻击将造成的伤害（其攻击后效果依然结算）。\n【攻击后】对手抓1张牌。', textZhG1: '', textKo: '【공격후】 대응한 비장패가 아니며 오라 데미지가「-」 가 아닌 《공격》의 데미지를 무효화한다.\n【공격후】 상대는 카드를 1장 뽑는다.', textEn: ''},</v>
      </c>
      <c r="AU6" s="331" t="str">
        <f aca="false">IF($A6&lt;&gt;"", "    /** 《"&amp;$E6&amp;"》 */ export const "&amp;SUBSTITUTE(UPPER(IF(MID($A6, 3, 1)="-", RIGHT($A6,LEN($A6)-3), $A6)), "-", "_")&amp;": TCardId = '"&amp;$A6&amp;"';", "")</f>
        <v>    /** 《反論》 */ export const SHINRA_O_N_2: TCardId = '07-shinra-o-n-2';</v>
      </c>
      <c r="AV6" s="332" t="str">
        <f aca="false">IF($A6&lt;&gt;"", "    | '"&amp;$A6&amp;"'", "")</f>
        <v>    | '07-shinra-o-n-2'</v>
      </c>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86"/>
      <c r="DP6" s="86"/>
      <c r="DQ6" s="86"/>
      <c r="DR6" s="86"/>
      <c r="DS6" s="86"/>
      <c r="DT6" s="86"/>
      <c r="DU6" s="86"/>
      <c r="DV6" s="86"/>
      <c r="DW6" s="86"/>
      <c r="DX6" s="86"/>
      <c r="DY6" s="86"/>
      <c r="DZ6" s="86"/>
      <c r="EA6" s="86"/>
      <c r="EB6" s="86"/>
      <c r="EC6" s="86"/>
      <c r="ED6" s="86"/>
      <c r="EE6" s="86"/>
      <c r="EF6" s="86"/>
      <c r="EG6" s="86"/>
      <c r="EH6" s="86"/>
      <c r="EI6" s="86"/>
      <c r="EJ6" s="86"/>
      <c r="EK6" s="86"/>
      <c r="EL6" s="86"/>
      <c r="EM6" s="86"/>
      <c r="EN6" s="86"/>
      <c r="EO6" s="86"/>
      <c r="EP6" s="86"/>
      <c r="EQ6" s="86"/>
      <c r="ER6" s="86"/>
      <c r="ES6" s="86"/>
      <c r="ET6" s="86"/>
      <c r="EU6" s="86"/>
      <c r="EV6" s="86"/>
      <c r="EW6" s="86"/>
      <c r="EX6" s="86"/>
      <c r="EY6" s="86"/>
      <c r="EZ6" s="86"/>
      <c r="FA6" s="86"/>
      <c r="FB6" s="86"/>
      <c r="FC6" s="86"/>
      <c r="FD6" s="86"/>
      <c r="FE6" s="86"/>
      <c r="FF6" s="86"/>
      <c r="FG6" s="86"/>
      <c r="FH6" s="86"/>
      <c r="FI6" s="86"/>
      <c r="FJ6" s="86"/>
      <c r="FK6" s="86"/>
      <c r="FL6" s="86"/>
      <c r="FM6" s="86"/>
      <c r="FN6" s="86"/>
      <c r="FO6" s="86"/>
      <c r="FP6" s="86"/>
      <c r="FQ6" s="86"/>
      <c r="FR6" s="86"/>
      <c r="FS6" s="86"/>
      <c r="FT6" s="86"/>
      <c r="FU6" s="86"/>
      <c r="FV6" s="86"/>
      <c r="FW6" s="86"/>
      <c r="FX6" s="86"/>
      <c r="FY6" s="86"/>
      <c r="FZ6" s="86"/>
      <c r="GA6" s="86"/>
      <c r="GB6" s="86"/>
      <c r="GC6" s="86"/>
      <c r="GD6" s="86"/>
      <c r="GE6" s="86"/>
      <c r="GF6" s="86"/>
      <c r="GG6" s="86"/>
      <c r="GH6" s="86"/>
      <c r="GI6" s="86"/>
      <c r="GJ6" s="86"/>
      <c r="GK6" s="86"/>
      <c r="GL6" s="86"/>
      <c r="GM6" s="86"/>
      <c r="GN6" s="86"/>
      <c r="GO6" s="86"/>
      <c r="GP6" s="86"/>
      <c r="GQ6" s="86"/>
      <c r="GR6" s="86"/>
      <c r="GS6" s="86"/>
      <c r="GT6" s="86"/>
      <c r="GU6" s="86"/>
      <c r="GV6" s="86"/>
      <c r="GW6" s="86"/>
      <c r="GX6" s="86"/>
      <c r="GY6" s="86"/>
      <c r="GZ6" s="86"/>
      <c r="HA6" s="86"/>
      <c r="HB6" s="86"/>
      <c r="HC6" s="86"/>
      <c r="HD6" s="86"/>
      <c r="HE6" s="86"/>
      <c r="HF6" s="86"/>
      <c r="HG6" s="86"/>
      <c r="HH6" s="86"/>
      <c r="HI6" s="86"/>
      <c r="HJ6" s="86"/>
      <c r="HK6" s="86"/>
      <c r="HL6" s="86"/>
      <c r="HM6" s="86"/>
      <c r="HN6" s="86"/>
      <c r="HO6" s="86"/>
      <c r="HP6" s="86"/>
      <c r="HQ6" s="86"/>
      <c r="HR6" s="86"/>
      <c r="HS6" s="86"/>
      <c r="HT6" s="86"/>
      <c r="HU6" s="86"/>
      <c r="HV6" s="86"/>
      <c r="HW6" s="86"/>
      <c r="HX6" s="86"/>
      <c r="HY6" s="86"/>
      <c r="HZ6" s="86"/>
      <c r="IA6" s="86"/>
      <c r="IB6" s="86"/>
      <c r="IC6" s="86"/>
      <c r="ID6" s="86"/>
      <c r="IE6" s="86"/>
      <c r="IF6" s="86"/>
      <c r="IG6" s="86"/>
      <c r="IH6" s="86"/>
      <c r="II6" s="86"/>
      <c r="IJ6" s="86"/>
      <c r="IK6" s="86"/>
      <c r="IL6" s="86"/>
      <c r="IM6" s="86"/>
      <c r="IN6" s="86"/>
      <c r="IO6" s="86"/>
      <c r="IP6" s="86"/>
      <c r="IQ6" s="86"/>
      <c r="IR6" s="86"/>
      <c r="IS6" s="86"/>
      <c r="IT6" s="86"/>
      <c r="IU6" s="86"/>
      <c r="IV6" s="86"/>
      <c r="IW6" s="86"/>
      <c r="IX6" s="86"/>
      <c r="IY6" s="86"/>
      <c r="IZ6" s="86"/>
      <c r="JA6" s="86"/>
      <c r="JB6" s="86"/>
      <c r="JC6" s="86"/>
      <c r="JD6" s="86"/>
      <c r="JE6" s="86"/>
      <c r="JF6" s="86"/>
      <c r="JG6" s="86"/>
      <c r="JH6" s="86"/>
      <c r="JI6" s="86"/>
      <c r="JJ6" s="86"/>
      <c r="JK6" s="86"/>
      <c r="JL6" s="86"/>
      <c r="JM6" s="86"/>
      <c r="JN6" s="86"/>
      <c r="JO6" s="86"/>
      <c r="JP6" s="86"/>
      <c r="JQ6" s="86"/>
      <c r="JR6" s="86"/>
      <c r="JS6" s="86"/>
      <c r="JT6" s="86"/>
      <c r="JU6" s="86"/>
      <c r="JV6" s="86"/>
      <c r="JW6" s="86"/>
      <c r="JX6" s="86"/>
      <c r="JY6" s="86"/>
      <c r="JZ6" s="86"/>
      <c r="KA6" s="86"/>
      <c r="KB6" s="86"/>
      <c r="KC6" s="86"/>
      <c r="KD6" s="86"/>
      <c r="KE6" s="86"/>
      <c r="KF6" s="86"/>
      <c r="KG6" s="86"/>
      <c r="KH6" s="86"/>
      <c r="KI6" s="86"/>
      <c r="KJ6" s="86"/>
      <c r="KK6" s="86"/>
      <c r="KL6" s="86"/>
      <c r="KM6" s="86"/>
      <c r="KN6" s="86"/>
      <c r="KO6" s="86"/>
      <c r="KP6" s="86"/>
      <c r="KQ6" s="86"/>
      <c r="KR6" s="86"/>
      <c r="KS6" s="86"/>
      <c r="KT6" s="86"/>
      <c r="KU6" s="86"/>
      <c r="KV6" s="86"/>
      <c r="KW6" s="86"/>
      <c r="KX6" s="86"/>
      <c r="KY6" s="86"/>
      <c r="KZ6" s="86"/>
      <c r="LA6" s="86"/>
      <c r="LB6" s="86"/>
      <c r="LC6" s="86"/>
      <c r="LD6" s="86"/>
      <c r="LE6" s="86"/>
      <c r="LF6" s="86"/>
      <c r="LG6" s="86"/>
      <c r="LH6" s="86"/>
      <c r="LI6" s="86"/>
      <c r="LJ6" s="86"/>
      <c r="LK6" s="86"/>
      <c r="LL6" s="86"/>
      <c r="LM6" s="86"/>
      <c r="LN6" s="86"/>
      <c r="LO6" s="86"/>
      <c r="LP6" s="86"/>
      <c r="LQ6" s="86"/>
      <c r="LR6" s="86"/>
      <c r="LS6" s="86"/>
      <c r="LT6" s="86"/>
      <c r="LU6" s="86"/>
      <c r="LV6" s="86"/>
      <c r="LW6" s="86"/>
      <c r="LX6" s="86"/>
      <c r="LY6" s="86"/>
      <c r="LZ6" s="86"/>
      <c r="MA6" s="86"/>
      <c r="MB6" s="86"/>
      <c r="MC6" s="86"/>
      <c r="MD6" s="86"/>
      <c r="ME6" s="86"/>
      <c r="MF6" s="86"/>
      <c r="MG6" s="86"/>
      <c r="MH6" s="86"/>
      <c r="MI6" s="86"/>
      <c r="MJ6" s="86"/>
      <c r="MK6" s="86"/>
      <c r="ML6" s="86"/>
      <c r="MM6" s="86"/>
      <c r="MN6" s="86"/>
      <c r="MO6" s="86"/>
      <c r="MP6" s="86"/>
      <c r="MQ6" s="86"/>
      <c r="MR6" s="86"/>
      <c r="MS6" s="86"/>
      <c r="MT6" s="86"/>
      <c r="MU6" s="86"/>
      <c r="MV6" s="86"/>
      <c r="MW6" s="86"/>
      <c r="MX6" s="86"/>
      <c r="MY6" s="86"/>
      <c r="MZ6" s="86"/>
      <c r="NA6" s="86"/>
      <c r="NB6" s="86"/>
      <c r="NC6" s="86"/>
      <c r="ND6" s="86"/>
      <c r="NE6" s="86"/>
      <c r="NF6" s="86"/>
      <c r="NG6" s="86"/>
      <c r="NH6" s="86"/>
      <c r="NI6" s="86"/>
      <c r="NJ6" s="86"/>
      <c r="NK6" s="86"/>
      <c r="NL6" s="86"/>
      <c r="NM6" s="86"/>
      <c r="NN6" s="86"/>
      <c r="NO6" s="86"/>
      <c r="NP6" s="86"/>
      <c r="NQ6" s="86"/>
      <c r="NR6" s="86"/>
      <c r="NS6" s="86"/>
      <c r="NT6" s="86"/>
      <c r="NU6" s="86"/>
      <c r="NV6" s="86"/>
      <c r="NW6" s="86"/>
      <c r="NX6" s="86"/>
      <c r="NY6" s="86"/>
      <c r="NZ6" s="86"/>
      <c r="OA6" s="86"/>
      <c r="OB6" s="86"/>
      <c r="OC6" s="86"/>
      <c r="OD6" s="86"/>
      <c r="OE6" s="86"/>
      <c r="OF6" s="86"/>
      <c r="OG6" s="86"/>
      <c r="OH6" s="86"/>
      <c r="OI6" s="86"/>
      <c r="OJ6" s="86"/>
      <c r="OK6" s="86"/>
      <c r="OL6" s="86"/>
      <c r="OM6" s="86"/>
      <c r="ON6" s="86"/>
      <c r="OO6" s="86"/>
      <c r="OP6" s="86"/>
      <c r="OQ6" s="86"/>
      <c r="OR6" s="86"/>
      <c r="OS6" s="86"/>
      <c r="OT6" s="86"/>
      <c r="OU6" s="86"/>
      <c r="OV6" s="86"/>
      <c r="OW6" s="86"/>
      <c r="OX6" s="86"/>
      <c r="OY6" s="86"/>
      <c r="OZ6" s="86"/>
      <c r="PA6" s="86"/>
      <c r="PB6" s="86"/>
      <c r="PC6" s="86"/>
      <c r="PD6" s="86"/>
      <c r="PE6" s="86"/>
      <c r="PF6" s="86"/>
      <c r="PG6" s="86"/>
      <c r="PH6" s="86"/>
      <c r="PI6" s="86"/>
      <c r="PJ6" s="86"/>
      <c r="PK6" s="86"/>
      <c r="PL6" s="86"/>
      <c r="PM6" s="86"/>
      <c r="PN6" s="86"/>
      <c r="PO6" s="86"/>
      <c r="PP6" s="86"/>
      <c r="PQ6" s="86"/>
      <c r="PR6" s="86"/>
      <c r="PS6" s="86"/>
      <c r="PT6" s="86"/>
      <c r="PU6" s="86"/>
      <c r="PV6" s="86"/>
      <c r="PW6" s="86"/>
      <c r="PX6" s="86"/>
      <c r="PY6" s="86"/>
      <c r="PZ6" s="86"/>
      <c r="QA6" s="86"/>
      <c r="QB6" s="86"/>
      <c r="QC6" s="86"/>
      <c r="QD6" s="86"/>
      <c r="QE6" s="86"/>
      <c r="QF6" s="86"/>
      <c r="QG6" s="86"/>
      <c r="QH6" s="86"/>
      <c r="QI6" s="86"/>
      <c r="QJ6" s="86"/>
      <c r="QK6" s="86"/>
      <c r="QL6" s="86"/>
      <c r="QM6" s="86"/>
      <c r="QN6" s="86"/>
      <c r="QO6" s="86"/>
      <c r="QP6" s="86"/>
      <c r="QQ6" s="86"/>
      <c r="QR6" s="86"/>
      <c r="QS6" s="86"/>
      <c r="QT6" s="86"/>
      <c r="QU6" s="86"/>
      <c r="QV6" s="86"/>
      <c r="QW6" s="86"/>
      <c r="QX6" s="86"/>
      <c r="QY6" s="86"/>
      <c r="QZ6" s="86"/>
      <c r="RA6" s="86"/>
      <c r="RB6" s="86"/>
      <c r="RC6" s="86"/>
      <c r="RD6" s="86"/>
      <c r="RE6" s="86"/>
      <c r="RF6" s="86"/>
      <c r="RG6" s="86"/>
      <c r="RH6" s="86"/>
      <c r="RI6" s="86"/>
      <c r="RJ6" s="86"/>
      <c r="RK6" s="86"/>
      <c r="RL6" s="86"/>
      <c r="RM6" s="86"/>
      <c r="RN6" s="86"/>
      <c r="RO6" s="86"/>
      <c r="RP6" s="86"/>
      <c r="RQ6" s="86"/>
      <c r="RR6" s="86"/>
      <c r="RS6" s="86"/>
      <c r="RT6" s="86"/>
      <c r="RU6" s="86"/>
      <c r="RV6" s="86"/>
      <c r="RW6" s="86"/>
      <c r="RX6" s="86"/>
      <c r="RY6" s="86"/>
      <c r="RZ6" s="86"/>
      <c r="SA6" s="86"/>
      <c r="SB6" s="86"/>
      <c r="SC6" s="86"/>
      <c r="SD6" s="86"/>
      <c r="SE6" s="86"/>
      <c r="SF6" s="86"/>
      <c r="SG6" s="86"/>
      <c r="SH6" s="86"/>
      <c r="SI6" s="86"/>
      <c r="SJ6" s="86"/>
      <c r="SK6" s="86"/>
      <c r="SL6" s="86"/>
      <c r="SM6" s="86"/>
      <c r="SN6" s="86"/>
      <c r="SO6" s="86"/>
      <c r="SP6" s="86"/>
      <c r="SQ6" s="86"/>
      <c r="SR6" s="86"/>
      <c r="SS6" s="86"/>
      <c r="ST6" s="86"/>
      <c r="SU6" s="86"/>
      <c r="SV6" s="86"/>
      <c r="SW6" s="86"/>
      <c r="SX6" s="86"/>
      <c r="SY6" s="86"/>
      <c r="SZ6" s="86"/>
      <c r="TA6" s="86"/>
      <c r="TB6" s="86"/>
      <c r="TC6" s="86"/>
      <c r="TD6" s="86"/>
      <c r="TE6" s="86"/>
      <c r="TF6" s="86"/>
      <c r="TG6" s="86"/>
      <c r="TH6" s="86"/>
      <c r="TI6" s="86"/>
      <c r="TJ6" s="86"/>
      <c r="TK6" s="86"/>
      <c r="TL6" s="86"/>
      <c r="TM6" s="86"/>
      <c r="TN6" s="86"/>
      <c r="TO6" s="86"/>
      <c r="TP6" s="86"/>
      <c r="TQ6" s="86"/>
      <c r="TR6" s="86"/>
      <c r="TS6" s="86"/>
      <c r="TT6" s="86"/>
      <c r="TU6" s="86"/>
      <c r="TV6" s="86"/>
      <c r="TW6" s="86"/>
      <c r="TX6" s="86"/>
      <c r="TY6" s="86"/>
      <c r="TZ6" s="86"/>
      <c r="UA6" s="86"/>
      <c r="UB6" s="86"/>
      <c r="UC6" s="86"/>
      <c r="UD6" s="86"/>
      <c r="UE6" s="86"/>
      <c r="UF6" s="86"/>
      <c r="UG6" s="86"/>
      <c r="UH6" s="86"/>
      <c r="UI6" s="86"/>
      <c r="UJ6" s="86"/>
      <c r="UK6" s="86"/>
      <c r="UL6" s="86"/>
      <c r="UM6" s="86"/>
      <c r="UN6" s="86"/>
      <c r="UO6" s="86"/>
      <c r="UP6" s="86"/>
      <c r="UQ6" s="86"/>
      <c r="UR6" s="86"/>
      <c r="US6" s="86"/>
      <c r="UT6" s="86"/>
      <c r="UU6" s="86"/>
      <c r="UV6" s="86"/>
      <c r="UW6" s="86"/>
      <c r="UX6" s="86"/>
      <c r="UY6" s="86"/>
      <c r="UZ6" s="86"/>
      <c r="VA6" s="86"/>
      <c r="VB6" s="86"/>
      <c r="VC6" s="86"/>
      <c r="VD6" s="86"/>
      <c r="VE6" s="86"/>
      <c r="VF6" s="86"/>
      <c r="VG6" s="86"/>
      <c r="VH6" s="86"/>
      <c r="VI6" s="86"/>
      <c r="VJ6" s="86"/>
      <c r="VK6" s="86"/>
      <c r="VL6" s="86"/>
      <c r="VM6" s="86"/>
      <c r="VN6" s="86"/>
      <c r="VO6" s="86"/>
      <c r="VP6" s="86"/>
      <c r="VQ6" s="86"/>
      <c r="VR6" s="86"/>
      <c r="VS6" s="86"/>
      <c r="VT6" s="86"/>
      <c r="VU6" s="86"/>
      <c r="VV6" s="86"/>
      <c r="VW6" s="86"/>
      <c r="VX6" s="86"/>
      <c r="VY6" s="86"/>
      <c r="VZ6" s="86"/>
      <c r="WA6" s="86"/>
      <c r="WB6" s="86"/>
      <c r="WC6" s="86"/>
      <c r="WD6" s="86"/>
      <c r="WE6" s="86"/>
      <c r="WF6" s="86"/>
      <c r="WG6" s="86"/>
      <c r="WH6" s="86"/>
      <c r="WI6" s="86"/>
      <c r="WJ6" s="86"/>
      <c r="WK6" s="86"/>
      <c r="WL6" s="86"/>
      <c r="WM6" s="86"/>
      <c r="WN6" s="86"/>
      <c r="WO6" s="86"/>
      <c r="WP6" s="86"/>
      <c r="WQ6" s="86"/>
      <c r="WR6" s="86"/>
      <c r="WS6" s="86"/>
      <c r="WT6" s="86"/>
      <c r="WU6" s="86"/>
      <c r="WV6" s="86"/>
      <c r="WW6" s="86"/>
      <c r="WX6" s="86"/>
      <c r="WY6" s="86"/>
      <c r="WZ6" s="86"/>
      <c r="XA6" s="86"/>
      <c r="XB6" s="86"/>
      <c r="XC6" s="86"/>
      <c r="XD6" s="86"/>
      <c r="XE6" s="86"/>
      <c r="XF6" s="86"/>
      <c r="XG6" s="86"/>
      <c r="XH6" s="86"/>
      <c r="XI6" s="86"/>
      <c r="XJ6" s="86"/>
      <c r="XK6" s="86"/>
      <c r="XL6" s="86"/>
      <c r="XM6" s="86"/>
      <c r="XN6" s="86"/>
      <c r="XO6" s="86"/>
      <c r="XP6" s="86"/>
      <c r="XQ6" s="86"/>
      <c r="XR6" s="86"/>
      <c r="XS6" s="86"/>
      <c r="XT6" s="86"/>
      <c r="XU6" s="86"/>
      <c r="XV6" s="86"/>
      <c r="XW6" s="86"/>
      <c r="XX6" s="86"/>
      <c r="XY6" s="86"/>
      <c r="XZ6" s="86"/>
      <c r="YA6" s="86"/>
      <c r="YB6" s="86"/>
      <c r="YC6" s="86"/>
      <c r="YD6" s="86"/>
      <c r="YE6" s="86"/>
      <c r="YF6" s="86"/>
      <c r="YG6" s="86"/>
      <c r="YH6" s="86"/>
      <c r="YI6" s="86"/>
      <c r="YJ6" s="86"/>
      <c r="YK6" s="86"/>
      <c r="YL6" s="86"/>
      <c r="YM6" s="86"/>
      <c r="YN6" s="86"/>
      <c r="YO6" s="86"/>
      <c r="YP6" s="86"/>
      <c r="YQ6" s="86"/>
      <c r="YR6" s="86"/>
      <c r="YS6" s="86"/>
      <c r="YT6" s="86"/>
      <c r="YU6" s="86"/>
      <c r="YV6" s="86"/>
      <c r="YW6" s="86"/>
      <c r="YX6" s="86"/>
      <c r="YY6" s="86"/>
      <c r="YZ6" s="86"/>
      <c r="ZA6" s="86"/>
      <c r="ZB6" s="86"/>
      <c r="ZC6" s="86"/>
      <c r="ZD6" s="86"/>
      <c r="ZE6" s="86"/>
      <c r="ZF6" s="86"/>
      <c r="ZG6" s="86"/>
      <c r="ZH6" s="86"/>
      <c r="ZI6" s="86"/>
      <c r="ZJ6" s="86"/>
      <c r="ZK6" s="86"/>
      <c r="ZL6" s="86"/>
      <c r="ZM6" s="86"/>
      <c r="ZN6" s="86"/>
      <c r="ZO6" s="86"/>
      <c r="ZP6" s="86"/>
      <c r="ZQ6" s="86"/>
      <c r="ZR6" s="86"/>
      <c r="ZS6" s="86"/>
      <c r="ZT6" s="86"/>
      <c r="ZU6" s="86"/>
      <c r="ZV6" s="86"/>
      <c r="ZW6" s="86"/>
      <c r="ZX6" s="86"/>
      <c r="ZY6" s="86"/>
      <c r="ZZ6" s="86"/>
      <c r="AAA6" s="86"/>
      <c r="AAB6" s="86"/>
      <c r="AAC6" s="86"/>
      <c r="AAD6" s="86"/>
      <c r="AAE6" s="86"/>
      <c r="AAF6" s="86"/>
      <c r="AAG6" s="86"/>
      <c r="AAH6" s="86"/>
      <c r="AAI6" s="86"/>
      <c r="AAJ6" s="86"/>
      <c r="AAK6" s="86"/>
      <c r="AAL6" s="86"/>
      <c r="AAM6" s="86"/>
      <c r="AAN6" s="86"/>
      <c r="AAO6" s="86"/>
      <c r="AAP6" s="86"/>
      <c r="AAQ6" s="86"/>
      <c r="AAR6" s="86"/>
      <c r="AAS6" s="86"/>
      <c r="AAT6" s="86"/>
      <c r="AAU6" s="86"/>
      <c r="AAV6" s="86"/>
      <c r="AAW6" s="86"/>
      <c r="AAX6" s="86"/>
      <c r="AAY6" s="86"/>
      <c r="AAZ6" s="86"/>
      <c r="ABA6" s="86"/>
      <c r="ABB6" s="86"/>
      <c r="ABC6" s="86"/>
      <c r="ABD6" s="86"/>
      <c r="ABE6" s="86"/>
      <c r="ABF6" s="86"/>
      <c r="ABG6" s="86"/>
      <c r="ABH6" s="86"/>
      <c r="ABI6" s="86"/>
      <c r="ABJ6" s="86"/>
      <c r="ABK6" s="86"/>
      <c r="ABL6" s="86"/>
      <c r="ABM6" s="86"/>
      <c r="ABN6" s="86"/>
      <c r="ABO6" s="86"/>
      <c r="ABP6" s="86"/>
      <c r="ABQ6" s="86"/>
      <c r="ABR6" s="86"/>
      <c r="ABS6" s="86"/>
      <c r="ABT6" s="86"/>
      <c r="ABU6" s="86"/>
      <c r="ABV6" s="86"/>
      <c r="ABW6" s="86"/>
      <c r="ABX6" s="86"/>
      <c r="ABY6" s="86"/>
      <c r="ABZ6" s="86"/>
      <c r="ACA6" s="86"/>
      <c r="ACB6" s="86"/>
      <c r="ACC6" s="86"/>
      <c r="ACD6" s="86"/>
      <c r="ACE6" s="86"/>
      <c r="ACF6" s="86"/>
      <c r="ACG6" s="86"/>
      <c r="ACH6" s="86"/>
      <c r="ACI6" s="86"/>
      <c r="ACJ6" s="86"/>
      <c r="ACK6" s="86"/>
      <c r="ACL6" s="86"/>
      <c r="ACM6" s="86"/>
      <c r="ACN6" s="86"/>
      <c r="ACO6" s="86"/>
      <c r="ACP6" s="86"/>
      <c r="ACQ6" s="86"/>
      <c r="ACR6" s="86"/>
      <c r="ACS6" s="86"/>
      <c r="ACT6" s="86"/>
      <c r="ACU6" s="86"/>
      <c r="ACV6" s="86"/>
      <c r="ACW6" s="86"/>
      <c r="ACX6" s="86"/>
      <c r="ACY6" s="86"/>
      <c r="ACZ6" s="86"/>
      <c r="ADA6" s="86"/>
      <c r="ADB6" s="86"/>
      <c r="ADC6" s="86"/>
      <c r="ADD6" s="86"/>
      <c r="ADE6" s="86"/>
      <c r="ADF6" s="86"/>
      <c r="ADG6" s="86"/>
      <c r="ADH6" s="86"/>
      <c r="ADI6" s="86"/>
      <c r="ADJ6" s="86"/>
      <c r="ADK6" s="86"/>
      <c r="ADL6" s="86"/>
      <c r="ADM6" s="86"/>
      <c r="ADN6" s="86"/>
      <c r="ADO6" s="86"/>
      <c r="ADP6" s="86"/>
      <c r="ADQ6" s="86"/>
      <c r="ADR6" s="86"/>
      <c r="ADS6" s="86"/>
      <c r="ADT6" s="86"/>
      <c r="ADU6" s="86"/>
      <c r="ADV6" s="86"/>
      <c r="ADW6" s="86"/>
      <c r="ADX6" s="86"/>
      <c r="ADY6" s="86"/>
      <c r="ADZ6" s="86"/>
      <c r="AEA6" s="86"/>
      <c r="AEB6" s="86"/>
      <c r="AEC6" s="86"/>
      <c r="AED6" s="86"/>
      <c r="AEE6" s="86"/>
      <c r="AEF6" s="86"/>
      <c r="AEG6" s="86"/>
      <c r="AEH6" s="86"/>
      <c r="AEI6" s="86"/>
      <c r="AEJ6" s="86"/>
      <c r="AEK6" s="86"/>
      <c r="AEL6" s="86"/>
      <c r="AEM6" s="86"/>
      <c r="AEN6" s="86"/>
      <c r="AEO6" s="86"/>
      <c r="AEP6" s="86"/>
      <c r="AEQ6" s="86"/>
      <c r="AER6" s="86"/>
      <c r="AES6" s="86"/>
      <c r="AET6" s="86"/>
      <c r="AEU6" s="86"/>
      <c r="AEV6" s="86"/>
      <c r="AEW6" s="86"/>
      <c r="AEX6" s="86"/>
      <c r="AEY6" s="86"/>
      <c r="AEZ6" s="86"/>
      <c r="AFA6" s="86"/>
      <c r="AFB6" s="86"/>
      <c r="AFC6" s="86"/>
      <c r="AFD6" s="86"/>
      <c r="AFE6" s="86"/>
      <c r="AFF6" s="86"/>
      <c r="AFG6" s="86"/>
      <c r="AFH6" s="86"/>
      <c r="AFI6" s="86"/>
      <c r="AFJ6" s="86"/>
      <c r="AFK6" s="86"/>
      <c r="AFL6" s="86"/>
      <c r="AFM6" s="86"/>
      <c r="AFN6" s="86"/>
      <c r="AFO6" s="86"/>
      <c r="AFP6" s="86"/>
      <c r="AFQ6" s="86"/>
      <c r="AFR6" s="86"/>
      <c r="AFS6" s="86"/>
      <c r="AFT6" s="86"/>
      <c r="AFU6" s="86"/>
      <c r="AFV6" s="86"/>
      <c r="AFW6" s="86"/>
      <c r="AFX6" s="86"/>
      <c r="AFY6" s="86"/>
      <c r="AFZ6" s="86"/>
      <c r="AGA6" s="86"/>
      <c r="AGB6" s="86"/>
      <c r="AGC6" s="86"/>
      <c r="AGD6" s="86"/>
      <c r="AGE6" s="86"/>
      <c r="AGF6" s="86"/>
      <c r="AGG6" s="86"/>
      <c r="AGH6" s="86"/>
      <c r="AGI6" s="86"/>
      <c r="AGJ6" s="86"/>
      <c r="AGK6" s="86"/>
      <c r="AGL6" s="86"/>
      <c r="AGM6" s="86"/>
      <c r="AGN6" s="86"/>
      <c r="AGO6" s="86"/>
      <c r="AGP6" s="86"/>
      <c r="AGQ6" s="86"/>
      <c r="AGR6" s="86"/>
      <c r="AGS6" s="86"/>
      <c r="AGT6" s="86"/>
      <c r="AGU6" s="86"/>
      <c r="AGV6" s="86"/>
      <c r="AGW6" s="86"/>
      <c r="AGX6" s="86"/>
      <c r="AGY6" s="86"/>
      <c r="AGZ6" s="86"/>
      <c r="AHA6" s="86"/>
      <c r="AHB6" s="86"/>
      <c r="AHC6" s="86"/>
      <c r="AHD6" s="86"/>
      <c r="AHE6" s="86"/>
      <c r="AHF6" s="86"/>
      <c r="AHG6" s="86"/>
      <c r="AHH6" s="86"/>
      <c r="AHI6" s="86"/>
      <c r="AHJ6" s="86"/>
      <c r="AHK6" s="86"/>
      <c r="AHL6" s="86"/>
      <c r="AHM6" s="86"/>
      <c r="AHN6" s="86"/>
      <c r="AHO6" s="86"/>
      <c r="AHP6" s="86"/>
      <c r="AHQ6" s="86"/>
      <c r="AHR6" s="86"/>
      <c r="AHS6" s="86"/>
      <c r="AHT6" s="86"/>
      <c r="AHU6" s="86"/>
      <c r="AHV6" s="86"/>
      <c r="AHW6" s="86"/>
      <c r="AHX6" s="86"/>
      <c r="AHY6" s="86"/>
      <c r="AHZ6" s="86"/>
      <c r="AIA6" s="86"/>
      <c r="AIB6" s="86"/>
      <c r="AIC6" s="86"/>
      <c r="AID6" s="86"/>
      <c r="AIE6" s="86"/>
      <c r="AIF6" s="86"/>
      <c r="AIG6" s="86"/>
      <c r="AIH6" s="86"/>
      <c r="AII6" s="86"/>
      <c r="AIJ6" s="86"/>
      <c r="AIK6" s="86"/>
      <c r="AIL6" s="86"/>
      <c r="AIM6" s="86"/>
      <c r="AIN6" s="86"/>
      <c r="AIO6" s="86"/>
      <c r="AIP6" s="86"/>
      <c r="AIQ6" s="86"/>
      <c r="AIR6" s="86"/>
      <c r="AIS6" s="86"/>
      <c r="AIT6" s="86"/>
      <c r="AIU6" s="86"/>
      <c r="AIV6" s="86"/>
      <c r="AIW6" s="86"/>
      <c r="AIX6" s="86"/>
      <c r="AIY6" s="86"/>
      <c r="AIZ6" s="86"/>
      <c r="AJA6" s="86"/>
      <c r="AJB6" s="86"/>
      <c r="AJC6" s="86"/>
      <c r="AJD6" s="86"/>
      <c r="AJE6" s="86"/>
      <c r="AJF6" s="86"/>
      <c r="AJG6" s="86"/>
      <c r="AJH6" s="86"/>
      <c r="AJI6" s="86"/>
      <c r="AJJ6" s="86"/>
      <c r="AJK6" s="86"/>
      <c r="AJL6" s="86"/>
      <c r="AJM6" s="86"/>
      <c r="AJN6" s="86"/>
      <c r="AJO6" s="86"/>
      <c r="AJP6" s="86"/>
      <c r="AJQ6" s="86"/>
      <c r="AJR6" s="86"/>
      <c r="AJS6" s="86"/>
      <c r="AJT6" s="86"/>
      <c r="AJU6" s="86"/>
      <c r="AJV6" s="86"/>
      <c r="AJW6" s="86"/>
      <c r="AJX6" s="86"/>
      <c r="AJY6" s="86"/>
      <c r="AJZ6" s="86"/>
      <c r="AKA6" s="86"/>
      <c r="AKB6" s="86"/>
      <c r="AKC6" s="86"/>
      <c r="AKD6" s="86"/>
      <c r="AKE6" s="86"/>
      <c r="AKF6" s="86"/>
      <c r="AKG6" s="86"/>
      <c r="AKH6" s="86"/>
      <c r="AKI6" s="86"/>
      <c r="AKJ6" s="86"/>
      <c r="AKK6" s="86"/>
      <c r="AKL6" s="86"/>
      <c r="AKM6" s="86"/>
      <c r="AKN6" s="86"/>
      <c r="AKO6" s="86"/>
      <c r="AKP6" s="86"/>
      <c r="AKQ6" s="86"/>
      <c r="AKR6" s="86"/>
      <c r="AKS6" s="86"/>
      <c r="AKT6" s="86"/>
      <c r="AKU6" s="86"/>
      <c r="AKV6" s="86"/>
      <c r="AKW6" s="86"/>
      <c r="AKX6" s="86"/>
      <c r="AKY6" s="86"/>
      <c r="AKZ6" s="86"/>
      <c r="ALA6" s="86"/>
      <c r="ALB6" s="86"/>
      <c r="ALC6" s="86"/>
      <c r="ALD6" s="86"/>
      <c r="ALE6" s="86"/>
      <c r="ALF6" s="86"/>
      <c r="ALG6" s="86"/>
      <c r="ALH6" s="86"/>
      <c r="ALI6" s="86"/>
      <c r="ALJ6" s="86"/>
      <c r="ALK6" s="86"/>
      <c r="ALL6" s="86"/>
      <c r="ALM6" s="86"/>
      <c r="ALN6" s="86"/>
      <c r="ALO6" s="86"/>
      <c r="ALP6" s="86"/>
      <c r="ALQ6" s="86"/>
      <c r="ALR6" s="86"/>
      <c r="ALS6" s="86"/>
      <c r="ALT6" s="86"/>
      <c r="ALU6" s="86"/>
      <c r="ALV6" s="86"/>
      <c r="ALW6" s="86"/>
      <c r="ALX6" s="86"/>
      <c r="ALY6" s="86"/>
      <c r="ALZ6" s="86"/>
      <c r="AMA6" s="86"/>
      <c r="AMB6" s="86"/>
      <c r="AMC6" s="86"/>
      <c r="AMD6" s="86"/>
      <c r="AME6" s="86"/>
      <c r="AMF6" s="86"/>
      <c r="AMG6" s="86"/>
      <c r="AMH6" s="86"/>
      <c r="AMI6" s="86"/>
      <c r="AMJ6" s="86"/>
      <c r="AMK6" s="86"/>
    </row>
    <row r="7" customFormat="false" ht="90" hidden="false" customHeight="false" outlineLevel="0" collapsed="false">
      <c r="A7" s="266" t="s">
        <v>1168</v>
      </c>
      <c r="B7" s="266" t="s">
        <v>1049</v>
      </c>
      <c r="C7" s="266"/>
      <c r="D7" s="266"/>
      <c r="E7" s="266" t="s">
        <v>1169</v>
      </c>
      <c r="F7" s="266" t="s">
        <v>1170</v>
      </c>
      <c r="G7" s="266" t="s">
        <v>1171</v>
      </c>
      <c r="H7" s="266" t="s">
        <v>1172</v>
      </c>
      <c r="I7" s="266"/>
      <c r="J7" s="266" t="s">
        <v>1173</v>
      </c>
      <c r="K7" s="266" t="s">
        <v>1174</v>
      </c>
      <c r="L7" s="266"/>
      <c r="M7" s="266" t="s">
        <v>157</v>
      </c>
      <c r="N7" s="266"/>
      <c r="O7" s="266"/>
      <c r="P7" s="266"/>
      <c r="Q7" s="266"/>
      <c r="R7" s="266" t="s">
        <v>107</v>
      </c>
      <c r="S7" s="266"/>
      <c r="T7" s="266"/>
      <c r="U7" s="341"/>
      <c r="V7" s="342"/>
      <c r="W7" s="341"/>
      <c r="X7" s="342"/>
      <c r="Y7" s="342"/>
      <c r="Z7" s="342" t="s">
        <v>67</v>
      </c>
      <c r="AA7" s="342"/>
      <c r="AB7" s="343"/>
      <c r="AC7" s="343"/>
      <c r="AD7" s="344"/>
      <c r="AE7" s="343" t="s">
        <v>5178</v>
      </c>
      <c r="AF7" s="345"/>
      <c r="AG7" s="346" t="s">
        <v>5179</v>
      </c>
      <c r="AH7" s="347"/>
      <c r="AI7" s="343"/>
      <c r="AJ7" s="343"/>
      <c r="AK7" s="346" t="s">
        <v>5180</v>
      </c>
      <c r="AL7" s="343"/>
      <c r="AM7" s="346"/>
      <c r="AN7" s="343"/>
      <c r="AO7" s="324"/>
      <c r="AP7" s="324"/>
      <c r="AQ7" s="324"/>
      <c r="AR7" s="324"/>
      <c r="AS7" s="324"/>
      <c r="AT7" s="330" t="str">
        <f aca="false">IF(A7="", "","'"&amp;A7&amp;"':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'"&amp;SUBSTITUTE(SUBSTITUTE(AE7, CHAR(13), ""),CHAR(10),"\n")&amp;IF(AF7&lt;&gt;"", "', textAdditional: '"&amp;SUBSTITUTE(SUBSTITUTE(AF7, CHAR(13), ""),CHAR(10),"\n"), "")&amp;"', textZh: '"&amp;SUBSTITUTE(SUBSTITUTE(SUBSTITUTE(AG7, CHAR(13), ""),CHAR(10),"\n"),"'","\'")&amp;"', textZhG1: '"&amp;SUBSTITUTE(SUBSTITUTE(SUBSTITUTE(AI7, CHAR(13), ""),CHAR(10),"\n"),"'","\'")&amp;IF(AH7&lt;&gt;"", "', textZhAdditional: '"&amp;SUBSTITUTE(SUBSTITUTE(AH7, CHAR(13), ""),CHAR(10),"\n"), "")&amp;IF(AJ7&lt;&gt;"", "', textZhG1Additional: '"&amp;SUBSTITUTE(SUBSTITUTE(AJ7, CHAR(13), ""),CHAR(10),"\n"), "")&amp;"', textKo: '"&amp;SUBSTITUTE(SUBSTITUTE(SUBSTITUTE(AK7, CHAR(13), ""),CHAR(10),"\n"),"'","\'")&amp;IF(AL7&lt;&gt;"", "', textKoAdditional: '"&amp;SUBSTITUTE(SUBSTITUTE(AL7, CHAR(13), ""),CHAR(10),"\n"), "")&amp;"', textEn: '"&amp;SUBSTITUTE(SUBSTITUTE(SUBSTITUTE(AM7, CHAR(13), ""),CHAR(10),"\n"),"'","\'")&amp;IF(AN7&lt;&gt;"", "', textEnAdditional: '"&amp;SUBSTITUTE(SUBSTITUTE(AN7, CHAR(13), ""),CHAR(10),"\n"), "")&amp;"'"&amp;IF(AB7="○",", sealable: true","")&amp;IF(AC7="○",", removable: true","")&amp;IF(AA7="○",", lie: true","")&amp;IF(AD7="○",", investable: true","")&amp;"},")</f>
        <v>'08-hagane-o-s-4': {megami: 'hagane', name: '大山脈リスペクト', nameEn: 'Grand Sierra Respect', nameZh: '大山脉RESPECT', nameZhG1: '大山脉·转限', nameKo: '대산맥 리스펙트', ruby: 'だいさんみゃくリスペクト', rubyEn: '', baseType: 'special', type: 'action', cost: '3', text: '遠心 \n以下を2回まで選ぶ。同じものを複数回選んでもよい。\n・あなたの山札を全て捨て札にする。\n・あなたの捨て札にある《全力》でないカードを選び、使用する。この方法で使用した《付与》でないカードが捨て札になるならば、代わりに伏せ札にする。\n', textZh: '远心\n选择进行以下效果最多2次，相同效果可重复选择：\n●弃掉你的全部牌库。\n●选择并使用你弃牌中非《全力》的一张牌。以此法使用的非《付于》的牌若将置入弃牌，改为盖伏。', textZhG1: '', textKo: '원심\n아래에서 2번까지 선택한다. 같은 것을 여러번 선택해도 된다.\n・당신의 패산을 전부 버림패로 만든다.\n・당신의 버림패에 있는 《전력》이 아닌 카드를 선택해 사용한다. 이 방법으로 사용한 부여가 아닌 카드가 버림패가 된다면, 대신 덮음패로 만든다.', textEn: ''},</v>
      </c>
      <c r="AU7" s="331" t="str">
        <f aca="false">IF($A7&lt;&gt;"", "    /** 《"&amp;$E7&amp;"》 */ export const "&amp;SUBSTITUTE(UPPER(IF(MID($A7, 3, 1)="-", RIGHT($A7,LEN($A7)-3), $A7)), "-", "_")&amp;": TCardId = '"&amp;$A7&amp;"';", "")</f>
        <v>    /** 《大山脈リスペクト》 */ export const HAGANE_O_S_4: TCardId = '08-hagane-o-s-4';</v>
      </c>
      <c r="AV7" s="332" t="str">
        <f aca="false">IF($A7&lt;&gt;"", "    | '"&amp;$A7&amp;"'", "")</f>
        <v>    | '08-hagane-o-s-4'</v>
      </c>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c r="CY7" s="86"/>
      <c r="CZ7" s="86"/>
      <c r="DA7" s="86"/>
      <c r="DB7" s="86"/>
      <c r="DC7" s="86"/>
      <c r="DD7" s="86"/>
      <c r="DE7" s="86"/>
      <c r="DF7" s="86"/>
      <c r="DG7" s="86"/>
      <c r="DH7" s="86"/>
      <c r="DI7" s="86"/>
      <c r="DJ7" s="86"/>
      <c r="DK7" s="86"/>
      <c r="DL7" s="86"/>
      <c r="DM7" s="86"/>
      <c r="DN7" s="86"/>
      <c r="DO7" s="86"/>
      <c r="DP7" s="86"/>
      <c r="DQ7" s="86"/>
      <c r="DR7" s="86"/>
      <c r="DS7" s="86"/>
      <c r="DT7" s="86"/>
      <c r="DU7" s="86"/>
      <c r="DV7" s="86"/>
      <c r="DW7" s="86"/>
      <c r="DX7" s="86"/>
      <c r="DY7" s="86"/>
      <c r="DZ7" s="86"/>
      <c r="EA7" s="86"/>
      <c r="EB7" s="86"/>
      <c r="EC7" s="86"/>
      <c r="ED7" s="86"/>
      <c r="EE7" s="86"/>
      <c r="EF7" s="86"/>
      <c r="EG7" s="86"/>
      <c r="EH7" s="86"/>
      <c r="EI7" s="86"/>
      <c r="EJ7" s="86"/>
      <c r="EK7" s="86"/>
      <c r="EL7" s="86"/>
      <c r="EM7" s="86"/>
      <c r="EN7" s="86"/>
      <c r="EO7" s="86"/>
      <c r="EP7" s="86"/>
      <c r="EQ7" s="86"/>
      <c r="ER7" s="86"/>
      <c r="ES7" s="86"/>
      <c r="ET7" s="86"/>
      <c r="EU7" s="86"/>
      <c r="EV7" s="86"/>
      <c r="EW7" s="86"/>
      <c r="EX7" s="86"/>
      <c r="EY7" s="86"/>
      <c r="EZ7" s="86"/>
      <c r="FA7" s="86"/>
      <c r="FB7" s="86"/>
      <c r="FC7" s="86"/>
      <c r="FD7" s="86"/>
      <c r="FE7" s="86"/>
      <c r="FF7" s="86"/>
      <c r="FG7" s="86"/>
      <c r="FH7" s="86"/>
      <c r="FI7" s="86"/>
      <c r="FJ7" s="86"/>
      <c r="FK7" s="86"/>
      <c r="FL7" s="86"/>
      <c r="FM7" s="86"/>
      <c r="FN7" s="86"/>
      <c r="FO7" s="86"/>
      <c r="FP7" s="86"/>
      <c r="FQ7" s="86"/>
      <c r="FR7" s="86"/>
      <c r="FS7" s="86"/>
      <c r="FT7" s="86"/>
      <c r="FU7" s="86"/>
      <c r="FV7" s="86"/>
      <c r="FW7" s="86"/>
      <c r="FX7" s="86"/>
      <c r="FY7" s="86"/>
      <c r="FZ7" s="86"/>
      <c r="GA7" s="86"/>
      <c r="GB7" s="86"/>
      <c r="GC7" s="86"/>
      <c r="GD7" s="86"/>
      <c r="GE7" s="86"/>
      <c r="GF7" s="86"/>
      <c r="GG7" s="86"/>
      <c r="GH7" s="86"/>
      <c r="GI7" s="86"/>
      <c r="GJ7" s="86"/>
      <c r="GK7" s="86"/>
      <c r="GL7" s="86"/>
      <c r="GM7" s="86"/>
      <c r="GN7" s="86"/>
      <c r="GO7" s="86"/>
      <c r="GP7" s="86"/>
      <c r="GQ7" s="86"/>
      <c r="GR7" s="86"/>
      <c r="GS7" s="86"/>
      <c r="GT7" s="86"/>
      <c r="GU7" s="86"/>
      <c r="GV7" s="86"/>
      <c r="GW7" s="86"/>
      <c r="GX7" s="86"/>
      <c r="GY7" s="86"/>
      <c r="GZ7" s="86"/>
      <c r="HA7" s="86"/>
      <c r="HB7" s="86"/>
      <c r="HC7" s="86"/>
      <c r="HD7" s="86"/>
      <c r="HE7" s="86"/>
      <c r="HF7" s="86"/>
      <c r="HG7" s="86"/>
      <c r="HH7" s="86"/>
      <c r="HI7" s="86"/>
      <c r="HJ7" s="86"/>
      <c r="HK7" s="86"/>
      <c r="HL7" s="86"/>
      <c r="HM7" s="86"/>
      <c r="HN7" s="86"/>
      <c r="HO7" s="86"/>
      <c r="HP7" s="86"/>
      <c r="HQ7" s="86"/>
      <c r="HR7" s="86"/>
      <c r="HS7" s="86"/>
      <c r="HT7" s="86"/>
      <c r="HU7" s="86"/>
      <c r="HV7" s="86"/>
      <c r="HW7" s="86"/>
      <c r="HX7" s="86"/>
      <c r="HY7" s="86"/>
      <c r="HZ7" s="86"/>
      <c r="IA7" s="86"/>
      <c r="IB7" s="86"/>
      <c r="IC7" s="86"/>
      <c r="ID7" s="86"/>
      <c r="IE7" s="86"/>
      <c r="IF7" s="86"/>
      <c r="IG7" s="86"/>
      <c r="IH7" s="86"/>
      <c r="II7" s="86"/>
      <c r="IJ7" s="86"/>
      <c r="IK7" s="86"/>
      <c r="IL7" s="86"/>
      <c r="IM7" s="86"/>
      <c r="IN7" s="86"/>
      <c r="IO7" s="86"/>
      <c r="IP7" s="86"/>
      <c r="IQ7" s="86"/>
      <c r="IR7" s="86"/>
      <c r="IS7" s="86"/>
      <c r="IT7" s="86"/>
      <c r="IU7" s="86"/>
      <c r="IV7" s="86"/>
      <c r="IW7" s="86"/>
      <c r="IX7" s="86"/>
      <c r="IY7" s="86"/>
      <c r="IZ7" s="86"/>
      <c r="JA7" s="86"/>
      <c r="JB7" s="86"/>
      <c r="JC7" s="86"/>
      <c r="JD7" s="86"/>
      <c r="JE7" s="86"/>
      <c r="JF7" s="86"/>
      <c r="JG7" s="86"/>
      <c r="JH7" s="86"/>
      <c r="JI7" s="86"/>
      <c r="JJ7" s="86"/>
      <c r="JK7" s="86"/>
      <c r="JL7" s="86"/>
      <c r="JM7" s="86"/>
      <c r="JN7" s="86"/>
      <c r="JO7" s="86"/>
      <c r="JP7" s="86"/>
      <c r="JQ7" s="86"/>
      <c r="JR7" s="86"/>
      <c r="JS7" s="86"/>
      <c r="JT7" s="86"/>
      <c r="JU7" s="86"/>
      <c r="JV7" s="86"/>
      <c r="JW7" s="86"/>
      <c r="JX7" s="86"/>
      <c r="JY7" s="86"/>
      <c r="JZ7" s="86"/>
      <c r="KA7" s="86"/>
      <c r="KB7" s="86"/>
      <c r="KC7" s="86"/>
      <c r="KD7" s="86"/>
      <c r="KE7" s="86"/>
      <c r="KF7" s="86"/>
      <c r="KG7" s="86"/>
      <c r="KH7" s="86"/>
      <c r="KI7" s="86"/>
      <c r="KJ7" s="86"/>
      <c r="KK7" s="86"/>
      <c r="KL7" s="86"/>
      <c r="KM7" s="86"/>
      <c r="KN7" s="86"/>
      <c r="KO7" s="86"/>
      <c r="KP7" s="86"/>
      <c r="KQ7" s="86"/>
      <c r="KR7" s="86"/>
      <c r="KS7" s="86"/>
      <c r="KT7" s="86"/>
      <c r="KU7" s="86"/>
      <c r="KV7" s="86"/>
      <c r="KW7" s="86"/>
      <c r="KX7" s="86"/>
      <c r="KY7" s="86"/>
      <c r="KZ7" s="86"/>
      <c r="LA7" s="86"/>
      <c r="LB7" s="86"/>
      <c r="LC7" s="86"/>
      <c r="LD7" s="86"/>
      <c r="LE7" s="86"/>
      <c r="LF7" s="86"/>
      <c r="LG7" s="86"/>
      <c r="LH7" s="86"/>
      <c r="LI7" s="86"/>
      <c r="LJ7" s="86"/>
      <c r="LK7" s="86"/>
      <c r="LL7" s="86"/>
      <c r="LM7" s="86"/>
      <c r="LN7" s="86"/>
      <c r="LO7" s="86"/>
      <c r="LP7" s="86"/>
      <c r="LQ7" s="86"/>
      <c r="LR7" s="86"/>
      <c r="LS7" s="86"/>
      <c r="LT7" s="86"/>
      <c r="LU7" s="86"/>
      <c r="LV7" s="86"/>
      <c r="LW7" s="86"/>
      <c r="LX7" s="86"/>
      <c r="LY7" s="86"/>
      <c r="LZ7" s="86"/>
      <c r="MA7" s="86"/>
      <c r="MB7" s="86"/>
      <c r="MC7" s="86"/>
      <c r="MD7" s="86"/>
      <c r="ME7" s="86"/>
      <c r="MF7" s="86"/>
      <c r="MG7" s="86"/>
      <c r="MH7" s="86"/>
      <c r="MI7" s="86"/>
      <c r="MJ7" s="86"/>
      <c r="MK7" s="86"/>
      <c r="ML7" s="86"/>
      <c r="MM7" s="86"/>
      <c r="MN7" s="86"/>
      <c r="MO7" s="86"/>
      <c r="MP7" s="86"/>
      <c r="MQ7" s="86"/>
      <c r="MR7" s="86"/>
      <c r="MS7" s="86"/>
      <c r="MT7" s="86"/>
      <c r="MU7" s="86"/>
      <c r="MV7" s="86"/>
      <c r="MW7" s="86"/>
      <c r="MX7" s="86"/>
      <c r="MY7" s="86"/>
      <c r="MZ7" s="86"/>
      <c r="NA7" s="86"/>
      <c r="NB7" s="86"/>
      <c r="NC7" s="86"/>
      <c r="ND7" s="86"/>
      <c r="NE7" s="86"/>
      <c r="NF7" s="86"/>
      <c r="NG7" s="86"/>
      <c r="NH7" s="86"/>
      <c r="NI7" s="86"/>
      <c r="NJ7" s="86"/>
      <c r="NK7" s="86"/>
      <c r="NL7" s="86"/>
      <c r="NM7" s="86"/>
      <c r="NN7" s="86"/>
      <c r="NO7" s="86"/>
      <c r="NP7" s="86"/>
      <c r="NQ7" s="86"/>
      <c r="NR7" s="86"/>
      <c r="NS7" s="86"/>
      <c r="NT7" s="86"/>
      <c r="NU7" s="86"/>
      <c r="NV7" s="86"/>
      <c r="NW7" s="86"/>
      <c r="NX7" s="86"/>
      <c r="NY7" s="86"/>
      <c r="NZ7" s="86"/>
      <c r="OA7" s="86"/>
      <c r="OB7" s="86"/>
      <c r="OC7" s="86"/>
      <c r="OD7" s="86"/>
      <c r="OE7" s="86"/>
      <c r="OF7" s="86"/>
      <c r="OG7" s="86"/>
      <c r="OH7" s="86"/>
      <c r="OI7" s="86"/>
      <c r="OJ7" s="86"/>
      <c r="OK7" s="86"/>
      <c r="OL7" s="86"/>
      <c r="OM7" s="86"/>
      <c r="ON7" s="86"/>
      <c r="OO7" s="86"/>
      <c r="OP7" s="86"/>
      <c r="OQ7" s="86"/>
      <c r="OR7" s="86"/>
      <c r="OS7" s="86"/>
      <c r="OT7" s="86"/>
      <c r="OU7" s="86"/>
      <c r="OV7" s="86"/>
      <c r="OW7" s="86"/>
      <c r="OX7" s="86"/>
      <c r="OY7" s="86"/>
      <c r="OZ7" s="86"/>
      <c r="PA7" s="86"/>
      <c r="PB7" s="86"/>
      <c r="PC7" s="86"/>
      <c r="PD7" s="86"/>
      <c r="PE7" s="86"/>
      <c r="PF7" s="86"/>
      <c r="PG7" s="86"/>
      <c r="PH7" s="86"/>
      <c r="PI7" s="86"/>
      <c r="PJ7" s="86"/>
      <c r="PK7" s="86"/>
      <c r="PL7" s="86"/>
      <c r="PM7" s="86"/>
      <c r="PN7" s="86"/>
      <c r="PO7" s="86"/>
      <c r="PP7" s="86"/>
      <c r="PQ7" s="86"/>
      <c r="PR7" s="86"/>
      <c r="PS7" s="86"/>
      <c r="PT7" s="86"/>
      <c r="PU7" s="86"/>
      <c r="PV7" s="86"/>
      <c r="PW7" s="86"/>
      <c r="PX7" s="86"/>
      <c r="PY7" s="86"/>
      <c r="PZ7" s="86"/>
      <c r="QA7" s="86"/>
      <c r="QB7" s="86"/>
      <c r="QC7" s="86"/>
      <c r="QD7" s="86"/>
      <c r="QE7" s="86"/>
      <c r="QF7" s="86"/>
      <c r="QG7" s="86"/>
      <c r="QH7" s="86"/>
      <c r="QI7" s="86"/>
      <c r="QJ7" s="86"/>
      <c r="QK7" s="86"/>
      <c r="QL7" s="86"/>
      <c r="QM7" s="86"/>
      <c r="QN7" s="86"/>
      <c r="QO7" s="86"/>
      <c r="QP7" s="86"/>
      <c r="QQ7" s="86"/>
      <c r="QR7" s="86"/>
      <c r="QS7" s="86"/>
      <c r="QT7" s="86"/>
      <c r="QU7" s="86"/>
      <c r="QV7" s="86"/>
      <c r="QW7" s="86"/>
      <c r="QX7" s="86"/>
      <c r="QY7" s="86"/>
      <c r="QZ7" s="86"/>
      <c r="RA7" s="86"/>
      <c r="RB7" s="86"/>
      <c r="RC7" s="86"/>
      <c r="RD7" s="86"/>
      <c r="RE7" s="86"/>
      <c r="RF7" s="86"/>
      <c r="RG7" s="86"/>
      <c r="RH7" s="86"/>
      <c r="RI7" s="86"/>
      <c r="RJ7" s="86"/>
      <c r="RK7" s="86"/>
      <c r="RL7" s="86"/>
      <c r="RM7" s="86"/>
      <c r="RN7" s="86"/>
      <c r="RO7" s="86"/>
      <c r="RP7" s="86"/>
      <c r="RQ7" s="86"/>
      <c r="RR7" s="86"/>
      <c r="RS7" s="86"/>
      <c r="RT7" s="86"/>
      <c r="RU7" s="86"/>
      <c r="RV7" s="86"/>
      <c r="RW7" s="86"/>
      <c r="RX7" s="86"/>
      <c r="RY7" s="86"/>
      <c r="RZ7" s="86"/>
      <c r="SA7" s="86"/>
      <c r="SB7" s="86"/>
      <c r="SC7" s="86"/>
      <c r="SD7" s="86"/>
      <c r="SE7" s="86"/>
      <c r="SF7" s="86"/>
      <c r="SG7" s="86"/>
      <c r="SH7" s="86"/>
      <c r="SI7" s="86"/>
      <c r="SJ7" s="86"/>
      <c r="SK7" s="86"/>
      <c r="SL7" s="86"/>
      <c r="SM7" s="86"/>
      <c r="SN7" s="86"/>
      <c r="SO7" s="86"/>
      <c r="SP7" s="86"/>
      <c r="SQ7" s="86"/>
      <c r="SR7" s="86"/>
      <c r="SS7" s="86"/>
      <c r="ST7" s="86"/>
      <c r="SU7" s="86"/>
      <c r="SV7" s="86"/>
      <c r="SW7" s="86"/>
      <c r="SX7" s="86"/>
      <c r="SY7" s="86"/>
      <c r="SZ7" s="86"/>
      <c r="TA7" s="86"/>
      <c r="TB7" s="86"/>
      <c r="TC7" s="86"/>
      <c r="TD7" s="86"/>
      <c r="TE7" s="86"/>
      <c r="TF7" s="86"/>
      <c r="TG7" s="86"/>
      <c r="TH7" s="86"/>
      <c r="TI7" s="86"/>
      <c r="TJ7" s="86"/>
      <c r="TK7" s="86"/>
      <c r="TL7" s="86"/>
      <c r="TM7" s="86"/>
      <c r="TN7" s="86"/>
      <c r="TO7" s="86"/>
      <c r="TP7" s="86"/>
      <c r="TQ7" s="86"/>
      <c r="TR7" s="86"/>
      <c r="TS7" s="86"/>
      <c r="TT7" s="86"/>
      <c r="TU7" s="86"/>
      <c r="TV7" s="86"/>
      <c r="TW7" s="86"/>
      <c r="TX7" s="86"/>
      <c r="TY7" s="86"/>
      <c r="TZ7" s="86"/>
      <c r="UA7" s="86"/>
      <c r="UB7" s="86"/>
      <c r="UC7" s="86"/>
      <c r="UD7" s="86"/>
      <c r="UE7" s="86"/>
      <c r="UF7" s="86"/>
      <c r="UG7" s="86"/>
      <c r="UH7" s="86"/>
      <c r="UI7" s="86"/>
      <c r="UJ7" s="86"/>
      <c r="UK7" s="86"/>
      <c r="UL7" s="86"/>
      <c r="UM7" s="86"/>
      <c r="UN7" s="86"/>
      <c r="UO7" s="86"/>
      <c r="UP7" s="86"/>
      <c r="UQ7" s="86"/>
      <c r="UR7" s="86"/>
      <c r="US7" s="86"/>
      <c r="UT7" s="86"/>
      <c r="UU7" s="86"/>
      <c r="UV7" s="86"/>
      <c r="UW7" s="86"/>
      <c r="UX7" s="86"/>
      <c r="UY7" s="86"/>
      <c r="UZ7" s="86"/>
      <c r="VA7" s="86"/>
      <c r="VB7" s="86"/>
      <c r="VC7" s="86"/>
      <c r="VD7" s="86"/>
      <c r="VE7" s="86"/>
      <c r="VF7" s="86"/>
      <c r="VG7" s="86"/>
      <c r="VH7" s="86"/>
      <c r="VI7" s="86"/>
      <c r="VJ7" s="86"/>
      <c r="VK7" s="86"/>
      <c r="VL7" s="86"/>
      <c r="VM7" s="86"/>
      <c r="VN7" s="86"/>
      <c r="VO7" s="86"/>
      <c r="VP7" s="86"/>
      <c r="VQ7" s="86"/>
      <c r="VR7" s="86"/>
      <c r="VS7" s="86"/>
      <c r="VT7" s="86"/>
      <c r="VU7" s="86"/>
      <c r="VV7" s="86"/>
      <c r="VW7" s="86"/>
      <c r="VX7" s="86"/>
      <c r="VY7" s="86"/>
      <c r="VZ7" s="86"/>
      <c r="WA7" s="86"/>
      <c r="WB7" s="86"/>
      <c r="WC7" s="86"/>
      <c r="WD7" s="86"/>
      <c r="WE7" s="86"/>
      <c r="WF7" s="86"/>
      <c r="WG7" s="86"/>
      <c r="WH7" s="86"/>
      <c r="WI7" s="86"/>
      <c r="WJ7" s="86"/>
      <c r="WK7" s="86"/>
      <c r="WL7" s="86"/>
      <c r="WM7" s="86"/>
      <c r="WN7" s="86"/>
      <c r="WO7" s="86"/>
      <c r="WP7" s="86"/>
      <c r="WQ7" s="86"/>
      <c r="WR7" s="86"/>
      <c r="WS7" s="86"/>
      <c r="WT7" s="86"/>
      <c r="WU7" s="86"/>
      <c r="WV7" s="86"/>
      <c r="WW7" s="86"/>
      <c r="WX7" s="86"/>
      <c r="WY7" s="86"/>
      <c r="WZ7" s="86"/>
      <c r="XA7" s="86"/>
      <c r="XB7" s="86"/>
      <c r="XC7" s="86"/>
      <c r="XD7" s="86"/>
      <c r="XE7" s="86"/>
      <c r="XF7" s="86"/>
      <c r="XG7" s="86"/>
      <c r="XH7" s="86"/>
      <c r="XI7" s="86"/>
      <c r="XJ7" s="86"/>
      <c r="XK7" s="86"/>
      <c r="XL7" s="86"/>
      <c r="XM7" s="86"/>
      <c r="XN7" s="86"/>
      <c r="XO7" s="86"/>
      <c r="XP7" s="86"/>
      <c r="XQ7" s="86"/>
      <c r="XR7" s="86"/>
      <c r="XS7" s="86"/>
      <c r="XT7" s="86"/>
      <c r="XU7" s="86"/>
      <c r="XV7" s="86"/>
      <c r="XW7" s="86"/>
      <c r="XX7" s="86"/>
      <c r="XY7" s="86"/>
      <c r="XZ7" s="86"/>
      <c r="YA7" s="86"/>
      <c r="YB7" s="86"/>
      <c r="YC7" s="86"/>
      <c r="YD7" s="86"/>
      <c r="YE7" s="86"/>
      <c r="YF7" s="86"/>
      <c r="YG7" s="86"/>
      <c r="YH7" s="86"/>
      <c r="YI7" s="86"/>
      <c r="YJ7" s="86"/>
      <c r="YK7" s="86"/>
      <c r="YL7" s="86"/>
      <c r="YM7" s="86"/>
      <c r="YN7" s="86"/>
      <c r="YO7" s="86"/>
      <c r="YP7" s="86"/>
      <c r="YQ7" s="86"/>
      <c r="YR7" s="86"/>
      <c r="YS7" s="86"/>
      <c r="YT7" s="86"/>
      <c r="YU7" s="86"/>
      <c r="YV7" s="86"/>
      <c r="YW7" s="86"/>
      <c r="YX7" s="86"/>
      <c r="YY7" s="86"/>
      <c r="YZ7" s="86"/>
      <c r="ZA7" s="86"/>
      <c r="ZB7" s="86"/>
      <c r="ZC7" s="86"/>
      <c r="ZD7" s="86"/>
      <c r="ZE7" s="86"/>
      <c r="ZF7" s="86"/>
      <c r="ZG7" s="86"/>
      <c r="ZH7" s="86"/>
      <c r="ZI7" s="86"/>
      <c r="ZJ7" s="86"/>
      <c r="ZK7" s="86"/>
      <c r="ZL7" s="86"/>
      <c r="ZM7" s="86"/>
      <c r="ZN7" s="86"/>
      <c r="ZO7" s="86"/>
      <c r="ZP7" s="86"/>
      <c r="ZQ7" s="86"/>
      <c r="ZR7" s="86"/>
      <c r="ZS7" s="86"/>
      <c r="ZT7" s="86"/>
      <c r="ZU7" s="86"/>
      <c r="ZV7" s="86"/>
      <c r="ZW7" s="86"/>
      <c r="ZX7" s="86"/>
      <c r="ZY7" s="86"/>
      <c r="ZZ7" s="86"/>
      <c r="AAA7" s="86"/>
      <c r="AAB7" s="86"/>
      <c r="AAC7" s="86"/>
      <c r="AAD7" s="86"/>
      <c r="AAE7" s="86"/>
      <c r="AAF7" s="86"/>
      <c r="AAG7" s="86"/>
      <c r="AAH7" s="86"/>
      <c r="AAI7" s="86"/>
      <c r="AAJ7" s="86"/>
      <c r="AAK7" s="86"/>
      <c r="AAL7" s="86"/>
      <c r="AAM7" s="86"/>
      <c r="AAN7" s="86"/>
      <c r="AAO7" s="86"/>
      <c r="AAP7" s="86"/>
      <c r="AAQ7" s="86"/>
      <c r="AAR7" s="86"/>
      <c r="AAS7" s="86"/>
      <c r="AAT7" s="86"/>
      <c r="AAU7" s="86"/>
      <c r="AAV7" s="86"/>
      <c r="AAW7" s="86"/>
      <c r="AAX7" s="86"/>
      <c r="AAY7" s="86"/>
      <c r="AAZ7" s="86"/>
      <c r="ABA7" s="86"/>
      <c r="ABB7" s="86"/>
      <c r="ABC7" s="86"/>
      <c r="ABD7" s="86"/>
      <c r="ABE7" s="86"/>
      <c r="ABF7" s="86"/>
      <c r="ABG7" s="86"/>
      <c r="ABH7" s="86"/>
      <c r="ABI7" s="86"/>
      <c r="ABJ7" s="86"/>
      <c r="ABK7" s="86"/>
      <c r="ABL7" s="86"/>
      <c r="ABM7" s="86"/>
      <c r="ABN7" s="86"/>
      <c r="ABO7" s="86"/>
      <c r="ABP7" s="86"/>
      <c r="ABQ7" s="86"/>
      <c r="ABR7" s="86"/>
      <c r="ABS7" s="86"/>
      <c r="ABT7" s="86"/>
      <c r="ABU7" s="86"/>
      <c r="ABV7" s="86"/>
      <c r="ABW7" s="86"/>
      <c r="ABX7" s="86"/>
      <c r="ABY7" s="86"/>
      <c r="ABZ7" s="86"/>
      <c r="ACA7" s="86"/>
      <c r="ACB7" s="86"/>
      <c r="ACC7" s="86"/>
      <c r="ACD7" s="86"/>
      <c r="ACE7" s="86"/>
      <c r="ACF7" s="86"/>
      <c r="ACG7" s="86"/>
      <c r="ACH7" s="86"/>
      <c r="ACI7" s="86"/>
      <c r="ACJ7" s="86"/>
      <c r="ACK7" s="86"/>
      <c r="ACL7" s="86"/>
      <c r="ACM7" s="86"/>
      <c r="ACN7" s="86"/>
      <c r="ACO7" s="86"/>
      <c r="ACP7" s="86"/>
      <c r="ACQ7" s="86"/>
      <c r="ACR7" s="86"/>
      <c r="ACS7" s="86"/>
      <c r="ACT7" s="86"/>
      <c r="ACU7" s="86"/>
      <c r="ACV7" s="86"/>
      <c r="ACW7" s="86"/>
      <c r="ACX7" s="86"/>
      <c r="ACY7" s="86"/>
      <c r="ACZ7" s="86"/>
      <c r="ADA7" s="86"/>
      <c r="ADB7" s="86"/>
      <c r="ADC7" s="86"/>
      <c r="ADD7" s="86"/>
      <c r="ADE7" s="86"/>
      <c r="ADF7" s="86"/>
      <c r="ADG7" s="86"/>
      <c r="ADH7" s="86"/>
      <c r="ADI7" s="86"/>
      <c r="ADJ7" s="86"/>
      <c r="ADK7" s="86"/>
      <c r="ADL7" s="86"/>
      <c r="ADM7" s="86"/>
      <c r="ADN7" s="86"/>
      <c r="ADO7" s="86"/>
      <c r="ADP7" s="86"/>
      <c r="ADQ7" s="86"/>
      <c r="ADR7" s="86"/>
      <c r="ADS7" s="86"/>
      <c r="ADT7" s="86"/>
      <c r="ADU7" s="86"/>
      <c r="ADV7" s="86"/>
      <c r="ADW7" s="86"/>
      <c r="ADX7" s="86"/>
      <c r="ADY7" s="86"/>
      <c r="ADZ7" s="86"/>
      <c r="AEA7" s="86"/>
      <c r="AEB7" s="86"/>
      <c r="AEC7" s="86"/>
      <c r="AED7" s="86"/>
      <c r="AEE7" s="86"/>
      <c r="AEF7" s="86"/>
      <c r="AEG7" s="86"/>
      <c r="AEH7" s="86"/>
      <c r="AEI7" s="86"/>
      <c r="AEJ7" s="86"/>
      <c r="AEK7" s="86"/>
      <c r="AEL7" s="86"/>
      <c r="AEM7" s="86"/>
      <c r="AEN7" s="86"/>
      <c r="AEO7" s="86"/>
      <c r="AEP7" s="86"/>
      <c r="AEQ7" s="86"/>
      <c r="AER7" s="86"/>
      <c r="AES7" s="86"/>
      <c r="AET7" s="86"/>
      <c r="AEU7" s="86"/>
      <c r="AEV7" s="86"/>
      <c r="AEW7" s="86"/>
      <c r="AEX7" s="86"/>
      <c r="AEY7" s="86"/>
      <c r="AEZ7" s="86"/>
      <c r="AFA7" s="86"/>
      <c r="AFB7" s="86"/>
      <c r="AFC7" s="86"/>
      <c r="AFD7" s="86"/>
      <c r="AFE7" s="86"/>
      <c r="AFF7" s="86"/>
      <c r="AFG7" s="86"/>
      <c r="AFH7" s="86"/>
      <c r="AFI7" s="86"/>
      <c r="AFJ7" s="86"/>
      <c r="AFK7" s="86"/>
      <c r="AFL7" s="86"/>
      <c r="AFM7" s="86"/>
      <c r="AFN7" s="86"/>
      <c r="AFO7" s="86"/>
      <c r="AFP7" s="86"/>
      <c r="AFQ7" s="86"/>
      <c r="AFR7" s="86"/>
      <c r="AFS7" s="86"/>
      <c r="AFT7" s="86"/>
      <c r="AFU7" s="86"/>
      <c r="AFV7" s="86"/>
      <c r="AFW7" s="86"/>
      <c r="AFX7" s="86"/>
      <c r="AFY7" s="86"/>
      <c r="AFZ7" s="86"/>
      <c r="AGA7" s="86"/>
      <c r="AGB7" s="86"/>
      <c r="AGC7" s="86"/>
      <c r="AGD7" s="86"/>
      <c r="AGE7" s="86"/>
      <c r="AGF7" s="86"/>
      <c r="AGG7" s="86"/>
      <c r="AGH7" s="86"/>
      <c r="AGI7" s="86"/>
      <c r="AGJ7" s="86"/>
      <c r="AGK7" s="86"/>
      <c r="AGL7" s="86"/>
      <c r="AGM7" s="86"/>
      <c r="AGN7" s="86"/>
      <c r="AGO7" s="86"/>
      <c r="AGP7" s="86"/>
      <c r="AGQ7" s="86"/>
      <c r="AGR7" s="86"/>
      <c r="AGS7" s="86"/>
      <c r="AGT7" s="86"/>
      <c r="AGU7" s="86"/>
      <c r="AGV7" s="86"/>
      <c r="AGW7" s="86"/>
      <c r="AGX7" s="86"/>
      <c r="AGY7" s="86"/>
      <c r="AGZ7" s="86"/>
      <c r="AHA7" s="86"/>
      <c r="AHB7" s="86"/>
      <c r="AHC7" s="86"/>
      <c r="AHD7" s="86"/>
      <c r="AHE7" s="86"/>
      <c r="AHF7" s="86"/>
      <c r="AHG7" s="86"/>
      <c r="AHH7" s="86"/>
      <c r="AHI7" s="86"/>
      <c r="AHJ7" s="86"/>
      <c r="AHK7" s="86"/>
      <c r="AHL7" s="86"/>
      <c r="AHM7" s="86"/>
      <c r="AHN7" s="86"/>
      <c r="AHO7" s="86"/>
      <c r="AHP7" s="86"/>
      <c r="AHQ7" s="86"/>
      <c r="AHR7" s="86"/>
      <c r="AHS7" s="86"/>
      <c r="AHT7" s="86"/>
      <c r="AHU7" s="86"/>
      <c r="AHV7" s="86"/>
      <c r="AHW7" s="86"/>
      <c r="AHX7" s="86"/>
      <c r="AHY7" s="86"/>
      <c r="AHZ7" s="86"/>
      <c r="AIA7" s="86"/>
      <c r="AIB7" s="86"/>
      <c r="AIC7" s="86"/>
      <c r="AID7" s="86"/>
      <c r="AIE7" s="86"/>
      <c r="AIF7" s="86"/>
      <c r="AIG7" s="86"/>
      <c r="AIH7" s="86"/>
      <c r="AII7" s="86"/>
      <c r="AIJ7" s="86"/>
      <c r="AIK7" s="86"/>
      <c r="AIL7" s="86"/>
      <c r="AIM7" s="86"/>
      <c r="AIN7" s="86"/>
      <c r="AIO7" s="86"/>
      <c r="AIP7" s="86"/>
      <c r="AIQ7" s="86"/>
      <c r="AIR7" s="86"/>
      <c r="AIS7" s="86"/>
      <c r="AIT7" s="86"/>
      <c r="AIU7" s="86"/>
      <c r="AIV7" s="86"/>
      <c r="AIW7" s="86"/>
      <c r="AIX7" s="86"/>
      <c r="AIY7" s="86"/>
      <c r="AIZ7" s="86"/>
      <c r="AJA7" s="86"/>
      <c r="AJB7" s="86"/>
      <c r="AJC7" s="86"/>
      <c r="AJD7" s="86"/>
      <c r="AJE7" s="86"/>
      <c r="AJF7" s="86"/>
      <c r="AJG7" s="86"/>
      <c r="AJH7" s="86"/>
      <c r="AJI7" s="86"/>
      <c r="AJJ7" s="86"/>
      <c r="AJK7" s="86"/>
      <c r="AJL7" s="86"/>
      <c r="AJM7" s="86"/>
      <c r="AJN7" s="86"/>
      <c r="AJO7" s="86"/>
      <c r="AJP7" s="86"/>
      <c r="AJQ7" s="86"/>
      <c r="AJR7" s="86"/>
      <c r="AJS7" s="86"/>
      <c r="AJT7" s="86"/>
      <c r="AJU7" s="86"/>
      <c r="AJV7" s="86"/>
      <c r="AJW7" s="86"/>
      <c r="AJX7" s="86"/>
      <c r="AJY7" s="86"/>
      <c r="AJZ7" s="86"/>
      <c r="AKA7" s="86"/>
      <c r="AKB7" s="86"/>
      <c r="AKC7" s="86"/>
      <c r="AKD7" s="86"/>
      <c r="AKE7" s="86"/>
      <c r="AKF7" s="86"/>
      <c r="AKG7" s="86"/>
      <c r="AKH7" s="86"/>
      <c r="AKI7" s="86"/>
      <c r="AKJ7" s="86"/>
      <c r="AKK7" s="86"/>
      <c r="AKL7" s="86"/>
      <c r="AKM7" s="86"/>
      <c r="AKN7" s="86"/>
      <c r="AKO7" s="86"/>
      <c r="AKP7" s="86"/>
      <c r="AKQ7" s="86"/>
      <c r="AKR7" s="86"/>
      <c r="AKS7" s="86"/>
      <c r="AKT7" s="86"/>
      <c r="AKU7" s="86"/>
      <c r="AKV7" s="86"/>
      <c r="AKW7" s="86"/>
      <c r="AKX7" s="86"/>
      <c r="AKY7" s="86"/>
      <c r="AKZ7" s="86"/>
      <c r="ALA7" s="86"/>
      <c r="ALB7" s="86"/>
      <c r="ALC7" s="86"/>
      <c r="ALD7" s="86"/>
      <c r="ALE7" s="86"/>
      <c r="ALF7" s="86"/>
      <c r="ALG7" s="86"/>
      <c r="ALH7" s="86"/>
      <c r="ALI7" s="86"/>
      <c r="ALJ7" s="86"/>
      <c r="ALK7" s="86"/>
      <c r="ALL7" s="86"/>
      <c r="ALM7" s="86"/>
      <c r="ALN7" s="86"/>
      <c r="ALO7" s="86"/>
      <c r="ALP7" s="86"/>
      <c r="ALQ7" s="86"/>
      <c r="ALR7" s="86"/>
      <c r="ALS7" s="86"/>
      <c r="ALT7" s="86"/>
      <c r="ALU7" s="86"/>
      <c r="ALV7" s="86"/>
      <c r="ALW7" s="86"/>
      <c r="ALX7" s="86"/>
      <c r="ALY7" s="86"/>
      <c r="ALZ7" s="86"/>
      <c r="AMA7" s="86"/>
      <c r="AMB7" s="86"/>
      <c r="AMC7" s="86"/>
      <c r="AMD7" s="86"/>
      <c r="AME7" s="86"/>
      <c r="AMF7" s="86"/>
      <c r="AMG7" s="86"/>
      <c r="AMH7" s="86"/>
      <c r="AMI7" s="86"/>
      <c r="AMJ7" s="86"/>
      <c r="AMK7" s="86"/>
    </row>
    <row r="8" customFormat="false" ht="57" hidden="false" customHeight="false" outlineLevel="0" collapsed="false">
      <c r="A8" s="78" t="s">
        <v>1922</v>
      </c>
      <c r="B8" s="78" t="s">
        <v>1483</v>
      </c>
      <c r="C8" s="78"/>
      <c r="D8" s="78"/>
      <c r="E8" s="78" t="s">
        <v>1923</v>
      </c>
      <c r="F8" s="78" t="s">
        <v>1924</v>
      </c>
      <c r="G8" s="78" t="s">
        <v>1923</v>
      </c>
      <c r="H8" s="78" t="s">
        <v>1923</v>
      </c>
      <c r="I8" s="78" t="s">
        <v>1925</v>
      </c>
      <c r="J8" s="349" t="s">
        <v>1923</v>
      </c>
      <c r="K8" s="78" t="s">
        <v>1923</v>
      </c>
      <c r="L8" s="78"/>
      <c r="M8" s="78" t="s">
        <v>157</v>
      </c>
      <c r="N8" s="78"/>
      <c r="O8" s="78"/>
      <c r="P8" s="78"/>
      <c r="Q8" s="78"/>
      <c r="R8" s="78" t="s">
        <v>120</v>
      </c>
      <c r="S8" s="78"/>
      <c r="T8" s="78"/>
      <c r="U8" s="324"/>
      <c r="V8" s="78"/>
      <c r="W8" s="324"/>
      <c r="X8" s="78" t="s">
        <v>67</v>
      </c>
      <c r="Y8" s="78"/>
      <c r="Z8" s="78" t="s">
        <v>54</v>
      </c>
      <c r="AA8" s="78"/>
      <c r="AB8" s="78"/>
      <c r="AC8" s="63"/>
      <c r="AD8" s="63"/>
      <c r="AE8" s="327" t="s">
        <v>5158</v>
      </c>
      <c r="AF8" s="339"/>
      <c r="AG8" s="327" t="s">
        <v>5159</v>
      </c>
      <c r="AH8" s="325"/>
      <c r="AI8" s="73"/>
      <c r="AJ8" s="8"/>
      <c r="AK8" s="8" t="s">
        <v>5160</v>
      </c>
      <c r="AL8" s="63"/>
      <c r="AM8" s="340"/>
      <c r="AN8" s="325"/>
      <c r="AO8" s="324"/>
      <c r="AP8" s="324"/>
      <c r="AQ8" s="324"/>
      <c r="AR8" s="324"/>
      <c r="AS8" s="324"/>
      <c r="AT8" s="330" t="str">
        <f aca="false">IF(A8="", "","'"&amp;A8&amp;"':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'"&amp;SUBSTITUTE(SUBSTITUTE(AE8, CHAR(13), ""),CHAR(10),"\n")&amp;IF(AF8&lt;&gt;"", "', textAdditional: '"&amp;SUBSTITUTE(SUBSTITUTE(AF8, CHAR(13), ""),CHAR(10),"\n"), "")&amp;"', textZh: '"&amp;SUBSTITUTE(SUBSTITUTE(SUBSTITUTE(AG8, CHAR(13), ""),CHAR(10),"\n"),"'","\'")&amp;"', textZhG1: '"&amp;SUBSTITUTE(SUBSTITUTE(SUBSTITUTE(AI8, CHAR(13), ""),CHAR(10),"\n"),"'","\'")&amp;IF(AH8&lt;&gt;"", "', textZhAdditional: '"&amp;SUBSTITUTE(SUBSTITUTE(AH8, CHAR(13), ""),CHAR(10),"\n"), "")&amp;IF(AJ8&lt;&gt;"", "', textZhG1Additional: '"&amp;SUBSTITUTE(SUBSTITUTE(AJ8, CHAR(13), ""),CHAR(10),"\n"), "")&amp;"', textKo: '"&amp;SUBSTITUTE(SUBSTITUTE(SUBSTITUTE(AK8, CHAR(13), ""),CHAR(10),"\n"),"'","\'")&amp;IF(AL8&lt;&gt;"", "', textKoAdditional: '"&amp;SUBSTITUTE(SUBSTITUTE(AL8, CHAR(13), ""),CHAR(10),"\n"), "")&amp;"', textEn: '"&amp;SUBSTITUTE(SUBSTITUTE(SUBSTITUTE(AM8, CHAR(13), ""),CHAR(10),"\n"),"'","\'")&amp;IF(AN8&lt;&gt;"", "', textEnAdditional: '"&amp;SUBSTITUTE(SUBSTITUTE(AN8, CHAR(13), ""),CHAR(10),"\n"), "")&amp;"'"&amp;IF(AB8="○",", sealable: true","")&amp;IF(AC8="○",", removable: true","")&amp;IF(AA8="○",", lie: true","")&amp;IF(AD8="○",", investable: true","")&amp;"},")</f>
        <v>'11-thallya-o-s-3': {megami: 'thallya', name: 'Thallya\'s Masterpiece', nameEn: 'Thallya\'s Masterpiece', nameZh: 'Thallya\'s Masterpiece', nameZhG1: 'Thallya\'s Masterpiece', nameKo: 'Thallya\'s Masterpiece', ruby: 'サリヤズ　マスターピース', rubyEn: '', rubyZh: '萨莉娅的绝技', baseType: 'special', type: 'enhance', capacity: '3', cost: '2', text: '【展開中】あなたが造花結晶を燃焼させるならば、マシンから燃焼済に移動させるのではなく、燃焼済からマシンに移動させる。\n（燃焼済の造花結晶が不足していたら燃焼できない）', textZh: '【展开中】你燃烧造花结晶时，不是从引擎往已燃烧移动，而是从已燃烧往引擎移动。\n（已燃烧的造花结晶不足的话则无法燃烧）', textZhG1: '', textKo: '【전개중】당신이 조화결정을 연소시킬 때마다, 머신의 조화결정을 연소됨으로 이동시키는 대신 연소된 조화결정을 머신으로 이동시킨다.\n(연소됨 상태의 조화결정이 부족하다면 연소할 수 없다.)', textEn: ''},</v>
      </c>
      <c r="AU8" s="331" t="str">
        <f aca="false">IF($A8&lt;&gt;"", "    /** 《"&amp;$E8&amp;"》 */ export const "&amp;SUBSTITUTE(UPPER(IF(MID($A8, 3, 1)="-", RIGHT($A8,LEN($A8)-3), $A8)), "-", "_")&amp;": TCardId = '"&amp;$A8&amp;"';", "")</f>
        <v>    /** 《Thallya's Masterpiece》 */ export const THALLYA_O_S_3: TCardId = '11-thallya-o-s-3';</v>
      </c>
      <c r="AV8" s="332" t="str">
        <f aca="false">IF($A8&lt;&gt;"", "    | '"&amp;$A8&amp;"'", "")</f>
        <v>    | '11-thallya-o-s-3'</v>
      </c>
      <c r="AW8" s="63"/>
      <c r="AX8" s="63"/>
      <c r="AY8" s="63"/>
      <c r="AZ8" s="63"/>
      <c r="BA8" s="63"/>
      <c r="BB8" s="63"/>
      <c r="BC8" s="63"/>
      <c r="BD8" s="63"/>
      <c r="BE8" s="63"/>
      <c r="BF8" s="63"/>
      <c r="BG8" s="63"/>
      <c r="BH8" s="63"/>
      <c r="BI8" s="63"/>
      <c r="BJ8" s="63"/>
      <c r="BK8" s="63"/>
      <c r="BL8" s="63"/>
      <c r="BM8" s="63"/>
      <c r="BN8" s="63"/>
      <c r="BO8" s="63"/>
      <c r="BP8" s="63"/>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c r="DM8" s="266"/>
      <c r="DN8" s="266"/>
      <c r="DO8" s="266"/>
      <c r="DP8" s="266"/>
      <c r="DQ8" s="266"/>
      <c r="DR8" s="266"/>
      <c r="DS8" s="266"/>
      <c r="DT8" s="266"/>
      <c r="DU8" s="266"/>
      <c r="DV8" s="266"/>
      <c r="DW8" s="266"/>
      <c r="DX8" s="266"/>
      <c r="DY8" s="266"/>
      <c r="DZ8" s="266"/>
      <c r="EA8" s="266"/>
      <c r="EB8" s="266"/>
      <c r="EC8" s="266"/>
      <c r="ED8" s="266"/>
      <c r="EE8" s="266"/>
      <c r="EF8" s="266"/>
      <c r="EG8" s="266"/>
      <c r="EH8" s="266"/>
      <c r="EI8" s="266"/>
      <c r="EJ8" s="266"/>
      <c r="EK8" s="266"/>
      <c r="EL8" s="266"/>
      <c r="EM8" s="266"/>
      <c r="EN8" s="266"/>
      <c r="EO8" s="266"/>
      <c r="EP8" s="266"/>
      <c r="EQ8" s="266"/>
      <c r="ER8" s="266"/>
      <c r="ES8" s="266"/>
      <c r="ET8" s="266"/>
      <c r="EU8" s="266"/>
      <c r="EV8" s="266"/>
      <c r="EW8" s="266"/>
      <c r="EX8" s="266"/>
      <c r="EY8" s="266"/>
      <c r="EZ8" s="266"/>
      <c r="FA8" s="266"/>
      <c r="FB8" s="266"/>
      <c r="FC8" s="266"/>
      <c r="FD8" s="266"/>
      <c r="FE8" s="266"/>
      <c r="FF8" s="266"/>
      <c r="FG8" s="266"/>
      <c r="FH8" s="266"/>
      <c r="FI8" s="266"/>
      <c r="FJ8" s="266"/>
      <c r="FK8" s="266"/>
      <c r="FL8" s="266"/>
      <c r="FM8" s="266"/>
      <c r="FN8" s="266"/>
      <c r="FO8" s="266"/>
      <c r="FP8" s="266"/>
      <c r="FQ8" s="266"/>
      <c r="FR8" s="266"/>
      <c r="FS8" s="266"/>
      <c r="FT8" s="266"/>
      <c r="FU8" s="266"/>
      <c r="FV8" s="266"/>
      <c r="FW8" s="266"/>
      <c r="FX8" s="266"/>
      <c r="FY8" s="266"/>
      <c r="FZ8" s="266"/>
      <c r="GA8" s="266"/>
      <c r="GB8" s="266"/>
      <c r="GC8" s="266"/>
      <c r="GD8" s="266"/>
      <c r="GE8" s="266"/>
      <c r="GF8" s="266"/>
      <c r="GG8" s="266"/>
      <c r="GH8" s="266"/>
      <c r="GI8" s="266"/>
      <c r="GJ8" s="266"/>
      <c r="GK8" s="266"/>
      <c r="GL8" s="266"/>
      <c r="GM8" s="266"/>
      <c r="GN8" s="266"/>
      <c r="GO8" s="266"/>
      <c r="GP8" s="266"/>
      <c r="GQ8" s="266"/>
      <c r="GR8" s="266"/>
      <c r="GS8" s="266"/>
      <c r="GT8" s="266"/>
      <c r="GU8" s="266"/>
      <c r="GV8" s="266"/>
      <c r="GW8" s="266"/>
      <c r="GX8" s="266"/>
      <c r="GY8" s="266"/>
      <c r="GZ8" s="266"/>
      <c r="HA8" s="266"/>
      <c r="HB8" s="266"/>
      <c r="HC8" s="266"/>
      <c r="HD8" s="266"/>
      <c r="HE8" s="266"/>
      <c r="HF8" s="266"/>
      <c r="HG8" s="266"/>
      <c r="HH8" s="266"/>
      <c r="HI8" s="266"/>
      <c r="HJ8" s="266"/>
      <c r="HK8" s="266"/>
      <c r="HL8" s="266"/>
      <c r="HM8" s="266"/>
      <c r="HN8" s="266"/>
      <c r="HO8" s="266"/>
      <c r="HP8" s="266"/>
      <c r="HQ8" s="266"/>
      <c r="HR8" s="266"/>
      <c r="HS8" s="266"/>
      <c r="HT8" s="266"/>
      <c r="HU8" s="266"/>
      <c r="HV8" s="266"/>
      <c r="HW8" s="266"/>
      <c r="HX8" s="266"/>
      <c r="HY8" s="266"/>
      <c r="HZ8" s="266"/>
      <c r="IA8" s="266"/>
      <c r="IB8" s="266"/>
      <c r="IC8" s="266"/>
      <c r="ID8" s="266"/>
      <c r="IE8" s="266"/>
      <c r="IF8" s="266"/>
      <c r="IG8" s="266"/>
      <c r="IH8" s="266"/>
      <c r="II8" s="266"/>
      <c r="IJ8" s="266"/>
      <c r="IK8" s="266"/>
      <c r="IL8" s="266"/>
      <c r="IM8" s="266"/>
      <c r="IN8" s="266"/>
      <c r="IO8" s="266"/>
      <c r="IP8" s="266"/>
      <c r="IQ8" s="266"/>
      <c r="IR8" s="266"/>
      <c r="IS8" s="266"/>
      <c r="IT8" s="266"/>
      <c r="IU8" s="266"/>
      <c r="IV8" s="266"/>
      <c r="IW8" s="266"/>
      <c r="IX8" s="266"/>
      <c r="IY8" s="266"/>
      <c r="IZ8" s="266"/>
      <c r="JA8" s="266"/>
      <c r="JB8" s="266"/>
      <c r="JC8" s="266"/>
      <c r="JD8" s="266"/>
      <c r="JE8" s="266"/>
      <c r="JF8" s="266"/>
      <c r="JG8" s="266"/>
      <c r="JH8" s="266"/>
      <c r="JI8" s="266"/>
      <c r="JJ8" s="266"/>
      <c r="JK8" s="266"/>
      <c r="JL8" s="266"/>
      <c r="JM8" s="266"/>
      <c r="JN8" s="266"/>
      <c r="JO8" s="266"/>
      <c r="JP8" s="266"/>
      <c r="JQ8" s="266"/>
      <c r="JR8" s="266"/>
      <c r="JS8" s="266"/>
      <c r="JT8" s="266"/>
      <c r="JU8" s="266"/>
      <c r="JV8" s="266"/>
      <c r="JW8" s="266"/>
      <c r="JX8" s="266"/>
      <c r="JY8" s="266"/>
      <c r="JZ8" s="266"/>
      <c r="KA8" s="266"/>
      <c r="KB8" s="266"/>
      <c r="KC8" s="266"/>
      <c r="KD8" s="266"/>
      <c r="KE8" s="266"/>
      <c r="KF8" s="266"/>
      <c r="KG8" s="266"/>
      <c r="KH8" s="266"/>
      <c r="KI8" s="266"/>
      <c r="KJ8" s="266"/>
      <c r="KK8" s="266"/>
      <c r="KL8" s="266"/>
      <c r="KM8" s="266"/>
      <c r="KN8" s="266"/>
      <c r="KO8" s="266"/>
      <c r="KP8" s="266"/>
      <c r="KQ8" s="266"/>
      <c r="KR8" s="266"/>
      <c r="KS8" s="266"/>
      <c r="KT8" s="266"/>
      <c r="KU8" s="266"/>
      <c r="KV8" s="266"/>
      <c r="KW8" s="266"/>
      <c r="KX8" s="266"/>
      <c r="KY8" s="266"/>
      <c r="KZ8" s="266"/>
      <c r="LA8" s="266"/>
      <c r="LB8" s="266"/>
      <c r="LC8" s="266"/>
      <c r="LD8" s="266"/>
      <c r="LE8" s="266"/>
      <c r="LF8" s="266"/>
      <c r="LG8" s="266"/>
      <c r="LH8" s="266"/>
      <c r="LI8" s="266"/>
      <c r="LJ8" s="266"/>
      <c r="LK8" s="266"/>
      <c r="LL8" s="266"/>
      <c r="LM8" s="266"/>
      <c r="LN8" s="266"/>
      <c r="LO8" s="266"/>
      <c r="LP8" s="266"/>
      <c r="LQ8" s="266"/>
      <c r="LR8" s="266"/>
      <c r="LS8" s="266"/>
      <c r="LT8" s="266"/>
      <c r="LU8" s="266"/>
      <c r="LV8" s="266"/>
      <c r="LW8" s="266"/>
      <c r="LX8" s="266"/>
      <c r="LY8" s="266"/>
      <c r="LZ8" s="266"/>
      <c r="MA8" s="266"/>
      <c r="MB8" s="266"/>
      <c r="MC8" s="266"/>
      <c r="MD8" s="266"/>
      <c r="ME8" s="266"/>
      <c r="MF8" s="266"/>
      <c r="MG8" s="266"/>
      <c r="MH8" s="266"/>
      <c r="MI8" s="266"/>
      <c r="MJ8" s="266"/>
      <c r="MK8" s="266"/>
      <c r="ML8" s="266"/>
      <c r="MM8" s="266"/>
      <c r="MN8" s="266"/>
      <c r="MO8" s="266"/>
      <c r="MP8" s="266"/>
      <c r="MQ8" s="266"/>
      <c r="MR8" s="266"/>
      <c r="MS8" s="266"/>
      <c r="MT8" s="266"/>
      <c r="MU8" s="266"/>
      <c r="MV8" s="266"/>
      <c r="MW8" s="266"/>
      <c r="MX8" s="266"/>
      <c r="MY8" s="266"/>
      <c r="MZ8" s="266"/>
      <c r="NA8" s="266"/>
      <c r="NB8" s="266"/>
      <c r="NC8" s="266"/>
      <c r="ND8" s="266"/>
      <c r="NE8" s="266"/>
      <c r="NF8" s="266"/>
      <c r="NG8" s="266"/>
      <c r="NH8" s="266"/>
      <c r="NI8" s="266"/>
      <c r="NJ8" s="266"/>
      <c r="NK8" s="266"/>
      <c r="NL8" s="266"/>
      <c r="NM8" s="266"/>
      <c r="NN8" s="266"/>
      <c r="NO8" s="266"/>
      <c r="NP8" s="266"/>
      <c r="NQ8" s="266"/>
      <c r="NR8" s="266"/>
      <c r="NS8" s="266"/>
      <c r="NT8" s="266"/>
      <c r="NU8" s="266"/>
      <c r="NV8" s="266"/>
      <c r="NW8" s="266"/>
      <c r="NX8" s="266"/>
      <c r="NY8" s="266"/>
      <c r="NZ8" s="266"/>
      <c r="OA8" s="266"/>
      <c r="OB8" s="266"/>
      <c r="OC8" s="266"/>
      <c r="OD8" s="266"/>
      <c r="OE8" s="266"/>
      <c r="OF8" s="266"/>
      <c r="OG8" s="266"/>
      <c r="OH8" s="266"/>
      <c r="OI8" s="266"/>
      <c r="OJ8" s="266"/>
      <c r="OK8" s="266"/>
      <c r="OL8" s="266"/>
      <c r="OM8" s="266"/>
      <c r="ON8" s="266"/>
      <c r="OO8" s="266"/>
      <c r="OP8" s="266"/>
      <c r="OQ8" s="266"/>
      <c r="OR8" s="266"/>
      <c r="OS8" s="266"/>
      <c r="OT8" s="266"/>
      <c r="OU8" s="266"/>
      <c r="OV8" s="266"/>
      <c r="OW8" s="266"/>
      <c r="OX8" s="266"/>
      <c r="OY8" s="266"/>
      <c r="OZ8" s="266"/>
      <c r="PA8" s="266"/>
      <c r="PB8" s="266"/>
      <c r="PC8" s="266"/>
      <c r="PD8" s="266"/>
      <c r="PE8" s="266"/>
      <c r="PF8" s="266"/>
      <c r="PG8" s="266"/>
      <c r="PH8" s="266"/>
      <c r="PI8" s="266"/>
      <c r="PJ8" s="266"/>
      <c r="PK8" s="266"/>
      <c r="PL8" s="266"/>
      <c r="PM8" s="266"/>
      <c r="PN8" s="266"/>
      <c r="PO8" s="266"/>
      <c r="PP8" s="266"/>
      <c r="PQ8" s="266"/>
      <c r="PR8" s="266"/>
      <c r="PS8" s="266"/>
      <c r="PT8" s="266"/>
      <c r="PU8" s="266"/>
      <c r="PV8" s="266"/>
      <c r="PW8" s="266"/>
      <c r="PX8" s="266"/>
      <c r="PY8" s="266"/>
      <c r="PZ8" s="266"/>
      <c r="QA8" s="266"/>
      <c r="QB8" s="266"/>
      <c r="QC8" s="266"/>
      <c r="QD8" s="266"/>
      <c r="QE8" s="266"/>
      <c r="QF8" s="266"/>
      <c r="QG8" s="266"/>
      <c r="QH8" s="266"/>
      <c r="QI8" s="266"/>
      <c r="QJ8" s="266"/>
      <c r="QK8" s="266"/>
      <c r="QL8" s="266"/>
      <c r="QM8" s="266"/>
      <c r="QN8" s="266"/>
      <c r="QO8" s="266"/>
      <c r="QP8" s="266"/>
      <c r="QQ8" s="266"/>
      <c r="QR8" s="266"/>
      <c r="QS8" s="266"/>
      <c r="QT8" s="266"/>
      <c r="QU8" s="266"/>
      <c r="QV8" s="266"/>
      <c r="QW8" s="266"/>
      <c r="QX8" s="266"/>
      <c r="QY8" s="266"/>
      <c r="QZ8" s="266"/>
      <c r="RA8" s="266"/>
      <c r="RB8" s="266"/>
      <c r="RC8" s="266"/>
      <c r="RD8" s="266"/>
      <c r="RE8" s="266"/>
      <c r="RF8" s="266"/>
      <c r="RG8" s="266"/>
      <c r="RH8" s="266"/>
      <c r="RI8" s="266"/>
      <c r="RJ8" s="266"/>
      <c r="RK8" s="266"/>
      <c r="RL8" s="266"/>
      <c r="RM8" s="266"/>
      <c r="RN8" s="266"/>
      <c r="RO8" s="266"/>
      <c r="RP8" s="266"/>
      <c r="RQ8" s="266"/>
      <c r="RR8" s="266"/>
      <c r="RS8" s="266"/>
      <c r="RT8" s="266"/>
      <c r="RU8" s="266"/>
      <c r="RV8" s="266"/>
      <c r="RW8" s="266"/>
      <c r="RX8" s="266"/>
      <c r="RY8" s="266"/>
      <c r="RZ8" s="266"/>
      <c r="SA8" s="266"/>
      <c r="SB8" s="266"/>
      <c r="SC8" s="266"/>
      <c r="SD8" s="266"/>
      <c r="SE8" s="266"/>
      <c r="SF8" s="266"/>
      <c r="SG8" s="266"/>
      <c r="SH8" s="266"/>
      <c r="SI8" s="266"/>
      <c r="SJ8" s="266"/>
      <c r="SK8" s="266"/>
      <c r="SL8" s="266"/>
      <c r="SM8" s="266"/>
      <c r="SN8" s="266"/>
      <c r="SO8" s="266"/>
      <c r="SP8" s="266"/>
      <c r="SQ8" s="266"/>
      <c r="SR8" s="266"/>
      <c r="SS8" s="266"/>
      <c r="ST8" s="266"/>
      <c r="SU8" s="266"/>
      <c r="SV8" s="266"/>
      <c r="SW8" s="266"/>
      <c r="SX8" s="266"/>
      <c r="SY8" s="266"/>
      <c r="SZ8" s="266"/>
      <c r="TA8" s="266"/>
      <c r="TB8" s="266"/>
      <c r="TC8" s="266"/>
      <c r="TD8" s="266"/>
      <c r="TE8" s="266"/>
      <c r="TF8" s="266"/>
      <c r="TG8" s="266"/>
      <c r="TH8" s="266"/>
      <c r="TI8" s="266"/>
      <c r="TJ8" s="266"/>
      <c r="TK8" s="266"/>
      <c r="TL8" s="266"/>
      <c r="TM8" s="266"/>
      <c r="TN8" s="266"/>
      <c r="TO8" s="266"/>
      <c r="TP8" s="266"/>
      <c r="TQ8" s="266"/>
      <c r="TR8" s="266"/>
      <c r="TS8" s="266"/>
      <c r="TT8" s="266"/>
      <c r="TU8" s="266"/>
      <c r="TV8" s="266"/>
      <c r="TW8" s="266"/>
      <c r="TX8" s="266"/>
      <c r="TY8" s="266"/>
      <c r="TZ8" s="266"/>
      <c r="UA8" s="266"/>
      <c r="UB8" s="266"/>
      <c r="UC8" s="266"/>
      <c r="UD8" s="266"/>
      <c r="UE8" s="266"/>
      <c r="UF8" s="266"/>
      <c r="UG8" s="266"/>
      <c r="UH8" s="266"/>
      <c r="UI8" s="266"/>
      <c r="UJ8" s="266"/>
      <c r="UK8" s="266"/>
      <c r="UL8" s="266"/>
      <c r="UM8" s="266"/>
      <c r="UN8" s="266"/>
      <c r="UO8" s="266"/>
      <c r="UP8" s="266"/>
      <c r="UQ8" s="266"/>
      <c r="UR8" s="266"/>
      <c r="US8" s="266"/>
      <c r="UT8" s="266"/>
      <c r="UU8" s="266"/>
      <c r="UV8" s="266"/>
      <c r="UW8" s="266"/>
      <c r="UX8" s="266"/>
      <c r="UY8" s="266"/>
      <c r="UZ8" s="266"/>
      <c r="VA8" s="266"/>
      <c r="VB8" s="266"/>
      <c r="VC8" s="266"/>
      <c r="VD8" s="266"/>
      <c r="VE8" s="266"/>
      <c r="VF8" s="266"/>
      <c r="VG8" s="266"/>
      <c r="VH8" s="266"/>
      <c r="VI8" s="266"/>
      <c r="VJ8" s="266"/>
      <c r="VK8" s="266"/>
      <c r="VL8" s="266"/>
      <c r="VM8" s="266"/>
      <c r="VN8" s="266"/>
      <c r="VO8" s="266"/>
      <c r="VP8" s="266"/>
      <c r="VQ8" s="266"/>
      <c r="VR8" s="266"/>
      <c r="VS8" s="266"/>
      <c r="VT8" s="266"/>
      <c r="VU8" s="266"/>
      <c r="VV8" s="266"/>
      <c r="VW8" s="266"/>
      <c r="VX8" s="266"/>
      <c r="VY8" s="266"/>
      <c r="VZ8" s="266"/>
      <c r="WA8" s="266"/>
      <c r="WB8" s="266"/>
      <c r="WC8" s="266"/>
      <c r="WD8" s="266"/>
      <c r="WE8" s="266"/>
      <c r="WF8" s="266"/>
      <c r="WG8" s="266"/>
      <c r="WH8" s="266"/>
      <c r="WI8" s="266"/>
      <c r="WJ8" s="266"/>
      <c r="WK8" s="266"/>
      <c r="WL8" s="266"/>
      <c r="WM8" s="266"/>
      <c r="WN8" s="266"/>
      <c r="WO8" s="266"/>
      <c r="WP8" s="266"/>
      <c r="WQ8" s="266"/>
      <c r="WR8" s="266"/>
      <c r="WS8" s="266"/>
      <c r="WT8" s="266"/>
      <c r="WU8" s="266"/>
      <c r="WV8" s="266"/>
      <c r="WW8" s="266"/>
      <c r="WX8" s="266"/>
      <c r="WY8" s="266"/>
      <c r="WZ8" s="266"/>
      <c r="XA8" s="266"/>
      <c r="XB8" s="266"/>
      <c r="XC8" s="266"/>
      <c r="XD8" s="266"/>
      <c r="XE8" s="266"/>
      <c r="XF8" s="266"/>
      <c r="XG8" s="266"/>
      <c r="XH8" s="266"/>
      <c r="XI8" s="266"/>
      <c r="XJ8" s="266"/>
      <c r="XK8" s="266"/>
      <c r="XL8" s="266"/>
      <c r="XM8" s="266"/>
      <c r="XN8" s="266"/>
      <c r="XO8" s="266"/>
      <c r="XP8" s="266"/>
      <c r="XQ8" s="266"/>
      <c r="XR8" s="266"/>
      <c r="XS8" s="266"/>
      <c r="XT8" s="266"/>
      <c r="XU8" s="266"/>
      <c r="XV8" s="266"/>
      <c r="XW8" s="266"/>
      <c r="XX8" s="266"/>
      <c r="XY8" s="266"/>
      <c r="XZ8" s="266"/>
      <c r="YA8" s="266"/>
      <c r="YB8" s="266"/>
      <c r="YC8" s="266"/>
      <c r="YD8" s="266"/>
      <c r="YE8" s="266"/>
      <c r="YF8" s="266"/>
      <c r="YG8" s="266"/>
      <c r="YH8" s="266"/>
      <c r="YI8" s="266"/>
      <c r="YJ8" s="266"/>
      <c r="YK8" s="266"/>
      <c r="YL8" s="266"/>
      <c r="YM8" s="266"/>
      <c r="YN8" s="266"/>
      <c r="YO8" s="266"/>
      <c r="YP8" s="266"/>
      <c r="YQ8" s="266"/>
      <c r="YR8" s="266"/>
      <c r="YS8" s="266"/>
      <c r="YT8" s="266"/>
      <c r="YU8" s="266"/>
      <c r="YV8" s="266"/>
      <c r="YW8" s="266"/>
      <c r="YX8" s="266"/>
      <c r="YY8" s="266"/>
      <c r="YZ8" s="266"/>
      <c r="ZA8" s="266"/>
      <c r="ZB8" s="266"/>
      <c r="ZC8" s="266"/>
      <c r="ZD8" s="266"/>
      <c r="ZE8" s="266"/>
      <c r="ZF8" s="266"/>
      <c r="ZG8" s="266"/>
      <c r="ZH8" s="266"/>
      <c r="ZI8" s="266"/>
      <c r="ZJ8" s="266"/>
      <c r="ZK8" s="266"/>
      <c r="ZL8" s="266"/>
      <c r="ZM8" s="266"/>
      <c r="ZN8" s="266"/>
      <c r="ZO8" s="266"/>
      <c r="ZP8" s="266"/>
      <c r="ZQ8" s="266"/>
      <c r="ZR8" s="266"/>
      <c r="ZS8" s="266"/>
      <c r="ZT8" s="266"/>
      <c r="ZU8" s="266"/>
      <c r="ZV8" s="266"/>
      <c r="ZW8" s="266"/>
      <c r="ZX8" s="266"/>
      <c r="ZY8" s="266"/>
      <c r="ZZ8" s="266"/>
      <c r="AAA8" s="266"/>
      <c r="AAB8" s="266"/>
      <c r="AAC8" s="266"/>
      <c r="AAD8" s="266"/>
      <c r="AAE8" s="266"/>
      <c r="AAF8" s="266"/>
      <c r="AAG8" s="266"/>
      <c r="AAH8" s="266"/>
      <c r="AAI8" s="266"/>
      <c r="AAJ8" s="266"/>
      <c r="AAK8" s="266"/>
      <c r="AAL8" s="266"/>
      <c r="AAM8" s="266"/>
      <c r="AAN8" s="266"/>
      <c r="AAO8" s="266"/>
      <c r="AAP8" s="266"/>
      <c r="AAQ8" s="266"/>
      <c r="AAR8" s="266"/>
      <c r="AAS8" s="266"/>
      <c r="AAT8" s="266"/>
      <c r="AAU8" s="266"/>
      <c r="AAV8" s="266"/>
      <c r="AAW8" s="266"/>
      <c r="AAX8" s="266"/>
      <c r="AAY8" s="266"/>
      <c r="AAZ8" s="266"/>
      <c r="ABA8" s="266"/>
      <c r="ABB8" s="266"/>
      <c r="ABC8" s="266"/>
      <c r="ABD8" s="266"/>
      <c r="ABE8" s="266"/>
      <c r="ABF8" s="266"/>
      <c r="ABG8" s="266"/>
      <c r="ABH8" s="266"/>
      <c r="ABI8" s="266"/>
      <c r="ABJ8" s="266"/>
      <c r="ABK8" s="266"/>
      <c r="ABL8" s="266"/>
      <c r="ABM8" s="266"/>
      <c r="ABN8" s="266"/>
      <c r="ABO8" s="266"/>
      <c r="ABP8" s="266"/>
      <c r="ABQ8" s="266"/>
      <c r="ABR8" s="266"/>
      <c r="ABS8" s="266"/>
      <c r="ABT8" s="266"/>
      <c r="ABU8" s="266"/>
      <c r="ABV8" s="266"/>
      <c r="ABW8" s="266"/>
      <c r="ABX8" s="266"/>
      <c r="ABY8" s="266"/>
      <c r="ABZ8" s="266"/>
      <c r="ACA8" s="266"/>
      <c r="ACB8" s="266"/>
      <c r="ACC8" s="266"/>
      <c r="ACD8" s="266"/>
      <c r="ACE8" s="266"/>
      <c r="ACF8" s="266"/>
      <c r="ACG8" s="266"/>
      <c r="ACH8" s="266"/>
      <c r="ACI8" s="266"/>
      <c r="ACJ8" s="266"/>
      <c r="ACK8" s="266"/>
      <c r="ACL8" s="266"/>
      <c r="ACM8" s="266"/>
      <c r="ACN8" s="266"/>
      <c r="ACO8" s="266"/>
      <c r="ACP8" s="266"/>
      <c r="ACQ8" s="266"/>
      <c r="ACR8" s="266"/>
      <c r="ACS8" s="266"/>
      <c r="ACT8" s="266"/>
      <c r="ACU8" s="266"/>
      <c r="ACV8" s="266"/>
      <c r="ACW8" s="266"/>
      <c r="ACX8" s="266"/>
      <c r="ACY8" s="266"/>
      <c r="ACZ8" s="266"/>
      <c r="ADA8" s="266"/>
      <c r="ADB8" s="266"/>
      <c r="ADC8" s="266"/>
      <c r="ADD8" s="266"/>
      <c r="ADE8" s="266"/>
      <c r="ADF8" s="266"/>
      <c r="ADG8" s="266"/>
      <c r="ADH8" s="266"/>
      <c r="ADI8" s="266"/>
      <c r="ADJ8" s="266"/>
      <c r="ADK8" s="266"/>
      <c r="ADL8" s="266"/>
      <c r="ADM8" s="266"/>
      <c r="ADN8" s="266"/>
      <c r="ADO8" s="266"/>
      <c r="ADP8" s="266"/>
      <c r="ADQ8" s="266"/>
      <c r="ADR8" s="266"/>
      <c r="ADS8" s="266"/>
      <c r="ADT8" s="266"/>
      <c r="ADU8" s="266"/>
      <c r="ADV8" s="266"/>
      <c r="ADW8" s="266"/>
      <c r="ADX8" s="266"/>
      <c r="ADY8" s="266"/>
      <c r="ADZ8" s="266"/>
      <c r="AEA8" s="266"/>
      <c r="AEB8" s="266"/>
      <c r="AEC8" s="266"/>
      <c r="AED8" s="266"/>
      <c r="AEE8" s="266"/>
      <c r="AEF8" s="266"/>
      <c r="AEG8" s="266"/>
      <c r="AEH8" s="266"/>
      <c r="AEI8" s="266"/>
      <c r="AEJ8" s="266"/>
      <c r="AEK8" s="266"/>
      <c r="AEL8" s="266"/>
      <c r="AEM8" s="266"/>
      <c r="AEN8" s="266"/>
      <c r="AEO8" s="266"/>
      <c r="AEP8" s="266"/>
      <c r="AEQ8" s="266"/>
      <c r="AER8" s="266"/>
      <c r="AES8" s="266"/>
      <c r="AET8" s="266"/>
      <c r="AEU8" s="266"/>
      <c r="AEV8" s="266"/>
      <c r="AEW8" s="266"/>
      <c r="AEX8" s="266"/>
      <c r="AEY8" s="266"/>
      <c r="AEZ8" s="266"/>
      <c r="AFA8" s="266"/>
      <c r="AFB8" s="266"/>
      <c r="AFC8" s="266"/>
      <c r="AFD8" s="266"/>
      <c r="AFE8" s="266"/>
      <c r="AFF8" s="266"/>
      <c r="AFG8" s="266"/>
      <c r="AFH8" s="266"/>
      <c r="AFI8" s="266"/>
      <c r="AFJ8" s="266"/>
      <c r="AFK8" s="266"/>
      <c r="AFL8" s="266"/>
      <c r="AFM8" s="266"/>
      <c r="AFN8" s="266"/>
      <c r="AFO8" s="266"/>
      <c r="AFP8" s="266"/>
      <c r="AFQ8" s="266"/>
      <c r="AFR8" s="266"/>
      <c r="AFS8" s="266"/>
      <c r="AFT8" s="266"/>
      <c r="AFU8" s="266"/>
      <c r="AFV8" s="266"/>
      <c r="AFW8" s="266"/>
      <c r="AFX8" s="266"/>
      <c r="AFY8" s="266"/>
      <c r="AFZ8" s="266"/>
      <c r="AGA8" s="266"/>
      <c r="AGB8" s="266"/>
      <c r="AGC8" s="266"/>
      <c r="AGD8" s="266"/>
      <c r="AGE8" s="266"/>
      <c r="AGF8" s="266"/>
      <c r="AGG8" s="266"/>
      <c r="AGH8" s="266"/>
      <c r="AGI8" s="266"/>
      <c r="AGJ8" s="266"/>
      <c r="AGK8" s="266"/>
      <c r="AGL8" s="266"/>
      <c r="AGM8" s="266"/>
      <c r="AGN8" s="266"/>
      <c r="AGO8" s="266"/>
      <c r="AGP8" s="266"/>
      <c r="AGQ8" s="266"/>
      <c r="AGR8" s="266"/>
      <c r="AGS8" s="266"/>
      <c r="AGT8" s="266"/>
      <c r="AGU8" s="266"/>
      <c r="AGV8" s="266"/>
      <c r="AGW8" s="266"/>
      <c r="AGX8" s="266"/>
      <c r="AGY8" s="266"/>
      <c r="AGZ8" s="266"/>
      <c r="AHA8" s="266"/>
      <c r="AHB8" s="266"/>
      <c r="AHC8" s="266"/>
      <c r="AHD8" s="266"/>
      <c r="AHE8" s="266"/>
      <c r="AHF8" s="266"/>
      <c r="AHG8" s="266"/>
      <c r="AHH8" s="266"/>
      <c r="AHI8" s="266"/>
      <c r="AHJ8" s="266"/>
      <c r="AHK8" s="266"/>
      <c r="AHL8" s="266"/>
      <c r="AHM8" s="266"/>
      <c r="AHN8" s="266"/>
      <c r="AHO8" s="266"/>
      <c r="AHP8" s="266"/>
      <c r="AHQ8" s="266"/>
      <c r="AHR8" s="266"/>
      <c r="AHS8" s="266"/>
      <c r="AHT8" s="266"/>
      <c r="AHU8" s="266"/>
      <c r="AHV8" s="266"/>
      <c r="AHW8" s="266"/>
      <c r="AHX8" s="266"/>
      <c r="AHY8" s="266"/>
      <c r="AHZ8" s="266"/>
      <c r="AIA8" s="266"/>
      <c r="AIB8" s="266"/>
      <c r="AIC8" s="266"/>
      <c r="AID8" s="266"/>
      <c r="AIE8" s="266"/>
      <c r="AIF8" s="266"/>
      <c r="AIG8" s="266"/>
      <c r="AIH8" s="266"/>
      <c r="AII8" s="266"/>
      <c r="AIJ8" s="266"/>
      <c r="AIK8" s="266"/>
      <c r="AIL8" s="266"/>
      <c r="AIM8" s="266"/>
      <c r="AIN8" s="266"/>
      <c r="AIO8" s="266"/>
      <c r="AIP8" s="266"/>
      <c r="AIQ8" s="266"/>
      <c r="AIR8" s="266"/>
      <c r="AIS8" s="266"/>
      <c r="AIT8" s="266"/>
      <c r="AIU8" s="266"/>
      <c r="AIV8" s="266"/>
      <c r="AIW8" s="266"/>
      <c r="AIX8" s="266"/>
      <c r="AIY8" s="266"/>
      <c r="AIZ8" s="266"/>
      <c r="AJA8" s="266"/>
      <c r="AJB8" s="266"/>
      <c r="AJC8" s="266"/>
      <c r="AJD8" s="266"/>
      <c r="AJE8" s="266"/>
      <c r="AJF8" s="266"/>
      <c r="AJG8" s="266"/>
      <c r="AJH8" s="266"/>
      <c r="AJI8" s="266"/>
      <c r="AJJ8" s="266"/>
      <c r="AJK8" s="266"/>
      <c r="AJL8" s="266"/>
      <c r="AJM8" s="266"/>
      <c r="AJN8" s="266"/>
      <c r="AJO8" s="266"/>
      <c r="AJP8" s="266"/>
      <c r="AJQ8" s="266"/>
      <c r="AJR8" s="266"/>
      <c r="AJS8" s="266"/>
      <c r="AJT8" s="266"/>
      <c r="AJU8" s="266"/>
      <c r="AJV8" s="266"/>
      <c r="AJW8" s="266"/>
      <c r="AJX8" s="266"/>
      <c r="AJY8" s="266"/>
      <c r="AJZ8" s="266"/>
      <c r="AKA8" s="266"/>
      <c r="AKB8" s="266"/>
      <c r="AKC8" s="266"/>
      <c r="AKD8" s="266"/>
      <c r="AKE8" s="266"/>
      <c r="AKF8" s="266"/>
      <c r="AKG8" s="266"/>
      <c r="AKH8" s="266"/>
      <c r="AKI8" s="266"/>
      <c r="AKJ8" s="266"/>
      <c r="AKK8" s="266"/>
      <c r="AKL8" s="266"/>
      <c r="AKM8" s="266"/>
      <c r="AKN8" s="266"/>
      <c r="AKO8" s="266"/>
      <c r="AKP8" s="266"/>
      <c r="AKQ8" s="266"/>
      <c r="AKR8" s="266"/>
      <c r="AKS8" s="266"/>
      <c r="AKT8" s="266"/>
      <c r="AKU8" s="266"/>
      <c r="AKV8" s="266"/>
      <c r="AKW8" s="266"/>
      <c r="AKX8" s="266"/>
      <c r="AKY8" s="266"/>
      <c r="AKZ8" s="266"/>
      <c r="ALA8" s="266"/>
      <c r="ALB8" s="266"/>
      <c r="ALC8" s="266"/>
      <c r="ALD8" s="266"/>
      <c r="ALE8" s="266"/>
      <c r="ALF8" s="266"/>
      <c r="ALG8" s="266"/>
      <c r="ALH8" s="266"/>
      <c r="ALI8" s="266"/>
      <c r="ALJ8" s="266"/>
      <c r="ALK8" s="266"/>
      <c r="ALL8" s="266"/>
      <c r="ALM8" s="266"/>
      <c r="ALN8" s="266"/>
      <c r="ALO8" s="266"/>
      <c r="ALP8" s="266"/>
      <c r="ALQ8" s="266"/>
      <c r="ALR8" s="266"/>
      <c r="ALS8" s="266"/>
      <c r="ALT8" s="266"/>
      <c r="ALU8" s="266"/>
      <c r="ALV8" s="266"/>
      <c r="ALW8" s="266"/>
      <c r="ALX8" s="266"/>
      <c r="ALY8" s="266"/>
      <c r="ALZ8" s="266"/>
      <c r="AMA8" s="266"/>
      <c r="AMB8" s="266"/>
      <c r="AMC8" s="266"/>
      <c r="AMD8" s="266"/>
      <c r="AME8" s="266"/>
      <c r="AMF8" s="266"/>
      <c r="AMG8" s="266"/>
      <c r="AMH8" s="266"/>
      <c r="AMI8" s="266"/>
      <c r="AMJ8" s="266"/>
      <c r="AMK8" s="266"/>
    </row>
    <row r="9" customFormat="false" ht="79" hidden="false" customHeight="false" outlineLevel="0" collapsed="false">
      <c r="A9" s="78" t="s">
        <v>1656</v>
      </c>
      <c r="B9" s="78" t="s">
        <v>1605</v>
      </c>
      <c r="C9" s="78"/>
      <c r="D9" s="78"/>
      <c r="E9" s="78" t="s">
        <v>1657</v>
      </c>
      <c r="F9" s="78" t="s">
        <v>1658</v>
      </c>
      <c r="G9" s="78" t="s">
        <v>1659</v>
      </c>
      <c r="H9" s="24" t="s">
        <v>1660</v>
      </c>
      <c r="I9" s="333"/>
      <c r="J9" s="24" t="s">
        <v>1661</v>
      </c>
      <c r="K9" s="334" t="s">
        <v>1662</v>
      </c>
      <c r="L9" s="78"/>
      <c r="M9" s="78" t="s">
        <v>44</v>
      </c>
      <c r="N9" s="78"/>
      <c r="O9" s="78"/>
      <c r="P9" s="78"/>
      <c r="Q9" s="78"/>
      <c r="R9" s="78" t="s">
        <v>107</v>
      </c>
      <c r="S9" s="78" t="s">
        <v>92</v>
      </c>
      <c r="T9" s="78"/>
      <c r="U9" s="324"/>
      <c r="V9" s="78"/>
      <c r="W9" s="324"/>
      <c r="X9" s="78"/>
      <c r="Y9" s="78"/>
      <c r="Z9" s="78"/>
      <c r="AA9" s="78"/>
      <c r="AB9" s="78"/>
      <c r="AC9" s="63"/>
      <c r="AD9" s="63"/>
      <c r="AE9" s="325" t="s">
        <v>5181</v>
      </c>
      <c r="AF9" s="339"/>
      <c r="AG9" s="327" t="s">
        <v>5182</v>
      </c>
      <c r="AH9" s="325"/>
      <c r="AI9" s="73"/>
      <c r="AJ9" s="8"/>
      <c r="AK9" s="8" t="s">
        <v>5163</v>
      </c>
      <c r="AL9" s="63"/>
      <c r="AM9" s="340"/>
      <c r="AN9" s="325"/>
      <c r="AO9" s="324"/>
      <c r="AP9" s="324"/>
      <c r="AQ9" s="324"/>
      <c r="AR9" s="324"/>
      <c r="AS9" s="324"/>
      <c r="AT9" s="330" t="str">
        <f aca="false">IF(A9="", "","'"&amp;A9&amp;"':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'"&amp;SUBSTITUTE(SUBSTITUTE(AE9, CHAR(13), ""),CHAR(10),"\n")&amp;IF(AF9&lt;&gt;"", "', textAdditional: '"&amp;SUBSTITUTE(SUBSTITUTE(AF9, CHAR(13), ""),CHAR(10),"\n"), "")&amp;"', textZh: '"&amp;SUBSTITUTE(SUBSTITUTE(SUBSTITUTE(AG9, CHAR(13), ""),CHAR(10),"\n"),"'","\'")&amp;"', textZhG1: '"&amp;SUBSTITUTE(SUBSTITUTE(SUBSTITUTE(AI9, CHAR(13), ""),CHAR(10),"\n"),"'","\'")&amp;IF(AH9&lt;&gt;"", "', textZhAdditional: '"&amp;SUBSTITUTE(SUBSTITUTE(AH9, CHAR(13), ""),CHAR(10),"\n"), "")&amp;IF(AJ9&lt;&gt;"", "', textZhG1Additional: '"&amp;SUBSTITUTE(SUBSTITUTE(AJ9, CHAR(13), ""),CHAR(10),"\n"), "")&amp;"', textKo: '"&amp;SUBSTITUTE(SUBSTITUTE(SUBSTITUTE(AK9, CHAR(13), ""),CHAR(10),"\n"),"'","\'")&amp;IF(AL9&lt;&gt;"", "', textKoAdditional: '"&amp;SUBSTITUTE(SUBSTITUTE(AL9, CHAR(13), ""),CHAR(10),"\n"), "")&amp;"', textEn: '"&amp;SUBSTITUTE(SUBSTITUTE(SUBSTITUTE(AM9, CHAR(13), ""),CHAR(10),"\n"),"'","\'")&amp;IF(AN9&lt;&gt;"", "', textEnAdditional: '"&amp;SUBSTITUTE(SUBSTITUTE(AN9, CHAR(13), ""),CHAR(10),"\n"), "")&amp;"'"&amp;IF(AB9="○",", sealable: true","")&amp;IF(AC9="○",", removable: true","")&amp;IF(AA9="○",", lie: true","")&amp;IF(AD9="○",", investable: true","")&amp;"},")</f>
        <v>'12-raira-o-n-6': {megami: 'raira', name: '呼び声', nameEn: 'Roar', nameZh: '呼声', nameZhG1: '吼叫', nameKo: '울부짖기', ruby: 'よびごえ', rubyEn: '', baseType: 'normal', type: 'action', subType: 'fullpower', text: '以下から1つを選ぶ。\n・相手を畏縮させ、風神ゲージと雷神ゲージを1ずつ上げる。\n・雷神ゲージを2倍にする。\n\nその後、風神ゲージか雷神ゲージが7以上ならば、相手のオーラに1ダメージを与え、基本動作を2回まで行う。', textZh: '选择一项：\n●令对手畏缩，风神槽与雷神槽的值各增加1；\n●雷神槽的值加倍。\n\n这之后，风神槽或雷神槽有7或以上的话，给予敌装1点伤害，进行最多2次基本动作。', textZhG1: '', textKo: '아래에서 1가지를 선택한다.\n상대를 위축시키고, 풍신 게이지와 뇌신 게이지를 1씩 올린다.\n뇌신 게이지를 2배로 만든다.\n그 후, 풍신 게이지 또는 뇌신 게이지가 7 이상이라면, 공격 『적정거리 0-10, 1/-』을 수행한 뒤, 기본행동을 2회까지 수행한다.', textEn: ''},</v>
      </c>
      <c r="AU9" s="331" t="str">
        <f aca="false">IF($A9&lt;&gt;"", "    /** 《"&amp;$E9&amp;"》 */ export const "&amp;SUBSTITUTE(UPPER(IF(MID($A9, 3, 1)="-", RIGHT($A9,LEN($A9)-3), $A9)), "-", "_")&amp;": TCardId = '"&amp;$A9&amp;"';", "")</f>
        <v>    /** 《呼び声》 */ export const RAIRA_O_N_6: TCardId = '12-raira-o-n-6';</v>
      </c>
      <c r="AV9" s="332" t="str">
        <f aca="false">IF($A9&lt;&gt;"", "    | '"&amp;$A9&amp;"'", "")</f>
        <v>    | '12-raira-o-n-6'</v>
      </c>
      <c r="AW9" s="63"/>
      <c r="AX9" s="63"/>
      <c r="AY9" s="63"/>
      <c r="AZ9" s="63"/>
      <c r="BA9" s="63"/>
      <c r="BB9" s="63"/>
      <c r="BC9" s="63"/>
      <c r="BD9" s="63"/>
      <c r="BE9" s="63"/>
      <c r="BF9" s="63"/>
      <c r="BG9" s="63"/>
      <c r="BH9" s="63"/>
      <c r="BI9" s="63"/>
      <c r="BJ9" s="63"/>
      <c r="BK9" s="63"/>
      <c r="BL9" s="63"/>
      <c r="BM9" s="63"/>
      <c r="BN9" s="63"/>
      <c r="BO9" s="63"/>
      <c r="BP9" s="63"/>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c r="DM9" s="266"/>
      <c r="DN9" s="266"/>
      <c r="DO9" s="266"/>
      <c r="DP9" s="266"/>
      <c r="DQ9" s="266"/>
      <c r="DR9" s="266"/>
      <c r="DS9" s="266"/>
      <c r="DT9" s="266"/>
      <c r="DU9" s="266"/>
      <c r="DV9" s="266"/>
      <c r="DW9" s="266"/>
      <c r="DX9" s="266"/>
      <c r="DY9" s="266"/>
      <c r="DZ9" s="266"/>
      <c r="EA9" s="266"/>
      <c r="EB9" s="266"/>
      <c r="EC9" s="266"/>
      <c r="ED9" s="266"/>
      <c r="EE9" s="266"/>
      <c r="EF9" s="266"/>
      <c r="EG9" s="266"/>
      <c r="EH9" s="266"/>
      <c r="EI9" s="266"/>
      <c r="EJ9" s="266"/>
      <c r="EK9" s="266"/>
      <c r="EL9" s="266"/>
      <c r="EM9" s="266"/>
      <c r="EN9" s="266"/>
      <c r="EO9" s="266"/>
      <c r="EP9" s="266"/>
      <c r="EQ9" s="266"/>
      <c r="ER9" s="266"/>
      <c r="ES9" s="266"/>
      <c r="ET9" s="266"/>
      <c r="EU9" s="266"/>
      <c r="EV9" s="266"/>
      <c r="EW9" s="266"/>
      <c r="EX9" s="266"/>
      <c r="EY9" s="266"/>
      <c r="EZ9" s="266"/>
      <c r="FA9" s="266"/>
      <c r="FB9" s="266"/>
      <c r="FC9" s="266"/>
      <c r="FD9" s="266"/>
      <c r="FE9" s="266"/>
      <c r="FF9" s="266"/>
      <c r="FG9" s="266"/>
      <c r="FH9" s="266"/>
      <c r="FI9" s="266"/>
      <c r="FJ9" s="266"/>
      <c r="FK9" s="266"/>
      <c r="FL9" s="266"/>
      <c r="FM9" s="266"/>
      <c r="FN9" s="266"/>
      <c r="FO9" s="266"/>
      <c r="FP9" s="266"/>
      <c r="FQ9" s="266"/>
      <c r="FR9" s="266"/>
      <c r="FS9" s="266"/>
      <c r="FT9" s="266"/>
      <c r="FU9" s="266"/>
      <c r="FV9" s="266"/>
      <c r="FW9" s="266"/>
      <c r="FX9" s="266"/>
      <c r="FY9" s="266"/>
      <c r="FZ9" s="266"/>
      <c r="GA9" s="266"/>
      <c r="GB9" s="266"/>
      <c r="GC9" s="266"/>
      <c r="GD9" s="266"/>
      <c r="GE9" s="266"/>
      <c r="GF9" s="266"/>
      <c r="GG9" s="266"/>
      <c r="GH9" s="266"/>
      <c r="GI9" s="266"/>
      <c r="GJ9" s="266"/>
      <c r="GK9" s="266"/>
      <c r="GL9" s="266"/>
      <c r="GM9" s="266"/>
      <c r="GN9" s="266"/>
      <c r="GO9" s="266"/>
      <c r="GP9" s="266"/>
      <c r="GQ9" s="266"/>
      <c r="GR9" s="266"/>
      <c r="GS9" s="266"/>
      <c r="GT9" s="266"/>
      <c r="GU9" s="266"/>
      <c r="GV9" s="266"/>
      <c r="GW9" s="266"/>
      <c r="GX9" s="266"/>
      <c r="GY9" s="266"/>
      <c r="GZ9" s="266"/>
      <c r="HA9" s="266"/>
      <c r="HB9" s="266"/>
      <c r="HC9" s="266"/>
      <c r="HD9" s="266"/>
      <c r="HE9" s="266"/>
      <c r="HF9" s="266"/>
      <c r="HG9" s="266"/>
      <c r="HH9" s="266"/>
      <c r="HI9" s="266"/>
      <c r="HJ9" s="266"/>
      <c r="HK9" s="266"/>
      <c r="HL9" s="266"/>
      <c r="HM9" s="266"/>
      <c r="HN9" s="266"/>
      <c r="HO9" s="266"/>
      <c r="HP9" s="266"/>
      <c r="HQ9" s="266"/>
      <c r="HR9" s="266"/>
      <c r="HS9" s="266"/>
      <c r="HT9" s="266"/>
      <c r="HU9" s="266"/>
      <c r="HV9" s="266"/>
      <c r="HW9" s="266"/>
      <c r="HX9" s="266"/>
      <c r="HY9" s="266"/>
      <c r="HZ9" s="266"/>
      <c r="IA9" s="266"/>
      <c r="IB9" s="266"/>
      <c r="IC9" s="266"/>
      <c r="ID9" s="266"/>
      <c r="IE9" s="266"/>
      <c r="IF9" s="266"/>
      <c r="IG9" s="266"/>
      <c r="IH9" s="266"/>
      <c r="II9" s="266"/>
      <c r="IJ9" s="266"/>
      <c r="IK9" s="266"/>
      <c r="IL9" s="266"/>
      <c r="IM9" s="266"/>
      <c r="IN9" s="266"/>
      <c r="IO9" s="266"/>
      <c r="IP9" s="266"/>
      <c r="IQ9" s="266"/>
      <c r="IR9" s="266"/>
      <c r="IS9" s="266"/>
      <c r="IT9" s="266"/>
      <c r="IU9" s="266"/>
      <c r="IV9" s="266"/>
      <c r="IW9" s="266"/>
      <c r="IX9" s="266"/>
      <c r="IY9" s="266"/>
      <c r="IZ9" s="266"/>
      <c r="JA9" s="266"/>
      <c r="JB9" s="266"/>
      <c r="JC9" s="266"/>
      <c r="JD9" s="266"/>
      <c r="JE9" s="266"/>
      <c r="JF9" s="266"/>
      <c r="JG9" s="266"/>
      <c r="JH9" s="266"/>
      <c r="JI9" s="266"/>
      <c r="JJ9" s="266"/>
      <c r="JK9" s="266"/>
      <c r="JL9" s="266"/>
      <c r="JM9" s="266"/>
      <c r="JN9" s="266"/>
      <c r="JO9" s="266"/>
      <c r="JP9" s="266"/>
      <c r="JQ9" s="266"/>
      <c r="JR9" s="266"/>
      <c r="JS9" s="266"/>
      <c r="JT9" s="266"/>
      <c r="JU9" s="266"/>
      <c r="JV9" s="266"/>
      <c r="JW9" s="266"/>
      <c r="JX9" s="266"/>
      <c r="JY9" s="266"/>
      <c r="JZ9" s="266"/>
      <c r="KA9" s="266"/>
      <c r="KB9" s="266"/>
      <c r="KC9" s="266"/>
      <c r="KD9" s="266"/>
      <c r="KE9" s="266"/>
      <c r="KF9" s="266"/>
      <c r="KG9" s="266"/>
      <c r="KH9" s="266"/>
      <c r="KI9" s="266"/>
      <c r="KJ9" s="266"/>
      <c r="KK9" s="266"/>
      <c r="KL9" s="266"/>
      <c r="KM9" s="266"/>
      <c r="KN9" s="266"/>
      <c r="KO9" s="266"/>
      <c r="KP9" s="266"/>
      <c r="KQ9" s="266"/>
      <c r="KR9" s="266"/>
      <c r="KS9" s="266"/>
      <c r="KT9" s="266"/>
      <c r="KU9" s="266"/>
      <c r="KV9" s="266"/>
      <c r="KW9" s="266"/>
      <c r="KX9" s="266"/>
      <c r="KY9" s="266"/>
      <c r="KZ9" s="266"/>
      <c r="LA9" s="266"/>
      <c r="LB9" s="266"/>
      <c r="LC9" s="266"/>
      <c r="LD9" s="266"/>
      <c r="LE9" s="266"/>
      <c r="LF9" s="266"/>
      <c r="LG9" s="266"/>
      <c r="LH9" s="266"/>
      <c r="LI9" s="266"/>
      <c r="LJ9" s="266"/>
      <c r="LK9" s="266"/>
      <c r="LL9" s="266"/>
      <c r="LM9" s="266"/>
      <c r="LN9" s="266"/>
      <c r="LO9" s="266"/>
      <c r="LP9" s="266"/>
      <c r="LQ9" s="266"/>
      <c r="LR9" s="266"/>
      <c r="LS9" s="266"/>
      <c r="LT9" s="266"/>
      <c r="LU9" s="266"/>
      <c r="LV9" s="266"/>
      <c r="LW9" s="266"/>
      <c r="LX9" s="266"/>
      <c r="LY9" s="266"/>
      <c r="LZ9" s="266"/>
      <c r="MA9" s="266"/>
      <c r="MB9" s="266"/>
      <c r="MC9" s="266"/>
      <c r="MD9" s="266"/>
      <c r="ME9" s="266"/>
      <c r="MF9" s="266"/>
      <c r="MG9" s="266"/>
      <c r="MH9" s="266"/>
      <c r="MI9" s="266"/>
      <c r="MJ9" s="266"/>
      <c r="MK9" s="266"/>
      <c r="ML9" s="266"/>
      <c r="MM9" s="266"/>
      <c r="MN9" s="266"/>
      <c r="MO9" s="266"/>
      <c r="MP9" s="266"/>
      <c r="MQ9" s="266"/>
      <c r="MR9" s="266"/>
      <c r="MS9" s="266"/>
      <c r="MT9" s="266"/>
      <c r="MU9" s="266"/>
      <c r="MV9" s="266"/>
      <c r="MW9" s="266"/>
      <c r="MX9" s="266"/>
      <c r="MY9" s="266"/>
      <c r="MZ9" s="266"/>
      <c r="NA9" s="266"/>
      <c r="NB9" s="266"/>
      <c r="NC9" s="266"/>
      <c r="ND9" s="266"/>
      <c r="NE9" s="266"/>
      <c r="NF9" s="266"/>
      <c r="NG9" s="266"/>
      <c r="NH9" s="266"/>
      <c r="NI9" s="266"/>
      <c r="NJ9" s="266"/>
      <c r="NK9" s="266"/>
      <c r="NL9" s="266"/>
      <c r="NM9" s="266"/>
      <c r="NN9" s="266"/>
      <c r="NO9" s="266"/>
      <c r="NP9" s="266"/>
      <c r="NQ9" s="266"/>
      <c r="NR9" s="266"/>
      <c r="NS9" s="266"/>
      <c r="NT9" s="266"/>
      <c r="NU9" s="266"/>
      <c r="NV9" s="266"/>
      <c r="NW9" s="266"/>
      <c r="NX9" s="266"/>
      <c r="NY9" s="266"/>
      <c r="NZ9" s="266"/>
      <c r="OA9" s="266"/>
      <c r="OB9" s="266"/>
      <c r="OC9" s="266"/>
      <c r="OD9" s="266"/>
      <c r="OE9" s="266"/>
      <c r="OF9" s="266"/>
      <c r="OG9" s="266"/>
      <c r="OH9" s="266"/>
      <c r="OI9" s="266"/>
      <c r="OJ9" s="266"/>
      <c r="OK9" s="266"/>
      <c r="OL9" s="266"/>
      <c r="OM9" s="266"/>
      <c r="ON9" s="266"/>
      <c r="OO9" s="266"/>
      <c r="OP9" s="266"/>
      <c r="OQ9" s="266"/>
      <c r="OR9" s="266"/>
      <c r="OS9" s="266"/>
      <c r="OT9" s="266"/>
      <c r="OU9" s="266"/>
      <c r="OV9" s="266"/>
      <c r="OW9" s="266"/>
      <c r="OX9" s="266"/>
      <c r="OY9" s="266"/>
      <c r="OZ9" s="266"/>
      <c r="PA9" s="266"/>
      <c r="PB9" s="266"/>
      <c r="PC9" s="266"/>
      <c r="PD9" s="266"/>
      <c r="PE9" s="266"/>
      <c r="PF9" s="266"/>
      <c r="PG9" s="266"/>
      <c r="PH9" s="266"/>
      <c r="PI9" s="266"/>
      <c r="PJ9" s="266"/>
      <c r="PK9" s="266"/>
      <c r="PL9" s="266"/>
      <c r="PM9" s="266"/>
      <c r="PN9" s="266"/>
      <c r="PO9" s="266"/>
      <c r="PP9" s="266"/>
      <c r="PQ9" s="266"/>
      <c r="PR9" s="266"/>
      <c r="PS9" s="266"/>
      <c r="PT9" s="266"/>
      <c r="PU9" s="266"/>
      <c r="PV9" s="266"/>
      <c r="PW9" s="266"/>
      <c r="PX9" s="266"/>
      <c r="PY9" s="266"/>
      <c r="PZ9" s="266"/>
      <c r="QA9" s="266"/>
      <c r="QB9" s="266"/>
      <c r="QC9" s="266"/>
      <c r="QD9" s="266"/>
      <c r="QE9" s="266"/>
      <c r="QF9" s="266"/>
      <c r="QG9" s="266"/>
      <c r="QH9" s="266"/>
      <c r="QI9" s="266"/>
      <c r="QJ9" s="266"/>
      <c r="QK9" s="266"/>
      <c r="QL9" s="266"/>
      <c r="QM9" s="266"/>
      <c r="QN9" s="266"/>
      <c r="QO9" s="266"/>
      <c r="QP9" s="266"/>
      <c r="QQ9" s="266"/>
      <c r="QR9" s="266"/>
      <c r="QS9" s="266"/>
      <c r="QT9" s="266"/>
      <c r="QU9" s="266"/>
      <c r="QV9" s="266"/>
      <c r="QW9" s="266"/>
      <c r="QX9" s="266"/>
      <c r="QY9" s="266"/>
      <c r="QZ9" s="266"/>
      <c r="RA9" s="266"/>
      <c r="RB9" s="266"/>
      <c r="RC9" s="266"/>
      <c r="RD9" s="266"/>
      <c r="RE9" s="266"/>
      <c r="RF9" s="266"/>
      <c r="RG9" s="266"/>
      <c r="RH9" s="266"/>
      <c r="RI9" s="266"/>
      <c r="RJ9" s="266"/>
      <c r="RK9" s="266"/>
      <c r="RL9" s="266"/>
      <c r="RM9" s="266"/>
      <c r="RN9" s="266"/>
      <c r="RO9" s="266"/>
      <c r="RP9" s="266"/>
      <c r="RQ9" s="266"/>
      <c r="RR9" s="266"/>
      <c r="RS9" s="266"/>
      <c r="RT9" s="266"/>
      <c r="RU9" s="266"/>
      <c r="RV9" s="266"/>
      <c r="RW9" s="266"/>
      <c r="RX9" s="266"/>
      <c r="RY9" s="266"/>
      <c r="RZ9" s="266"/>
      <c r="SA9" s="266"/>
      <c r="SB9" s="266"/>
      <c r="SC9" s="266"/>
      <c r="SD9" s="266"/>
      <c r="SE9" s="266"/>
      <c r="SF9" s="266"/>
      <c r="SG9" s="266"/>
      <c r="SH9" s="266"/>
      <c r="SI9" s="266"/>
      <c r="SJ9" s="266"/>
      <c r="SK9" s="266"/>
      <c r="SL9" s="266"/>
      <c r="SM9" s="266"/>
      <c r="SN9" s="266"/>
      <c r="SO9" s="266"/>
      <c r="SP9" s="266"/>
      <c r="SQ9" s="266"/>
      <c r="SR9" s="266"/>
      <c r="SS9" s="266"/>
      <c r="ST9" s="266"/>
      <c r="SU9" s="266"/>
      <c r="SV9" s="266"/>
      <c r="SW9" s="266"/>
      <c r="SX9" s="266"/>
      <c r="SY9" s="266"/>
      <c r="SZ9" s="266"/>
      <c r="TA9" s="266"/>
      <c r="TB9" s="266"/>
      <c r="TC9" s="266"/>
      <c r="TD9" s="266"/>
      <c r="TE9" s="266"/>
      <c r="TF9" s="266"/>
      <c r="TG9" s="266"/>
      <c r="TH9" s="266"/>
      <c r="TI9" s="266"/>
      <c r="TJ9" s="266"/>
      <c r="TK9" s="266"/>
      <c r="TL9" s="266"/>
      <c r="TM9" s="266"/>
      <c r="TN9" s="266"/>
      <c r="TO9" s="266"/>
      <c r="TP9" s="266"/>
      <c r="TQ9" s="266"/>
      <c r="TR9" s="266"/>
      <c r="TS9" s="266"/>
      <c r="TT9" s="266"/>
      <c r="TU9" s="266"/>
      <c r="TV9" s="266"/>
      <c r="TW9" s="266"/>
      <c r="TX9" s="266"/>
      <c r="TY9" s="266"/>
      <c r="TZ9" s="266"/>
      <c r="UA9" s="266"/>
      <c r="UB9" s="266"/>
      <c r="UC9" s="266"/>
      <c r="UD9" s="266"/>
      <c r="UE9" s="266"/>
      <c r="UF9" s="266"/>
      <c r="UG9" s="266"/>
      <c r="UH9" s="266"/>
      <c r="UI9" s="266"/>
      <c r="UJ9" s="266"/>
      <c r="UK9" s="266"/>
      <c r="UL9" s="266"/>
      <c r="UM9" s="266"/>
      <c r="UN9" s="266"/>
      <c r="UO9" s="266"/>
      <c r="UP9" s="266"/>
      <c r="UQ9" s="266"/>
      <c r="UR9" s="266"/>
      <c r="US9" s="266"/>
      <c r="UT9" s="266"/>
      <c r="UU9" s="266"/>
      <c r="UV9" s="266"/>
      <c r="UW9" s="266"/>
      <c r="UX9" s="266"/>
      <c r="UY9" s="266"/>
      <c r="UZ9" s="266"/>
      <c r="VA9" s="266"/>
      <c r="VB9" s="266"/>
      <c r="VC9" s="266"/>
      <c r="VD9" s="266"/>
      <c r="VE9" s="266"/>
      <c r="VF9" s="266"/>
      <c r="VG9" s="266"/>
      <c r="VH9" s="266"/>
      <c r="VI9" s="266"/>
      <c r="VJ9" s="266"/>
      <c r="VK9" s="266"/>
      <c r="VL9" s="266"/>
      <c r="VM9" s="266"/>
      <c r="VN9" s="266"/>
      <c r="VO9" s="266"/>
      <c r="VP9" s="266"/>
      <c r="VQ9" s="266"/>
      <c r="VR9" s="266"/>
      <c r="VS9" s="266"/>
      <c r="VT9" s="266"/>
      <c r="VU9" s="266"/>
      <c r="VV9" s="266"/>
      <c r="VW9" s="266"/>
      <c r="VX9" s="266"/>
      <c r="VY9" s="266"/>
      <c r="VZ9" s="266"/>
      <c r="WA9" s="266"/>
      <c r="WB9" s="266"/>
      <c r="WC9" s="266"/>
      <c r="WD9" s="266"/>
      <c r="WE9" s="266"/>
      <c r="WF9" s="266"/>
      <c r="WG9" s="266"/>
      <c r="WH9" s="266"/>
      <c r="WI9" s="266"/>
      <c r="WJ9" s="266"/>
      <c r="WK9" s="266"/>
      <c r="WL9" s="266"/>
      <c r="WM9" s="266"/>
      <c r="WN9" s="266"/>
      <c r="WO9" s="266"/>
      <c r="WP9" s="266"/>
      <c r="WQ9" s="266"/>
      <c r="WR9" s="266"/>
      <c r="WS9" s="266"/>
      <c r="WT9" s="266"/>
      <c r="WU9" s="266"/>
      <c r="WV9" s="266"/>
      <c r="WW9" s="266"/>
      <c r="WX9" s="266"/>
      <c r="WY9" s="266"/>
      <c r="WZ9" s="266"/>
      <c r="XA9" s="266"/>
      <c r="XB9" s="266"/>
      <c r="XC9" s="266"/>
      <c r="XD9" s="266"/>
      <c r="XE9" s="266"/>
      <c r="XF9" s="266"/>
      <c r="XG9" s="266"/>
      <c r="XH9" s="266"/>
      <c r="XI9" s="266"/>
      <c r="XJ9" s="266"/>
      <c r="XK9" s="266"/>
      <c r="XL9" s="266"/>
      <c r="XM9" s="266"/>
      <c r="XN9" s="266"/>
      <c r="XO9" s="266"/>
      <c r="XP9" s="266"/>
      <c r="XQ9" s="266"/>
      <c r="XR9" s="266"/>
      <c r="XS9" s="266"/>
      <c r="XT9" s="266"/>
      <c r="XU9" s="266"/>
      <c r="XV9" s="266"/>
      <c r="XW9" s="266"/>
      <c r="XX9" s="266"/>
      <c r="XY9" s="266"/>
      <c r="XZ9" s="266"/>
      <c r="YA9" s="266"/>
      <c r="YB9" s="266"/>
      <c r="YC9" s="266"/>
      <c r="YD9" s="266"/>
      <c r="YE9" s="266"/>
      <c r="YF9" s="266"/>
      <c r="YG9" s="266"/>
      <c r="YH9" s="266"/>
      <c r="YI9" s="266"/>
      <c r="YJ9" s="266"/>
      <c r="YK9" s="266"/>
      <c r="YL9" s="266"/>
      <c r="YM9" s="266"/>
      <c r="YN9" s="266"/>
      <c r="YO9" s="266"/>
      <c r="YP9" s="266"/>
      <c r="YQ9" s="266"/>
      <c r="YR9" s="266"/>
      <c r="YS9" s="266"/>
      <c r="YT9" s="266"/>
      <c r="YU9" s="266"/>
      <c r="YV9" s="266"/>
      <c r="YW9" s="266"/>
      <c r="YX9" s="266"/>
      <c r="YY9" s="266"/>
      <c r="YZ9" s="266"/>
      <c r="ZA9" s="266"/>
      <c r="ZB9" s="266"/>
      <c r="ZC9" s="266"/>
      <c r="ZD9" s="266"/>
      <c r="ZE9" s="266"/>
      <c r="ZF9" s="266"/>
      <c r="ZG9" s="266"/>
      <c r="ZH9" s="266"/>
      <c r="ZI9" s="266"/>
      <c r="ZJ9" s="266"/>
      <c r="ZK9" s="266"/>
      <c r="ZL9" s="266"/>
      <c r="ZM9" s="266"/>
      <c r="ZN9" s="266"/>
      <c r="ZO9" s="266"/>
      <c r="ZP9" s="266"/>
      <c r="ZQ9" s="266"/>
      <c r="ZR9" s="266"/>
      <c r="ZS9" s="266"/>
      <c r="ZT9" s="266"/>
      <c r="ZU9" s="266"/>
      <c r="ZV9" s="266"/>
      <c r="ZW9" s="266"/>
      <c r="ZX9" s="266"/>
      <c r="ZY9" s="266"/>
      <c r="ZZ9" s="266"/>
      <c r="AAA9" s="266"/>
      <c r="AAB9" s="266"/>
      <c r="AAC9" s="266"/>
      <c r="AAD9" s="266"/>
      <c r="AAE9" s="266"/>
      <c r="AAF9" s="266"/>
      <c r="AAG9" s="266"/>
      <c r="AAH9" s="266"/>
      <c r="AAI9" s="266"/>
      <c r="AAJ9" s="266"/>
      <c r="AAK9" s="266"/>
      <c r="AAL9" s="266"/>
      <c r="AAM9" s="266"/>
      <c r="AAN9" s="266"/>
      <c r="AAO9" s="266"/>
      <c r="AAP9" s="266"/>
      <c r="AAQ9" s="266"/>
      <c r="AAR9" s="266"/>
      <c r="AAS9" s="266"/>
      <c r="AAT9" s="266"/>
      <c r="AAU9" s="266"/>
      <c r="AAV9" s="266"/>
      <c r="AAW9" s="266"/>
      <c r="AAX9" s="266"/>
      <c r="AAY9" s="266"/>
      <c r="AAZ9" s="266"/>
      <c r="ABA9" s="266"/>
      <c r="ABB9" s="266"/>
      <c r="ABC9" s="266"/>
      <c r="ABD9" s="266"/>
      <c r="ABE9" s="266"/>
      <c r="ABF9" s="266"/>
      <c r="ABG9" s="266"/>
      <c r="ABH9" s="266"/>
      <c r="ABI9" s="266"/>
      <c r="ABJ9" s="266"/>
      <c r="ABK9" s="266"/>
      <c r="ABL9" s="266"/>
      <c r="ABM9" s="266"/>
      <c r="ABN9" s="266"/>
      <c r="ABO9" s="266"/>
      <c r="ABP9" s="266"/>
      <c r="ABQ9" s="266"/>
      <c r="ABR9" s="266"/>
      <c r="ABS9" s="266"/>
      <c r="ABT9" s="266"/>
      <c r="ABU9" s="266"/>
      <c r="ABV9" s="266"/>
      <c r="ABW9" s="266"/>
      <c r="ABX9" s="266"/>
      <c r="ABY9" s="266"/>
      <c r="ABZ9" s="266"/>
      <c r="ACA9" s="266"/>
      <c r="ACB9" s="266"/>
      <c r="ACC9" s="266"/>
      <c r="ACD9" s="266"/>
      <c r="ACE9" s="266"/>
      <c r="ACF9" s="266"/>
      <c r="ACG9" s="266"/>
      <c r="ACH9" s="266"/>
      <c r="ACI9" s="266"/>
      <c r="ACJ9" s="266"/>
      <c r="ACK9" s="266"/>
      <c r="ACL9" s="266"/>
      <c r="ACM9" s="266"/>
      <c r="ACN9" s="266"/>
      <c r="ACO9" s="266"/>
      <c r="ACP9" s="266"/>
      <c r="ACQ9" s="266"/>
      <c r="ACR9" s="266"/>
      <c r="ACS9" s="266"/>
      <c r="ACT9" s="266"/>
      <c r="ACU9" s="266"/>
      <c r="ACV9" s="266"/>
      <c r="ACW9" s="266"/>
      <c r="ACX9" s="266"/>
      <c r="ACY9" s="266"/>
      <c r="ACZ9" s="266"/>
      <c r="ADA9" s="266"/>
      <c r="ADB9" s="266"/>
      <c r="ADC9" s="266"/>
      <c r="ADD9" s="266"/>
      <c r="ADE9" s="266"/>
      <c r="ADF9" s="266"/>
      <c r="ADG9" s="266"/>
      <c r="ADH9" s="266"/>
      <c r="ADI9" s="266"/>
      <c r="ADJ9" s="266"/>
      <c r="ADK9" s="266"/>
      <c r="ADL9" s="266"/>
      <c r="ADM9" s="266"/>
      <c r="ADN9" s="266"/>
      <c r="ADO9" s="266"/>
      <c r="ADP9" s="266"/>
      <c r="ADQ9" s="266"/>
      <c r="ADR9" s="266"/>
      <c r="ADS9" s="266"/>
      <c r="ADT9" s="266"/>
      <c r="ADU9" s="266"/>
      <c r="ADV9" s="266"/>
      <c r="ADW9" s="266"/>
      <c r="ADX9" s="266"/>
      <c r="ADY9" s="266"/>
      <c r="ADZ9" s="266"/>
      <c r="AEA9" s="266"/>
      <c r="AEB9" s="266"/>
      <c r="AEC9" s="266"/>
      <c r="AED9" s="266"/>
      <c r="AEE9" s="266"/>
      <c r="AEF9" s="266"/>
      <c r="AEG9" s="266"/>
      <c r="AEH9" s="266"/>
      <c r="AEI9" s="266"/>
      <c r="AEJ9" s="266"/>
      <c r="AEK9" s="266"/>
      <c r="AEL9" s="266"/>
      <c r="AEM9" s="266"/>
      <c r="AEN9" s="266"/>
      <c r="AEO9" s="266"/>
      <c r="AEP9" s="266"/>
      <c r="AEQ9" s="266"/>
      <c r="AER9" s="266"/>
      <c r="AES9" s="266"/>
      <c r="AET9" s="266"/>
      <c r="AEU9" s="266"/>
      <c r="AEV9" s="266"/>
      <c r="AEW9" s="266"/>
      <c r="AEX9" s="266"/>
      <c r="AEY9" s="266"/>
      <c r="AEZ9" s="266"/>
      <c r="AFA9" s="266"/>
      <c r="AFB9" s="266"/>
      <c r="AFC9" s="266"/>
      <c r="AFD9" s="266"/>
      <c r="AFE9" s="266"/>
      <c r="AFF9" s="266"/>
      <c r="AFG9" s="266"/>
      <c r="AFH9" s="266"/>
      <c r="AFI9" s="266"/>
      <c r="AFJ9" s="266"/>
      <c r="AFK9" s="266"/>
      <c r="AFL9" s="266"/>
      <c r="AFM9" s="266"/>
      <c r="AFN9" s="266"/>
      <c r="AFO9" s="266"/>
      <c r="AFP9" s="266"/>
      <c r="AFQ9" s="266"/>
      <c r="AFR9" s="266"/>
      <c r="AFS9" s="266"/>
      <c r="AFT9" s="266"/>
      <c r="AFU9" s="266"/>
      <c r="AFV9" s="266"/>
      <c r="AFW9" s="266"/>
      <c r="AFX9" s="266"/>
      <c r="AFY9" s="266"/>
      <c r="AFZ9" s="266"/>
      <c r="AGA9" s="266"/>
      <c r="AGB9" s="266"/>
      <c r="AGC9" s="266"/>
      <c r="AGD9" s="266"/>
      <c r="AGE9" s="266"/>
      <c r="AGF9" s="266"/>
      <c r="AGG9" s="266"/>
      <c r="AGH9" s="266"/>
      <c r="AGI9" s="266"/>
      <c r="AGJ9" s="266"/>
      <c r="AGK9" s="266"/>
      <c r="AGL9" s="266"/>
      <c r="AGM9" s="266"/>
      <c r="AGN9" s="266"/>
      <c r="AGO9" s="266"/>
      <c r="AGP9" s="266"/>
      <c r="AGQ9" s="266"/>
      <c r="AGR9" s="266"/>
      <c r="AGS9" s="266"/>
      <c r="AGT9" s="266"/>
      <c r="AGU9" s="266"/>
      <c r="AGV9" s="266"/>
      <c r="AGW9" s="266"/>
      <c r="AGX9" s="266"/>
      <c r="AGY9" s="266"/>
      <c r="AGZ9" s="266"/>
      <c r="AHA9" s="266"/>
      <c r="AHB9" s="266"/>
      <c r="AHC9" s="266"/>
      <c r="AHD9" s="266"/>
      <c r="AHE9" s="266"/>
      <c r="AHF9" s="266"/>
      <c r="AHG9" s="266"/>
      <c r="AHH9" s="266"/>
      <c r="AHI9" s="266"/>
      <c r="AHJ9" s="266"/>
      <c r="AHK9" s="266"/>
      <c r="AHL9" s="266"/>
      <c r="AHM9" s="266"/>
      <c r="AHN9" s="266"/>
      <c r="AHO9" s="266"/>
      <c r="AHP9" s="266"/>
      <c r="AHQ9" s="266"/>
      <c r="AHR9" s="266"/>
      <c r="AHS9" s="266"/>
      <c r="AHT9" s="266"/>
      <c r="AHU9" s="266"/>
      <c r="AHV9" s="266"/>
      <c r="AHW9" s="266"/>
      <c r="AHX9" s="266"/>
      <c r="AHY9" s="266"/>
      <c r="AHZ9" s="266"/>
      <c r="AIA9" s="266"/>
      <c r="AIB9" s="266"/>
      <c r="AIC9" s="266"/>
      <c r="AID9" s="266"/>
      <c r="AIE9" s="266"/>
      <c r="AIF9" s="266"/>
      <c r="AIG9" s="266"/>
      <c r="AIH9" s="266"/>
      <c r="AII9" s="266"/>
      <c r="AIJ9" s="266"/>
      <c r="AIK9" s="266"/>
      <c r="AIL9" s="266"/>
      <c r="AIM9" s="266"/>
      <c r="AIN9" s="266"/>
      <c r="AIO9" s="266"/>
      <c r="AIP9" s="266"/>
      <c r="AIQ9" s="266"/>
      <c r="AIR9" s="266"/>
      <c r="AIS9" s="266"/>
      <c r="AIT9" s="266"/>
      <c r="AIU9" s="266"/>
      <c r="AIV9" s="266"/>
      <c r="AIW9" s="266"/>
      <c r="AIX9" s="266"/>
      <c r="AIY9" s="266"/>
      <c r="AIZ9" s="266"/>
      <c r="AJA9" s="266"/>
      <c r="AJB9" s="266"/>
      <c r="AJC9" s="266"/>
      <c r="AJD9" s="266"/>
      <c r="AJE9" s="266"/>
      <c r="AJF9" s="266"/>
      <c r="AJG9" s="266"/>
      <c r="AJH9" s="266"/>
      <c r="AJI9" s="266"/>
      <c r="AJJ9" s="266"/>
      <c r="AJK9" s="266"/>
      <c r="AJL9" s="266"/>
      <c r="AJM9" s="266"/>
      <c r="AJN9" s="266"/>
      <c r="AJO9" s="266"/>
      <c r="AJP9" s="266"/>
      <c r="AJQ9" s="266"/>
      <c r="AJR9" s="266"/>
      <c r="AJS9" s="266"/>
      <c r="AJT9" s="266"/>
      <c r="AJU9" s="266"/>
      <c r="AJV9" s="266"/>
      <c r="AJW9" s="266"/>
      <c r="AJX9" s="266"/>
      <c r="AJY9" s="266"/>
      <c r="AJZ9" s="266"/>
      <c r="AKA9" s="266"/>
      <c r="AKB9" s="266"/>
      <c r="AKC9" s="266"/>
      <c r="AKD9" s="266"/>
      <c r="AKE9" s="266"/>
      <c r="AKF9" s="266"/>
      <c r="AKG9" s="266"/>
      <c r="AKH9" s="266"/>
      <c r="AKI9" s="266"/>
      <c r="AKJ9" s="266"/>
      <c r="AKK9" s="266"/>
      <c r="AKL9" s="266"/>
      <c r="AKM9" s="266"/>
      <c r="AKN9" s="266"/>
      <c r="AKO9" s="266"/>
      <c r="AKP9" s="266"/>
      <c r="AKQ9" s="266"/>
      <c r="AKR9" s="266"/>
      <c r="AKS9" s="266"/>
      <c r="AKT9" s="266"/>
      <c r="AKU9" s="266"/>
      <c r="AKV9" s="266"/>
      <c r="AKW9" s="266"/>
      <c r="AKX9" s="266"/>
      <c r="AKY9" s="266"/>
      <c r="AKZ9" s="266"/>
      <c r="ALA9" s="266"/>
      <c r="ALB9" s="266"/>
      <c r="ALC9" s="266"/>
      <c r="ALD9" s="266"/>
      <c r="ALE9" s="266"/>
      <c r="ALF9" s="266"/>
      <c r="ALG9" s="266"/>
      <c r="ALH9" s="266"/>
      <c r="ALI9" s="266"/>
      <c r="ALJ9" s="266"/>
      <c r="ALK9" s="266"/>
      <c r="ALL9" s="266"/>
      <c r="ALM9" s="266"/>
      <c r="ALN9" s="266"/>
      <c r="ALO9" s="266"/>
      <c r="ALP9" s="266"/>
      <c r="ALQ9" s="266"/>
      <c r="ALR9" s="266"/>
      <c r="ALS9" s="266"/>
      <c r="ALT9" s="266"/>
      <c r="ALU9" s="266"/>
      <c r="ALV9" s="266"/>
      <c r="ALW9" s="266"/>
      <c r="ALX9" s="266"/>
      <c r="ALY9" s="266"/>
      <c r="ALZ9" s="266"/>
      <c r="AMA9" s="266"/>
      <c r="AMB9" s="266"/>
      <c r="AMC9" s="266"/>
      <c r="AMD9" s="266"/>
      <c r="AME9" s="266"/>
      <c r="AMF9" s="266"/>
      <c r="AMG9" s="266"/>
      <c r="AMH9" s="266"/>
      <c r="AMI9" s="266"/>
      <c r="AMJ9" s="266"/>
      <c r="AMK9" s="266"/>
    </row>
    <row r="10" customFormat="false" ht="57" hidden="false" customHeight="false" outlineLevel="0" collapsed="false">
      <c r="A10" s="78" t="s">
        <v>4575</v>
      </c>
      <c r="B10" s="78" t="s">
        <v>4564</v>
      </c>
      <c r="C10" s="78"/>
      <c r="D10" s="78"/>
      <c r="E10" s="78" t="s">
        <v>4576</v>
      </c>
      <c r="F10" s="78" t="s">
        <v>4577</v>
      </c>
      <c r="G10" s="78" t="s">
        <v>4578</v>
      </c>
      <c r="H10" s="350"/>
      <c r="I10" s="333"/>
      <c r="J10" s="350" t="s">
        <v>4579</v>
      </c>
      <c r="K10" s="263" t="s">
        <v>4580</v>
      </c>
      <c r="L10" s="78"/>
      <c r="M10" s="78" t="s">
        <v>44</v>
      </c>
      <c r="N10" s="78"/>
      <c r="O10" s="78"/>
      <c r="P10" s="78"/>
      <c r="Q10" s="78"/>
      <c r="R10" s="78" t="s">
        <v>45</v>
      </c>
      <c r="S10" s="78"/>
      <c r="T10" s="78" t="s">
        <v>146</v>
      </c>
      <c r="U10" s="324"/>
      <c r="V10" s="78" t="s">
        <v>1783</v>
      </c>
      <c r="W10" s="324"/>
      <c r="X10" s="78"/>
      <c r="Y10" s="78"/>
      <c r="Z10" s="78"/>
      <c r="AA10" s="78"/>
      <c r="AB10" s="78"/>
      <c r="AC10" s="78"/>
      <c r="AD10" s="78" t="s">
        <v>996</v>
      </c>
      <c r="AE10" s="327" t="s">
        <v>5183</v>
      </c>
      <c r="AF10" s="325"/>
      <c r="AG10" s="346" t="s">
        <v>5184</v>
      </c>
      <c r="AH10" s="325"/>
      <c r="AI10" s="73"/>
      <c r="AJ10" s="325"/>
      <c r="AK10" s="346" t="s">
        <v>5185</v>
      </c>
      <c r="AL10" s="325"/>
      <c r="AM10" s="346"/>
      <c r="AN10" s="325"/>
      <c r="AO10" s="324"/>
      <c r="AP10" s="324"/>
      <c r="AQ10" s="324"/>
      <c r="AR10" s="324"/>
      <c r="AS10" s="324"/>
      <c r="AT10" s="330" t="str">
        <f aca="false">IF(A10="", "","'"&amp;A10&amp;"':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'"&amp;SUBSTITUTE(SUBSTITUTE(AE10, CHAR(13), ""),CHAR(10),"\n")&amp;IF(AF10&lt;&gt;"", "', textAdditional: '"&amp;SUBSTITUTE(SUBSTITUTE(AF10, CHAR(13), ""),CHAR(10),"\n"), "")&amp;"', textZh: '"&amp;SUBSTITUTE(SUBSTITUTE(SUBSTITUTE(AG10, CHAR(13), ""),CHAR(10),"\n"),"'","\'")&amp;"', textZhG1: '"&amp;SUBSTITUTE(SUBSTITUTE(SUBSTITUTE(AI10, CHAR(13), ""),CHAR(10),"\n"),"'","\'")&amp;IF(AH10&lt;&gt;"", "', textZhAdditional: '"&amp;SUBSTITUTE(SUBSTITUTE(AH10, CHAR(13), ""),CHAR(10),"\n"), "")&amp;IF(AJ10&lt;&gt;"", "', textZhG1Additional: '"&amp;SUBSTITUTE(SUBSTITUTE(AJ10, CHAR(13), ""),CHAR(10),"\n"), "")&amp;"', textKo: '"&amp;SUBSTITUTE(SUBSTITUTE(SUBSTITUTE(AK10, CHAR(13), ""),CHAR(10),"\n"),"'","\'")&amp;IF(AL10&lt;&gt;"", "', textKoAdditional: '"&amp;SUBSTITUTE(SUBSTITUTE(AL10, CHAR(13), ""),CHAR(10),"\n"), "")&amp;"', textEn: '"&amp;SUBSTITUTE(SUBSTITUTE(SUBSTITUTE(AM10, CHAR(13), ""),CHAR(10),"\n"),"'","\'")&amp;IF(AN10&lt;&gt;"", "', textEnAdditional: '"&amp;SUBSTITUTE(SUBSTITUTE(AN10, CHAR(13), ""),CHAR(10),"\n"), "")&amp;"'"&amp;IF(AB10="○",", sealable: true","")&amp;IF(AC10="○",", removable: true","")&amp;IF(AA10="○",", lie: true","")&amp;IF(AD10="○",", investable: true","")&amp;"},")</f>
        <v>'23-akina-o-n-2': {megami: 'akina', name: '恫喝', nameEn: 'Browbeat', nameZh: '恫吓', nameZhG1: '', nameKo: '공갈', ruby: 'どうかつ', rubyEn: '', baseType: 'normal', type: 'attack', range: '4', damage: '-/0', text: '投資券\n【常時】あなたの資本が相手の資本より3以上大きいならば、この《攻撃》は+0/+1となる。\n【攻撃後】あなたの資本が相手の資本以下ならば、このカードを伏せ札にする。', textZh: '投资券\n【常时】你的资本比对手的资本多至少3的话，此攻击得+0/+1。\n【攻击后】你的资本不比对手的资本多的话，盖伏此卡。', textZhG1: '', textKo: '투자권\n【상시】 당신의 자본이 상대의 자본보다 3이상 많다면, 이 《공격》은 +0/+1 된다.\n【공격후】당신의 자본이 상대의 자본 이하라면, 이 카드를 덮음패로 만든다.', textEn: '', investable: true},</v>
      </c>
      <c r="AU10" s="331" t="str">
        <f aca="false">IF($A10&lt;&gt;"", "    /** 《"&amp;$E10&amp;"》 */ export const "&amp;SUBSTITUTE(UPPER(IF(MID($A10, 3, 1)="-", RIGHT($A10,LEN($A10)-3), $A10)), "-", "_")&amp;": TCardId = '"&amp;$A10&amp;"';", "")</f>
        <v>    /** 《恫喝》 */ export const AKINA_O_N_2: TCardId = '23-akina-o-n-2';</v>
      </c>
      <c r="AV10" s="332" t="str">
        <f aca="false">IF($A10&lt;&gt;"", "    | '"&amp;$A10&amp;"'", "")</f>
        <v>    | '23-akina-o-n-2'</v>
      </c>
      <c r="AW10" s="63"/>
      <c r="AX10" s="63"/>
      <c r="AY10" s="63"/>
      <c r="AZ10" s="63"/>
      <c r="BA10" s="63"/>
      <c r="BB10" s="63"/>
      <c r="BC10" s="63"/>
      <c r="BD10" s="63"/>
      <c r="BE10" s="63"/>
      <c r="BF10" s="63"/>
      <c r="BG10" s="63"/>
      <c r="BH10" s="63"/>
      <c r="BI10" s="63"/>
      <c r="BJ10" s="63"/>
      <c r="BK10" s="63"/>
      <c r="BL10" s="63"/>
      <c r="BM10" s="63"/>
      <c r="BN10" s="63"/>
      <c r="BO10" s="63"/>
      <c r="BP10" s="63"/>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c r="DM10" s="266"/>
      <c r="DN10" s="266"/>
      <c r="DO10" s="266"/>
      <c r="DP10" s="266"/>
      <c r="DQ10" s="266"/>
      <c r="DR10" s="266"/>
      <c r="DS10" s="266"/>
      <c r="DT10" s="266"/>
      <c r="DU10" s="266"/>
      <c r="DV10" s="266"/>
      <c r="DW10" s="266"/>
      <c r="DX10" s="266"/>
      <c r="DY10" s="266"/>
      <c r="DZ10" s="266"/>
      <c r="EA10" s="266"/>
      <c r="EB10" s="266"/>
      <c r="EC10" s="266"/>
      <c r="ED10" s="266"/>
      <c r="EE10" s="266"/>
      <c r="EF10" s="266"/>
      <c r="EG10" s="266"/>
      <c r="EH10" s="266"/>
      <c r="EI10" s="266"/>
      <c r="EJ10" s="266"/>
      <c r="EK10" s="266"/>
      <c r="EL10" s="266"/>
      <c r="EM10" s="266"/>
      <c r="EN10" s="266"/>
      <c r="EO10" s="266"/>
      <c r="EP10" s="266"/>
      <c r="EQ10" s="266"/>
      <c r="ER10" s="266"/>
      <c r="ES10" s="266"/>
      <c r="ET10" s="266"/>
      <c r="EU10" s="266"/>
      <c r="EV10" s="266"/>
      <c r="EW10" s="266"/>
      <c r="EX10" s="266"/>
      <c r="EY10" s="266"/>
      <c r="EZ10" s="266"/>
      <c r="FA10" s="266"/>
      <c r="FB10" s="266"/>
      <c r="FC10" s="266"/>
      <c r="FD10" s="266"/>
      <c r="FE10" s="266"/>
      <c r="FF10" s="266"/>
      <c r="FG10" s="266"/>
      <c r="FH10" s="266"/>
      <c r="FI10" s="266"/>
      <c r="FJ10" s="266"/>
      <c r="FK10" s="266"/>
      <c r="FL10" s="266"/>
      <c r="FM10" s="266"/>
      <c r="FN10" s="266"/>
      <c r="FO10" s="266"/>
      <c r="FP10" s="266"/>
      <c r="FQ10" s="266"/>
      <c r="FR10" s="266"/>
      <c r="FS10" s="266"/>
      <c r="FT10" s="266"/>
      <c r="FU10" s="266"/>
      <c r="FV10" s="266"/>
      <c r="FW10" s="266"/>
      <c r="FX10" s="266"/>
      <c r="FY10" s="266"/>
      <c r="FZ10" s="266"/>
      <c r="GA10" s="266"/>
      <c r="GB10" s="266"/>
      <c r="GC10" s="266"/>
      <c r="GD10" s="266"/>
      <c r="GE10" s="266"/>
      <c r="GF10" s="266"/>
      <c r="GG10" s="266"/>
      <c r="GH10" s="266"/>
      <c r="GI10" s="266"/>
      <c r="GJ10" s="266"/>
      <c r="GK10" s="266"/>
      <c r="GL10" s="266"/>
      <c r="GM10" s="266"/>
      <c r="GN10" s="266"/>
      <c r="GO10" s="266"/>
      <c r="GP10" s="266"/>
      <c r="GQ10" s="266"/>
      <c r="GR10" s="266"/>
      <c r="GS10" s="266"/>
      <c r="GT10" s="266"/>
      <c r="GU10" s="266"/>
      <c r="GV10" s="266"/>
      <c r="GW10" s="266"/>
      <c r="GX10" s="266"/>
      <c r="GY10" s="266"/>
      <c r="GZ10" s="266"/>
      <c r="HA10" s="266"/>
      <c r="HB10" s="266"/>
      <c r="HC10" s="266"/>
      <c r="HD10" s="266"/>
      <c r="HE10" s="266"/>
      <c r="HF10" s="266"/>
      <c r="HG10" s="266"/>
      <c r="HH10" s="266"/>
      <c r="HI10" s="266"/>
      <c r="HJ10" s="266"/>
      <c r="HK10" s="266"/>
      <c r="HL10" s="266"/>
      <c r="HM10" s="266"/>
      <c r="HN10" s="266"/>
      <c r="HO10" s="266"/>
      <c r="HP10" s="266"/>
      <c r="HQ10" s="266"/>
      <c r="HR10" s="266"/>
      <c r="HS10" s="266"/>
      <c r="HT10" s="266"/>
      <c r="HU10" s="266"/>
      <c r="HV10" s="266"/>
      <c r="HW10" s="266"/>
      <c r="HX10" s="266"/>
      <c r="HY10" s="266"/>
      <c r="HZ10" s="266"/>
      <c r="IA10" s="266"/>
      <c r="IB10" s="266"/>
      <c r="IC10" s="266"/>
      <c r="ID10" s="266"/>
      <c r="IE10" s="266"/>
      <c r="IF10" s="266"/>
      <c r="IG10" s="266"/>
      <c r="IH10" s="266"/>
      <c r="II10" s="266"/>
      <c r="IJ10" s="266"/>
      <c r="IK10" s="266"/>
      <c r="IL10" s="266"/>
      <c r="IM10" s="266"/>
      <c r="IN10" s="266"/>
      <c r="IO10" s="266"/>
      <c r="IP10" s="266"/>
      <c r="IQ10" s="266"/>
      <c r="IR10" s="266"/>
      <c r="IS10" s="266"/>
      <c r="IT10" s="266"/>
      <c r="IU10" s="266"/>
      <c r="IV10" s="266"/>
      <c r="IW10" s="266"/>
      <c r="IX10" s="266"/>
      <c r="IY10" s="266"/>
      <c r="IZ10" s="266"/>
      <c r="JA10" s="266"/>
      <c r="JB10" s="266"/>
      <c r="JC10" s="266"/>
      <c r="JD10" s="266"/>
      <c r="JE10" s="266"/>
      <c r="JF10" s="266"/>
      <c r="JG10" s="266"/>
      <c r="JH10" s="266"/>
      <c r="JI10" s="266"/>
      <c r="JJ10" s="266"/>
      <c r="JK10" s="266"/>
      <c r="JL10" s="266"/>
      <c r="JM10" s="266"/>
      <c r="JN10" s="266"/>
      <c r="JO10" s="266"/>
      <c r="JP10" s="266"/>
      <c r="JQ10" s="266"/>
      <c r="JR10" s="266"/>
      <c r="JS10" s="266"/>
      <c r="JT10" s="266"/>
      <c r="JU10" s="266"/>
      <c r="JV10" s="266"/>
      <c r="JW10" s="266"/>
      <c r="JX10" s="266"/>
      <c r="JY10" s="266"/>
      <c r="JZ10" s="266"/>
      <c r="KA10" s="266"/>
      <c r="KB10" s="266"/>
      <c r="KC10" s="266"/>
      <c r="KD10" s="266"/>
      <c r="KE10" s="266"/>
      <c r="KF10" s="266"/>
      <c r="KG10" s="266"/>
      <c r="KH10" s="266"/>
      <c r="KI10" s="266"/>
      <c r="KJ10" s="266"/>
      <c r="KK10" s="266"/>
      <c r="KL10" s="266"/>
      <c r="KM10" s="266"/>
      <c r="KN10" s="266"/>
      <c r="KO10" s="266"/>
      <c r="KP10" s="266"/>
      <c r="KQ10" s="266"/>
      <c r="KR10" s="266"/>
      <c r="KS10" s="266"/>
      <c r="KT10" s="266"/>
      <c r="KU10" s="266"/>
      <c r="KV10" s="266"/>
      <c r="KW10" s="266"/>
      <c r="KX10" s="266"/>
      <c r="KY10" s="266"/>
      <c r="KZ10" s="266"/>
      <c r="LA10" s="266"/>
      <c r="LB10" s="266"/>
      <c r="LC10" s="266"/>
      <c r="LD10" s="266"/>
      <c r="LE10" s="266"/>
      <c r="LF10" s="266"/>
      <c r="LG10" s="266"/>
      <c r="LH10" s="266"/>
      <c r="LI10" s="266"/>
      <c r="LJ10" s="266"/>
      <c r="LK10" s="266"/>
      <c r="LL10" s="266"/>
      <c r="LM10" s="266"/>
      <c r="LN10" s="266"/>
      <c r="LO10" s="266"/>
      <c r="LP10" s="266"/>
      <c r="LQ10" s="266"/>
      <c r="LR10" s="266"/>
      <c r="LS10" s="266"/>
      <c r="LT10" s="266"/>
      <c r="LU10" s="266"/>
      <c r="LV10" s="266"/>
      <c r="LW10" s="266"/>
      <c r="LX10" s="266"/>
      <c r="LY10" s="266"/>
      <c r="LZ10" s="266"/>
      <c r="MA10" s="266"/>
      <c r="MB10" s="266"/>
      <c r="MC10" s="266"/>
      <c r="MD10" s="266"/>
      <c r="ME10" s="266"/>
      <c r="MF10" s="266"/>
      <c r="MG10" s="266"/>
      <c r="MH10" s="266"/>
      <c r="MI10" s="266"/>
      <c r="MJ10" s="266"/>
      <c r="MK10" s="266"/>
      <c r="ML10" s="266"/>
      <c r="MM10" s="266"/>
      <c r="MN10" s="266"/>
      <c r="MO10" s="266"/>
      <c r="MP10" s="266"/>
      <c r="MQ10" s="266"/>
      <c r="MR10" s="266"/>
      <c r="MS10" s="266"/>
      <c r="MT10" s="266"/>
      <c r="MU10" s="266"/>
      <c r="MV10" s="266"/>
      <c r="MW10" s="266"/>
      <c r="MX10" s="266"/>
      <c r="MY10" s="266"/>
      <c r="MZ10" s="266"/>
      <c r="NA10" s="266"/>
      <c r="NB10" s="266"/>
      <c r="NC10" s="266"/>
      <c r="ND10" s="266"/>
      <c r="NE10" s="266"/>
      <c r="NF10" s="266"/>
      <c r="NG10" s="266"/>
      <c r="NH10" s="266"/>
      <c r="NI10" s="266"/>
      <c r="NJ10" s="266"/>
      <c r="NK10" s="266"/>
      <c r="NL10" s="266"/>
      <c r="NM10" s="266"/>
      <c r="NN10" s="266"/>
      <c r="NO10" s="266"/>
      <c r="NP10" s="266"/>
      <c r="NQ10" s="266"/>
      <c r="NR10" s="266"/>
      <c r="NS10" s="266"/>
      <c r="NT10" s="266"/>
      <c r="NU10" s="266"/>
      <c r="NV10" s="266"/>
      <c r="NW10" s="266"/>
      <c r="NX10" s="266"/>
      <c r="NY10" s="266"/>
      <c r="NZ10" s="266"/>
      <c r="OA10" s="266"/>
      <c r="OB10" s="266"/>
      <c r="OC10" s="266"/>
      <c r="OD10" s="266"/>
      <c r="OE10" s="266"/>
      <c r="OF10" s="266"/>
      <c r="OG10" s="266"/>
      <c r="OH10" s="266"/>
      <c r="OI10" s="266"/>
      <c r="OJ10" s="266"/>
      <c r="OK10" s="266"/>
      <c r="OL10" s="266"/>
      <c r="OM10" s="266"/>
      <c r="ON10" s="266"/>
      <c r="OO10" s="266"/>
      <c r="OP10" s="266"/>
      <c r="OQ10" s="266"/>
      <c r="OR10" s="266"/>
      <c r="OS10" s="266"/>
      <c r="OT10" s="266"/>
      <c r="OU10" s="266"/>
      <c r="OV10" s="266"/>
      <c r="OW10" s="266"/>
      <c r="OX10" s="266"/>
      <c r="OY10" s="266"/>
      <c r="OZ10" s="266"/>
      <c r="PA10" s="266"/>
      <c r="PB10" s="266"/>
      <c r="PC10" s="266"/>
      <c r="PD10" s="266"/>
      <c r="PE10" s="266"/>
      <c r="PF10" s="266"/>
      <c r="PG10" s="266"/>
      <c r="PH10" s="266"/>
      <c r="PI10" s="266"/>
      <c r="PJ10" s="266"/>
      <c r="PK10" s="266"/>
      <c r="PL10" s="266"/>
      <c r="PM10" s="266"/>
      <c r="PN10" s="266"/>
      <c r="PO10" s="266"/>
      <c r="PP10" s="266"/>
      <c r="PQ10" s="266"/>
      <c r="PR10" s="266"/>
      <c r="PS10" s="266"/>
      <c r="PT10" s="266"/>
      <c r="PU10" s="266"/>
      <c r="PV10" s="266"/>
      <c r="PW10" s="266"/>
      <c r="PX10" s="266"/>
      <c r="PY10" s="266"/>
      <c r="PZ10" s="266"/>
      <c r="QA10" s="266"/>
      <c r="QB10" s="266"/>
      <c r="QC10" s="266"/>
      <c r="QD10" s="266"/>
      <c r="QE10" s="266"/>
      <c r="QF10" s="266"/>
      <c r="QG10" s="266"/>
      <c r="QH10" s="266"/>
      <c r="QI10" s="266"/>
      <c r="QJ10" s="266"/>
      <c r="QK10" s="266"/>
      <c r="QL10" s="266"/>
      <c r="QM10" s="266"/>
      <c r="QN10" s="266"/>
      <c r="QO10" s="266"/>
      <c r="QP10" s="266"/>
      <c r="QQ10" s="266"/>
      <c r="QR10" s="266"/>
      <c r="QS10" s="266"/>
      <c r="QT10" s="266"/>
      <c r="QU10" s="266"/>
      <c r="QV10" s="266"/>
      <c r="QW10" s="266"/>
      <c r="QX10" s="266"/>
      <c r="QY10" s="266"/>
      <c r="QZ10" s="266"/>
      <c r="RA10" s="266"/>
      <c r="RB10" s="266"/>
      <c r="RC10" s="266"/>
      <c r="RD10" s="266"/>
      <c r="RE10" s="266"/>
      <c r="RF10" s="266"/>
      <c r="RG10" s="266"/>
      <c r="RH10" s="266"/>
      <c r="RI10" s="266"/>
      <c r="RJ10" s="266"/>
      <c r="RK10" s="266"/>
      <c r="RL10" s="266"/>
      <c r="RM10" s="266"/>
      <c r="RN10" s="266"/>
      <c r="RO10" s="266"/>
      <c r="RP10" s="266"/>
      <c r="RQ10" s="266"/>
      <c r="RR10" s="266"/>
      <c r="RS10" s="266"/>
      <c r="RT10" s="266"/>
      <c r="RU10" s="266"/>
      <c r="RV10" s="266"/>
      <c r="RW10" s="266"/>
      <c r="RX10" s="266"/>
      <c r="RY10" s="266"/>
      <c r="RZ10" s="266"/>
      <c r="SA10" s="266"/>
      <c r="SB10" s="266"/>
      <c r="SC10" s="266"/>
      <c r="SD10" s="266"/>
      <c r="SE10" s="266"/>
      <c r="SF10" s="266"/>
      <c r="SG10" s="266"/>
      <c r="SH10" s="266"/>
      <c r="SI10" s="266"/>
      <c r="SJ10" s="266"/>
      <c r="SK10" s="266"/>
      <c r="SL10" s="266"/>
      <c r="SM10" s="266"/>
      <c r="SN10" s="266"/>
      <c r="SO10" s="266"/>
      <c r="SP10" s="266"/>
      <c r="SQ10" s="266"/>
      <c r="SR10" s="266"/>
      <c r="SS10" s="266"/>
      <c r="ST10" s="266"/>
      <c r="SU10" s="266"/>
      <c r="SV10" s="266"/>
      <c r="SW10" s="266"/>
      <c r="SX10" s="266"/>
      <c r="SY10" s="266"/>
      <c r="SZ10" s="266"/>
      <c r="TA10" s="266"/>
      <c r="TB10" s="266"/>
      <c r="TC10" s="266"/>
      <c r="TD10" s="266"/>
      <c r="TE10" s="266"/>
      <c r="TF10" s="266"/>
      <c r="TG10" s="266"/>
      <c r="TH10" s="266"/>
      <c r="TI10" s="266"/>
      <c r="TJ10" s="266"/>
      <c r="TK10" s="266"/>
      <c r="TL10" s="266"/>
      <c r="TM10" s="266"/>
      <c r="TN10" s="266"/>
      <c r="TO10" s="266"/>
      <c r="TP10" s="266"/>
      <c r="TQ10" s="266"/>
      <c r="TR10" s="266"/>
      <c r="TS10" s="266"/>
      <c r="TT10" s="266"/>
      <c r="TU10" s="266"/>
      <c r="TV10" s="266"/>
      <c r="TW10" s="266"/>
      <c r="TX10" s="266"/>
      <c r="TY10" s="266"/>
      <c r="TZ10" s="266"/>
      <c r="UA10" s="266"/>
      <c r="UB10" s="266"/>
      <c r="UC10" s="266"/>
      <c r="UD10" s="266"/>
      <c r="UE10" s="266"/>
      <c r="UF10" s="266"/>
      <c r="UG10" s="266"/>
      <c r="UH10" s="266"/>
      <c r="UI10" s="266"/>
      <c r="UJ10" s="266"/>
      <c r="UK10" s="266"/>
      <c r="UL10" s="266"/>
      <c r="UM10" s="266"/>
      <c r="UN10" s="266"/>
      <c r="UO10" s="266"/>
      <c r="UP10" s="266"/>
      <c r="UQ10" s="266"/>
      <c r="UR10" s="266"/>
      <c r="US10" s="266"/>
      <c r="UT10" s="266"/>
      <c r="UU10" s="266"/>
      <c r="UV10" s="266"/>
      <c r="UW10" s="266"/>
      <c r="UX10" s="266"/>
      <c r="UY10" s="266"/>
      <c r="UZ10" s="266"/>
      <c r="VA10" s="266"/>
      <c r="VB10" s="266"/>
      <c r="VC10" s="266"/>
      <c r="VD10" s="266"/>
      <c r="VE10" s="266"/>
      <c r="VF10" s="266"/>
      <c r="VG10" s="266"/>
      <c r="VH10" s="266"/>
      <c r="VI10" s="266"/>
      <c r="VJ10" s="266"/>
      <c r="VK10" s="266"/>
      <c r="VL10" s="266"/>
      <c r="VM10" s="266"/>
      <c r="VN10" s="266"/>
      <c r="VO10" s="266"/>
      <c r="VP10" s="266"/>
      <c r="VQ10" s="266"/>
      <c r="VR10" s="266"/>
      <c r="VS10" s="266"/>
      <c r="VT10" s="266"/>
      <c r="VU10" s="266"/>
      <c r="VV10" s="266"/>
      <c r="VW10" s="266"/>
      <c r="VX10" s="266"/>
      <c r="VY10" s="266"/>
      <c r="VZ10" s="266"/>
      <c r="WA10" s="266"/>
      <c r="WB10" s="266"/>
      <c r="WC10" s="266"/>
      <c r="WD10" s="266"/>
      <c r="WE10" s="266"/>
      <c r="WF10" s="266"/>
      <c r="WG10" s="266"/>
      <c r="WH10" s="266"/>
      <c r="WI10" s="266"/>
      <c r="WJ10" s="266"/>
      <c r="WK10" s="266"/>
      <c r="WL10" s="266"/>
      <c r="WM10" s="266"/>
      <c r="WN10" s="266"/>
      <c r="WO10" s="266"/>
      <c r="WP10" s="266"/>
      <c r="WQ10" s="266"/>
      <c r="WR10" s="266"/>
      <c r="WS10" s="266"/>
      <c r="WT10" s="266"/>
      <c r="WU10" s="266"/>
      <c r="WV10" s="266"/>
      <c r="WW10" s="266"/>
      <c r="WX10" s="266"/>
      <c r="WY10" s="266"/>
      <c r="WZ10" s="266"/>
      <c r="XA10" s="266"/>
      <c r="XB10" s="266"/>
      <c r="XC10" s="266"/>
      <c r="XD10" s="266"/>
      <c r="XE10" s="266"/>
      <c r="XF10" s="266"/>
      <c r="XG10" s="266"/>
      <c r="XH10" s="266"/>
      <c r="XI10" s="266"/>
      <c r="XJ10" s="266"/>
      <c r="XK10" s="266"/>
      <c r="XL10" s="266"/>
      <c r="XM10" s="266"/>
      <c r="XN10" s="266"/>
      <c r="XO10" s="266"/>
      <c r="XP10" s="266"/>
      <c r="XQ10" s="266"/>
      <c r="XR10" s="266"/>
      <c r="XS10" s="266"/>
      <c r="XT10" s="266"/>
      <c r="XU10" s="266"/>
      <c r="XV10" s="266"/>
      <c r="XW10" s="266"/>
      <c r="XX10" s="266"/>
      <c r="XY10" s="266"/>
      <c r="XZ10" s="266"/>
      <c r="YA10" s="266"/>
      <c r="YB10" s="266"/>
      <c r="YC10" s="266"/>
      <c r="YD10" s="266"/>
      <c r="YE10" s="266"/>
      <c r="YF10" s="266"/>
      <c r="YG10" s="266"/>
      <c r="YH10" s="266"/>
      <c r="YI10" s="266"/>
      <c r="YJ10" s="266"/>
      <c r="YK10" s="266"/>
      <c r="YL10" s="266"/>
      <c r="YM10" s="266"/>
      <c r="YN10" s="266"/>
      <c r="YO10" s="266"/>
      <c r="YP10" s="266"/>
      <c r="YQ10" s="266"/>
      <c r="YR10" s="266"/>
      <c r="YS10" s="266"/>
      <c r="YT10" s="266"/>
      <c r="YU10" s="266"/>
      <c r="YV10" s="266"/>
      <c r="YW10" s="266"/>
      <c r="YX10" s="266"/>
      <c r="YY10" s="266"/>
      <c r="YZ10" s="266"/>
      <c r="ZA10" s="266"/>
      <c r="ZB10" s="266"/>
      <c r="ZC10" s="266"/>
      <c r="ZD10" s="266"/>
      <c r="ZE10" s="266"/>
      <c r="ZF10" s="266"/>
      <c r="ZG10" s="266"/>
      <c r="ZH10" s="266"/>
      <c r="ZI10" s="266"/>
      <c r="ZJ10" s="266"/>
      <c r="ZK10" s="266"/>
      <c r="ZL10" s="266"/>
      <c r="ZM10" s="266"/>
      <c r="ZN10" s="266"/>
      <c r="ZO10" s="266"/>
      <c r="ZP10" s="266"/>
      <c r="ZQ10" s="266"/>
      <c r="ZR10" s="266"/>
      <c r="ZS10" s="266"/>
      <c r="ZT10" s="266"/>
      <c r="ZU10" s="266"/>
      <c r="ZV10" s="266"/>
      <c r="ZW10" s="266"/>
      <c r="ZX10" s="266"/>
      <c r="ZY10" s="266"/>
      <c r="ZZ10" s="266"/>
      <c r="AAA10" s="266"/>
      <c r="AAB10" s="266"/>
      <c r="AAC10" s="266"/>
      <c r="AAD10" s="266"/>
      <c r="AAE10" s="266"/>
      <c r="AAF10" s="266"/>
      <c r="AAG10" s="266"/>
      <c r="AAH10" s="266"/>
      <c r="AAI10" s="266"/>
      <c r="AAJ10" s="266"/>
      <c r="AAK10" s="266"/>
      <c r="AAL10" s="266"/>
      <c r="AAM10" s="266"/>
      <c r="AAN10" s="266"/>
      <c r="AAO10" s="266"/>
      <c r="AAP10" s="266"/>
      <c r="AAQ10" s="266"/>
      <c r="AAR10" s="266"/>
      <c r="AAS10" s="266"/>
      <c r="AAT10" s="266"/>
      <c r="AAU10" s="266"/>
      <c r="AAV10" s="266"/>
      <c r="AAW10" s="266"/>
      <c r="AAX10" s="266"/>
      <c r="AAY10" s="266"/>
      <c r="AAZ10" s="266"/>
      <c r="ABA10" s="266"/>
      <c r="ABB10" s="266"/>
      <c r="ABC10" s="266"/>
      <c r="ABD10" s="266"/>
      <c r="ABE10" s="266"/>
      <c r="ABF10" s="266"/>
      <c r="ABG10" s="266"/>
      <c r="ABH10" s="266"/>
      <c r="ABI10" s="266"/>
      <c r="ABJ10" s="266"/>
      <c r="ABK10" s="266"/>
      <c r="ABL10" s="266"/>
      <c r="ABM10" s="266"/>
      <c r="ABN10" s="266"/>
      <c r="ABO10" s="266"/>
      <c r="ABP10" s="266"/>
      <c r="ABQ10" s="266"/>
      <c r="ABR10" s="266"/>
      <c r="ABS10" s="266"/>
      <c r="ABT10" s="266"/>
      <c r="ABU10" s="266"/>
      <c r="ABV10" s="266"/>
      <c r="ABW10" s="266"/>
      <c r="ABX10" s="266"/>
      <c r="ABY10" s="266"/>
      <c r="ABZ10" s="266"/>
      <c r="ACA10" s="266"/>
      <c r="ACB10" s="266"/>
      <c r="ACC10" s="266"/>
      <c r="ACD10" s="266"/>
      <c r="ACE10" s="266"/>
      <c r="ACF10" s="266"/>
      <c r="ACG10" s="266"/>
      <c r="ACH10" s="266"/>
      <c r="ACI10" s="266"/>
      <c r="ACJ10" s="266"/>
      <c r="ACK10" s="266"/>
      <c r="ACL10" s="266"/>
      <c r="ACM10" s="266"/>
      <c r="ACN10" s="266"/>
      <c r="ACO10" s="266"/>
      <c r="ACP10" s="266"/>
      <c r="ACQ10" s="266"/>
      <c r="ACR10" s="266"/>
      <c r="ACS10" s="266"/>
      <c r="ACT10" s="266"/>
      <c r="ACU10" s="266"/>
      <c r="ACV10" s="266"/>
      <c r="ACW10" s="266"/>
      <c r="ACX10" s="266"/>
      <c r="ACY10" s="266"/>
      <c r="ACZ10" s="266"/>
      <c r="ADA10" s="266"/>
      <c r="ADB10" s="266"/>
      <c r="ADC10" s="266"/>
      <c r="ADD10" s="266"/>
      <c r="ADE10" s="266"/>
      <c r="ADF10" s="266"/>
      <c r="ADG10" s="266"/>
      <c r="ADH10" s="266"/>
      <c r="ADI10" s="266"/>
      <c r="ADJ10" s="266"/>
      <c r="ADK10" s="266"/>
      <c r="ADL10" s="266"/>
      <c r="ADM10" s="266"/>
      <c r="ADN10" s="266"/>
      <c r="ADO10" s="266"/>
      <c r="ADP10" s="266"/>
      <c r="ADQ10" s="266"/>
      <c r="ADR10" s="266"/>
      <c r="ADS10" s="266"/>
      <c r="ADT10" s="266"/>
      <c r="ADU10" s="266"/>
      <c r="ADV10" s="266"/>
      <c r="ADW10" s="266"/>
      <c r="ADX10" s="266"/>
      <c r="ADY10" s="266"/>
      <c r="ADZ10" s="266"/>
      <c r="AEA10" s="266"/>
      <c r="AEB10" s="266"/>
      <c r="AEC10" s="266"/>
      <c r="AED10" s="266"/>
      <c r="AEE10" s="266"/>
      <c r="AEF10" s="266"/>
      <c r="AEG10" s="266"/>
      <c r="AEH10" s="266"/>
      <c r="AEI10" s="266"/>
      <c r="AEJ10" s="266"/>
      <c r="AEK10" s="266"/>
      <c r="AEL10" s="266"/>
      <c r="AEM10" s="266"/>
      <c r="AEN10" s="266"/>
      <c r="AEO10" s="266"/>
      <c r="AEP10" s="266"/>
      <c r="AEQ10" s="266"/>
      <c r="AER10" s="266"/>
      <c r="AES10" s="266"/>
      <c r="AET10" s="266"/>
      <c r="AEU10" s="266"/>
      <c r="AEV10" s="266"/>
      <c r="AEW10" s="266"/>
      <c r="AEX10" s="266"/>
      <c r="AEY10" s="266"/>
      <c r="AEZ10" s="266"/>
      <c r="AFA10" s="266"/>
      <c r="AFB10" s="266"/>
      <c r="AFC10" s="266"/>
      <c r="AFD10" s="266"/>
      <c r="AFE10" s="266"/>
      <c r="AFF10" s="266"/>
      <c r="AFG10" s="266"/>
      <c r="AFH10" s="266"/>
      <c r="AFI10" s="266"/>
      <c r="AFJ10" s="266"/>
      <c r="AFK10" s="266"/>
      <c r="AFL10" s="266"/>
      <c r="AFM10" s="266"/>
      <c r="AFN10" s="266"/>
      <c r="AFO10" s="266"/>
      <c r="AFP10" s="266"/>
      <c r="AFQ10" s="266"/>
      <c r="AFR10" s="266"/>
      <c r="AFS10" s="266"/>
      <c r="AFT10" s="266"/>
      <c r="AFU10" s="266"/>
      <c r="AFV10" s="266"/>
      <c r="AFW10" s="266"/>
      <c r="AFX10" s="266"/>
      <c r="AFY10" s="266"/>
      <c r="AFZ10" s="266"/>
      <c r="AGA10" s="266"/>
      <c r="AGB10" s="266"/>
      <c r="AGC10" s="266"/>
      <c r="AGD10" s="266"/>
      <c r="AGE10" s="266"/>
      <c r="AGF10" s="266"/>
      <c r="AGG10" s="266"/>
      <c r="AGH10" s="266"/>
      <c r="AGI10" s="266"/>
      <c r="AGJ10" s="266"/>
      <c r="AGK10" s="266"/>
      <c r="AGL10" s="266"/>
      <c r="AGM10" s="266"/>
      <c r="AGN10" s="266"/>
      <c r="AGO10" s="266"/>
      <c r="AGP10" s="266"/>
      <c r="AGQ10" s="266"/>
      <c r="AGR10" s="266"/>
      <c r="AGS10" s="266"/>
      <c r="AGT10" s="266"/>
      <c r="AGU10" s="266"/>
      <c r="AGV10" s="266"/>
      <c r="AGW10" s="266"/>
      <c r="AGX10" s="266"/>
      <c r="AGY10" s="266"/>
      <c r="AGZ10" s="266"/>
      <c r="AHA10" s="266"/>
      <c r="AHB10" s="266"/>
      <c r="AHC10" s="266"/>
      <c r="AHD10" s="266"/>
      <c r="AHE10" s="266"/>
      <c r="AHF10" s="266"/>
      <c r="AHG10" s="266"/>
      <c r="AHH10" s="266"/>
      <c r="AHI10" s="266"/>
      <c r="AHJ10" s="266"/>
      <c r="AHK10" s="266"/>
      <c r="AHL10" s="266"/>
      <c r="AHM10" s="266"/>
      <c r="AHN10" s="266"/>
      <c r="AHO10" s="266"/>
      <c r="AHP10" s="266"/>
      <c r="AHQ10" s="266"/>
      <c r="AHR10" s="266"/>
      <c r="AHS10" s="266"/>
      <c r="AHT10" s="266"/>
      <c r="AHU10" s="266"/>
      <c r="AHV10" s="266"/>
      <c r="AHW10" s="266"/>
      <c r="AHX10" s="266"/>
      <c r="AHY10" s="266"/>
      <c r="AHZ10" s="266"/>
      <c r="AIA10" s="266"/>
      <c r="AIB10" s="266"/>
      <c r="AIC10" s="266"/>
      <c r="AID10" s="266"/>
      <c r="AIE10" s="266"/>
      <c r="AIF10" s="266"/>
      <c r="AIG10" s="266"/>
      <c r="AIH10" s="266"/>
      <c r="AII10" s="266"/>
      <c r="AIJ10" s="266"/>
      <c r="AIK10" s="266"/>
      <c r="AIL10" s="266"/>
      <c r="AIM10" s="266"/>
      <c r="AIN10" s="266"/>
      <c r="AIO10" s="266"/>
      <c r="AIP10" s="266"/>
      <c r="AIQ10" s="266"/>
      <c r="AIR10" s="266"/>
      <c r="AIS10" s="266"/>
      <c r="AIT10" s="266"/>
      <c r="AIU10" s="266"/>
      <c r="AIV10" s="266"/>
      <c r="AIW10" s="266"/>
      <c r="AIX10" s="266"/>
      <c r="AIY10" s="266"/>
      <c r="AIZ10" s="266"/>
      <c r="AJA10" s="266"/>
      <c r="AJB10" s="266"/>
      <c r="AJC10" s="266"/>
      <c r="AJD10" s="266"/>
      <c r="AJE10" s="266"/>
      <c r="AJF10" s="266"/>
      <c r="AJG10" s="266"/>
      <c r="AJH10" s="266"/>
      <c r="AJI10" s="266"/>
      <c r="AJJ10" s="266"/>
      <c r="AJK10" s="266"/>
      <c r="AJL10" s="266"/>
      <c r="AJM10" s="266"/>
      <c r="AJN10" s="266"/>
      <c r="AJO10" s="266"/>
      <c r="AJP10" s="266"/>
      <c r="AJQ10" s="266"/>
      <c r="AJR10" s="266"/>
      <c r="AJS10" s="266"/>
      <c r="AJT10" s="266"/>
      <c r="AJU10" s="266"/>
      <c r="AJV10" s="266"/>
      <c r="AJW10" s="266"/>
      <c r="AJX10" s="266"/>
      <c r="AJY10" s="266"/>
      <c r="AJZ10" s="266"/>
      <c r="AKA10" s="266"/>
      <c r="AKB10" s="266"/>
      <c r="AKC10" s="266"/>
      <c r="AKD10" s="266"/>
      <c r="AKE10" s="266"/>
      <c r="AKF10" s="266"/>
      <c r="AKG10" s="266"/>
      <c r="AKH10" s="266"/>
      <c r="AKI10" s="266"/>
      <c r="AKJ10" s="266"/>
      <c r="AKK10" s="266"/>
      <c r="AKL10" s="266"/>
      <c r="AKM10" s="266"/>
      <c r="AKN10" s="266"/>
      <c r="AKO10" s="266"/>
      <c r="AKP10" s="266"/>
      <c r="AKQ10" s="266"/>
      <c r="AKR10" s="266"/>
      <c r="AKS10" s="266"/>
      <c r="AKT10" s="266"/>
      <c r="AKU10" s="266"/>
      <c r="AKV10" s="266"/>
      <c r="AKW10" s="266"/>
      <c r="AKX10" s="266"/>
      <c r="AKY10" s="266"/>
      <c r="AKZ10" s="266"/>
      <c r="ALA10" s="266"/>
      <c r="ALB10" s="266"/>
      <c r="ALC10" s="266"/>
      <c r="ALD10" s="266"/>
      <c r="ALE10" s="266"/>
      <c r="ALF10" s="266"/>
      <c r="ALG10" s="266"/>
      <c r="ALH10" s="266"/>
      <c r="ALI10" s="266"/>
      <c r="ALJ10" s="266"/>
      <c r="ALK10" s="266"/>
      <c r="ALL10" s="266"/>
      <c r="ALM10" s="266"/>
      <c r="ALN10" s="266"/>
      <c r="ALO10" s="266"/>
      <c r="ALP10" s="266"/>
      <c r="ALQ10" s="266"/>
      <c r="ALR10" s="266"/>
      <c r="ALS10" s="266"/>
      <c r="ALT10" s="266"/>
      <c r="ALU10" s="266"/>
      <c r="ALV10" s="266"/>
      <c r="ALW10" s="266"/>
      <c r="ALX10" s="266"/>
      <c r="ALY10" s="266"/>
      <c r="ALZ10" s="266"/>
      <c r="AMA10" s="266"/>
      <c r="AMB10" s="266"/>
      <c r="AMC10" s="266"/>
      <c r="AMD10" s="266"/>
      <c r="AME10" s="266"/>
      <c r="AMF10" s="266"/>
      <c r="AMG10" s="266"/>
      <c r="AMH10" s="266"/>
      <c r="AMI10" s="266"/>
      <c r="AMJ10" s="266"/>
      <c r="AMK10" s="266"/>
    </row>
    <row r="11" customFormat="false" ht="46" hidden="false" customHeight="false" outlineLevel="0" collapsed="false">
      <c r="A11" s="266" t="s">
        <v>4604</v>
      </c>
      <c r="B11" s="266" t="s">
        <v>4564</v>
      </c>
      <c r="C11" s="266"/>
      <c r="D11" s="266"/>
      <c r="E11" s="266" t="s">
        <v>4605</v>
      </c>
      <c r="F11" s="266" t="s">
        <v>4606</v>
      </c>
      <c r="G11" s="266" t="s">
        <v>4605</v>
      </c>
      <c r="H11" s="266"/>
      <c r="I11" s="266"/>
      <c r="J11" s="266" t="s">
        <v>4607</v>
      </c>
      <c r="K11" s="266" t="s">
        <v>4608</v>
      </c>
      <c r="L11" s="266"/>
      <c r="M11" s="266" t="s">
        <v>44</v>
      </c>
      <c r="N11" s="266"/>
      <c r="O11" s="266"/>
      <c r="P11" s="266"/>
      <c r="Q11" s="266"/>
      <c r="R11" s="266" t="s">
        <v>107</v>
      </c>
      <c r="S11" s="266" t="s">
        <v>133</v>
      </c>
      <c r="T11" s="266"/>
      <c r="U11" s="341"/>
      <c r="V11" s="342"/>
      <c r="W11" s="341"/>
      <c r="X11" s="342"/>
      <c r="Y11" s="342"/>
      <c r="Z11" s="342"/>
      <c r="AA11" s="342"/>
      <c r="AB11" s="343"/>
      <c r="AC11" s="343"/>
      <c r="AD11" s="344"/>
      <c r="AE11" s="343" t="s">
        <v>5186</v>
      </c>
      <c r="AF11" s="345"/>
      <c r="AG11" s="325" t="s">
        <v>5187</v>
      </c>
      <c r="AH11" s="347"/>
      <c r="AI11" s="343"/>
      <c r="AJ11" s="343"/>
      <c r="AK11" s="4" t="s">
        <v>5188</v>
      </c>
      <c r="AL11" s="343"/>
      <c r="AM11" s="343" t="s">
        <v>4612</v>
      </c>
      <c r="AN11" s="343"/>
      <c r="AO11" s="324"/>
      <c r="AP11" s="324"/>
      <c r="AQ11" s="324"/>
      <c r="AR11" s="324"/>
      <c r="AS11" s="324"/>
      <c r="AT11" s="330" t="str">
        <f aca="false">IF(A11="", "","'"&amp;A11&amp;"': {megami: '"&amp;B11&amp;"'"&amp;IF(C11&lt;&gt;"",", anotherID: '"&amp;C11&amp;"', replace: '"&amp;D11&amp;"'","")&amp;", name: '"&amp;SUBSTITUTE(E11,"'","\'")&amp;"', nameEn: '"&amp;SUBSTITUTE(K11,"'","\'")&amp;"', nameZh: '"&amp;SUBSTITUTE(G11,"'","\'")&amp;"', nameZhG1: '"&amp;SUBSTITUTE(H11,"'","\'")&amp;"', nameKo: '"&amp;SUBSTITUTE(J11,"'","\'")&amp;"', ruby: '"&amp;F11&amp;"', rubyEn: '"&amp;L11&amp;IF(I11&lt;&gt;"", "', rubyZh: '"&amp;I11, "")&amp;"', baseType: '"&amp;VLOOKUP(M11,マスタ!$A$1:$B$99,2,0)&amp;"'"&amp;IF(N11="○",", extra: true","")&amp;IF(O11&lt;&gt;"",", extraFrom: '"&amp;O11&amp;"'","")&amp;IF(P11&lt;&gt;"",", exchangableTo: '"&amp;P11&amp;"'","")&amp;IF(Q11="○",", poison: true","")&amp;IF(R11&lt;&gt;"", ", type: '"&amp;VLOOKUP(R11,マスタ!$D$1:$E$99,2,0)&amp;"'", "")&amp;IF(S11&lt;&gt;"",", subType: '"&amp;VLOOKUP(S11,マスタ!$D$1:$E$99,2,0)&amp;"'","")&amp;""&amp;IF(T11&lt;&gt;"",", range: '"&amp;T11&amp;"'","")&amp;IF(V11&lt;&gt;"",", damage: '"&amp;V11&amp;"'","")&amp;IF(X11&lt;&gt;"",", capacity: '"&amp;X11&amp;"'","")&amp;IF(Y11&lt;&gt;"",", growth: "&amp;Y11&amp;"","")&amp;IF(Z11&lt;&gt;"",", cost: '"&amp;Z11&amp;"'","")&amp;", text: '"&amp;SUBSTITUTE(SUBSTITUTE(AE11, CHAR(13), ""),CHAR(10),"\n")&amp;IF(AF11&lt;&gt;"", "', textAdditional: '"&amp;SUBSTITUTE(SUBSTITUTE(AF11, CHAR(13), ""),CHAR(10),"\n"), "")&amp;"', textZh: '"&amp;SUBSTITUTE(SUBSTITUTE(SUBSTITUTE(AG11, CHAR(13), ""),CHAR(10),"\n"),"'","\'")&amp;"', textZhG1: '"&amp;SUBSTITUTE(SUBSTITUTE(SUBSTITUTE(AI11, CHAR(13), ""),CHAR(10),"\n"),"'","\'")&amp;IF(AH11&lt;&gt;"", "', textZhAdditional: '"&amp;SUBSTITUTE(SUBSTITUTE(AH11, CHAR(13), ""),CHAR(10),"\n"), "")&amp;IF(AJ11&lt;&gt;"", "', textZhG1Additional: '"&amp;SUBSTITUTE(SUBSTITUTE(AJ11, CHAR(13), ""),CHAR(10),"\n"), "")&amp;"', textKo: '"&amp;SUBSTITUTE(SUBSTITUTE(SUBSTITUTE(AK11, CHAR(13), ""),CHAR(10),"\n"),"'","\'")&amp;IF(AL11&lt;&gt;"", "', textKoAdditional: '"&amp;SUBSTITUTE(SUBSTITUTE(AL11, CHAR(13), ""),CHAR(10),"\n"), "")&amp;"', textEn: '"&amp;SUBSTITUTE(SUBSTITUTE(SUBSTITUTE(AM11, CHAR(13), ""),CHAR(10),"\n"),"'","\'")&amp;IF(AN11&lt;&gt;"", "', textEnAdditional: '"&amp;SUBSTITUTE(SUBSTITUTE(AN11, CHAR(13), ""),CHAR(10),"\n"), "")&amp;"'"&amp;IF(AB11="○",", sealable: true","")&amp;IF(AC11="○",", removable: true","")&amp;IF(AA11="○",", lie: true","")&amp;IF(AD11="○",", investable: true","")&amp;"},")</f>
        <v>'23-akina-o-n-5': {megami: 'akina', name: '算法', nameEn: 'Calculate', nameZh: '算法', nameZhG1: '', nameKo: '산법', ruby: 'さんぽう', rubyEn: '', baseType: 'normal', type: 'action', subType: 'reaction', text: 'このターン中、《攻撃》は全ての適正距離が1減少する。\n（例えば3-4は2-3となる）', textZh: '这个回合中，《攻击》的所有攻击距离减少1。\n（例如攻击距离3-4的攻击会变成2-3的攻击）', textZhG1: '', textKo: '당신은 집중력을 1 얻는다.\n이번 턴 동안, 《공격》은 모든 적정거리가 1 감소한다.\n(예를 들어 3-4는 2-3이 된다)', textEn: 'Gain 1 Vigor.\nFor the rest of the turn, all Range values of attacks are reduced by 1.\n(For example, a Range of 3-4 becomes 2-3.)'},</v>
      </c>
      <c r="AU11" s="331" t="str">
        <f aca="false">IF($A11&lt;&gt;"", "    /** 《"&amp;$E11&amp;"》 */ export const "&amp;SUBSTITUTE(UPPER(IF(MID($A11, 3, 1)="-", RIGHT($A11,LEN($A11)-3), $A11)), "-", "_")&amp;": TCardId = '"&amp;$A11&amp;"';", "")</f>
        <v>    /** 《算法》 */ export const AKINA_O_N_5: TCardId = '23-akina-o-n-5';</v>
      </c>
      <c r="AV11" s="332" t="str">
        <f aca="false">IF($A11&lt;&gt;"", "    | '"&amp;$A11&amp;"'", "")</f>
        <v>    | '23-akina-o-n-5'</v>
      </c>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c r="CY11" s="86"/>
      <c r="CZ11" s="86"/>
      <c r="DA11" s="86"/>
      <c r="DB11" s="86"/>
      <c r="DC11" s="86"/>
      <c r="DD11" s="86"/>
      <c r="DE11" s="86"/>
      <c r="DF11" s="86"/>
      <c r="DG11" s="86"/>
      <c r="DH11" s="86"/>
      <c r="DI11" s="86"/>
      <c r="DJ11" s="86"/>
      <c r="DK11" s="86"/>
      <c r="DL11" s="86"/>
      <c r="DM11" s="86"/>
      <c r="DN11" s="86"/>
      <c r="DO11" s="86"/>
      <c r="DP11" s="86"/>
      <c r="DQ11" s="86"/>
      <c r="DR11" s="86"/>
      <c r="DS11" s="86"/>
      <c r="DT11" s="86"/>
      <c r="DU11" s="86"/>
      <c r="DV11" s="86"/>
      <c r="DW11" s="86"/>
      <c r="DX11" s="86"/>
      <c r="DY11" s="86"/>
      <c r="DZ11" s="86"/>
      <c r="EA11" s="86"/>
      <c r="EB11" s="86"/>
      <c r="EC11" s="86"/>
      <c r="ED11" s="86"/>
      <c r="EE11" s="86"/>
      <c r="EF11" s="86"/>
      <c r="EG11" s="86"/>
      <c r="EH11" s="86"/>
      <c r="EI11" s="86"/>
      <c r="EJ11" s="86"/>
      <c r="EK11" s="86"/>
      <c r="EL11" s="86"/>
      <c r="EM11" s="86"/>
      <c r="EN11" s="86"/>
      <c r="EO11" s="86"/>
      <c r="EP11" s="86"/>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6"/>
      <c r="FO11" s="86"/>
      <c r="FP11" s="86"/>
      <c r="FQ11" s="86"/>
      <c r="FR11" s="86"/>
      <c r="FS11" s="86"/>
      <c r="FT11" s="86"/>
      <c r="FU11" s="86"/>
      <c r="FV11" s="86"/>
      <c r="FW11" s="86"/>
      <c r="FX11" s="86"/>
      <c r="FY11" s="86"/>
      <c r="FZ11" s="86"/>
      <c r="GA11" s="86"/>
      <c r="GB11" s="86"/>
      <c r="GC11" s="86"/>
      <c r="GD11" s="86"/>
      <c r="GE11" s="86"/>
      <c r="GF11" s="86"/>
      <c r="GG11" s="86"/>
      <c r="GH11" s="86"/>
      <c r="GI11" s="86"/>
      <c r="GJ11" s="86"/>
      <c r="GK11" s="86"/>
      <c r="GL11" s="86"/>
      <c r="GM11" s="86"/>
      <c r="GN11" s="86"/>
      <c r="GO11" s="86"/>
      <c r="GP11" s="86"/>
      <c r="GQ11" s="86"/>
      <c r="GR11" s="86"/>
      <c r="GS11" s="86"/>
      <c r="GT11" s="86"/>
      <c r="GU11" s="86"/>
      <c r="GV11" s="86"/>
      <c r="GW11" s="86"/>
      <c r="GX11" s="86"/>
      <c r="GY11" s="86"/>
      <c r="GZ11" s="86"/>
      <c r="HA11" s="86"/>
      <c r="HB11" s="86"/>
      <c r="HC11" s="86"/>
      <c r="HD11" s="86"/>
      <c r="HE11" s="86"/>
      <c r="HF11" s="86"/>
      <c r="HG11" s="86"/>
      <c r="HH11" s="86"/>
      <c r="HI11" s="86"/>
      <c r="HJ11" s="86"/>
      <c r="HK11" s="86"/>
      <c r="HL11" s="86"/>
      <c r="HM11" s="86"/>
      <c r="HN11" s="86"/>
      <c r="HO11" s="86"/>
      <c r="HP11" s="86"/>
      <c r="HQ11" s="86"/>
      <c r="HR11" s="86"/>
      <c r="HS11" s="86"/>
      <c r="HT11" s="86"/>
      <c r="HU11" s="86"/>
      <c r="HV11" s="86"/>
      <c r="HW11" s="86"/>
      <c r="HX11" s="86"/>
      <c r="HY11" s="86"/>
      <c r="HZ11" s="86"/>
      <c r="IA11" s="86"/>
      <c r="IB11" s="86"/>
      <c r="IC11" s="86"/>
      <c r="ID11" s="86"/>
      <c r="IE11" s="86"/>
      <c r="IF11" s="86"/>
      <c r="IG11" s="86"/>
      <c r="IH11" s="86"/>
      <c r="II11" s="86"/>
      <c r="IJ11" s="86"/>
      <c r="IK11" s="86"/>
      <c r="IL11" s="86"/>
      <c r="IM11" s="86"/>
      <c r="IN11" s="86"/>
      <c r="IO11" s="86"/>
      <c r="IP11" s="86"/>
      <c r="IQ11" s="86"/>
      <c r="IR11" s="86"/>
      <c r="IS11" s="86"/>
      <c r="IT11" s="86"/>
      <c r="IU11" s="86"/>
      <c r="IV11" s="86"/>
      <c r="IW11" s="86"/>
      <c r="IX11" s="86"/>
      <c r="IY11" s="86"/>
      <c r="IZ11" s="86"/>
      <c r="JA11" s="86"/>
      <c r="JB11" s="86"/>
      <c r="JC11" s="86"/>
      <c r="JD11" s="86"/>
      <c r="JE11" s="86"/>
      <c r="JF11" s="86"/>
      <c r="JG11" s="86"/>
      <c r="JH11" s="86"/>
      <c r="JI11" s="86"/>
      <c r="JJ11" s="86"/>
      <c r="JK11" s="86"/>
      <c r="JL11" s="86"/>
      <c r="JM11" s="86"/>
      <c r="JN11" s="86"/>
      <c r="JO11" s="86"/>
      <c r="JP11" s="86"/>
      <c r="JQ11" s="86"/>
      <c r="JR11" s="86"/>
      <c r="JS11" s="86"/>
      <c r="JT11" s="86"/>
      <c r="JU11" s="86"/>
      <c r="JV11" s="86"/>
      <c r="JW11" s="86"/>
      <c r="JX11" s="86"/>
      <c r="JY11" s="86"/>
      <c r="JZ11" s="86"/>
      <c r="KA11" s="86"/>
      <c r="KB11" s="86"/>
      <c r="KC11" s="86"/>
      <c r="KD11" s="86"/>
      <c r="KE11" s="86"/>
      <c r="KF11" s="86"/>
      <c r="KG11" s="86"/>
      <c r="KH11" s="86"/>
      <c r="KI11" s="86"/>
      <c r="KJ11" s="86"/>
      <c r="KK11" s="86"/>
      <c r="KL11" s="86"/>
      <c r="KM11" s="86"/>
      <c r="KN11" s="86"/>
      <c r="KO11" s="86"/>
      <c r="KP11" s="86"/>
      <c r="KQ11" s="86"/>
      <c r="KR11" s="86"/>
      <c r="KS11" s="86"/>
      <c r="KT11" s="86"/>
      <c r="KU11" s="86"/>
      <c r="KV11" s="86"/>
      <c r="KW11" s="86"/>
      <c r="KX11" s="86"/>
      <c r="KY11" s="86"/>
      <c r="KZ11" s="86"/>
      <c r="LA11" s="86"/>
      <c r="LB11" s="86"/>
      <c r="LC11" s="86"/>
      <c r="LD11" s="86"/>
      <c r="LE11" s="86"/>
      <c r="LF11" s="86"/>
      <c r="LG11" s="86"/>
      <c r="LH11" s="86"/>
      <c r="LI11" s="86"/>
      <c r="LJ11" s="86"/>
      <c r="LK11" s="86"/>
      <c r="LL11" s="86"/>
      <c r="LM11" s="86"/>
      <c r="LN11" s="86"/>
      <c r="LO11" s="86"/>
      <c r="LP11" s="86"/>
      <c r="LQ11" s="86"/>
      <c r="LR11" s="86"/>
      <c r="LS11" s="86"/>
      <c r="LT11" s="86"/>
      <c r="LU11" s="86"/>
      <c r="LV11" s="86"/>
      <c r="LW11" s="86"/>
      <c r="LX11" s="86"/>
      <c r="LY11" s="86"/>
      <c r="LZ11" s="86"/>
      <c r="MA11" s="86"/>
      <c r="MB11" s="86"/>
      <c r="MC11" s="86"/>
      <c r="MD11" s="86"/>
      <c r="ME11" s="86"/>
      <c r="MF11" s="86"/>
      <c r="MG11" s="86"/>
      <c r="MH11" s="86"/>
      <c r="MI11" s="86"/>
      <c r="MJ11" s="86"/>
      <c r="MK11" s="86"/>
      <c r="ML11" s="86"/>
      <c r="MM11" s="86"/>
      <c r="MN11" s="86"/>
      <c r="MO11" s="86"/>
      <c r="MP11" s="86"/>
      <c r="MQ11" s="86"/>
      <c r="MR11" s="86"/>
      <c r="MS11" s="86"/>
      <c r="MT11" s="86"/>
      <c r="MU11" s="86"/>
      <c r="MV11" s="86"/>
      <c r="MW11" s="86"/>
      <c r="MX11" s="86"/>
      <c r="MY11" s="86"/>
      <c r="MZ11" s="86"/>
      <c r="NA11" s="86"/>
      <c r="NB11" s="86"/>
      <c r="NC11" s="86"/>
      <c r="ND11" s="86"/>
      <c r="NE11" s="86"/>
      <c r="NF11" s="86"/>
      <c r="NG11" s="86"/>
      <c r="NH11" s="86"/>
      <c r="NI11" s="86"/>
      <c r="NJ11" s="86"/>
      <c r="NK11" s="86"/>
      <c r="NL11" s="86"/>
      <c r="NM11" s="86"/>
      <c r="NN11" s="86"/>
      <c r="NO11" s="86"/>
      <c r="NP11" s="86"/>
      <c r="NQ11" s="86"/>
      <c r="NR11" s="86"/>
      <c r="NS11" s="86"/>
      <c r="NT11" s="86"/>
      <c r="NU11" s="86"/>
      <c r="NV11" s="86"/>
      <c r="NW11" s="86"/>
      <c r="NX11" s="86"/>
      <c r="NY11" s="86"/>
      <c r="NZ11" s="86"/>
      <c r="OA11" s="86"/>
      <c r="OB11" s="86"/>
      <c r="OC11" s="86"/>
      <c r="OD11" s="86"/>
      <c r="OE11" s="86"/>
      <c r="OF11" s="86"/>
      <c r="OG11" s="86"/>
      <c r="OH11" s="86"/>
      <c r="OI11" s="86"/>
      <c r="OJ11" s="86"/>
      <c r="OK11" s="86"/>
      <c r="OL11" s="86"/>
      <c r="OM11" s="86"/>
      <c r="ON11" s="86"/>
      <c r="OO11" s="86"/>
      <c r="OP11" s="86"/>
      <c r="OQ11" s="86"/>
      <c r="OR11" s="86"/>
      <c r="OS11" s="86"/>
      <c r="OT11" s="86"/>
      <c r="OU11" s="86"/>
      <c r="OV11" s="86"/>
      <c r="OW11" s="86"/>
      <c r="OX11" s="86"/>
      <c r="OY11" s="86"/>
      <c r="OZ11" s="86"/>
      <c r="PA11" s="86"/>
      <c r="PB11" s="86"/>
      <c r="PC11" s="86"/>
      <c r="PD11" s="86"/>
      <c r="PE11" s="86"/>
      <c r="PF11" s="86"/>
      <c r="PG11" s="86"/>
      <c r="PH11" s="86"/>
      <c r="PI11" s="86"/>
      <c r="PJ11" s="86"/>
      <c r="PK11" s="86"/>
      <c r="PL11" s="86"/>
      <c r="PM11" s="86"/>
      <c r="PN11" s="86"/>
      <c r="PO11" s="86"/>
      <c r="PP11" s="86"/>
      <c r="PQ11" s="86"/>
      <c r="PR11" s="86"/>
      <c r="PS11" s="86"/>
      <c r="PT11" s="86"/>
      <c r="PU11" s="86"/>
      <c r="PV11" s="86"/>
      <c r="PW11" s="86"/>
      <c r="PX11" s="86"/>
      <c r="PY11" s="86"/>
      <c r="PZ11" s="86"/>
      <c r="QA11" s="86"/>
      <c r="QB11" s="86"/>
      <c r="QC11" s="86"/>
      <c r="QD11" s="86"/>
      <c r="QE11" s="86"/>
      <c r="QF11" s="86"/>
      <c r="QG11" s="86"/>
      <c r="QH11" s="86"/>
      <c r="QI11" s="86"/>
      <c r="QJ11" s="86"/>
      <c r="QK11" s="86"/>
      <c r="QL11" s="86"/>
      <c r="QM11" s="86"/>
      <c r="QN11" s="86"/>
      <c r="QO11" s="86"/>
      <c r="QP11" s="86"/>
      <c r="QQ11" s="86"/>
      <c r="QR11" s="86"/>
      <c r="QS11" s="86"/>
      <c r="QT11" s="86"/>
      <c r="QU11" s="86"/>
      <c r="QV11" s="86"/>
      <c r="QW11" s="86"/>
      <c r="QX11" s="86"/>
      <c r="QY11" s="86"/>
      <c r="QZ11" s="86"/>
      <c r="RA11" s="86"/>
      <c r="RB11" s="86"/>
      <c r="RC11" s="86"/>
      <c r="RD11" s="86"/>
      <c r="RE11" s="86"/>
      <c r="RF11" s="86"/>
      <c r="RG11" s="86"/>
      <c r="RH11" s="86"/>
      <c r="RI11" s="86"/>
      <c r="RJ11" s="86"/>
      <c r="RK11" s="86"/>
      <c r="RL11" s="86"/>
      <c r="RM11" s="86"/>
      <c r="RN11" s="86"/>
      <c r="RO11" s="86"/>
      <c r="RP11" s="86"/>
      <c r="RQ11" s="86"/>
      <c r="RR11" s="86"/>
      <c r="RS11" s="86"/>
      <c r="RT11" s="86"/>
      <c r="RU11" s="86"/>
      <c r="RV11" s="86"/>
      <c r="RW11" s="86"/>
      <c r="RX11" s="86"/>
      <c r="RY11" s="86"/>
      <c r="RZ11" s="86"/>
      <c r="SA11" s="86"/>
      <c r="SB11" s="86"/>
      <c r="SC11" s="86"/>
      <c r="SD11" s="86"/>
      <c r="SE11" s="86"/>
      <c r="SF11" s="86"/>
      <c r="SG11" s="86"/>
      <c r="SH11" s="86"/>
      <c r="SI11" s="86"/>
      <c r="SJ11" s="86"/>
      <c r="SK11" s="86"/>
      <c r="SL11" s="86"/>
      <c r="SM11" s="86"/>
      <c r="SN11" s="86"/>
      <c r="SO11" s="86"/>
      <c r="SP11" s="86"/>
      <c r="SQ11" s="86"/>
      <c r="SR11" s="86"/>
      <c r="SS11" s="86"/>
      <c r="ST11" s="86"/>
      <c r="SU11" s="86"/>
      <c r="SV11" s="86"/>
      <c r="SW11" s="86"/>
      <c r="SX11" s="86"/>
      <c r="SY11" s="86"/>
      <c r="SZ11" s="86"/>
      <c r="TA11" s="86"/>
      <c r="TB11" s="86"/>
      <c r="TC11" s="86"/>
      <c r="TD11" s="86"/>
      <c r="TE11" s="86"/>
      <c r="TF11" s="86"/>
      <c r="TG11" s="86"/>
      <c r="TH11" s="86"/>
      <c r="TI11" s="86"/>
      <c r="TJ11" s="86"/>
      <c r="TK11" s="86"/>
      <c r="TL11" s="86"/>
      <c r="TM11" s="86"/>
      <c r="TN11" s="86"/>
      <c r="TO11" s="86"/>
      <c r="TP11" s="86"/>
      <c r="TQ11" s="86"/>
      <c r="TR11" s="86"/>
      <c r="TS11" s="86"/>
      <c r="TT11" s="86"/>
      <c r="TU11" s="86"/>
      <c r="TV11" s="86"/>
      <c r="TW11" s="86"/>
      <c r="TX11" s="86"/>
      <c r="TY11" s="86"/>
      <c r="TZ11" s="86"/>
      <c r="UA11" s="86"/>
      <c r="UB11" s="86"/>
      <c r="UC11" s="86"/>
      <c r="UD11" s="86"/>
      <c r="UE11" s="86"/>
      <c r="UF11" s="86"/>
      <c r="UG11" s="86"/>
      <c r="UH11" s="86"/>
      <c r="UI11" s="86"/>
      <c r="UJ11" s="86"/>
      <c r="UK11" s="86"/>
      <c r="UL11" s="86"/>
      <c r="UM11" s="86"/>
      <c r="UN11" s="86"/>
      <c r="UO11" s="86"/>
      <c r="UP11" s="86"/>
      <c r="UQ11" s="86"/>
      <c r="UR11" s="86"/>
      <c r="US11" s="86"/>
      <c r="UT11" s="86"/>
      <c r="UU11" s="86"/>
      <c r="UV11" s="86"/>
      <c r="UW11" s="86"/>
      <c r="UX11" s="86"/>
      <c r="UY11" s="86"/>
      <c r="UZ11" s="86"/>
      <c r="VA11" s="86"/>
      <c r="VB11" s="86"/>
      <c r="VC11" s="86"/>
      <c r="VD11" s="86"/>
      <c r="VE11" s="86"/>
      <c r="VF11" s="86"/>
      <c r="VG11" s="86"/>
      <c r="VH11" s="86"/>
      <c r="VI11" s="86"/>
      <c r="VJ11" s="86"/>
      <c r="VK11" s="86"/>
      <c r="VL11" s="86"/>
      <c r="VM11" s="86"/>
      <c r="VN11" s="86"/>
      <c r="VO11" s="86"/>
      <c r="VP11" s="86"/>
      <c r="VQ11" s="86"/>
      <c r="VR11" s="86"/>
      <c r="VS11" s="86"/>
      <c r="VT11" s="86"/>
      <c r="VU11" s="86"/>
      <c r="VV11" s="86"/>
      <c r="VW11" s="86"/>
      <c r="VX11" s="86"/>
      <c r="VY11" s="86"/>
      <c r="VZ11" s="86"/>
      <c r="WA11" s="86"/>
      <c r="WB11" s="86"/>
      <c r="WC11" s="86"/>
      <c r="WD11" s="86"/>
      <c r="WE11" s="86"/>
      <c r="WF11" s="86"/>
      <c r="WG11" s="86"/>
      <c r="WH11" s="86"/>
      <c r="WI11" s="86"/>
      <c r="WJ11" s="86"/>
      <c r="WK11" s="86"/>
      <c r="WL11" s="86"/>
      <c r="WM11" s="86"/>
      <c r="WN11" s="86"/>
      <c r="WO11" s="86"/>
      <c r="WP11" s="86"/>
      <c r="WQ11" s="86"/>
      <c r="WR11" s="86"/>
      <c r="WS11" s="86"/>
      <c r="WT11" s="86"/>
      <c r="WU11" s="86"/>
      <c r="WV11" s="86"/>
      <c r="WW11" s="86"/>
      <c r="WX11" s="86"/>
      <c r="WY11" s="86"/>
      <c r="WZ11" s="86"/>
      <c r="XA11" s="86"/>
      <c r="XB11" s="86"/>
      <c r="XC11" s="86"/>
      <c r="XD11" s="86"/>
      <c r="XE11" s="86"/>
      <c r="XF11" s="86"/>
      <c r="XG11" s="86"/>
      <c r="XH11" s="86"/>
      <c r="XI11" s="86"/>
      <c r="XJ11" s="86"/>
      <c r="XK11" s="86"/>
      <c r="XL11" s="86"/>
      <c r="XM11" s="86"/>
      <c r="XN11" s="86"/>
      <c r="XO11" s="86"/>
      <c r="XP11" s="86"/>
      <c r="XQ11" s="86"/>
      <c r="XR11" s="86"/>
      <c r="XS11" s="86"/>
      <c r="XT11" s="86"/>
      <c r="XU11" s="86"/>
      <c r="XV11" s="86"/>
      <c r="XW11" s="86"/>
      <c r="XX11" s="86"/>
      <c r="XY11" s="86"/>
      <c r="XZ11" s="86"/>
      <c r="YA11" s="86"/>
      <c r="YB11" s="86"/>
      <c r="YC11" s="86"/>
      <c r="YD11" s="86"/>
      <c r="YE11" s="86"/>
      <c r="YF11" s="86"/>
      <c r="YG11" s="86"/>
      <c r="YH11" s="86"/>
      <c r="YI11" s="86"/>
      <c r="YJ11" s="86"/>
      <c r="YK11" s="86"/>
      <c r="YL11" s="86"/>
      <c r="YM11" s="86"/>
      <c r="YN11" s="86"/>
      <c r="YO11" s="86"/>
      <c r="YP11" s="86"/>
      <c r="YQ11" s="86"/>
      <c r="YR11" s="86"/>
      <c r="YS11" s="86"/>
      <c r="YT11" s="86"/>
      <c r="YU11" s="86"/>
      <c r="YV11" s="86"/>
      <c r="YW11" s="86"/>
      <c r="YX11" s="86"/>
      <c r="YY11" s="86"/>
      <c r="YZ11" s="86"/>
      <c r="ZA11" s="86"/>
      <c r="ZB11" s="86"/>
      <c r="ZC11" s="86"/>
      <c r="ZD11" s="86"/>
      <c r="ZE11" s="86"/>
      <c r="ZF11" s="86"/>
      <c r="ZG11" s="86"/>
      <c r="ZH11" s="86"/>
      <c r="ZI11" s="86"/>
      <c r="ZJ11" s="86"/>
      <c r="ZK11" s="86"/>
      <c r="ZL11" s="86"/>
      <c r="ZM11" s="86"/>
      <c r="ZN11" s="86"/>
      <c r="ZO11" s="86"/>
      <c r="ZP11" s="86"/>
      <c r="ZQ11" s="86"/>
      <c r="ZR11" s="86"/>
      <c r="ZS11" s="86"/>
      <c r="ZT11" s="86"/>
      <c r="ZU11" s="86"/>
      <c r="ZV11" s="86"/>
      <c r="ZW11" s="86"/>
      <c r="ZX11" s="86"/>
      <c r="ZY11" s="86"/>
      <c r="ZZ11" s="86"/>
      <c r="AAA11" s="86"/>
      <c r="AAB11" s="86"/>
      <c r="AAC11" s="86"/>
      <c r="AAD11" s="86"/>
      <c r="AAE11" s="86"/>
      <c r="AAF11" s="86"/>
      <c r="AAG11" s="86"/>
      <c r="AAH11" s="86"/>
      <c r="AAI11" s="86"/>
      <c r="AAJ11" s="86"/>
      <c r="AAK11" s="86"/>
      <c r="AAL11" s="86"/>
      <c r="AAM11" s="86"/>
      <c r="AAN11" s="86"/>
      <c r="AAO11" s="86"/>
      <c r="AAP11" s="86"/>
      <c r="AAQ11" s="86"/>
      <c r="AAR11" s="86"/>
      <c r="AAS11" s="86"/>
      <c r="AAT11" s="86"/>
      <c r="AAU11" s="86"/>
      <c r="AAV11" s="86"/>
      <c r="AAW11" s="86"/>
      <c r="AAX11" s="86"/>
      <c r="AAY11" s="86"/>
      <c r="AAZ11" s="86"/>
      <c r="ABA11" s="86"/>
      <c r="ABB11" s="86"/>
      <c r="ABC11" s="86"/>
      <c r="ABD11" s="86"/>
      <c r="ABE11" s="86"/>
      <c r="ABF11" s="86"/>
      <c r="ABG11" s="86"/>
      <c r="ABH11" s="86"/>
      <c r="ABI11" s="86"/>
      <c r="ABJ11" s="86"/>
      <c r="ABK11" s="86"/>
      <c r="ABL11" s="86"/>
      <c r="ABM11" s="86"/>
      <c r="ABN11" s="86"/>
      <c r="ABO11" s="86"/>
      <c r="ABP11" s="86"/>
      <c r="ABQ11" s="86"/>
      <c r="ABR11" s="86"/>
      <c r="ABS11" s="86"/>
      <c r="ABT11" s="86"/>
      <c r="ABU11" s="86"/>
      <c r="ABV11" s="86"/>
      <c r="ABW11" s="86"/>
      <c r="ABX11" s="86"/>
      <c r="ABY11" s="86"/>
      <c r="ABZ11" s="86"/>
      <c r="ACA11" s="86"/>
      <c r="ACB11" s="86"/>
      <c r="ACC11" s="86"/>
      <c r="ACD11" s="86"/>
      <c r="ACE11" s="86"/>
      <c r="ACF11" s="86"/>
      <c r="ACG11" s="86"/>
      <c r="ACH11" s="86"/>
      <c r="ACI11" s="86"/>
      <c r="ACJ11" s="86"/>
      <c r="ACK11" s="86"/>
      <c r="ACL11" s="86"/>
      <c r="ACM11" s="86"/>
      <c r="ACN11" s="86"/>
      <c r="ACO11" s="86"/>
      <c r="ACP11" s="86"/>
      <c r="ACQ11" s="86"/>
      <c r="ACR11" s="86"/>
      <c r="ACS11" s="86"/>
      <c r="ACT11" s="86"/>
      <c r="ACU11" s="86"/>
      <c r="ACV11" s="86"/>
      <c r="ACW11" s="86"/>
      <c r="ACX11" s="86"/>
      <c r="ACY11" s="86"/>
      <c r="ACZ11" s="86"/>
      <c r="ADA11" s="86"/>
      <c r="ADB11" s="86"/>
      <c r="ADC11" s="86"/>
      <c r="ADD11" s="86"/>
      <c r="ADE11" s="86"/>
      <c r="ADF11" s="86"/>
      <c r="ADG11" s="86"/>
      <c r="ADH11" s="86"/>
      <c r="ADI11" s="86"/>
      <c r="ADJ11" s="86"/>
      <c r="ADK11" s="86"/>
      <c r="ADL11" s="86"/>
      <c r="ADM11" s="86"/>
      <c r="ADN11" s="86"/>
      <c r="ADO11" s="86"/>
      <c r="ADP11" s="86"/>
      <c r="ADQ11" s="86"/>
      <c r="ADR11" s="86"/>
      <c r="ADS11" s="86"/>
      <c r="ADT11" s="86"/>
      <c r="ADU11" s="86"/>
      <c r="ADV11" s="86"/>
      <c r="ADW11" s="86"/>
      <c r="ADX11" s="86"/>
      <c r="ADY11" s="86"/>
      <c r="ADZ11" s="86"/>
      <c r="AEA11" s="86"/>
      <c r="AEB11" s="86"/>
      <c r="AEC11" s="86"/>
      <c r="AED11" s="86"/>
      <c r="AEE11" s="86"/>
      <c r="AEF11" s="86"/>
      <c r="AEG11" s="86"/>
      <c r="AEH11" s="86"/>
      <c r="AEI11" s="86"/>
      <c r="AEJ11" s="86"/>
      <c r="AEK11" s="86"/>
      <c r="AEL11" s="86"/>
      <c r="AEM11" s="86"/>
      <c r="AEN11" s="86"/>
      <c r="AEO11" s="86"/>
      <c r="AEP11" s="86"/>
      <c r="AEQ11" s="86"/>
      <c r="AER11" s="86"/>
      <c r="AES11" s="86"/>
      <c r="AET11" s="86"/>
      <c r="AEU11" s="86"/>
      <c r="AEV11" s="86"/>
      <c r="AEW11" s="86"/>
      <c r="AEX11" s="86"/>
      <c r="AEY11" s="86"/>
      <c r="AEZ11" s="86"/>
      <c r="AFA11" s="86"/>
      <c r="AFB11" s="86"/>
      <c r="AFC11" s="86"/>
      <c r="AFD11" s="86"/>
      <c r="AFE11" s="86"/>
      <c r="AFF11" s="86"/>
      <c r="AFG11" s="86"/>
      <c r="AFH11" s="86"/>
      <c r="AFI11" s="86"/>
      <c r="AFJ11" s="86"/>
      <c r="AFK11" s="86"/>
      <c r="AFL11" s="86"/>
      <c r="AFM11" s="86"/>
      <c r="AFN11" s="86"/>
      <c r="AFO11" s="86"/>
      <c r="AFP11" s="86"/>
      <c r="AFQ11" s="86"/>
      <c r="AFR11" s="86"/>
      <c r="AFS11" s="86"/>
      <c r="AFT11" s="86"/>
      <c r="AFU11" s="86"/>
      <c r="AFV11" s="86"/>
      <c r="AFW11" s="86"/>
      <c r="AFX11" s="86"/>
      <c r="AFY11" s="86"/>
      <c r="AFZ11" s="86"/>
      <c r="AGA11" s="86"/>
      <c r="AGB11" s="86"/>
      <c r="AGC11" s="86"/>
      <c r="AGD11" s="86"/>
      <c r="AGE11" s="86"/>
      <c r="AGF11" s="86"/>
      <c r="AGG11" s="86"/>
      <c r="AGH11" s="86"/>
      <c r="AGI11" s="86"/>
      <c r="AGJ11" s="86"/>
      <c r="AGK11" s="86"/>
      <c r="AGL11" s="86"/>
      <c r="AGM11" s="86"/>
      <c r="AGN11" s="86"/>
      <c r="AGO11" s="86"/>
      <c r="AGP11" s="86"/>
      <c r="AGQ11" s="86"/>
      <c r="AGR11" s="86"/>
      <c r="AGS11" s="86"/>
      <c r="AGT11" s="86"/>
      <c r="AGU11" s="86"/>
      <c r="AGV11" s="86"/>
      <c r="AGW11" s="86"/>
      <c r="AGX11" s="86"/>
      <c r="AGY11" s="86"/>
      <c r="AGZ11" s="86"/>
      <c r="AHA11" s="86"/>
      <c r="AHB11" s="86"/>
      <c r="AHC11" s="86"/>
      <c r="AHD11" s="86"/>
      <c r="AHE11" s="86"/>
      <c r="AHF11" s="86"/>
      <c r="AHG11" s="86"/>
      <c r="AHH11" s="86"/>
      <c r="AHI11" s="86"/>
      <c r="AHJ11" s="86"/>
      <c r="AHK11" s="86"/>
      <c r="AHL11" s="86"/>
      <c r="AHM11" s="86"/>
      <c r="AHN11" s="86"/>
      <c r="AHO11" s="86"/>
      <c r="AHP11" s="86"/>
      <c r="AHQ11" s="86"/>
      <c r="AHR11" s="86"/>
      <c r="AHS11" s="86"/>
      <c r="AHT11" s="86"/>
      <c r="AHU11" s="86"/>
      <c r="AHV11" s="86"/>
      <c r="AHW11" s="86"/>
      <c r="AHX11" s="86"/>
      <c r="AHY11" s="86"/>
      <c r="AHZ11" s="86"/>
      <c r="AIA11" s="86"/>
      <c r="AIB11" s="86"/>
      <c r="AIC11" s="86"/>
      <c r="AID11" s="86"/>
      <c r="AIE11" s="86"/>
      <c r="AIF11" s="86"/>
      <c r="AIG11" s="86"/>
      <c r="AIH11" s="86"/>
      <c r="AII11" s="86"/>
      <c r="AIJ11" s="86"/>
      <c r="AIK11" s="86"/>
      <c r="AIL11" s="86"/>
      <c r="AIM11" s="86"/>
      <c r="AIN11" s="86"/>
      <c r="AIO11" s="86"/>
      <c r="AIP11" s="86"/>
      <c r="AIQ11" s="86"/>
      <c r="AIR11" s="86"/>
      <c r="AIS11" s="86"/>
      <c r="AIT11" s="86"/>
      <c r="AIU11" s="86"/>
      <c r="AIV11" s="86"/>
      <c r="AIW11" s="86"/>
      <c r="AIX11" s="86"/>
      <c r="AIY11" s="86"/>
      <c r="AIZ11" s="86"/>
      <c r="AJA11" s="86"/>
      <c r="AJB11" s="86"/>
      <c r="AJC11" s="86"/>
      <c r="AJD11" s="86"/>
      <c r="AJE11" s="86"/>
      <c r="AJF11" s="86"/>
      <c r="AJG11" s="86"/>
      <c r="AJH11" s="86"/>
      <c r="AJI11" s="86"/>
      <c r="AJJ11" s="86"/>
      <c r="AJK11" s="86"/>
      <c r="AJL11" s="86"/>
      <c r="AJM11" s="86"/>
      <c r="AJN11" s="86"/>
      <c r="AJO11" s="86"/>
      <c r="AJP11" s="86"/>
      <c r="AJQ11" s="86"/>
      <c r="AJR11" s="86"/>
      <c r="AJS11" s="86"/>
      <c r="AJT11" s="86"/>
      <c r="AJU11" s="86"/>
      <c r="AJV11" s="86"/>
      <c r="AJW11" s="86"/>
      <c r="AJX11" s="86"/>
      <c r="AJY11" s="86"/>
      <c r="AJZ11" s="86"/>
      <c r="AKA11" s="86"/>
      <c r="AKB11" s="86"/>
      <c r="AKC11" s="86"/>
      <c r="AKD11" s="86"/>
      <c r="AKE11" s="86"/>
      <c r="AKF11" s="86"/>
      <c r="AKG11" s="86"/>
      <c r="AKH11" s="86"/>
      <c r="AKI11" s="86"/>
      <c r="AKJ11" s="86"/>
      <c r="AKK11" s="86"/>
      <c r="AKL11" s="86"/>
      <c r="AKM11" s="86"/>
      <c r="AKN11" s="86"/>
      <c r="AKO11" s="86"/>
      <c r="AKP11" s="86"/>
      <c r="AKQ11" s="86"/>
      <c r="AKR11" s="86"/>
      <c r="AKS11" s="86"/>
      <c r="AKT11" s="86"/>
      <c r="AKU11" s="86"/>
      <c r="AKV11" s="86"/>
      <c r="AKW11" s="86"/>
      <c r="AKX11" s="86"/>
      <c r="AKY11" s="86"/>
      <c r="AKZ11" s="86"/>
      <c r="ALA11" s="86"/>
      <c r="ALB11" s="86"/>
      <c r="ALC11" s="86"/>
      <c r="ALD11" s="86"/>
      <c r="ALE11" s="86"/>
      <c r="ALF11" s="86"/>
      <c r="ALG11" s="86"/>
      <c r="ALH11" s="86"/>
      <c r="ALI11" s="86"/>
      <c r="ALJ11" s="86"/>
      <c r="ALK11" s="86"/>
      <c r="ALL11" s="86"/>
      <c r="ALM11" s="86"/>
      <c r="ALN11" s="86"/>
      <c r="ALO11" s="86"/>
      <c r="ALP11" s="86"/>
      <c r="ALQ11" s="86"/>
      <c r="ALR11" s="86"/>
      <c r="ALS11" s="86"/>
      <c r="ALT11" s="86"/>
      <c r="ALU11" s="86"/>
      <c r="ALV11" s="86"/>
      <c r="ALW11" s="86"/>
      <c r="ALX11" s="86"/>
      <c r="ALY11" s="86"/>
      <c r="ALZ11" s="86"/>
      <c r="AMA11" s="86"/>
      <c r="AMB11" s="86"/>
      <c r="AMC11" s="86"/>
      <c r="AMD11" s="86"/>
      <c r="AME11" s="86"/>
      <c r="AMF11" s="86"/>
      <c r="AMG11" s="86"/>
      <c r="AMH11" s="86"/>
      <c r="AMI11" s="86"/>
      <c r="AMJ11" s="86"/>
      <c r="AMK11" s="86"/>
    </row>
    <row r="12" customFormat="false" ht="57" hidden="false" customHeight="false" outlineLevel="0" collapsed="false">
      <c r="A12" s="266" t="s">
        <v>4613</v>
      </c>
      <c r="B12" s="266" t="s">
        <v>4564</v>
      </c>
      <c r="C12" s="266"/>
      <c r="D12" s="266"/>
      <c r="E12" s="266" t="s">
        <v>4614</v>
      </c>
      <c r="F12" s="266" t="s">
        <v>4615</v>
      </c>
      <c r="G12" s="266" t="s">
        <v>4616</v>
      </c>
      <c r="H12" s="266"/>
      <c r="I12" s="266"/>
      <c r="J12" s="266" t="s">
        <v>4617</v>
      </c>
      <c r="K12" s="266" t="s">
        <v>4618</v>
      </c>
      <c r="L12" s="266"/>
      <c r="M12" s="266" t="s">
        <v>44</v>
      </c>
      <c r="N12" s="266"/>
      <c r="O12" s="266"/>
      <c r="P12" s="266"/>
      <c r="Q12" s="266"/>
      <c r="R12" s="266" t="s">
        <v>120</v>
      </c>
      <c r="S12" s="266"/>
      <c r="T12" s="266"/>
      <c r="U12" s="341"/>
      <c r="V12" s="342"/>
      <c r="W12" s="341"/>
      <c r="X12" s="342" t="s">
        <v>54</v>
      </c>
      <c r="Y12" s="342"/>
      <c r="Z12" s="342"/>
      <c r="AA12" s="342"/>
      <c r="AB12" s="343"/>
      <c r="AC12" s="343"/>
      <c r="AD12" s="344"/>
      <c r="AE12" s="343" t="s">
        <v>5189</v>
      </c>
      <c r="AF12" s="345"/>
      <c r="AG12" s="351" t="s">
        <v>5190</v>
      </c>
      <c r="AH12" s="347"/>
      <c r="AI12" s="343"/>
      <c r="AJ12" s="343"/>
      <c r="AK12" s="352" t="s">
        <v>5191</v>
      </c>
      <c r="AL12" s="343"/>
      <c r="AM12" s="353" t="s">
        <v>5192</v>
      </c>
      <c r="AN12" s="343"/>
      <c r="AO12" s="324"/>
      <c r="AP12" s="324"/>
      <c r="AQ12" s="324"/>
      <c r="AR12" s="324"/>
      <c r="AS12" s="324"/>
      <c r="AT12" s="330" t="str">
        <f aca="false">IF(A12="", "","'"&amp;A12&amp;"': {megami: '"&amp;B12&amp;"'"&amp;IF(C12&lt;&gt;"",", anotherID: '"&amp;C12&amp;"', replace: '"&amp;D12&amp;"'","")&amp;", name: '"&amp;SUBSTITUTE(E12,"'","\'")&amp;"', nameEn: '"&amp;SUBSTITUTE(K12,"'","\'")&amp;"', nameZh: '"&amp;SUBSTITUTE(G12,"'","\'")&amp;"', nameZhG1: '"&amp;SUBSTITUTE(H12,"'","\'")&amp;"', nameKo: '"&amp;SUBSTITUTE(J12,"'","\'")&amp;"', ruby: '"&amp;F12&amp;"', rubyEn: '"&amp;L12&amp;IF(I12&lt;&gt;"", "', rubyZh: '"&amp;I12, "")&amp;"', baseType: '"&amp;VLOOKUP(M12,マスタ!$A$1:$B$99,2,0)&amp;"'"&amp;IF(N12="○",", extra: true","")&amp;IF(O12&lt;&gt;"",", extraFrom: '"&amp;O12&amp;"'","")&amp;IF(P12&lt;&gt;"",", exchangableTo: '"&amp;P12&amp;"'","")&amp;IF(Q12="○",", poison: true","")&amp;IF(R12&lt;&gt;"", ", type: '"&amp;VLOOKUP(R12,マスタ!$D$1:$E$99,2,0)&amp;"'", "")&amp;IF(S12&lt;&gt;"",", subType: '"&amp;VLOOKUP(S12,マスタ!$D$1:$E$99,2,0)&amp;"'","")&amp;""&amp;IF(T12&lt;&gt;"",", range: '"&amp;T12&amp;"'","")&amp;IF(V12&lt;&gt;"",", damage: '"&amp;V12&amp;"'","")&amp;IF(X12&lt;&gt;"",", capacity: '"&amp;X12&amp;"'","")&amp;IF(Y12&lt;&gt;"",", growth: "&amp;Y12&amp;"","")&amp;IF(Z12&lt;&gt;"",", cost: '"&amp;Z12&amp;"'","")&amp;", text: '"&amp;SUBSTITUTE(SUBSTITUTE(AE12, CHAR(13), ""),CHAR(10),"\n")&amp;IF(AF12&lt;&gt;"", "', textAdditional: '"&amp;SUBSTITUTE(SUBSTITUTE(AF12, CHAR(13), ""),CHAR(10),"\n"), "")&amp;"', textZh: '"&amp;SUBSTITUTE(SUBSTITUTE(SUBSTITUTE(AG12, CHAR(13), ""),CHAR(10),"\n"),"'","\'")&amp;"', textZhG1: '"&amp;SUBSTITUTE(SUBSTITUTE(SUBSTITUTE(AI12, CHAR(13), ""),CHAR(10),"\n"),"'","\'")&amp;IF(AH12&lt;&gt;"", "', textZhAdditional: '"&amp;SUBSTITUTE(SUBSTITUTE(AH12, CHAR(13), ""),CHAR(10),"\n"), "")&amp;IF(AJ12&lt;&gt;"", "', textZhG1Additional: '"&amp;SUBSTITUTE(SUBSTITUTE(AJ12, CHAR(13), ""),CHAR(10),"\n"), "")&amp;"', textKo: '"&amp;SUBSTITUTE(SUBSTITUTE(SUBSTITUTE(AK12, CHAR(13), ""),CHAR(10),"\n"),"'","\'")&amp;IF(AL12&lt;&gt;"", "', textKoAdditional: '"&amp;SUBSTITUTE(SUBSTITUTE(AL12, CHAR(13), ""),CHAR(10),"\n"), "")&amp;"', textEn: '"&amp;SUBSTITUTE(SUBSTITUTE(SUBSTITUTE(AM12, CHAR(13), ""),CHAR(10),"\n"),"'","\'")&amp;IF(AN12&lt;&gt;"", "', textEnAdditional: '"&amp;SUBSTITUTE(SUBSTITUTE(AN12, CHAR(13), ""),CHAR(10),"\n"), "")&amp;"'"&amp;IF(AB12="○",", sealable: true","")&amp;IF(AC12="○",", removable: true","")&amp;IF(AA12="○",", lie: true","")&amp;IF(AD12="○",", investable: true","")&amp;"},")</f>
        <v>'23-akina-o-n-6': {megami: 'akina', name: '盤狂わせ', nameEn: 'Contingency', nameZh: '不意算盘', nameZhG1: '', nameKo: '이변', ruby: 'ばんくるわせ', rubyEn: '', baseType: 'normal', type: 'enhance', capacity: '2', text: '間合制限（0-3）\n【展開時】相フレア→間合：2\n【展開中】この付与札の上の桜花結晶がダストへと送られるならば、それは代わりに相手のフレアへと移動する。', textZh: '距离限制（0-3）\n【展开时】敌气→2→距\n【展开中】此付于牌上的樱花结晶将移至虚时，改为移至敌气。', textZhG1: '', textKo: '간격제한(0-3)\n【전개시】 플레어(상대)→간격:2\n【전개중】이 부여패 위에 놓인 벚꽃결정이 더스트로 보내진다면, 그 벚꽃결정은 대신 플레어(상대)로 이동한다.', textEn: 'Range Restriction (0-3)\n\nInitialize: Opponent\'s Flare (2)→ Distance\n\n〇〇'},</v>
      </c>
      <c r="AU12" s="331" t="str">
        <f aca="false">IF($A12&lt;&gt;"", "    /** 《"&amp;$E12&amp;"》 */ export const "&amp;SUBSTITUTE(UPPER(IF(MID($A12, 3, 1)="-", RIGHT($A12,LEN($A12)-3), $A12)), "-", "_")&amp;": TCardId = '"&amp;$A12&amp;"';", "")</f>
        <v>    /** 《盤狂わせ》 */ export const AKINA_O_N_6: TCardId = '23-akina-o-n-6';</v>
      </c>
      <c r="AV12" s="332" t="str">
        <f aca="false">IF($A12&lt;&gt;"", "    | '"&amp;$A12&amp;"'", "")</f>
        <v>    | '23-akina-o-n-6'</v>
      </c>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6"/>
      <c r="GN12" s="86"/>
      <c r="GO12" s="86"/>
      <c r="GP12" s="86"/>
      <c r="GQ12" s="86"/>
      <c r="GR12" s="86"/>
      <c r="GS12" s="86"/>
      <c r="GT12" s="86"/>
      <c r="GU12" s="86"/>
      <c r="GV12" s="86"/>
      <c r="GW12" s="86"/>
      <c r="GX12" s="86"/>
      <c r="GY12" s="86"/>
      <c r="GZ12" s="86"/>
      <c r="HA12" s="86"/>
      <c r="HB12" s="86"/>
      <c r="HC12" s="86"/>
      <c r="HD12" s="86"/>
      <c r="HE12" s="86"/>
      <c r="HF12" s="86"/>
      <c r="HG12" s="86"/>
      <c r="HH12" s="86"/>
      <c r="HI12" s="86"/>
      <c r="HJ12" s="86"/>
      <c r="HK12" s="86"/>
      <c r="HL12" s="86"/>
      <c r="HM12" s="86"/>
      <c r="HN12" s="86"/>
      <c r="HO12" s="86"/>
      <c r="HP12" s="86"/>
      <c r="HQ12" s="86"/>
      <c r="HR12" s="86"/>
      <c r="HS12" s="86"/>
      <c r="HT12" s="86"/>
      <c r="HU12" s="86"/>
      <c r="HV12" s="86"/>
      <c r="HW12" s="86"/>
      <c r="HX12" s="86"/>
      <c r="HY12" s="86"/>
      <c r="HZ12" s="86"/>
      <c r="IA12" s="86"/>
      <c r="IB12" s="86"/>
      <c r="IC12" s="86"/>
      <c r="ID12" s="86"/>
      <c r="IE12" s="86"/>
      <c r="IF12" s="86"/>
      <c r="IG12" s="86"/>
      <c r="IH12" s="86"/>
      <c r="II12" s="86"/>
      <c r="IJ12" s="86"/>
      <c r="IK12" s="86"/>
      <c r="IL12" s="86"/>
      <c r="IM12" s="86"/>
      <c r="IN12" s="86"/>
      <c r="IO12" s="86"/>
      <c r="IP12" s="86"/>
      <c r="IQ12" s="86"/>
      <c r="IR12" s="86"/>
      <c r="IS12" s="86"/>
      <c r="IT12" s="86"/>
      <c r="IU12" s="86"/>
      <c r="IV12" s="86"/>
      <c r="IW12" s="86"/>
      <c r="IX12" s="86"/>
      <c r="IY12" s="86"/>
      <c r="IZ12" s="86"/>
      <c r="JA12" s="86"/>
      <c r="JB12" s="86"/>
      <c r="JC12" s="86"/>
      <c r="JD12" s="86"/>
      <c r="JE12" s="86"/>
      <c r="JF12" s="86"/>
      <c r="JG12" s="86"/>
      <c r="JH12" s="86"/>
      <c r="JI12" s="86"/>
      <c r="JJ12" s="86"/>
      <c r="JK12" s="86"/>
      <c r="JL12" s="86"/>
      <c r="JM12" s="86"/>
      <c r="JN12" s="86"/>
      <c r="JO12" s="86"/>
      <c r="JP12" s="86"/>
      <c r="JQ12" s="86"/>
      <c r="JR12" s="86"/>
      <c r="JS12" s="86"/>
      <c r="JT12" s="86"/>
      <c r="JU12" s="86"/>
      <c r="JV12" s="86"/>
      <c r="JW12" s="86"/>
      <c r="JX12" s="86"/>
      <c r="JY12" s="86"/>
      <c r="JZ12" s="86"/>
      <c r="KA12" s="86"/>
      <c r="KB12" s="86"/>
      <c r="KC12" s="86"/>
      <c r="KD12" s="86"/>
      <c r="KE12" s="86"/>
      <c r="KF12" s="86"/>
      <c r="KG12" s="86"/>
      <c r="KH12" s="86"/>
      <c r="KI12" s="86"/>
      <c r="KJ12" s="86"/>
      <c r="KK12" s="86"/>
      <c r="KL12" s="86"/>
      <c r="KM12" s="86"/>
      <c r="KN12" s="86"/>
      <c r="KO12" s="86"/>
      <c r="KP12" s="86"/>
      <c r="KQ12" s="86"/>
      <c r="KR12" s="86"/>
      <c r="KS12" s="86"/>
      <c r="KT12" s="86"/>
      <c r="KU12" s="86"/>
      <c r="KV12" s="86"/>
      <c r="KW12" s="86"/>
      <c r="KX12" s="86"/>
      <c r="KY12" s="86"/>
      <c r="KZ12" s="86"/>
      <c r="LA12" s="86"/>
      <c r="LB12" s="86"/>
      <c r="LC12" s="86"/>
      <c r="LD12" s="86"/>
      <c r="LE12" s="86"/>
      <c r="LF12" s="86"/>
      <c r="LG12" s="86"/>
      <c r="LH12" s="86"/>
      <c r="LI12" s="86"/>
      <c r="LJ12" s="86"/>
      <c r="LK12" s="86"/>
      <c r="LL12" s="86"/>
      <c r="LM12" s="86"/>
      <c r="LN12" s="86"/>
      <c r="LO12" s="86"/>
      <c r="LP12" s="86"/>
      <c r="LQ12" s="86"/>
      <c r="LR12" s="86"/>
      <c r="LS12" s="86"/>
      <c r="LT12" s="86"/>
      <c r="LU12" s="86"/>
      <c r="LV12" s="86"/>
      <c r="LW12" s="86"/>
      <c r="LX12" s="86"/>
      <c r="LY12" s="86"/>
      <c r="LZ12" s="86"/>
      <c r="MA12" s="86"/>
      <c r="MB12" s="86"/>
      <c r="MC12" s="86"/>
      <c r="MD12" s="86"/>
      <c r="ME12" s="86"/>
      <c r="MF12" s="86"/>
      <c r="MG12" s="86"/>
      <c r="MH12" s="86"/>
      <c r="MI12" s="86"/>
      <c r="MJ12" s="86"/>
      <c r="MK12" s="86"/>
      <c r="ML12" s="86"/>
      <c r="MM12" s="86"/>
      <c r="MN12" s="86"/>
      <c r="MO12" s="86"/>
      <c r="MP12" s="86"/>
      <c r="MQ12" s="86"/>
      <c r="MR12" s="86"/>
      <c r="MS12" s="86"/>
      <c r="MT12" s="86"/>
      <c r="MU12" s="86"/>
      <c r="MV12" s="86"/>
      <c r="MW12" s="86"/>
      <c r="MX12" s="86"/>
      <c r="MY12" s="86"/>
      <c r="MZ12" s="86"/>
      <c r="NA12" s="86"/>
      <c r="NB12" s="86"/>
      <c r="NC12" s="86"/>
      <c r="ND12" s="86"/>
      <c r="NE12" s="86"/>
      <c r="NF12" s="86"/>
      <c r="NG12" s="86"/>
      <c r="NH12" s="86"/>
      <c r="NI12" s="86"/>
      <c r="NJ12" s="86"/>
      <c r="NK12" s="86"/>
      <c r="NL12" s="86"/>
      <c r="NM12" s="86"/>
      <c r="NN12" s="86"/>
      <c r="NO12" s="86"/>
      <c r="NP12" s="86"/>
      <c r="NQ12" s="86"/>
      <c r="NR12" s="86"/>
      <c r="NS12" s="86"/>
      <c r="NT12" s="86"/>
      <c r="NU12" s="86"/>
      <c r="NV12" s="86"/>
      <c r="NW12" s="86"/>
      <c r="NX12" s="86"/>
      <c r="NY12" s="86"/>
      <c r="NZ12" s="86"/>
      <c r="OA12" s="86"/>
      <c r="OB12" s="86"/>
      <c r="OC12" s="86"/>
      <c r="OD12" s="86"/>
      <c r="OE12" s="86"/>
      <c r="OF12" s="86"/>
      <c r="OG12" s="86"/>
      <c r="OH12" s="86"/>
      <c r="OI12" s="86"/>
      <c r="OJ12" s="86"/>
      <c r="OK12" s="86"/>
      <c r="OL12" s="86"/>
      <c r="OM12" s="86"/>
      <c r="ON12" s="86"/>
      <c r="OO12" s="86"/>
      <c r="OP12" s="86"/>
      <c r="OQ12" s="86"/>
      <c r="OR12" s="86"/>
      <c r="OS12" s="86"/>
      <c r="OT12" s="86"/>
      <c r="OU12" s="86"/>
      <c r="OV12" s="86"/>
      <c r="OW12" s="86"/>
      <c r="OX12" s="86"/>
      <c r="OY12" s="86"/>
      <c r="OZ12" s="86"/>
      <c r="PA12" s="86"/>
      <c r="PB12" s="86"/>
      <c r="PC12" s="86"/>
      <c r="PD12" s="86"/>
      <c r="PE12" s="86"/>
      <c r="PF12" s="86"/>
      <c r="PG12" s="86"/>
      <c r="PH12" s="86"/>
      <c r="PI12" s="86"/>
      <c r="PJ12" s="86"/>
      <c r="PK12" s="86"/>
      <c r="PL12" s="86"/>
      <c r="PM12" s="86"/>
      <c r="PN12" s="86"/>
      <c r="PO12" s="86"/>
      <c r="PP12" s="86"/>
      <c r="PQ12" s="86"/>
      <c r="PR12" s="86"/>
      <c r="PS12" s="86"/>
      <c r="PT12" s="86"/>
      <c r="PU12" s="86"/>
      <c r="PV12" s="86"/>
      <c r="PW12" s="86"/>
      <c r="PX12" s="86"/>
      <c r="PY12" s="86"/>
      <c r="PZ12" s="86"/>
      <c r="QA12" s="86"/>
      <c r="QB12" s="86"/>
      <c r="QC12" s="86"/>
      <c r="QD12" s="86"/>
      <c r="QE12" s="86"/>
      <c r="QF12" s="86"/>
      <c r="QG12" s="86"/>
      <c r="QH12" s="86"/>
      <c r="QI12" s="86"/>
      <c r="QJ12" s="86"/>
      <c r="QK12" s="86"/>
      <c r="QL12" s="86"/>
      <c r="QM12" s="86"/>
      <c r="QN12" s="86"/>
      <c r="QO12" s="86"/>
      <c r="QP12" s="86"/>
      <c r="QQ12" s="86"/>
      <c r="QR12" s="86"/>
      <c r="QS12" s="86"/>
      <c r="QT12" s="86"/>
      <c r="QU12" s="86"/>
      <c r="QV12" s="86"/>
      <c r="QW12" s="86"/>
      <c r="QX12" s="86"/>
      <c r="QY12" s="86"/>
      <c r="QZ12" s="86"/>
      <c r="RA12" s="86"/>
      <c r="RB12" s="86"/>
      <c r="RC12" s="86"/>
      <c r="RD12" s="86"/>
      <c r="RE12" s="86"/>
      <c r="RF12" s="86"/>
      <c r="RG12" s="86"/>
      <c r="RH12" s="86"/>
      <c r="RI12" s="86"/>
      <c r="RJ12" s="86"/>
      <c r="RK12" s="86"/>
      <c r="RL12" s="86"/>
      <c r="RM12" s="86"/>
      <c r="RN12" s="86"/>
      <c r="RO12" s="86"/>
      <c r="RP12" s="86"/>
      <c r="RQ12" s="86"/>
      <c r="RR12" s="86"/>
      <c r="RS12" s="86"/>
      <c r="RT12" s="86"/>
      <c r="RU12" s="86"/>
      <c r="RV12" s="86"/>
      <c r="RW12" s="86"/>
      <c r="RX12" s="86"/>
      <c r="RY12" s="86"/>
      <c r="RZ12" s="86"/>
      <c r="SA12" s="86"/>
      <c r="SB12" s="86"/>
      <c r="SC12" s="86"/>
      <c r="SD12" s="86"/>
      <c r="SE12" s="86"/>
      <c r="SF12" s="86"/>
      <c r="SG12" s="86"/>
      <c r="SH12" s="86"/>
      <c r="SI12" s="86"/>
      <c r="SJ12" s="86"/>
      <c r="SK12" s="86"/>
      <c r="SL12" s="86"/>
      <c r="SM12" s="86"/>
      <c r="SN12" s="86"/>
      <c r="SO12" s="86"/>
      <c r="SP12" s="86"/>
      <c r="SQ12" s="86"/>
      <c r="SR12" s="86"/>
      <c r="SS12" s="86"/>
      <c r="ST12" s="86"/>
      <c r="SU12" s="86"/>
      <c r="SV12" s="86"/>
      <c r="SW12" s="86"/>
      <c r="SX12" s="86"/>
      <c r="SY12" s="86"/>
      <c r="SZ12" s="86"/>
      <c r="TA12" s="86"/>
      <c r="TB12" s="86"/>
      <c r="TC12" s="86"/>
      <c r="TD12" s="86"/>
      <c r="TE12" s="86"/>
      <c r="TF12" s="86"/>
      <c r="TG12" s="86"/>
      <c r="TH12" s="86"/>
      <c r="TI12" s="86"/>
      <c r="TJ12" s="86"/>
      <c r="TK12" s="86"/>
      <c r="TL12" s="86"/>
      <c r="TM12" s="86"/>
      <c r="TN12" s="86"/>
      <c r="TO12" s="86"/>
      <c r="TP12" s="86"/>
      <c r="TQ12" s="86"/>
      <c r="TR12" s="86"/>
      <c r="TS12" s="86"/>
      <c r="TT12" s="86"/>
      <c r="TU12" s="86"/>
      <c r="TV12" s="86"/>
      <c r="TW12" s="86"/>
      <c r="TX12" s="86"/>
      <c r="TY12" s="86"/>
      <c r="TZ12" s="86"/>
      <c r="UA12" s="86"/>
      <c r="UB12" s="86"/>
      <c r="UC12" s="86"/>
      <c r="UD12" s="86"/>
      <c r="UE12" s="86"/>
      <c r="UF12" s="86"/>
      <c r="UG12" s="86"/>
      <c r="UH12" s="86"/>
      <c r="UI12" s="86"/>
      <c r="UJ12" s="86"/>
      <c r="UK12" s="86"/>
      <c r="UL12" s="86"/>
      <c r="UM12" s="86"/>
      <c r="UN12" s="86"/>
      <c r="UO12" s="86"/>
      <c r="UP12" s="86"/>
      <c r="UQ12" s="86"/>
      <c r="UR12" s="86"/>
      <c r="US12" s="86"/>
      <c r="UT12" s="86"/>
      <c r="UU12" s="86"/>
      <c r="UV12" s="86"/>
      <c r="UW12" s="86"/>
      <c r="UX12" s="86"/>
      <c r="UY12" s="86"/>
      <c r="UZ12" s="86"/>
      <c r="VA12" s="86"/>
      <c r="VB12" s="86"/>
      <c r="VC12" s="86"/>
      <c r="VD12" s="86"/>
      <c r="VE12" s="86"/>
      <c r="VF12" s="86"/>
      <c r="VG12" s="86"/>
      <c r="VH12" s="86"/>
      <c r="VI12" s="86"/>
      <c r="VJ12" s="86"/>
      <c r="VK12" s="86"/>
      <c r="VL12" s="86"/>
      <c r="VM12" s="86"/>
      <c r="VN12" s="86"/>
      <c r="VO12" s="86"/>
      <c r="VP12" s="86"/>
      <c r="VQ12" s="86"/>
      <c r="VR12" s="86"/>
      <c r="VS12" s="86"/>
      <c r="VT12" s="86"/>
      <c r="VU12" s="86"/>
      <c r="VV12" s="86"/>
      <c r="VW12" s="86"/>
      <c r="VX12" s="86"/>
      <c r="VY12" s="86"/>
      <c r="VZ12" s="86"/>
      <c r="WA12" s="86"/>
      <c r="WB12" s="86"/>
      <c r="WC12" s="86"/>
      <c r="WD12" s="86"/>
      <c r="WE12" s="86"/>
      <c r="WF12" s="86"/>
      <c r="WG12" s="86"/>
      <c r="WH12" s="86"/>
      <c r="WI12" s="86"/>
      <c r="WJ12" s="86"/>
      <c r="WK12" s="86"/>
      <c r="WL12" s="86"/>
      <c r="WM12" s="86"/>
      <c r="WN12" s="86"/>
      <c r="WO12" s="86"/>
      <c r="WP12" s="86"/>
      <c r="WQ12" s="86"/>
      <c r="WR12" s="86"/>
      <c r="WS12" s="86"/>
      <c r="WT12" s="86"/>
      <c r="WU12" s="86"/>
      <c r="WV12" s="86"/>
      <c r="WW12" s="86"/>
      <c r="WX12" s="86"/>
      <c r="WY12" s="86"/>
      <c r="WZ12" s="86"/>
      <c r="XA12" s="86"/>
      <c r="XB12" s="86"/>
      <c r="XC12" s="86"/>
      <c r="XD12" s="86"/>
      <c r="XE12" s="86"/>
      <c r="XF12" s="86"/>
      <c r="XG12" s="86"/>
      <c r="XH12" s="86"/>
      <c r="XI12" s="86"/>
      <c r="XJ12" s="86"/>
      <c r="XK12" s="86"/>
      <c r="XL12" s="86"/>
      <c r="XM12" s="86"/>
      <c r="XN12" s="86"/>
      <c r="XO12" s="86"/>
      <c r="XP12" s="86"/>
      <c r="XQ12" s="86"/>
      <c r="XR12" s="86"/>
      <c r="XS12" s="86"/>
      <c r="XT12" s="86"/>
      <c r="XU12" s="86"/>
      <c r="XV12" s="86"/>
      <c r="XW12" s="86"/>
      <c r="XX12" s="86"/>
      <c r="XY12" s="86"/>
      <c r="XZ12" s="86"/>
      <c r="YA12" s="86"/>
      <c r="YB12" s="86"/>
      <c r="YC12" s="86"/>
      <c r="YD12" s="86"/>
      <c r="YE12" s="86"/>
      <c r="YF12" s="86"/>
      <c r="YG12" s="86"/>
      <c r="YH12" s="86"/>
      <c r="YI12" s="86"/>
      <c r="YJ12" s="86"/>
      <c r="YK12" s="86"/>
      <c r="YL12" s="86"/>
      <c r="YM12" s="86"/>
      <c r="YN12" s="86"/>
      <c r="YO12" s="86"/>
      <c r="YP12" s="86"/>
      <c r="YQ12" s="86"/>
      <c r="YR12" s="86"/>
      <c r="YS12" s="86"/>
      <c r="YT12" s="86"/>
      <c r="YU12" s="86"/>
      <c r="YV12" s="86"/>
      <c r="YW12" s="86"/>
      <c r="YX12" s="86"/>
      <c r="YY12" s="86"/>
      <c r="YZ12" s="86"/>
      <c r="ZA12" s="86"/>
      <c r="ZB12" s="86"/>
      <c r="ZC12" s="86"/>
      <c r="ZD12" s="86"/>
      <c r="ZE12" s="86"/>
      <c r="ZF12" s="86"/>
      <c r="ZG12" s="86"/>
      <c r="ZH12" s="86"/>
      <c r="ZI12" s="86"/>
      <c r="ZJ12" s="86"/>
      <c r="ZK12" s="86"/>
      <c r="ZL12" s="86"/>
      <c r="ZM12" s="86"/>
      <c r="ZN12" s="86"/>
      <c r="ZO12" s="86"/>
      <c r="ZP12" s="86"/>
      <c r="ZQ12" s="86"/>
      <c r="ZR12" s="86"/>
      <c r="ZS12" s="86"/>
      <c r="ZT12" s="86"/>
      <c r="ZU12" s="86"/>
      <c r="ZV12" s="86"/>
      <c r="ZW12" s="86"/>
      <c r="ZX12" s="86"/>
      <c r="ZY12" s="86"/>
      <c r="ZZ12" s="86"/>
      <c r="AAA12" s="86"/>
      <c r="AAB12" s="86"/>
      <c r="AAC12" s="86"/>
      <c r="AAD12" s="86"/>
      <c r="AAE12" s="86"/>
      <c r="AAF12" s="86"/>
      <c r="AAG12" s="86"/>
      <c r="AAH12" s="86"/>
      <c r="AAI12" s="86"/>
      <c r="AAJ12" s="86"/>
      <c r="AAK12" s="86"/>
      <c r="AAL12" s="86"/>
      <c r="AAM12" s="86"/>
      <c r="AAN12" s="86"/>
      <c r="AAO12" s="86"/>
      <c r="AAP12" s="86"/>
      <c r="AAQ12" s="86"/>
      <c r="AAR12" s="86"/>
      <c r="AAS12" s="86"/>
      <c r="AAT12" s="86"/>
      <c r="AAU12" s="86"/>
      <c r="AAV12" s="86"/>
      <c r="AAW12" s="86"/>
      <c r="AAX12" s="86"/>
      <c r="AAY12" s="86"/>
      <c r="AAZ12" s="86"/>
      <c r="ABA12" s="86"/>
      <c r="ABB12" s="86"/>
      <c r="ABC12" s="86"/>
      <c r="ABD12" s="86"/>
      <c r="ABE12" s="86"/>
      <c r="ABF12" s="86"/>
      <c r="ABG12" s="86"/>
      <c r="ABH12" s="86"/>
      <c r="ABI12" s="86"/>
      <c r="ABJ12" s="86"/>
      <c r="ABK12" s="86"/>
      <c r="ABL12" s="86"/>
      <c r="ABM12" s="86"/>
      <c r="ABN12" s="86"/>
      <c r="ABO12" s="86"/>
      <c r="ABP12" s="86"/>
      <c r="ABQ12" s="86"/>
      <c r="ABR12" s="86"/>
      <c r="ABS12" s="86"/>
      <c r="ABT12" s="86"/>
      <c r="ABU12" s="86"/>
      <c r="ABV12" s="86"/>
      <c r="ABW12" s="86"/>
      <c r="ABX12" s="86"/>
      <c r="ABY12" s="86"/>
      <c r="ABZ12" s="86"/>
      <c r="ACA12" s="86"/>
      <c r="ACB12" s="86"/>
      <c r="ACC12" s="86"/>
      <c r="ACD12" s="86"/>
      <c r="ACE12" s="86"/>
      <c r="ACF12" s="86"/>
      <c r="ACG12" s="86"/>
      <c r="ACH12" s="86"/>
      <c r="ACI12" s="86"/>
      <c r="ACJ12" s="86"/>
      <c r="ACK12" s="86"/>
      <c r="ACL12" s="86"/>
      <c r="ACM12" s="86"/>
      <c r="ACN12" s="86"/>
      <c r="ACO12" s="86"/>
      <c r="ACP12" s="86"/>
      <c r="ACQ12" s="86"/>
      <c r="ACR12" s="86"/>
      <c r="ACS12" s="86"/>
      <c r="ACT12" s="86"/>
      <c r="ACU12" s="86"/>
      <c r="ACV12" s="86"/>
      <c r="ACW12" s="86"/>
      <c r="ACX12" s="86"/>
      <c r="ACY12" s="86"/>
      <c r="ACZ12" s="86"/>
      <c r="ADA12" s="86"/>
      <c r="ADB12" s="86"/>
      <c r="ADC12" s="86"/>
      <c r="ADD12" s="86"/>
      <c r="ADE12" s="86"/>
      <c r="ADF12" s="86"/>
      <c r="ADG12" s="86"/>
      <c r="ADH12" s="86"/>
      <c r="ADI12" s="86"/>
      <c r="ADJ12" s="86"/>
      <c r="ADK12" s="86"/>
      <c r="ADL12" s="86"/>
      <c r="ADM12" s="86"/>
      <c r="ADN12" s="86"/>
      <c r="ADO12" s="86"/>
      <c r="ADP12" s="86"/>
      <c r="ADQ12" s="86"/>
      <c r="ADR12" s="86"/>
      <c r="ADS12" s="86"/>
      <c r="ADT12" s="86"/>
      <c r="ADU12" s="86"/>
      <c r="ADV12" s="86"/>
      <c r="ADW12" s="86"/>
      <c r="ADX12" s="86"/>
      <c r="ADY12" s="86"/>
      <c r="ADZ12" s="86"/>
      <c r="AEA12" s="86"/>
      <c r="AEB12" s="86"/>
      <c r="AEC12" s="86"/>
      <c r="AED12" s="86"/>
      <c r="AEE12" s="86"/>
      <c r="AEF12" s="86"/>
      <c r="AEG12" s="86"/>
      <c r="AEH12" s="86"/>
      <c r="AEI12" s="86"/>
      <c r="AEJ12" s="86"/>
      <c r="AEK12" s="86"/>
      <c r="AEL12" s="86"/>
      <c r="AEM12" s="86"/>
      <c r="AEN12" s="86"/>
      <c r="AEO12" s="86"/>
      <c r="AEP12" s="86"/>
      <c r="AEQ12" s="86"/>
      <c r="AER12" s="86"/>
      <c r="AES12" s="86"/>
      <c r="AET12" s="86"/>
      <c r="AEU12" s="86"/>
      <c r="AEV12" s="86"/>
      <c r="AEW12" s="86"/>
      <c r="AEX12" s="86"/>
      <c r="AEY12" s="86"/>
      <c r="AEZ12" s="86"/>
      <c r="AFA12" s="86"/>
      <c r="AFB12" s="86"/>
      <c r="AFC12" s="86"/>
      <c r="AFD12" s="86"/>
      <c r="AFE12" s="86"/>
      <c r="AFF12" s="86"/>
      <c r="AFG12" s="86"/>
      <c r="AFH12" s="86"/>
      <c r="AFI12" s="86"/>
      <c r="AFJ12" s="86"/>
      <c r="AFK12" s="86"/>
      <c r="AFL12" s="86"/>
      <c r="AFM12" s="86"/>
      <c r="AFN12" s="86"/>
      <c r="AFO12" s="86"/>
      <c r="AFP12" s="86"/>
      <c r="AFQ12" s="86"/>
      <c r="AFR12" s="86"/>
      <c r="AFS12" s="86"/>
      <c r="AFT12" s="86"/>
      <c r="AFU12" s="86"/>
      <c r="AFV12" s="86"/>
      <c r="AFW12" s="86"/>
      <c r="AFX12" s="86"/>
      <c r="AFY12" s="86"/>
      <c r="AFZ12" s="86"/>
      <c r="AGA12" s="86"/>
      <c r="AGB12" s="86"/>
      <c r="AGC12" s="86"/>
      <c r="AGD12" s="86"/>
      <c r="AGE12" s="86"/>
      <c r="AGF12" s="86"/>
      <c r="AGG12" s="86"/>
      <c r="AGH12" s="86"/>
      <c r="AGI12" s="86"/>
      <c r="AGJ12" s="86"/>
      <c r="AGK12" s="86"/>
      <c r="AGL12" s="86"/>
      <c r="AGM12" s="86"/>
      <c r="AGN12" s="86"/>
      <c r="AGO12" s="86"/>
      <c r="AGP12" s="86"/>
      <c r="AGQ12" s="86"/>
      <c r="AGR12" s="86"/>
      <c r="AGS12" s="86"/>
      <c r="AGT12" s="86"/>
      <c r="AGU12" s="86"/>
      <c r="AGV12" s="86"/>
      <c r="AGW12" s="86"/>
      <c r="AGX12" s="86"/>
      <c r="AGY12" s="86"/>
      <c r="AGZ12" s="86"/>
      <c r="AHA12" s="86"/>
      <c r="AHB12" s="86"/>
      <c r="AHC12" s="86"/>
      <c r="AHD12" s="86"/>
      <c r="AHE12" s="86"/>
      <c r="AHF12" s="86"/>
      <c r="AHG12" s="86"/>
      <c r="AHH12" s="86"/>
      <c r="AHI12" s="86"/>
      <c r="AHJ12" s="86"/>
      <c r="AHK12" s="86"/>
      <c r="AHL12" s="86"/>
      <c r="AHM12" s="86"/>
      <c r="AHN12" s="86"/>
      <c r="AHO12" s="86"/>
      <c r="AHP12" s="86"/>
      <c r="AHQ12" s="86"/>
      <c r="AHR12" s="86"/>
      <c r="AHS12" s="86"/>
      <c r="AHT12" s="86"/>
      <c r="AHU12" s="86"/>
      <c r="AHV12" s="86"/>
      <c r="AHW12" s="86"/>
      <c r="AHX12" s="86"/>
      <c r="AHY12" s="86"/>
      <c r="AHZ12" s="86"/>
      <c r="AIA12" s="86"/>
      <c r="AIB12" s="86"/>
      <c r="AIC12" s="86"/>
      <c r="AID12" s="86"/>
      <c r="AIE12" s="86"/>
      <c r="AIF12" s="86"/>
      <c r="AIG12" s="86"/>
      <c r="AIH12" s="86"/>
      <c r="AII12" s="86"/>
      <c r="AIJ12" s="86"/>
      <c r="AIK12" s="86"/>
      <c r="AIL12" s="86"/>
      <c r="AIM12" s="86"/>
      <c r="AIN12" s="86"/>
      <c r="AIO12" s="86"/>
      <c r="AIP12" s="86"/>
      <c r="AIQ12" s="86"/>
      <c r="AIR12" s="86"/>
      <c r="AIS12" s="86"/>
      <c r="AIT12" s="86"/>
      <c r="AIU12" s="86"/>
      <c r="AIV12" s="86"/>
      <c r="AIW12" s="86"/>
      <c r="AIX12" s="86"/>
      <c r="AIY12" s="86"/>
      <c r="AIZ12" s="86"/>
      <c r="AJA12" s="86"/>
      <c r="AJB12" s="86"/>
      <c r="AJC12" s="86"/>
      <c r="AJD12" s="86"/>
      <c r="AJE12" s="86"/>
      <c r="AJF12" s="86"/>
      <c r="AJG12" s="86"/>
      <c r="AJH12" s="86"/>
      <c r="AJI12" s="86"/>
      <c r="AJJ12" s="86"/>
      <c r="AJK12" s="86"/>
      <c r="AJL12" s="86"/>
      <c r="AJM12" s="86"/>
      <c r="AJN12" s="86"/>
      <c r="AJO12" s="86"/>
      <c r="AJP12" s="86"/>
      <c r="AJQ12" s="86"/>
      <c r="AJR12" s="86"/>
      <c r="AJS12" s="86"/>
      <c r="AJT12" s="86"/>
      <c r="AJU12" s="86"/>
      <c r="AJV12" s="86"/>
      <c r="AJW12" s="86"/>
      <c r="AJX12" s="86"/>
      <c r="AJY12" s="86"/>
      <c r="AJZ12" s="86"/>
      <c r="AKA12" s="86"/>
      <c r="AKB12" s="86"/>
      <c r="AKC12" s="86"/>
      <c r="AKD12" s="86"/>
      <c r="AKE12" s="86"/>
      <c r="AKF12" s="86"/>
      <c r="AKG12" s="86"/>
      <c r="AKH12" s="86"/>
      <c r="AKI12" s="86"/>
      <c r="AKJ12" s="86"/>
      <c r="AKK12" s="86"/>
      <c r="AKL12" s="86"/>
      <c r="AKM12" s="86"/>
      <c r="AKN12" s="86"/>
      <c r="AKO12" s="86"/>
      <c r="AKP12" s="86"/>
      <c r="AKQ12" s="86"/>
      <c r="AKR12" s="86"/>
      <c r="AKS12" s="86"/>
      <c r="AKT12" s="86"/>
      <c r="AKU12" s="86"/>
      <c r="AKV12" s="86"/>
      <c r="AKW12" s="86"/>
      <c r="AKX12" s="86"/>
      <c r="AKY12" s="86"/>
      <c r="AKZ12" s="86"/>
      <c r="ALA12" s="86"/>
      <c r="ALB12" s="86"/>
      <c r="ALC12" s="86"/>
      <c r="ALD12" s="86"/>
      <c r="ALE12" s="86"/>
      <c r="ALF12" s="86"/>
      <c r="ALG12" s="86"/>
      <c r="ALH12" s="86"/>
      <c r="ALI12" s="86"/>
      <c r="ALJ12" s="86"/>
      <c r="ALK12" s="86"/>
      <c r="ALL12" s="86"/>
      <c r="ALM12" s="86"/>
      <c r="ALN12" s="86"/>
      <c r="ALO12" s="86"/>
      <c r="ALP12" s="86"/>
      <c r="ALQ12" s="86"/>
      <c r="ALR12" s="86"/>
      <c r="ALS12" s="86"/>
      <c r="ALT12" s="86"/>
      <c r="ALU12" s="86"/>
      <c r="ALV12" s="86"/>
      <c r="ALW12" s="86"/>
      <c r="ALX12" s="86"/>
      <c r="ALY12" s="86"/>
      <c r="ALZ12" s="86"/>
      <c r="AMA12" s="86"/>
      <c r="AMB12" s="86"/>
      <c r="AMC12" s="86"/>
      <c r="AMD12" s="86"/>
      <c r="AME12" s="86"/>
      <c r="AMF12" s="86"/>
      <c r="AMG12" s="86"/>
      <c r="AMH12" s="86"/>
      <c r="AMI12" s="86"/>
      <c r="AMJ12" s="86"/>
      <c r="AMK12" s="86"/>
    </row>
    <row r="13" customFormat="false" ht="24" hidden="false" customHeight="false" outlineLevel="0" collapsed="false">
      <c r="A13" s="266" t="s">
        <v>4704</v>
      </c>
      <c r="B13" s="266" t="s">
        <v>4677</v>
      </c>
      <c r="C13" s="266"/>
      <c r="D13" s="266"/>
      <c r="E13" s="266" t="s">
        <v>4705</v>
      </c>
      <c r="F13" s="266" t="s">
        <v>4706</v>
      </c>
      <c r="G13" s="266" t="s">
        <v>4707</v>
      </c>
      <c r="H13" s="266"/>
      <c r="I13" s="266"/>
      <c r="J13" s="266" t="s">
        <v>4708</v>
      </c>
      <c r="K13" s="266" t="s">
        <v>4709</v>
      </c>
      <c r="L13" s="266"/>
      <c r="M13" s="266" t="s">
        <v>44</v>
      </c>
      <c r="N13" s="266"/>
      <c r="O13" s="266"/>
      <c r="P13" s="266"/>
      <c r="Q13" s="266"/>
      <c r="R13" s="266" t="s">
        <v>45</v>
      </c>
      <c r="S13" s="266" t="s">
        <v>92</v>
      </c>
      <c r="T13" s="266" t="s">
        <v>823</v>
      </c>
      <c r="U13" s="341"/>
      <c r="V13" s="342" t="s">
        <v>4711</v>
      </c>
      <c r="W13" s="341"/>
      <c r="X13" s="342"/>
      <c r="Y13" s="342"/>
      <c r="Z13" s="342"/>
      <c r="AA13" s="342"/>
      <c r="AB13" s="343"/>
      <c r="AC13" s="343"/>
      <c r="AD13" s="344"/>
      <c r="AE13" s="343" t="s">
        <v>5193</v>
      </c>
      <c r="AF13" s="345"/>
      <c r="AG13" s="325" t="s">
        <v>5194</v>
      </c>
      <c r="AH13" s="347"/>
      <c r="AI13" s="343"/>
      <c r="AJ13" s="343"/>
      <c r="AK13" s="4" t="s">
        <v>5195</v>
      </c>
      <c r="AL13" s="343"/>
      <c r="AM13" s="343" t="s">
        <v>5196</v>
      </c>
      <c r="AN13" s="343"/>
      <c r="AO13" s="324"/>
      <c r="AP13" s="324"/>
      <c r="AQ13" s="324"/>
      <c r="AR13" s="324"/>
      <c r="AS13" s="324"/>
      <c r="AT13" s="330" t="str">
        <f aca="false">IF(A13="", "","'"&amp;A13&amp;"': {megami: '"&amp;B13&amp;"'"&amp;IF(C13&lt;&gt;"",", anotherID: '"&amp;C13&amp;"', replace: '"&amp;D13&amp;"'","")&amp;", name: '"&amp;SUBSTITUTE(E13,"'","\'")&amp;"', nameEn: '"&amp;SUBSTITUTE(K13,"'","\'")&amp;"', nameZh: '"&amp;SUBSTITUTE(G13,"'","\'")&amp;"', nameZhG1: '"&amp;SUBSTITUTE(H13,"'","\'")&amp;"', nameKo: '"&amp;SUBSTITUTE(J13,"'","\'")&amp;"', ruby: '"&amp;F13&amp;"', rubyEn: '"&amp;L13&amp;IF(I13&lt;&gt;"", "', rubyZh: '"&amp;I13, "")&amp;"', baseType: '"&amp;VLOOKUP(M13,マスタ!$A$1:$B$99,2,0)&amp;"'"&amp;IF(N13="○",", extra: true","")&amp;IF(O13&lt;&gt;"",", extraFrom: '"&amp;O13&amp;"'","")&amp;IF(P13&lt;&gt;"",", exchangableTo: '"&amp;P13&amp;"'","")&amp;IF(Q13="○",", poison: true","")&amp;IF(R13&lt;&gt;"", ", type: '"&amp;VLOOKUP(R13,マスタ!$D$1:$E$99,2,0)&amp;"'", "")&amp;IF(S13&lt;&gt;"",", subType: '"&amp;VLOOKUP(S13,マスタ!$D$1:$E$99,2,0)&amp;"'","")&amp;""&amp;IF(T13&lt;&gt;"",", range: '"&amp;T13&amp;"'","")&amp;IF(V13&lt;&gt;"",", damage: '"&amp;V13&amp;"'","")&amp;IF(X13&lt;&gt;"",", capacity: '"&amp;X13&amp;"'","")&amp;IF(Y13&lt;&gt;"",", growth: "&amp;Y13&amp;"","")&amp;IF(Z13&lt;&gt;"",", cost: '"&amp;Z13&amp;"'","")&amp;", text: '"&amp;SUBSTITUTE(SUBSTITUTE(AE13, CHAR(13), ""),CHAR(10),"\n")&amp;IF(AF13&lt;&gt;"", "', textAdditional: '"&amp;SUBSTITUTE(SUBSTITUTE(AF13, CHAR(13), ""),CHAR(10),"\n"), "")&amp;"', textZh: '"&amp;SUBSTITUTE(SUBSTITUTE(SUBSTITUTE(AG13, CHAR(13), ""),CHAR(10),"\n"),"'","\'")&amp;"', textZhG1: '"&amp;SUBSTITUTE(SUBSTITUTE(SUBSTITUTE(AI13, CHAR(13), ""),CHAR(10),"\n"),"'","\'")&amp;IF(AH13&lt;&gt;"", "', textZhAdditional: '"&amp;SUBSTITUTE(SUBSTITUTE(AH13, CHAR(13), ""),CHAR(10),"\n"), "")&amp;IF(AJ13&lt;&gt;"", "', textZhG1Additional: '"&amp;SUBSTITUTE(SUBSTITUTE(AJ13, CHAR(13), ""),CHAR(10),"\n"), "")&amp;"', textKo: '"&amp;SUBSTITUTE(SUBSTITUTE(SUBSTITUTE(AK13, CHAR(13), ""),CHAR(10),"\n"),"'","\'")&amp;IF(AL13&lt;&gt;"", "', textKoAdditional: '"&amp;SUBSTITUTE(SUBSTITUTE(AL13, CHAR(13), ""),CHAR(10),"\n"), "")&amp;"', textEn: '"&amp;SUBSTITUTE(SUBSTITUTE(SUBSTITUTE(AM13, CHAR(13), ""),CHAR(10),"\n"),"'","\'")&amp;IF(AN13&lt;&gt;"", "', textEnAdditional: '"&amp;SUBSTITUTE(SUBSTITUTE(AN13, CHAR(13), ""),CHAR(10),"\n"), "")&amp;"'"&amp;IF(AB13="○",", sealable: true","")&amp;IF(AC13="○",", removable: true","")&amp;IF(AA13="○",", lie: true","")&amp;IF(AD13="○",", investable: true","")&amp;"},")</f>
        <v>'24-shisui-o-n-4': {megami: 'shisui', name: '徹底抗戦', nameEn: 'Insurrection', nameZh: '彻底抗战', nameZhG1: '', nameKo: '철저항전', ruby: 'てっていこうせん', rubyEn: '', baseType: 'normal', type: 'attack', subType: 'fullpower', range: '2-5', damage: '{2/3}', text: '【攻撃後】相手を畏縮させ、あなたのオーラかライフかフレアに裂傷を1与える。', textZh: '【攻击后】令对手畏缩，对自装、自命或自气造成1点裂伤。', textZhG1: '', textKo: '【공격후】 상대를 위축시키고, 당신은 오라 또는 플레어 또는 라이프에 열상을 1 받는다.', textEn: 'After Attack: Flinch your opponent. Lacerate your Aura, Flare, or Life once.'},</v>
      </c>
      <c r="AU13" s="331" t="str">
        <f aca="false">IF($A13&lt;&gt;"", "    /** 《"&amp;$E13&amp;"》 */ export const "&amp;SUBSTITUTE(UPPER(IF(MID($A13, 3, 1)="-", RIGHT($A13,LEN($A13)-3), $A13)), "-", "_")&amp;": TCardId = '"&amp;$A13&amp;"';", "")</f>
        <v>    /** 《徹底抗戦》 */ export const SHISUI_O_N_4: TCardId = '24-shisui-o-n-4';</v>
      </c>
      <c r="AV13" s="332" t="str">
        <f aca="false">IF($A13&lt;&gt;"", "    | '"&amp;$A13&amp;"'", "")</f>
        <v>    | '24-shisui-o-n-4'</v>
      </c>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86"/>
      <c r="DA13" s="86"/>
      <c r="DB13" s="86"/>
      <c r="DC13" s="86"/>
      <c r="DD13" s="86"/>
      <c r="DE13" s="86"/>
      <c r="DF13" s="86"/>
      <c r="DG13" s="86"/>
      <c r="DH13" s="86"/>
      <c r="DI13" s="86"/>
      <c r="DJ13" s="86"/>
      <c r="DK13" s="86"/>
      <c r="DL13" s="86"/>
      <c r="DM13" s="86"/>
      <c r="DN13" s="86"/>
      <c r="DO13" s="86"/>
      <c r="DP13" s="86"/>
      <c r="DQ13" s="86"/>
      <c r="DR13" s="86"/>
      <c r="DS13" s="86"/>
      <c r="DT13" s="86"/>
      <c r="DU13" s="86"/>
      <c r="DV13" s="86"/>
      <c r="DW13" s="86"/>
      <c r="DX13" s="86"/>
      <c r="DY13" s="86"/>
      <c r="DZ13" s="86"/>
      <c r="EA13" s="86"/>
      <c r="EB13" s="86"/>
      <c r="EC13" s="86"/>
      <c r="ED13" s="86"/>
      <c r="EE13" s="86"/>
      <c r="EF13" s="86"/>
      <c r="EG13" s="86"/>
      <c r="EH13" s="86"/>
      <c r="EI13" s="86"/>
      <c r="EJ13" s="86"/>
      <c r="EK13" s="86"/>
      <c r="EL13" s="86"/>
      <c r="EM13" s="86"/>
      <c r="EN13" s="86"/>
      <c r="EO13" s="86"/>
      <c r="EP13" s="86"/>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6"/>
      <c r="FO13" s="86"/>
      <c r="FP13" s="86"/>
      <c r="FQ13" s="86"/>
      <c r="FR13" s="86"/>
      <c r="FS13" s="86"/>
      <c r="FT13" s="86"/>
      <c r="FU13" s="86"/>
      <c r="FV13" s="86"/>
      <c r="FW13" s="86"/>
      <c r="FX13" s="86"/>
      <c r="FY13" s="86"/>
      <c r="FZ13" s="86"/>
      <c r="GA13" s="86"/>
      <c r="GB13" s="86"/>
      <c r="GC13" s="86"/>
      <c r="GD13" s="86"/>
      <c r="GE13" s="86"/>
      <c r="GF13" s="86"/>
      <c r="GG13" s="86"/>
      <c r="GH13" s="86"/>
      <c r="GI13" s="86"/>
      <c r="GJ13" s="86"/>
      <c r="GK13" s="86"/>
      <c r="GL13" s="86"/>
      <c r="GM13" s="86"/>
      <c r="GN13" s="86"/>
      <c r="GO13" s="86"/>
      <c r="GP13" s="86"/>
      <c r="GQ13" s="86"/>
      <c r="GR13" s="86"/>
      <c r="GS13" s="86"/>
      <c r="GT13" s="86"/>
      <c r="GU13" s="86"/>
      <c r="GV13" s="86"/>
      <c r="GW13" s="86"/>
      <c r="GX13" s="86"/>
      <c r="GY13" s="86"/>
      <c r="GZ13" s="86"/>
      <c r="HA13" s="86"/>
      <c r="HB13" s="86"/>
      <c r="HC13" s="86"/>
      <c r="HD13" s="86"/>
      <c r="HE13" s="86"/>
      <c r="HF13" s="86"/>
      <c r="HG13" s="86"/>
      <c r="HH13" s="86"/>
      <c r="HI13" s="86"/>
      <c r="HJ13" s="86"/>
      <c r="HK13" s="86"/>
      <c r="HL13" s="86"/>
      <c r="HM13" s="86"/>
      <c r="HN13" s="86"/>
      <c r="HO13" s="86"/>
      <c r="HP13" s="86"/>
      <c r="HQ13" s="86"/>
      <c r="HR13" s="86"/>
      <c r="HS13" s="86"/>
      <c r="HT13" s="86"/>
      <c r="HU13" s="86"/>
      <c r="HV13" s="86"/>
      <c r="HW13" s="86"/>
      <c r="HX13" s="86"/>
      <c r="HY13" s="86"/>
      <c r="HZ13" s="86"/>
      <c r="IA13" s="86"/>
      <c r="IB13" s="86"/>
      <c r="IC13" s="86"/>
      <c r="ID13" s="86"/>
      <c r="IE13" s="86"/>
      <c r="IF13" s="86"/>
      <c r="IG13" s="86"/>
      <c r="IH13" s="86"/>
      <c r="II13" s="86"/>
      <c r="IJ13" s="86"/>
      <c r="IK13" s="86"/>
      <c r="IL13" s="86"/>
      <c r="IM13" s="86"/>
      <c r="IN13" s="86"/>
      <c r="IO13" s="86"/>
      <c r="IP13" s="86"/>
      <c r="IQ13" s="86"/>
      <c r="IR13" s="86"/>
      <c r="IS13" s="86"/>
      <c r="IT13" s="86"/>
      <c r="IU13" s="86"/>
      <c r="IV13" s="86"/>
      <c r="IW13" s="86"/>
      <c r="IX13" s="86"/>
      <c r="IY13" s="86"/>
      <c r="IZ13" s="86"/>
      <c r="JA13" s="86"/>
      <c r="JB13" s="86"/>
      <c r="JC13" s="86"/>
      <c r="JD13" s="86"/>
      <c r="JE13" s="86"/>
      <c r="JF13" s="86"/>
      <c r="JG13" s="86"/>
      <c r="JH13" s="86"/>
      <c r="JI13" s="86"/>
      <c r="JJ13" s="86"/>
      <c r="JK13" s="86"/>
      <c r="JL13" s="86"/>
      <c r="JM13" s="86"/>
      <c r="JN13" s="86"/>
      <c r="JO13" s="86"/>
      <c r="JP13" s="86"/>
      <c r="JQ13" s="86"/>
      <c r="JR13" s="86"/>
      <c r="JS13" s="86"/>
      <c r="JT13" s="86"/>
      <c r="JU13" s="86"/>
      <c r="JV13" s="86"/>
      <c r="JW13" s="86"/>
      <c r="JX13" s="86"/>
      <c r="JY13" s="86"/>
      <c r="JZ13" s="86"/>
      <c r="KA13" s="86"/>
      <c r="KB13" s="86"/>
      <c r="KC13" s="86"/>
      <c r="KD13" s="86"/>
      <c r="KE13" s="86"/>
      <c r="KF13" s="86"/>
      <c r="KG13" s="86"/>
      <c r="KH13" s="86"/>
      <c r="KI13" s="86"/>
      <c r="KJ13" s="86"/>
      <c r="KK13" s="86"/>
      <c r="KL13" s="86"/>
      <c r="KM13" s="86"/>
      <c r="KN13" s="86"/>
      <c r="KO13" s="86"/>
      <c r="KP13" s="86"/>
      <c r="KQ13" s="86"/>
      <c r="KR13" s="86"/>
      <c r="KS13" s="86"/>
      <c r="KT13" s="86"/>
      <c r="KU13" s="86"/>
      <c r="KV13" s="86"/>
      <c r="KW13" s="86"/>
      <c r="KX13" s="86"/>
      <c r="KY13" s="86"/>
      <c r="KZ13" s="86"/>
      <c r="LA13" s="86"/>
      <c r="LB13" s="86"/>
      <c r="LC13" s="86"/>
      <c r="LD13" s="86"/>
      <c r="LE13" s="86"/>
      <c r="LF13" s="86"/>
      <c r="LG13" s="86"/>
      <c r="LH13" s="86"/>
      <c r="LI13" s="86"/>
      <c r="LJ13" s="86"/>
      <c r="LK13" s="86"/>
      <c r="LL13" s="86"/>
      <c r="LM13" s="86"/>
      <c r="LN13" s="86"/>
      <c r="LO13" s="86"/>
      <c r="LP13" s="86"/>
      <c r="LQ13" s="86"/>
      <c r="LR13" s="86"/>
      <c r="LS13" s="86"/>
      <c r="LT13" s="86"/>
      <c r="LU13" s="86"/>
      <c r="LV13" s="86"/>
      <c r="LW13" s="86"/>
      <c r="LX13" s="86"/>
      <c r="LY13" s="86"/>
      <c r="LZ13" s="86"/>
      <c r="MA13" s="86"/>
      <c r="MB13" s="86"/>
      <c r="MC13" s="86"/>
      <c r="MD13" s="86"/>
      <c r="ME13" s="86"/>
      <c r="MF13" s="86"/>
      <c r="MG13" s="86"/>
      <c r="MH13" s="86"/>
      <c r="MI13" s="86"/>
      <c r="MJ13" s="86"/>
      <c r="MK13" s="86"/>
      <c r="ML13" s="86"/>
      <c r="MM13" s="86"/>
      <c r="MN13" s="86"/>
      <c r="MO13" s="86"/>
      <c r="MP13" s="86"/>
      <c r="MQ13" s="86"/>
      <c r="MR13" s="86"/>
      <c r="MS13" s="86"/>
      <c r="MT13" s="86"/>
      <c r="MU13" s="86"/>
      <c r="MV13" s="86"/>
      <c r="MW13" s="86"/>
      <c r="MX13" s="86"/>
      <c r="MY13" s="86"/>
      <c r="MZ13" s="86"/>
      <c r="NA13" s="86"/>
      <c r="NB13" s="86"/>
      <c r="NC13" s="86"/>
      <c r="ND13" s="86"/>
      <c r="NE13" s="86"/>
      <c r="NF13" s="86"/>
      <c r="NG13" s="86"/>
      <c r="NH13" s="86"/>
      <c r="NI13" s="86"/>
      <c r="NJ13" s="86"/>
      <c r="NK13" s="86"/>
      <c r="NL13" s="86"/>
      <c r="NM13" s="86"/>
      <c r="NN13" s="86"/>
      <c r="NO13" s="86"/>
      <c r="NP13" s="86"/>
      <c r="NQ13" s="86"/>
      <c r="NR13" s="86"/>
      <c r="NS13" s="86"/>
      <c r="NT13" s="86"/>
      <c r="NU13" s="86"/>
      <c r="NV13" s="86"/>
      <c r="NW13" s="86"/>
      <c r="NX13" s="86"/>
      <c r="NY13" s="86"/>
      <c r="NZ13" s="86"/>
      <c r="OA13" s="86"/>
      <c r="OB13" s="86"/>
      <c r="OC13" s="86"/>
      <c r="OD13" s="86"/>
      <c r="OE13" s="86"/>
      <c r="OF13" s="86"/>
      <c r="OG13" s="86"/>
      <c r="OH13" s="86"/>
      <c r="OI13" s="86"/>
      <c r="OJ13" s="86"/>
      <c r="OK13" s="86"/>
      <c r="OL13" s="86"/>
      <c r="OM13" s="86"/>
      <c r="ON13" s="86"/>
      <c r="OO13" s="86"/>
      <c r="OP13" s="86"/>
      <c r="OQ13" s="86"/>
      <c r="OR13" s="86"/>
      <c r="OS13" s="86"/>
      <c r="OT13" s="86"/>
      <c r="OU13" s="86"/>
      <c r="OV13" s="86"/>
      <c r="OW13" s="86"/>
      <c r="OX13" s="86"/>
      <c r="OY13" s="86"/>
      <c r="OZ13" s="86"/>
      <c r="PA13" s="86"/>
      <c r="PB13" s="86"/>
      <c r="PC13" s="86"/>
      <c r="PD13" s="86"/>
      <c r="PE13" s="86"/>
      <c r="PF13" s="86"/>
      <c r="PG13" s="86"/>
      <c r="PH13" s="86"/>
      <c r="PI13" s="86"/>
      <c r="PJ13" s="86"/>
      <c r="PK13" s="86"/>
      <c r="PL13" s="86"/>
      <c r="PM13" s="86"/>
      <c r="PN13" s="86"/>
      <c r="PO13" s="86"/>
      <c r="PP13" s="86"/>
      <c r="PQ13" s="86"/>
      <c r="PR13" s="86"/>
      <c r="PS13" s="86"/>
      <c r="PT13" s="86"/>
      <c r="PU13" s="86"/>
      <c r="PV13" s="86"/>
      <c r="PW13" s="86"/>
      <c r="PX13" s="86"/>
      <c r="PY13" s="86"/>
      <c r="PZ13" s="86"/>
      <c r="QA13" s="86"/>
      <c r="QB13" s="86"/>
      <c r="QC13" s="86"/>
      <c r="QD13" s="86"/>
      <c r="QE13" s="86"/>
      <c r="QF13" s="86"/>
      <c r="QG13" s="86"/>
      <c r="QH13" s="86"/>
      <c r="QI13" s="86"/>
      <c r="QJ13" s="86"/>
      <c r="QK13" s="86"/>
      <c r="QL13" s="86"/>
      <c r="QM13" s="86"/>
      <c r="QN13" s="86"/>
      <c r="QO13" s="86"/>
      <c r="QP13" s="86"/>
      <c r="QQ13" s="86"/>
      <c r="QR13" s="86"/>
      <c r="QS13" s="86"/>
      <c r="QT13" s="86"/>
      <c r="QU13" s="86"/>
      <c r="QV13" s="86"/>
      <c r="QW13" s="86"/>
      <c r="QX13" s="86"/>
      <c r="QY13" s="86"/>
      <c r="QZ13" s="86"/>
      <c r="RA13" s="86"/>
      <c r="RB13" s="86"/>
      <c r="RC13" s="86"/>
      <c r="RD13" s="86"/>
      <c r="RE13" s="86"/>
      <c r="RF13" s="86"/>
      <c r="RG13" s="86"/>
      <c r="RH13" s="86"/>
      <c r="RI13" s="86"/>
      <c r="RJ13" s="86"/>
      <c r="RK13" s="86"/>
      <c r="RL13" s="86"/>
      <c r="RM13" s="86"/>
      <c r="RN13" s="86"/>
      <c r="RO13" s="86"/>
      <c r="RP13" s="86"/>
      <c r="RQ13" s="86"/>
      <c r="RR13" s="86"/>
      <c r="RS13" s="86"/>
      <c r="RT13" s="86"/>
      <c r="RU13" s="86"/>
      <c r="RV13" s="86"/>
      <c r="RW13" s="86"/>
      <c r="RX13" s="86"/>
      <c r="RY13" s="86"/>
      <c r="RZ13" s="86"/>
      <c r="SA13" s="86"/>
      <c r="SB13" s="86"/>
      <c r="SC13" s="86"/>
      <c r="SD13" s="86"/>
      <c r="SE13" s="86"/>
      <c r="SF13" s="86"/>
      <c r="SG13" s="86"/>
      <c r="SH13" s="86"/>
      <c r="SI13" s="86"/>
      <c r="SJ13" s="86"/>
      <c r="SK13" s="86"/>
      <c r="SL13" s="86"/>
      <c r="SM13" s="86"/>
      <c r="SN13" s="86"/>
      <c r="SO13" s="86"/>
      <c r="SP13" s="86"/>
      <c r="SQ13" s="86"/>
      <c r="SR13" s="86"/>
      <c r="SS13" s="86"/>
      <c r="ST13" s="86"/>
      <c r="SU13" s="86"/>
      <c r="SV13" s="86"/>
      <c r="SW13" s="86"/>
      <c r="SX13" s="86"/>
      <c r="SY13" s="86"/>
      <c r="SZ13" s="86"/>
      <c r="TA13" s="86"/>
      <c r="TB13" s="86"/>
      <c r="TC13" s="86"/>
      <c r="TD13" s="86"/>
      <c r="TE13" s="86"/>
      <c r="TF13" s="86"/>
      <c r="TG13" s="86"/>
      <c r="TH13" s="86"/>
      <c r="TI13" s="86"/>
      <c r="TJ13" s="86"/>
      <c r="TK13" s="86"/>
      <c r="TL13" s="86"/>
      <c r="TM13" s="86"/>
      <c r="TN13" s="86"/>
      <c r="TO13" s="86"/>
      <c r="TP13" s="86"/>
      <c r="TQ13" s="86"/>
      <c r="TR13" s="86"/>
      <c r="TS13" s="86"/>
      <c r="TT13" s="86"/>
      <c r="TU13" s="86"/>
      <c r="TV13" s="86"/>
      <c r="TW13" s="86"/>
      <c r="TX13" s="86"/>
      <c r="TY13" s="86"/>
      <c r="TZ13" s="86"/>
      <c r="UA13" s="86"/>
      <c r="UB13" s="86"/>
      <c r="UC13" s="86"/>
      <c r="UD13" s="86"/>
      <c r="UE13" s="86"/>
      <c r="UF13" s="86"/>
      <c r="UG13" s="86"/>
      <c r="UH13" s="86"/>
      <c r="UI13" s="86"/>
      <c r="UJ13" s="86"/>
      <c r="UK13" s="86"/>
      <c r="UL13" s="86"/>
      <c r="UM13" s="86"/>
      <c r="UN13" s="86"/>
      <c r="UO13" s="86"/>
      <c r="UP13" s="86"/>
      <c r="UQ13" s="86"/>
      <c r="UR13" s="86"/>
      <c r="US13" s="86"/>
      <c r="UT13" s="86"/>
      <c r="UU13" s="86"/>
      <c r="UV13" s="86"/>
      <c r="UW13" s="86"/>
      <c r="UX13" s="86"/>
      <c r="UY13" s="86"/>
      <c r="UZ13" s="86"/>
      <c r="VA13" s="86"/>
      <c r="VB13" s="86"/>
      <c r="VC13" s="86"/>
      <c r="VD13" s="86"/>
      <c r="VE13" s="86"/>
      <c r="VF13" s="86"/>
      <c r="VG13" s="86"/>
      <c r="VH13" s="86"/>
      <c r="VI13" s="86"/>
      <c r="VJ13" s="86"/>
      <c r="VK13" s="86"/>
      <c r="VL13" s="86"/>
      <c r="VM13" s="86"/>
      <c r="VN13" s="86"/>
      <c r="VO13" s="86"/>
      <c r="VP13" s="86"/>
      <c r="VQ13" s="86"/>
      <c r="VR13" s="86"/>
      <c r="VS13" s="86"/>
      <c r="VT13" s="86"/>
      <c r="VU13" s="86"/>
      <c r="VV13" s="86"/>
      <c r="VW13" s="86"/>
      <c r="VX13" s="86"/>
      <c r="VY13" s="86"/>
      <c r="VZ13" s="86"/>
      <c r="WA13" s="86"/>
      <c r="WB13" s="86"/>
      <c r="WC13" s="86"/>
      <c r="WD13" s="86"/>
      <c r="WE13" s="86"/>
      <c r="WF13" s="86"/>
      <c r="WG13" s="86"/>
      <c r="WH13" s="86"/>
      <c r="WI13" s="86"/>
      <c r="WJ13" s="86"/>
      <c r="WK13" s="86"/>
      <c r="WL13" s="86"/>
      <c r="WM13" s="86"/>
      <c r="WN13" s="86"/>
      <c r="WO13" s="86"/>
      <c r="WP13" s="86"/>
      <c r="WQ13" s="86"/>
      <c r="WR13" s="86"/>
      <c r="WS13" s="86"/>
      <c r="WT13" s="86"/>
      <c r="WU13" s="86"/>
      <c r="WV13" s="86"/>
      <c r="WW13" s="86"/>
      <c r="WX13" s="86"/>
      <c r="WY13" s="86"/>
      <c r="WZ13" s="86"/>
      <c r="XA13" s="86"/>
      <c r="XB13" s="86"/>
      <c r="XC13" s="86"/>
      <c r="XD13" s="86"/>
      <c r="XE13" s="86"/>
      <c r="XF13" s="86"/>
      <c r="XG13" s="86"/>
      <c r="XH13" s="86"/>
      <c r="XI13" s="86"/>
      <c r="XJ13" s="86"/>
      <c r="XK13" s="86"/>
      <c r="XL13" s="86"/>
      <c r="XM13" s="86"/>
      <c r="XN13" s="86"/>
      <c r="XO13" s="86"/>
      <c r="XP13" s="86"/>
      <c r="XQ13" s="86"/>
      <c r="XR13" s="86"/>
      <c r="XS13" s="86"/>
      <c r="XT13" s="86"/>
      <c r="XU13" s="86"/>
      <c r="XV13" s="86"/>
      <c r="XW13" s="86"/>
      <c r="XX13" s="86"/>
      <c r="XY13" s="86"/>
      <c r="XZ13" s="86"/>
      <c r="YA13" s="86"/>
      <c r="YB13" s="86"/>
      <c r="YC13" s="86"/>
      <c r="YD13" s="86"/>
      <c r="YE13" s="86"/>
      <c r="YF13" s="86"/>
      <c r="YG13" s="86"/>
      <c r="YH13" s="86"/>
      <c r="YI13" s="86"/>
      <c r="YJ13" s="86"/>
      <c r="YK13" s="86"/>
      <c r="YL13" s="86"/>
      <c r="YM13" s="86"/>
      <c r="YN13" s="86"/>
      <c r="YO13" s="86"/>
      <c r="YP13" s="86"/>
      <c r="YQ13" s="86"/>
      <c r="YR13" s="86"/>
      <c r="YS13" s="86"/>
      <c r="YT13" s="86"/>
      <c r="YU13" s="86"/>
      <c r="YV13" s="86"/>
      <c r="YW13" s="86"/>
      <c r="YX13" s="86"/>
      <c r="YY13" s="86"/>
      <c r="YZ13" s="86"/>
      <c r="ZA13" s="86"/>
      <c r="ZB13" s="86"/>
      <c r="ZC13" s="86"/>
      <c r="ZD13" s="86"/>
      <c r="ZE13" s="86"/>
      <c r="ZF13" s="86"/>
      <c r="ZG13" s="86"/>
      <c r="ZH13" s="86"/>
      <c r="ZI13" s="86"/>
      <c r="ZJ13" s="86"/>
      <c r="ZK13" s="86"/>
      <c r="ZL13" s="86"/>
      <c r="ZM13" s="86"/>
      <c r="ZN13" s="86"/>
      <c r="ZO13" s="86"/>
      <c r="ZP13" s="86"/>
      <c r="ZQ13" s="86"/>
      <c r="ZR13" s="86"/>
      <c r="ZS13" s="86"/>
      <c r="ZT13" s="86"/>
      <c r="ZU13" s="86"/>
      <c r="ZV13" s="86"/>
      <c r="ZW13" s="86"/>
      <c r="ZX13" s="86"/>
      <c r="ZY13" s="86"/>
      <c r="ZZ13" s="86"/>
      <c r="AAA13" s="86"/>
      <c r="AAB13" s="86"/>
      <c r="AAC13" s="86"/>
      <c r="AAD13" s="86"/>
      <c r="AAE13" s="86"/>
      <c r="AAF13" s="86"/>
      <c r="AAG13" s="86"/>
      <c r="AAH13" s="86"/>
      <c r="AAI13" s="86"/>
      <c r="AAJ13" s="86"/>
      <c r="AAK13" s="86"/>
      <c r="AAL13" s="86"/>
      <c r="AAM13" s="86"/>
      <c r="AAN13" s="86"/>
      <c r="AAO13" s="86"/>
      <c r="AAP13" s="86"/>
      <c r="AAQ13" s="86"/>
      <c r="AAR13" s="86"/>
      <c r="AAS13" s="86"/>
      <c r="AAT13" s="86"/>
      <c r="AAU13" s="86"/>
      <c r="AAV13" s="86"/>
      <c r="AAW13" s="86"/>
      <c r="AAX13" s="86"/>
      <c r="AAY13" s="86"/>
      <c r="AAZ13" s="86"/>
      <c r="ABA13" s="86"/>
      <c r="ABB13" s="86"/>
      <c r="ABC13" s="86"/>
      <c r="ABD13" s="86"/>
      <c r="ABE13" s="86"/>
      <c r="ABF13" s="86"/>
      <c r="ABG13" s="86"/>
      <c r="ABH13" s="86"/>
      <c r="ABI13" s="86"/>
      <c r="ABJ13" s="86"/>
      <c r="ABK13" s="86"/>
      <c r="ABL13" s="86"/>
      <c r="ABM13" s="86"/>
      <c r="ABN13" s="86"/>
      <c r="ABO13" s="86"/>
      <c r="ABP13" s="86"/>
      <c r="ABQ13" s="86"/>
      <c r="ABR13" s="86"/>
      <c r="ABS13" s="86"/>
      <c r="ABT13" s="86"/>
      <c r="ABU13" s="86"/>
      <c r="ABV13" s="86"/>
      <c r="ABW13" s="86"/>
      <c r="ABX13" s="86"/>
      <c r="ABY13" s="86"/>
      <c r="ABZ13" s="86"/>
      <c r="ACA13" s="86"/>
      <c r="ACB13" s="86"/>
      <c r="ACC13" s="86"/>
      <c r="ACD13" s="86"/>
      <c r="ACE13" s="86"/>
      <c r="ACF13" s="86"/>
      <c r="ACG13" s="86"/>
      <c r="ACH13" s="86"/>
      <c r="ACI13" s="86"/>
      <c r="ACJ13" s="86"/>
      <c r="ACK13" s="86"/>
      <c r="ACL13" s="86"/>
      <c r="ACM13" s="86"/>
      <c r="ACN13" s="86"/>
      <c r="ACO13" s="86"/>
      <c r="ACP13" s="86"/>
      <c r="ACQ13" s="86"/>
      <c r="ACR13" s="86"/>
      <c r="ACS13" s="86"/>
      <c r="ACT13" s="86"/>
      <c r="ACU13" s="86"/>
      <c r="ACV13" s="86"/>
      <c r="ACW13" s="86"/>
      <c r="ACX13" s="86"/>
      <c r="ACY13" s="86"/>
      <c r="ACZ13" s="86"/>
      <c r="ADA13" s="86"/>
      <c r="ADB13" s="86"/>
      <c r="ADC13" s="86"/>
      <c r="ADD13" s="86"/>
      <c r="ADE13" s="86"/>
      <c r="ADF13" s="86"/>
      <c r="ADG13" s="86"/>
      <c r="ADH13" s="86"/>
      <c r="ADI13" s="86"/>
      <c r="ADJ13" s="86"/>
      <c r="ADK13" s="86"/>
      <c r="ADL13" s="86"/>
      <c r="ADM13" s="86"/>
      <c r="ADN13" s="86"/>
      <c r="ADO13" s="86"/>
      <c r="ADP13" s="86"/>
      <c r="ADQ13" s="86"/>
      <c r="ADR13" s="86"/>
      <c r="ADS13" s="86"/>
      <c r="ADT13" s="86"/>
      <c r="ADU13" s="86"/>
      <c r="ADV13" s="86"/>
      <c r="ADW13" s="86"/>
      <c r="ADX13" s="86"/>
      <c r="ADY13" s="86"/>
      <c r="ADZ13" s="86"/>
      <c r="AEA13" s="86"/>
      <c r="AEB13" s="86"/>
      <c r="AEC13" s="86"/>
      <c r="AED13" s="86"/>
      <c r="AEE13" s="86"/>
      <c r="AEF13" s="86"/>
      <c r="AEG13" s="86"/>
      <c r="AEH13" s="86"/>
      <c r="AEI13" s="86"/>
      <c r="AEJ13" s="86"/>
      <c r="AEK13" s="86"/>
      <c r="AEL13" s="86"/>
      <c r="AEM13" s="86"/>
      <c r="AEN13" s="86"/>
      <c r="AEO13" s="86"/>
      <c r="AEP13" s="86"/>
      <c r="AEQ13" s="86"/>
      <c r="AER13" s="86"/>
      <c r="AES13" s="86"/>
      <c r="AET13" s="86"/>
      <c r="AEU13" s="86"/>
      <c r="AEV13" s="86"/>
      <c r="AEW13" s="86"/>
      <c r="AEX13" s="86"/>
      <c r="AEY13" s="86"/>
      <c r="AEZ13" s="86"/>
      <c r="AFA13" s="86"/>
      <c r="AFB13" s="86"/>
      <c r="AFC13" s="86"/>
      <c r="AFD13" s="86"/>
      <c r="AFE13" s="86"/>
      <c r="AFF13" s="86"/>
      <c r="AFG13" s="86"/>
      <c r="AFH13" s="86"/>
      <c r="AFI13" s="86"/>
      <c r="AFJ13" s="86"/>
      <c r="AFK13" s="86"/>
      <c r="AFL13" s="86"/>
      <c r="AFM13" s="86"/>
      <c r="AFN13" s="86"/>
      <c r="AFO13" s="86"/>
      <c r="AFP13" s="86"/>
      <c r="AFQ13" s="86"/>
      <c r="AFR13" s="86"/>
      <c r="AFS13" s="86"/>
      <c r="AFT13" s="86"/>
      <c r="AFU13" s="86"/>
      <c r="AFV13" s="86"/>
      <c r="AFW13" s="86"/>
      <c r="AFX13" s="86"/>
      <c r="AFY13" s="86"/>
      <c r="AFZ13" s="86"/>
      <c r="AGA13" s="86"/>
      <c r="AGB13" s="86"/>
      <c r="AGC13" s="86"/>
      <c r="AGD13" s="86"/>
      <c r="AGE13" s="86"/>
      <c r="AGF13" s="86"/>
      <c r="AGG13" s="86"/>
      <c r="AGH13" s="86"/>
      <c r="AGI13" s="86"/>
      <c r="AGJ13" s="86"/>
      <c r="AGK13" s="86"/>
      <c r="AGL13" s="86"/>
      <c r="AGM13" s="86"/>
      <c r="AGN13" s="86"/>
      <c r="AGO13" s="86"/>
      <c r="AGP13" s="86"/>
      <c r="AGQ13" s="86"/>
      <c r="AGR13" s="86"/>
      <c r="AGS13" s="86"/>
      <c r="AGT13" s="86"/>
      <c r="AGU13" s="86"/>
      <c r="AGV13" s="86"/>
      <c r="AGW13" s="86"/>
      <c r="AGX13" s="86"/>
      <c r="AGY13" s="86"/>
      <c r="AGZ13" s="86"/>
      <c r="AHA13" s="86"/>
      <c r="AHB13" s="86"/>
      <c r="AHC13" s="86"/>
      <c r="AHD13" s="86"/>
      <c r="AHE13" s="86"/>
      <c r="AHF13" s="86"/>
      <c r="AHG13" s="86"/>
      <c r="AHH13" s="86"/>
      <c r="AHI13" s="86"/>
      <c r="AHJ13" s="86"/>
      <c r="AHK13" s="86"/>
      <c r="AHL13" s="86"/>
      <c r="AHM13" s="86"/>
      <c r="AHN13" s="86"/>
      <c r="AHO13" s="86"/>
      <c r="AHP13" s="86"/>
      <c r="AHQ13" s="86"/>
      <c r="AHR13" s="86"/>
      <c r="AHS13" s="86"/>
      <c r="AHT13" s="86"/>
      <c r="AHU13" s="86"/>
      <c r="AHV13" s="86"/>
      <c r="AHW13" s="86"/>
      <c r="AHX13" s="86"/>
      <c r="AHY13" s="86"/>
      <c r="AHZ13" s="86"/>
      <c r="AIA13" s="86"/>
      <c r="AIB13" s="86"/>
      <c r="AIC13" s="86"/>
      <c r="AID13" s="86"/>
      <c r="AIE13" s="86"/>
      <c r="AIF13" s="86"/>
      <c r="AIG13" s="86"/>
      <c r="AIH13" s="86"/>
      <c r="AII13" s="86"/>
      <c r="AIJ13" s="86"/>
      <c r="AIK13" s="86"/>
      <c r="AIL13" s="86"/>
      <c r="AIM13" s="86"/>
      <c r="AIN13" s="86"/>
      <c r="AIO13" s="86"/>
      <c r="AIP13" s="86"/>
      <c r="AIQ13" s="86"/>
      <c r="AIR13" s="86"/>
      <c r="AIS13" s="86"/>
      <c r="AIT13" s="86"/>
      <c r="AIU13" s="86"/>
      <c r="AIV13" s="86"/>
      <c r="AIW13" s="86"/>
      <c r="AIX13" s="86"/>
      <c r="AIY13" s="86"/>
      <c r="AIZ13" s="86"/>
      <c r="AJA13" s="86"/>
      <c r="AJB13" s="86"/>
      <c r="AJC13" s="86"/>
      <c r="AJD13" s="86"/>
      <c r="AJE13" s="86"/>
      <c r="AJF13" s="86"/>
      <c r="AJG13" s="86"/>
      <c r="AJH13" s="86"/>
      <c r="AJI13" s="86"/>
      <c r="AJJ13" s="86"/>
      <c r="AJK13" s="86"/>
      <c r="AJL13" s="86"/>
      <c r="AJM13" s="86"/>
      <c r="AJN13" s="86"/>
      <c r="AJO13" s="86"/>
      <c r="AJP13" s="86"/>
      <c r="AJQ13" s="86"/>
      <c r="AJR13" s="86"/>
      <c r="AJS13" s="86"/>
      <c r="AJT13" s="86"/>
      <c r="AJU13" s="86"/>
      <c r="AJV13" s="86"/>
      <c r="AJW13" s="86"/>
      <c r="AJX13" s="86"/>
      <c r="AJY13" s="86"/>
      <c r="AJZ13" s="86"/>
      <c r="AKA13" s="86"/>
      <c r="AKB13" s="86"/>
      <c r="AKC13" s="86"/>
      <c r="AKD13" s="86"/>
      <c r="AKE13" s="86"/>
      <c r="AKF13" s="86"/>
      <c r="AKG13" s="86"/>
      <c r="AKH13" s="86"/>
      <c r="AKI13" s="86"/>
      <c r="AKJ13" s="86"/>
      <c r="AKK13" s="86"/>
      <c r="AKL13" s="86"/>
      <c r="AKM13" s="86"/>
      <c r="AKN13" s="86"/>
      <c r="AKO13" s="86"/>
      <c r="AKP13" s="86"/>
      <c r="AKQ13" s="86"/>
      <c r="AKR13" s="86"/>
      <c r="AKS13" s="86"/>
      <c r="AKT13" s="86"/>
      <c r="AKU13" s="86"/>
      <c r="AKV13" s="86"/>
      <c r="AKW13" s="86"/>
      <c r="AKX13" s="86"/>
      <c r="AKY13" s="86"/>
      <c r="AKZ13" s="86"/>
      <c r="ALA13" s="86"/>
      <c r="ALB13" s="86"/>
      <c r="ALC13" s="86"/>
      <c r="ALD13" s="86"/>
      <c r="ALE13" s="86"/>
      <c r="ALF13" s="86"/>
      <c r="ALG13" s="86"/>
      <c r="ALH13" s="86"/>
      <c r="ALI13" s="86"/>
      <c r="ALJ13" s="86"/>
      <c r="ALK13" s="86"/>
      <c r="ALL13" s="86"/>
      <c r="ALM13" s="86"/>
      <c r="ALN13" s="86"/>
      <c r="ALO13" s="86"/>
      <c r="ALP13" s="86"/>
      <c r="ALQ13" s="86"/>
      <c r="ALR13" s="86"/>
      <c r="ALS13" s="86"/>
      <c r="ALT13" s="86"/>
      <c r="ALU13" s="86"/>
      <c r="ALV13" s="86"/>
      <c r="ALW13" s="86"/>
      <c r="ALX13" s="86"/>
      <c r="ALY13" s="86"/>
      <c r="ALZ13" s="86"/>
      <c r="AMA13" s="86"/>
      <c r="AMB13" s="86"/>
      <c r="AMC13" s="86"/>
      <c r="AMD13" s="86"/>
      <c r="AME13" s="86"/>
      <c r="AMF13" s="86"/>
      <c r="AMG13" s="86"/>
      <c r="AMH13" s="86"/>
      <c r="AMI13" s="86"/>
      <c r="AMJ13" s="86"/>
      <c r="AMK13" s="86"/>
    </row>
    <row r="14" customFormat="false" ht="13.8" hidden="false" customHeight="false" outlineLevel="0" collapsed="false">
      <c r="A14" s="266"/>
      <c r="B14" s="266"/>
      <c r="C14" s="266"/>
      <c r="D14" s="266"/>
      <c r="E14" s="266"/>
      <c r="F14" s="266"/>
      <c r="G14" s="266"/>
      <c r="H14" s="266"/>
      <c r="I14" s="266"/>
      <c r="J14" s="266"/>
      <c r="K14" s="266"/>
      <c r="L14" s="266"/>
      <c r="M14" s="266"/>
      <c r="N14" s="266"/>
      <c r="O14" s="266"/>
      <c r="P14" s="266"/>
      <c r="Q14" s="266"/>
      <c r="R14" s="266"/>
      <c r="S14" s="266"/>
      <c r="T14" s="266"/>
      <c r="U14" s="341"/>
      <c r="V14" s="342"/>
      <c r="W14" s="341"/>
      <c r="X14" s="342"/>
      <c r="Y14" s="342"/>
      <c r="Z14" s="342"/>
      <c r="AA14" s="342"/>
      <c r="AB14" s="343"/>
      <c r="AC14" s="343"/>
      <c r="AD14" s="344"/>
      <c r="AE14" s="343"/>
      <c r="AF14" s="345"/>
      <c r="AG14" s="325"/>
      <c r="AH14" s="347"/>
      <c r="AI14" s="343"/>
      <c r="AJ14" s="343"/>
      <c r="AK14" s="343"/>
      <c r="AL14" s="343"/>
      <c r="AM14" s="343"/>
      <c r="AN14" s="343"/>
      <c r="AO14" s="324"/>
      <c r="AP14" s="324"/>
      <c r="AQ14" s="324"/>
      <c r="AR14" s="324"/>
      <c r="AS14" s="324"/>
      <c r="AT14" s="330" t="str">
        <f aca="false">IF(A14="", "","'"&amp;A14&amp;"': {megami: '"&amp;B14&amp;"'"&amp;IF(C14&lt;&gt;"",", anotherID: '"&amp;C14&amp;"', replace: '"&amp;D14&amp;"'","")&amp;", name: '"&amp;SUBSTITUTE(E14,"'","\'")&amp;"', nameEn: '"&amp;SUBSTITUTE(K14,"'","\'")&amp;"', nameZh: '"&amp;SUBSTITUTE(G14,"'","\'")&amp;"', nameZhG1: '"&amp;SUBSTITUTE(H14,"'","\'")&amp;"', nameKo: '"&amp;SUBSTITUTE(J14,"'","\'")&amp;"', ruby: '"&amp;F14&amp;"', rubyEn: '"&amp;L14&amp;IF(I14&lt;&gt;"", "', rubyZh: '"&amp;I14, "")&amp;"', baseType: '"&amp;VLOOKUP(M14,マスタ!$A$1:$B$99,2,0)&amp;"'"&amp;IF(N14="○",", extra: true","")&amp;IF(O14&lt;&gt;"",", extraFrom: '"&amp;O14&amp;"'","")&amp;IF(P14&lt;&gt;"",", exchangableTo: '"&amp;P14&amp;"'","")&amp;IF(Q14="○",", poison: true","")&amp;IF(R14&lt;&gt;"", ", type: '"&amp;VLOOKUP(R14,マスタ!$D$1:$E$99,2,0)&amp;"'", "")&amp;IF(S14&lt;&gt;"",", subType: '"&amp;VLOOKUP(S14,マスタ!$D$1:$E$99,2,0)&amp;"'","")&amp;""&amp;IF(T14&lt;&gt;"",", range: '"&amp;T14&amp;"'","")&amp;IF(V14&lt;&gt;"",", damage: '"&amp;V14&amp;"'","")&amp;IF(X14&lt;&gt;"",", capacity: '"&amp;X14&amp;"'","")&amp;IF(Y14&lt;&gt;"",", growth: "&amp;Y14&amp;"","")&amp;IF(Z14&lt;&gt;"",", cost: '"&amp;Z14&amp;"'","")&amp;", text: '"&amp;SUBSTITUTE(SUBSTITUTE(AE14, CHAR(13), ""),CHAR(10),"\n")&amp;IF(AF14&lt;&gt;"", "', textAdditional: '"&amp;SUBSTITUTE(SUBSTITUTE(AF14, CHAR(13), ""),CHAR(10),"\n"), "")&amp;"', textZh: '"&amp;SUBSTITUTE(SUBSTITUTE(SUBSTITUTE(AG14, CHAR(13), ""),CHAR(10),"\n"),"'","\'")&amp;"', textZhG1: '"&amp;SUBSTITUTE(SUBSTITUTE(SUBSTITUTE(AI14, CHAR(13), ""),CHAR(10),"\n"),"'","\'")&amp;IF(AH14&lt;&gt;"", "', textZhAdditional: '"&amp;SUBSTITUTE(SUBSTITUTE(AH14, CHAR(13), ""),CHAR(10),"\n"), "")&amp;IF(AJ14&lt;&gt;"", "', textZhG1Additional: '"&amp;SUBSTITUTE(SUBSTITUTE(AJ14, CHAR(13), ""),CHAR(10),"\n"), "")&amp;"', textKo: '"&amp;SUBSTITUTE(SUBSTITUTE(SUBSTITUTE(AK14, CHAR(13), ""),CHAR(10),"\n"),"'","\'")&amp;IF(AL14&lt;&gt;"", "', textKoAdditional: '"&amp;SUBSTITUTE(SUBSTITUTE(AL14, CHAR(13), ""),CHAR(10),"\n"), "")&amp;"', textEn: '"&amp;SUBSTITUTE(SUBSTITUTE(SUBSTITUTE(AM14, CHAR(13), ""),CHAR(10),"\n"),"'","\'")&amp;IF(AN14&lt;&gt;"", "', textEnAdditional: '"&amp;SUBSTITUTE(SUBSTITUTE(AN14, CHAR(13), ""),CHAR(10),"\n"), "")&amp;"'"&amp;IF(AB14="○",", sealable: true","")&amp;IF(AC14="○",", removable: true","")&amp;IF(AA14="○",", lie: true","")&amp;IF(AD14="○",", investable: true","")&amp;"},")</f>
        <v/>
      </c>
      <c r="AU14" s="331" t="str">
        <f aca="false">IF($A14&lt;&gt;"", "    /** 《"&amp;$E14&amp;"》 */ export const "&amp;SUBSTITUTE(UPPER(IF(MID($A14, 3, 1)="-", RIGHT($A14,LEN($A14)-3), $A14)), "-", "_")&amp;": TCardId = '"&amp;$A14&amp;"';", "")</f>
        <v/>
      </c>
      <c r="AV14" s="332" t="str">
        <f aca="false">IF($A14&lt;&gt;"", "    | '"&amp;$A14&amp;"'", "")</f>
        <v/>
      </c>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c r="DQ14" s="86"/>
      <c r="DR14" s="86"/>
      <c r="DS14" s="86"/>
      <c r="DT14" s="86"/>
      <c r="DU14" s="86"/>
      <c r="DV14" s="86"/>
      <c r="DW14" s="86"/>
      <c r="DX14" s="86"/>
      <c r="DY14" s="86"/>
      <c r="DZ14" s="86"/>
      <c r="EA14" s="86"/>
      <c r="EB14" s="86"/>
      <c r="EC14" s="86"/>
      <c r="ED14" s="86"/>
      <c r="EE14" s="86"/>
      <c r="EF14" s="86"/>
      <c r="EG14" s="86"/>
      <c r="EH14" s="86"/>
      <c r="EI14" s="86"/>
      <c r="EJ14" s="86"/>
      <c r="EK14" s="86"/>
      <c r="EL14" s="86"/>
      <c r="EM14" s="86"/>
      <c r="EN14" s="86"/>
      <c r="EO14" s="86"/>
      <c r="EP14" s="86"/>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6"/>
      <c r="FO14" s="86"/>
      <c r="FP14" s="86"/>
      <c r="FQ14" s="86"/>
      <c r="FR14" s="86"/>
      <c r="FS14" s="86"/>
      <c r="FT14" s="86"/>
      <c r="FU14" s="86"/>
      <c r="FV14" s="86"/>
      <c r="FW14" s="86"/>
      <c r="FX14" s="86"/>
      <c r="FY14" s="86"/>
      <c r="FZ14" s="86"/>
      <c r="GA14" s="86"/>
      <c r="GB14" s="86"/>
      <c r="GC14" s="86"/>
      <c r="GD14" s="86"/>
      <c r="GE14" s="86"/>
      <c r="GF14" s="86"/>
      <c r="GG14" s="86"/>
      <c r="GH14" s="86"/>
      <c r="GI14" s="86"/>
      <c r="GJ14" s="86"/>
      <c r="GK14" s="86"/>
      <c r="GL14" s="86"/>
      <c r="GM14" s="86"/>
      <c r="GN14" s="86"/>
      <c r="GO14" s="86"/>
      <c r="GP14" s="86"/>
      <c r="GQ14" s="86"/>
      <c r="GR14" s="86"/>
      <c r="GS14" s="86"/>
      <c r="GT14" s="86"/>
      <c r="GU14" s="86"/>
      <c r="GV14" s="86"/>
      <c r="GW14" s="86"/>
      <c r="GX14" s="86"/>
      <c r="GY14" s="86"/>
      <c r="GZ14" s="86"/>
      <c r="HA14" s="86"/>
      <c r="HB14" s="86"/>
      <c r="HC14" s="86"/>
      <c r="HD14" s="86"/>
      <c r="HE14" s="86"/>
      <c r="HF14" s="86"/>
      <c r="HG14" s="86"/>
      <c r="HH14" s="86"/>
      <c r="HI14" s="86"/>
      <c r="HJ14" s="86"/>
      <c r="HK14" s="86"/>
      <c r="HL14" s="86"/>
      <c r="HM14" s="86"/>
      <c r="HN14" s="86"/>
      <c r="HO14" s="86"/>
      <c r="HP14" s="86"/>
      <c r="HQ14" s="86"/>
      <c r="HR14" s="86"/>
      <c r="HS14" s="86"/>
      <c r="HT14" s="86"/>
      <c r="HU14" s="86"/>
      <c r="HV14" s="86"/>
      <c r="HW14" s="86"/>
      <c r="HX14" s="86"/>
      <c r="HY14" s="86"/>
      <c r="HZ14" s="86"/>
      <c r="IA14" s="86"/>
      <c r="IB14" s="86"/>
      <c r="IC14" s="86"/>
      <c r="ID14" s="86"/>
      <c r="IE14" s="86"/>
      <c r="IF14" s="86"/>
      <c r="IG14" s="86"/>
      <c r="IH14" s="86"/>
      <c r="II14" s="86"/>
      <c r="IJ14" s="86"/>
      <c r="IK14" s="86"/>
      <c r="IL14" s="86"/>
      <c r="IM14" s="86"/>
      <c r="IN14" s="86"/>
      <c r="IO14" s="86"/>
      <c r="IP14" s="86"/>
      <c r="IQ14" s="86"/>
      <c r="IR14" s="86"/>
      <c r="IS14" s="86"/>
      <c r="IT14" s="86"/>
      <c r="IU14" s="86"/>
      <c r="IV14" s="86"/>
      <c r="IW14" s="86"/>
      <c r="IX14" s="86"/>
      <c r="IY14" s="86"/>
      <c r="IZ14" s="86"/>
      <c r="JA14" s="86"/>
      <c r="JB14" s="86"/>
      <c r="JC14" s="86"/>
      <c r="JD14" s="86"/>
      <c r="JE14" s="86"/>
      <c r="JF14" s="86"/>
      <c r="JG14" s="86"/>
      <c r="JH14" s="86"/>
      <c r="JI14" s="86"/>
      <c r="JJ14" s="86"/>
      <c r="JK14" s="86"/>
      <c r="JL14" s="86"/>
      <c r="JM14" s="86"/>
      <c r="JN14" s="86"/>
      <c r="JO14" s="86"/>
      <c r="JP14" s="86"/>
      <c r="JQ14" s="86"/>
      <c r="JR14" s="86"/>
      <c r="JS14" s="86"/>
      <c r="JT14" s="86"/>
      <c r="JU14" s="86"/>
      <c r="JV14" s="86"/>
      <c r="JW14" s="86"/>
      <c r="JX14" s="86"/>
      <c r="JY14" s="86"/>
      <c r="JZ14" s="86"/>
      <c r="KA14" s="86"/>
      <c r="KB14" s="86"/>
      <c r="KC14" s="86"/>
      <c r="KD14" s="86"/>
      <c r="KE14" s="86"/>
      <c r="KF14" s="86"/>
      <c r="KG14" s="86"/>
      <c r="KH14" s="86"/>
      <c r="KI14" s="86"/>
      <c r="KJ14" s="86"/>
      <c r="KK14" s="86"/>
      <c r="KL14" s="86"/>
      <c r="KM14" s="86"/>
      <c r="KN14" s="86"/>
      <c r="KO14" s="86"/>
      <c r="KP14" s="86"/>
      <c r="KQ14" s="86"/>
      <c r="KR14" s="86"/>
      <c r="KS14" s="86"/>
      <c r="KT14" s="86"/>
      <c r="KU14" s="86"/>
      <c r="KV14" s="86"/>
      <c r="KW14" s="86"/>
      <c r="KX14" s="86"/>
      <c r="KY14" s="86"/>
      <c r="KZ14" s="86"/>
      <c r="LA14" s="86"/>
      <c r="LB14" s="86"/>
      <c r="LC14" s="86"/>
      <c r="LD14" s="86"/>
      <c r="LE14" s="86"/>
      <c r="LF14" s="86"/>
      <c r="LG14" s="86"/>
      <c r="LH14" s="86"/>
      <c r="LI14" s="86"/>
      <c r="LJ14" s="86"/>
      <c r="LK14" s="86"/>
      <c r="LL14" s="86"/>
      <c r="LM14" s="86"/>
      <c r="LN14" s="86"/>
      <c r="LO14" s="86"/>
      <c r="LP14" s="86"/>
      <c r="LQ14" s="86"/>
      <c r="LR14" s="86"/>
      <c r="LS14" s="86"/>
      <c r="LT14" s="86"/>
      <c r="LU14" s="86"/>
      <c r="LV14" s="86"/>
      <c r="LW14" s="86"/>
      <c r="LX14" s="86"/>
      <c r="LY14" s="86"/>
      <c r="LZ14" s="86"/>
      <c r="MA14" s="86"/>
      <c r="MB14" s="86"/>
      <c r="MC14" s="86"/>
      <c r="MD14" s="86"/>
      <c r="ME14" s="86"/>
      <c r="MF14" s="86"/>
      <c r="MG14" s="86"/>
      <c r="MH14" s="86"/>
      <c r="MI14" s="86"/>
      <c r="MJ14" s="86"/>
      <c r="MK14" s="86"/>
      <c r="ML14" s="86"/>
      <c r="MM14" s="86"/>
      <c r="MN14" s="86"/>
      <c r="MO14" s="86"/>
      <c r="MP14" s="86"/>
      <c r="MQ14" s="86"/>
      <c r="MR14" s="86"/>
      <c r="MS14" s="86"/>
      <c r="MT14" s="86"/>
      <c r="MU14" s="86"/>
      <c r="MV14" s="86"/>
      <c r="MW14" s="86"/>
      <c r="MX14" s="86"/>
      <c r="MY14" s="86"/>
      <c r="MZ14" s="86"/>
      <c r="NA14" s="86"/>
      <c r="NB14" s="86"/>
      <c r="NC14" s="86"/>
      <c r="ND14" s="86"/>
      <c r="NE14" s="86"/>
      <c r="NF14" s="86"/>
      <c r="NG14" s="86"/>
      <c r="NH14" s="86"/>
      <c r="NI14" s="86"/>
      <c r="NJ14" s="86"/>
      <c r="NK14" s="86"/>
      <c r="NL14" s="86"/>
      <c r="NM14" s="86"/>
      <c r="NN14" s="86"/>
      <c r="NO14" s="86"/>
      <c r="NP14" s="86"/>
      <c r="NQ14" s="86"/>
      <c r="NR14" s="86"/>
      <c r="NS14" s="86"/>
      <c r="NT14" s="86"/>
      <c r="NU14" s="86"/>
      <c r="NV14" s="86"/>
      <c r="NW14" s="86"/>
      <c r="NX14" s="86"/>
      <c r="NY14" s="86"/>
      <c r="NZ14" s="86"/>
      <c r="OA14" s="86"/>
      <c r="OB14" s="86"/>
      <c r="OC14" s="86"/>
      <c r="OD14" s="86"/>
      <c r="OE14" s="86"/>
      <c r="OF14" s="86"/>
      <c r="OG14" s="86"/>
      <c r="OH14" s="86"/>
      <c r="OI14" s="86"/>
      <c r="OJ14" s="86"/>
      <c r="OK14" s="86"/>
      <c r="OL14" s="86"/>
      <c r="OM14" s="86"/>
      <c r="ON14" s="86"/>
      <c r="OO14" s="86"/>
      <c r="OP14" s="86"/>
      <c r="OQ14" s="86"/>
      <c r="OR14" s="86"/>
      <c r="OS14" s="86"/>
      <c r="OT14" s="86"/>
      <c r="OU14" s="86"/>
      <c r="OV14" s="86"/>
      <c r="OW14" s="86"/>
      <c r="OX14" s="86"/>
      <c r="OY14" s="86"/>
      <c r="OZ14" s="86"/>
      <c r="PA14" s="86"/>
      <c r="PB14" s="86"/>
      <c r="PC14" s="86"/>
      <c r="PD14" s="86"/>
      <c r="PE14" s="86"/>
      <c r="PF14" s="86"/>
      <c r="PG14" s="86"/>
      <c r="PH14" s="86"/>
      <c r="PI14" s="86"/>
      <c r="PJ14" s="86"/>
      <c r="PK14" s="86"/>
      <c r="PL14" s="86"/>
      <c r="PM14" s="86"/>
      <c r="PN14" s="86"/>
      <c r="PO14" s="86"/>
      <c r="PP14" s="86"/>
      <c r="PQ14" s="86"/>
      <c r="PR14" s="86"/>
      <c r="PS14" s="86"/>
      <c r="PT14" s="86"/>
      <c r="PU14" s="86"/>
      <c r="PV14" s="86"/>
      <c r="PW14" s="86"/>
      <c r="PX14" s="86"/>
      <c r="PY14" s="86"/>
      <c r="PZ14" s="86"/>
      <c r="QA14" s="86"/>
      <c r="QB14" s="86"/>
      <c r="QC14" s="86"/>
      <c r="QD14" s="86"/>
      <c r="QE14" s="86"/>
      <c r="QF14" s="86"/>
      <c r="QG14" s="86"/>
      <c r="QH14" s="86"/>
      <c r="QI14" s="86"/>
      <c r="QJ14" s="86"/>
      <c r="QK14" s="86"/>
      <c r="QL14" s="86"/>
      <c r="QM14" s="86"/>
      <c r="QN14" s="86"/>
      <c r="QO14" s="86"/>
      <c r="QP14" s="86"/>
      <c r="QQ14" s="86"/>
      <c r="QR14" s="86"/>
      <c r="QS14" s="86"/>
      <c r="QT14" s="86"/>
      <c r="QU14" s="86"/>
      <c r="QV14" s="86"/>
      <c r="QW14" s="86"/>
      <c r="QX14" s="86"/>
      <c r="QY14" s="86"/>
      <c r="QZ14" s="86"/>
      <c r="RA14" s="86"/>
      <c r="RB14" s="86"/>
      <c r="RC14" s="86"/>
      <c r="RD14" s="86"/>
      <c r="RE14" s="86"/>
      <c r="RF14" s="86"/>
      <c r="RG14" s="86"/>
      <c r="RH14" s="86"/>
      <c r="RI14" s="86"/>
      <c r="RJ14" s="86"/>
      <c r="RK14" s="86"/>
      <c r="RL14" s="86"/>
      <c r="RM14" s="86"/>
      <c r="RN14" s="86"/>
      <c r="RO14" s="86"/>
      <c r="RP14" s="86"/>
      <c r="RQ14" s="86"/>
      <c r="RR14" s="86"/>
      <c r="RS14" s="86"/>
      <c r="RT14" s="86"/>
      <c r="RU14" s="86"/>
      <c r="RV14" s="86"/>
      <c r="RW14" s="86"/>
      <c r="RX14" s="86"/>
      <c r="RY14" s="86"/>
      <c r="RZ14" s="86"/>
      <c r="SA14" s="86"/>
      <c r="SB14" s="86"/>
      <c r="SC14" s="86"/>
      <c r="SD14" s="86"/>
      <c r="SE14" s="86"/>
      <c r="SF14" s="86"/>
      <c r="SG14" s="86"/>
      <c r="SH14" s="86"/>
      <c r="SI14" s="86"/>
      <c r="SJ14" s="86"/>
      <c r="SK14" s="86"/>
      <c r="SL14" s="86"/>
      <c r="SM14" s="86"/>
      <c r="SN14" s="86"/>
      <c r="SO14" s="86"/>
      <c r="SP14" s="86"/>
      <c r="SQ14" s="86"/>
      <c r="SR14" s="86"/>
      <c r="SS14" s="86"/>
      <c r="ST14" s="86"/>
      <c r="SU14" s="86"/>
      <c r="SV14" s="86"/>
      <c r="SW14" s="86"/>
      <c r="SX14" s="86"/>
      <c r="SY14" s="86"/>
      <c r="SZ14" s="86"/>
      <c r="TA14" s="86"/>
      <c r="TB14" s="86"/>
      <c r="TC14" s="86"/>
      <c r="TD14" s="86"/>
      <c r="TE14" s="86"/>
      <c r="TF14" s="86"/>
      <c r="TG14" s="86"/>
      <c r="TH14" s="86"/>
      <c r="TI14" s="86"/>
      <c r="TJ14" s="86"/>
      <c r="TK14" s="86"/>
      <c r="TL14" s="86"/>
      <c r="TM14" s="86"/>
      <c r="TN14" s="86"/>
      <c r="TO14" s="86"/>
      <c r="TP14" s="86"/>
      <c r="TQ14" s="86"/>
      <c r="TR14" s="86"/>
      <c r="TS14" s="86"/>
      <c r="TT14" s="86"/>
      <c r="TU14" s="86"/>
      <c r="TV14" s="86"/>
      <c r="TW14" s="86"/>
      <c r="TX14" s="86"/>
      <c r="TY14" s="86"/>
      <c r="TZ14" s="86"/>
      <c r="UA14" s="86"/>
      <c r="UB14" s="86"/>
      <c r="UC14" s="86"/>
      <c r="UD14" s="86"/>
      <c r="UE14" s="86"/>
      <c r="UF14" s="86"/>
      <c r="UG14" s="86"/>
      <c r="UH14" s="86"/>
      <c r="UI14" s="86"/>
      <c r="UJ14" s="86"/>
      <c r="UK14" s="86"/>
      <c r="UL14" s="86"/>
      <c r="UM14" s="86"/>
      <c r="UN14" s="86"/>
      <c r="UO14" s="86"/>
      <c r="UP14" s="86"/>
      <c r="UQ14" s="86"/>
      <c r="UR14" s="86"/>
      <c r="US14" s="86"/>
      <c r="UT14" s="86"/>
      <c r="UU14" s="86"/>
      <c r="UV14" s="86"/>
      <c r="UW14" s="86"/>
      <c r="UX14" s="86"/>
      <c r="UY14" s="86"/>
      <c r="UZ14" s="86"/>
      <c r="VA14" s="86"/>
      <c r="VB14" s="86"/>
      <c r="VC14" s="86"/>
      <c r="VD14" s="86"/>
      <c r="VE14" s="86"/>
      <c r="VF14" s="86"/>
      <c r="VG14" s="86"/>
      <c r="VH14" s="86"/>
      <c r="VI14" s="86"/>
      <c r="VJ14" s="86"/>
      <c r="VK14" s="86"/>
      <c r="VL14" s="86"/>
      <c r="VM14" s="86"/>
      <c r="VN14" s="86"/>
      <c r="VO14" s="86"/>
      <c r="VP14" s="86"/>
      <c r="VQ14" s="86"/>
      <c r="VR14" s="86"/>
      <c r="VS14" s="86"/>
      <c r="VT14" s="86"/>
      <c r="VU14" s="86"/>
      <c r="VV14" s="86"/>
      <c r="VW14" s="86"/>
      <c r="VX14" s="86"/>
      <c r="VY14" s="86"/>
      <c r="VZ14" s="86"/>
      <c r="WA14" s="86"/>
      <c r="WB14" s="86"/>
      <c r="WC14" s="86"/>
      <c r="WD14" s="86"/>
      <c r="WE14" s="86"/>
      <c r="WF14" s="86"/>
      <c r="WG14" s="86"/>
      <c r="WH14" s="86"/>
      <c r="WI14" s="86"/>
      <c r="WJ14" s="86"/>
      <c r="WK14" s="86"/>
      <c r="WL14" s="86"/>
      <c r="WM14" s="86"/>
      <c r="WN14" s="86"/>
      <c r="WO14" s="86"/>
      <c r="WP14" s="86"/>
      <c r="WQ14" s="86"/>
      <c r="WR14" s="86"/>
      <c r="WS14" s="86"/>
      <c r="WT14" s="86"/>
      <c r="WU14" s="86"/>
      <c r="WV14" s="86"/>
      <c r="WW14" s="86"/>
      <c r="WX14" s="86"/>
      <c r="WY14" s="86"/>
      <c r="WZ14" s="86"/>
      <c r="XA14" s="86"/>
      <c r="XB14" s="86"/>
      <c r="XC14" s="86"/>
      <c r="XD14" s="86"/>
      <c r="XE14" s="86"/>
      <c r="XF14" s="86"/>
      <c r="XG14" s="86"/>
      <c r="XH14" s="86"/>
      <c r="XI14" s="86"/>
      <c r="XJ14" s="86"/>
      <c r="XK14" s="86"/>
      <c r="XL14" s="86"/>
      <c r="XM14" s="86"/>
      <c r="XN14" s="86"/>
      <c r="XO14" s="86"/>
      <c r="XP14" s="86"/>
      <c r="XQ14" s="86"/>
      <c r="XR14" s="86"/>
      <c r="XS14" s="86"/>
      <c r="XT14" s="86"/>
      <c r="XU14" s="86"/>
      <c r="XV14" s="86"/>
      <c r="XW14" s="86"/>
      <c r="XX14" s="86"/>
      <c r="XY14" s="86"/>
      <c r="XZ14" s="86"/>
      <c r="YA14" s="86"/>
      <c r="YB14" s="86"/>
      <c r="YC14" s="86"/>
      <c r="YD14" s="86"/>
      <c r="YE14" s="86"/>
      <c r="YF14" s="86"/>
      <c r="YG14" s="86"/>
      <c r="YH14" s="86"/>
      <c r="YI14" s="86"/>
      <c r="YJ14" s="86"/>
      <c r="YK14" s="86"/>
      <c r="YL14" s="86"/>
      <c r="YM14" s="86"/>
      <c r="YN14" s="86"/>
      <c r="YO14" s="86"/>
      <c r="YP14" s="86"/>
      <c r="YQ14" s="86"/>
      <c r="YR14" s="86"/>
      <c r="YS14" s="86"/>
      <c r="YT14" s="86"/>
      <c r="YU14" s="86"/>
      <c r="YV14" s="86"/>
      <c r="YW14" s="86"/>
      <c r="YX14" s="86"/>
      <c r="YY14" s="86"/>
      <c r="YZ14" s="86"/>
      <c r="ZA14" s="86"/>
      <c r="ZB14" s="86"/>
      <c r="ZC14" s="86"/>
      <c r="ZD14" s="86"/>
      <c r="ZE14" s="86"/>
      <c r="ZF14" s="86"/>
      <c r="ZG14" s="86"/>
      <c r="ZH14" s="86"/>
      <c r="ZI14" s="86"/>
      <c r="ZJ14" s="86"/>
      <c r="ZK14" s="86"/>
      <c r="ZL14" s="86"/>
      <c r="ZM14" s="86"/>
      <c r="ZN14" s="86"/>
      <c r="ZO14" s="86"/>
      <c r="ZP14" s="86"/>
      <c r="ZQ14" s="86"/>
      <c r="ZR14" s="86"/>
      <c r="ZS14" s="86"/>
      <c r="ZT14" s="86"/>
      <c r="ZU14" s="86"/>
      <c r="ZV14" s="86"/>
      <c r="ZW14" s="86"/>
      <c r="ZX14" s="86"/>
      <c r="ZY14" s="86"/>
      <c r="ZZ14" s="86"/>
      <c r="AAA14" s="86"/>
      <c r="AAB14" s="86"/>
      <c r="AAC14" s="86"/>
      <c r="AAD14" s="86"/>
      <c r="AAE14" s="86"/>
      <c r="AAF14" s="86"/>
      <c r="AAG14" s="86"/>
      <c r="AAH14" s="86"/>
      <c r="AAI14" s="86"/>
      <c r="AAJ14" s="86"/>
      <c r="AAK14" s="86"/>
      <c r="AAL14" s="86"/>
      <c r="AAM14" s="86"/>
      <c r="AAN14" s="86"/>
      <c r="AAO14" s="86"/>
      <c r="AAP14" s="86"/>
      <c r="AAQ14" s="86"/>
      <c r="AAR14" s="86"/>
      <c r="AAS14" s="86"/>
      <c r="AAT14" s="86"/>
      <c r="AAU14" s="86"/>
      <c r="AAV14" s="86"/>
      <c r="AAW14" s="86"/>
      <c r="AAX14" s="86"/>
      <c r="AAY14" s="86"/>
      <c r="AAZ14" s="86"/>
      <c r="ABA14" s="86"/>
      <c r="ABB14" s="86"/>
      <c r="ABC14" s="86"/>
      <c r="ABD14" s="86"/>
      <c r="ABE14" s="86"/>
      <c r="ABF14" s="86"/>
      <c r="ABG14" s="86"/>
      <c r="ABH14" s="86"/>
      <c r="ABI14" s="86"/>
      <c r="ABJ14" s="86"/>
      <c r="ABK14" s="86"/>
      <c r="ABL14" s="86"/>
      <c r="ABM14" s="86"/>
      <c r="ABN14" s="86"/>
      <c r="ABO14" s="86"/>
      <c r="ABP14" s="86"/>
      <c r="ABQ14" s="86"/>
      <c r="ABR14" s="86"/>
      <c r="ABS14" s="86"/>
      <c r="ABT14" s="86"/>
      <c r="ABU14" s="86"/>
      <c r="ABV14" s="86"/>
      <c r="ABW14" s="86"/>
      <c r="ABX14" s="86"/>
      <c r="ABY14" s="86"/>
      <c r="ABZ14" s="86"/>
      <c r="ACA14" s="86"/>
      <c r="ACB14" s="86"/>
      <c r="ACC14" s="86"/>
      <c r="ACD14" s="86"/>
      <c r="ACE14" s="86"/>
      <c r="ACF14" s="86"/>
      <c r="ACG14" s="86"/>
      <c r="ACH14" s="86"/>
      <c r="ACI14" s="86"/>
      <c r="ACJ14" s="86"/>
      <c r="ACK14" s="86"/>
      <c r="ACL14" s="86"/>
      <c r="ACM14" s="86"/>
      <c r="ACN14" s="86"/>
      <c r="ACO14" s="86"/>
      <c r="ACP14" s="86"/>
      <c r="ACQ14" s="86"/>
      <c r="ACR14" s="86"/>
      <c r="ACS14" s="86"/>
      <c r="ACT14" s="86"/>
      <c r="ACU14" s="86"/>
      <c r="ACV14" s="86"/>
      <c r="ACW14" s="86"/>
      <c r="ACX14" s="86"/>
      <c r="ACY14" s="86"/>
      <c r="ACZ14" s="86"/>
      <c r="ADA14" s="86"/>
      <c r="ADB14" s="86"/>
      <c r="ADC14" s="86"/>
      <c r="ADD14" s="86"/>
      <c r="ADE14" s="86"/>
      <c r="ADF14" s="86"/>
      <c r="ADG14" s="86"/>
      <c r="ADH14" s="86"/>
      <c r="ADI14" s="86"/>
      <c r="ADJ14" s="86"/>
      <c r="ADK14" s="86"/>
      <c r="ADL14" s="86"/>
      <c r="ADM14" s="86"/>
      <c r="ADN14" s="86"/>
      <c r="ADO14" s="86"/>
      <c r="ADP14" s="86"/>
      <c r="ADQ14" s="86"/>
      <c r="ADR14" s="86"/>
      <c r="ADS14" s="86"/>
      <c r="ADT14" s="86"/>
      <c r="ADU14" s="86"/>
      <c r="ADV14" s="86"/>
      <c r="ADW14" s="86"/>
      <c r="ADX14" s="86"/>
      <c r="ADY14" s="86"/>
      <c r="ADZ14" s="86"/>
      <c r="AEA14" s="86"/>
      <c r="AEB14" s="86"/>
      <c r="AEC14" s="86"/>
      <c r="AED14" s="86"/>
      <c r="AEE14" s="86"/>
      <c r="AEF14" s="86"/>
      <c r="AEG14" s="86"/>
      <c r="AEH14" s="86"/>
      <c r="AEI14" s="86"/>
      <c r="AEJ14" s="86"/>
      <c r="AEK14" s="86"/>
      <c r="AEL14" s="86"/>
      <c r="AEM14" s="86"/>
      <c r="AEN14" s="86"/>
      <c r="AEO14" s="86"/>
      <c r="AEP14" s="86"/>
      <c r="AEQ14" s="86"/>
      <c r="AER14" s="86"/>
      <c r="AES14" s="86"/>
      <c r="AET14" s="86"/>
      <c r="AEU14" s="86"/>
      <c r="AEV14" s="86"/>
      <c r="AEW14" s="86"/>
      <c r="AEX14" s="86"/>
      <c r="AEY14" s="86"/>
      <c r="AEZ14" s="86"/>
      <c r="AFA14" s="86"/>
      <c r="AFB14" s="86"/>
      <c r="AFC14" s="86"/>
      <c r="AFD14" s="86"/>
      <c r="AFE14" s="86"/>
      <c r="AFF14" s="86"/>
      <c r="AFG14" s="86"/>
      <c r="AFH14" s="86"/>
      <c r="AFI14" s="86"/>
      <c r="AFJ14" s="86"/>
      <c r="AFK14" s="86"/>
      <c r="AFL14" s="86"/>
      <c r="AFM14" s="86"/>
      <c r="AFN14" s="86"/>
      <c r="AFO14" s="86"/>
      <c r="AFP14" s="86"/>
      <c r="AFQ14" s="86"/>
      <c r="AFR14" s="86"/>
      <c r="AFS14" s="86"/>
      <c r="AFT14" s="86"/>
      <c r="AFU14" s="86"/>
      <c r="AFV14" s="86"/>
      <c r="AFW14" s="86"/>
      <c r="AFX14" s="86"/>
      <c r="AFY14" s="86"/>
      <c r="AFZ14" s="86"/>
      <c r="AGA14" s="86"/>
      <c r="AGB14" s="86"/>
      <c r="AGC14" s="86"/>
      <c r="AGD14" s="86"/>
      <c r="AGE14" s="86"/>
      <c r="AGF14" s="86"/>
      <c r="AGG14" s="86"/>
      <c r="AGH14" s="86"/>
      <c r="AGI14" s="86"/>
      <c r="AGJ14" s="86"/>
      <c r="AGK14" s="86"/>
      <c r="AGL14" s="86"/>
      <c r="AGM14" s="86"/>
      <c r="AGN14" s="86"/>
      <c r="AGO14" s="86"/>
      <c r="AGP14" s="86"/>
      <c r="AGQ14" s="86"/>
      <c r="AGR14" s="86"/>
      <c r="AGS14" s="86"/>
      <c r="AGT14" s="86"/>
      <c r="AGU14" s="86"/>
      <c r="AGV14" s="86"/>
      <c r="AGW14" s="86"/>
      <c r="AGX14" s="86"/>
      <c r="AGY14" s="86"/>
      <c r="AGZ14" s="86"/>
      <c r="AHA14" s="86"/>
      <c r="AHB14" s="86"/>
      <c r="AHC14" s="86"/>
      <c r="AHD14" s="86"/>
      <c r="AHE14" s="86"/>
      <c r="AHF14" s="86"/>
      <c r="AHG14" s="86"/>
      <c r="AHH14" s="86"/>
      <c r="AHI14" s="86"/>
      <c r="AHJ14" s="86"/>
      <c r="AHK14" s="86"/>
      <c r="AHL14" s="86"/>
      <c r="AHM14" s="86"/>
      <c r="AHN14" s="86"/>
      <c r="AHO14" s="86"/>
      <c r="AHP14" s="86"/>
      <c r="AHQ14" s="86"/>
      <c r="AHR14" s="86"/>
      <c r="AHS14" s="86"/>
      <c r="AHT14" s="86"/>
      <c r="AHU14" s="86"/>
      <c r="AHV14" s="86"/>
      <c r="AHW14" s="86"/>
      <c r="AHX14" s="86"/>
      <c r="AHY14" s="86"/>
      <c r="AHZ14" s="86"/>
      <c r="AIA14" s="86"/>
      <c r="AIB14" s="86"/>
      <c r="AIC14" s="86"/>
      <c r="AID14" s="86"/>
      <c r="AIE14" s="86"/>
      <c r="AIF14" s="86"/>
      <c r="AIG14" s="86"/>
      <c r="AIH14" s="86"/>
      <c r="AII14" s="86"/>
      <c r="AIJ14" s="86"/>
      <c r="AIK14" s="86"/>
      <c r="AIL14" s="86"/>
      <c r="AIM14" s="86"/>
      <c r="AIN14" s="86"/>
      <c r="AIO14" s="86"/>
      <c r="AIP14" s="86"/>
      <c r="AIQ14" s="86"/>
      <c r="AIR14" s="86"/>
      <c r="AIS14" s="86"/>
      <c r="AIT14" s="86"/>
      <c r="AIU14" s="86"/>
      <c r="AIV14" s="86"/>
      <c r="AIW14" s="86"/>
      <c r="AIX14" s="86"/>
      <c r="AIY14" s="86"/>
      <c r="AIZ14" s="86"/>
      <c r="AJA14" s="86"/>
      <c r="AJB14" s="86"/>
      <c r="AJC14" s="86"/>
      <c r="AJD14" s="86"/>
      <c r="AJE14" s="86"/>
      <c r="AJF14" s="86"/>
      <c r="AJG14" s="86"/>
      <c r="AJH14" s="86"/>
      <c r="AJI14" s="86"/>
      <c r="AJJ14" s="86"/>
      <c r="AJK14" s="86"/>
      <c r="AJL14" s="86"/>
      <c r="AJM14" s="86"/>
      <c r="AJN14" s="86"/>
      <c r="AJO14" s="86"/>
      <c r="AJP14" s="86"/>
      <c r="AJQ14" s="86"/>
      <c r="AJR14" s="86"/>
      <c r="AJS14" s="86"/>
      <c r="AJT14" s="86"/>
      <c r="AJU14" s="86"/>
      <c r="AJV14" s="86"/>
      <c r="AJW14" s="86"/>
      <c r="AJX14" s="86"/>
      <c r="AJY14" s="86"/>
      <c r="AJZ14" s="86"/>
      <c r="AKA14" s="86"/>
      <c r="AKB14" s="86"/>
      <c r="AKC14" s="86"/>
      <c r="AKD14" s="86"/>
      <c r="AKE14" s="86"/>
      <c r="AKF14" s="86"/>
      <c r="AKG14" s="86"/>
      <c r="AKH14" s="86"/>
      <c r="AKI14" s="86"/>
      <c r="AKJ14" s="86"/>
      <c r="AKK14" s="86"/>
      <c r="AKL14" s="86"/>
      <c r="AKM14" s="86"/>
      <c r="AKN14" s="86"/>
      <c r="AKO14" s="86"/>
      <c r="AKP14" s="86"/>
      <c r="AKQ14" s="86"/>
      <c r="AKR14" s="86"/>
      <c r="AKS14" s="86"/>
      <c r="AKT14" s="86"/>
      <c r="AKU14" s="86"/>
      <c r="AKV14" s="86"/>
      <c r="AKW14" s="86"/>
      <c r="AKX14" s="86"/>
      <c r="AKY14" s="86"/>
      <c r="AKZ14" s="86"/>
      <c r="ALA14" s="86"/>
      <c r="ALB14" s="86"/>
      <c r="ALC14" s="86"/>
      <c r="ALD14" s="86"/>
      <c r="ALE14" s="86"/>
      <c r="ALF14" s="86"/>
      <c r="ALG14" s="86"/>
      <c r="ALH14" s="86"/>
      <c r="ALI14" s="86"/>
      <c r="ALJ14" s="86"/>
      <c r="ALK14" s="86"/>
      <c r="ALL14" s="86"/>
      <c r="ALM14" s="86"/>
      <c r="ALN14" s="86"/>
      <c r="ALO14" s="86"/>
      <c r="ALP14" s="86"/>
      <c r="ALQ14" s="86"/>
      <c r="ALR14" s="86"/>
      <c r="ALS14" s="86"/>
      <c r="ALT14" s="86"/>
      <c r="ALU14" s="86"/>
      <c r="ALV14" s="86"/>
      <c r="ALW14" s="86"/>
      <c r="ALX14" s="86"/>
      <c r="ALY14" s="86"/>
      <c r="ALZ14" s="86"/>
      <c r="AMA14" s="86"/>
      <c r="AMB14" s="86"/>
      <c r="AMC14" s="86"/>
      <c r="AMD14" s="86"/>
      <c r="AME14" s="86"/>
      <c r="AMF14" s="86"/>
      <c r="AMG14" s="86"/>
      <c r="AMH14" s="86"/>
      <c r="AMI14" s="86"/>
      <c r="AMJ14" s="86"/>
      <c r="AMK14" s="86"/>
    </row>
    <row r="15" customFormat="false" ht="13.8" hidden="false" customHeight="false" outlineLevel="0" collapsed="false">
      <c r="A15" s="266" t="s">
        <v>5197</v>
      </c>
      <c r="B15" s="354" t="s">
        <v>5198</v>
      </c>
      <c r="C15" s="266"/>
      <c r="D15" s="266"/>
      <c r="E15" s="266" t="s">
        <v>5199</v>
      </c>
      <c r="F15" s="266" t="s">
        <v>5200</v>
      </c>
      <c r="G15" s="289" t="s">
        <v>5201</v>
      </c>
      <c r="H15" s="266"/>
      <c r="I15" s="266"/>
      <c r="J15" s="289" t="s">
        <v>5202</v>
      </c>
      <c r="K15" s="289"/>
      <c r="L15" s="266"/>
      <c r="M15" s="266" t="s">
        <v>44</v>
      </c>
      <c r="N15" s="266"/>
      <c r="O15" s="266"/>
      <c r="P15" s="266"/>
      <c r="Q15" s="266"/>
      <c r="R15" s="266" t="s">
        <v>45</v>
      </c>
      <c r="S15" s="266"/>
      <c r="T15" s="84" t="s">
        <v>4710</v>
      </c>
      <c r="U15" s="341"/>
      <c r="V15" s="342" t="s">
        <v>237</v>
      </c>
      <c r="W15" s="341"/>
      <c r="X15" s="342"/>
      <c r="Y15" s="342"/>
      <c r="Z15" s="342"/>
      <c r="AA15" s="342"/>
      <c r="AB15" s="343"/>
      <c r="AC15" s="343"/>
      <c r="AD15" s="344"/>
      <c r="AE15" s="343" t="s">
        <v>5203</v>
      </c>
      <c r="AF15" s="345"/>
      <c r="AG15" s="351" t="s">
        <v>5204</v>
      </c>
      <c r="AH15" s="347"/>
      <c r="AI15" s="343"/>
      <c r="AJ15" s="343"/>
      <c r="AK15" s="351" t="s">
        <v>5205</v>
      </c>
      <c r="AL15" s="343"/>
      <c r="AM15" s="351"/>
      <c r="AN15" s="343"/>
      <c r="AO15" s="324"/>
      <c r="AP15" s="324"/>
      <c r="AQ15" s="324"/>
      <c r="AR15" s="324"/>
      <c r="AS15" s="324"/>
      <c r="AT15" s="330" t="str">
        <f aca="false">IF(A15="", "","'"&amp;A15&amp;"': {megami: '"&amp;B15&amp;"'"&amp;IF(C15&lt;&gt;"",", anotherID: '"&amp;C15&amp;"', replace: '"&amp;D15&amp;"'","")&amp;", name: '"&amp;SUBSTITUTE(E15,"'","\'")&amp;"', nameEn: '"&amp;SUBSTITUTE(K15,"'","\'")&amp;"', nameZh: '"&amp;SUBSTITUTE(G15,"'","\'")&amp;"', nameZhG1: '"&amp;SUBSTITUTE(H15,"'","\'")&amp;"', nameKo: '"&amp;SUBSTITUTE(J15,"'","\'")&amp;"', ruby: '"&amp;F15&amp;"', rubyEn: '"&amp;L15&amp;IF(I15&lt;&gt;"", "', rubyZh: '"&amp;I15, "")&amp;"', baseType: '"&amp;VLOOKUP(M15,マスタ!$A$1:$B$99,2,0)&amp;"'"&amp;IF(N15="○",", extra: true","")&amp;IF(O15&lt;&gt;"",", extraFrom: '"&amp;O15&amp;"'","")&amp;IF(P15&lt;&gt;"",", exchangableTo: '"&amp;P15&amp;"'","")&amp;IF(Q15="○",", poison: true","")&amp;IF(R15&lt;&gt;"", ", type: '"&amp;VLOOKUP(R15,マスタ!$D$1:$E$99,2,0)&amp;"'", "")&amp;IF(S15&lt;&gt;"",", subType: '"&amp;VLOOKUP(S15,マスタ!$D$1:$E$99,2,0)&amp;"'","")&amp;""&amp;IF(T15&lt;&gt;"",", range: '"&amp;T15&amp;"'","")&amp;IF(V15&lt;&gt;"",", damage: '"&amp;V15&amp;"'","")&amp;IF(X15&lt;&gt;"",", capacity: '"&amp;X15&amp;"'","")&amp;IF(Y15&lt;&gt;"",", growth: "&amp;Y15&amp;"","")&amp;IF(Z15&lt;&gt;"",", cost: '"&amp;Z15&amp;"'","")&amp;", text: '"&amp;SUBSTITUTE(SUBSTITUTE(AE15, CHAR(13), ""),CHAR(10),"\n")&amp;IF(AF15&lt;&gt;"", "', textAdditional: '"&amp;SUBSTITUTE(SUBSTITUTE(AF15, CHAR(13), ""),CHAR(10),"\n"), "")&amp;"', textZh: '"&amp;SUBSTITUTE(SUBSTITUTE(SUBSTITUTE(AG15, CHAR(13), ""),CHAR(10),"\n"),"'","\'")&amp;"', textZhG1: '"&amp;SUBSTITUTE(SUBSTITUTE(SUBSTITUTE(AI15, CHAR(13), ""),CHAR(10),"\n"),"'","\'")&amp;IF(AH15&lt;&gt;"", "', textZhAdditional: '"&amp;SUBSTITUTE(SUBSTITUTE(AH15, CHAR(13), ""),CHAR(10),"\n"), "")&amp;IF(AJ15&lt;&gt;"", "', textZhG1Additional: '"&amp;SUBSTITUTE(SUBSTITUTE(AJ15, CHAR(13), ""),CHAR(10),"\n"), "")&amp;"', textKo: '"&amp;SUBSTITUTE(SUBSTITUTE(SUBSTITUTE(AK15, CHAR(13), ""),CHAR(10),"\n"),"'","\'")&amp;IF(AL15&lt;&gt;"", "', textKoAdditional: '"&amp;SUBSTITUTE(SUBSTITUTE(AL15, CHAR(13), ""),CHAR(10),"\n"), "")&amp;"', textEn: '"&amp;SUBSTITUTE(SUBSTITUTE(SUBSTITUTE(AM15, CHAR(13), ""),CHAR(10),"\n"),"'","\'")&amp;IF(AN15&lt;&gt;"", "', textEnAdditional: '"&amp;SUBSTITUTE(SUBSTITUTE(AN15, CHAR(13), ""),CHAR(10),"\n"), "")&amp;"'"&amp;IF(AB15="○",", sealable: true","")&amp;IF(AC15="○",", removable: true","")&amp;IF(AA15="○",", lie: true","")&amp;IF(AD15="○",", investable: true","")&amp;"},")</f>
        <v>'26-innealra-o-n-1': {megami: 'innealra', name: '槍振るい', nameEn: '', nameZh: '挥枪', nameZhG1: '', nameKo: '창 휘두르기', ruby: 'やりふるい', rubyEn: '', baseType: 'normal', type: 'attack', range: '1-7', damage: '1/1', text: '【攻撃後】共鳴する。', textZh: '【攻击后】进行共鸣。', textZhG1: '', textKo: '【공격후】공명한다', textEn: ''},</v>
      </c>
      <c r="AU15" s="331" t="str">
        <f aca="false">IF($A15&lt;&gt;"", "    /** 《"&amp;$E15&amp;"》 */ export const "&amp;SUBSTITUTE(UPPER(IF(MID($A15, 3, 1)="-", RIGHT($A15,LEN($A15)-3), $A15)), "-", "_")&amp;": TCardId = '"&amp;$A15&amp;"';", "")</f>
        <v>    /** 《槍振るい》 */ export const INNEALRA_O_N_1: TCardId = '26-innealra-o-n-1';</v>
      </c>
      <c r="AV15" s="332" t="str">
        <f aca="false">IF($A15&lt;&gt;"", "    | '"&amp;$A15&amp;"'", "")</f>
        <v>    | '26-innealra-o-n-1'</v>
      </c>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c r="DP15" s="86"/>
      <c r="DQ15" s="86"/>
      <c r="DR15" s="86"/>
      <c r="DS15" s="86"/>
      <c r="DT15" s="86"/>
      <c r="DU15" s="86"/>
      <c r="DV15" s="86"/>
      <c r="DW15" s="86"/>
      <c r="DX15" s="86"/>
      <c r="DY15" s="86"/>
      <c r="DZ15" s="86"/>
      <c r="EA15" s="86"/>
      <c r="EB15" s="86"/>
      <c r="EC15" s="86"/>
      <c r="ED15" s="86"/>
      <c r="EE15" s="86"/>
      <c r="EF15" s="86"/>
      <c r="EG15" s="86"/>
      <c r="EH15" s="86"/>
      <c r="EI15" s="86"/>
      <c r="EJ15" s="86"/>
      <c r="EK15" s="86"/>
      <c r="EL15" s="86"/>
      <c r="EM15" s="86"/>
      <c r="EN15" s="86"/>
      <c r="EO15" s="86"/>
      <c r="EP15" s="86"/>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6"/>
      <c r="FO15" s="86"/>
      <c r="FP15" s="86"/>
      <c r="FQ15" s="86"/>
      <c r="FR15" s="86"/>
      <c r="FS15" s="86"/>
      <c r="FT15" s="86"/>
      <c r="FU15" s="86"/>
      <c r="FV15" s="86"/>
      <c r="FW15" s="86"/>
      <c r="FX15" s="86"/>
      <c r="FY15" s="86"/>
      <c r="FZ15" s="86"/>
      <c r="GA15" s="86"/>
      <c r="GB15" s="86"/>
      <c r="GC15" s="86"/>
      <c r="GD15" s="86"/>
      <c r="GE15" s="86"/>
      <c r="GF15" s="86"/>
      <c r="GG15" s="86"/>
      <c r="GH15" s="86"/>
      <c r="GI15" s="86"/>
      <c r="GJ15" s="86"/>
      <c r="GK15" s="86"/>
      <c r="GL15" s="86"/>
      <c r="GM15" s="86"/>
      <c r="GN15" s="86"/>
      <c r="GO15" s="86"/>
      <c r="GP15" s="86"/>
      <c r="GQ15" s="86"/>
      <c r="GR15" s="86"/>
      <c r="GS15" s="86"/>
      <c r="GT15" s="86"/>
      <c r="GU15" s="86"/>
      <c r="GV15" s="86"/>
      <c r="GW15" s="86"/>
      <c r="GX15" s="86"/>
      <c r="GY15" s="86"/>
      <c r="GZ15" s="86"/>
      <c r="HA15" s="86"/>
      <c r="HB15" s="86"/>
      <c r="HC15" s="86"/>
      <c r="HD15" s="86"/>
      <c r="HE15" s="86"/>
      <c r="HF15" s="86"/>
      <c r="HG15" s="86"/>
      <c r="HH15" s="86"/>
      <c r="HI15" s="86"/>
      <c r="HJ15" s="86"/>
      <c r="HK15" s="86"/>
      <c r="HL15" s="86"/>
      <c r="HM15" s="86"/>
      <c r="HN15" s="86"/>
      <c r="HO15" s="86"/>
      <c r="HP15" s="86"/>
      <c r="HQ15" s="86"/>
      <c r="HR15" s="86"/>
      <c r="HS15" s="86"/>
      <c r="HT15" s="86"/>
      <c r="HU15" s="86"/>
      <c r="HV15" s="86"/>
      <c r="HW15" s="86"/>
      <c r="HX15" s="86"/>
      <c r="HY15" s="86"/>
      <c r="HZ15" s="86"/>
      <c r="IA15" s="86"/>
      <c r="IB15" s="86"/>
      <c r="IC15" s="86"/>
      <c r="ID15" s="86"/>
      <c r="IE15" s="86"/>
      <c r="IF15" s="86"/>
      <c r="IG15" s="86"/>
      <c r="IH15" s="86"/>
      <c r="II15" s="86"/>
      <c r="IJ15" s="86"/>
      <c r="IK15" s="86"/>
      <c r="IL15" s="86"/>
      <c r="IM15" s="86"/>
      <c r="IN15" s="86"/>
      <c r="IO15" s="86"/>
      <c r="IP15" s="86"/>
      <c r="IQ15" s="86"/>
      <c r="IR15" s="86"/>
      <c r="IS15" s="86"/>
      <c r="IT15" s="86"/>
      <c r="IU15" s="86"/>
      <c r="IV15" s="86"/>
      <c r="IW15" s="86"/>
      <c r="IX15" s="86"/>
      <c r="IY15" s="86"/>
      <c r="IZ15" s="86"/>
      <c r="JA15" s="86"/>
      <c r="JB15" s="86"/>
      <c r="JC15" s="86"/>
      <c r="JD15" s="86"/>
      <c r="JE15" s="86"/>
      <c r="JF15" s="86"/>
      <c r="JG15" s="86"/>
      <c r="JH15" s="86"/>
      <c r="JI15" s="86"/>
      <c r="JJ15" s="86"/>
      <c r="JK15" s="86"/>
      <c r="JL15" s="86"/>
      <c r="JM15" s="86"/>
      <c r="JN15" s="86"/>
      <c r="JO15" s="86"/>
      <c r="JP15" s="86"/>
      <c r="JQ15" s="86"/>
      <c r="JR15" s="86"/>
      <c r="JS15" s="86"/>
      <c r="JT15" s="86"/>
      <c r="JU15" s="86"/>
      <c r="JV15" s="86"/>
      <c r="JW15" s="86"/>
      <c r="JX15" s="86"/>
      <c r="JY15" s="86"/>
      <c r="JZ15" s="86"/>
      <c r="KA15" s="86"/>
      <c r="KB15" s="86"/>
      <c r="KC15" s="86"/>
      <c r="KD15" s="86"/>
      <c r="KE15" s="86"/>
      <c r="KF15" s="86"/>
      <c r="KG15" s="86"/>
      <c r="KH15" s="86"/>
      <c r="KI15" s="86"/>
      <c r="KJ15" s="86"/>
      <c r="KK15" s="86"/>
      <c r="KL15" s="86"/>
      <c r="KM15" s="86"/>
      <c r="KN15" s="86"/>
      <c r="KO15" s="86"/>
      <c r="KP15" s="86"/>
      <c r="KQ15" s="86"/>
      <c r="KR15" s="86"/>
      <c r="KS15" s="86"/>
      <c r="KT15" s="86"/>
      <c r="KU15" s="86"/>
      <c r="KV15" s="86"/>
      <c r="KW15" s="86"/>
      <c r="KX15" s="86"/>
      <c r="KY15" s="86"/>
      <c r="KZ15" s="86"/>
      <c r="LA15" s="86"/>
      <c r="LB15" s="86"/>
      <c r="LC15" s="86"/>
      <c r="LD15" s="86"/>
      <c r="LE15" s="86"/>
      <c r="LF15" s="86"/>
      <c r="LG15" s="86"/>
      <c r="LH15" s="86"/>
      <c r="LI15" s="86"/>
      <c r="LJ15" s="86"/>
      <c r="LK15" s="86"/>
      <c r="LL15" s="86"/>
      <c r="LM15" s="86"/>
      <c r="LN15" s="86"/>
      <c r="LO15" s="86"/>
      <c r="LP15" s="86"/>
      <c r="LQ15" s="86"/>
      <c r="LR15" s="86"/>
      <c r="LS15" s="86"/>
      <c r="LT15" s="86"/>
      <c r="LU15" s="86"/>
      <c r="LV15" s="86"/>
      <c r="LW15" s="86"/>
      <c r="LX15" s="86"/>
      <c r="LY15" s="86"/>
      <c r="LZ15" s="86"/>
      <c r="MA15" s="86"/>
      <c r="MB15" s="86"/>
      <c r="MC15" s="86"/>
      <c r="MD15" s="86"/>
      <c r="ME15" s="86"/>
      <c r="MF15" s="86"/>
      <c r="MG15" s="86"/>
      <c r="MH15" s="86"/>
      <c r="MI15" s="86"/>
      <c r="MJ15" s="86"/>
      <c r="MK15" s="86"/>
      <c r="ML15" s="86"/>
      <c r="MM15" s="86"/>
      <c r="MN15" s="86"/>
      <c r="MO15" s="86"/>
      <c r="MP15" s="86"/>
      <c r="MQ15" s="86"/>
      <c r="MR15" s="86"/>
      <c r="MS15" s="86"/>
      <c r="MT15" s="86"/>
      <c r="MU15" s="86"/>
      <c r="MV15" s="86"/>
      <c r="MW15" s="86"/>
      <c r="MX15" s="86"/>
      <c r="MY15" s="86"/>
      <c r="MZ15" s="86"/>
      <c r="NA15" s="86"/>
      <c r="NB15" s="86"/>
      <c r="NC15" s="86"/>
      <c r="ND15" s="86"/>
      <c r="NE15" s="86"/>
      <c r="NF15" s="86"/>
      <c r="NG15" s="86"/>
      <c r="NH15" s="86"/>
      <c r="NI15" s="86"/>
      <c r="NJ15" s="86"/>
      <c r="NK15" s="86"/>
      <c r="NL15" s="86"/>
      <c r="NM15" s="86"/>
      <c r="NN15" s="86"/>
      <c r="NO15" s="86"/>
      <c r="NP15" s="86"/>
      <c r="NQ15" s="86"/>
      <c r="NR15" s="86"/>
      <c r="NS15" s="86"/>
      <c r="NT15" s="86"/>
      <c r="NU15" s="86"/>
      <c r="NV15" s="86"/>
      <c r="NW15" s="86"/>
      <c r="NX15" s="86"/>
      <c r="NY15" s="86"/>
      <c r="NZ15" s="86"/>
      <c r="OA15" s="86"/>
      <c r="OB15" s="86"/>
      <c r="OC15" s="86"/>
      <c r="OD15" s="86"/>
      <c r="OE15" s="86"/>
      <c r="OF15" s="86"/>
      <c r="OG15" s="86"/>
      <c r="OH15" s="86"/>
      <c r="OI15" s="86"/>
      <c r="OJ15" s="86"/>
      <c r="OK15" s="86"/>
      <c r="OL15" s="86"/>
      <c r="OM15" s="86"/>
      <c r="ON15" s="86"/>
      <c r="OO15" s="86"/>
      <c r="OP15" s="86"/>
      <c r="OQ15" s="86"/>
      <c r="OR15" s="86"/>
      <c r="OS15" s="86"/>
      <c r="OT15" s="86"/>
      <c r="OU15" s="86"/>
      <c r="OV15" s="86"/>
      <c r="OW15" s="86"/>
      <c r="OX15" s="86"/>
      <c r="OY15" s="86"/>
      <c r="OZ15" s="86"/>
      <c r="PA15" s="86"/>
      <c r="PB15" s="86"/>
      <c r="PC15" s="86"/>
      <c r="PD15" s="86"/>
      <c r="PE15" s="86"/>
      <c r="PF15" s="86"/>
      <c r="PG15" s="86"/>
      <c r="PH15" s="86"/>
      <c r="PI15" s="86"/>
      <c r="PJ15" s="86"/>
      <c r="PK15" s="86"/>
      <c r="PL15" s="86"/>
      <c r="PM15" s="86"/>
      <c r="PN15" s="86"/>
      <c r="PO15" s="86"/>
      <c r="PP15" s="86"/>
      <c r="PQ15" s="86"/>
      <c r="PR15" s="86"/>
      <c r="PS15" s="86"/>
      <c r="PT15" s="86"/>
      <c r="PU15" s="86"/>
      <c r="PV15" s="86"/>
      <c r="PW15" s="86"/>
      <c r="PX15" s="86"/>
      <c r="PY15" s="86"/>
      <c r="PZ15" s="86"/>
      <c r="QA15" s="86"/>
      <c r="QB15" s="86"/>
      <c r="QC15" s="86"/>
      <c r="QD15" s="86"/>
      <c r="QE15" s="86"/>
      <c r="QF15" s="86"/>
      <c r="QG15" s="86"/>
      <c r="QH15" s="86"/>
      <c r="QI15" s="86"/>
      <c r="QJ15" s="86"/>
      <c r="QK15" s="86"/>
      <c r="QL15" s="86"/>
      <c r="QM15" s="86"/>
      <c r="QN15" s="86"/>
      <c r="QO15" s="86"/>
      <c r="QP15" s="86"/>
      <c r="QQ15" s="86"/>
      <c r="QR15" s="86"/>
      <c r="QS15" s="86"/>
      <c r="QT15" s="86"/>
      <c r="QU15" s="86"/>
      <c r="QV15" s="86"/>
      <c r="QW15" s="86"/>
      <c r="QX15" s="86"/>
      <c r="QY15" s="86"/>
      <c r="QZ15" s="86"/>
      <c r="RA15" s="86"/>
      <c r="RB15" s="86"/>
      <c r="RC15" s="86"/>
      <c r="RD15" s="86"/>
      <c r="RE15" s="86"/>
      <c r="RF15" s="86"/>
      <c r="RG15" s="86"/>
      <c r="RH15" s="86"/>
      <c r="RI15" s="86"/>
      <c r="RJ15" s="86"/>
      <c r="RK15" s="86"/>
      <c r="RL15" s="86"/>
      <c r="RM15" s="86"/>
      <c r="RN15" s="86"/>
      <c r="RO15" s="86"/>
      <c r="RP15" s="86"/>
      <c r="RQ15" s="86"/>
      <c r="RR15" s="86"/>
      <c r="RS15" s="86"/>
      <c r="RT15" s="86"/>
      <c r="RU15" s="86"/>
      <c r="RV15" s="86"/>
      <c r="RW15" s="86"/>
      <c r="RX15" s="86"/>
      <c r="RY15" s="86"/>
      <c r="RZ15" s="86"/>
      <c r="SA15" s="86"/>
      <c r="SB15" s="86"/>
      <c r="SC15" s="86"/>
      <c r="SD15" s="86"/>
      <c r="SE15" s="86"/>
      <c r="SF15" s="86"/>
      <c r="SG15" s="86"/>
      <c r="SH15" s="86"/>
      <c r="SI15" s="86"/>
      <c r="SJ15" s="86"/>
      <c r="SK15" s="86"/>
      <c r="SL15" s="86"/>
      <c r="SM15" s="86"/>
      <c r="SN15" s="86"/>
      <c r="SO15" s="86"/>
      <c r="SP15" s="86"/>
      <c r="SQ15" s="86"/>
      <c r="SR15" s="86"/>
      <c r="SS15" s="86"/>
      <c r="ST15" s="86"/>
      <c r="SU15" s="86"/>
      <c r="SV15" s="86"/>
      <c r="SW15" s="86"/>
      <c r="SX15" s="86"/>
      <c r="SY15" s="86"/>
      <c r="SZ15" s="86"/>
      <c r="TA15" s="86"/>
      <c r="TB15" s="86"/>
      <c r="TC15" s="86"/>
      <c r="TD15" s="86"/>
      <c r="TE15" s="86"/>
      <c r="TF15" s="86"/>
      <c r="TG15" s="86"/>
      <c r="TH15" s="86"/>
      <c r="TI15" s="86"/>
      <c r="TJ15" s="86"/>
      <c r="TK15" s="86"/>
      <c r="TL15" s="86"/>
      <c r="TM15" s="86"/>
      <c r="TN15" s="86"/>
      <c r="TO15" s="86"/>
      <c r="TP15" s="86"/>
      <c r="TQ15" s="86"/>
      <c r="TR15" s="86"/>
      <c r="TS15" s="86"/>
      <c r="TT15" s="86"/>
      <c r="TU15" s="86"/>
      <c r="TV15" s="86"/>
      <c r="TW15" s="86"/>
      <c r="TX15" s="86"/>
      <c r="TY15" s="86"/>
      <c r="TZ15" s="86"/>
      <c r="UA15" s="86"/>
      <c r="UB15" s="86"/>
      <c r="UC15" s="86"/>
      <c r="UD15" s="86"/>
      <c r="UE15" s="86"/>
      <c r="UF15" s="86"/>
      <c r="UG15" s="86"/>
      <c r="UH15" s="86"/>
      <c r="UI15" s="86"/>
      <c r="UJ15" s="86"/>
      <c r="UK15" s="86"/>
      <c r="UL15" s="86"/>
      <c r="UM15" s="86"/>
      <c r="UN15" s="86"/>
      <c r="UO15" s="86"/>
      <c r="UP15" s="86"/>
      <c r="UQ15" s="86"/>
      <c r="UR15" s="86"/>
      <c r="US15" s="86"/>
      <c r="UT15" s="86"/>
      <c r="UU15" s="86"/>
      <c r="UV15" s="86"/>
      <c r="UW15" s="86"/>
      <c r="UX15" s="86"/>
      <c r="UY15" s="86"/>
      <c r="UZ15" s="86"/>
      <c r="VA15" s="86"/>
      <c r="VB15" s="86"/>
      <c r="VC15" s="86"/>
      <c r="VD15" s="86"/>
      <c r="VE15" s="86"/>
      <c r="VF15" s="86"/>
      <c r="VG15" s="86"/>
      <c r="VH15" s="86"/>
      <c r="VI15" s="86"/>
      <c r="VJ15" s="86"/>
      <c r="VK15" s="86"/>
      <c r="VL15" s="86"/>
      <c r="VM15" s="86"/>
      <c r="VN15" s="86"/>
      <c r="VO15" s="86"/>
      <c r="VP15" s="86"/>
      <c r="VQ15" s="86"/>
      <c r="VR15" s="86"/>
      <c r="VS15" s="86"/>
      <c r="VT15" s="86"/>
      <c r="VU15" s="86"/>
      <c r="VV15" s="86"/>
      <c r="VW15" s="86"/>
      <c r="VX15" s="86"/>
      <c r="VY15" s="86"/>
      <c r="VZ15" s="86"/>
      <c r="WA15" s="86"/>
      <c r="WB15" s="86"/>
      <c r="WC15" s="86"/>
      <c r="WD15" s="86"/>
      <c r="WE15" s="86"/>
      <c r="WF15" s="86"/>
      <c r="WG15" s="86"/>
      <c r="WH15" s="86"/>
      <c r="WI15" s="86"/>
      <c r="WJ15" s="86"/>
      <c r="WK15" s="86"/>
      <c r="WL15" s="86"/>
      <c r="WM15" s="86"/>
      <c r="WN15" s="86"/>
      <c r="WO15" s="86"/>
      <c r="WP15" s="86"/>
      <c r="WQ15" s="86"/>
      <c r="WR15" s="86"/>
      <c r="WS15" s="86"/>
      <c r="WT15" s="86"/>
      <c r="WU15" s="86"/>
      <c r="WV15" s="86"/>
      <c r="WW15" s="86"/>
      <c r="WX15" s="86"/>
      <c r="WY15" s="86"/>
      <c r="WZ15" s="86"/>
      <c r="XA15" s="86"/>
      <c r="XB15" s="86"/>
      <c r="XC15" s="86"/>
      <c r="XD15" s="86"/>
      <c r="XE15" s="86"/>
      <c r="XF15" s="86"/>
      <c r="XG15" s="86"/>
      <c r="XH15" s="86"/>
      <c r="XI15" s="86"/>
      <c r="XJ15" s="86"/>
      <c r="XK15" s="86"/>
      <c r="XL15" s="86"/>
      <c r="XM15" s="86"/>
      <c r="XN15" s="86"/>
      <c r="XO15" s="86"/>
      <c r="XP15" s="86"/>
      <c r="XQ15" s="86"/>
      <c r="XR15" s="86"/>
      <c r="XS15" s="86"/>
      <c r="XT15" s="86"/>
      <c r="XU15" s="86"/>
      <c r="XV15" s="86"/>
      <c r="XW15" s="86"/>
      <c r="XX15" s="86"/>
      <c r="XY15" s="86"/>
      <c r="XZ15" s="86"/>
      <c r="YA15" s="86"/>
      <c r="YB15" s="86"/>
      <c r="YC15" s="86"/>
      <c r="YD15" s="86"/>
      <c r="YE15" s="86"/>
      <c r="YF15" s="86"/>
      <c r="YG15" s="86"/>
      <c r="YH15" s="86"/>
      <c r="YI15" s="86"/>
      <c r="YJ15" s="86"/>
      <c r="YK15" s="86"/>
      <c r="YL15" s="86"/>
      <c r="YM15" s="86"/>
      <c r="YN15" s="86"/>
      <c r="YO15" s="86"/>
      <c r="YP15" s="86"/>
      <c r="YQ15" s="86"/>
      <c r="YR15" s="86"/>
      <c r="YS15" s="86"/>
      <c r="YT15" s="86"/>
      <c r="YU15" s="86"/>
      <c r="YV15" s="86"/>
      <c r="YW15" s="86"/>
      <c r="YX15" s="86"/>
      <c r="YY15" s="86"/>
      <c r="YZ15" s="86"/>
      <c r="ZA15" s="86"/>
      <c r="ZB15" s="86"/>
      <c r="ZC15" s="86"/>
      <c r="ZD15" s="86"/>
      <c r="ZE15" s="86"/>
      <c r="ZF15" s="86"/>
      <c r="ZG15" s="86"/>
      <c r="ZH15" s="86"/>
      <c r="ZI15" s="86"/>
      <c r="ZJ15" s="86"/>
      <c r="ZK15" s="86"/>
      <c r="ZL15" s="86"/>
      <c r="ZM15" s="86"/>
      <c r="ZN15" s="86"/>
      <c r="ZO15" s="86"/>
      <c r="ZP15" s="86"/>
      <c r="ZQ15" s="86"/>
      <c r="ZR15" s="86"/>
      <c r="ZS15" s="86"/>
      <c r="ZT15" s="86"/>
      <c r="ZU15" s="86"/>
      <c r="ZV15" s="86"/>
      <c r="ZW15" s="86"/>
      <c r="ZX15" s="86"/>
      <c r="ZY15" s="86"/>
      <c r="ZZ15" s="86"/>
      <c r="AAA15" s="86"/>
      <c r="AAB15" s="86"/>
      <c r="AAC15" s="86"/>
      <c r="AAD15" s="86"/>
      <c r="AAE15" s="86"/>
      <c r="AAF15" s="86"/>
      <c r="AAG15" s="86"/>
      <c r="AAH15" s="86"/>
      <c r="AAI15" s="86"/>
      <c r="AAJ15" s="86"/>
      <c r="AAK15" s="86"/>
      <c r="AAL15" s="86"/>
      <c r="AAM15" s="86"/>
      <c r="AAN15" s="86"/>
      <c r="AAO15" s="86"/>
      <c r="AAP15" s="86"/>
      <c r="AAQ15" s="86"/>
      <c r="AAR15" s="86"/>
      <c r="AAS15" s="86"/>
      <c r="AAT15" s="86"/>
      <c r="AAU15" s="86"/>
      <c r="AAV15" s="86"/>
      <c r="AAW15" s="86"/>
      <c r="AAX15" s="86"/>
      <c r="AAY15" s="86"/>
      <c r="AAZ15" s="86"/>
      <c r="ABA15" s="86"/>
      <c r="ABB15" s="86"/>
      <c r="ABC15" s="86"/>
      <c r="ABD15" s="86"/>
      <c r="ABE15" s="86"/>
      <c r="ABF15" s="86"/>
      <c r="ABG15" s="86"/>
      <c r="ABH15" s="86"/>
      <c r="ABI15" s="86"/>
      <c r="ABJ15" s="86"/>
      <c r="ABK15" s="86"/>
      <c r="ABL15" s="86"/>
      <c r="ABM15" s="86"/>
      <c r="ABN15" s="86"/>
      <c r="ABO15" s="86"/>
      <c r="ABP15" s="86"/>
      <c r="ABQ15" s="86"/>
      <c r="ABR15" s="86"/>
      <c r="ABS15" s="86"/>
      <c r="ABT15" s="86"/>
      <c r="ABU15" s="86"/>
      <c r="ABV15" s="86"/>
      <c r="ABW15" s="86"/>
      <c r="ABX15" s="86"/>
      <c r="ABY15" s="86"/>
      <c r="ABZ15" s="86"/>
      <c r="ACA15" s="86"/>
      <c r="ACB15" s="86"/>
      <c r="ACC15" s="86"/>
      <c r="ACD15" s="86"/>
      <c r="ACE15" s="86"/>
      <c r="ACF15" s="86"/>
      <c r="ACG15" s="86"/>
      <c r="ACH15" s="86"/>
      <c r="ACI15" s="86"/>
      <c r="ACJ15" s="86"/>
      <c r="ACK15" s="86"/>
      <c r="ACL15" s="86"/>
      <c r="ACM15" s="86"/>
      <c r="ACN15" s="86"/>
      <c r="ACO15" s="86"/>
      <c r="ACP15" s="86"/>
      <c r="ACQ15" s="86"/>
      <c r="ACR15" s="86"/>
      <c r="ACS15" s="86"/>
      <c r="ACT15" s="86"/>
      <c r="ACU15" s="86"/>
      <c r="ACV15" s="86"/>
      <c r="ACW15" s="86"/>
      <c r="ACX15" s="86"/>
      <c r="ACY15" s="86"/>
      <c r="ACZ15" s="86"/>
      <c r="ADA15" s="86"/>
      <c r="ADB15" s="86"/>
      <c r="ADC15" s="86"/>
      <c r="ADD15" s="86"/>
      <c r="ADE15" s="86"/>
      <c r="ADF15" s="86"/>
      <c r="ADG15" s="86"/>
      <c r="ADH15" s="86"/>
      <c r="ADI15" s="86"/>
      <c r="ADJ15" s="86"/>
      <c r="ADK15" s="86"/>
      <c r="ADL15" s="86"/>
      <c r="ADM15" s="86"/>
      <c r="ADN15" s="86"/>
      <c r="ADO15" s="86"/>
      <c r="ADP15" s="86"/>
      <c r="ADQ15" s="86"/>
      <c r="ADR15" s="86"/>
      <c r="ADS15" s="86"/>
      <c r="ADT15" s="86"/>
      <c r="ADU15" s="86"/>
      <c r="ADV15" s="86"/>
      <c r="ADW15" s="86"/>
      <c r="ADX15" s="86"/>
      <c r="ADY15" s="86"/>
      <c r="ADZ15" s="86"/>
      <c r="AEA15" s="86"/>
      <c r="AEB15" s="86"/>
      <c r="AEC15" s="86"/>
      <c r="AED15" s="86"/>
      <c r="AEE15" s="86"/>
      <c r="AEF15" s="86"/>
      <c r="AEG15" s="86"/>
      <c r="AEH15" s="86"/>
      <c r="AEI15" s="86"/>
      <c r="AEJ15" s="86"/>
      <c r="AEK15" s="86"/>
      <c r="AEL15" s="86"/>
      <c r="AEM15" s="86"/>
      <c r="AEN15" s="86"/>
      <c r="AEO15" s="86"/>
      <c r="AEP15" s="86"/>
      <c r="AEQ15" s="86"/>
      <c r="AER15" s="86"/>
      <c r="AES15" s="86"/>
      <c r="AET15" s="86"/>
      <c r="AEU15" s="86"/>
      <c r="AEV15" s="86"/>
      <c r="AEW15" s="86"/>
      <c r="AEX15" s="86"/>
      <c r="AEY15" s="86"/>
      <c r="AEZ15" s="86"/>
      <c r="AFA15" s="86"/>
      <c r="AFB15" s="86"/>
      <c r="AFC15" s="86"/>
      <c r="AFD15" s="86"/>
      <c r="AFE15" s="86"/>
      <c r="AFF15" s="86"/>
      <c r="AFG15" s="86"/>
      <c r="AFH15" s="86"/>
      <c r="AFI15" s="86"/>
      <c r="AFJ15" s="86"/>
      <c r="AFK15" s="86"/>
      <c r="AFL15" s="86"/>
      <c r="AFM15" s="86"/>
      <c r="AFN15" s="86"/>
      <c r="AFO15" s="86"/>
      <c r="AFP15" s="86"/>
      <c r="AFQ15" s="86"/>
      <c r="AFR15" s="86"/>
      <c r="AFS15" s="86"/>
      <c r="AFT15" s="86"/>
      <c r="AFU15" s="86"/>
      <c r="AFV15" s="86"/>
      <c r="AFW15" s="86"/>
      <c r="AFX15" s="86"/>
      <c r="AFY15" s="86"/>
      <c r="AFZ15" s="86"/>
      <c r="AGA15" s="86"/>
      <c r="AGB15" s="86"/>
      <c r="AGC15" s="86"/>
      <c r="AGD15" s="86"/>
      <c r="AGE15" s="86"/>
      <c r="AGF15" s="86"/>
      <c r="AGG15" s="86"/>
      <c r="AGH15" s="86"/>
      <c r="AGI15" s="86"/>
      <c r="AGJ15" s="86"/>
      <c r="AGK15" s="86"/>
      <c r="AGL15" s="86"/>
      <c r="AGM15" s="86"/>
      <c r="AGN15" s="86"/>
      <c r="AGO15" s="86"/>
      <c r="AGP15" s="86"/>
      <c r="AGQ15" s="86"/>
      <c r="AGR15" s="86"/>
      <c r="AGS15" s="86"/>
      <c r="AGT15" s="86"/>
      <c r="AGU15" s="86"/>
      <c r="AGV15" s="86"/>
      <c r="AGW15" s="86"/>
      <c r="AGX15" s="86"/>
      <c r="AGY15" s="86"/>
      <c r="AGZ15" s="86"/>
      <c r="AHA15" s="86"/>
      <c r="AHB15" s="86"/>
      <c r="AHC15" s="86"/>
      <c r="AHD15" s="86"/>
      <c r="AHE15" s="86"/>
      <c r="AHF15" s="86"/>
      <c r="AHG15" s="86"/>
      <c r="AHH15" s="86"/>
      <c r="AHI15" s="86"/>
      <c r="AHJ15" s="86"/>
      <c r="AHK15" s="86"/>
      <c r="AHL15" s="86"/>
      <c r="AHM15" s="86"/>
      <c r="AHN15" s="86"/>
      <c r="AHO15" s="86"/>
      <c r="AHP15" s="86"/>
      <c r="AHQ15" s="86"/>
      <c r="AHR15" s="86"/>
      <c r="AHS15" s="86"/>
      <c r="AHT15" s="86"/>
      <c r="AHU15" s="86"/>
      <c r="AHV15" s="86"/>
      <c r="AHW15" s="86"/>
      <c r="AHX15" s="86"/>
      <c r="AHY15" s="86"/>
      <c r="AHZ15" s="86"/>
      <c r="AIA15" s="86"/>
      <c r="AIB15" s="86"/>
      <c r="AIC15" s="86"/>
      <c r="AID15" s="86"/>
      <c r="AIE15" s="86"/>
      <c r="AIF15" s="86"/>
      <c r="AIG15" s="86"/>
      <c r="AIH15" s="86"/>
      <c r="AII15" s="86"/>
      <c r="AIJ15" s="86"/>
      <c r="AIK15" s="86"/>
      <c r="AIL15" s="86"/>
      <c r="AIM15" s="86"/>
      <c r="AIN15" s="86"/>
      <c r="AIO15" s="86"/>
      <c r="AIP15" s="86"/>
      <c r="AIQ15" s="86"/>
      <c r="AIR15" s="86"/>
      <c r="AIS15" s="86"/>
      <c r="AIT15" s="86"/>
      <c r="AIU15" s="86"/>
      <c r="AIV15" s="86"/>
      <c r="AIW15" s="86"/>
      <c r="AIX15" s="86"/>
      <c r="AIY15" s="86"/>
      <c r="AIZ15" s="86"/>
      <c r="AJA15" s="86"/>
      <c r="AJB15" s="86"/>
      <c r="AJC15" s="86"/>
      <c r="AJD15" s="86"/>
      <c r="AJE15" s="86"/>
      <c r="AJF15" s="86"/>
      <c r="AJG15" s="86"/>
      <c r="AJH15" s="86"/>
      <c r="AJI15" s="86"/>
      <c r="AJJ15" s="86"/>
      <c r="AJK15" s="86"/>
      <c r="AJL15" s="86"/>
      <c r="AJM15" s="86"/>
      <c r="AJN15" s="86"/>
      <c r="AJO15" s="86"/>
      <c r="AJP15" s="86"/>
      <c r="AJQ15" s="86"/>
      <c r="AJR15" s="86"/>
      <c r="AJS15" s="86"/>
      <c r="AJT15" s="86"/>
      <c r="AJU15" s="86"/>
      <c r="AJV15" s="86"/>
      <c r="AJW15" s="86"/>
      <c r="AJX15" s="86"/>
      <c r="AJY15" s="86"/>
      <c r="AJZ15" s="86"/>
      <c r="AKA15" s="86"/>
      <c r="AKB15" s="86"/>
      <c r="AKC15" s="86"/>
      <c r="AKD15" s="86"/>
      <c r="AKE15" s="86"/>
      <c r="AKF15" s="86"/>
      <c r="AKG15" s="86"/>
      <c r="AKH15" s="86"/>
      <c r="AKI15" s="86"/>
      <c r="AKJ15" s="86"/>
      <c r="AKK15" s="86"/>
      <c r="AKL15" s="86"/>
      <c r="AKM15" s="86"/>
      <c r="AKN15" s="86"/>
      <c r="AKO15" s="86"/>
      <c r="AKP15" s="86"/>
      <c r="AKQ15" s="86"/>
      <c r="AKR15" s="86"/>
      <c r="AKS15" s="86"/>
      <c r="AKT15" s="86"/>
      <c r="AKU15" s="86"/>
      <c r="AKV15" s="86"/>
      <c r="AKW15" s="86"/>
      <c r="AKX15" s="86"/>
      <c r="AKY15" s="86"/>
      <c r="AKZ15" s="86"/>
      <c r="ALA15" s="86"/>
      <c r="ALB15" s="86"/>
      <c r="ALC15" s="86"/>
      <c r="ALD15" s="86"/>
      <c r="ALE15" s="86"/>
      <c r="ALF15" s="86"/>
      <c r="ALG15" s="86"/>
      <c r="ALH15" s="86"/>
      <c r="ALI15" s="86"/>
      <c r="ALJ15" s="86"/>
      <c r="ALK15" s="86"/>
      <c r="ALL15" s="86"/>
      <c r="ALM15" s="86"/>
      <c r="ALN15" s="86"/>
      <c r="ALO15" s="86"/>
      <c r="ALP15" s="86"/>
      <c r="ALQ15" s="86"/>
      <c r="ALR15" s="86"/>
      <c r="ALS15" s="86"/>
      <c r="ALT15" s="86"/>
      <c r="ALU15" s="86"/>
      <c r="ALV15" s="86"/>
      <c r="ALW15" s="86"/>
      <c r="ALX15" s="86"/>
      <c r="ALY15" s="86"/>
      <c r="ALZ15" s="86"/>
      <c r="AMA15" s="86"/>
      <c r="AMB15" s="86"/>
      <c r="AMC15" s="86"/>
      <c r="AMD15" s="86"/>
      <c r="AME15" s="86"/>
      <c r="AMF15" s="86"/>
      <c r="AMG15" s="86"/>
      <c r="AMH15" s="86"/>
      <c r="AMI15" s="86"/>
      <c r="AMJ15" s="86"/>
      <c r="AMK15" s="86"/>
    </row>
    <row r="16" customFormat="false" ht="46" hidden="false" customHeight="false" outlineLevel="0" collapsed="false">
      <c r="A16" s="266" t="s">
        <v>5206</v>
      </c>
      <c r="B16" s="354" t="s">
        <v>5198</v>
      </c>
      <c r="C16" s="266"/>
      <c r="D16" s="266"/>
      <c r="E16" s="266" t="s">
        <v>5207</v>
      </c>
      <c r="F16" s="266" t="s">
        <v>5208</v>
      </c>
      <c r="G16" s="289" t="s">
        <v>5207</v>
      </c>
      <c r="H16" s="266"/>
      <c r="I16" s="266"/>
      <c r="J16" s="289" t="s">
        <v>5209</v>
      </c>
      <c r="K16" s="289"/>
      <c r="L16" s="266"/>
      <c r="M16" s="266" t="s">
        <v>44</v>
      </c>
      <c r="N16" s="266"/>
      <c r="O16" s="266"/>
      <c r="P16" s="266"/>
      <c r="Q16" s="266"/>
      <c r="R16" s="266" t="s">
        <v>107</v>
      </c>
      <c r="S16" s="266" t="s">
        <v>92</v>
      </c>
      <c r="T16" s="266"/>
      <c r="U16" s="341"/>
      <c r="V16" s="342"/>
      <c r="W16" s="341"/>
      <c r="X16" s="342"/>
      <c r="Y16" s="342"/>
      <c r="Z16" s="342"/>
      <c r="AA16" s="342"/>
      <c r="AB16" s="343"/>
      <c r="AC16" s="343"/>
      <c r="AD16" s="344"/>
      <c r="AE16" s="343" t="s">
        <v>5210</v>
      </c>
      <c r="AF16" s="345"/>
      <c r="AG16" s="351" t="s">
        <v>5211</v>
      </c>
      <c r="AH16" s="347"/>
      <c r="AI16" s="343"/>
      <c r="AJ16" s="343"/>
      <c r="AK16" s="351" t="s">
        <v>5212</v>
      </c>
      <c r="AL16" s="343"/>
      <c r="AM16" s="351"/>
      <c r="AN16" s="343"/>
      <c r="AO16" s="324"/>
      <c r="AP16" s="324"/>
      <c r="AQ16" s="324"/>
      <c r="AR16" s="324"/>
      <c r="AS16" s="324"/>
      <c r="AT16" s="330" t="str">
        <f aca="false">IF(A16="", "","'"&amp;A16&amp;"': {megami: '"&amp;B16&amp;"'"&amp;IF(C16&lt;&gt;"",", anotherID: '"&amp;C16&amp;"', replace: '"&amp;D16&amp;"'","")&amp;", name: '"&amp;SUBSTITUTE(E16,"'","\'")&amp;"', nameEn: '"&amp;SUBSTITUTE(K16,"'","\'")&amp;"', nameZh: '"&amp;SUBSTITUTE(G16,"'","\'")&amp;"', nameZhG1: '"&amp;SUBSTITUTE(H16,"'","\'")&amp;"', nameKo: '"&amp;SUBSTITUTE(J16,"'","\'")&amp;"', ruby: '"&amp;F16&amp;"', rubyEn: '"&amp;L16&amp;IF(I16&lt;&gt;"", "', rubyZh: '"&amp;I16, "")&amp;"', baseType: '"&amp;VLOOKUP(M16,マスタ!$A$1:$B$99,2,0)&amp;"'"&amp;IF(N16="○",", extra: true","")&amp;IF(O16&lt;&gt;"",", extraFrom: '"&amp;O16&amp;"'","")&amp;IF(P16&lt;&gt;"",", exchangableTo: '"&amp;P16&amp;"'","")&amp;IF(Q16="○",", poison: true","")&amp;IF(R16&lt;&gt;"", ", type: '"&amp;VLOOKUP(R16,マスタ!$D$1:$E$99,2,0)&amp;"'", "")&amp;IF(S16&lt;&gt;"",", subType: '"&amp;VLOOKUP(S16,マスタ!$D$1:$E$99,2,0)&amp;"'","")&amp;""&amp;IF(T16&lt;&gt;"",", range: '"&amp;T16&amp;"'","")&amp;IF(V16&lt;&gt;"",", damage: '"&amp;V16&amp;"'","")&amp;IF(X16&lt;&gt;"",", capacity: '"&amp;X16&amp;"'","")&amp;IF(Y16&lt;&gt;"",", growth: "&amp;Y16&amp;"","")&amp;IF(Z16&lt;&gt;"",", cost: '"&amp;Z16&amp;"'","")&amp;", text: '"&amp;SUBSTITUTE(SUBSTITUTE(AE16, CHAR(13), ""),CHAR(10),"\n")&amp;IF(AF16&lt;&gt;"", "', textAdditional: '"&amp;SUBSTITUTE(SUBSTITUTE(AF16, CHAR(13), ""),CHAR(10),"\n"), "")&amp;"', textZh: '"&amp;SUBSTITUTE(SUBSTITUTE(SUBSTITUTE(AG16, CHAR(13), ""),CHAR(10),"\n"),"'","\'")&amp;"', textZhG1: '"&amp;SUBSTITUTE(SUBSTITUTE(SUBSTITUTE(AI16, CHAR(13), ""),CHAR(10),"\n"),"'","\'")&amp;IF(AH16&lt;&gt;"", "', textZhAdditional: '"&amp;SUBSTITUTE(SUBSTITUTE(AH16, CHAR(13), ""),CHAR(10),"\n"), "")&amp;IF(AJ16&lt;&gt;"", "', textZhG1Additional: '"&amp;SUBSTITUTE(SUBSTITUTE(AJ16, CHAR(13), ""),CHAR(10),"\n"), "")&amp;"', textKo: '"&amp;SUBSTITUTE(SUBSTITUTE(SUBSTITUTE(AK16, CHAR(13), ""),CHAR(10),"\n"),"'","\'")&amp;IF(AL16&lt;&gt;"", "', textKoAdditional: '"&amp;SUBSTITUTE(SUBSTITUTE(AL16, CHAR(13), ""),CHAR(10),"\n"), "")&amp;"', textEn: '"&amp;SUBSTITUTE(SUBSTITUTE(SUBSTITUTE(AM16, CHAR(13), ""),CHAR(10),"\n"),"'","\'")&amp;IF(AN16&lt;&gt;"", "', textEnAdditional: '"&amp;SUBSTITUTE(SUBSTITUTE(AN16, CHAR(13), ""),CHAR(10),"\n"), "")&amp;"'"&amp;IF(AB16="○",", sealable: true","")&amp;IF(AC16="○",", removable: true","")&amp;IF(AA16="○",", lie: true","")&amp;IF(AD16="○",", investable: true","")&amp;"},")</f>
        <v>'26-innealra-o-n-5': {megami: 'innealra', name: '雨露霜雪', nameEn: '', nameZh: '雨露霜雪', nameZhG1: '', nameKo: '우로상설', ruby: 'うろそうせつ', rubyEn: '', baseType: 'normal', type: 'action', subType: 'fullpower', text: '基本動作を1回まで行う。\n過去、現在、未来の順で運命の効果を解決する。\n（共鳴ではないので、運命は動かない）', textZh: '进行最多1次基本动作。\n 以过去、现在、未来的顺序结算命运的效果。\n （因为并非共鸣所以不会变动命运）', textZhG1: '', textKo: '기본행동을 1회까지 수행한다.\n과거 -&gt; 현재 -&gt; 미래 순으로 운명의 효과를 해결한다.\n(공명이 아니므로 운명은 움직이지 않는다.)', textEn: ''},</v>
      </c>
      <c r="AU16" s="331" t="str">
        <f aca="false">IF($A16&lt;&gt;"", "    /** 《"&amp;$E16&amp;"》 */ export const "&amp;SUBSTITUTE(UPPER(IF(MID($A16, 3, 1)="-", RIGHT($A16,LEN($A16)-3), $A16)), "-", "_")&amp;": TCardId = '"&amp;$A16&amp;"';", "")</f>
        <v>    /** 《雨露霜雪》 */ export const INNEALRA_O_N_5: TCardId = '26-innealra-o-n-5';</v>
      </c>
      <c r="AV16" s="332" t="str">
        <f aca="false">IF($A16&lt;&gt;"", "    | '"&amp;$A16&amp;"'", "")</f>
        <v>    | '26-innealra-o-n-5'</v>
      </c>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6"/>
      <c r="DP16" s="86"/>
      <c r="DQ16" s="86"/>
      <c r="DR16" s="86"/>
      <c r="DS16" s="86"/>
      <c r="DT16" s="86"/>
      <c r="DU16" s="86"/>
      <c r="DV16" s="86"/>
      <c r="DW16" s="86"/>
      <c r="DX16" s="86"/>
      <c r="DY16" s="86"/>
      <c r="DZ16" s="86"/>
      <c r="EA16" s="86"/>
      <c r="EB16" s="86"/>
      <c r="EC16" s="86"/>
      <c r="ED16" s="86"/>
      <c r="EE16" s="86"/>
      <c r="EF16" s="86"/>
      <c r="EG16" s="86"/>
      <c r="EH16" s="86"/>
      <c r="EI16" s="86"/>
      <c r="EJ16" s="86"/>
      <c r="EK16" s="86"/>
      <c r="EL16" s="86"/>
      <c r="EM16" s="86"/>
      <c r="EN16" s="86"/>
      <c r="EO16" s="86"/>
      <c r="EP16" s="86"/>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6"/>
      <c r="FO16" s="86"/>
      <c r="FP16" s="86"/>
      <c r="FQ16" s="86"/>
      <c r="FR16" s="86"/>
      <c r="FS16" s="86"/>
      <c r="FT16" s="86"/>
      <c r="FU16" s="86"/>
      <c r="FV16" s="86"/>
      <c r="FW16" s="86"/>
      <c r="FX16" s="86"/>
      <c r="FY16" s="86"/>
      <c r="FZ16" s="86"/>
      <c r="GA16" s="86"/>
      <c r="GB16" s="86"/>
      <c r="GC16" s="86"/>
      <c r="GD16" s="86"/>
      <c r="GE16" s="86"/>
      <c r="GF16" s="86"/>
      <c r="GG16" s="86"/>
      <c r="GH16" s="86"/>
      <c r="GI16" s="86"/>
      <c r="GJ16" s="86"/>
      <c r="GK16" s="86"/>
      <c r="GL16" s="86"/>
      <c r="GM16" s="86"/>
      <c r="GN16" s="86"/>
      <c r="GO16" s="86"/>
      <c r="GP16" s="86"/>
      <c r="GQ16" s="86"/>
      <c r="GR16" s="86"/>
      <c r="GS16" s="86"/>
      <c r="GT16" s="86"/>
      <c r="GU16" s="86"/>
      <c r="GV16" s="86"/>
      <c r="GW16" s="86"/>
      <c r="GX16" s="86"/>
      <c r="GY16" s="86"/>
      <c r="GZ16" s="86"/>
      <c r="HA16" s="86"/>
      <c r="HB16" s="86"/>
      <c r="HC16" s="86"/>
      <c r="HD16" s="86"/>
      <c r="HE16" s="86"/>
      <c r="HF16" s="86"/>
      <c r="HG16" s="86"/>
      <c r="HH16" s="86"/>
      <c r="HI16" s="86"/>
      <c r="HJ16" s="86"/>
      <c r="HK16" s="86"/>
      <c r="HL16" s="86"/>
      <c r="HM16" s="86"/>
      <c r="HN16" s="86"/>
      <c r="HO16" s="86"/>
      <c r="HP16" s="86"/>
      <c r="HQ16" s="86"/>
      <c r="HR16" s="86"/>
      <c r="HS16" s="86"/>
      <c r="HT16" s="86"/>
      <c r="HU16" s="86"/>
      <c r="HV16" s="86"/>
      <c r="HW16" s="86"/>
      <c r="HX16" s="86"/>
      <c r="HY16" s="86"/>
      <c r="HZ16" s="86"/>
      <c r="IA16" s="86"/>
      <c r="IB16" s="86"/>
      <c r="IC16" s="86"/>
      <c r="ID16" s="86"/>
      <c r="IE16" s="86"/>
      <c r="IF16" s="86"/>
      <c r="IG16" s="86"/>
      <c r="IH16" s="86"/>
      <c r="II16" s="86"/>
      <c r="IJ16" s="86"/>
      <c r="IK16" s="86"/>
      <c r="IL16" s="86"/>
      <c r="IM16" s="86"/>
      <c r="IN16" s="86"/>
      <c r="IO16" s="86"/>
      <c r="IP16" s="86"/>
      <c r="IQ16" s="86"/>
      <c r="IR16" s="86"/>
      <c r="IS16" s="86"/>
      <c r="IT16" s="86"/>
      <c r="IU16" s="86"/>
      <c r="IV16" s="86"/>
      <c r="IW16" s="86"/>
      <c r="IX16" s="86"/>
      <c r="IY16" s="86"/>
      <c r="IZ16" s="86"/>
      <c r="JA16" s="86"/>
      <c r="JB16" s="86"/>
      <c r="JC16" s="86"/>
      <c r="JD16" s="86"/>
      <c r="JE16" s="86"/>
      <c r="JF16" s="86"/>
      <c r="JG16" s="86"/>
      <c r="JH16" s="86"/>
      <c r="JI16" s="86"/>
      <c r="JJ16" s="86"/>
      <c r="JK16" s="86"/>
      <c r="JL16" s="86"/>
      <c r="JM16" s="86"/>
      <c r="JN16" s="86"/>
      <c r="JO16" s="86"/>
      <c r="JP16" s="86"/>
      <c r="JQ16" s="86"/>
      <c r="JR16" s="86"/>
      <c r="JS16" s="86"/>
      <c r="JT16" s="86"/>
      <c r="JU16" s="86"/>
      <c r="JV16" s="86"/>
      <c r="JW16" s="86"/>
      <c r="JX16" s="86"/>
      <c r="JY16" s="86"/>
      <c r="JZ16" s="86"/>
      <c r="KA16" s="86"/>
      <c r="KB16" s="86"/>
      <c r="KC16" s="86"/>
      <c r="KD16" s="86"/>
      <c r="KE16" s="86"/>
      <c r="KF16" s="86"/>
      <c r="KG16" s="86"/>
      <c r="KH16" s="86"/>
      <c r="KI16" s="86"/>
      <c r="KJ16" s="86"/>
      <c r="KK16" s="86"/>
      <c r="KL16" s="86"/>
      <c r="KM16" s="86"/>
      <c r="KN16" s="86"/>
      <c r="KO16" s="86"/>
      <c r="KP16" s="86"/>
      <c r="KQ16" s="86"/>
      <c r="KR16" s="86"/>
      <c r="KS16" s="86"/>
      <c r="KT16" s="86"/>
      <c r="KU16" s="86"/>
      <c r="KV16" s="86"/>
      <c r="KW16" s="86"/>
      <c r="KX16" s="86"/>
      <c r="KY16" s="86"/>
      <c r="KZ16" s="86"/>
      <c r="LA16" s="86"/>
      <c r="LB16" s="86"/>
      <c r="LC16" s="86"/>
      <c r="LD16" s="86"/>
      <c r="LE16" s="86"/>
      <c r="LF16" s="86"/>
      <c r="LG16" s="86"/>
      <c r="LH16" s="86"/>
      <c r="LI16" s="86"/>
      <c r="LJ16" s="86"/>
      <c r="LK16" s="86"/>
      <c r="LL16" s="86"/>
      <c r="LM16" s="86"/>
      <c r="LN16" s="86"/>
      <c r="LO16" s="86"/>
      <c r="LP16" s="86"/>
      <c r="LQ16" s="86"/>
      <c r="LR16" s="86"/>
      <c r="LS16" s="86"/>
      <c r="LT16" s="86"/>
      <c r="LU16" s="86"/>
      <c r="LV16" s="86"/>
      <c r="LW16" s="86"/>
      <c r="LX16" s="86"/>
      <c r="LY16" s="86"/>
      <c r="LZ16" s="86"/>
      <c r="MA16" s="86"/>
      <c r="MB16" s="86"/>
      <c r="MC16" s="86"/>
      <c r="MD16" s="86"/>
      <c r="ME16" s="86"/>
      <c r="MF16" s="86"/>
      <c r="MG16" s="86"/>
      <c r="MH16" s="86"/>
      <c r="MI16" s="86"/>
      <c r="MJ16" s="86"/>
      <c r="MK16" s="86"/>
      <c r="ML16" s="86"/>
      <c r="MM16" s="86"/>
      <c r="MN16" s="86"/>
      <c r="MO16" s="86"/>
      <c r="MP16" s="86"/>
      <c r="MQ16" s="86"/>
      <c r="MR16" s="86"/>
      <c r="MS16" s="86"/>
      <c r="MT16" s="86"/>
      <c r="MU16" s="86"/>
      <c r="MV16" s="86"/>
      <c r="MW16" s="86"/>
      <c r="MX16" s="86"/>
      <c r="MY16" s="86"/>
      <c r="MZ16" s="86"/>
      <c r="NA16" s="86"/>
      <c r="NB16" s="86"/>
      <c r="NC16" s="86"/>
      <c r="ND16" s="86"/>
      <c r="NE16" s="86"/>
      <c r="NF16" s="86"/>
      <c r="NG16" s="86"/>
      <c r="NH16" s="86"/>
      <c r="NI16" s="86"/>
      <c r="NJ16" s="86"/>
      <c r="NK16" s="86"/>
      <c r="NL16" s="86"/>
      <c r="NM16" s="86"/>
      <c r="NN16" s="86"/>
      <c r="NO16" s="86"/>
      <c r="NP16" s="86"/>
      <c r="NQ16" s="86"/>
      <c r="NR16" s="86"/>
      <c r="NS16" s="86"/>
      <c r="NT16" s="86"/>
      <c r="NU16" s="86"/>
      <c r="NV16" s="86"/>
      <c r="NW16" s="86"/>
      <c r="NX16" s="86"/>
      <c r="NY16" s="86"/>
      <c r="NZ16" s="86"/>
      <c r="OA16" s="86"/>
      <c r="OB16" s="86"/>
      <c r="OC16" s="86"/>
      <c r="OD16" s="86"/>
      <c r="OE16" s="86"/>
      <c r="OF16" s="86"/>
      <c r="OG16" s="86"/>
      <c r="OH16" s="86"/>
      <c r="OI16" s="86"/>
      <c r="OJ16" s="86"/>
      <c r="OK16" s="86"/>
      <c r="OL16" s="86"/>
      <c r="OM16" s="86"/>
      <c r="ON16" s="86"/>
      <c r="OO16" s="86"/>
      <c r="OP16" s="86"/>
      <c r="OQ16" s="86"/>
      <c r="OR16" s="86"/>
      <c r="OS16" s="86"/>
      <c r="OT16" s="86"/>
      <c r="OU16" s="86"/>
      <c r="OV16" s="86"/>
      <c r="OW16" s="86"/>
      <c r="OX16" s="86"/>
      <c r="OY16" s="86"/>
      <c r="OZ16" s="86"/>
      <c r="PA16" s="86"/>
      <c r="PB16" s="86"/>
      <c r="PC16" s="86"/>
      <c r="PD16" s="86"/>
      <c r="PE16" s="86"/>
      <c r="PF16" s="86"/>
      <c r="PG16" s="86"/>
      <c r="PH16" s="86"/>
      <c r="PI16" s="86"/>
      <c r="PJ16" s="86"/>
      <c r="PK16" s="86"/>
      <c r="PL16" s="86"/>
      <c r="PM16" s="86"/>
      <c r="PN16" s="86"/>
      <c r="PO16" s="86"/>
      <c r="PP16" s="86"/>
      <c r="PQ16" s="86"/>
      <c r="PR16" s="86"/>
      <c r="PS16" s="86"/>
      <c r="PT16" s="86"/>
      <c r="PU16" s="86"/>
      <c r="PV16" s="86"/>
      <c r="PW16" s="86"/>
      <c r="PX16" s="86"/>
      <c r="PY16" s="86"/>
      <c r="PZ16" s="86"/>
      <c r="QA16" s="86"/>
      <c r="QB16" s="86"/>
      <c r="QC16" s="86"/>
      <c r="QD16" s="86"/>
      <c r="QE16" s="86"/>
      <c r="QF16" s="86"/>
      <c r="QG16" s="86"/>
      <c r="QH16" s="86"/>
      <c r="QI16" s="86"/>
      <c r="QJ16" s="86"/>
      <c r="QK16" s="86"/>
      <c r="QL16" s="86"/>
      <c r="QM16" s="86"/>
      <c r="QN16" s="86"/>
      <c r="QO16" s="86"/>
      <c r="QP16" s="86"/>
      <c r="QQ16" s="86"/>
      <c r="QR16" s="86"/>
      <c r="QS16" s="86"/>
      <c r="QT16" s="86"/>
      <c r="QU16" s="86"/>
      <c r="QV16" s="86"/>
      <c r="QW16" s="86"/>
      <c r="QX16" s="86"/>
      <c r="QY16" s="86"/>
      <c r="QZ16" s="86"/>
      <c r="RA16" s="86"/>
      <c r="RB16" s="86"/>
      <c r="RC16" s="86"/>
      <c r="RD16" s="86"/>
      <c r="RE16" s="86"/>
      <c r="RF16" s="86"/>
      <c r="RG16" s="86"/>
      <c r="RH16" s="86"/>
      <c r="RI16" s="86"/>
      <c r="RJ16" s="86"/>
      <c r="RK16" s="86"/>
      <c r="RL16" s="86"/>
      <c r="RM16" s="86"/>
      <c r="RN16" s="86"/>
      <c r="RO16" s="86"/>
      <c r="RP16" s="86"/>
      <c r="RQ16" s="86"/>
      <c r="RR16" s="86"/>
      <c r="RS16" s="86"/>
      <c r="RT16" s="86"/>
      <c r="RU16" s="86"/>
      <c r="RV16" s="86"/>
      <c r="RW16" s="86"/>
      <c r="RX16" s="86"/>
      <c r="RY16" s="86"/>
      <c r="RZ16" s="86"/>
      <c r="SA16" s="86"/>
      <c r="SB16" s="86"/>
      <c r="SC16" s="86"/>
      <c r="SD16" s="86"/>
      <c r="SE16" s="86"/>
      <c r="SF16" s="86"/>
      <c r="SG16" s="86"/>
      <c r="SH16" s="86"/>
      <c r="SI16" s="86"/>
      <c r="SJ16" s="86"/>
      <c r="SK16" s="86"/>
      <c r="SL16" s="86"/>
      <c r="SM16" s="86"/>
      <c r="SN16" s="86"/>
      <c r="SO16" s="86"/>
      <c r="SP16" s="86"/>
      <c r="SQ16" s="86"/>
      <c r="SR16" s="86"/>
      <c r="SS16" s="86"/>
      <c r="ST16" s="86"/>
      <c r="SU16" s="86"/>
      <c r="SV16" s="86"/>
      <c r="SW16" s="86"/>
      <c r="SX16" s="86"/>
      <c r="SY16" s="86"/>
      <c r="SZ16" s="86"/>
      <c r="TA16" s="86"/>
      <c r="TB16" s="86"/>
      <c r="TC16" s="86"/>
      <c r="TD16" s="86"/>
      <c r="TE16" s="86"/>
      <c r="TF16" s="86"/>
      <c r="TG16" s="86"/>
      <c r="TH16" s="86"/>
      <c r="TI16" s="86"/>
      <c r="TJ16" s="86"/>
      <c r="TK16" s="86"/>
      <c r="TL16" s="86"/>
      <c r="TM16" s="86"/>
      <c r="TN16" s="86"/>
      <c r="TO16" s="86"/>
      <c r="TP16" s="86"/>
      <c r="TQ16" s="86"/>
      <c r="TR16" s="86"/>
      <c r="TS16" s="86"/>
      <c r="TT16" s="86"/>
      <c r="TU16" s="86"/>
      <c r="TV16" s="86"/>
      <c r="TW16" s="86"/>
      <c r="TX16" s="86"/>
      <c r="TY16" s="86"/>
      <c r="TZ16" s="86"/>
      <c r="UA16" s="86"/>
      <c r="UB16" s="86"/>
      <c r="UC16" s="86"/>
      <c r="UD16" s="86"/>
      <c r="UE16" s="86"/>
      <c r="UF16" s="86"/>
      <c r="UG16" s="86"/>
      <c r="UH16" s="86"/>
      <c r="UI16" s="86"/>
      <c r="UJ16" s="86"/>
      <c r="UK16" s="86"/>
      <c r="UL16" s="86"/>
      <c r="UM16" s="86"/>
      <c r="UN16" s="86"/>
      <c r="UO16" s="86"/>
      <c r="UP16" s="86"/>
      <c r="UQ16" s="86"/>
      <c r="UR16" s="86"/>
      <c r="US16" s="86"/>
      <c r="UT16" s="86"/>
      <c r="UU16" s="86"/>
      <c r="UV16" s="86"/>
      <c r="UW16" s="86"/>
      <c r="UX16" s="86"/>
      <c r="UY16" s="86"/>
      <c r="UZ16" s="86"/>
      <c r="VA16" s="86"/>
      <c r="VB16" s="86"/>
      <c r="VC16" s="86"/>
      <c r="VD16" s="86"/>
      <c r="VE16" s="86"/>
      <c r="VF16" s="86"/>
      <c r="VG16" s="86"/>
      <c r="VH16" s="86"/>
      <c r="VI16" s="86"/>
      <c r="VJ16" s="86"/>
      <c r="VK16" s="86"/>
      <c r="VL16" s="86"/>
      <c r="VM16" s="86"/>
      <c r="VN16" s="86"/>
      <c r="VO16" s="86"/>
      <c r="VP16" s="86"/>
      <c r="VQ16" s="86"/>
      <c r="VR16" s="86"/>
      <c r="VS16" s="86"/>
      <c r="VT16" s="86"/>
      <c r="VU16" s="86"/>
      <c r="VV16" s="86"/>
      <c r="VW16" s="86"/>
      <c r="VX16" s="86"/>
      <c r="VY16" s="86"/>
      <c r="VZ16" s="86"/>
      <c r="WA16" s="86"/>
      <c r="WB16" s="86"/>
      <c r="WC16" s="86"/>
      <c r="WD16" s="86"/>
      <c r="WE16" s="86"/>
      <c r="WF16" s="86"/>
      <c r="WG16" s="86"/>
      <c r="WH16" s="86"/>
      <c r="WI16" s="86"/>
      <c r="WJ16" s="86"/>
      <c r="WK16" s="86"/>
      <c r="WL16" s="86"/>
      <c r="WM16" s="86"/>
      <c r="WN16" s="86"/>
      <c r="WO16" s="86"/>
      <c r="WP16" s="86"/>
      <c r="WQ16" s="86"/>
      <c r="WR16" s="86"/>
      <c r="WS16" s="86"/>
      <c r="WT16" s="86"/>
      <c r="WU16" s="86"/>
      <c r="WV16" s="86"/>
      <c r="WW16" s="86"/>
      <c r="WX16" s="86"/>
      <c r="WY16" s="86"/>
      <c r="WZ16" s="86"/>
      <c r="XA16" s="86"/>
      <c r="XB16" s="86"/>
      <c r="XC16" s="86"/>
      <c r="XD16" s="86"/>
      <c r="XE16" s="86"/>
      <c r="XF16" s="86"/>
      <c r="XG16" s="86"/>
      <c r="XH16" s="86"/>
      <c r="XI16" s="86"/>
      <c r="XJ16" s="86"/>
      <c r="XK16" s="86"/>
      <c r="XL16" s="86"/>
      <c r="XM16" s="86"/>
      <c r="XN16" s="86"/>
      <c r="XO16" s="86"/>
      <c r="XP16" s="86"/>
      <c r="XQ16" s="86"/>
      <c r="XR16" s="86"/>
      <c r="XS16" s="86"/>
      <c r="XT16" s="86"/>
      <c r="XU16" s="86"/>
      <c r="XV16" s="86"/>
      <c r="XW16" s="86"/>
      <c r="XX16" s="86"/>
      <c r="XY16" s="86"/>
      <c r="XZ16" s="86"/>
      <c r="YA16" s="86"/>
      <c r="YB16" s="86"/>
      <c r="YC16" s="86"/>
      <c r="YD16" s="86"/>
      <c r="YE16" s="86"/>
      <c r="YF16" s="86"/>
      <c r="YG16" s="86"/>
      <c r="YH16" s="86"/>
      <c r="YI16" s="86"/>
      <c r="YJ16" s="86"/>
      <c r="YK16" s="86"/>
      <c r="YL16" s="86"/>
      <c r="YM16" s="86"/>
      <c r="YN16" s="86"/>
      <c r="YO16" s="86"/>
      <c r="YP16" s="86"/>
      <c r="YQ16" s="86"/>
      <c r="YR16" s="86"/>
      <c r="YS16" s="86"/>
      <c r="YT16" s="86"/>
      <c r="YU16" s="86"/>
      <c r="YV16" s="86"/>
      <c r="YW16" s="86"/>
      <c r="YX16" s="86"/>
      <c r="YY16" s="86"/>
      <c r="YZ16" s="86"/>
      <c r="ZA16" s="86"/>
      <c r="ZB16" s="86"/>
      <c r="ZC16" s="86"/>
      <c r="ZD16" s="86"/>
      <c r="ZE16" s="86"/>
      <c r="ZF16" s="86"/>
      <c r="ZG16" s="86"/>
      <c r="ZH16" s="86"/>
      <c r="ZI16" s="86"/>
      <c r="ZJ16" s="86"/>
      <c r="ZK16" s="86"/>
      <c r="ZL16" s="86"/>
      <c r="ZM16" s="86"/>
      <c r="ZN16" s="86"/>
      <c r="ZO16" s="86"/>
      <c r="ZP16" s="86"/>
      <c r="ZQ16" s="86"/>
      <c r="ZR16" s="86"/>
      <c r="ZS16" s="86"/>
      <c r="ZT16" s="86"/>
      <c r="ZU16" s="86"/>
      <c r="ZV16" s="86"/>
      <c r="ZW16" s="86"/>
      <c r="ZX16" s="86"/>
      <c r="ZY16" s="86"/>
      <c r="ZZ16" s="86"/>
      <c r="AAA16" s="86"/>
      <c r="AAB16" s="86"/>
      <c r="AAC16" s="86"/>
      <c r="AAD16" s="86"/>
      <c r="AAE16" s="86"/>
      <c r="AAF16" s="86"/>
      <c r="AAG16" s="86"/>
      <c r="AAH16" s="86"/>
      <c r="AAI16" s="86"/>
      <c r="AAJ16" s="86"/>
      <c r="AAK16" s="86"/>
      <c r="AAL16" s="86"/>
      <c r="AAM16" s="86"/>
      <c r="AAN16" s="86"/>
      <c r="AAO16" s="86"/>
      <c r="AAP16" s="86"/>
      <c r="AAQ16" s="86"/>
      <c r="AAR16" s="86"/>
      <c r="AAS16" s="86"/>
      <c r="AAT16" s="86"/>
      <c r="AAU16" s="86"/>
      <c r="AAV16" s="86"/>
      <c r="AAW16" s="86"/>
      <c r="AAX16" s="86"/>
      <c r="AAY16" s="86"/>
      <c r="AAZ16" s="86"/>
      <c r="ABA16" s="86"/>
      <c r="ABB16" s="86"/>
      <c r="ABC16" s="86"/>
      <c r="ABD16" s="86"/>
      <c r="ABE16" s="86"/>
      <c r="ABF16" s="86"/>
      <c r="ABG16" s="86"/>
      <c r="ABH16" s="86"/>
      <c r="ABI16" s="86"/>
      <c r="ABJ16" s="86"/>
      <c r="ABK16" s="86"/>
      <c r="ABL16" s="86"/>
      <c r="ABM16" s="86"/>
      <c r="ABN16" s="86"/>
      <c r="ABO16" s="86"/>
      <c r="ABP16" s="86"/>
      <c r="ABQ16" s="86"/>
      <c r="ABR16" s="86"/>
      <c r="ABS16" s="86"/>
      <c r="ABT16" s="86"/>
      <c r="ABU16" s="86"/>
      <c r="ABV16" s="86"/>
      <c r="ABW16" s="86"/>
      <c r="ABX16" s="86"/>
      <c r="ABY16" s="86"/>
      <c r="ABZ16" s="86"/>
      <c r="ACA16" s="86"/>
      <c r="ACB16" s="86"/>
      <c r="ACC16" s="86"/>
      <c r="ACD16" s="86"/>
      <c r="ACE16" s="86"/>
      <c r="ACF16" s="86"/>
      <c r="ACG16" s="86"/>
      <c r="ACH16" s="86"/>
      <c r="ACI16" s="86"/>
      <c r="ACJ16" s="86"/>
      <c r="ACK16" s="86"/>
      <c r="ACL16" s="86"/>
      <c r="ACM16" s="86"/>
      <c r="ACN16" s="86"/>
      <c r="ACO16" s="86"/>
      <c r="ACP16" s="86"/>
      <c r="ACQ16" s="86"/>
      <c r="ACR16" s="86"/>
      <c r="ACS16" s="86"/>
      <c r="ACT16" s="86"/>
      <c r="ACU16" s="86"/>
      <c r="ACV16" s="86"/>
      <c r="ACW16" s="86"/>
      <c r="ACX16" s="86"/>
      <c r="ACY16" s="86"/>
      <c r="ACZ16" s="86"/>
      <c r="ADA16" s="86"/>
      <c r="ADB16" s="86"/>
      <c r="ADC16" s="86"/>
      <c r="ADD16" s="86"/>
      <c r="ADE16" s="86"/>
      <c r="ADF16" s="86"/>
      <c r="ADG16" s="86"/>
      <c r="ADH16" s="86"/>
      <c r="ADI16" s="86"/>
      <c r="ADJ16" s="86"/>
      <c r="ADK16" s="86"/>
      <c r="ADL16" s="86"/>
      <c r="ADM16" s="86"/>
      <c r="ADN16" s="86"/>
      <c r="ADO16" s="86"/>
      <c r="ADP16" s="86"/>
      <c r="ADQ16" s="86"/>
      <c r="ADR16" s="86"/>
      <c r="ADS16" s="86"/>
      <c r="ADT16" s="86"/>
      <c r="ADU16" s="86"/>
      <c r="ADV16" s="86"/>
      <c r="ADW16" s="86"/>
      <c r="ADX16" s="86"/>
      <c r="ADY16" s="86"/>
      <c r="ADZ16" s="86"/>
      <c r="AEA16" s="86"/>
      <c r="AEB16" s="86"/>
      <c r="AEC16" s="86"/>
      <c r="AED16" s="86"/>
      <c r="AEE16" s="86"/>
      <c r="AEF16" s="86"/>
      <c r="AEG16" s="86"/>
      <c r="AEH16" s="86"/>
      <c r="AEI16" s="86"/>
      <c r="AEJ16" s="86"/>
      <c r="AEK16" s="86"/>
      <c r="AEL16" s="86"/>
      <c r="AEM16" s="86"/>
      <c r="AEN16" s="86"/>
      <c r="AEO16" s="86"/>
      <c r="AEP16" s="86"/>
      <c r="AEQ16" s="86"/>
      <c r="AER16" s="86"/>
      <c r="AES16" s="86"/>
      <c r="AET16" s="86"/>
      <c r="AEU16" s="86"/>
      <c r="AEV16" s="86"/>
      <c r="AEW16" s="86"/>
      <c r="AEX16" s="86"/>
      <c r="AEY16" s="86"/>
      <c r="AEZ16" s="86"/>
      <c r="AFA16" s="86"/>
      <c r="AFB16" s="86"/>
      <c r="AFC16" s="86"/>
      <c r="AFD16" s="86"/>
      <c r="AFE16" s="86"/>
      <c r="AFF16" s="86"/>
      <c r="AFG16" s="86"/>
      <c r="AFH16" s="86"/>
      <c r="AFI16" s="86"/>
      <c r="AFJ16" s="86"/>
      <c r="AFK16" s="86"/>
      <c r="AFL16" s="86"/>
      <c r="AFM16" s="86"/>
      <c r="AFN16" s="86"/>
      <c r="AFO16" s="86"/>
      <c r="AFP16" s="86"/>
      <c r="AFQ16" s="86"/>
      <c r="AFR16" s="86"/>
      <c r="AFS16" s="86"/>
      <c r="AFT16" s="86"/>
      <c r="AFU16" s="86"/>
      <c r="AFV16" s="86"/>
      <c r="AFW16" s="86"/>
      <c r="AFX16" s="86"/>
      <c r="AFY16" s="86"/>
      <c r="AFZ16" s="86"/>
      <c r="AGA16" s="86"/>
      <c r="AGB16" s="86"/>
      <c r="AGC16" s="86"/>
      <c r="AGD16" s="86"/>
      <c r="AGE16" s="86"/>
      <c r="AGF16" s="86"/>
      <c r="AGG16" s="86"/>
      <c r="AGH16" s="86"/>
      <c r="AGI16" s="86"/>
      <c r="AGJ16" s="86"/>
      <c r="AGK16" s="86"/>
      <c r="AGL16" s="86"/>
      <c r="AGM16" s="86"/>
      <c r="AGN16" s="86"/>
      <c r="AGO16" s="86"/>
      <c r="AGP16" s="86"/>
      <c r="AGQ16" s="86"/>
      <c r="AGR16" s="86"/>
      <c r="AGS16" s="86"/>
      <c r="AGT16" s="86"/>
      <c r="AGU16" s="86"/>
      <c r="AGV16" s="86"/>
      <c r="AGW16" s="86"/>
      <c r="AGX16" s="86"/>
      <c r="AGY16" s="86"/>
      <c r="AGZ16" s="86"/>
      <c r="AHA16" s="86"/>
      <c r="AHB16" s="86"/>
      <c r="AHC16" s="86"/>
      <c r="AHD16" s="86"/>
      <c r="AHE16" s="86"/>
      <c r="AHF16" s="86"/>
      <c r="AHG16" s="86"/>
      <c r="AHH16" s="86"/>
      <c r="AHI16" s="86"/>
      <c r="AHJ16" s="86"/>
      <c r="AHK16" s="86"/>
      <c r="AHL16" s="86"/>
      <c r="AHM16" s="86"/>
      <c r="AHN16" s="86"/>
      <c r="AHO16" s="86"/>
      <c r="AHP16" s="86"/>
      <c r="AHQ16" s="86"/>
      <c r="AHR16" s="86"/>
      <c r="AHS16" s="86"/>
      <c r="AHT16" s="86"/>
      <c r="AHU16" s="86"/>
      <c r="AHV16" s="86"/>
      <c r="AHW16" s="86"/>
      <c r="AHX16" s="86"/>
      <c r="AHY16" s="86"/>
      <c r="AHZ16" s="86"/>
      <c r="AIA16" s="86"/>
      <c r="AIB16" s="86"/>
      <c r="AIC16" s="86"/>
      <c r="AID16" s="86"/>
      <c r="AIE16" s="86"/>
      <c r="AIF16" s="86"/>
      <c r="AIG16" s="86"/>
      <c r="AIH16" s="86"/>
      <c r="AII16" s="86"/>
      <c r="AIJ16" s="86"/>
      <c r="AIK16" s="86"/>
      <c r="AIL16" s="86"/>
      <c r="AIM16" s="86"/>
      <c r="AIN16" s="86"/>
      <c r="AIO16" s="86"/>
      <c r="AIP16" s="86"/>
      <c r="AIQ16" s="86"/>
      <c r="AIR16" s="86"/>
      <c r="AIS16" s="86"/>
      <c r="AIT16" s="86"/>
      <c r="AIU16" s="86"/>
      <c r="AIV16" s="86"/>
      <c r="AIW16" s="86"/>
      <c r="AIX16" s="86"/>
      <c r="AIY16" s="86"/>
      <c r="AIZ16" s="86"/>
      <c r="AJA16" s="86"/>
      <c r="AJB16" s="86"/>
      <c r="AJC16" s="86"/>
      <c r="AJD16" s="86"/>
      <c r="AJE16" s="86"/>
      <c r="AJF16" s="86"/>
      <c r="AJG16" s="86"/>
      <c r="AJH16" s="86"/>
      <c r="AJI16" s="86"/>
      <c r="AJJ16" s="86"/>
      <c r="AJK16" s="86"/>
      <c r="AJL16" s="86"/>
      <c r="AJM16" s="86"/>
      <c r="AJN16" s="86"/>
      <c r="AJO16" s="86"/>
      <c r="AJP16" s="86"/>
      <c r="AJQ16" s="86"/>
      <c r="AJR16" s="86"/>
      <c r="AJS16" s="86"/>
      <c r="AJT16" s="86"/>
      <c r="AJU16" s="86"/>
      <c r="AJV16" s="86"/>
      <c r="AJW16" s="86"/>
      <c r="AJX16" s="86"/>
      <c r="AJY16" s="86"/>
      <c r="AJZ16" s="86"/>
      <c r="AKA16" s="86"/>
      <c r="AKB16" s="86"/>
      <c r="AKC16" s="86"/>
      <c r="AKD16" s="86"/>
      <c r="AKE16" s="86"/>
      <c r="AKF16" s="86"/>
      <c r="AKG16" s="86"/>
      <c r="AKH16" s="86"/>
      <c r="AKI16" s="86"/>
      <c r="AKJ16" s="86"/>
      <c r="AKK16" s="86"/>
      <c r="AKL16" s="86"/>
      <c r="AKM16" s="86"/>
      <c r="AKN16" s="86"/>
      <c r="AKO16" s="86"/>
      <c r="AKP16" s="86"/>
      <c r="AKQ16" s="86"/>
      <c r="AKR16" s="86"/>
      <c r="AKS16" s="86"/>
      <c r="AKT16" s="86"/>
      <c r="AKU16" s="86"/>
      <c r="AKV16" s="86"/>
      <c r="AKW16" s="86"/>
      <c r="AKX16" s="86"/>
      <c r="AKY16" s="86"/>
      <c r="AKZ16" s="86"/>
      <c r="ALA16" s="86"/>
      <c r="ALB16" s="86"/>
      <c r="ALC16" s="86"/>
      <c r="ALD16" s="86"/>
      <c r="ALE16" s="86"/>
      <c r="ALF16" s="86"/>
      <c r="ALG16" s="86"/>
      <c r="ALH16" s="86"/>
      <c r="ALI16" s="86"/>
      <c r="ALJ16" s="86"/>
      <c r="ALK16" s="86"/>
      <c r="ALL16" s="86"/>
      <c r="ALM16" s="86"/>
      <c r="ALN16" s="86"/>
      <c r="ALO16" s="86"/>
      <c r="ALP16" s="86"/>
      <c r="ALQ16" s="86"/>
      <c r="ALR16" s="86"/>
      <c r="ALS16" s="86"/>
      <c r="ALT16" s="86"/>
      <c r="ALU16" s="86"/>
      <c r="ALV16" s="86"/>
      <c r="ALW16" s="86"/>
      <c r="ALX16" s="86"/>
      <c r="ALY16" s="86"/>
      <c r="ALZ16" s="86"/>
      <c r="AMA16" s="86"/>
      <c r="AMB16" s="86"/>
      <c r="AMC16" s="86"/>
      <c r="AMD16" s="86"/>
      <c r="AME16" s="86"/>
      <c r="AMF16" s="86"/>
      <c r="AMG16" s="86"/>
      <c r="AMH16" s="86"/>
      <c r="AMI16" s="86"/>
      <c r="AMJ16" s="86"/>
      <c r="AMK16" s="86"/>
    </row>
    <row r="17" customFormat="false" ht="35" hidden="false" customHeight="false" outlineLevel="0" collapsed="false">
      <c r="A17" s="266" t="s">
        <v>5213</v>
      </c>
      <c r="B17" s="354" t="s">
        <v>5198</v>
      </c>
      <c r="C17" s="266"/>
      <c r="D17" s="266"/>
      <c r="E17" s="266" t="s">
        <v>5214</v>
      </c>
      <c r="F17" s="266" t="s">
        <v>5215</v>
      </c>
      <c r="G17" s="289" t="s">
        <v>5216</v>
      </c>
      <c r="H17" s="266"/>
      <c r="I17" s="266"/>
      <c r="J17" s="289" t="s">
        <v>5217</v>
      </c>
      <c r="K17" s="289"/>
      <c r="L17" s="266"/>
      <c r="M17" s="266" t="s">
        <v>44</v>
      </c>
      <c r="N17" s="266"/>
      <c r="O17" s="266"/>
      <c r="P17" s="266"/>
      <c r="Q17" s="266"/>
      <c r="R17" s="266" t="s">
        <v>120</v>
      </c>
      <c r="S17" s="266" t="s">
        <v>133</v>
      </c>
      <c r="T17" s="266"/>
      <c r="U17" s="341"/>
      <c r="V17" s="342"/>
      <c r="W17" s="341"/>
      <c r="X17" s="342" t="s">
        <v>282</v>
      </c>
      <c r="Y17" s="342"/>
      <c r="Z17" s="342"/>
      <c r="AA17" s="342"/>
      <c r="AB17" s="343"/>
      <c r="AC17" s="343"/>
      <c r="AD17" s="344"/>
      <c r="AE17" s="343" t="s">
        <v>5218</v>
      </c>
      <c r="AF17" s="345"/>
      <c r="AG17" s="351" t="s">
        <v>5219</v>
      </c>
      <c r="AH17" s="347"/>
      <c r="AI17" s="343"/>
      <c r="AJ17" s="343"/>
      <c r="AK17" s="351" t="s">
        <v>5220</v>
      </c>
      <c r="AL17" s="343"/>
      <c r="AM17" s="351"/>
      <c r="AN17" s="343"/>
      <c r="AO17" s="324"/>
      <c r="AP17" s="324"/>
      <c r="AQ17" s="324"/>
      <c r="AR17" s="324"/>
      <c r="AS17" s="324"/>
      <c r="AT17" s="330" t="str">
        <f aca="false">IF(A17="", "","'"&amp;A17&amp;"':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'"&amp;SUBSTITUTE(SUBSTITUTE(AE17, CHAR(13), ""),CHAR(10),"\n")&amp;IF(AF17&lt;&gt;"", "', textAdditional: '"&amp;SUBSTITUTE(SUBSTITUTE(AF17, CHAR(13), ""),CHAR(10),"\n"), "")&amp;"', textZh: '"&amp;SUBSTITUTE(SUBSTITUTE(SUBSTITUTE(AG17, CHAR(13), ""),CHAR(10),"\n"),"'","\'")&amp;"', textZhG1: '"&amp;SUBSTITUTE(SUBSTITUTE(SUBSTITUTE(AI17, CHAR(13), ""),CHAR(10),"\n"),"'","\'")&amp;IF(AH17&lt;&gt;"", "', textZhAdditional: '"&amp;SUBSTITUTE(SUBSTITUTE(AH17, CHAR(13), ""),CHAR(10),"\n"), "")&amp;IF(AJ17&lt;&gt;"", "', textZhG1Additional: '"&amp;SUBSTITUTE(SUBSTITUTE(AJ17, CHAR(13), ""),CHAR(10),"\n"), "")&amp;"', textKo: '"&amp;SUBSTITUTE(SUBSTITUTE(SUBSTITUTE(AK17, CHAR(13), ""),CHAR(10),"\n"),"'","\'")&amp;IF(AL17&lt;&gt;"", "', textKoAdditional: '"&amp;SUBSTITUTE(SUBSTITUTE(AL17, CHAR(13), ""),CHAR(10),"\n"), "")&amp;"', textEn: '"&amp;SUBSTITUTE(SUBSTITUTE(SUBSTITUTE(AM17, CHAR(13), ""),CHAR(10),"\n"),"'","\'")&amp;IF(AN17&lt;&gt;"", "', textEnAdditional: '"&amp;SUBSTITUTE(SUBSTITUTE(AN17, CHAR(13), ""),CHAR(10),"\n"), "")&amp;"'"&amp;IF(AB17="○",", sealable: true","")&amp;IF(AC17="○",", removable: true","")&amp;IF(AA17="○",", lie: true","")&amp;IF(AD17="○",", investable: true","")&amp;"},")</f>
        <v>'26-innealra-o-n-7': {megami: 'innealra', name: '変転', nameEn: '', nameZh: '变转', nameZhG1: '', nameKo: '변전', ruby: 'へんてん', rubyEn: '', baseType: 'normal', type: 'enhance', subType: 'reaction', capacity: '1', text: '【展開時】ダスト→自オーラ：1\n【破棄時】過去の運命をまだ見ぬ運命へと動かしてもよい。', textZh: '【展开时】虚→1→自装\n 【破弃时】可以将过去的命运移去未知的命运。', textZhG1: '', textKo: '【전개시】더스트→오라(자신):1\n【파기시】과거의 운명을 보지 못한 운명으로 이동시켜도 된다.', textEn: ''},</v>
      </c>
      <c r="AU17" s="331" t="str">
        <f aca="false">IF($A17&lt;&gt;"", "    /** 《"&amp;$E17&amp;"》 */ export const "&amp;SUBSTITUTE(UPPER(IF(MID($A17, 3, 1)="-", RIGHT($A17,LEN($A17)-3), $A17)), "-", "_")&amp;": TCardId = '"&amp;$A17&amp;"';", "")</f>
        <v>    /** 《変転》 */ export const INNEALRA_O_N_7: TCardId = '26-innealra-o-n-7';</v>
      </c>
      <c r="AV17" s="332" t="str">
        <f aca="false">IF($A17&lt;&gt;"", "    | '"&amp;$A17&amp;"'", "")</f>
        <v>    | '26-innealra-o-n-7'</v>
      </c>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c r="CY17" s="86"/>
      <c r="CZ17" s="86"/>
      <c r="DA17" s="86"/>
      <c r="DB17" s="86"/>
      <c r="DC17" s="86"/>
      <c r="DD17" s="86"/>
      <c r="DE17" s="86"/>
      <c r="DF17" s="86"/>
      <c r="DG17" s="86"/>
      <c r="DH17" s="86"/>
      <c r="DI17" s="86"/>
      <c r="DJ17" s="86"/>
      <c r="DK17" s="86"/>
      <c r="DL17" s="86"/>
      <c r="DM17" s="86"/>
      <c r="DN17" s="86"/>
      <c r="DO17" s="86"/>
      <c r="DP17" s="86"/>
      <c r="DQ17" s="86"/>
      <c r="DR17" s="86"/>
      <c r="DS17" s="86"/>
      <c r="DT17" s="86"/>
      <c r="DU17" s="86"/>
      <c r="DV17" s="86"/>
      <c r="DW17" s="86"/>
      <c r="DX17" s="86"/>
      <c r="DY17" s="86"/>
      <c r="DZ17" s="86"/>
      <c r="EA17" s="86"/>
      <c r="EB17" s="86"/>
      <c r="EC17" s="86"/>
      <c r="ED17" s="86"/>
      <c r="EE17" s="86"/>
      <c r="EF17" s="86"/>
      <c r="EG17" s="86"/>
      <c r="EH17" s="86"/>
      <c r="EI17" s="86"/>
      <c r="EJ17" s="86"/>
      <c r="EK17" s="86"/>
      <c r="EL17" s="86"/>
      <c r="EM17" s="86"/>
      <c r="EN17" s="86"/>
      <c r="EO17" s="86"/>
      <c r="EP17" s="86"/>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6"/>
      <c r="FO17" s="86"/>
      <c r="FP17" s="86"/>
      <c r="FQ17" s="86"/>
      <c r="FR17" s="86"/>
      <c r="FS17" s="86"/>
      <c r="FT17" s="86"/>
      <c r="FU17" s="86"/>
      <c r="FV17" s="86"/>
      <c r="FW17" s="86"/>
      <c r="FX17" s="86"/>
      <c r="FY17" s="86"/>
      <c r="FZ17" s="86"/>
      <c r="GA17" s="86"/>
      <c r="GB17" s="86"/>
      <c r="GC17" s="86"/>
      <c r="GD17" s="86"/>
      <c r="GE17" s="86"/>
      <c r="GF17" s="86"/>
      <c r="GG17" s="86"/>
      <c r="GH17" s="86"/>
      <c r="GI17" s="86"/>
      <c r="GJ17" s="86"/>
      <c r="GK17" s="86"/>
      <c r="GL17" s="86"/>
      <c r="GM17" s="86"/>
      <c r="GN17" s="86"/>
      <c r="GO17" s="86"/>
      <c r="GP17" s="86"/>
      <c r="GQ17" s="86"/>
      <c r="GR17" s="86"/>
      <c r="GS17" s="86"/>
      <c r="GT17" s="86"/>
      <c r="GU17" s="86"/>
      <c r="GV17" s="86"/>
      <c r="GW17" s="86"/>
      <c r="GX17" s="86"/>
      <c r="GY17" s="86"/>
      <c r="GZ17" s="86"/>
      <c r="HA17" s="86"/>
      <c r="HB17" s="86"/>
      <c r="HC17" s="86"/>
      <c r="HD17" s="86"/>
      <c r="HE17" s="86"/>
      <c r="HF17" s="86"/>
      <c r="HG17" s="86"/>
      <c r="HH17" s="86"/>
      <c r="HI17" s="86"/>
      <c r="HJ17" s="86"/>
      <c r="HK17" s="86"/>
      <c r="HL17" s="86"/>
      <c r="HM17" s="86"/>
      <c r="HN17" s="86"/>
      <c r="HO17" s="86"/>
      <c r="HP17" s="86"/>
      <c r="HQ17" s="86"/>
      <c r="HR17" s="86"/>
      <c r="HS17" s="86"/>
      <c r="HT17" s="86"/>
      <c r="HU17" s="86"/>
      <c r="HV17" s="86"/>
      <c r="HW17" s="86"/>
      <c r="HX17" s="86"/>
      <c r="HY17" s="86"/>
      <c r="HZ17" s="86"/>
      <c r="IA17" s="86"/>
      <c r="IB17" s="86"/>
      <c r="IC17" s="86"/>
      <c r="ID17" s="86"/>
      <c r="IE17" s="86"/>
      <c r="IF17" s="86"/>
      <c r="IG17" s="86"/>
      <c r="IH17" s="86"/>
      <c r="II17" s="86"/>
      <c r="IJ17" s="86"/>
      <c r="IK17" s="86"/>
      <c r="IL17" s="86"/>
      <c r="IM17" s="86"/>
      <c r="IN17" s="86"/>
      <c r="IO17" s="86"/>
      <c r="IP17" s="86"/>
      <c r="IQ17" s="86"/>
      <c r="IR17" s="86"/>
      <c r="IS17" s="86"/>
      <c r="IT17" s="86"/>
      <c r="IU17" s="86"/>
      <c r="IV17" s="86"/>
      <c r="IW17" s="86"/>
      <c r="IX17" s="86"/>
      <c r="IY17" s="86"/>
      <c r="IZ17" s="86"/>
      <c r="JA17" s="86"/>
      <c r="JB17" s="86"/>
      <c r="JC17" s="86"/>
      <c r="JD17" s="86"/>
      <c r="JE17" s="86"/>
      <c r="JF17" s="86"/>
      <c r="JG17" s="86"/>
      <c r="JH17" s="86"/>
      <c r="JI17" s="86"/>
      <c r="JJ17" s="86"/>
      <c r="JK17" s="86"/>
      <c r="JL17" s="86"/>
      <c r="JM17" s="86"/>
      <c r="JN17" s="86"/>
      <c r="JO17" s="86"/>
      <c r="JP17" s="86"/>
      <c r="JQ17" s="86"/>
      <c r="JR17" s="86"/>
      <c r="JS17" s="86"/>
      <c r="JT17" s="86"/>
      <c r="JU17" s="86"/>
      <c r="JV17" s="86"/>
      <c r="JW17" s="86"/>
      <c r="JX17" s="86"/>
      <c r="JY17" s="86"/>
      <c r="JZ17" s="86"/>
      <c r="KA17" s="86"/>
      <c r="KB17" s="86"/>
      <c r="KC17" s="86"/>
      <c r="KD17" s="86"/>
      <c r="KE17" s="86"/>
      <c r="KF17" s="86"/>
      <c r="KG17" s="86"/>
      <c r="KH17" s="86"/>
      <c r="KI17" s="86"/>
      <c r="KJ17" s="86"/>
      <c r="KK17" s="86"/>
      <c r="KL17" s="86"/>
      <c r="KM17" s="86"/>
      <c r="KN17" s="86"/>
      <c r="KO17" s="86"/>
      <c r="KP17" s="86"/>
      <c r="KQ17" s="86"/>
      <c r="KR17" s="86"/>
      <c r="KS17" s="86"/>
      <c r="KT17" s="86"/>
      <c r="KU17" s="86"/>
      <c r="KV17" s="86"/>
      <c r="KW17" s="86"/>
      <c r="KX17" s="86"/>
      <c r="KY17" s="86"/>
      <c r="KZ17" s="86"/>
      <c r="LA17" s="86"/>
      <c r="LB17" s="86"/>
      <c r="LC17" s="86"/>
      <c r="LD17" s="86"/>
      <c r="LE17" s="86"/>
      <c r="LF17" s="86"/>
      <c r="LG17" s="86"/>
      <c r="LH17" s="86"/>
      <c r="LI17" s="86"/>
      <c r="LJ17" s="86"/>
      <c r="LK17" s="86"/>
      <c r="LL17" s="86"/>
      <c r="LM17" s="86"/>
      <c r="LN17" s="86"/>
      <c r="LO17" s="86"/>
      <c r="LP17" s="86"/>
      <c r="LQ17" s="86"/>
      <c r="LR17" s="86"/>
      <c r="LS17" s="86"/>
      <c r="LT17" s="86"/>
      <c r="LU17" s="86"/>
      <c r="LV17" s="86"/>
      <c r="LW17" s="86"/>
      <c r="LX17" s="86"/>
      <c r="LY17" s="86"/>
      <c r="LZ17" s="86"/>
      <c r="MA17" s="86"/>
      <c r="MB17" s="86"/>
      <c r="MC17" s="86"/>
      <c r="MD17" s="86"/>
      <c r="ME17" s="86"/>
      <c r="MF17" s="86"/>
      <c r="MG17" s="86"/>
      <c r="MH17" s="86"/>
      <c r="MI17" s="86"/>
      <c r="MJ17" s="86"/>
      <c r="MK17" s="86"/>
      <c r="ML17" s="86"/>
      <c r="MM17" s="86"/>
      <c r="MN17" s="86"/>
      <c r="MO17" s="86"/>
      <c r="MP17" s="86"/>
      <c r="MQ17" s="86"/>
      <c r="MR17" s="86"/>
      <c r="MS17" s="86"/>
      <c r="MT17" s="86"/>
      <c r="MU17" s="86"/>
      <c r="MV17" s="86"/>
      <c r="MW17" s="86"/>
      <c r="MX17" s="86"/>
      <c r="MY17" s="86"/>
      <c r="MZ17" s="86"/>
      <c r="NA17" s="86"/>
      <c r="NB17" s="86"/>
      <c r="NC17" s="86"/>
      <c r="ND17" s="86"/>
      <c r="NE17" s="86"/>
      <c r="NF17" s="86"/>
      <c r="NG17" s="86"/>
      <c r="NH17" s="86"/>
      <c r="NI17" s="86"/>
      <c r="NJ17" s="86"/>
      <c r="NK17" s="86"/>
      <c r="NL17" s="86"/>
      <c r="NM17" s="86"/>
      <c r="NN17" s="86"/>
      <c r="NO17" s="86"/>
      <c r="NP17" s="86"/>
      <c r="NQ17" s="86"/>
      <c r="NR17" s="86"/>
      <c r="NS17" s="86"/>
      <c r="NT17" s="86"/>
      <c r="NU17" s="86"/>
      <c r="NV17" s="86"/>
      <c r="NW17" s="86"/>
      <c r="NX17" s="86"/>
      <c r="NY17" s="86"/>
      <c r="NZ17" s="86"/>
      <c r="OA17" s="86"/>
      <c r="OB17" s="86"/>
      <c r="OC17" s="86"/>
      <c r="OD17" s="86"/>
      <c r="OE17" s="86"/>
      <c r="OF17" s="86"/>
      <c r="OG17" s="86"/>
      <c r="OH17" s="86"/>
      <c r="OI17" s="86"/>
      <c r="OJ17" s="86"/>
      <c r="OK17" s="86"/>
      <c r="OL17" s="86"/>
      <c r="OM17" s="86"/>
      <c r="ON17" s="86"/>
      <c r="OO17" s="86"/>
      <c r="OP17" s="86"/>
      <c r="OQ17" s="86"/>
      <c r="OR17" s="86"/>
      <c r="OS17" s="86"/>
      <c r="OT17" s="86"/>
      <c r="OU17" s="86"/>
      <c r="OV17" s="86"/>
      <c r="OW17" s="86"/>
      <c r="OX17" s="86"/>
      <c r="OY17" s="86"/>
      <c r="OZ17" s="86"/>
      <c r="PA17" s="86"/>
      <c r="PB17" s="86"/>
      <c r="PC17" s="86"/>
      <c r="PD17" s="86"/>
      <c r="PE17" s="86"/>
      <c r="PF17" s="86"/>
      <c r="PG17" s="86"/>
      <c r="PH17" s="86"/>
      <c r="PI17" s="86"/>
      <c r="PJ17" s="86"/>
      <c r="PK17" s="86"/>
      <c r="PL17" s="86"/>
      <c r="PM17" s="86"/>
      <c r="PN17" s="86"/>
      <c r="PO17" s="86"/>
      <c r="PP17" s="86"/>
      <c r="PQ17" s="86"/>
      <c r="PR17" s="86"/>
      <c r="PS17" s="86"/>
      <c r="PT17" s="86"/>
      <c r="PU17" s="86"/>
      <c r="PV17" s="86"/>
      <c r="PW17" s="86"/>
      <c r="PX17" s="86"/>
      <c r="PY17" s="86"/>
      <c r="PZ17" s="86"/>
      <c r="QA17" s="86"/>
      <c r="QB17" s="86"/>
      <c r="QC17" s="86"/>
      <c r="QD17" s="86"/>
      <c r="QE17" s="86"/>
      <c r="QF17" s="86"/>
      <c r="QG17" s="86"/>
      <c r="QH17" s="86"/>
      <c r="QI17" s="86"/>
      <c r="QJ17" s="86"/>
      <c r="QK17" s="86"/>
      <c r="QL17" s="86"/>
      <c r="QM17" s="86"/>
      <c r="QN17" s="86"/>
      <c r="QO17" s="86"/>
      <c r="QP17" s="86"/>
      <c r="QQ17" s="86"/>
      <c r="QR17" s="86"/>
      <c r="QS17" s="86"/>
      <c r="QT17" s="86"/>
      <c r="QU17" s="86"/>
      <c r="QV17" s="86"/>
      <c r="QW17" s="86"/>
      <c r="QX17" s="86"/>
      <c r="QY17" s="86"/>
      <c r="QZ17" s="86"/>
      <c r="RA17" s="86"/>
      <c r="RB17" s="86"/>
      <c r="RC17" s="86"/>
      <c r="RD17" s="86"/>
      <c r="RE17" s="86"/>
      <c r="RF17" s="86"/>
      <c r="RG17" s="86"/>
      <c r="RH17" s="86"/>
      <c r="RI17" s="86"/>
      <c r="RJ17" s="86"/>
      <c r="RK17" s="86"/>
      <c r="RL17" s="86"/>
      <c r="RM17" s="86"/>
      <c r="RN17" s="86"/>
      <c r="RO17" s="86"/>
      <c r="RP17" s="86"/>
      <c r="RQ17" s="86"/>
      <c r="RR17" s="86"/>
      <c r="RS17" s="86"/>
      <c r="RT17" s="86"/>
      <c r="RU17" s="86"/>
      <c r="RV17" s="86"/>
      <c r="RW17" s="86"/>
      <c r="RX17" s="86"/>
      <c r="RY17" s="86"/>
      <c r="RZ17" s="86"/>
      <c r="SA17" s="86"/>
      <c r="SB17" s="86"/>
      <c r="SC17" s="86"/>
      <c r="SD17" s="86"/>
      <c r="SE17" s="86"/>
      <c r="SF17" s="86"/>
      <c r="SG17" s="86"/>
      <c r="SH17" s="86"/>
      <c r="SI17" s="86"/>
      <c r="SJ17" s="86"/>
      <c r="SK17" s="86"/>
      <c r="SL17" s="86"/>
      <c r="SM17" s="86"/>
      <c r="SN17" s="86"/>
      <c r="SO17" s="86"/>
      <c r="SP17" s="86"/>
      <c r="SQ17" s="86"/>
      <c r="SR17" s="86"/>
      <c r="SS17" s="86"/>
      <c r="ST17" s="86"/>
      <c r="SU17" s="86"/>
      <c r="SV17" s="86"/>
      <c r="SW17" s="86"/>
      <c r="SX17" s="86"/>
      <c r="SY17" s="86"/>
      <c r="SZ17" s="86"/>
      <c r="TA17" s="86"/>
      <c r="TB17" s="86"/>
      <c r="TC17" s="86"/>
      <c r="TD17" s="86"/>
      <c r="TE17" s="86"/>
      <c r="TF17" s="86"/>
      <c r="TG17" s="86"/>
      <c r="TH17" s="86"/>
      <c r="TI17" s="86"/>
      <c r="TJ17" s="86"/>
      <c r="TK17" s="86"/>
      <c r="TL17" s="86"/>
      <c r="TM17" s="86"/>
      <c r="TN17" s="86"/>
      <c r="TO17" s="86"/>
      <c r="TP17" s="86"/>
      <c r="TQ17" s="86"/>
      <c r="TR17" s="86"/>
      <c r="TS17" s="86"/>
      <c r="TT17" s="86"/>
      <c r="TU17" s="86"/>
      <c r="TV17" s="86"/>
      <c r="TW17" s="86"/>
      <c r="TX17" s="86"/>
      <c r="TY17" s="86"/>
      <c r="TZ17" s="86"/>
      <c r="UA17" s="86"/>
      <c r="UB17" s="86"/>
      <c r="UC17" s="86"/>
      <c r="UD17" s="86"/>
      <c r="UE17" s="86"/>
      <c r="UF17" s="86"/>
      <c r="UG17" s="86"/>
      <c r="UH17" s="86"/>
      <c r="UI17" s="86"/>
      <c r="UJ17" s="86"/>
      <c r="UK17" s="86"/>
      <c r="UL17" s="86"/>
      <c r="UM17" s="86"/>
      <c r="UN17" s="86"/>
      <c r="UO17" s="86"/>
      <c r="UP17" s="86"/>
      <c r="UQ17" s="86"/>
      <c r="UR17" s="86"/>
      <c r="US17" s="86"/>
      <c r="UT17" s="86"/>
      <c r="UU17" s="86"/>
      <c r="UV17" s="86"/>
      <c r="UW17" s="86"/>
      <c r="UX17" s="86"/>
      <c r="UY17" s="86"/>
      <c r="UZ17" s="86"/>
      <c r="VA17" s="86"/>
      <c r="VB17" s="86"/>
      <c r="VC17" s="86"/>
      <c r="VD17" s="86"/>
      <c r="VE17" s="86"/>
      <c r="VF17" s="86"/>
      <c r="VG17" s="86"/>
      <c r="VH17" s="86"/>
      <c r="VI17" s="86"/>
      <c r="VJ17" s="86"/>
      <c r="VK17" s="86"/>
      <c r="VL17" s="86"/>
      <c r="VM17" s="86"/>
      <c r="VN17" s="86"/>
      <c r="VO17" s="86"/>
      <c r="VP17" s="86"/>
      <c r="VQ17" s="86"/>
      <c r="VR17" s="86"/>
      <c r="VS17" s="86"/>
      <c r="VT17" s="86"/>
      <c r="VU17" s="86"/>
      <c r="VV17" s="86"/>
      <c r="VW17" s="86"/>
      <c r="VX17" s="86"/>
      <c r="VY17" s="86"/>
      <c r="VZ17" s="86"/>
      <c r="WA17" s="86"/>
      <c r="WB17" s="86"/>
      <c r="WC17" s="86"/>
      <c r="WD17" s="86"/>
      <c r="WE17" s="86"/>
      <c r="WF17" s="86"/>
      <c r="WG17" s="86"/>
      <c r="WH17" s="86"/>
      <c r="WI17" s="86"/>
      <c r="WJ17" s="86"/>
      <c r="WK17" s="86"/>
      <c r="WL17" s="86"/>
      <c r="WM17" s="86"/>
      <c r="WN17" s="86"/>
      <c r="WO17" s="86"/>
      <c r="WP17" s="86"/>
      <c r="WQ17" s="86"/>
      <c r="WR17" s="86"/>
      <c r="WS17" s="86"/>
      <c r="WT17" s="86"/>
      <c r="WU17" s="86"/>
      <c r="WV17" s="86"/>
      <c r="WW17" s="86"/>
      <c r="WX17" s="86"/>
      <c r="WY17" s="86"/>
      <c r="WZ17" s="86"/>
      <c r="XA17" s="86"/>
      <c r="XB17" s="86"/>
      <c r="XC17" s="86"/>
      <c r="XD17" s="86"/>
      <c r="XE17" s="86"/>
      <c r="XF17" s="86"/>
      <c r="XG17" s="86"/>
      <c r="XH17" s="86"/>
      <c r="XI17" s="86"/>
      <c r="XJ17" s="86"/>
      <c r="XK17" s="86"/>
      <c r="XL17" s="86"/>
      <c r="XM17" s="86"/>
      <c r="XN17" s="86"/>
      <c r="XO17" s="86"/>
      <c r="XP17" s="86"/>
      <c r="XQ17" s="86"/>
      <c r="XR17" s="86"/>
      <c r="XS17" s="86"/>
      <c r="XT17" s="86"/>
      <c r="XU17" s="86"/>
      <c r="XV17" s="86"/>
      <c r="XW17" s="86"/>
      <c r="XX17" s="86"/>
      <c r="XY17" s="86"/>
      <c r="XZ17" s="86"/>
      <c r="YA17" s="86"/>
      <c r="YB17" s="86"/>
      <c r="YC17" s="86"/>
      <c r="YD17" s="86"/>
      <c r="YE17" s="86"/>
      <c r="YF17" s="86"/>
      <c r="YG17" s="86"/>
      <c r="YH17" s="86"/>
      <c r="YI17" s="86"/>
      <c r="YJ17" s="86"/>
      <c r="YK17" s="86"/>
      <c r="YL17" s="86"/>
      <c r="YM17" s="86"/>
      <c r="YN17" s="86"/>
      <c r="YO17" s="86"/>
      <c r="YP17" s="86"/>
      <c r="YQ17" s="86"/>
      <c r="YR17" s="86"/>
      <c r="YS17" s="86"/>
      <c r="YT17" s="86"/>
      <c r="YU17" s="86"/>
      <c r="YV17" s="86"/>
      <c r="YW17" s="86"/>
      <c r="YX17" s="86"/>
      <c r="YY17" s="86"/>
      <c r="YZ17" s="86"/>
      <c r="ZA17" s="86"/>
      <c r="ZB17" s="86"/>
      <c r="ZC17" s="86"/>
      <c r="ZD17" s="86"/>
      <c r="ZE17" s="86"/>
      <c r="ZF17" s="86"/>
      <c r="ZG17" s="86"/>
      <c r="ZH17" s="86"/>
      <c r="ZI17" s="86"/>
      <c r="ZJ17" s="86"/>
      <c r="ZK17" s="86"/>
      <c r="ZL17" s="86"/>
      <c r="ZM17" s="86"/>
      <c r="ZN17" s="86"/>
      <c r="ZO17" s="86"/>
      <c r="ZP17" s="86"/>
      <c r="ZQ17" s="86"/>
      <c r="ZR17" s="86"/>
      <c r="ZS17" s="86"/>
      <c r="ZT17" s="86"/>
      <c r="ZU17" s="86"/>
      <c r="ZV17" s="86"/>
      <c r="ZW17" s="86"/>
      <c r="ZX17" s="86"/>
      <c r="ZY17" s="86"/>
      <c r="ZZ17" s="86"/>
      <c r="AAA17" s="86"/>
      <c r="AAB17" s="86"/>
      <c r="AAC17" s="86"/>
      <c r="AAD17" s="86"/>
      <c r="AAE17" s="86"/>
      <c r="AAF17" s="86"/>
      <c r="AAG17" s="86"/>
      <c r="AAH17" s="86"/>
      <c r="AAI17" s="86"/>
      <c r="AAJ17" s="86"/>
      <c r="AAK17" s="86"/>
      <c r="AAL17" s="86"/>
      <c r="AAM17" s="86"/>
      <c r="AAN17" s="86"/>
      <c r="AAO17" s="86"/>
      <c r="AAP17" s="86"/>
      <c r="AAQ17" s="86"/>
      <c r="AAR17" s="86"/>
      <c r="AAS17" s="86"/>
      <c r="AAT17" s="86"/>
      <c r="AAU17" s="86"/>
      <c r="AAV17" s="86"/>
      <c r="AAW17" s="86"/>
      <c r="AAX17" s="86"/>
      <c r="AAY17" s="86"/>
      <c r="AAZ17" s="86"/>
      <c r="ABA17" s="86"/>
      <c r="ABB17" s="86"/>
      <c r="ABC17" s="86"/>
      <c r="ABD17" s="86"/>
      <c r="ABE17" s="86"/>
      <c r="ABF17" s="86"/>
      <c r="ABG17" s="86"/>
      <c r="ABH17" s="86"/>
      <c r="ABI17" s="86"/>
      <c r="ABJ17" s="86"/>
      <c r="ABK17" s="86"/>
      <c r="ABL17" s="86"/>
      <c r="ABM17" s="86"/>
      <c r="ABN17" s="86"/>
      <c r="ABO17" s="86"/>
      <c r="ABP17" s="86"/>
      <c r="ABQ17" s="86"/>
      <c r="ABR17" s="86"/>
      <c r="ABS17" s="86"/>
      <c r="ABT17" s="86"/>
      <c r="ABU17" s="86"/>
      <c r="ABV17" s="86"/>
      <c r="ABW17" s="86"/>
      <c r="ABX17" s="86"/>
      <c r="ABY17" s="86"/>
      <c r="ABZ17" s="86"/>
      <c r="ACA17" s="86"/>
      <c r="ACB17" s="86"/>
      <c r="ACC17" s="86"/>
      <c r="ACD17" s="86"/>
      <c r="ACE17" s="86"/>
      <c r="ACF17" s="86"/>
      <c r="ACG17" s="86"/>
      <c r="ACH17" s="86"/>
      <c r="ACI17" s="86"/>
      <c r="ACJ17" s="86"/>
      <c r="ACK17" s="86"/>
      <c r="ACL17" s="86"/>
      <c r="ACM17" s="86"/>
      <c r="ACN17" s="86"/>
      <c r="ACO17" s="86"/>
      <c r="ACP17" s="86"/>
      <c r="ACQ17" s="86"/>
      <c r="ACR17" s="86"/>
      <c r="ACS17" s="86"/>
      <c r="ACT17" s="86"/>
      <c r="ACU17" s="86"/>
      <c r="ACV17" s="86"/>
      <c r="ACW17" s="86"/>
      <c r="ACX17" s="86"/>
      <c r="ACY17" s="86"/>
      <c r="ACZ17" s="86"/>
      <c r="ADA17" s="86"/>
      <c r="ADB17" s="86"/>
      <c r="ADC17" s="86"/>
      <c r="ADD17" s="86"/>
      <c r="ADE17" s="86"/>
      <c r="ADF17" s="86"/>
      <c r="ADG17" s="86"/>
      <c r="ADH17" s="86"/>
      <c r="ADI17" s="86"/>
      <c r="ADJ17" s="86"/>
      <c r="ADK17" s="86"/>
      <c r="ADL17" s="86"/>
      <c r="ADM17" s="86"/>
      <c r="ADN17" s="86"/>
      <c r="ADO17" s="86"/>
      <c r="ADP17" s="86"/>
      <c r="ADQ17" s="86"/>
      <c r="ADR17" s="86"/>
      <c r="ADS17" s="86"/>
      <c r="ADT17" s="86"/>
      <c r="ADU17" s="86"/>
      <c r="ADV17" s="86"/>
      <c r="ADW17" s="86"/>
      <c r="ADX17" s="86"/>
      <c r="ADY17" s="86"/>
      <c r="ADZ17" s="86"/>
      <c r="AEA17" s="86"/>
      <c r="AEB17" s="86"/>
      <c r="AEC17" s="86"/>
      <c r="AED17" s="86"/>
      <c r="AEE17" s="86"/>
      <c r="AEF17" s="86"/>
      <c r="AEG17" s="86"/>
      <c r="AEH17" s="86"/>
      <c r="AEI17" s="86"/>
      <c r="AEJ17" s="86"/>
      <c r="AEK17" s="86"/>
      <c r="AEL17" s="86"/>
      <c r="AEM17" s="86"/>
      <c r="AEN17" s="86"/>
      <c r="AEO17" s="86"/>
      <c r="AEP17" s="86"/>
      <c r="AEQ17" s="86"/>
      <c r="AER17" s="86"/>
      <c r="AES17" s="86"/>
      <c r="AET17" s="86"/>
      <c r="AEU17" s="86"/>
      <c r="AEV17" s="86"/>
      <c r="AEW17" s="86"/>
      <c r="AEX17" s="86"/>
      <c r="AEY17" s="86"/>
      <c r="AEZ17" s="86"/>
      <c r="AFA17" s="86"/>
      <c r="AFB17" s="86"/>
      <c r="AFC17" s="86"/>
      <c r="AFD17" s="86"/>
      <c r="AFE17" s="86"/>
      <c r="AFF17" s="86"/>
      <c r="AFG17" s="86"/>
      <c r="AFH17" s="86"/>
      <c r="AFI17" s="86"/>
      <c r="AFJ17" s="86"/>
      <c r="AFK17" s="86"/>
      <c r="AFL17" s="86"/>
      <c r="AFM17" s="86"/>
      <c r="AFN17" s="86"/>
      <c r="AFO17" s="86"/>
      <c r="AFP17" s="86"/>
      <c r="AFQ17" s="86"/>
      <c r="AFR17" s="86"/>
      <c r="AFS17" s="86"/>
      <c r="AFT17" s="86"/>
      <c r="AFU17" s="86"/>
      <c r="AFV17" s="86"/>
      <c r="AFW17" s="86"/>
      <c r="AFX17" s="86"/>
      <c r="AFY17" s="86"/>
      <c r="AFZ17" s="86"/>
      <c r="AGA17" s="86"/>
      <c r="AGB17" s="86"/>
      <c r="AGC17" s="86"/>
      <c r="AGD17" s="86"/>
      <c r="AGE17" s="86"/>
      <c r="AGF17" s="86"/>
      <c r="AGG17" s="86"/>
      <c r="AGH17" s="86"/>
      <c r="AGI17" s="86"/>
      <c r="AGJ17" s="86"/>
      <c r="AGK17" s="86"/>
      <c r="AGL17" s="86"/>
      <c r="AGM17" s="86"/>
      <c r="AGN17" s="86"/>
      <c r="AGO17" s="86"/>
      <c r="AGP17" s="86"/>
      <c r="AGQ17" s="86"/>
      <c r="AGR17" s="86"/>
      <c r="AGS17" s="86"/>
      <c r="AGT17" s="86"/>
      <c r="AGU17" s="86"/>
      <c r="AGV17" s="86"/>
      <c r="AGW17" s="86"/>
      <c r="AGX17" s="86"/>
      <c r="AGY17" s="86"/>
      <c r="AGZ17" s="86"/>
      <c r="AHA17" s="86"/>
      <c r="AHB17" s="86"/>
      <c r="AHC17" s="86"/>
      <c r="AHD17" s="86"/>
      <c r="AHE17" s="86"/>
      <c r="AHF17" s="86"/>
      <c r="AHG17" s="86"/>
      <c r="AHH17" s="86"/>
      <c r="AHI17" s="86"/>
      <c r="AHJ17" s="86"/>
      <c r="AHK17" s="86"/>
      <c r="AHL17" s="86"/>
      <c r="AHM17" s="86"/>
      <c r="AHN17" s="86"/>
      <c r="AHO17" s="86"/>
      <c r="AHP17" s="86"/>
      <c r="AHQ17" s="86"/>
      <c r="AHR17" s="86"/>
      <c r="AHS17" s="86"/>
      <c r="AHT17" s="86"/>
      <c r="AHU17" s="86"/>
      <c r="AHV17" s="86"/>
      <c r="AHW17" s="86"/>
      <c r="AHX17" s="86"/>
      <c r="AHY17" s="86"/>
      <c r="AHZ17" s="86"/>
      <c r="AIA17" s="86"/>
      <c r="AIB17" s="86"/>
      <c r="AIC17" s="86"/>
      <c r="AID17" s="86"/>
      <c r="AIE17" s="86"/>
      <c r="AIF17" s="86"/>
      <c r="AIG17" s="86"/>
      <c r="AIH17" s="86"/>
      <c r="AII17" s="86"/>
      <c r="AIJ17" s="86"/>
      <c r="AIK17" s="86"/>
      <c r="AIL17" s="86"/>
      <c r="AIM17" s="86"/>
      <c r="AIN17" s="86"/>
      <c r="AIO17" s="86"/>
      <c r="AIP17" s="86"/>
      <c r="AIQ17" s="86"/>
      <c r="AIR17" s="86"/>
      <c r="AIS17" s="86"/>
      <c r="AIT17" s="86"/>
      <c r="AIU17" s="86"/>
      <c r="AIV17" s="86"/>
      <c r="AIW17" s="86"/>
      <c r="AIX17" s="86"/>
      <c r="AIY17" s="86"/>
      <c r="AIZ17" s="86"/>
      <c r="AJA17" s="86"/>
      <c r="AJB17" s="86"/>
      <c r="AJC17" s="86"/>
      <c r="AJD17" s="86"/>
      <c r="AJE17" s="86"/>
      <c r="AJF17" s="86"/>
      <c r="AJG17" s="86"/>
      <c r="AJH17" s="86"/>
      <c r="AJI17" s="86"/>
      <c r="AJJ17" s="86"/>
      <c r="AJK17" s="86"/>
      <c r="AJL17" s="86"/>
      <c r="AJM17" s="86"/>
      <c r="AJN17" s="86"/>
      <c r="AJO17" s="86"/>
      <c r="AJP17" s="86"/>
      <c r="AJQ17" s="86"/>
      <c r="AJR17" s="86"/>
      <c r="AJS17" s="86"/>
      <c r="AJT17" s="86"/>
      <c r="AJU17" s="86"/>
      <c r="AJV17" s="86"/>
      <c r="AJW17" s="86"/>
      <c r="AJX17" s="86"/>
      <c r="AJY17" s="86"/>
      <c r="AJZ17" s="86"/>
      <c r="AKA17" s="86"/>
      <c r="AKB17" s="86"/>
      <c r="AKC17" s="86"/>
      <c r="AKD17" s="86"/>
      <c r="AKE17" s="86"/>
      <c r="AKF17" s="86"/>
      <c r="AKG17" s="86"/>
      <c r="AKH17" s="86"/>
      <c r="AKI17" s="86"/>
      <c r="AKJ17" s="86"/>
      <c r="AKK17" s="86"/>
      <c r="AKL17" s="86"/>
      <c r="AKM17" s="86"/>
      <c r="AKN17" s="86"/>
      <c r="AKO17" s="86"/>
      <c r="AKP17" s="86"/>
      <c r="AKQ17" s="86"/>
      <c r="AKR17" s="86"/>
      <c r="AKS17" s="86"/>
      <c r="AKT17" s="86"/>
      <c r="AKU17" s="86"/>
      <c r="AKV17" s="86"/>
      <c r="AKW17" s="86"/>
      <c r="AKX17" s="86"/>
      <c r="AKY17" s="86"/>
      <c r="AKZ17" s="86"/>
      <c r="ALA17" s="86"/>
      <c r="ALB17" s="86"/>
      <c r="ALC17" s="86"/>
      <c r="ALD17" s="86"/>
      <c r="ALE17" s="86"/>
      <c r="ALF17" s="86"/>
      <c r="ALG17" s="86"/>
      <c r="ALH17" s="86"/>
      <c r="ALI17" s="86"/>
      <c r="ALJ17" s="86"/>
      <c r="ALK17" s="86"/>
      <c r="ALL17" s="86"/>
      <c r="ALM17" s="86"/>
      <c r="ALN17" s="86"/>
      <c r="ALO17" s="86"/>
      <c r="ALP17" s="86"/>
      <c r="ALQ17" s="86"/>
      <c r="ALR17" s="86"/>
      <c r="ALS17" s="86"/>
      <c r="ALT17" s="86"/>
      <c r="ALU17" s="86"/>
      <c r="ALV17" s="86"/>
      <c r="ALW17" s="86"/>
      <c r="ALX17" s="86"/>
      <c r="ALY17" s="86"/>
      <c r="ALZ17" s="86"/>
      <c r="AMA17" s="86"/>
      <c r="AMB17" s="86"/>
      <c r="AMC17" s="86"/>
      <c r="AMD17" s="86"/>
      <c r="AME17" s="86"/>
      <c r="AMF17" s="86"/>
      <c r="AMG17" s="86"/>
      <c r="AMH17" s="86"/>
      <c r="AMI17" s="86"/>
      <c r="AMJ17" s="86"/>
      <c r="AMK17" s="86"/>
    </row>
    <row r="18" customFormat="false" ht="57" hidden="false" customHeight="false" outlineLevel="0" collapsed="false">
      <c r="A18" s="266" t="s">
        <v>5221</v>
      </c>
      <c r="B18" s="354" t="s">
        <v>5198</v>
      </c>
      <c r="C18" s="266"/>
      <c r="D18" s="266"/>
      <c r="E18" s="266" t="s">
        <v>5222</v>
      </c>
      <c r="F18" s="266"/>
      <c r="G18" s="289" t="s">
        <v>5223</v>
      </c>
      <c r="H18" s="266"/>
      <c r="I18" s="266" t="s">
        <v>5198</v>
      </c>
      <c r="J18" s="289" t="s">
        <v>5224</v>
      </c>
      <c r="K18" s="289"/>
      <c r="L18" s="266"/>
      <c r="M18" s="78" t="s">
        <v>157</v>
      </c>
      <c r="N18" s="266"/>
      <c r="O18" s="266"/>
      <c r="P18" s="266"/>
      <c r="Q18" s="266"/>
      <c r="R18" s="266" t="s">
        <v>120</v>
      </c>
      <c r="S18" s="266" t="s">
        <v>92</v>
      </c>
      <c r="T18" s="84"/>
      <c r="U18" s="341"/>
      <c r="V18" s="342"/>
      <c r="W18" s="341"/>
      <c r="X18" s="342" t="s">
        <v>180</v>
      </c>
      <c r="Y18" s="342"/>
      <c r="Z18" s="342" t="s">
        <v>180</v>
      </c>
      <c r="AA18" s="342"/>
      <c r="AB18" s="343"/>
      <c r="AC18" s="343"/>
      <c r="AD18" s="344"/>
      <c r="AE18" s="343" t="s">
        <v>5225</v>
      </c>
      <c r="AF18" s="345"/>
      <c r="AG18" s="351" t="s">
        <v>5226</v>
      </c>
      <c r="AH18" s="345"/>
      <c r="AI18" s="343"/>
      <c r="AJ18" s="343"/>
      <c r="AK18" s="351" t="s">
        <v>5227</v>
      </c>
      <c r="AL18" s="345"/>
      <c r="AM18" s="351"/>
      <c r="AN18" s="351"/>
      <c r="AO18" s="324"/>
      <c r="AP18" s="324"/>
      <c r="AQ18" s="324"/>
      <c r="AR18" s="324"/>
      <c r="AS18" s="324"/>
      <c r="AT18" s="330" t="str">
        <f aca="false">IF(A18="", "","'"&amp;A18&amp;"':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'"&amp;SUBSTITUTE(SUBSTITUTE(AE18, CHAR(13), ""),CHAR(10),"\n")&amp;IF(AF18&lt;&gt;"", "', textAdditional: '"&amp;SUBSTITUTE(SUBSTITUTE(AF18, CHAR(13), ""),CHAR(10),"\n"), "")&amp;"', textZh: '"&amp;SUBSTITUTE(SUBSTITUTE(SUBSTITUTE(AG18, CHAR(13), ""),CHAR(10),"\n"),"'","\'")&amp;"', textZhG1: '"&amp;SUBSTITUTE(SUBSTITUTE(SUBSTITUTE(AI18, CHAR(13), ""),CHAR(10),"\n"),"'","\'")&amp;IF(AH18&lt;&gt;"", "', textZhAdditional: '"&amp;SUBSTITUTE(SUBSTITUTE(AH18, CHAR(13), ""),CHAR(10),"\n"), "")&amp;IF(AJ18&lt;&gt;"", "', textZhG1Additional: '"&amp;SUBSTITUTE(SUBSTITUTE(AJ18, CHAR(13), ""),CHAR(10),"\n"), "")&amp;"', textKo: '"&amp;SUBSTITUTE(SUBSTITUTE(SUBSTITUTE(AK18, CHAR(13), ""),CHAR(10),"\n"),"'","\'")&amp;IF(AL18&lt;&gt;"", "', textKoAdditional: '"&amp;SUBSTITUTE(SUBSTITUTE(AL18, CHAR(13), ""),CHAR(10),"\n"), "")&amp;"', textEn: '"&amp;SUBSTITUTE(SUBSTITUTE(SUBSTITUTE(AM18, CHAR(13), ""),CHAR(10),"\n"),"'","\'")&amp;IF(AN18&lt;&gt;"", "', textEnAdditional: '"&amp;SUBSTITUTE(SUBSTITUTE(AN18, CHAR(13), ""),CHAR(10),"\n"), "")&amp;"'"&amp;IF(AB18="○",", sealable: true","")&amp;IF(AC18="○",", removable: true","")&amp;IF(AA18="○",", lie: true","")&amp;IF(AD18="○",", investable: true","")&amp;"},")</f>
        <v>'26-innealra-o-s-4': {megami: 'innealra', name: 'イニルノルニル・アザナエル', nameEn: '', nameZh: '造神·命运交缠', nameZhG1: '', nameKo: '이니르노르닐·아자나엘', ruby: '', rubyEn: '', rubyZh: 'innealra', baseType: 'special', type: 'enhance', subType: 'fullpower', capacity: '5', cost: '5', text: '【展開時】手札を好きな枚数だけ伏せ札にする。その枚数に等しい回数まで基本動作を行う。\n【展開中】運命を糾える運命へと導く。\n【使用済】このカードは使用できない。', textZh: '【展开时】盖伏任意数量手牌，执行最多那个数量的基本动作。\n 【展开中】将命运导向交缠的命运。\n 【使用后】此卡不能被使用。', textZhG1: '', textKo: '【전개시】손패에서 원하는 만큼의 카드를 덮음패로 만든다. 그 장수와 같은 횟수까지 기본동작을 수행한다.\n【전개중】운명을 얽힌 운명으로 인도한다.\n【사용됨】이 카드는 사용할 수 없다.', textEn: ''},</v>
      </c>
      <c r="AU18" s="331" t="str">
        <f aca="false">IF($A18&lt;&gt;"", "    /** 《"&amp;$E18&amp;"》 */ export const "&amp;SUBSTITUTE(UPPER(IF(MID($A18, 3, 1)="-", RIGHT($A18,LEN($A18)-3), $A18)), "-", "_")&amp;": TCardId = '"&amp;$A18&amp;"';", "")</f>
        <v>    /** 《イニルノルニル・アザナエル》 */ export const INNEALRA_O_S_4: TCardId = '26-innealra-o-s-4';</v>
      </c>
      <c r="AV18" s="332" t="str">
        <f aca="false">IF($A18&lt;&gt;"", "    | '"&amp;$A18&amp;"'", "")</f>
        <v>    | '26-innealra-o-s-4'</v>
      </c>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86"/>
      <c r="DB18" s="86"/>
      <c r="DC18" s="86"/>
      <c r="DD18" s="86"/>
      <c r="DE18" s="86"/>
      <c r="DF18" s="86"/>
      <c r="DG18" s="86"/>
      <c r="DH18" s="86"/>
      <c r="DI18" s="86"/>
      <c r="DJ18" s="86"/>
      <c r="DK18" s="86"/>
      <c r="DL18" s="86"/>
      <c r="DM18" s="86"/>
      <c r="DN18" s="86"/>
      <c r="DO18" s="86"/>
      <c r="DP18" s="86"/>
      <c r="DQ18" s="86"/>
      <c r="DR18" s="86"/>
      <c r="DS18" s="86"/>
      <c r="DT18" s="86"/>
      <c r="DU18" s="86"/>
      <c r="DV18" s="86"/>
      <c r="DW18" s="86"/>
      <c r="DX18" s="86"/>
      <c r="DY18" s="86"/>
      <c r="DZ18" s="86"/>
      <c r="EA18" s="86"/>
      <c r="EB18" s="86"/>
      <c r="EC18" s="86"/>
      <c r="ED18" s="86"/>
      <c r="EE18" s="86"/>
      <c r="EF18" s="86"/>
      <c r="EG18" s="86"/>
      <c r="EH18" s="86"/>
      <c r="EI18" s="86"/>
      <c r="EJ18" s="86"/>
      <c r="EK18" s="86"/>
      <c r="EL18" s="86"/>
      <c r="EM18" s="86"/>
      <c r="EN18" s="86"/>
      <c r="EO18" s="86"/>
      <c r="EP18" s="86"/>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6"/>
      <c r="FO18" s="86"/>
      <c r="FP18" s="86"/>
      <c r="FQ18" s="86"/>
      <c r="FR18" s="86"/>
      <c r="FS18" s="86"/>
      <c r="FT18" s="86"/>
      <c r="FU18" s="86"/>
      <c r="FV18" s="86"/>
      <c r="FW18" s="86"/>
      <c r="FX18" s="86"/>
      <c r="FY18" s="86"/>
      <c r="FZ18" s="86"/>
      <c r="GA18" s="86"/>
      <c r="GB18" s="86"/>
      <c r="GC18" s="86"/>
      <c r="GD18" s="86"/>
      <c r="GE18" s="86"/>
      <c r="GF18" s="86"/>
      <c r="GG18" s="86"/>
      <c r="GH18" s="86"/>
      <c r="GI18" s="86"/>
      <c r="GJ18" s="86"/>
      <c r="GK18" s="86"/>
      <c r="GL18" s="86"/>
      <c r="GM18" s="86"/>
      <c r="GN18" s="86"/>
      <c r="GO18" s="86"/>
      <c r="GP18" s="86"/>
      <c r="GQ18" s="86"/>
      <c r="GR18" s="86"/>
      <c r="GS18" s="86"/>
      <c r="GT18" s="86"/>
      <c r="GU18" s="86"/>
      <c r="GV18" s="86"/>
      <c r="GW18" s="86"/>
      <c r="GX18" s="86"/>
      <c r="GY18" s="86"/>
      <c r="GZ18" s="86"/>
      <c r="HA18" s="86"/>
      <c r="HB18" s="86"/>
      <c r="HC18" s="86"/>
      <c r="HD18" s="86"/>
      <c r="HE18" s="86"/>
      <c r="HF18" s="86"/>
      <c r="HG18" s="86"/>
      <c r="HH18" s="86"/>
      <c r="HI18" s="86"/>
      <c r="HJ18" s="86"/>
      <c r="HK18" s="86"/>
      <c r="HL18" s="86"/>
      <c r="HM18" s="86"/>
      <c r="HN18" s="86"/>
      <c r="HO18" s="86"/>
      <c r="HP18" s="86"/>
      <c r="HQ18" s="86"/>
      <c r="HR18" s="86"/>
      <c r="HS18" s="86"/>
      <c r="HT18" s="86"/>
      <c r="HU18" s="86"/>
      <c r="HV18" s="86"/>
      <c r="HW18" s="86"/>
      <c r="HX18" s="86"/>
      <c r="HY18" s="86"/>
      <c r="HZ18" s="86"/>
      <c r="IA18" s="86"/>
      <c r="IB18" s="86"/>
      <c r="IC18" s="86"/>
      <c r="ID18" s="86"/>
      <c r="IE18" s="86"/>
      <c r="IF18" s="86"/>
      <c r="IG18" s="86"/>
      <c r="IH18" s="86"/>
      <c r="II18" s="86"/>
      <c r="IJ18" s="86"/>
      <c r="IK18" s="86"/>
      <c r="IL18" s="86"/>
      <c r="IM18" s="86"/>
      <c r="IN18" s="86"/>
      <c r="IO18" s="86"/>
      <c r="IP18" s="86"/>
      <c r="IQ18" s="86"/>
      <c r="IR18" s="86"/>
      <c r="IS18" s="86"/>
      <c r="IT18" s="86"/>
      <c r="IU18" s="86"/>
      <c r="IV18" s="86"/>
      <c r="IW18" s="86"/>
      <c r="IX18" s="86"/>
      <c r="IY18" s="86"/>
      <c r="IZ18" s="86"/>
      <c r="JA18" s="86"/>
      <c r="JB18" s="86"/>
      <c r="JC18" s="86"/>
      <c r="JD18" s="86"/>
      <c r="JE18" s="86"/>
      <c r="JF18" s="86"/>
      <c r="JG18" s="86"/>
      <c r="JH18" s="86"/>
      <c r="JI18" s="86"/>
      <c r="JJ18" s="86"/>
      <c r="JK18" s="86"/>
      <c r="JL18" s="86"/>
      <c r="JM18" s="86"/>
      <c r="JN18" s="86"/>
      <c r="JO18" s="86"/>
      <c r="JP18" s="86"/>
      <c r="JQ18" s="86"/>
      <c r="JR18" s="86"/>
      <c r="JS18" s="86"/>
      <c r="JT18" s="86"/>
      <c r="JU18" s="86"/>
      <c r="JV18" s="86"/>
      <c r="JW18" s="86"/>
      <c r="JX18" s="86"/>
      <c r="JY18" s="86"/>
      <c r="JZ18" s="86"/>
      <c r="KA18" s="86"/>
      <c r="KB18" s="86"/>
      <c r="KC18" s="86"/>
      <c r="KD18" s="86"/>
      <c r="KE18" s="86"/>
      <c r="KF18" s="86"/>
      <c r="KG18" s="86"/>
      <c r="KH18" s="86"/>
      <c r="KI18" s="86"/>
      <c r="KJ18" s="86"/>
      <c r="KK18" s="86"/>
      <c r="KL18" s="86"/>
      <c r="KM18" s="86"/>
      <c r="KN18" s="86"/>
      <c r="KO18" s="86"/>
      <c r="KP18" s="86"/>
      <c r="KQ18" s="86"/>
      <c r="KR18" s="86"/>
      <c r="KS18" s="86"/>
      <c r="KT18" s="86"/>
      <c r="KU18" s="86"/>
      <c r="KV18" s="86"/>
      <c r="KW18" s="86"/>
      <c r="KX18" s="86"/>
      <c r="KY18" s="86"/>
      <c r="KZ18" s="86"/>
      <c r="LA18" s="86"/>
      <c r="LB18" s="86"/>
      <c r="LC18" s="86"/>
      <c r="LD18" s="86"/>
      <c r="LE18" s="86"/>
      <c r="LF18" s="86"/>
      <c r="LG18" s="86"/>
      <c r="LH18" s="86"/>
      <c r="LI18" s="86"/>
      <c r="LJ18" s="86"/>
      <c r="LK18" s="86"/>
      <c r="LL18" s="86"/>
      <c r="LM18" s="86"/>
      <c r="LN18" s="86"/>
      <c r="LO18" s="86"/>
      <c r="LP18" s="86"/>
      <c r="LQ18" s="86"/>
      <c r="LR18" s="86"/>
      <c r="LS18" s="86"/>
      <c r="LT18" s="86"/>
      <c r="LU18" s="86"/>
      <c r="LV18" s="86"/>
      <c r="LW18" s="86"/>
      <c r="LX18" s="86"/>
      <c r="LY18" s="86"/>
      <c r="LZ18" s="86"/>
      <c r="MA18" s="86"/>
      <c r="MB18" s="86"/>
      <c r="MC18" s="86"/>
      <c r="MD18" s="86"/>
      <c r="ME18" s="86"/>
      <c r="MF18" s="86"/>
      <c r="MG18" s="86"/>
      <c r="MH18" s="86"/>
      <c r="MI18" s="86"/>
      <c r="MJ18" s="86"/>
      <c r="MK18" s="86"/>
      <c r="ML18" s="86"/>
      <c r="MM18" s="86"/>
      <c r="MN18" s="86"/>
      <c r="MO18" s="86"/>
      <c r="MP18" s="86"/>
      <c r="MQ18" s="86"/>
      <c r="MR18" s="86"/>
      <c r="MS18" s="86"/>
      <c r="MT18" s="86"/>
      <c r="MU18" s="86"/>
      <c r="MV18" s="86"/>
      <c r="MW18" s="86"/>
      <c r="MX18" s="86"/>
      <c r="MY18" s="86"/>
      <c r="MZ18" s="86"/>
      <c r="NA18" s="86"/>
      <c r="NB18" s="86"/>
      <c r="NC18" s="86"/>
      <c r="ND18" s="86"/>
      <c r="NE18" s="86"/>
      <c r="NF18" s="86"/>
      <c r="NG18" s="86"/>
      <c r="NH18" s="86"/>
      <c r="NI18" s="86"/>
      <c r="NJ18" s="86"/>
      <c r="NK18" s="86"/>
      <c r="NL18" s="86"/>
      <c r="NM18" s="86"/>
      <c r="NN18" s="86"/>
      <c r="NO18" s="86"/>
      <c r="NP18" s="86"/>
      <c r="NQ18" s="86"/>
      <c r="NR18" s="86"/>
      <c r="NS18" s="86"/>
      <c r="NT18" s="86"/>
      <c r="NU18" s="86"/>
      <c r="NV18" s="86"/>
      <c r="NW18" s="86"/>
      <c r="NX18" s="86"/>
      <c r="NY18" s="86"/>
      <c r="NZ18" s="86"/>
      <c r="OA18" s="86"/>
      <c r="OB18" s="86"/>
      <c r="OC18" s="86"/>
      <c r="OD18" s="86"/>
      <c r="OE18" s="86"/>
      <c r="OF18" s="86"/>
      <c r="OG18" s="86"/>
      <c r="OH18" s="86"/>
      <c r="OI18" s="86"/>
      <c r="OJ18" s="86"/>
      <c r="OK18" s="86"/>
      <c r="OL18" s="86"/>
      <c r="OM18" s="86"/>
      <c r="ON18" s="86"/>
      <c r="OO18" s="86"/>
      <c r="OP18" s="86"/>
      <c r="OQ18" s="86"/>
      <c r="OR18" s="86"/>
      <c r="OS18" s="86"/>
      <c r="OT18" s="86"/>
      <c r="OU18" s="86"/>
      <c r="OV18" s="86"/>
      <c r="OW18" s="86"/>
      <c r="OX18" s="86"/>
      <c r="OY18" s="86"/>
      <c r="OZ18" s="86"/>
      <c r="PA18" s="86"/>
      <c r="PB18" s="86"/>
      <c r="PC18" s="86"/>
      <c r="PD18" s="86"/>
      <c r="PE18" s="86"/>
      <c r="PF18" s="86"/>
      <c r="PG18" s="86"/>
      <c r="PH18" s="86"/>
      <c r="PI18" s="86"/>
      <c r="PJ18" s="86"/>
      <c r="PK18" s="86"/>
      <c r="PL18" s="86"/>
      <c r="PM18" s="86"/>
      <c r="PN18" s="86"/>
      <c r="PO18" s="86"/>
      <c r="PP18" s="86"/>
      <c r="PQ18" s="86"/>
      <c r="PR18" s="86"/>
      <c r="PS18" s="86"/>
      <c r="PT18" s="86"/>
      <c r="PU18" s="86"/>
      <c r="PV18" s="86"/>
      <c r="PW18" s="86"/>
      <c r="PX18" s="86"/>
      <c r="PY18" s="86"/>
      <c r="PZ18" s="86"/>
      <c r="QA18" s="86"/>
      <c r="QB18" s="86"/>
      <c r="QC18" s="86"/>
      <c r="QD18" s="86"/>
      <c r="QE18" s="86"/>
      <c r="QF18" s="86"/>
      <c r="QG18" s="86"/>
      <c r="QH18" s="86"/>
      <c r="QI18" s="86"/>
      <c r="QJ18" s="86"/>
      <c r="QK18" s="86"/>
      <c r="QL18" s="86"/>
      <c r="QM18" s="86"/>
      <c r="QN18" s="86"/>
      <c r="QO18" s="86"/>
      <c r="QP18" s="86"/>
      <c r="QQ18" s="86"/>
      <c r="QR18" s="86"/>
      <c r="QS18" s="86"/>
      <c r="QT18" s="86"/>
      <c r="QU18" s="86"/>
      <c r="QV18" s="86"/>
      <c r="QW18" s="86"/>
      <c r="QX18" s="86"/>
      <c r="QY18" s="86"/>
      <c r="QZ18" s="86"/>
      <c r="RA18" s="86"/>
      <c r="RB18" s="86"/>
      <c r="RC18" s="86"/>
      <c r="RD18" s="86"/>
      <c r="RE18" s="86"/>
      <c r="RF18" s="86"/>
      <c r="RG18" s="86"/>
      <c r="RH18" s="86"/>
      <c r="RI18" s="86"/>
      <c r="RJ18" s="86"/>
      <c r="RK18" s="86"/>
      <c r="RL18" s="86"/>
      <c r="RM18" s="86"/>
      <c r="RN18" s="86"/>
      <c r="RO18" s="86"/>
      <c r="RP18" s="86"/>
      <c r="RQ18" s="86"/>
      <c r="RR18" s="86"/>
      <c r="RS18" s="86"/>
      <c r="RT18" s="86"/>
      <c r="RU18" s="86"/>
      <c r="RV18" s="86"/>
      <c r="RW18" s="86"/>
      <c r="RX18" s="86"/>
      <c r="RY18" s="86"/>
      <c r="RZ18" s="86"/>
      <c r="SA18" s="86"/>
      <c r="SB18" s="86"/>
      <c r="SC18" s="86"/>
      <c r="SD18" s="86"/>
      <c r="SE18" s="86"/>
      <c r="SF18" s="86"/>
      <c r="SG18" s="86"/>
      <c r="SH18" s="86"/>
      <c r="SI18" s="86"/>
      <c r="SJ18" s="86"/>
      <c r="SK18" s="86"/>
      <c r="SL18" s="86"/>
      <c r="SM18" s="86"/>
      <c r="SN18" s="86"/>
      <c r="SO18" s="86"/>
      <c r="SP18" s="86"/>
      <c r="SQ18" s="86"/>
      <c r="SR18" s="86"/>
      <c r="SS18" s="86"/>
      <c r="ST18" s="86"/>
      <c r="SU18" s="86"/>
      <c r="SV18" s="86"/>
      <c r="SW18" s="86"/>
      <c r="SX18" s="86"/>
      <c r="SY18" s="86"/>
      <c r="SZ18" s="86"/>
      <c r="TA18" s="86"/>
      <c r="TB18" s="86"/>
      <c r="TC18" s="86"/>
      <c r="TD18" s="86"/>
      <c r="TE18" s="86"/>
      <c r="TF18" s="86"/>
      <c r="TG18" s="86"/>
      <c r="TH18" s="86"/>
      <c r="TI18" s="86"/>
      <c r="TJ18" s="86"/>
      <c r="TK18" s="86"/>
      <c r="TL18" s="86"/>
      <c r="TM18" s="86"/>
      <c r="TN18" s="86"/>
      <c r="TO18" s="86"/>
      <c r="TP18" s="86"/>
      <c r="TQ18" s="86"/>
      <c r="TR18" s="86"/>
      <c r="TS18" s="86"/>
      <c r="TT18" s="86"/>
      <c r="TU18" s="86"/>
      <c r="TV18" s="86"/>
      <c r="TW18" s="86"/>
      <c r="TX18" s="86"/>
      <c r="TY18" s="86"/>
      <c r="TZ18" s="86"/>
      <c r="UA18" s="86"/>
      <c r="UB18" s="86"/>
      <c r="UC18" s="86"/>
      <c r="UD18" s="86"/>
      <c r="UE18" s="86"/>
      <c r="UF18" s="86"/>
      <c r="UG18" s="86"/>
      <c r="UH18" s="86"/>
      <c r="UI18" s="86"/>
      <c r="UJ18" s="86"/>
      <c r="UK18" s="86"/>
      <c r="UL18" s="86"/>
      <c r="UM18" s="86"/>
      <c r="UN18" s="86"/>
      <c r="UO18" s="86"/>
      <c r="UP18" s="86"/>
      <c r="UQ18" s="86"/>
      <c r="UR18" s="86"/>
      <c r="US18" s="86"/>
      <c r="UT18" s="86"/>
      <c r="UU18" s="86"/>
      <c r="UV18" s="86"/>
      <c r="UW18" s="86"/>
      <c r="UX18" s="86"/>
      <c r="UY18" s="86"/>
      <c r="UZ18" s="86"/>
      <c r="VA18" s="86"/>
      <c r="VB18" s="86"/>
      <c r="VC18" s="86"/>
      <c r="VD18" s="86"/>
      <c r="VE18" s="86"/>
      <c r="VF18" s="86"/>
      <c r="VG18" s="86"/>
      <c r="VH18" s="86"/>
      <c r="VI18" s="86"/>
      <c r="VJ18" s="86"/>
      <c r="VK18" s="86"/>
      <c r="VL18" s="86"/>
      <c r="VM18" s="86"/>
      <c r="VN18" s="86"/>
      <c r="VO18" s="86"/>
      <c r="VP18" s="86"/>
      <c r="VQ18" s="86"/>
      <c r="VR18" s="86"/>
      <c r="VS18" s="86"/>
      <c r="VT18" s="86"/>
      <c r="VU18" s="86"/>
      <c r="VV18" s="86"/>
      <c r="VW18" s="86"/>
      <c r="VX18" s="86"/>
      <c r="VY18" s="86"/>
      <c r="VZ18" s="86"/>
      <c r="WA18" s="86"/>
      <c r="WB18" s="86"/>
      <c r="WC18" s="86"/>
      <c r="WD18" s="86"/>
      <c r="WE18" s="86"/>
      <c r="WF18" s="86"/>
      <c r="WG18" s="86"/>
      <c r="WH18" s="86"/>
      <c r="WI18" s="86"/>
      <c r="WJ18" s="86"/>
      <c r="WK18" s="86"/>
      <c r="WL18" s="86"/>
      <c r="WM18" s="86"/>
      <c r="WN18" s="86"/>
      <c r="WO18" s="86"/>
      <c r="WP18" s="86"/>
      <c r="WQ18" s="86"/>
      <c r="WR18" s="86"/>
      <c r="WS18" s="86"/>
      <c r="WT18" s="86"/>
      <c r="WU18" s="86"/>
      <c r="WV18" s="86"/>
      <c r="WW18" s="86"/>
      <c r="WX18" s="86"/>
      <c r="WY18" s="86"/>
      <c r="WZ18" s="86"/>
      <c r="XA18" s="86"/>
      <c r="XB18" s="86"/>
      <c r="XC18" s="86"/>
      <c r="XD18" s="86"/>
      <c r="XE18" s="86"/>
      <c r="XF18" s="86"/>
      <c r="XG18" s="86"/>
      <c r="XH18" s="86"/>
      <c r="XI18" s="86"/>
      <c r="XJ18" s="86"/>
      <c r="XK18" s="86"/>
      <c r="XL18" s="86"/>
      <c r="XM18" s="86"/>
      <c r="XN18" s="86"/>
      <c r="XO18" s="86"/>
      <c r="XP18" s="86"/>
      <c r="XQ18" s="86"/>
      <c r="XR18" s="86"/>
      <c r="XS18" s="86"/>
      <c r="XT18" s="86"/>
      <c r="XU18" s="86"/>
      <c r="XV18" s="86"/>
      <c r="XW18" s="86"/>
      <c r="XX18" s="86"/>
      <c r="XY18" s="86"/>
      <c r="XZ18" s="86"/>
      <c r="YA18" s="86"/>
      <c r="YB18" s="86"/>
      <c r="YC18" s="86"/>
      <c r="YD18" s="86"/>
      <c r="YE18" s="86"/>
      <c r="YF18" s="86"/>
      <c r="YG18" s="86"/>
      <c r="YH18" s="86"/>
      <c r="YI18" s="86"/>
      <c r="YJ18" s="86"/>
      <c r="YK18" s="86"/>
      <c r="YL18" s="86"/>
      <c r="YM18" s="86"/>
      <c r="YN18" s="86"/>
      <c r="YO18" s="86"/>
      <c r="YP18" s="86"/>
      <c r="YQ18" s="86"/>
      <c r="YR18" s="86"/>
      <c r="YS18" s="86"/>
      <c r="YT18" s="86"/>
      <c r="YU18" s="86"/>
      <c r="YV18" s="86"/>
      <c r="YW18" s="86"/>
      <c r="YX18" s="86"/>
      <c r="YY18" s="86"/>
      <c r="YZ18" s="86"/>
      <c r="ZA18" s="86"/>
      <c r="ZB18" s="86"/>
      <c r="ZC18" s="86"/>
      <c r="ZD18" s="86"/>
      <c r="ZE18" s="86"/>
      <c r="ZF18" s="86"/>
      <c r="ZG18" s="86"/>
      <c r="ZH18" s="86"/>
      <c r="ZI18" s="86"/>
      <c r="ZJ18" s="86"/>
      <c r="ZK18" s="86"/>
      <c r="ZL18" s="86"/>
      <c r="ZM18" s="86"/>
      <c r="ZN18" s="86"/>
      <c r="ZO18" s="86"/>
      <c r="ZP18" s="86"/>
      <c r="ZQ18" s="86"/>
      <c r="ZR18" s="86"/>
      <c r="ZS18" s="86"/>
      <c r="ZT18" s="86"/>
      <c r="ZU18" s="86"/>
      <c r="ZV18" s="86"/>
      <c r="ZW18" s="86"/>
      <c r="ZX18" s="86"/>
      <c r="ZY18" s="86"/>
      <c r="ZZ18" s="86"/>
      <c r="AAA18" s="86"/>
      <c r="AAB18" s="86"/>
      <c r="AAC18" s="86"/>
      <c r="AAD18" s="86"/>
      <c r="AAE18" s="86"/>
      <c r="AAF18" s="86"/>
      <c r="AAG18" s="86"/>
      <c r="AAH18" s="86"/>
      <c r="AAI18" s="86"/>
      <c r="AAJ18" s="86"/>
      <c r="AAK18" s="86"/>
      <c r="AAL18" s="86"/>
      <c r="AAM18" s="86"/>
      <c r="AAN18" s="86"/>
      <c r="AAO18" s="86"/>
      <c r="AAP18" s="86"/>
      <c r="AAQ18" s="86"/>
      <c r="AAR18" s="86"/>
      <c r="AAS18" s="86"/>
      <c r="AAT18" s="86"/>
      <c r="AAU18" s="86"/>
      <c r="AAV18" s="86"/>
      <c r="AAW18" s="86"/>
      <c r="AAX18" s="86"/>
      <c r="AAY18" s="86"/>
      <c r="AAZ18" s="86"/>
      <c r="ABA18" s="86"/>
      <c r="ABB18" s="86"/>
      <c r="ABC18" s="86"/>
      <c r="ABD18" s="86"/>
      <c r="ABE18" s="86"/>
      <c r="ABF18" s="86"/>
      <c r="ABG18" s="86"/>
      <c r="ABH18" s="86"/>
      <c r="ABI18" s="86"/>
      <c r="ABJ18" s="86"/>
      <c r="ABK18" s="86"/>
      <c r="ABL18" s="86"/>
      <c r="ABM18" s="86"/>
      <c r="ABN18" s="86"/>
      <c r="ABO18" s="86"/>
      <c r="ABP18" s="86"/>
      <c r="ABQ18" s="86"/>
      <c r="ABR18" s="86"/>
      <c r="ABS18" s="86"/>
      <c r="ABT18" s="86"/>
      <c r="ABU18" s="86"/>
      <c r="ABV18" s="86"/>
      <c r="ABW18" s="86"/>
      <c r="ABX18" s="86"/>
      <c r="ABY18" s="86"/>
      <c r="ABZ18" s="86"/>
      <c r="ACA18" s="86"/>
      <c r="ACB18" s="86"/>
      <c r="ACC18" s="86"/>
      <c r="ACD18" s="86"/>
      <c r="ACE18" s="86"/>
      <c r="ACF18" s="86"/>
      <c r="ACG18" s="86"/>
      <c r="ACH18" s="86"/>
      <c r="ACI18" s="86"/>
      <c r="ACJ18" s="86"/>
      <c r="ACK18" s="86"/>
      <c r="ACL18" s="86"/>
      <c r="ACM18" s="86"/>
      <c r="ACN18" s="86"/>
      <c r="ACO18" s="86"/>
      <c r="ACP18" s="86"/>
      <c r="ACQ18" s="86"/>
      <c r="ACR18" s="86"/>
      <c r="ACS18" s="86"/>
      <c r="ACT18" s="86"/>
      <c r="ACU18" s="86"/>
      <c r="ACV18" s="86"/>
      <c r="ACW18" s="86"/>
      <c r="ACX18" s="86"/>
      <c r="ACY18" s="86"/>
      <c r="ACZ18" s="86"/>
      <c r="ADA18" s="86"/>
      <c r="ADB18" s="86"/>
      <c r="ADC18" s="86"/>
      <c r="ADD18" s="86"/>
      <c r="ADE18" s="86"/>
      <c r="ADF18" s="86"/>
      <c r="ADG18" s="86"/>
      <c r="ADH18" s="86"/>
      <c r="ADI18" s="86"/>
      <c r="ADJ18" s="86"/>
      <c r="ADK18" s="86"/>
      <c r="ADL18" s="86"/>
      <c r="ADM18" s="86"/>
      <c r="ADN18" s="86"/>
      <c r="ADO18" s="86"/>
      <c r="ADP18" s="86"/>
      <c r="ADQ18" s="86"/>
      <c r="ADR18" s="86"/>
      <c r="ADS18" s="86"/>
      <c r="ADT18" s="86"/>
      <c r="ADU18" s="86"/>
      <c r="ADV18" s="86"/>
      <c r="ADW18" s="86"/>
      <c r="ADX18" s="86"/>
      <c r="ADY18" s="86"/>
      <c r="ADZ18" s="86"/>
      <c r="AEA18" s="86"/>
      <c r="AEB18" s="86"/>
      <c r="AEC18" s="86"/>
      <c r="AED18" s="86"/>
      <c r="AEE18" s="86"/>
      <c r="AEF18" s="86"/>
      <c r="AEG18" s="86"/>
      <c r="AEH18" s="86"/>
      <c r="AEI18" s="86"/>
      <c r="AEJ18" s="86"/>
      <c r="AEK18" s="86"/>
      <c r="AEL18" s="86"/>
      <c r="AEM18" s="86"/>
      <c r="AEN18" s="86"/>
      <c r="AEO18" s="86"/>
      <c r="AEP18" s="86"/>
      <c r="AEQ18" s="86"/>
      <c r="AER18" s="86"/>
      <c r="AES18" s="86"/>
      <c r="AET18" s="86"/>
      <c r="AEU18" s="86"/>
      <c r="AEV18" s="86"/>
      <c r="AEW18" s="86"/>
      <c r="AEX18" s="86"/>
      <c r="AEY18" s="86"/>
      <c r="AEZ18" s="86"/>
      <c r="AFA18" s="86"/>
      <c r="AFB18" s="86"/>
      <c r="AFC18" s="86"/>
      <c r="AFD18" s="86"/>
      <c r="AFE18" s="86"/>
      <c r="AFF18" s="86"/>
      <c r="AFG18" s="86"/>
      <c r="AFH18" s="86"/>
      <c r="AFI18" s="86"/>
      <c r="AFJ18" s="86"/>
      <c r="AFK18" s="86"/>
      <c r="AFL18" s="86"/>
      <c r="AFM18" s="86"/>
      <c r="AFN18" s="86"/>
      <c r="AFO18" s="86"/>
      <c r="AFP18" s="86"/>
      <c r="AFQ18" s="86"/>
      <c r="AFR18" s="86"/>
      <c r="AFS18" s="86"/>
      <c r="AFT18" s="86"/>
      <c r="AFU18" s="86"/>
      <c r="AFV18" s="86"/>
      <c r="AFW18" s="86"/>
      <c r="AFX18" s="86"/>
      <c r="AFY18" s="86"/>
      <c r="AFZ18" s="86"/>
      <c r="AGA18" s="86"/>
      <c r="AGB18" s="86"/>
      <c r="AGC18" s="86"/>
      <c r="AGD18" s="86"/>
      <c r="AGE18" s="86"/>
      <c r="AGF18" s="86"/>
      <c r="AGG18" s="86"/>
      <c r="AGH18" s="86"/>
      <c r="AGI18" s="86"/>
      <c r="AGJ18" s="86"/>
      <c r="AGK18" s="86"/>
      <c r="AGL18" s="86"/>
      <c r="AGM18" s="86"/>
      <c r="AGN18" s="86"/>
      <c r="AGO18" s="86"/>
      <c r="AGP18" s="86"/>
      <c r="AGQ18" s="86"/>
      <c r="AGR18" s="86"/>
      <c r="AGS18" s="86"/>
      <c r="AGT18" s="86"/>
      <c r="AGU18" s="86"/>
      <c r="AGV18" s="86"/>
      <c r="AGW18" s="86"/>
      <c r="AGX18" s="86"/>
      <c r="AGY18" s="86"/>
      <c r="AGZ18" s="86"/>
      <c r="AHA18" s="86"/>
      <c r="AHB18" s="86"/>
      <c r="AHC18" s="86"/>
      <c r="AHD18" s="86"/>
      <c r="AHE18" s="86"/>
      <c r="AHF18" s="86"/>
      <c r="AHG18" s="86"/>
      <c r="AHH18" s="86"/>
      <c r="AHI18" s="86"/>
      <c r="AHJ18" s="86"/>
      <c r="AHK18" s="86"/>
      <c r="AHL18" s="86"/>
      <c r="AHM18" s="86"/>
      <c r="AHN18" s="86"/>
      <c r="AHO18" s="86"/>
      <c r="AHP18" s="86"/>
      <c r="AHQ18" s="86"/>
      <c r="AHR18" s="86"/>
      <c r="AHS18" s="86"/>
      <c r="AHT18" s="86"/>
      <c r="AHU18" s="86"/>
      <c r="AHV18" s="86"/>
      <c r="AHW18" s="86"/>
      <c r="AHX18" s="86"/>
      <c r="AHY18" s="86"/>
      <c r="AHZ18" s="86"/>
      <c r="AIA18" s="86"/>
      <c r="AIB18" s="86"/>
      <c r="AIC18" s="86"/>
      <c r="AID18" s="86"/>
      <c r="AIE18" s="86"/>
      <c r="AIF18" s="86"/>
      <c r="AIG18" s="86"/>
      <c r="AIH18" s="86"/>
      <c r="AII18" s="86"/>
      <c r="AIJ18" s="86"/>
      <c r="AIK18" s="86"/>
      <c r="AIL18" s="86"/>
      <c r="AIM18" s="86"/>
      <c r="AIN18" s="86"/>
      <c r="AIO18" s="86"/>
      <c r="AIP18" s="86"/>
      <c r="AIQ18" s="86"/>
      <c r="AIR18" s="86"/>
      <c r="AIS18" s="86"/>
      <c r="AIT18" s="86"/>
      <c r="AIU18" s="86"/>
      <c r="AIV18" s="86"/>
      <c r="AIW18" s="86"/>
      <c r="AIX18" s="86"/>
      <c r="AIY18" s="86"/>
      <c r="AIZ18" s="86"/>
      <c r="AJA18" s="86"/>
      <c r="AJB18" s="86"/>
      <c r="AJC18" s="86"/>
      <c r="AJD18" s="86"/>
      <c r="AJE18" s="86"/>
      <c r="AJF18" s="86"/>
      <c r="AJG18" s="86"/>
      <c r="AJH18" s="86"/>
      <c r="AJI18" s="86"/>
      <c r="AJJ18" s="86"/>
      <c r="AJK18" s="86"/>
      <c r="AJL18" s="86"/>
      <c r="AJM18" s="86"/>
      <c r="AJN18" s="86"/>
      <c r="AJO18" s="86"/>
      <c r="AJP18" s="86"/>
      <c r="AJQ18" s="86"/>
      <c r="AJR18" s="86"/>
      <c r="AJS18" s="86"/>
      <c r="AJT18" s="86"/>
      <c r="AJU18" s="86"/>
      <c r="AJV18" s="86"/>
      <c r="AJW18" s="86"/>
      <c r="AJX18" s="86"/>
      <c r="AJY18" s="86"/>
      <c r="AJZ18" s="86"/>
      <c r="AKA18" s="86"/>
      <c r="AKB18" s="86"/>
      <c r="AKC18" s="86"/>
      <c r="AKD18" s="86"/>
      <c r="AKE18" s="86"/>
      <c r="AKF18" s="86"/>
      <c r="AKG18" s="86"/>
      <c r="AKH18" s="86"/>
      <c r="AKI18" s="86"/>
      <c r="AKJ18" s="86"/>
      <c r="AKK18" s="86"/>
      <c r="AKL18" s="86"/>
      <c r="AKM18" s="86"/>
      <c r="AKN18" s="86"/>
      <c r="AKO18" s="86"/>
      <c r="AKP18" s="86"/>
      <c r="AKQ18" s="86"/>
      <c r="AKR18" s="86"/>
      <c r="AKS18" s="86"/>
      <c r="AKT18" s="86"/>
      <c r="AKU18" s="86"/>
      <c r="AKV18" s="86"/>
      <c r="AKW18" s="86"/>
      <c r="AKX18" s="86"/>
      <c r="AKY18" s="86"/>
      <c r="AKZ18" s="86"/>
      <c r="ALA18" s="86"/>
      <c r="ALB18" s="86"/>
      <c r="ALC18" s="86"/>
      <c r="ALD18" s="86"/>
      <c r="ALE18" s="86"/>
      <c r="ALF18" s="86"/>
      <c r="ALG18" s="86"/>
      <c r="ALH18" s="86"/>
      <c r="ALI18" s="86"/>
      <c r="ALJ18" s="86"/>
      <c r="ALK18" s="86"/>
      <c r="ALL18" s="86"/>
      <c r="ALM18" s="86"/>
      <c r="ALN18" s="86"/>
      <c r="ALO18" s="86"/>
      <c r="ALP18" s="86"/>
      <c r="ALQ18" s="86"/>
      <c r="ALR18" s="86"/>
      <c r="ALS18" s="86"/>
      <c r="ALT18" s="86"/>
      <c r="ALU18" s="86"/>
      <c r="ALV18" s="86"/>
      <c r="ALW18" s="86"/>
      <c r="ALX18" s="86"/>
      <c r="ALY18" s="86"/>
      <c r="ALZ18" s="86"/>
      <c r="AMA18" s="86"/>
      <c r="AMB18" s="86"/>
      <c r="AMC18" s="86"/>
      <c r="AMD18" s="86"/>
      <c r="AME18" s="86"/>
      <c r="AMF18" s="86"/>
      <c r="AMG18" s="86"/>
      <c r="AMH18" s="86"/>
      <c r="AMI18" s="86"/>
      <c r="AMJ18" s="86"/>
      <c r="AMK18" s="86"/>
    </row>
    <row r="19" customFormat="false" ht="57" hidden="false" customHeight="false" outlineLevel="0" collapsed="false">
      <c r="A19" s="266" t="s">
        <v>5228</v>
      </c>
      <c r="B19" s="354" t="s">
        <v>5198</v>
      </c>
      <c r="C19" s="266" t="s">
        <v>5229</v>
      </c>
      <c r="D19" s="266" t="s">
        <v>5230</v>
      </c>
      <c r="E19" s="266" t="s">
        <v>5231</v>
      </c>
      <c r="F19" s="266" t="s">
        <v>5232</v>
      </c>
      <c r="G19" s="289" t="s">
        <v>5233</v>
      </c>
      <c r="H19" s="266"/>
      <c r="I19" s="266"/>
      <c r="J19" s="289" t="s">
        <v>5234</v>
      </c>
      <c r="K19" s="289"/>
      <c r="L19" s="266"/>
      <c r="M19" s="266" t="s">
        <v>44</v>
      </c>
      <c r="N19" s="266"/>
      <c r="O19" s="266"/>
      <c r="P19" s="266"/>
      <c r="Q19" s="266"/>
      <c r="R19" s="266" t="s">
        <v>45</v>
      </c>
      <c r="S19" s="266"/>
      <c r="T19" s="84" t="s">
        <v>67</v>
      </c>
      <c r="U19" s="341"/>
      <c r="V19" s="342" t="s">
        <v>1783</v>
      </c>
      <c r="W19" s="341"/>
      <c r="X19" s="342"/>
      <c r="Y19" s="342"/>
      <c r="Z19" s="342"/>
      <c r="AA19" s="342"/>
      <c r="AB19" s="343"/>
      <c r="AC19" s="343"/>
      <c r="AD19" s="344"/>
      <c r="AE19" s="343" t="s">
        <v>5235</v>
      </c>
      <c r="AF19" s="345"/>
      <c r="AG19" s="351" t="s">
        <v>5236</v>
      </c>
      <c r="AH19" s="347"/>
      <c r="AI19" s="343"/>
      <c r="AJ19" s="343"/>
      <c r="AK19" s="351" t="s">
        <v>5237</v>
      </c>
      <c r="AL19" s="343"/>
      <c r="AM19" s="351"/>
      <c r="AN19" s="343"/>
      <c r="AO19" s="324"/>
      <c r="AP19" s="324"/>
      <c r="AQ19" s="324"/>
      <c r="AR19" s="324"/>
      <c r="AS19" s="324"/>
      <c r="AT19" s="330" t="str">
        <f aca="false">IF(A19="", "","'"&amp;A19&amp;"':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'"&amp;SUBSTITUTE(SUBSTITUTE(AE19, CHAR(13), ""),CHAR(10),"\n")&amp;IF(AF19&lt;&gt;"", "', textAdditional: '"&amp;SUBSTITUTE(SUBSTITUTE(AF19, CHAR(13), ""),CHAR(10),"\n"), "")&amp;"', textZh: '"&amp;SUBSTITUTE(SUBSTITUTE(SUBSTITUTE(AG19, CHAR(13), ""),CHAR(10),"\n"),"'","\'")&amp;"', textZhG1: '"&amp;SUBSTITUTE(SUBSTITUTE(SUBSTITUTE(AI19, CHAR(13), ""),CHAR(10),"\n"),"'","\'")&amp;IF(AH19&lt;&gt;"", "', textZhAdditional: '"&amp;SUBSTITUTE(SUBSTITUTE(AH19, CHAR(13), ""),CHAR(10),"\n"), "")&amp;IF(AJ19&lt;&gt;"", "', textZhG1Additional: '"&amp;SUBSTITUTE(SUBSTITUTE(AJ19, CHAR(13), ""),CHAR(10),"\n"), "")&amp;"', textKo: '"&amp;SUBSTITUTE(SUBSTITUTE(SUBSTITUTE(AK19, CHAR(13), ""),CHAR(10),"\n"),"'","\'")&amp;IF(AL19&lt;&gt;"", "', textKoAdditional: '"&amp;SUBSTITUTE(SUBSTITUTE(AL19, CHAR(13), ""),CHAR(10),"\n"), "")&amp;"', textEn: '"&amp;SUBSTITUTE(SUBSTITUTE(SUBSTITUTE(AM19, CHAR(13), ""),CHAR(10),"\n"),"'","\'")&amp;IF(AN19&lt;&gt;"", "', textEnAdditional: '"&amp;SUBSTITUTE(SUBSTITUTE(AN19, CHAR(13), ""),CHAR(10),"\n"), "")&amp;"'"&amp;IF(AB19="○",", sealable: true","")&amp;IF(AC19="○",", removable: true","")&amp;IF(AA19="○",", lie: true","")&amp;IF(AD19="○",", investable: true","")&amp;"},")</f>
        <v>'26-innealra-o1-n-2': {megami: 'innealra', anotherID: 'O1', replace: '26-innealra-o-n-2', name: '呪詛', nameEn: '', nameZh: '诅咒', nameZhG1: '', nameKo: '저주', ruby: 'じゅそ', rubyEn: '', baseType: 'normal', type: 'attack', range: '3', damage: '-/0', text: '【常時】あなたがこのターン中に共鳴しているならば、この《攻撃》は+0/+1となる。\n【常時】あなたがこのターン中に他のメガミのカードを使用しているならば、この《攻撃》は距離拡大（遠2）を得る。', textZh: '【常时】若本回合你有进行共鸣的话，此《攻击》得+0/+1。\n 【常时】若本回合你有使用其他女神的牌的话，此《攻击》得距离扩大（远2）。', textZhG1: '', textKo: '【상시】당신이 이번 턴에 공명하였다면, 이 《공격》은 +0/+1된다.\n【상시】당신이 이번 턴에 다른 여신의 카드를 사용하였다면, 이 《공격》은 거리확대(원2)를 얻는다.', textEn: ''},</v>
      </c>
      <c r="AU19" s="331" t="str">
        <f aca="false">IF($A19&lt;&gt;"", "    /** 《"&amp;$E19&amp;"》 */ export const "&amp;SUBSTITUTE(UPPER(IF(MID($A19, 3, 1)="-", RIGHT($A19,LEN($A19)-3), $A19)), "-", "_")&amp;": TCardId = '"&amp;$A19&amp;"';", "")</f>
        <v>    /** 《呪詛》 */ export const INNEALRA_O1_N_2: TCardId = '26-innealra-o1-n-2';</v>
      </c>
      <c r="AV19" s="332" t="str">
        <f aca="false">IF($A19&lt;&gt;"", "    | '"&amp;$A19&amp;"'", "")</f>
        <v>    | '26-innealra-o1-n-2'</v>
      </c>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86"/>
      <c r="DB19" s="86"/>
      <c r="DC19" s="86"/>
      <c r="DD19" s="8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86"/>
      <c r="EO19" s="86"/>
      <c r="EP19" s="86"/>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6"/>
      <c r="FO19" s="86"/>
      <c r="FP19" s="86"/>
      <c r="FQ19" s="86"/>
      <c r="FR19" s="86"/>
      <c r="FS19" s="86"/>
      <c r="FT19" s="86"/>
      <c r="FU19" s="86"/>
      <c r="FV19" s="86"/>
      <c r="FW19" s="86"/>
      <c r="FX19" s="86"/>
      <c r="FY19" s="86"/>
      <c r="FZ19" s="86"/>
      <c r="GA19" s="86"/>
      <c r="GB19" s="86"/>
      <c r="GC19" s="86"/>
      <c r="GD19" s="86"/>
      <c r="GE19" s="86"/>
      <c r="GF19" s="86"/>
      <c r="GG19" s="86"/>
      <c r="GH19" s="86"/>
      <c r="GI19" s="86"/>
      <c r="GJ19" s="86"/>
      <c r="GK19" s="86"/>
      <c r="GL19" s="86"/>
      <c r="GM19" s="86"/>
      <c r="GN19" s="86"/>
      <c r="GO19" s="86"/>
      <c r="GP19" s="86"/>
      <c r="GQ19" s="86"/>
      <c r="GR19" s="86"/>
      <c r="GS19" s="86"/>
      <c r="GT19" s="86"/>
      <c r="GU19" s="86"/>
      <c r="GV19" s="86"/>
      <c r="GW19" s="86"/>
      <c r="GX19" s="86"/>
      <c r="GY19" s="86"/>
      <c r="GZ19" s="86"/>
      <c r="HA19" s="86"/>
      <c r="HB19" s="86"/>
      <c r="HC19" s="86"/>
      <c r="HD19" s="86"/>
      <c r="HE19" s="86"/>
      <c r="HF19" s="86"/>
      <c r="HG19" s="86"/>
      <c r="HH19" s="86"/>
      <c r="HI19" s="86"/>
      <c r="HJ19" s="86"/>
      <c r="HK19" s="86"/>
      <c r="HL19" s="86"/>
      <c r="HM19" s="86"/>
      <c r="HN19" s="86"/>
      <c r="HO19" s="86"/>
      <c r="HP19" s="86"/>
      <c r="HQ19" s="86"/>
      <c r="HR19" s="86"/>
      <c r="HS19" s="86"/>
      <c r="HT19" s="86"/>
      <c r="HU19" s="86"/>
      <c r="HV19" s="86"/>
      <c r="HW19" s="86"/>
      <c r="HX19" s="86"/>
      <c r="HY19" s="86"/>
      <c r="HZ19" s="86"/>
      <c r="IA19" s="86"/>
      <c r="IB19" s="86"/>
      <c r="IC19" s="86"/>
      <c r="ID19" s="86"/>
      <c r="IE19" s="86"/>
      <c r="IF19" s="86"/>
      <c r="IG19" s="86"/>
      <c r="IH19" s="86"/>
      <c r="II19" s="86"/>
      <c r="IJ19" s="86"/>
      <c r="IK19" s="86"/>
      <c r="IL19" s="86"/>
      <c r="IM19" s="86"/>
      <c r="IN19" s="86"/>
      <c r="IO19" s="86"/>
      <c r="IP19" s="86"/>
      <c r="IQ19" s="86"/>
      <c r="IR19" s="86"/>
      <c r="IS19" s="86"/>
      <c r="IT19" s="86"/>
      <c r="IU19" s="86"/>
      <c r="IV19" s="86"/>
      <c r="IW19" s="86"/>
      <c r="IX19" s="86"/>
      <c r="IY19" s="86"/>
      <c r="IZ19" s="86"/>
      <c r="JA19" s="86"/>
      <c r="JB19" s="86"/>
      <c r="JC19" s="86"/>
      <c r="JD19" s="86"/>
      <c r="JE19" s="86"/>
      <c r="JF19" s="86"/>
      <c r="JG19" s="86"/>
      <c r="JH19" s="86"/>
      <c r="JI19" s="86"/>
      <c r="JJ19" s="86"/>
      <c r="JK19" s="86"/>
      <c r="JL19" s="86"/>
      <c r="JM19" s="86"/>
      <c r="JN19" s="86"/>
      <c r="JO19" s="86"/>
      <c r="JP19" s="86"/>
      <c r="JQ19" s="86"/>
      <c r="JR19" s="86"/>
      <c r="JS19" s="86"/>
      <c r="JT19" s="86"/>
      <c r="JU19" s="86"/>
      <c r="JV19" s="86"/>
      <c r="JW19" s="86"/>
      <c r="JX19" s="86"/>
      <c r="JY19" s="86"/>
      <c r="JZ19" s="86"/>
      <c r="KA19" s="86"/>
      <c r="KB19" s="86"/>
      <c r="KC19" s="86"/>
      <c r="KD19" s="86"/>
      <c r="KE19" s="86"/>
      <c r="KF19" s="86"/>
      <c r="KG19" s="86"/>
      <c r="KH19" s="86"/>
      <c r="KI19" s="86"/>
      <c r="KJ19" s="86"/>
      <c r="KK19" s="86"/>
      <c r="KL19" s="86"/>
      <c r="KM19" s="86"/>
      <c r="KN19" s="86"/>
      <c r="KO19" s="86"/>
      <c r="KP19" s="86"/>
      <c r="KQ19" s="86"/>
      <c r="KR19" s="86"/>
      <c r="KS19" s="86"/>
      <c r="KT19" s="86"/>
      <c r="KU19" s="86"/>
      <c r="KV19" s="86"/>
      <c r="KW19" s="86"/>
      <c r="KX19" s="86"/>
      <c r="KY19" s="86"/>
      <c r="KZ19" s="86"/>
      <c r="LA19" s="86"/>
      <c r="LB19" s="86"/>
      <c r="LC19" s="86"/>
      <c r="LD19" s="86"/>
      <c r="LE19" s="86"/>
      <c r="LF19" s="86"/>
      <c r="LG19" s="86"/>
      <c r="LH19" s="86"/>
      <c r="LI19" s="86"/>
      <c r="LJ19" s="86"/>
      <c r="LK19" s="86"/>
      <c r="LL19" s="86"/>
      <c r="LM19" s="86"/>
      <c r="LN19" s="86"/>
      <c r="LO19" s="86"/>
      <c r="LP19" s="86"/>
      <c r="LQ19" s="86"/>
      <c r="LR19" s="86"/>
      <c r="LS19" s="86"/>
      <c r="LT19" s="86"/>
      <c r="LU19" s="86"/>
      <c r="LV19" s="86"/>
      <c r="LW19" s="86"/>
      <c r="LX19" s="86"/>
      <c r="LY19" s="86"/>
      <c r="LZ19" s="86"/>
      <c r="MA19" s="86"/>
      <c r="MB19" s="86"/>
      <c r="MC19" s="86"/>
      <c r="MD19" s="86"/>
      <c r="ME19" s="86"/>
      <c r="MF19" s="86"/>
      <c r="MG19" s="86"/>
      <c r="MH19" s="86"/>
      <c r="MI19" s="86"/>
      <c r="MJ19" s="86"/>
      <c r="MK19" s="86"/>
      <c r="ML19" s="86"/>
      <c r="MM19" s="86"/>
      <c r="MN19" s="86"/>
      <c r="MO19" s="86"/>
      <c r="MP19" s="86"/>
      <c r="MQ19" s="86"/>
      <c r="MR19" s="86"/>
      <c r="MS19" s="86"/>
      <c r="MT19" s="86"/>
      <c r="MU19" s="86"/>
      <c r="MV19" s="86"/>
      <c r="MW19" s="86"/>
      <c r="MX19" s="86"/>
      <c r="MY19" s="86"/>
      <c r="MZ19" s="86"/>
      <c r="NA19" s="86"/>
      <c r="NB19" s="86"/>
      <c r="NC19" s="86"/>
      <c r="ND19" s="86"/>
      <c r="NE19" s="86"/>
      <c r="NF19" s="86"/>
      <c r="NG19" s="86"/>
      <c r="NH19" s="86"/>
      <c r="NI19" s="86"/>
      <c r="NJ19" s="86"/>
      <c r="NK19" s="86"/>
      <c r="NL19" s="86"/>
      <c r="NM19" s="86"/>
      <c r="NN19" s="86"/>
      <c r="NO19" s="86"/>
      <c r="NP19" s="86"/>
      <c r="NQ19" s="86"/>
      <c r="NR19" s="86"/>
      <c r="NS19" s="86"/>
      <c r="NT19" s="86"/>
      <c r="NU19" s="86"/>
      <c r="NV19" s="86"/>
      <c r="NW19" s="86"/>
      <c r="NX19" s="86"/>
      <c r="NY19" s="86"/>
      <c r="NZ19" s="86"/>
      <c r="OA19" s="86"/>
      <c r="OB19" s="86"/>
      <c r="OC19" s="86"/>
      <c r="OD19" s="86"/>
      <c r="OE19" s="86"/>
      <c r="OF19" s="86"/>
      <c r="OG19" s="86"/>
      <c r="OH19" s="86"/>
      <c r="OI19" s="86"/>
      <c r="OJ19" s="86"/>
      <c r="OK19" s="86"/>
      <c r="OL19" s="86"/>
      <c r="OM19" s="86"/>
      <c r="ON19" s="86"/>
      <c r="OO19" s="86"/>
      <c r="OP19" s="86"/>
      <c r="OQ19" s="86"/>
      <c r="OR19" s="86"/>
      <c r="OS19" s="86"/>
      <c r="OT19" s="86"/>
      <c r="OU19" s="86"/>
      <c r="OV19" s="86"/>
      <c r="OW19" s="86"/>
      <c r="OX19" s="86"/>
      <c r="OY19" s="86"/>
      <c r="OZ19" s="86"/>
      <c r="PA19" s="86"/>
      <c r="PB19" s="86"/>
      <c r="PC19" s="86"/>
      <c r="PD19" s="86"/>
      <c r="PE19" s="86"/>
      <c r="PF19" s="86"/>
      <c r="PG19" s="86"/>
      <c r="PH19" s="86"/>
      <c r="PI19" s="86"/>
      <c r="PJ19" s="86"/>
      <c r="PK19" s="86"/>
      <c r="PL19" s="86"/>
      <c r="PM19" s="86"/>
      <c r="PN19" s="86"/>
      <c r="PO19" s="86"/>
      <c r="PP19" s="86"/>
      <c r="PQ19" s="86"/>
      <c r="PR19" s="86"/>
      <c r="PS19" s="86"/>
      <c r="PT19" s="86"/>
      <c r="PU19" s="86"/>
      <c r="PV19" s="86"/>
      <c r="PW19" s="86"/>
      <c r="PX19" s="86"/>
      <c r="PY19" s="86"/>
      <c r="PZ19" s="86"/>
      <c r="QA19" s="86"/>
      <c r="QB19" s="86"/>
      <c r="QC19" s="86"/>
      <c r="QD19" s="86"/>
      <c r="QE19" s="86"/>
      <c r="QF19" s="86"/>
      <c r="QG19" s="86"/>
      <c r="QH19" s="86"/>
      <c r="QI19" s="86"/>
      <c r="QJ19" s="86"/>
      <c r="QK19" s="86"/>
      <c r="QL19" s="86"/>
      <c r="QM19" s="86"/>
      <c r="QN19" s="86"/>
      <c r="QO19" s="86"/>
      <c r="QP19" s="86"/>
      <c r="QQ19" s="86"/>
      <c r="QR19" s="86"/>
      <c r="QS19" s="86"/>
      <c r="QT19" s="86"/>
      <c r="QU19" s="86"/>
      <c r="QV19" s="86"/>
      <c r="QW19" s="86"/>
      <c r="QX19" s="86"/>
      <c r="QY19" s="86"/>
      <c r="QZ19" s="86"/>
      <c r="RA19" s="86"/>
      <c r="RB19" s="86"/>
      <c r="RC19" s="86"/>
      <c r="RD19" s="86"/>
      <c r="RE19" s="86"/>
      <c r="RF19" s="86"/>
      <c r="RG19" s="86"/>
      <c r="RH19" s="86"/>
      <c r="RI19" s="86"/>
      <c r="RJ19" s="86"/>
      <c r="RK19" s="86"/>
      <c r="RL19" s="86"/>
      <c r="RM19" s="86"/>
      <c r="RN19" s="86"/>
      <c r="RO19" s="86"/>
      <c r="RP19" s="86"/>
      <c r="RQ19" s="86"/>
      <c r="RR19" s="86"/>
      <c r="RS19" s="86"/>
      <c r="RT19" s="86"/>
      <c r="RU19" s="86"/>
      <c r="RV19" s="86"/>
      <c r="RW19" s="86"/>
      <c r="RX19" s="86"/>
      <c r="RY19" s="86"/>
      <c r="RZ19" s="86"/>
      <c r="SA19" s="86"/>
      <c r="SB19" s="86"/>
      <c r="SC19" s="86"/>
      <c r="SD19" s="86"/>
      <c r="SE19" s="86"/>
      <c r="SF19" s="86"/>
      <c r="SG19" s="86"/>
      <c r="SH19" s="86"/>
      <c r="SI19" s="86"/>
      <c r="SJ19" s="86"/>
      <c r="SK19" s="86"/>
      <c r="SL19" s="86"/>
      <c r="SM19" s="86"/>
      <c r="SN19" s="86"/>
      <c r="SO19" s="86"/>
      <c r="SP19" s="86"/>
      <c r="SQ19" s="86"/>
      <c r="SR19" s="86"/>
      <c r="SS19" s="86"/>
      <c r="ST19" s="86"/>
      <c r="SU19" s="86"/>
      <c r="SV19" s="86"/>
      <c r="SW19" s="86"/>
      <c r="SX19" s="86"/>
      <c r="SY19" s="86"/>
      <c r="SZ19" s="86"/>
      <c r="TA19" s="86"/>
      <c r="TB19" s="86"/>
      <c r="TC19" s="86"/>
      <c r="TD19" s="86"/>
      <c r="TE19" s="86"/>
      <c r="TF19" s="86"/>
      <c r="TG19" s="86"/>
      <c r="TH19" s="86"/>
      <c r="TI19" s="86"/>
      <c r="TJ19" s="86"/>
      <c r="TK19" s="86"/>
      <c r="TL19" s="86"/>
      <c r="TM19" s="86"/>
      <c r="TN19" s="86"/>
      <c r="TO19" s="86"/>
      <c r="TP19" s="86"/>
      <c r="TQ19" s="86"/>
      <c r="TR19" s="86"/>
      <c r="TS19" s="86"/>
      <c r="TT19" s="86"/>
      <c r="TU19" s="86"/>
      <c r="TV19" s="86"/>
      <c r="TW19" s="86"/>
      <c r="TX19" s="86"/>
      <c r="TY19" s="86"/>
      <c r="TZ19" s="86"/>
      <c r="UA19" s="86"/>
      <c r="UB19" s="86"/>
      <c r="UC19" s="86"/>
      <c r="UD19" s="86"/>
      <c r="UE19" s="86"/>
      <c r="UF19" s="86"/>
      <c r="UG19" s="86"/>
      <c r="UH19" s="86"/>
      <c r="UI19" s="86"/>
      <c r="UJ19" s="86"/>
      <c r="UK19" s="86"/>
      <c r="UL19" s="86"/>
      <c r="UM19" s="86"/>
      <c r="UN19" s="86"/>
      <c r="UO19" s="86"/>
      <c r="UP19" s="86"/>
      <c r="UQ19" s="86"/>
      <c r="UR19" s="86"/>
      <c r="US19" s="86"/>
      <c r="UT19" s="86"/>
      <c r="UU19" s="86"/>
      <c r="UV19" s="86"/>
      <c r="UW19" s="86"/>
      <c r="UX19" s="86"/>
      <c r="UY19" s="86"/>
      <c r="UZ19" s="86"/>
      <c r="VA19" s="86"/>
      <c r="VB19" s="86"/>
      <c r="VC19" s="86"/>
      <c r="VD19" s="86"/>
      <c r="VE19" s="86"/>
      <c r="VF19" s="86"/>
      <c r="VG19" s="86"/>
      <c r="VH19" s="86"/>
      <c r="VI19" s="86"/>
      <c r="VJ19" s="86"/>
      <c r="VK19" s="86"/>
      <c r="VL19" s="86"/>
      <c r="VM19" s="86"/>
      <c r="VN19" s="86"/>
      <c r="VO19" s="86"/>
      <c r="VP19" s="86"/>
      <c r="VQ19" s="86"/>
      <c r="VR19" s="86"/>
      <c r="VS19" s="86"/>
      <c r="VT19" s="86"/>
      <c r="VU19" s="86"/>
      <c r="VV19" s="86"/>
      <c r="VW19" s="86"/>
      <c r="VX19" s="86"/>
      <c r="VY19" s="86"/>
      <c r="VZ19" s="86"/>
      <c r="WA19" s="86"/>
      <c r="WB19" s="86"/>
      <c r="WC19" s="86"/>
      <c r="WD19" s="86"/>
      <c r="WE19" s="86"/>
      <c r="WF19" s="86"/>
      <c r="WG19" s="86"/>
      <c r="WH19" s="86"/>
      <c r="WI19" s="86"/>
      <c r="WJ19" s="86"/>
      <c r="WK19" s="86"/>
      <c r="WL19" s="86"/>
      <c r="WM19" s="86"/>
      <c r="WN19" s="86"/>
      <c r="WO19" s="86"/>
      <c r="WP19" s="86"/>
      <c r="WQ19" s="86"/>
      <c r="WR19" s="86"/>
      <c r="WS19" s="86"/>
      <c r="WT19" s="86"/>
      <c r="WU19" s="86"/>
      <c r="WV19" s="86"/>
      <c r="WW19" s="86"/>
      <c r="WX19" s="86"/>
      <c r="WY19" s="86"/>
      <c r="WZ19" s="86"/>
      <c r="XA19" s="86"/>
      <c r="XB19" s="86"/>
      <c r="XC19" s="86"/>
      <c r="XD19" s="86"/>
      <c r="XE19" s="86"/>
      <c r="XF19" s="86"/>
      <c r="XG19" s="86"/>
      <c r="XH19" s="86"/>
      <c r="XI19" s="86"/>
      <c r="XJ19" s="86"/>
      <c r="XK19" s="86"/>
      <c r="XL19" s="86"/>
      <c r="XM19" s="86"/>
      <c r="XN19" s="86"/>
      <c r="XO19" s="86"/>
      <c r="XP19" s="86"/>
      <c r="XQ19" s="86"/>
      <c r="XR19" s="86"/>
      <c r="XS19" s="86"/>
      <c r="XT19" s="86"/>
      <c r="XU19" s="86"/>
      <c r="XV19" s="86"/>
      <c r="XW19" s="86"/>
      <c r="XX19" s="86"/>
      <c r="XY19" s="86"/>
      <c r="XZ19" s="86"/>
      <c r="YA19" s="86"/>
      <c r="YB19" s="86"/>
      <c r="YC19" s="86"/>
      <c r="YD19" s="86"/>
      <c r="YE19" s="86"/>
      <c r="YF19" s="86"/>
      <c r="YG19" s="86"/>
      <c r="YH19" s="86"/>
      <c r="YI19" s="86"/>
      <c r="YJ19" s="86"/>
      <c r="YK19" s="86"/>
      <c r="YL19" s="86"/>
      <c r="YM19" s="86"/>
      <c r="YN19" s="86"/>
      <c r="YO19" s="86"/>
      <c r="YP19" s="86"/>
      <c r="YQ19" s="86"/>
      <c r="YR19" s="86"/>
      <c r="YS19" s="86"/>
      <c r="YT19" s="86"/>
      <c r="YU19" s="86"/>
      <c r="YV19" s="86"/>
      <c r="YW19" s="86"/>
      <c r="YX19" s="86"/>
      <c r="YY19" s="86"/>
      <c r="YZ19" s="86"/>
      <c r="ZA19" s="86"/>
      <c r="ZB19" s="86"/>
      <c r="ZC19" s="86"/>
      <c r="ZD19" s="86"/>
      <c r="ZE19" s="86"/>
      <c r="ZF19" s="86"/>
      <c r="ZG19" s="86"/>
      <c r="ZH19" s="86"/>
      <c r="ZI19" s="86"/>
      <c r="ZJ19" s="86"/>
      <c r="ZK19" s="86"/>
      <c r="ZL19" s="86"/>
      <c r="ZM19" s="86"/>
      <c r="ZN19" s="86"/>
      <c r="ZO19" s="86"/>
      <c r="ZP19" s="86"/>
      <c r="ZQ19" s="86"/>
      <c r="ZR19" s="86"/>
      <c r="ZS19" s="86"/>
      <c r="ZT19" s="86"/>
      <c r="ZU19" s="86"/>
      <c r="ZV19" s="86"/>
      <c r="ZW19" s="86"/>
      <c r="ZX19" s="86"/>
      <c r="ZY19" s="86"/>
      <c r="ZZ19" s="86"/>
      <c r="AAA19" s="86"/>
      <c r="AAB19" s="86"/>
      <c r="AAC19" s="86"/>
      <c r="AAD19" s="86"/>
      <c r="AAE19" s="86"/>
      <c r="AAF19" s="86"/>
      <c r="AAG19" s="86"/>
      <c r="AAH19" s="86"/>
      <c r="AAI19" s="86"/>
      <c r="AAJ19" s="86"/>
      <c r="AAK19" s="86"/>
      <c r="AAL19" s="86"/>
      <c r="AAM19" s="86"/>
      <c r="AAN19" s="86"/>
      <c r="AAO19" s="86"/>
      <c r="AAP19" s="86"/>
      <c r="AAQ19" s="86"/>
      <c r="AAR19" s="86"/>
      <c r="AAS19" s="86"/>
      <c r="AAT19" s="86"/>
      <c r="AAU19" s="86"/>
      <c r="AAV19" s="86"/>
      <c r="AAW19" s="86"/>
      <c r="AAX19" s="86"/>
      <c r="AAY19" s="86"/>
      <c r="AAZ19" s="86"/>
      <c r="ABA19" s="86"/>
      <c r="ABB19" s="86"/>
      <c r="ABC19" s="86"/>
      <c r="ABD19" s="86"/>
      <c r="ABE19" s="86"/>
      <c r="ABF19" s="86"/>
      <c r="ABG19" s="86"/>
      <c r="ABH19" s="86"/>
      <c r="ABI19" s="86"/>
      <c r="ABJ19" s="86"/>
      <c r="ABK19" s="86"/>
      <c r="ABL19" s="86"/>
      <c r="ABM19" s="86"/>
      <c r="ABN19" s="86"/>
      <c r="ABO19" s="86"/>
      <c r="ABP19" s="86"/>
      <c r="ABQ19" s="86"/>
      <c r="ABR19" s="86"/>
      <c r="ABS19" s="86"/>
      <c r="ABT19" s="86"/>
      <c r="ABU19" s="86"/>
      <c r="ABV19" s="86"/>
      <c r="ABW19" s="86"/>
      <c r="ABX19" s="86"/>
      <c r="ABY19" s="86"/>
      <c r="ABZ19" s="86"/>
      <c r="ACA19" s="86"/>
      <c r="ACB19" s="86"/>
      <c r="ACC19" s="86"/>
      <c r="ACD19" s="86"/>
      <c r="ACE19" s="86"/>
      <c r="ACF19" s="86"/>
      <c r="ACG19" s="86"/>
      <c r="ACH19" s="86"/>
      <c r="ACI19" s="86"/>
      <c r="ACJ19" s="86"/>
      <c r="ACK19" s="86"/>
      <c r="ACL19" s="86"/>
      <c r="ACM19" s="86"/>
      <c r="ACN19" s="86"/>
      <c r="ACO19" s="86"/>
      <c r="ACP19" s="86"/>
      <c r="ACQ19" s="86"/>
      <c r="ACR19" s="86"/>
      <c r="ACS19" s="86"/>
      <c r="ACT19" s="86"/>
      <c r="ACU19" s="86"/>
      <c r="ACV19" s="86"/>
      <c r="ACW19" s="86"/>
      <c r="ACX19" s="86"/>
      <c r="ACY19" s="86"/>
      <c r="ACZ19" s="86"/>
      <c r="ADA19" s="86"/>
      <c r="ADB19" s="86"/>
      <c r="ADC19" s="86"/>
      <c r="ADD19" s="86"/>
      <c r="ADE19" s="86"/>
      <c r="ADF19" s="86"/>
      <c r="ADG19" s="86"/>
      <c r="ADH19" s="86"/>
      <c r="ADI19" s="86"/>
      <c r="ADJ19" s="86"/>
      <c r="ADK19" s="86"/>
      <c r="ADL19" s="86"/>
      <c r="ADM19" s="86"/>
      <c r="ADN19" s="86"/>
      <c r="ADO19" s="86"/>
      <c r="ADP19" s="86"/>
      <c r="ADQ19" s="86"/>
      <c r="ADR19" s="86"/>
      <c r="ADS19" s="86"/>
      <c r="ADT19" s="86"/>
      <c r="ADU19" s="86"/>
      <c r="ADV19" s="86"/>
      <c r="ADW19" s="86"/>
      <c r="ADX19" s="86"/>
      <c r="ADY19" s="86"/>
      <c r="ADZ19" s="86"/>
      <c r="AEA19" s="86"/>
      <c r="AEB19" s="86"/>
      <c r="AEC19" s="86"/>
      <c r="AED19" s="86"/>
      <c r="AEE19" s="86"/>
      <c r="AEF19" s="86"/>
      <c r="AEG19" s="86"/>
      <c r="AEH19" s="86"/>
      <c r="AEI19" s="86"/>
      <c r="AEJ19" s="86"/>
      <c r="AEK19" s="86"/>
      <c r="AEL19" s="86"/>
      <c r="AEM19" s="86"/>
      <c r="AEN19" s="86"/>
      <c r="AEO19" s="86"/>
      <c r="AEP19" s="86"/>
      <c r="AEQ19" s="86"/>
      <c r="AER19" s="86"/>
      <c r="AES19" s="86"/>
      <c r="AET19" s="86"/>
      <c r="AEU19" s="86"/>
      <c r="AEV19" s="86"/>
      <c r="AEW19" s="86"/>
      <c r="AEX19" s="86"/>
      <c r="AEY19" s="86"/>
      <c r="AEZ19" s="86"/>
      <c r="AFA19" s="86"/>
      <c r="AFB19" s="86"/>
      <c r="AFC19" s="86"/>
      <c r="AFD19" s="86"/>
      <c r="AFE19" s="86"/>
      <c r="AFF19" s="86"/>
      <c r="AFG19" s="86"/>
      <c r="AFH19" s="86"/>
      <c r="AFI19" s="86"/>
      <c r="AFJ19" s="86"/>
      <c r="AFK19" s="86"/>
      <c r="AFL19" s="86"/>
      <c r="AFM19" s="86"/>
      <c r="AFN19" s="86"/>
      <c r="AFO19" s="86"/>
      <c r="AFP19" s="86"/>
      <c r="AFQ19" s="86"/>
      <c r="AFR19" s="86"/>
      <c r="AFS19" s="86"/>
      <c r="AFT19" s="86"/>
      <c r="AFU19" s="86"/>
      <c r="AFV19" s="86"/>
      <c r="AFW19" s="86"/>
      <c r="AFX19" s="86"/>
      <c r="AFY19" s="86"/>
      <c r="AFZ19" s="86"/>
      <c r="AGA19" s="86"/>
      <c r="AGB19" s="86"/>
      <c r="AGC19" s="86"/>
      <c r="AGD19" s="86"/>
      <c r="AGE19" s="86"/>
      <c r="AGF19" s="86"/>
      <c r="AGG19" s="86"/>
      <c r="AGH19" s="86"/>
      <c r="AGI19" s="86"/>
      <c r="AGJ19" s="86"/>
      <c r="AGK19" s="86"/>
      <c r="AGL19" s="86"/>
      <c r="AGM19" s="86"/>
      <c r="AGN19" s="86"/>
      <c r="AGO19" s="86"/>
      <c r="AGP19" s="86"/>
      <c r="AGQ19" s="86"/>
      <c r="AGR19" s="86"/>
      <c r="AGS19" s="86"/>
      <c r="AGT19" s="86"/>
      <c r="AGU19" s="86"/>
      <c r="AGV19" s="86"/>
      <c r="AGW19" s="86"/>
      <c r="AGX19" s="86"/>
      <c r="AGY19" s="86"/>
      <c r="AGZ19" s="86"/>
      <c r="AHA19" s="86"/>
      <c r="AHB19" s="86"/>
      <c r="AHC19" s="86"/>
      <c r="AHD19" s="86"/>
      <c r="AHE19" s="86"/>
      <c r="AHF19" s="86"/>
      <c r="AHG19" s="86"/>
      <c r="AHH19" s="86"/>
      <c r="AHI19" s="86"/>
      <c r="AHJ19" s="86"/>
      <c r="AHK19" s="86"/>
      <c r="AHL19" s="86"/>
      <c r="AHM19" s="86"/>
      <c r="AHN19" s="86"/>
      <c r="AHO19" s="86"/>
      <c r="AHP19" s="86"/>
      <c r="AHQ19" s="86"/>
      <c r="AHR19" s="86"/>
      <c r="AHS19" s="86"/>
      <c r="AHT19" s="86"/>
      <c r="AHU19" s="86"/>
      <c r="AHV19" s="86"/>
      <c r="AHW19" s="86"/>
      <c r="AHX19" s="86"/>
      <c r="AHY19" s="86"/>
      <c r="AHZ19" s="86"/>
      <c r="AIA19" s="86"/>
      <c r="AIB19" s="86"/>
      <c r="AIC19" s="86"/>
      <c r="AID19" s="86"/>
      <c r="AIE19" s="86"/>
      <c r="AIF19" s="86"/>
      <c r="AIG19" s="86"/>
      <c r="AIH19" s="86"/>
      <c r="AII19" s="86"/>
      <c r="AIJ19" s="86"/>
      <c r="AIK19" s="86"/>
      <c r="AIL19" s="86"/>
      <c r="AIM19" s="86"/>
      <c r="AIN19" s="86"/>
      <c r="AIO19" s="86"/>
      <c r="AIP19" s="86"/>
      <c r="AIQ19" s="86"/>
      <c r="AIR19" s="86"/>
      <c r="AIS19" s="86"/>
      <c r="AIT19" s="86"/>
      <c r="AIU19" s="86"/>
      <c r="AIV19" s="86"/>
      <c r="AIW19" s="86"/>
      <c r="AIX19" s="86"/>
      <c r="AIY19" s="86"/>
      <c r="AIZ19" s="86"/>
      <c r="AJA19" s="86"/>
      <c r="AJB19" s="86"/>
      <c r="AJC19" s="86"/>
      <c r="AJD19" s="86"/>
      <c r="AJE19" s="86"/>
      <c r="AJF19" s="86"/>
      <c r="AJG19" s="86"/>
      <c r="AJH19" s="86"/>
      <c r="AJI19" s="86"/>
      <c r="AJJ19" s="86"/>
      <c r="AJK19" s="86"/>
      <c r="AJL19" s="86"/>
      <c r="AJM19" s="86"/>
      <c r="AJN19" s="86"/>
      <c r="AJO19" s="86"/>
      <c r="AJP19" s="86"/>
      <c r="AJQ19" s="86"/>
      <c r="AJR19" s="86"/>
      <c r="AJS19" s="86"/>
      <c r="AJT19" s="86"/>
      <c r="AJU19" s="86"/>
      <c r="AJV19" s="86"/>
      <c r="AJW19" s="86"/>
      <c r="AJX19" s="86"/>
      <c r="AJY19" s="86"/>
      <c r="AJZ19" s="86"/>
      <c r="AKA19" s="86"/>
      <c r="AKB19" s="86"/>
      <c r="AKC19" s="86"/>
      <c r="AKD19" s="86"/>
      <c r="AKE19" s="86"/>
      <c r="AKF19" s="86"/>
      <c r="AKG19" s="86"/>
      <c r="AKH19" s="86"/>
      <c r="AKI19" s="86"/>
      <c r="AKJ19" s="86"/>
      <c r="AKK19" s="86"/>
      <c r="AKL19" s="86"/>
      <c r="AKM19" s="86"/>
      <c r="AKN19" s="86"/>
      <c r="AKO19" s="86"/>
      <c r="AKP19" s="86"/>
      <c r="AKQ19" s="86"/>
      <c r="AKR19" s="86"/>
      <c r="AKS19" s="86"/>
      <c r="AKT19" s="86"/>
      <c r="AKU19" s="86"/>
      <c r="AKV19" s="86"/>
      <c r="AKW19" s="86"/>
      <c r="AKX19" s="86"/>
      <c r="AKY19" s="86"/>
      <c r="AKZ19" s="86"/>
      <c r="ALA19" s="86"/>
      <c r="ALB19" s="86"/>
      <c r="ALC19" s="86"/>
      <c r="ALD19" s="86"/>
      <c r="ALE19" s="86"/>
      <c r="ALF19" s="86"/>
      <c r="ALG19" s="86"/>
      <c r="ALH19" s="86"/>
      <c r="ALI19" s="86"/>
      <c r="ALJ19" s="86"/>
      <c r="ALK19" s="86"/>
      <c r="ALL19" s="86"/>
      <c r="ALM19" s="86"/>
      <c r="ALN19" s="86"/>
      <c r="ALO19" s="86"/>
      <c r="ALP19" s="86"/>
      <c r="ALQ19" s="86"/>
      <c r="ALR19" s="86"/>
      <c r="ALS19" s="86"/>
      <c r="ALT19" s="86"/>
      <c r="ALU19" s="86"/>
      <c r="ALV19" s="86"/>
      <c r="ALW19" s="86"/>
      <c r="ALX19" s="86"/>
      <c r="ALY19" s="86"/>
      <c r="ALZ19" s="86"/>
      <c r="AMA19" s="86"/>
      <c r="AMB19" s="86"/>
      <c r="AMC19" s="86"/>
      <c r="AMD19" s="86"/>
      <c r="AME19" s="86"/>
      <c r="AMF19" s="86"/>
      <c r="AMG19" s="86"/>
      <c r="AMH19" s="86"/>
      <c r="AMI19" s="86"/>
      <c r="AMJ19" s="86"/>
      <c r="AMK19" s="86"/>
    </row>
    <row r="20" customFormat="false" ht="46" hidden="false" customHeight="false" outlineLevel="0" collapsed="false">
      <c r="A20" s="266" t="s">
        <v>5238</v>
      </c>
      <c r="B20" s="354" t="s">
        <v>5198</v>
      </c>
      <c r="C20" s="266" t="s">
        <v>5229</v>
      </c>
      <c r="D20" s="266" t="s">
        <v>5239</v>
      </c>
      <c r="E20" s="266" t="s">
        <v>5240</v>
      </c>
      <c r="F20" s="266" t="s">
        <v>5241</v>
      </c>
      <c r="G20" s="289" t="s">
        <v>5242</v>
      </c>
      <c r="H20" s="266"/>
      <c r="I20" s="266"/>
      <c r="J20" s="289" t="s">
        <v>5243</v>
      </c>
      <c r="K20" s="289"/>
      <c r="L20" s="266"/>
      <c r="M20" s="266" t="s">
        <v>44</v>
      </c>
      <c r="N20" s="266"/>
      <c r="O20" s="266"/>
      <c r="P20" s="266"/>
      <c r="Q20" s="266"/>
      <c r="R20" s="266" t="s">
        <v>45</v>
      </c>
      <c r="S20" s="266"/>
      <c r="T20" s="84" t="s">
        <v>404</v>
      </c>
      <c r="U20" s="341"/>
      <c r="V20" s="342" t="s">
        <v>55</v>
      </c>
      <c r="W20" s="341"/>
      <c r="X20" s="342"/>
      <c r="Y20" s="342"/>
      <c r="Z20" s="342"/>
      <c r="AA20" s="342"/>
      <c r="AB20" s="343"/>
      <c r="AC20" s="343"/>
      <c r="AD20" s="344"/>
      <c r="AE20" s="343" t="s">
        <v>5244</v>
      </c>
      <c r="AF20" s="345"/>
      <c r="AG20" s="351" t="s">
        <v>5245</v>
      </c>
      <c r="AH20" s="347"/>
      <c r="AI20" s="343"/>
      <c r="AJ20" s="343"/>
      <c r="AK20" s="351" t="s">
        <v>5246</v>
      </c>
      <c r="AL20" s="343"/>
      <c r="AM20" s="351"/>
      <c r="AN20" s="343"/>
      <c r="AO20" s="324"/>
      <c r="AP20" s="324"/>
      <c r="AQ20" s="324"/>
      <c r="AR20" s="324"/>
      <c r="AS20" s="324"/>
      <c r="AT20" s="330" t="str">
        <f aca="false">IF(A20="", "","'"&amp;A20&amp;"':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'"&amp;VLOOKUP(S20,マスタ!$D$1:$E$99,2,0)&amp;"'","")&amp;""&amp;IF(T20&lt;&gt;"",", range: '"&amp;T20&amp;"'","")&amp;IF(V20&lt;&gt;"",", damage: '"&amp;V20&amp;"'","")&amp;IF(X20&lt;&gt;"",", capacity: '"&amp;X20&amp;"'","")&amp;IF(Y20&lt;&gt;"",", growth: "&amp;Y20&amp;"","")&amp;IF(Z20&lt;&gt;"",", cost: '"&amp;Z20&amp;"'","")&amp;", text: '"&amp;SUBSTITUTE(SUBSTITUTE(AE20, CHAR(13), ""),CHAR(10),"\n")&amp;IF(AF20&lt;&gt;"", "', textAdditional: '"&amp;SUBSTITUTE(SUBSTITUTE(AF20, CHAR(13), ""),CHAR(10),"\n"), "")&amp;"', textZh: '"&amp;SUBSTITUTE(SUBSTITUTE(SUBSTITUTE(AG20, CHAR(13), ""),CHAR(10),"\n"),"'","\'")&amp;"', textZhG1: '"&amp;SUBSTITUTE(SUBSTITUTE(SUBSTITUTE(AI20, CHAR(13), ""),CHAR(10),"\n"),"'","\'")&amp;IF(AH20&lt;&gt;"", "', textZhAdditional: '"&amp;SUBSTITUTE(SUBSTITUTE(AH20, CHAR(13), ""),CHAR(10),"\n"), "")&amp;IF(AJ20&lt;&gt;"", "', textZhG1Additional: '"&amp;SUBSTITUTE(SUBSTITUTE(AJ20, CHAR(13), ""),CHAR(10),"\n"), "")&amp;"', textKo: '"&amp;SUBSTITUTE(SUBSTITUTE(SUBSTITUTE(AK20, CHAR(13), ""),CHAR(10),"\n"),"'","\'")&amp;IF(AL20&lt;&gt;"", "', textKoAdditional: '"&amp;SUBSTITUTE(SUBSTITUTE(AL20, CHAR(13), ""),CHAR(10),"\n"), "")&amp;"', textEn: '"&amp;SUBSTITUTE(SUBSTITUTE(SUBSTITUTE(AM20, CHAR(13), ""),CHAR(10),"\n"),"'","\'")&amp;IF(AN20&lt;&gt;"", "', textEnAdditional: '"&amp;SUBSTITUTE(SUBSTITUTE(AN20, CHAR(13), ""),CHAR(10),"\n"), "")&amp;"'"&amp;IF(AB20="○",", sealable: true","")&amp;IF(AC20="○",", removable: true","")&amp;IF(AA20="○",", lie: true","")&amp;IF(AD20="○",", investable: true","")&amp;"},")</f>
        <v>'26-innealra-o1-n-3': {megami: 'innealra', anotherID: 'O1', replace: '26-innealra-o-n-3', name: '祖槍', nameEn: '', nameZh: '祖枪', nameZhG1: '', nameKo: '선조의 창', ruby: 'そそう', rubyEn: '', baseType: 'normal', type: 'attack', range: '5-8', damage: '2/1', text: '【攻撃後】以下から1つを選ぶ。この《攻撃》が対応されたならば、代わりに相手が選ぶ。\n・共鳴する。\n・過去の運命をまだ見ぬ運命へと動かす。', textZh: '【攻击后】选择以下一项。此《攻击》被对应的话，改为对手进行选择：\n ●进行共鸣。\n ●将过去的命运移去未知的命运。', textZhG1: '', textKo: '【공격후】다음 중 하나를 선택한다. 이 《공격》이 대응되었다면 대신 상대가 선택한다.\n・공명한다\n・과거의 운명을 보지 못한 운명으로 이동시킨다.', textEn: ''},</v>
      </c>
      <c r="AU20" s="331" t="str">
        <f aca="false">IF($A20&lt;&gt;"", "    /** 《"&amp;$E20&amp;"》 */ export const "&amp;SUBSTITUTE(UPPER(IF(MID($A20, 3, 1)="-", RIGHT($A20,LEN($A20)-3), $A20)), "-", "_")&amp;": TCardId = '"&amp;$A20&amp;"';", "")</f>
        <v>    /** 《祖槍》 */ export const INNEALRA_O1_N_3: TCardId = '26-innealra-o1-n-3';</v>
      </c>
      <c r="AV20" s="332" t="str">
        <f aca="false">IF($A20&lt;&gt;"", "    | '"&amp;$A20&amp;"'", "")</f>
        <v>    | '26-innealra-o1-n-3'</v>
      </c>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86"/>
      <c r="EO20" s="86"/>
      <c r="EP20" s="86"/>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6"/>
      <c r="FO20" s="86"/>
      <c r="FP20" s="86"/>
      <c r="FQ20" s="86"/>
      <c r="FR20" s="86"/>
      <c r="FS20" s="86"/>
      <c r="FT20" s="86"/>
      <c r="FU20" s="86"/>
      <c r="FV20" s="86"/>
      <c r="FW20" s="86"/>
      <c r="FX20" s="86"/>
      <c r="FY20" s="86"/>
      <c r="FZ20" s="86"/>
      <c r="GA20" s="86"/>
      <c r="GB20" s="86"/>
      <c r="GC20" s="86"/>
      <c r="GD20" s="86"/>
      <c r="GE20" s="86"/>
      <c r="GF20" s="86"/>
      <c r="GG20" s="86"/>
      <c r="GH20" s="86"/>
      <c r="GI20" s="86"/>
      <c r="GJ20" s="86"/>
      <c r="GK20" s="86"/>
      <c r="GL20" s="86"/>
      <c r="GM20" s="86"/>
      <c r="GN20" s="86"/>
      <c r="GO20" s="86"/>
      <c r="GP20" s="86"/>
      <c r="GQ20" s="86"/>
      <c r="GR20" s="86"/>
      <c r="GS20" s="86"/>
      <c r="GT20" s="86"/>
      <c r="GU20" s="86"/>
      <c r="GV20" s="86"/>
      <c r="GW20" s="86"/>
      <c r="GX20" s="86"/>
      <c r="GY20" s="86"/>
      <c r="GZ20" s="86"/>
      <c r="HA20" s="86"/>
      <c r="HB20" s="86"/>
      <c r="HC20" s="86"/>
      <c r="HD20" s="86"/>
      <c r="HE20" s="86"/>
      <c r="HF20" s="86"/>
      <c r="HG20" s="86"/>
      <c r="HH20" s="86"/>
      <c r="HI20" s="86"/>
      <c r="HJ20" s="86"/>
      <c r="HK20" s="86"/>
      <c r="HL20" s="86"/>
      <c r="HM20" s="86"/>
      <c r="HN20" s="86"/>
      <c r="HO20" s="86"/>
      <c r="HP20" s="86"/>
      <c r="HQ20" s="86"/>
      <c r="HR20" s="86"/>
      <c r="HS20" s="86"/>
      <c r="HT20" s="86"/>
      <c r="HU20" s="86"/>
      <c r="HV20" s="86"/>
      <c r="HW20" s="86"/>
      <c r="HX20" s="86"/>
      <c r="HY20" s="86"/>
      <c r="HZ20" s="86"/>
      <c r="IA20" s="86"/>
      <c r="IB20" s="86"/>
      <c r="IC20" s="86"/>
      <c r="ID20" s="86"/>
      <c r="IE20" s="86"/>
      <c r="IF20" s="86"/>
      <c r="IG20" s="86"/>
      <c r="IH20" s="86"/>
      <c r="II20" s="86"/>
      <c r="IJ20" s="86"/>
      <c r="IK20" s="86"/>
      <c r="IL20" s="86"/>
      <c r="IM20" s="86"/>
      <c r="IN20" s="86"/>
      <c r="IO20" s="86"/>
      <c r="IP20" s="86"/>
      <c r="IQ20" s="86"/>
      <c r="IR20" s="86"/>
      <c r="IS20" s="86"/>
      <c r="IT20" s="86"/>
      <c r="IU20" s="86"/>
      <c r="IV20" s="86"/>
      <c r="IW20" s="86"/>
      <c r="IX20" s="86"/>
      <c r="IY20" s="86"/>
      <c r="IZ20" s="86"/>
      <c r="JA20" s="86"/>
      <c r="JB20" s="86"/>
      <c r="JC20" s="86"/>
      <c r="JD20" s="86"/>
      <c r="JE20" s="86"/>
      <c r="JF20" s="86"/>
      <c r="JG20" s="86"/>
      <c r="JH20" s="86"/>
      <c r="JI20" s="86"/>
      <c r="JJ20" s="86"/>
      <c r="JK20" s="86"/>
      <c r="JL20" s="86"/>
      <c r="JM20" s="86"/>
      <c r="JN20" s="86"/>
      <c r="JO20" s="86"/>
      <c r="JP20" s="86"/>
      <c r="JQ20" s="86"/>
      <c r="JR20" s="86"/>
      <c r="JS20" s="86"/>
      <c r="JT20" s="86"/>
      <c r="JU20" s="86"/>
      <c r="JV20" s="86"/>
      <c r="JW20" s="86"/>
      <c r="JX20" s="86"/>
      <c r="JY20" s="86"/>
      <c r="JZ20" s="86"/>
      <c r="KA20" s="86"/>
      <c r="KB20" s="86"/>
      <c r="KC20" s="86"/>
      <c r="KD20" s="86"/>
      <c r="KE20" s="86"/>
      <c r="KF20" s="86"/>
      <c r="KG20" s="86"/>
      <c r="KH20" s="86"/>
      <c r="KI20" s="86"/>
      <c r="KJ20" s="86"/>
      <c r="KK20" s="86"/>
      <c r="KL20" s="86"/>
      <c r="KM20" s="86"/>
      <c r="KN20" s="86"/>
      <c r="KO20" s="86"/>
      <c r="KP20" s="86"/>
      <c r="KQ20" s="86"/>
      <c r="KR20" s="86"/>
      <c r="KS20" s="86"/>
      <c r="KT20" s="86"/>
      <c r="KU20" s="86"/>
      <c r="KV20" s="86"/>
      <c r="KW20" s="86"/>
      <c r="KX20" s="86"/>
      <c r="KY20" s="86"/>
      <c r="KZ20" s="86"/>
      <c r="LA20" s="86"/>
      <c r="LB20" s="86"/>
      <c r="LC20" s="86"/>
      <c r="LD20" s="86"/>
      <c r="LE20" s="86"/>
      <c r="LF20" s="86"/>
      <c r="LG20" s="86"/>
      <c r="LH20" s="86"/>
      <c r="LI20" s="86"/>
      <c r="LJ20" s="86"/>
      <c r="LK20" s="86"/>
      <c r="LL20" s="86"/>
      <c r="LM20" s="86"/>
      <c r="LN20" s="86"/>
      <c r="LO20" s="86"/>
      <c r="LP20" s="86"/>
      <c r="LQ20" s="86"/>
      <c r="LR20" s="86"/>
      <c r="LS20" s="86"/>
      <c r="LT20" s="86"/>
      <c r="LU20" s="86"/>
      <c r="LV20" s="86"/>
      <c r="LW20" s="86"/>
      <c r="LX20" s="86"/>
      <c r="LY20" s="86"/>
      <c r="LZ20" s="86"/>
      <c r="MA20" s="86"/>
      <c r="MB20" s="86"/>
      <c r="MC20" s="86"/>
      <c r="MD20" s="86"/>
      <c r="ME20" s="86"/>
      <c r="MF20" s="86"/>
      <c r="MG20" s="86"/>
      <c r="MH20" s="86"/>
      <c r="MI20" s="86"/>
      <c r="MJ20" s="86"/>
      <c r="MK20" s="86"/>
      <c r="ML20" s="86"/>
      <c r="MM20" s="86"/>
      <c r="MN20" s="86"/>
      <c r="MO20" s="86"/>
      <c r="MP20" s="86"/>
      <c r="MQ20" s="86"/>
      <c r="MR20" s="86"/>
      <c r="MS20" s="86"/>
      <c r="MT20" s="86"/>
      <c r="MU20" s="86"/>
      <c r="MV20" s="86"/>
      <c r="MW20" s="86"/>
      <c r="MX20" s="86"/>
      <c r="MY20" s="86"/>
      <c r="MZ20" s="86"/>
      <c r="NA20" s="86"/>
      <c r="NB20" s="86"/>
      <c r="NC20" s="86"/>
      <c r="ND20" s="86"/>
      <c r="NE20" s="86"/>
      <c r="NF20" s="86"/>
      <c r="NG20" s="86"/>
      <c r="NH20" s="86"/>
      <c r="NI20" s="86"/>
      <c r="NJ20" s="86"/>
      <c r="NK20" s="86"/>
      <c r="NL20" s="86"/>
      <c r="NM20" s="86"/>
      <c r="NN20" s="86"/>
      <c r="NO20" s="86"/>
      <c r="NP20" s="86"/>
      <c r="NQ20" s="86"/>
      <c r="NR20" s="86"/>
      <c r="NS20" s="86"/>
      <c r="NT20" s="86"/>
      <c r="NU20" s="86"/>
      <c r="NV20" s="86"/>
      <c r="NW20" s="86"/>
      <c r="NX20" s="86"/>
      <c r="NY20" s="86"/>
      <c r="NZ20" s="86"/>
      <c r="OA20" s="86"/>
      <c r="OB20" s="86"/>
      <c r="OC20" s="86"/>
      <c r="OD20" s="86"/>
      <c r="OE20" s="86"/>
      <c r="OF20" s="86"/>
      <c r="OG20" s="86"/>
      <c r="OH20" s="86"/>
      <c r="OI20" s="86"/>
      <c r="OJ20" s="86"/>
      <c r="OK20" s="86"/>
      <c r="OL20" s="86"/>
      <c r="OM20" s="86"/>
      <c r="ON20" s="86"/>
      <c r="OO20" s="86"/>
      <c r="OP20" s="86"/>
      <c r="OQ20" s="86"/>
      <c r="OR20" s="86"/>
      <c r="OS20" s="86"/>
      <c r="OT20" s="86"/>
      <c r="OU20" s="86"/>
      <c r="OV20" s="86"/>
      <c r="OW20" s="86"/>
      <c r="OX20" s="86"/>
      <c r="OY20" s="86"/>
      <c r="OZ20" s="86"/>
      <c r="PA20" s="86"/>
      <c r="PB20" s="86"/>
      <c r="PC20" s="86"/>
      <c r="PD20" s="86"/>
      <c r="PE20" s="86"/>
      <c r="PF20" s="86"/>
      <c r="PG20" s="86"/>
      <c r="PH20" s="86"/>
      <c r="PI20" s="86"/>
      <c r="PJ20" s="86"/>
      <c r="PK20" s="86"/>
      <c r="PL20" s="86"/>
      <c r="PM20" s="86"/>
      <c r="PN20" s="86"/>
      <c r="PO20" s="86"/>
      <c r="PP20" s="86"/>
      <c r="PQ20" s="86"/>
      <c r="PR20" s="86"/>
      <c r="PS20" s="86"/>
      <c r="PT20" s="86"/>
      <c r="PU20" s="86"/>
      <c r="PV20" s="86"/>
      <c r="PW20" s="86"/>
      <c r="PX20" s="86"/>
      <c r="PY20" s="86"/>
      <c r="PZ20" s="86"/>
      <c r="QA20" s="86"/>
      <c r="QB20" s="86"/>
      <c r="QC20" s="86"/>
      <c r="QD20" s="86"/>
      <c r="QE20" s="86"/>
      <c r="QF20" s="86"/>
      <c r="QG20" s="86"/>
      <c r="QH20" s="86"/>
      <c r="QI20" s="86"/>
      <c r="QJ20" s="86"/>
      <c r="QK20" s="86"/>
      <c r="QL20" s="86"/>
      <c r="QM20" s="86"/>
      <c r="QN20" s="86"/>
      <c r="QO20" s="86"/>
      <c r="QP20" s="86"/>
      <c r="QQ20" s="86"/>
      <c r="QR20" s="86"/>
      <c r="QS20" s="86"/>
      <c r="QT20" s="86"/>
      <c r="QU20" s="86"/>
      <c r="QV20" s="86"/>
      <c r="QW20" s="86"/>
      <c r="QX20" s="86"/>
      <c r="QY20" s="86"/>
      <c r="QZ20" s="86"/>
      <c r="RA20" s="86"/>
      <c r="RB20" s="86"/>
      <c r="RC20" s="86"/>
      <c r="RD20" s="86"/>
      <c r="RE20" s="86"/>
      <c r="RF20" s="86"/>
      <c r="RG20" s="86"/>
      <c r="RH20" s="86"/>
      <c r="RI20" s="86"/>
      <c r="RJ20" s="86"/>
      <c r="RK20" s="86"/>
      <c r="RL20" s="86"/>
      <c r="RM20" s="86"/>
      <c r="RN20" s="86"/>
      <c r="RO20" s="86"/>
      <c r="RP20" s="86"/>
      <c r="RQ20" s="86"/>
      <c r="RR20" s="86"/>
      <c r="RS20" s="86"/>
      <c r="RT20" s="86"/>
      <c r="RU20" s="86"/>
      <c r="RV20" s="86"/>
      <c r="RW20" s="86"/>
      <c r="RX20" s="86"/>
      <c r="RY20" s="86"/>
      <c r="RZ20" s="86"/>
      <c r="SA20" s="86"/>
      <c r="SB20" s="86"/>
      <c r="SC20" s="86"/>
      <c r="SD20" s="86"/>
      <c r="SE20" s="86"/>
      <c r="SF20" s="86"/>
      <c r="SG20" s="86"/>
      <c r="SH20" s="86"/>
      <c r="SI20" s="86"/>
      <c r="SJ20" s="86"/>
      <c r="SK20" s="86"/>
      <c r="SL20" s="86"/>
      <c r="SM20" s="86"/>
      <c r="SN20" s="86"/>
      <c r="SO20" s="86"/>
      <c r="SP20" s="86"/>
      <c r="SQ20" s="86"/>
      <c r="SR20" s="86"/>
      <c r="SS20" s="86"/>
      <c r="ST20" s="86"/>
      <c r="SU20" s="86"/>
      <c r="SV20" s="86"/>
      <c r="SW20" s="86"/>
      <c r="SX20" s="86"/>
      <c r="SY20" s="86"/>
      <c r="SZ20" s="86"/>
      <c r="TA20" s="86"/>
      <c r="TB20" s="86"/>
      <c r="TC20" s="86"/>
      <c r="TD20" s="86"/>
      <c r="TE20" s="86"/>
      <c r="TF20" s="86"/>
      <c r="TG20" s="86"/>
      <c r="TH20" s="86"/>
      <c r="TI20" s="86"/>
      <c r="TJ20" s="86"/>
      <c r="TK20" s="86"/>
      <c r="TL20" s="86"/>
      <c r="TM20" s="86"/>
      <c r="TN20" s="86"/>
      <c r="TO20" s="86"/>
      <c r="TP20" s="86"/>
      <c r="TQ20" s="86"/>
      <c r="TR20" s="86"/>
      <c r="TS20" s="86"/>
      <c r="TT20" s="86"/>
      <c r="TU20" s="86"/>
      <c r="TV20" s="86"/>
      <c r="TW20" s="86"/>
      <c r="TX20" s="86"/>
      <c r="TY20" s="86"/>
      <c r="TZ20" s="86"/>
      <c r="UA20" s="86"/>
      <c r="UB20" s="86"/>
      <c r="UC20" s="86"/>
      <c r="UD20" s="86"/>
      <c r="UE20" s="86"/>
      <c r="UF20" s="86"/>
      <c r="UG20" s="86"/>
      <c r="UH20" s="86"/>
      <c r="UI20" s="86"/>
      <c r="UJ20" s="86"/>
      <c r="UK20" s="86"/>
      <c r="UL20" s="86"/>
      <c r="UM20" s="86"/>
      <c r="UN20" s="86"/>
      <c r="UO20" s="86"/>
      <c r="UP20" s="86"/>
      <c r="UQ20" s="86"/>
      <c r="UR20" s="86"/>
      <c r="US20" s="86"/>
      <c r="UT20" s="86"/>
      <c r="UU20" s="86"/>
      <c r="UV20" s="86"/>
      <c r="UW20" s="86"/>
      <c r="UX20" s="86"/>
      <c r="UY20" s="86"/>
      <c r="UZ20" s="86"/>
      <c r="VA20" s="86"/>
      <c r="VB20" s="86"/>
      <c r="VC20" s="86"/>
      <c r="VD20" s="86"/>
      <c r="VE20" s="86"/>
      <c r="VF20" s="86"/>
      <c r="VG20" s="86"/>
      <c r="VH20" s="86"/>
      <c r="VI20" s="86"/>
      <c r="VJ20" s="86"/>
      <c r="VK20" s="86"/>
      <c r="VL20" s="86"/>
      <c r="VM20" s="86"/>
      <c r="VN20" s="86"/>
      <c r="VO20" s="86"/>
      <c r="VP20" s="86"/>
      <c r="VQ20" s="86"/>
      <c r="VR20" s="86"/>
      <c r="VS20" s="86"/>
      <c r="VT20" s="86"/>
      <c r="VU20" s="86"/>
      <c r="VV20" s="86"/>
      <c r="VW20" s="86"/>
      <c r="VX20" s="86"/>
      <c r="VY20" s="86"/>
      <c r="VZ20" s="86"/>
      <c r="WA20" s="86"/>
      <c r="WB20" s="86"/>
      <c r="WC20" s="86"/>
      <c r="WD20" s="86"/>
      <c r="WE20" s="86"/>
      <c r="WF20" s="86"/>
      <c r="WG20" s="86"/>
      <c r="WH20" s="86"/>
      <c r="WI20" s="86"/>
      <c r="WJ20" s="86"/>
      <c r="WK20" s="86"/>
      <c r="WL20" s="86"/>
      <c r="WM20" s="86"/>
      <c r="WN20" s="86"/>
      <c r="WO20" s="86"/>
      <c r="WP20" s="86"/>
      <c r="WQ20" s="86"/>
      <c r="WR20" s="86"/>
      <c r="WS20" s="86"/>
      <c r="WT20" s="86"/>
      <c r="WU20" s="86"/>
      <c r="WV20" s="86"/>
      <c r="WW20" s="86"/>
      <c r="WX20" s="86"/>
      <c r="WY20" s="86"/>
      <c r="WZ20" s="86"/>
      <c r="XA20" s="86"/>
      <c r="XB20" s="86"/>
      <c r="XC20" s="86"/>
      <c r="XD20" s="86"/>
      <c r="XE20" s="86"/>
      <c r="XF20" s="86"/>
      <c r="XG20" s="86"/>
      <c r="XH20" s="86"/>
      <c r="XI20" s="86"/>
      <c r="XJ20" s="86"/>
      <c r="XK20" s="86"/>
      <c r="XL20" s="86"/>
      <c r="XM20" s="86"/>
      <c r="XN20" s="86"/>
      <c r="XO20" s="86"/>
      <c r="XP20" s="86"/>
      <c r="XQ20" s="86"/>
      <c r="XR20" s="86"/>
      <c r="XS20" s="86"/>
      <c r="XT20" s="86"/>
      <c r="XU20" s="86"/>
      <c r="XV20" s="86"/>
      <c r="XW20" s="86"/>
      <c r="XX20" s="86"/>
      <c r="XY20" s="86"/>
      <c r="XZ20" s="86"/>
      <c r="YA20" s="86"/>
      <c r="YB20" s="86"/>
      <c r="YC20" s="86"/>
      <c r="YD20" s="86"/>
      <c r="YE20" s="86"/>
      <c r="YF20" s="86"/>
      <c r="YG20" s="86"/>
      <c r="YH20" s="86"/>
      <c r="YI20" s="86"/>
      <c r="YJ20" s="86"/>
      <c r="YK20" s="86"/>
      <c r="YL20" s="86"/>
      <c r="YM20" s="86"/>
      <c r="YN20" s="86"/>
      <c r="YO20" s="86"/>
      <c r="YP20" s="86"/>
      <c r="YQ20" s="86"/>
      <c r="YR20" s="86"/>
      <c r="YS20" s="86"/>
      <c r="YT20" s="86"/>
      <c r="YU20" s="86"/>
      <c r="YV20" s="86"/>
      <c r="YW20" s="86"/>
      <c r="YX20" s="86"/>
      <c r="YY20" s="86"/>
      <c r="YZ20" s="86"/>
      <c r="ZA20" s="86"/>
      <c r="ZB20" s="86"/>
      <c r="ZC20" s="86"/>
      <c r="ZD20" s="86"/>
      <c r="ZE20" s="86"/>
      <c r="ZF20" s="86"/>
      <c r="ZG20" s="86"/>
      <c r="ZH20" s="86"/>
      <c r="ZI20" s="86"/>
      <c r="ZJ20" s="86"/>
      <c r="ZK20" s="86"/>
      <c r="ZL20" s="86"/>
      <c r="ZM20" s="86"/>
      <c r="ZN20" s="86"/>
      <c r="ZO20" s="86"/>
      <c r="ZP20" s="86"/>
      <c r="ZQ20" s="86"/>
      <c r="ZR20" s="86"/>
      <c r="ZS20" s="86"/>
      <c r="ZT20" s="86"/>
      <c r="ZU20" s="86"/>
      <c r="ZV20" s="86"/>
      <c r="ZW20" s="86"/>
      <c r="ZX20" s="86"/>
      <c r="ZY20" s="86"/>
      <c r="ZZ20" s="86"/>
      <c r="AAA20" s="86"/>
      <c r="AAB20" s="86"/>
      <c r="AAC20" s="86"/>
      <c r="AAD20" s="86"/>
      <c r="AAE20" s="86"/>
      <c r="AAF20" s="86"/>
      <c r="AAG20" s="86"/>
      <c r="AAH20" s="86"/>
      <c r="AAI20" s="86"/>
      <c r="AAJ20" s="86"/>
      <c r="AAK20" s="86"/>
      <c r="AAL20" s="86"/>
      <c r="AAM20" s="86"/>
      <c r="AAN20" s="86"/>
      <c r="AAO20" s="86"/>
      <c r="AAP20" s="86"/>
      <c r="AAQ20" s="86"/>
      <c r="AAR20" s="86"/>
      <c r="AAS20" s="86"/>
      <c r="AAT20" s="86"/>
      <c r="AAU20" s="86"/>
      <c r="AAV20" s="86"/>
      <c r="AAW20" s="86"/>
      <c r="AAX20" s="86"/>
      <c r="AAY20" s="86"/>
      <c r="AAZ20" s="86"/>
      <c r="ABA20" s="86"/>
      <c r="ABB20" s="86"/>
      <c r="ABC20" s="86"/>
      <c r="ABD20" s="86"/>
      <c r="ABE20" s="86"/>
      <c r="ABF20" s="86"/>
      <c r="ABG20" s="86"/>
      <c r="ABH20" s="86"/>
      <c r="ABI20" s="86"/>
      <c r="ABJ20" s="86"/>
      <c r="ABK20" s="86"/>
      <c r="ABL20" s="86"/>
      <c r="ABM20" s="86"/>
      <c r="ABN20" s="86"/>
      <c r="ABO20" s="86"/>
      <c r="ABP20" s="86"/>
      <c r="ABQ20" s="86"/>
      <c r="ABR20" s="86"/>
      <c r="ABS20" s="86"/>
      <c r="ABT20" s="86"/>
      <c r="ABU20" s="86"/>
      <c r="ABV20" s="86"/>
      <c r="ABW20" s="86"/>
      <c r="ABX20" s="86"/>
      <c r="ABY20" s="86"/>
      <c r="ABZ20" s="86"/>
      <c r="ACA20" s="86"/>
      <c r="ACB20" s="86"/>
      <c r="ACC20" s="86"/>
      <c r="ACD20" s="86"/>
      <c r="ACE20" s="86"/>
      <c r="ACF20" s="86"/>
      <c r="ACG20" s="86"/>
      <c r="ACH20" s="86"/>
      <c r="ACI20" s="86"/>
      <c r="ACJ20" s="86"/>
      <c r="ACK20" s="86"/>
      <c r="ACL20" s="86"/>
      <c r="ACM20" s="86"/>
      <c r="ACN20" s="86"/>
      <c r="ACO20" s="86"/>
      <c r="ACP20" s="86"/>
      <c r="ACQ20" s="86"/>
      <c r="ACR20" s="86"/>
      <c r="ACS20" s="86"/>
      <c r="ACT20" s="86"/>
      <c r="ACU20" s="86"/>
      <c r="ACV20" s="86"/>
      <c r="ACW20" s="86"/>
      <c r="ACX20" s="86"/>
      <c r="ACY20" s="86"/>
      <c r="ACZ20" s="86"/>
      <c r="ADA20" s="86"/>
      <c r="ADB20" s="86"/>
      <c r="ADC20" s="86"/>
      <c r="ADD20" s="86"/>
      <c r="ADE20" s="86"/>
      <c r="ADF20" s="86"/>
      <c r="ADG20" s="86"/>
      <c r="ADH20" s="86"/>
      <c r="ADI20" s="86"/>
      <c r="ADJ20" s="86"/>
      <c r="ADK20" s="86"/>
      <c r="ADL20" s="86"/>
      <c r="ADM20" s="86"/>
      <c r="ADN20" s="86"/>
      <c r="ADO20" s="86"/>
      <c r="ADP20" s="86"/>
      <c r="ADQ20" s="86"/>
      <c r="ADR20" s="86"/>
      <c r="ADS20" s="86"/>
      <c r="ADT20" s="86"/>
      <c r="ADU20" s="86"/>
      <c r="ADV20" s="86"/>
      <c r="ADW20" s="86"/>
      <c r="ADX20" s="86"/>
      <c r="ADY20" s="86"/>
      <c r="ADZ20" s="86"/>
      <c r="AEA20" s="86"/>
      <c r="AEB20" s="86"/>
      <c r="AEC20" s="86"/>
      <c r="AED20" s="86"/>
      <c r="AEE20" s="86"/>
      <c r="AEF20" s="86"/>
      <c r="AEG20" s="86"/>
      <c r="AEH20" s="86"/>
      <c r="AEI20" s="86"/>
      <c r="AEJ20" s="86"/>
      <c r="AEK20" s="86"/>
      <c r="AEL20" s="86"/>
      <c r="AEM20" s="86"/>
      <c r="AEN20" s="86"/>
      <c r="AEO20" s="86"/>
      <c r="AEP20" s="86"/>
      <c r="AEQ20" s="86"/>
      <c r="AER20" s="86"/>
      <c r="AES20" s="86"/>
      <c r="AET20" s="86"/>
      <c r="AEU20" s="86"/>
      <c r="AEV20" s="86"/>
      <c r="AEW20" s="86"/>
      <c r="AEX20" s="86"/>
      <c r="AEY20" s="86"/>
      <c r="AEZ20" s="86"/>
      <c r="AFA20" s="86"/>
      <c r="AFB20" s="86"/>
      <c r="AFC20" s="86"/>
      <c r="AFD20" s="86"/>
      <c r="AFE20" s="86"/>
      <c r="AFF20" s="86"/>
      <c r="AFG20" s="86"/>
      <c r="AFH20" s="86"/>
      <c r="AFI20" s="86"/>
      <c r="AFJ20" s="86"/>
      <c r="AFK20" s="86"/>
      <c r="AFL20" s="86"/>
      <c r="AFM20" s="86"/>
      <c r="AFN20" s="86"/>
      <c r="AFO20" s="86"/>
      <c r="AFP20" s="86"/>
      <c r="AFQ20" s="86"/>
      <c r="AFR20" s="86"/>
      <c r="AFS20" s="86"/>
      <c r="AFT20" s="86"/>
      <c r="AFU20" s="86"/>
      <c r="AFV20" s="86"/>
      <c r="AFW20" s="86"/>
      <c r="AFX20" s="86"/>
      <c r="AFY20" s="86"/>
      <c r="AFZ20" s="86"/>
      <c r="AGA20" s="86"/>
      <c r="AGB20" s="86"/>
      <c r="AGC20" s="86"/>
      <c r="AGD20" s="86"/>
      <c r="AGE20" s="86"/>
      <c r="AGF20" s="86"/>
      <c r="AGG20" s="86"/>
      <c r="AGH20" s="86"/>
      <c r="AGI20" s="86"/>
      <c r="AGJ20" s="86"/>
      <c r="AGK20" s="86"/>
      <c r="AGL20" s="86"/>
      <c r="AGM20" s="86"/>
      <c r="AGN20" s="86"/>
      <c r="AGO20" s="86"/>
      <c r="AGP20" s="86"/>
      <c r="AGQ20" s="86"/>
      <c r="AGR20" s="86"/>
      <c r="AGS20" s="86"/>
      <c r="AGT20" s="86"/>
      <c r="AGU20" s="86"/>
      <c r="AGV20" s="86"/>
      <c r="AGW20" s="86"/>
      <c r="AGX20" s="86"/>
      <c r="AGY20" s="86"/>
      <c r="AGZ20" s="86"/>
      <c r="AHA20" s="86"/>
      <c r="AHB20" s="86"/>
      <c r="AHC20" s="86"/>
      <c r="AHD20" s="86"/>
      <c r="AHE20" s="86"/>
      <c r="AHF20" s="86"/>
      <c r="AHG20" s="86"/>
      <c r="AHH20" s="86"/>
      <c r="AHI20" s="86"/>
      <c r="AHJ20" s="86"/>
      <c r="AHK20" s="86"/>
      <c r="AHL20" s="86"/>
      <c r="AHM20" s="86"/>
      <c r="AHN20" s="86"/>
      <c r="AHO20" s="86"/>
      <c r="AHP20" s="86"/>
      <c r="AHQ20" s="86"/>
      <c r="AHR20" s="86"/>
      <c r="AHS20" s="86"/>
      <c r="AHT20" s="86"/>
      <c r="AHU20" s="86"/>
      <c r="AHV20" s="86"/>
      <c r="AHW20" s="86"/>
      <c r="AHX20" s="86"/>
      <c r="AHY20" s="86"/>
      <c r="AHZ20" s="86"/>
      <c r="AIA20" s="86"/>
      <c r="AIB20" s="86"/>
      <c r="AIC20" s="86"/>
      <c r="AID20" s="86"/>
      <c r="AIE20" s="86"/>
      <c r="AIF20" s="86"/>
      <c r="AIG20" s="86"/>
      <c r="AIH20" s="86"/>
      <c r="AII20" s="86"/>
      <c r="AIJ20" s="86"/>
      <c r="AIK20" s="86"/>
      <c r="AIL20" s="86"/>
      <c r="AIM20" s="86"/>
      <c r="AIN20" s="86"/>
      <c r="AIO20" s="86"/>
      <c r="AIP20" s="86"/>
      <c r="AIQ20" s="86"/>
      <c r="AIR20" s="86"/>
      <c r="AIS20" s="86"/>
      <c r="AIT20" s="86"/>
      <c r="AIU20" s="86"/>
      <c r="AIV20" s="86"/>
      <c r="AIW20" s="86"/>
      <c r="AIX20" s="86"/>
      <c r="AIY20" s="86"/>
      <c r="AIZ20" s="86"/>
      <c r="AJA20" s="86"/>
      <c r="AJB20" s="86"/>
      <c r="AJC20" s="86"/>
      <c r="AJD20" s="86"/>
      <c r="AJE20" s="86"/>
      <c r="AJF20" s="86"/>
      <c r="AJG20" s="86"/>
      <c r="AJH20" s="86"/>
      <c r="AJI20" s="86"/>
      <c r="AJJ20" s="86"/>
      <c r="AJK20" s="86"/>
      <c r="AJL20" s="86"/>
      <c r="AJM20" s="86"/>
      <c r="AJN20" s="86"/>
      <c r="AJO20" s="86"/>
      <c r="AJP20" s="86"/>
      <c r="AJQ20" s="86"/>
      <c r="AJR20" s="86"/>
      <c r="AJS20" s="86"/>
      <c r="AJT20" s="86"/>
      <c r="AJU20" s="86"/>
      <c r="AJV20" s="86"/>
      <c r="AJW20" s="86"/>
      <c r="AJX20" s="86"/>
      <c r="AJY20" s="86"/>
      <c r="AJZ20" s="86"/>
      <c r="AKA20" s="86"/>
      <c r="AKB20" s="86"/>
      <c r="AKC20" s="86"/>
      <c r="AKD20" s="86"/>
      <c r="AKE20" s="86"/>
      <c r="AKF20" s="86"/>
      <c r="AKG20" s="86"/>
      <c r="AKH20" s="86"/>
      <c r="AKI20" s="86"/>
      <c r="AKJ20" s="86"/>
      <c r="AKK20" s="86"/>
      <c r="AKL20" s="86"/>
      <c r="AKM20" s="86"/>
      <c r="AKN20" s="86"/>
      <c r="AKO20" s="86"/>
      <c r="AKP20" s="86"/>
      <c r="AKQ20" s="86"/>
      <c r="AKR20" s="86"/>
      <c r="AKS20" s="86"/>
      <c r="AKT20" s="86"/>
      <c r="AKU20" s="86"/>
      <c r="AKV20" s="86"/>
      <c r="AKW20" s="86"/>
      <c r="AKX20" s="86"/>
      <c r="AKY20" s="86"/>
      <c r="AKZ20" s="86"/>
      <c r="ALA20" s="86"/>
      <c r="ALB20" s="86"/>
      <c r="ALC20" s="86"/>
      <c r="ALD20" s="86"/>
      <c r="ALE20" s="86"/>
      <c r="ALF20" s="86"/>
      <c r="ALG20" s="86"/>
      <c r="ALH20" s="86"/>
      <c r="ALI20" s="86"/>
      <c r="ALJ20" s="86"/>
      <c r="ALK20" s="86"/>
      <c r="ALL20" s="86"/>
      <c r="ALM20" s="86"/>
      <c r="ALN20" s="86"/>
      <c r="ALO20" s="86"/>
      <c r="ALP20" s="86"/>
      <c r="ALQ20" s="86"/>
      <c r="ALR20" s="86"/>
      <c r="ALS20" s="86"/>
      <c r="ALT20" s="86"/>
      <c r="ALU20" s="86"/>
      <c r="ALV20" s="86"/>
      <c r="ALW20" s="86"/>
      <c r="ALX20" s="86"/>
      <c r="ALY20" s="86"/>
      <c r="ALZ20" s="86"/>
      <c r="AMA20" s="86"/>
      <c r="AMB20" s="86"/>
      <c r="AMC20" s="86"/>
      <c r="AMD20" s="86"/>
      <c r="AME20" s="86"/>
      <c r="AMF20" s="86"/>
      <c r="AMG20" s="86"/>
      <c r="AMH20" s="86"/>
      <c r="AMI20" s="86"/>
      <c r="AMJ20" s="86"/>
      <c r="AMK20" s="86"/>
    </row>
    <row r="21" customFormat="false" ht="24" hidden="false" customHeight="false" outlineLevel="0" collapsed="false">
      <c r="A21" s="266" t="s">
        <v>5247</v>
      </c>
      <c r="B21" s="354" t="s">
        <v>5198</v>
      </c>
      <c r="C21" s="266" t="s">
        <v>5229</v>
      </c>
      <c r="D21" s="266" t="s">
        <v>5248</v>
      </c>
      <c r="E21" s="266" t="s">
        <v>5249</v>
      </c>
      <c r="F21" s="266" t="s">
        <v>5250</v>
      </c>
      <c r="G21" s="289" t="s">
        <v>5249</v>
      </c>
      <c r="H21" s="266"/>
      <c r="I21" s="266"/>
      <c r="J21" s="289" t="s">
        <v>5251</v>
      </c>
      <c r="K21" s="289"/>
      <c r="L21" s="266"/>
      <c r="M21" s="266" t="s">
        <v>44</v>
      </c>
      <c r="N21" s="266"/>
      <c r="O21" s="266"/>
      <c r="P21" s="266"/>
      <c r="Q21" s="266"/>
      <c r="R21" s="266" t="s">
        <v>107</v>
      </c>
      <c r="S21" s="266"/>
      <c r="T21" s="84"/>
      <c r="U21" s="341"/>
      <c r="V21" s="342"/>
      <c r="W21" s="341"/>
      <c r="X21" s="342"/>
      <c r="Y21" s="342"/>
      <c r="Z21" s="342"/>
      <c r="AA21" s="342"/>
      <c r="AB21" s="343"/>
      <c r="AC21" s="343"/>
      <c r="AD21" s="344"/>
      <c r="AE21" s="355" t="s">
        <v>5252</v>
      </c>
      <c r="AF21" s="345"/>
      <c r="AG21" s="351" t="s">
        <v>5253</v>
      </c>
      <c r="AH21" s="347"/>
      <c r="AI21" s="343"/>
      <c r="AJ21" s="343"/>
      <c r="AK21" s="351" t="s">
        <v>5254</v>
      </c>
      <c r="AL21" s="343"/>
      <c r="AM21" s="351"/>
      <c r="AN21" s="343"/>
      <c r="AO21" s="324"/>
      <c r="AP21" s="324"/>
      <c r="AQ21" s="324"/>
      <c r="AR21" s="324"/>
      <c r="AS21" s="324"/>
      <c r="AT21" s="330" t="str">
        <f aca="false">IF(A21="", "","'"&amp;A21&amp;"':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growth: "&amp;Y21&amp;"","")&amp;IF(Z21&lt;&gt;"",", cost: '"&amp;Z21&amp;"'","")&amp;", text: '"&amp;SUBSTITUTE(SUBSTITUTE(AE21, CHAR(13), ""),CHAR(10),"\n")&amp;IF(AF21&lt;&gt;"", "', textAdditional: '"&amp;SUBSTITUTE(SUBSTITUTE(AF21, CHAR(13), ""),CHAR(10),"\n"), "")&amp;"', textZh: '"&amp;SUBSTITUTE(SUBSTITUTE(SUBSTITUTE(AG21, CHAR(13), ""),CHAR(10),"\n"),"'","\'")&amp;"', textZhG1: '"&amp;SUBSTITUTE(SUBSTITUTE(SUBSTITUTE(AI21, CHAR(13), ""),CHAR(10),"\n"),"'","\'")&amp;IF(AH21&lt;&gt;"", "', textZhAdditional: '"&amp;SUBSTITUTE(SUBSTITUTE(AH21, CHAR(13), ""),CHAR(10),"\n"), "")&amp;IF(AJ21&lt;&gt;"", "', textZhG1Additional: '"&amp;SUBSTITUTE(SUBSTITUTE(AJ21, CHAR(13), ""),CHAR(10),"\n"), "")&amp;"', textKo: '"&amp;SUBSTITUTE(SUBSTITUTE(SUBSTITUTE(AK21, CHAR(13), ""),CHAR(10),"\n"),"'","\'")&amp;IF(AL21&lt;&gt;"", "', textKoAdditional: '"&amp;SUBSTITUTE(SUBSTITUTE(AL21, CHAR(13), ""),CHAR(10),"\n"), "")&amp;"', textEn: '"&amp;SUBSTITUTE(SUBSTITUTE(SUBSTITUTE(AM21, CHAR(13), ""),CHAR(10),"\n"),"'","\'")&amp;IF(AN21&lt;&gt;"", "', textEnAdditional: '"&amp;SUBSTITUTE(SUBSTITUTE(AN21, CHAR(13), ""),CHAR(10),"\n"), "")&amp;"'"&amp;IF(AB21="○",", sealable: true","")&amp;IF(AC21="○",", removable: true","")&amp;IF(AA21="○",", lie: true","")&amp;IF(AD21="○",", investable: true","")&amp;"},")</f>
        <v>'26-innealra-o1-n-4': {megami: 'innealra', anotherID: 'O1', replace: '26-innealra-o-n-4', name: '悔恨', nameEn: '', nameZh: '悔恨', nameZhG1: '', nameKo: '회환', ruby: 'かいこん', rubyEn: '', baseType: 'normal', type: 'action', text: '相手を畏縮させる。\n共鳴する。', textZh: '令对手畏缩。\n 进行共鸣。', textZhG1: '', textKo: '상대를 위축시킨다.\n공명한다.', textEn: ''},</v>
      </c>
      <c r="AU21" s="331" t="str">
        <f aca="false">IF($A21&lt;&gt;"", "    /** 《"&amp;$E21&amp;"》 */ export const "&amp;SUBSTITUTE(UPPER(IF(MID($A21, 3, 1)="-", RIGHT($A21,LEN($A21)-3), $A21)), "-", "_")&amp;": TCardId = '"&amp;$A21&amp;"';", "")</f>
        <v>    /** 《悔恨》 */ export const INNEALRA_O1_N_4: TCardId = '26-innealra-o1-n-4';</v>
      </c>
      <c r="AV21" s="332" t="str">
        <f aca="false">IF($A21&lt;&gt;"", "    | '"&amp;$A21&amp;"'", "")</f>
        <v>    | '26-innealra-o1-n-4'</v>
      </c>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c r="DP21" s="86"/>
      <c r="DQ21" s="86"/>
      <c r="DR21" s="86"/>
      <c r="DS21" s="86"/>
      <c r="DT21" s="86"/>
      <c r="DU21" s="86"/>
      <c r="DV21" s="86"/>
      <c r="DW21" s="86"/>
      <c r="DX21" s="86"/>
      <c r="DY21" s="86"/>
      <c r="DZ21" s="86"/>
      <c r="EA21" s="86"/>
      <c r="EB21" s="86"/>
      <c r="EC21" s="86"/>
      <c r="ED21" s="86"/>
      <c r="EE21" s="86"/>
      <c r="EF21" s="86"/>
      <c r="EG21" s="86"/>
      <c r="EH21" s="86"/>
      <c r="EI21" s="86"/>
      <c r="EJ21" s="86"/>
      <c r="EK21" s="86"/>
      <c r="EL21" s="86"/>
      <c r="EM21" s="86"/>
      <c r="EN21" s="86"/>
      <c r="EO21" s="86"/>
      <c r="EP21" s="86"/>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6"/>
      <c r="FO21" s="86"/>
      <c r="FP21" s="86"/>
      <c r="FQ21" s="86"/>
      <c r="FR21" s="86"/>
      <c r="FS21" s="86"/>
      <c r="FT21" s="86"/>
      <c r="FU21" s="86"/>
      <c r="FV21" s="86"/>
      <c r="FW21" s="86"/>
      <c r="FX21" s="86"/>
      <c r="FY21" s="86"/>
      <c r="FZ21" s="86"/>
      <c r="GA21" s="86"/>
      <c r="GB21" s="86"/>
      <c r="GC21" s="86"/>
      <c r="GD21" s="86"/>
      <c r="GE21" s="86"/>
      <c r="GF21" s="86"/>
      <c r="GG21" s="86"/>
      <c r="GH21" s="86"/>
      <c r="GI21" s="86"/>
      <c r="GJ21" s="86"/>
      <c r="GK21" s="86"/>
      <c r="GL21" s="86"/>
      <c r="GM21" s="86"/>
      <c r="GN21" s="86"/>
      <c r="GO21" s="86"/>
      <c r="GP21" s="86"/>
      <c r="GQ21" s="86"/>
      <c r="GR21" s="86"/>
      <c r="GS21" s="86"/>
      <c r="GT21" s="86"/>
      <c r="GU21" s="86"/>
      <c r="GV21" s="86"/>
      <c r="GW21" s="86"/>
      <c r="GX21" s="86"/>
      <c r="GY21" s="86"/>
      <c r="GZ21" s="86"/>
      <c r="HA21" s="86"/>
      <c r="HB21" s="86"/>
      <c r="HC21" s="86"/>
      <c r="HD21" s="86"/>
      <c r="HE21" s="86"/>
      <c r="HF21" s="86"/>
      <c r="HG21" s="86"/>
      <c r="HH21" s="86"/>
      <c r="HI21" s="86"/>
      <c r="HJ21" s="86"/>
      <c r="HK21" s="86"/>
      <c r="HL21" s="86"/>
      <c r="HM21" s="86"/>
      <c r="HN21" s="86"/>
      <c r="HO21" s="86"/>
      <c r="HP21" s="86"/>
      <c r="HQ21" s="86"/>
      <c r="HR21" s="86"/>
      <c r="HS21" s="86"/>
      <c r="HT21" s="86"/>
      <c r="HU21" s="86"/>
      <c r="HV21" s="86"/>
      <c r="HW21" s="86"/>
      <c r="HX21" s="86"/>
      <c r="HY21" s="86"/>
      <c r="HZ21" s="86"/>
      <c r="IA21" s="86"/>
      <c r="IB21" s="86"/>
      <c r="IC21" s="86"/>
      <c r="ID21" s="86"/>
      <c r="IE21" s="86"/>
      <c r="IF21" s="86"/>
      <c r="IG21" s="86"/>
      <c r="IH21" s="86"/>
      <c r="II21" s="86"/>
      <c r="IJ21" s="86"/>
      <c r="IK21" s="86"/>
      <c r="IL21" s="86"/>
      <c r="IM21" s="86"/>
      <c r="IN21" s="86"/>
      <c r="IO21" s="86"/>
      <c r="IP21" s="86"/>
      <c r="IQ21" s="86"/>
      <c r="IR21" s="86"/>
      <c r="IS21" s="86"/>
      <c r="IT21" s="86"/>
      <c r="IU21" s="86"/>
      <c r="IV21" s="86"/>
      <c r="IW21" s="86"/>
      <c r="IX21" s="86"/>
      <c r="IY21" s="86"/>
      <c r="IZ21" s="86"/>
      <c r="JA21" s="86"/>
      <c r="JB21" s="86"/>
      <c r="JC21" s="86"/>
      <c r="JD21" s="86"/>
      <c r="JE21" s="86"/>
      <c r="JF21" s="86"/>
      <c r="JG21" s="86"/>
      <c r="JH21" s="86"/>
      <c r="JI21" s="86"/>
      <c r="JJ21" s="86"/>
      <c r="JK21" s="86"/>
      <c r="JL21" s="86"/>
      <c r="JM21" s="86"/>
      <c r="JN21" s="86"/>
      <c r="JO21" s="86"/>
      <c r="JP21" s="86"/>
      <c r="JQ21" s="86"/>
      <c r="JR21" s="86"/>
      <c r="JS21" s="86"/>
      <c r="JT21" s="86"/>
      <c r="JU21" s="86"/>
      <c r="JV21" s="86"/>
      <c r="JW21" s="86"/>
      <c r="JX21" s="86"/>
      <c r="JY21" s="86"/>
      <c r="JZ21" s="86"/>
      <c r="KA21" s="86"/>
      <c r="KB21" s="86"/>
      <c r="KC21" s="86"/>
      <c r="KD21" s="86"/>
      <c r="KE21" s="86"/>
      <c r="KF21" s="86"/>
      <c r="KG21" s="86"/>
      <c r="KH21" s="86"/>
      <c r="KI21" s="86"/>
      <c r="KJ21" s="86"/>
      <c r="KK21" s="86"/>
      <c r="KL21" s="86"/>
      <c r="KM21" s="86"/>
      <c r="KN21" s="86"/>
      <c r="KO21" s="86"/>
      <c r="KP21" s="86"/>
      <c r="KQ21" s="86"/>
      <c r="KR21" s="86"/>
      <c r="KS21" s="86"/>
      <c r="KT21" s="86"/>
      <c r="KU21" s="86"/>
      <c r="KV21" s="86"/>
      <c r="KW21" s="86"/>
      <c r="KX21" s="86"/>
      <c r="KY21" s="86"/>
      <c r="KZ21" s="86"/>
      <c r="LA21" s="86"/>
      <c r="LB21" s="86"/>
      <c r="LC21" s="86"/>
      <c r="LD21" s="86"/>
      <c r="LE21" s="86"/>
      <c r="LF21" s="86"/>
      <c r="LG21" s="86"/>
      <c r="LH21" s="86"/>
      <c r="LI21" s="86"/>
      <c r="LJ21" s="86"/>
      <c r="LK21" s="86"/>
      <c r="LL21" s="86"/>
      <c r="LM21" s="86"/>
      <c r="LN21" s="86"/>
      <c r="LO21" s="86"/>
      <c r="LP21" s="86"/>
      <c r="LQ21" s="86"/>
      <c r="LR21" s="86"/>
      <c r="LS21" s="86"/>
      <c r="LT21" s="86"/>
      <c r="LU21" s="86"/>
      <c r="LV21" s="86"/>
      <c r="LW21" s="86"/>
      <c r="LX21" s="86"/>
      <c r="LY21" s="86"/>
      <c r="LZ21" s="86"/>
      <c r="MA21" s="86"/>
      <c r="MB21" s="86"/>
      <c r="MC21" s="86"/>
      <c r="MD21" s="86"/>
      <c r="ME21" s="86"/>
      <c r="MF21" s="86"/>
      <c r="MG21" s="86"/>
      <c r="MH21" s="86"/>
      <c r="MI21" s="86"/>
      <c r="MJ21" s="86"/>
      <c r="MK21" s="86"/>
      <c r="ML21" s="86"/>
      <c r="MM21" s="86"/>
      <c r="MN21" s="86"/>
      <c r="MO21" s="86"/>
      <c r="MP21" s="86"/>
      <c r="MQ21" s="86"/>
      <c r="MR21" s="86"/>
      <c r="MS21" s="86"/>
      <c r="MT21" s="86"/>
      <c r="MU21" s="86"/>
      <c r="MV21" s="86"/>
      <c r="MW21" s="86"/>
      <c r="MX21" s="86"/>
      <c r="MY21" s="86"/>
      <c r="MZ21" s="86"/>
      <c r="NA21" s="86"/>
      <c r="NB21" s="86"/>
      <c r="NC21" s="86"/>
      <c r="ND21" s="86"/>
      <c r="NE21" s="86"/>
      <c r="NF21" s="86"/>
      <c r="NG21" s="86"/>
      <c r="NH21" s="86"/>
      <c r="NI21" s="86"/>
      <c r="NJ21" s="86"/>
      <c r="NK21" s="86"/>
      <c r="NL21" s="86"/>
      <c r="NM21" s="86"/>
      <c r="NN21" s="86"/>
      <c r="NO21" s="86"/>
      <c r="NP21" s="86"/>
      <c r="NQ21" s="86"/>
      <c r="NR21" s="86"/>
      <c r="NS21" s="86"/>
      <c r="NT21" s="86"/>
      <c r="NU21" s="86"/>
      <c r="NV21" s="86"/>
      <c r="NW21" s="86"/>
      <c r="NX21" s="86"/>
      <c r="NY21" s="86"/>
      <c r="NZ21" s="86"/>
      <c r="OA21" s="86"/>
      <c r="OB21" s="86"/>
      <c r="OC21" s="86"/>
      <c r="OD21" s="86"/>
      <c r="OE21" s="86"/>
      <c r="OF21" s="86"/>
      <c r="OG21" s="86"/>
      <c r="OH21" s="86"/>
      <c r="OI21" s="86"/>
      <c r="OJ21" s="86"/>
      <c r="OK21" s="86"/>
      <c r="OL21" s="86"/>
      <c r="OM21" s="86"/>
      <c r="ON21" s="86"/>
      <c r="OO21" s="86"/>
      <c r="OP21" s="86"/>
      <c r="OQ21" s="86"/>
      <c r="OR21" s="86"/>
      <c r="OS21" s="86"/>
      <c r="OT21" s="86"/>
      <c r="OU21" s="86"/>
      <c r="OV21" s="86"/>
      <c r="OW21" s="86"/>
      <c r="OX21" s="86"/>
      <c r="OY21" s="86"/>
      <c r="OZ21" s="86"/>
      <c r="PA21" s="86"/>
      <c r="PB21" s="86"/>
      <c r="PC21" s="86"/>
      <c r="PD21" s="86"/>
      <c r="PE21" s="86"/>
      <c r="PF21" s="86"/>
      <c r="PG21" s="86"/>
      <c r="PH21" s="86"/>
      <c r="PI21" s="86"/>
      <c r="PJ21" s="86"/>
      <c r="PK21" s="86"/>
      <c r="PL21" s="86"/>
      <c r="PM21" s="86"/>
      <c r="PN21" s="86"/>
      <c r="PO21" s="86"/>
      <c r="PP21" s="86"/>
      <c r="PQ21" s="86"/>
      <c r="PR21" s="86"/>
      <c r="PS21" s="86"/>
      <c r="PT21" s="86"/>
      <c r="PU21" s="86"/>
      <c r="PV21" s="86"/>
      <c r="PW21" s="86"/>
      <c r="PX21" s="86"/>
      <c r="PY21" s="86"/>
      <c r="PZ21" s="86"/>
      <c r="QA21" s="86"/>
      <c r="QB21" s="86"/>
      <c r="QC21" s="86"/>
      <c r="QD21" s="86"/>
      <c r="QE21" s="86"/>
      <c r="QF21" s="86"/>
      <c r="QG21" s="86"/>
      <c r="QH21" s="86"/>
      <c r="QI21" s="86"/>
      <c r="QJ21" s="86"/>
      <c r="QK21" s="86"/>
      <c r="QL21" s="86"/>
      <c r="QM21" s="86"/>
      <c r="QN21" s="86"/>
      <c r="QO21" s="86"/>
      <c r="QP21" s="86"/>
      <c r="QQ21" s="86"/>
      <c r="QR21" s="86"/>
      <c r="QS21" s="86"/>
      <c r="QT21" s="86"/>
      <c r="QU21" s="86"/>
      <c r="QV21" s="86"/>
      <c r="QW21" s="86"/>
      <c r="QX21" s="86"/>
      <c r="QY21" s="86"/>
      <c r="QZ21" s="86"/>
      <c r="RA21" s="86"/>
      <c r="RB21" s="86"/>
      <c r="RC21" s="86"/>
      <c r="RD21" s="86"/>
      <c r="RE21" s="86"/>
      <c r="RF21" s="86"/>
      <c r="RG21" s="86"/>
      <c r="RH21" s="86"/>
      <c r="RI21" s="86"/>
      <c r="RJ21" s="86"/>
      <c r="RK21" s="86"/>
      <c r="RL21" s="86"/>
      <c r="RM21" s="86"/>
      <c r="RN21" s="86"/>
      <c r="RO21" s="86"/>
      <c r="RP21" s="86"/>
      <c r="RQ21" s="86"/>
      <c r="RR21" s="86"/>
      <c r="RS21" s="86"/>
      <c r="RT21" s="86"/>
      <c r="RU21" s="86"/>
      <c r="RV21" s="86"/>
      <c r="RW21" s="86"/>
      <c r="RX21" s="86"/>
      <c r="RY21" s="86"/>
      <c r="RZ21" s="86"/>
      <c r="SA21" s="86"/>
      <c r="SB21" s="86"/>
      <c r="SC21" s="86"/>
      <c r="SD21" s="86"/>
      <c r="SE21" s="86"/>
      <c r="SF21" s="86"/>
      <c r="SG21" s="86"/>
      <c r="SH21" s="86"/>
      <c r="SI21" s="86"/>
      <c r="SJ21" s="86"/>
      <c r="SK21" s="86"/>
      <c r="SL21" s="86"/>
      <c r="SM21" s="86"/>
      <c r="SN21" s="86"/>
      <c r="SO21" s="86"/>
      <c r="SP21" s="86"/>
      <c r="SQ21" s="86"/>
      <c r="SR21" s="86"/>
      <c r="SS21" s="86"/>
      <c r="ST21" s="86"/>
      <c r="SU21" s="86"/>
      <c r="SV21" s="86"/>
      <c r="SW21" s="86"/>
      <c r="SX21" s="86"/>
      <c r="SY21" s="86"/>
      <c r="SZ21" s="86"/>
      <c r="TA21" s="86"/>
      <c r="TB21" s="86"/>
      <c r="TC21" s="86"/>
      <c r="TD21" s="86"/>
      <c r="TE21" s="86"/>
      <c r="TF21" s="86"/>
      <c r="TG21" s="86"/>
      <c r="TH21" s="86"/>
      <c r="TI21" s="86"/>
      <c r="TJ21" s="86"/>
      <c r="TK21" s="86"/>
      <c r="TL21" s="86"/>
      <c r="TM21" s="86"/>
      <c r="TN21" s="86"/>
      <c r="TO21" s="86"/>
      <c r="TP21" s="86"/>
      <c r="TQ21" s="86"/>
      <c r="TR21" s="86"/>
      <c r="TS21" s="86"/>
      <c r="TT21" s="86"/>
      <c r="TU21" s="86"/>
      <c r="TV21" s="86"/>
      <c r="TW21" s="86"/>
      <c r="TX21" s="86"/>
      <c r="TY21" s="86"/>
      <c r="TZ21" s="86"/>
      <c r="UA21" s="86"/>
      <c r="UB21" s="86"/>
      <c r="UC21" s="86"/>
      <c r="UD21" s="86"/>
      <c r="UE21" s="86"/>
      <c r="UF21" s="86"/>
      <c r="UG21" s="86"/>
      <c r="UH21" s="86"/>
      <c r="UI21" s="86"/>
      <c r="UJ21" s="86"/>
      <c r="UK21" s="86"/>
      <c r="UL21" s="86"/>
      <c r="UM21" s="86"/>
      <c r="UN21" s="86"/>
      <c r="UO21" s="86"/>
      <c r="UP21" s="86"/>
      <c r="UQ21" s="86"/>
      <c r="UR21" s="86"/>
      <c r="US21" s="86"/>
      <c r="UT21" s="86"/>
      <c r="UU21" s="86"/>
      <c r="UV21" s="86"/>
      <c r="UW21" s="86"/>
      <c r="UX21" s="86"/>
      <c r="UY21" s="86"/>
      <c r="UZ21" s="86"/>
      <c r="VA21" s="86"/>
      <c r="VB21" s="86"/>
      <c r="VC21" s="86"/>
      <c r="VD21" s="86"/>
      <c r="VE21" s="86"/>
      <c r="VF21" s="86"/>
      <c r="VG21" s="86"/>
      <c r="VH21" s="86"/>
      <c r="VI21" s="86"/>
      <c r="VJ21" s="86"/>
      <c r="VK21" s="86"/>
      <c r="VL21" s="86"/>
      <c r="VM21" s="86"/>
      <c r="VN21" s="86"/>
      <c r="VO21" s="86"/>
      <c r="VP21" s="86"/>
      <c r="VQ21" s="86"/>
      <c r="VR21" s="86"/>
      <c r="VS21" s="86"/>
      <c r="VT21" s="86"/>
      <c r="VU21" s="86"/>
      <c r="VV21" s="86"/>
      <c r="VW21" s="86"/>
      <c r="VX21" s="86"/>
      <c r="VY21" s="86"/>
      <c r="VZ21" s="86"/>
      <c r="WA21" s="86"/>
      <c r="WB21" s="86"/>
      <c r="WC21" s="86"/>
      <c r="WD21" s="86"/>
      <c r="WE21" s="86"/>
      <c r="WF21" s="86"/>
      <c r="WG21" s="86"/>
      <c r="WH21" s="86"/>
      <c r="WI21" s="86"/>
      <c r="WJ21" s="86"/>
      <c r="WK21" s="86"/>
      <c r="WL21" s="86"/>
      <c r="WM21" s="86"/>
      <c r="WN21" s="86"/>
      <c r="WO21" s="86"/>
      <c r="WP21" s="86"/>
      <c r="WQ21" s="86"/>
      <c r="WR21" s="86"/>
      <c r="WS21" s="86"/>
      <c r="WT21" s="86"/>
      <c r="WU21" s="86"/>
      <c r="WV21" s="86"/>
      <c r="WW21" s="86"/>
      <c r="WX21" s="86"/>
      <c r="WY21" s="86"/>
      <c r="WZ21" s="86"/>
      <c r="XA21" s="86"/>
      <c r="XB21" s="86"/>
      <c r="XC21" s="86"/>
      <c r="XD21" s="86"/>
      <c r="XE21" s="86"/>
      <c r="XF21" s="86"/>
      <c r="XG21" s="86"/>
      <c r="XH21" s="86"/>
      <c r="XI21" s="86"/>
      <c r="XJ21" s="86"/>
      <c r="XK21" s="86"/>
      <c r="XL21" s="86"/>
      <c r="XM21" s="86"/>
      <c r="XN21" s="86"/>
      <c r="XO21" s="86"/>
      <c r="XP21" s="86"/>
      <c r="XQ21" s="86"/>
      <c r="XR21" s="86"/>
      <c r="XS21" s="86"/>
      <c r="XT21" s="86"/>
      <c r="XU21" s="86"/>
      <c r="XV21" s="86"/>
      <c r="XW21" s="86"/>
      <c r="XX21" s="86"/>
      <c r="XY21" s="86"/>
      <c r="XZ21" s="86"/>
      <c r="YA21" s="86"/>
      <c r="YB21" s="86"/>
      <c r="YC21" s="86"/>
      <c r="YD21" s="86"/>
      <c r="YE21" s="86"/>
      <c r="YF21" s="86"/>
      <c r="YG21" s="86"/>
      <c r="YH21" s="86"/>
      <c r="YI21" s="86"/>
      <c r="YJ21" s="86"/>
      <c r="YK21" s="86"/>
      <c r="YL21" s="86"/>
      <c r="YM21" s="86"/>
      <c r="YN21" s="86"/>
      <c r="YO21" s="86"/>
      <c r="YP21" s="86"/>
      <c r="YQ21" s="86"/>
      <c r="YR21" s="86"/>
      <c r="YS21" s="86"/>
      <c r="YT21" s="86"/>
      <c r="YU21" s="86"/>
      <c r="YV21" s="86"/>
      <c r="YW21" s="86"/>
      <c r="YX21" s="86"/>
      <c r="YY21" s="86"/>
      <c r="YZ21" s="86"/>
      <c r="ZA21" s="86"/>
      <c r="ZB21" s="86"/>
      <c r="ZC21" s="86"/>
      <c r="ZD21" s="86"/>
      <c r="ZE21" s="86"/>
      <c r="ZF21" s="86"/>
      <c r="ZG21" s="86"/>
      <c r="ZH21" s="86"/>
      <c r="ZI21" s="86"/>
      <c r="ZJ21" s="86"/>
      <c r="ZK21" s="86"/>
      <c r="ZL21" s="86"/>
      <c r="ZM21" s="86"/>
      <c r="ZN21" s="86"/>
      <c r="ZO21" s="86"/>
      <c r="ZP21" s="86"/>
      <c r="ZQ21" s="86"/>
      <c r="ZR21" s="86"/>
      <c r="ZS21" s="86"/>
      <c r="ZT21" s="86"/>
      <c r="ZU21" s="86"/>
      <c r="ZV21" s="86"/>
      <c r="ZW21" s="86"/>
      <c r="ZX21" s="86"/>
      <c r="ZY21" s="86"/>
      <c r="ZZ21" s="86"/>
      <c r="AAA21" s="86"/>
      <c r="AAB21" s="86"/>
      <c r="AAC21" s="86"/>
      <c r="AAD21" s="86"/>
      <c r="AAE21" s="86"/>
      <c r="AAF21" s="86"/>
      <c r="AAG21" s="86"/>
      <c r="AAH21" s="86"/>
      <c r="AAI21" s="86"/>
      <c r="AAJ21" s="86"/>
      <c r="AAK21" s="86"/>
      <c r="AAL21" s="86"/>
      <c r="AAM21" s="86"/>
      <c r="AAN21" s="86"/>
      <c r="AAO21" s="86"/>
      <c r="AAP21" s="86"/>
      <c r="AAQ21" s="86"/>
      <c r="AAR21" s="86"/>
      <c r="AAS21" s="86"/>
      <c r="AAT21" s="86"/>
      <c r="AAU21" s="86"/>
      <c r="AAV21" s="86"/>
      <c r="AAW21" s="86"/>
      <c r="AAX21" s="86"/>
      <c r="AAY21" s="86"/>
      <c r="AAZ21" s="86"/>
      <c r="ABA21" s="86"/>
      <c r="ABB21" s="86"/>
      <c r="ABC21" s="86"/>
      <c r="ABD21" s="86"/>
      <c r="ABE21" s="86"/>
      <c r="ABF21" s="86"/>
      <c r="ABG21" s="86"/>
      <c r="ABH21" s="86"/>
      <c r="ABI21" s="86"/>
      <c r="ABJ21" s="86"/>
      <c r="ABK21" s="86"/>
      <c r="ABL21" s="86"/>
      <c r="ABM21" s="86"/>
      <c r="ABN21" s="86"/>
      <c r="ABO21" s="86"/>
      <c r="ABP21" s="86"/>
      <c r="ABQ21" s="86"/>
      <c r="ABR21" s="86"/>
      <c r="ABS21" s="86"/>
      <c r="ABT21" s="86"/>
      <c r="ABU21" s="86"/>
      <c r="ABV21" s="86"/>
      <c r="ABW21" s="86"/>
      <c r="ABX21" s="86"/>
      <c r="ABY21" s="86"/>
      <c r="ABZ21" s="86"/>
      <c r="ACA21" s="86"/>
      <c r="ACB21" s="86"/>
      <c r="ACC21" s="86"/>
      <c r="ACD21" s="86"/>
      <c r="ACE21" s="86"/>
      <c r="ACF21" s="86"/>
      <c r="ACG21" s="86"/>
      <c r="ACH21" s="86"/>
      <c r="ACI21" s="86"/>
      <c r="ACJ21" s="86"/>
      <c r="ACK21" s="86"/>
      <c r="ACL21" s="86"/>
      <c r="ACM21" s="86"/>
      <c r="ACN21" s="86"/>
      <c r="ACO21" s="86"/>
      <c r="ACP21" s="86"/>
      <c r="ACQ21" s="86"/>
      <c r="ACR21" s="86"/>
      <c r="ACS21" s="86"/>
      <c r="ACT21" s="86"/>
      <c r="ACU21" s="86"/>
      <c r="ACV21" s="86"/>
      <c r="ACW21" s="86"/>
      <c r="ACX21" s="86"/>
      <c r="ACY21" s="86"/>
      <c r="ACZ21" s="86"/>
      <c r="ADA21" s="86"/>
      <c r="ADB21" s="86"/>
      <c r="ADC21" s="86"/>
      <c r="ADD21" s="86"/>
      <c r="ADE21" s="86"/>
      <c r="ADF21" s="86"/>
      <c r="ADG21" s="86"/>
      <c r="ADH21" s="86"/>
      <c r="ADI21" s="86"/>
      <c r="ADJ21" s="86"/>
      <c r="ADK21" s="86"/>
      <c r="ADL21" s="86"/>
      <c r="ADM21" s="86"/>
      <c r="ADN21" s="86"/>
      <c r="ADO21" s="86"/>
      <c r="ADP21" s="86"/>
      <c r="ADQ21" s="86"/>
      <c r="ADR21" s="86"/>
      <c r="ADS21" s="86"/>
      <c r="ADT21" s="86"/>
      <c r="ADU21" s="86"/>
      <c r="ADV21" s="86"/>
      <c r="ADW21" s="86"/>
      <c r="ADX21" s="86"/>
      <c r="ADY21" s="86"/>
      <c r="ADZ21" s="86"/>
      <c r="AEA21" s="86"/>
      <c r="AEB21" s="86"/>
      <c r="AEC21" s="86"/>
      <c r="AED21" s="86"/>
      <c r="AEE21" s="86"/>
      <c r="AEF21" s="86"/>
      <c r="AEG21" s="86"/>
      <c r="AEH21" s="86"/>
      <c r="AEI21" s="86"/>
      <c r="AEJ21" s="86"/>
      <c r="AEK21" s="86"/>
      <c r="AEL21" s="86"/>
      <c r="AEM21" s="86"/>
      <c r="AEN21" s="86"/>
      <c r="AEO21" s="86"/>
      <c r="AEP21" s="86"/>
      <c r="AEQ21" s="86"/>
      <c r="AER21" s="86"/>
      <c r="AES21" s="86"/>
      <c r="AET21" s="86"/>
      <c r="AEU21" s="86"/>
      <c r="AEV21" s="86"/>
      <c r="AEW21" s="86"/>
      <c r="AEX21" s="86"/>
      <c r="AEY21" s="86"/>
      <c r="AEZ21" s="86"/>
      <c r="AFA21" s="86"/>
      <c r="AFB21" s="86"/>
      <c r="AFC21" s="86"/>
      <c r="AFD21" s="86"/>
      <c r="AFE21" s="86"/>
      <c r="AFF21" s="86"/>
      <c r="AFG21" s="86"/>
      <c r="AFH21" s="86"/>
      <c r="AFI21" s="86"/>
      <c r="AFJ21" s="86"/>
      <c r="AFK21" s="86"/>
      <c r="AFL21" s="86"/>
      <c r="AFM21" s="86"/>
      <c r="AFN21" s="86"/>
      <c r="AFO21" s="86"/>
      <c r="AFP21" s="86"/>
      <c r="AFQ21" s="86"/>
      <c r="AFR21" s="86"/>
      <c r="AFS21" s="86"/>
      <c r="AFT21" s="86"/>
      <c r="AFU21" s="86"/>
      <c r="AFV21" s="86"/>
      <c r="AFW21" s="86"/>
      <c r="AFX21" s="86"/>
      <c r="AFY21" s="86"/>
      <c r="AFZ21" s="86"/>
      <c r="AGA21" s="86"/>
      <c r="AGB21" s="86"/>
      <c r="AGC21" s="86"/>
      <c r="AGD21" s="86"/>
      <c r="AGE21" s="86"/>
      <c r="AGF21" s="86"/>
      <c r="AGG21" s="86"/>
      <c r="AGH21" s="86"/>
      <c r="AGI21" s="86"/>
      <c r="AGJ21" s="86"/>
      <c r="AGK21" s="86"/>
      <c r="AGL21" s="86"/>
      <c r="AGM21" s="86"/>
      <c r="AGN21" s="86"/>
      <c r="AGO21" s="86"/>
      <c r="AGP21" s="86"/>
      <c r="AGQ21" s="86"/>
      <c r="AGR21" s="86"/>
      <c r="AGS21" s="86"/>
      <c r="AGT21" s="86"/>
      <c r="AGU21" s="86"/>
      <c r="AGV21" s="86"/>
      <c r="AGW21" s="86"/>
      <c r="AGX21" s="86"/>
      <c r="AGY21" s="86"/>
      <c r="AGZ21" s="86"/>
      <c r="AHA21" s="86"/>
      <c r="AHB21" s="86"/>
      <c r="AHC21" s="86"/>
      <c r="AHD21" s="86"/>
      <c r="AHE21" s="86"/>
      <c r="AHF21" s="86"/>
      <c r="AHG21" s="86"/>
      <c r="AHH21" s="86"/>
      <c r="AHI21" s="86"/>
      <c r="AHJ21" s="86"/>
      <c r="AHK21" s="86"/>
      <c r="AHL21" s="86"/>
      <c r="AHM21" s="86"/>
      <c r="AHN21" s="86"/>
      <c r="AHO21" s="86"/>
      <c r="AHP21" s="86"/>
      <c r="AHQ21" s="86"/>
      <c r="AHR21" s="86"/>
      <c r="AHS21" s="86"/>
      <c r="AHT21" s="86"/>
      <c r="AHU21" s="86"/>
      <c r="AHV21" s="86"/>
      <c r="AHW21" s="86"/>
      <c r="AHX21" s="86"/>
      <c r="AHY21" s="86"/>
      <c r="AHZ21" s="86"/>
      <c r="AIA21" s="86"/>
      <c r="AIB21" s="86"/>
      <c r="AIC21" s="86"/>
      <c r="AID21" s="86"/>
      <c r="AIE21" s="86"/>
      <c r="AIF21" s="86"/>
      <c r="AIG21" s="86"/>
      <c r="AIH21" s="86"/>
      <c r="AII21" s="86"/>
      <c r="AIJ21" s="86"/>
      <c r="AIK21" s="86"/>
      <c r="AIL21" s="86"/>
      <c r="AIM21" s="86"/>
      <c r="AIN21" s="86"/>
      <c r="AIO21" s="86"/>
      <c r="AIP21" s="86"/>
      <c r="AIQ21" s="86"/>
      <c r="AIR21" s="86"/>
      <c r="AIS21" s="86"/>
      <c r="AIT21" s="86"/>
      <c r="AIU21" s="86"/>
      <c r="AIV21" s="86"/>
      <c r="AIW21" s="86"/>
      <c r="AIX21" s="86"/>
      <c r="AIY21" s="86"/>
      <c r="AIZ21" s="86"/>
      <c r="AJA21" s="86"/>
      <c r="AJB21" s="86"/>
      <c r="AJC21" s="86"/>
      <c r="AJD21" s="86"/>
      <c r="AJE21" s="86"/>
      <c r="AJF21" s="86"/>
      <c r="AJG21" s="86"/>
      <c r="AJH21" s="86"/>
      <c r="AJI21" s="86"/>
      <c r="AJJ21" s="86"/>
      <c r="AJK21" s="86"/>
      <c r="AJL21" s="86"/>
      <c r="AJM21" s="86"/>
      <c r="AJN21" s="86"/>
      <c r="AJO21" s="86"/>
      <c r="AJP21" s="86"/>
      <c r="AJQ21" s="86"/>
      <c r="AJR21" s="86"/>
      <c r="AJS21" s="86"/>
      <c r="AJT21" s="86"/>
      <c r="AJU21" s="86"/>
      <c r="AJV21" s="86"/>
      <c r="AJW21" s="86"/>
      <c r="AJX21" s="86"/>
      <c r="AJY21" s="86"/>
      <c r="AJZ21" s="86"/>
      <c r="AKA21" s="86"/>
      <c r="AKB21" s="86"/>
      <c r="AKC21" s="86"/>
      <c r="AKD21" s="86"/>
      <c r="AKE21" s="86"/>
      <c r="AKF21" s="86"/>
      <c r="AKG21" s="86"/>
      <c r="AKH21" s="86"/>
      <c r="AKI21" s="86"/>
      <c r="AKJ21" s="86"/>
      <c r="AKK21" s="86"/>
      <c r="AKL21" s="86"/>
      <c r="AKM21" s="86"/>
      <c r="AKN21" s="86"/>
      <c r="AKO21" s="86"/>
      <c r="AKP21" s="86"/>
      <c r="AKQ21" s="86"/>
      <c r="AKR21" s="86"/>
      <c r="AKS21" s="86"/>
      <c r="AKT21" s="86"/>
      <c r="AKU21" s="86"/>
      <c r="AKV21" s="86"/>
      <c r="AKW21" s="86"/>
      <c r="AKX21" s="86"/>
      <c r="AKY21" s="86"/>
      <c r="AKZ21" s="86"/>
      <c r="ALA21" s="86"/>
      <c r="ALB21" s="86"/>
      <c r="ALC21" s="86"/>
      <c r="ALD21" s="86"/>
      <c r="ALE21" s="86"/>
      <c r="ALF21" s="86"/>
      <c r="ALG21" s="86"/>
      <c r="ALH21" s="86"/>
      <c r="ALI21" s="86"/>
      <c r="ALJ21" s="86"/>
      <c r="ALK21" s="86"/>
      <c r="ALL21" s="86"/>
      <c r="ALM21" s="86"/>
      <c r="ALN21" s="86"/>
      <c r="ALO21" s="86"/>
      <c r="ALP21" s="86"/>
      <c r="ALQ21" s="86"/>
      <c r="ALR21" s="86"/>
      <c r="ALS21" s="86"/>
      <c r="ALT21" s="86"/>
      <c r="ALU21" s="86"/>
      <c r="ALV21" s="86"/>
      <c r="ALW21" s="86"/>
      <c r="ALX21" s="86"/>
      <c r="ALY21" s="86"/>
      <c r="ALZ21" s="86"/>
      <c r="AMA21" s="86"/>
      <c r="AMB21" s="86"/>
      <c r="AMC21" s="86"/>
      <c r="AMD21" s="86"/>
      <c r="AME21" s="86"/>
      <c r="AMF21" s="86"/>
      <c r="AMG21" s="86"/>
      <c r="AMH21" s="86"/>
      <c r="AMI21" s="86"/>
      <c r="AMJ21" s="86"/>
      <c r="AMK21" s="86"/>
    </row>
    <row r="22" customFormat="false" ht="24" hidden="false" customHeight="false" outlineLevel="0" collapsed="false">
      <c r="A22" s="266" t="s">
        <v>5255</v>
      </c>
      <c r="B22" s="354" t="s">
        <v>5198</v>
      </c>
      <c r="C22" s="266" t="s">
        <v>5229</v>
      </c>
      <c r="D22" s="266" t="s">
        <v>5256</v>
      </c>
      <c r="E22" s="266" t="s">
        <v>5257</v>
      </c>
      <c r="F22" s="266" t="s">
        <v>5258</v>
      </c>
      <c r="G22" s="289" t="s">
        <v>5259</v>
      </c>
      <c r="H22" s="266"/>
      <c r="I22" s="266"/>
      <c r="J22" s="289" t="s">
        <v>5260</v>
      </c>
      <c r="K22" s="289"/>
      <c r="L22" s="266"/>
      <c r="M22" s="266" t="s">
        <v>44</v>
      </c>
      <c r="N22" s="266"/>
      <c r="O22" s="266"/>
      <c r="P22" s="266"/>
      <c r="Q22" s="266"/>
      <c r="R22" s="266" t="s">
        <v>120</v>
      </c>
      <c r="S22" s="266"/>
      <c r="T22" s="84"/>
      <c r="U22" s="341"/>
      <c r="V22" s="342"/>
      <c r="W22" s="341"/>
      <c r="X22" s="342" t="s">
        <v>54</v>
      </c>
      <c r="Y22" s="342"/>
      <c r="Z22" s="342"/>
      <c r="AA22" s="342"/>
      <c r="AB22" s="343"/>
      <c r="AC22" s="343"/>
      <c r="AD22" s="344"/>
      <c r="AE22" s="343" t="s">
        <v>5261</v>
      </c>
      <c r="AF22" s="345"/>
      <c r="AG22" s="351" t="s">
        <v>5262</v>
      </c>
      <c r="AH22" s="347"/>
      <c r="AI22" s="343"/>
      <c r="AJ22" s="343"/>
      <c r="AK22" s="351" t="s">
        <v>5263</v>
      </c>
      <c r="AL22" s="343"/>
      <c r="AM22" s="351"/>
      <c r="AN22" s="343"/>
      <c r="AO22" s="324"/>
      <c r="AP22" s="324"/>
      <c r="AQ22" s="324"/>
      <c r="AR22" s="324"/>
      <c r="AS22" s="324"/>
      <c r="AT22" s="330" t="str">
        <f aca="false">IF(A22="", "","'"&amp;A22&amp;"':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growth: "&amp;Y22&amp;"","")&amp;IF(Z22&lt;&gt;"",", cost: '"&amp;Z22&amp;"'","")&amp;", text: '"&amp;SUBSTITUTE(SUBSTITUTE(AE22, CHAR(13), ""),CHAR(10),"\n")&amp;IF(AF22&lt;&gt;"", "', textAdditional: '"&amp;SUBSTITUTE(SUBSTITUTE(AF22, CHAR(13), ""),CHAR(10),"\n"), "")&amp;"', textZh: '"&amp;SUBSTITUTE(SUBSTITUTE(SUBSTITUTE(AG22, CHAR(13), ""),CHAR(10),"\n"),"'","\'")&amp;"', textZhG1: '"&amp;SUBSTITUTE(SUBSTITUTE(SUBSTITUTE(AI22, CHAR(13), ""),CHAR(10),"\n"),"'","\'")&amp;IF(AH22&lt;&gt;"", "', textZhAdditional: '"&amp;SUBSTITUTE(SUBSTITUTE(AH22, CHAR(13), ""),CHAR(10),"\n"), "")&amp;IF(AJ22&lt;&gt;"", "', textZhG1Additional: '"&amp;SUBSTITUTE(SUBSTITUTE(AJ22, CHAR(13), ""),CHAR(10),"\n"), "")&amp;"', textKo: '"&amp;SUBSTITUTE(SUBSTITUTE(SUBSTITUTE(AK22, CHAR(13), ""),CHAR(10),"\n"),"'","\'")&amp;IF(AL22&lt;&gt;"", "', textKoAdditional: '"&amp;SUBSTITUTE(SUBSTITUTE(AL22, CHAR(13), ""),CHAR(10),"\n"), "")&amp;"', textEn: '"&amp;SUBSTITUTE(SUBSTITUTE(SUBSTITUTE(AM22, CHAR(13), ""),CHAR(10),"\n"),"'","\'")&amp;IF(AN22&lt;&gt;"", "', textEnAdditional: '"&amp;SUBSTITUTE(SUBSTITUTE(AN22, CHAR(13), ""),CHAR(10),"\n"), "")&amp;"'"&amp;IF(AB22="○",", sealable: true","")&amp;IF(AC22="○",", removable: true","")&amp;IF(AA22="○",", lie: true","")&amp;IF(AD22="○",", investable: true","")&amp;"},")</f>
        <v>'26-innealra-o1-n-6': {megami: 'innealra', anotherID: 'O1', replace: '26-innealra-o-n-6', name: '憂き意志', nameEn: '', nameZh: '忧愁意志', nameZhG1: '', nameKo: '쓰라린 의지', ruby: 'うきいし', rubyEn: '', baseType: 'normal', type: 'enhance', capacity: '2', text: '【展開時/破棄時】相手は相手の伏せ札か手札から1枚を捨て札にする。', textZh: '【展开时/破弃时】对手从盖牌或者手牌中弃1张牌。', textZhG1: '', textKo: '【전개시/파기시】상대는 상대의 덮음패 또는 손패에서 1장을 버림패로 만든다.', textEn: ''},</v>
      </c>
      <c r="AU22" s="331" t="str">
        <f aca="false">IF($A22&lt;&gt;"", "    /** 《"&amp;$E22&amp;"》 */ export const "&amp;SUBSTITUTE(UPPER(IF(MID($A22, 3, 1)="-", RIGHT($A22,LEN($A22)-3), $A22)), "-", "_")&amp;": TCardId = '"&amp;$A22&amp;"';", "")</f>
        <v>    /** 《憂き意志》 */ export const INNEALRA_O1_N_6: TCardId = '26-innealra-o1-n-6';</v>
      </c>
      <c r="AV22" s="332" t="str">
        <f aca="false">IF($A22&lt;&gt;"", "    | '"&amp;$A22&amp;"'", "")</f>
        <v>    | '26-innealra-o1-n-6'</v>
      </c>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6"/>
      <c r="FO22" s="86"/>
      <c r="FP22" s="86"/>
      <c r="FQ22" s="86"/>
      <c r="FR22" s="86"/>
      <c r="FS22" s="86"/>
      <c r="FT22" s="86"/>
      <c r="FU22" s="86"/>
      <c r="FV22" s="86"/>
      <c r="FW22" s="86"/>
      <c r="FX22" s="86"/>
      <c r="FY22" s="86"/>
      <c r="FZ22" s="86"/>
      <c r="GA22" s="86"/>
      <c r="GB22" s="86"/>
      <c r="GC22" s="86"/>
      <c r="GD22" s="86"/>
      <c r="GE22" s="86"/>
      <c r="GF22" s="86"/>
      <c r="GG22" s="86"/>
      <c r="GH22" s="86"/>
      <c r="GI22" s="86"/>
      <c r="GJ22" s="86"/>
      <c r="GK22" s="86"/>
      <c r="GL22" s="86"/>
      <c r="GM22" s="86"/>
      <c r="GN22" s="86"/>
      <c r="GO22" s="86"/>
      <c r="GP22" s="86"/>
      <c r="GQ22" s="86"/>
      <c r="GR22" s="86"/>
      <c r="GS22" s="86"/>
      <c r="GT22" s="86"/>
      <c r="GU22" s="86"/>
      <c r="GV22" s="86"/>
      <c r="GW22" s="86"/>
      <c r="GX22" s="86"/>
      <c r="GY22" s="86"/>
      <c r="GZ22" s="86"/>
      <c r="HA22" s="86"/>
      <c r="HB22" s="86"/>
      <c r="HC22" s="86"/>
      <c r="HD22" s="86"/>
      <c r="HE22" s="86"/>
      <c r="HF22" s="86"/>
      <c r="HG22" s="86"/>
      <c r="HH22" s="86"/>
      <c r="HI22" s="86"/>
      <c r="HJ22" s="86"/>
      <c r="HK22" s="86"/>
      <c r="HL22" s="86"/>
      <c r="HM22" s="86"/>
      <c r="HN22" s="86"/>
      <c r="HO22" s="86"/>
      <c r="HP22" s="86"/>
      <c r="HQ22" s="86"/>
      <c r="HR22" s="86"/>
      <c r="HS22" s="86"/>
      <c r="HT22" s="86"/>
      <c r="HU22" s="86"/>
      <c r="HV22" s="86"/>
      <c r="HW22" s="86"/>
      <c r="HX22" s="86"/>
      <c r="HY22" s="86"/>
      <c r="HZ22" s="86"/>
      <c r="IA22" s="86"/>
      <c r="IB22" s="86"/>
      <c r="IC22" s="86"/>
      <c r="ID22" s="86"/>
      <c r="IE22" s="86"/>
      <c r="IF22" s="86"/>
      <c r="IG22" s="86"/>
      <c r="IH22" s="86"/>
      <c r="II22" s="86"/>
      <c r="IJ22" s="86"/>
      <c r="IK22" s="86"/>
      <c r="IL22" s="86"/>
      <c r="IM22" s="86"/>
      <c r="IN22" s="86"/>
      <c r="IO22" s="86"/>
      <c r="IP22" s="86"/>
      <c r="IQ22" s="86"/>
      <c r="IR22" s="86"/>
      <c r="IS22" s="86"/>
      <c r="IT22" s="86"/>
      <c r="IU22" s="86"/>
      <c r="IV22" s="86"/>
      <c r="IW22" s="86"/>
      <c r="IX22" s="86"/>
      <c r="IY22" s="86"/>
      <c r="IZ22" s="86"/>
      <c r="JA22" s="86"/>
      <c r="JB22" s="86"/>
      <c r="JC22" s="86"/>
      <c r="JD22" s="86"/>
      <c r="JE22" s="86"/>
      <c r="JF22" s="86"/>
      <c r="JG22" s="86"/>
      <c r="JH22" s="86"/>
      <c r="JI22" s="86"/>
      <c r="JJ22" s="86"/>
      <c r="JK22" s="86"/>
      <c r="JL22" s="86"/>
      <c r="JM22" s="86"/>
      <c r="JN22" s="86"/>
      <c r="JO22" s="86"/>
      <c r="JP22" s="86"/>
      <c r="JQ22" s="86"/>
      <c r="JR22" s="86"/>
      <c r="JS22" s="86"/>
      <c r="JT22" s="86"/>
      <c r="JU22" s="86"/>
      <c r="JV22" s="86"/>
      <c r="JW22" s="86"/>
      <c r="JX22" s="86"/>
      <c r="JY22" s="86"/>
      <c r="JZ22" s="86"/>
      <c r="KA22" s="86"/>
      <c r="KB22" s="86"/>
      <c r="KC22" s="86"/>
      <c r="KD22" s="86"/>
      <c r="KE22" s="86"/>
      <c r="KF22" s="86"/>
      <c r="KG22" s="86"/>
      <c r="KH22" s="86"/>
      <c r="KI22" s="86"/>
      <c r="KJ22" s="86"/>
      <c r="KK22" s="86"/>
      <c r="KL22" s="86"/>
      <c r="KM22" s="86"/>
      <c r="KN22" s="86"/>
      <c r="KO22" s="86"/>
      <c r="KP22" s="86"/>
      <c r="KQ22" s="86"/>
      <c r="KR22" s="86"/>
      <c r="KS22" s="86"/>
      <c r="KT22" s="86"/>
      <c r="KU22" s="86"/>
      <c r="KV22" s="86"/>
      <c r="KW22" s="86"/>
      <c r="KX22" s="86"/>
      <c r="KY22" s="86"/>
      <c r="KZ22" s="86"/>
      <c r="LA22" s="86"/>
      <c r="LB22" s="86"/>
      <c r="LC22" s="86"/>
      <c r="LD22" s="86"/>
      <c r="LE22" s="86"/>
      <c r="LF22" s="86"/>
      <c r="LG22" s="86"/>
      <c r="LH22" s="86"/>
      <c r="LI22" s="86"/>
      <c r="LJ22" s="86"/>
      <c r="LK22" s="86"/>
      <c r="LL22" s="86"/>
      <c r="LM22" s="86"/>
      <c r="LN22" s="86"/>
      <c r="LO22" s="86"/>
      <c r="LP22" s="86"/>
      <c r="LQ22" s="86"/>
      <c r="LR22" s="86"/>
      <c r="LS22" s="86"/>
      <c r="LT22" s="86"/>
      <c r="LU22" s="86"/>
      <c r="LV22" s="86"/>
      <c r="LW22" s="86"/>
      <c r="LX22" s="86"/>
      <c r="LY22" s="86"/>
      <c r="LZ22" s="86"/>
      <c r="MA22" s="86"/>
      <c r="MB22" s="86"/>
      <c r="MC22" s="86"/>
      <c r="MD22" s="86"/>
      <c r="ME22" s="86"/>
      <c r="MF22" s="86"/>
      <c r="MG22" s="86"/>
      <c r="MH22" s="86"/>
      <c r="MI22" s="86"/>
      <c r="MJ22" s="86"/>
      <c r="MK22" s="86"/>
      <c r="ML22" s="86"/>
      <c r="MM22" s="86"/>
      <c r="MN22" s="86"/>
      <c r="MO22" s="86"/>
      <c r="MP22" s="86"/>
      <c r="MQ22" s="86"/>
      <c r="MR22" s="86"/>
      <c r="MS22" s="86"/>
      <c r="MT22" s="86"/>
      <c r="MU22" s="86"/>
      <c r="MV22" s="86"/>
      <c r="MW22" s="86"/>
      <c r="MX22" s="86"/>
      <c r="MY22" s="86"/>
      <c r="MZ22" s="86"/>
      <c r="NA22" s="86"/>
      <c r="NB22" s="86"/>
      <c r="NC22" s="86"/>
      <c r="ND22" s="86"/>
      <c r="NE22" s="86"/>
      <c r="NF22" s="86"/>
      <c r="NG22" s="86"/>
      <c r="NH22" s="86"/>
      <c r="NI22" s="86"/>
      <c r="NJ22" s="86"/>
      <c r="NK22" s="86"/>
      <c r="NL22" s="86"/>
      <c r="NM22" s="86"/>
      <c r="NN22" s="86"/>
      <c r="NO22" s="86"/>
      <c r="NP22" s="86"/>
      <c r="NQ22" s="86"/>
      <c r="NR22" s="86"/>
      <c r="NS22" s="86"/>
      <c r="NT22" s="86"/>
      <c r="NU22" s="86"/>
      <c r="NV22" s="86"/>
      <c r="NW22" s="86"/>
      <c r="NX22" s="86"/>
      <c r="NY22" s="86"/>
      <c r="NZ22" s="86"/>
      <c r="OA22" s="86"/>
      <c r="OB22" s="86"/>
      <c r="OC22" s="86"/>
      <c r="OD22" s="86"/>
      <c r="OE22" s="86"/>
      <c r="OF22" s="86"/>
      <c r="OG22" s="86"/>
      <c r="OH22" s="86"/>
      <c r="OI22" s="86"/>
      <c r="OJ22" s="86"/>
      <c r="OK22" s="86"/>
      <c r="OL22" s="86"/>
      <c r="OM22" s="86"/>
      <c r="ON22" s="86"/>
      <c r="OO22" s="86"/>
      <c r="OP22" s="86"/>
      <c r="OQ22" s="86"/>
      <c r="OR22" s="86"/>
      <c r="OS22" s="86"/>
      <c r="OT22" s="86"/>
      <c r="OU22" s="86"/>
      <c r="OV22" s="86"/>
      <c r="OW22" s="86"/>
      <c r="OX22" s="86"/>
      <c r="OY22" s="86"/>
      <c r="OZ22" s="86"/>
      <c r="PA22" s="86"/>
      <c r="PB22" s="86"/>
      <c r="PC22" s="86"/>
      <c r="PD22" s="86"/>
      <c r="PE22" s="86"/>
      <c r="PF22" s="86"/>
      <c r="PG22" s="86"/>
      <c r="PH22" s="86"/>
      <c r="PI22" s="86"/>
      <c r="PJ22" s="86"/>
      <c r="PK22" s="86"/>
      <c r="PL22" s="86"/>
      <c r="PM22" s="86"/>
      <c r="PN22" s="86"/>
      <c r="PO22" s="86"/>
      <c r="PP22" s="86"/>
      <c r="PQ22" s="86"/>
      <c r="PR22" s="86"/>
      <c r="PS22" s="86"/>
      <c r="PT22" s="86"/>
      <c r="PU22" s="86"/>
      <c r="PV22" s="86"/>
      <c r="PW22" s="86"/>
      <c r="PX22" s="86"/>
      <c r="PY22" s="86"/>
      <c r="PZ22" s="86"/>
      <c r="QA22" s="86"/>
      <c r="QB22" s="86"/>
      <c r="QC22" s="86"/>
      <c r="QD22" s="86"/>
      <c r="QE22" s="86"/>
      <c r="QF22" s="86"/>
      <c r="QG22" s="86"/>
      <c r="QH22" s="86"/>
      <c r="QI22" s="86"/>
      <c r="QJ22" s="86"/>
      <c r="QK22" s="86"/>
      <c r="QL22" s="86"/>
      <c r="QM22" s="86"/>
      <c r="QN22" s="86"/>
      <c r="QO22" s="86"/>
      <c r="QP22" s="86"/>
      <c r="QQ22" s="86"/>
      <c r="QR22" s="86"/>
      <c r="QS22" s="86"/>
      <c r="QT22" s="86"/>
      <c r="QU22" s="86"/>
      <c r="QV22" s="86"/>
      <c r="QW22" s="86"/>
      <c r="QX22" s="86"/>
      <c r="QY22" s="86"/>
      <c r="QZ22" s="86"/>
      <c r="RA22" s="86"/>
      <c r="RB22" s="86"/>
      <c r="RC22" s="86"/>
      <c r="RD22" s="86"/>
      <c r="RE22" s="86"/>
      <c r="RF22" s="86"/>
      <c r="RG22" s="86"/>
      <c r="RH22" s="86"/>
      <c r="RI22" s="86"/>
      <c r="RJ22" s="86"/>
      <c r="RK22" s="86"/>
      <c r="RL22" s="86"/>
      <c r="RM22" s="86"/>
      <c r="RN22" s="86"/>
      <c r="RO22" s="86"/>
      <c r="RP22" s="86"/>
      <c r="RQ22" s="86"/>
      <c r="RR22" s="86"/>
      <c r="RS22" s="86"/>
      <c r="RT22" s="86"/>
      <c r="RU22" s="86"/>
      <c r="RV22" s="86"/>
      <c r="RW22" s="86"/>
      <c r="RX22" s="86"/>
      <c r="RY22" s="86"/>
      <c r="RZ22" s="86"/>
      <c r="SA22" s="86"/>
      <c r="SB22" s="86"/>
      <c r="SC22" s="86"/>
      <c r="SD22" s="86"/>
      <c r="SE22" s="86"/>
      <c r="SF22" s="86"/>
      <c r="SG22" s="86"/>
      <c r="SH22" s="86"/>
      <c r="SI22" s="86"/>
      <c r="SJ22" s="86"/>
      <c r="SK22" s="86"/>
      <c r="SL22" s="86"/>
      <c r="SM22" s="86"/>
      <c r="SN22" s="86"/>
      <c r="SO22" s="86"/>
      <c r="SP22" s="86"/>
      <c r="SQ22" s="86"/>
      <c r="SR22" s="86"/>
      <c r="SS22" s="86"/>
      <c r="ST22" s="86"/>
      <c r="SU22" s="86"/>
      <c r="SV22" s="86"/>
      <c r="SW22" s="86"/>
      <c r="SX22" s="86"/>
      <c r="SY22" s="86"/>
      <c r="SZ22" s="86"/>
      <c r="TA22" s="86"/>
      <c r="TB22" s="86"/>
      <c r="TC22" s="86"/>
      <c r="TD22" s="86"/>
      <c r="TE22" s="86"/>
      <c r="TF22" s="86"/>
      <c r="TG22" s="86"/>
      <c r="TH22" s="86"/>
      <c r="TI22" s="86"/>
      <c r="TJ22" s="86"/>
      <c r="TK22" s="86"/>
      <c r="TL22" s="86"/>
      <c r="TM22" s="86"/>
      <c r="TN22" s="86"/>
      <c r="TO22" s="86"/>
      <c r="TP22" s="86"/>
      <c r="TQ22" s="86"/>
      <c r="TR22" s="86"/>
      <c r="TS22" s="86"/>
      <c r="TT22" s="86"/>
      <c r="TU22" s="86"/>
      <c r="TV22" s="86"/>
      <c r="TW22" s="86"/>
      <c r="TX22" s="86"/>
      <c r="TY22" s="86"/>
      <c r="TZ22" s="86"/>
      <c r="UA22" s="86"/>
      <c r="UB22" s="86"/>
      <c r="UC22" s="86"/>
      <c r="UD22" s="86"/>
      <c r="UE22" s="86"/>
      <c r="UF22" s="86"/>
      <c r="UG22" s="86"/>
      <c r="UH22" s="86"/>
      <c r="UI22" s="86"/>
      <c r="UJ22" s="86"/>
      <c r="UK22" s="86"/>
      <c r="UL22" s="86"/>
      <c r="UM22" s="86"/>
      <c r="UN22" s="86"/>
      <c r="UO22" s="86"/>
      <c r="UP22" s="86"/>
      <c r="UQ22" s="86"/>
      <c r="UR22" s="86"/>
      <c r="US22" s="86"/>
      <c r="UT22" s="86"/>
      <c r="UU22" s="86"/>
      <c r="UV22" s="86"/>
      <c r="UW22" s="86"/>
      <c r="UX22" s="86"/>
      <c r="UY22" s="86"/>
      <c r="UZ22" s="86"/>
      <c r="VA22" s="86"/>
      <c r="VB22" s="86"/>
      <c r="VC22" s="86"/>
      <c r="VD22" s="86"/>
      <c r="VE22" s="86"/>
      <c r="VF22" s="86"/>
      <c r="VG22" s="86"/>
      <c r="VH22" s="86"/>
      <c r="VI22" s="86"/>
      <c r="VJ22" s="86"/>
      <c r="VK22" s="86"/>
      <c r="VL22" s="86"/>
      <c r="VM22" s="86"/>
      <c r="VN22" s="86"/>
      <c r="VO22" s="86"/>
      <c r="VP22" s="86"/>
      <c r="VQ22" s="86"/>
      <c r="VR22" s="86"/>
      <c r="VS22" s="86"/>
      <c r="VT22" s="86"/>
      <c r="VU22" s="86"/>
      <c r="VV22" s="86"/>
      <c r="VW22" s="86"/>
      <c r="VX22" s="86"/>
      <c r="VY22" s="86"/>
      <c r="VZ22" s="86"/>
      <c r="WA22" s="86"/>
      <c r="WB22" s="86"/>
      <c r="WC22" s="86"/>
      <c r="WD22" s="86"/>
      <c r="WE22" s="86"/>
      <c r="WF22" s="86"/>
      <c r="WG22" s="86"/>
      <c r="WH22" s="86"/>
      <c r="WI22" s="86"/>
      <c r="WJ22" s="86"/>
      <c r="WK22" s="86"/>
      <c r="WL22" s="86"/>
      <c r="WM22" s="86"/>
      <c r="WN22" s="86"/>
      <c r="WO22" s="86"/>
      <c r="WP22" s="86"/>
      <c r="WQ22" s="86"/>
      <c r="WR22" s="86"/>
      <c r="WS22" s="86"/>
      <c r="WT22" s="86"/>
      <c r="WU22" s="86"/>
      <c r="WV22" s="86"/>
      <c r="WW22" s="86"/>
      <c r="WX22" s="86"/>
      <c r="WY22" s="86"/>
      <c r="WZ22" s="86"/>
      <c r="XA22" s="86"/>
      <c r="XB22" s="86"/>
      <c r="XC22" s="86"/>
      <c r="XD22" s="86"/>
      <c r="XE22" s="86"/>
      <c r="XF22" s="86"/>
      <c r="XG22" s="86"/>
      <c r="XH22" s="86"/>
      <c r="XI22" s="86"/>
      <c r="XJ22" s="86"/>
      <c r="XK22" s="86"/>
      <c r="XL22" s="86"/>
      <c r="XM22" s="86"/>
      <c r="XN22" s="86"/>
      <c r="XO22" s="86"/>
      <c r="XP22" s="86"/>
      <c r="XQ22" s="86"/>
      <c r="XR22" s="86"/>
      <c r="XS22" s="86"/>
      <c r="XT22" s="86"/>
      <c r="XU22" s="86"/>
      <c r="XV22" s="86"/>
      <c r="XW22" s="86"/>
      <c r="XX22" s="86"/>
      <c r="XY22" s="86"/>
      <c r="XZ22" s="86"/>
      <c r="YA22" s="86"/>
      <c r="YB22" s="86"/>
      <c r="YC22" s="86"/>
      <c r="YD22" s="86"/>
      <c r="YE22" s="86"/>
      <c r="YF22" s="86"/>
      <c r="YG22" s="86"/>
      <c r="YH22" s="86"/>
      <c r="YI22" s="86"/>
      <c r="YJ22" s="86"/>
      <c r="YK22" s="86"/>
      <c r="YL22" s="86"/>
      <c r="YM22" s="86"/>
      <c r="YN22" s="86"/>
      <c r="YO22" s="86"/>
      <c r="YP22" s="86"/>
      <c r="YQ22" s="86"/>
      <c r="YR22" s="86"/>
      <c r="YS22" s="86"/>
      <c r="YT22" s="86"/>
      <c r="YU22" s="86"/>
      <c r="YV22" s="86"/>
      <c r="YW22" s="86"/>
      <c r="YX22" s="86"/>
      <c r="YY22" s="86"/>
      <c r="YZ22" s="86"/>
      <c r="ZA22" s="86"/>
      <c r="ZB22" s="86"/>
      <c r="ZC22" s="86"/>
      <c r="ZD22" s="86"/>
      <c r="ZE22" s="86"/>
      <c r="ZF22" s="86"/>
      <c r="ZG22" s="86"/>
      <c r="ZH22" s="86"/>
      <c r="ZI22" s="86"/>
      <c r="ZJ22" s="86"/>
      <c r="ZK22" s="86"/>
      <c r="ZL22" s="86"/>
      <c r="ZM22" s="86"/>
      <c r="ZN22" s="86"/>
      <c r="ZO22" s="86"/>
      <c r="ZP22" s="86"/>
      <c r="ZQ22" s="86"/>
      <c r="ZR22" s="86"/>
      <c r="ZS22" s="86"/>
      <c r="ZT22" s="86"/>
      <c r="ZU22" s="86"/>
      <c r="ZV22" s="86"/>
      <c r="ZW22" s="86"/>
      <c r="ZX22" s="86"/>
      <c r="ZY22" s="86"/>
      <c r="ZZ22" s="86"/>
      <c r="AAA22" s="86"/>
      <c r="AAB22" s="86"/>
      <c r="AAC22" s="86"/>
      <c r="AAD22" s="86"/>
      <c r="AAE22" s="86"/>
      <c r="AAF22" s="86"/>
      <c r="AAG22" s="86"/>
      <c r="AAH22" s="86"/>
      <c r="AAI22" s="86"/>
      <c r="AAJ22" s="86"/>
      <c r="AAK22" s="86"/>
      <c r="AAL22" s="86"/>
      <c r="AAM22" s="86"/>
      <c r="AAN22" s="86"/>
      <c r="AAO22" s="86"/>
      <c r="AAP22" s="86"/>
      <c r="AAQ22" s="86"/>
      <c r="AAR22" s="86"/>
      <c r="AAS22" s="86"/>
      <c r="AAT22" s="86"/>
      <c r="AAU22" s="86"/>
      <c r="AAV22" s="86"/>
      <c r="AAW22" s="86"/>
      <c r="AAX22" s="86"/>
      <c r="AAY22" s="86"/>
      <c r="AAZ22" s="86"/>
      <c r="ABA22" s="86"/>
      <c r="ABB22" s="86"/>
      <c r="ABC22" s="86"/>
      <c r="ABD22" s="86"/>
      <c r="ABE22" s="86"/>
      <c r="ABF22" s="86"/>
      <c r="ABG22" s="86"/>
      <c r="ABH22" s="86"/>
      <c r="ABI22" s="86"/>
      <c r="ABJ22" s="86"/>
      <c r="ABK22" s="86"/>
      <c r="ABL22" s="86"/>
      <c r="ABM22" s="86"/>
      <c r="ABN22" s="86"/>
      <c r="ABO22" s="86"/>
      <c r="ABP22" s="86"/>
      <c r="ABQ22" s="86"/>
      <c r="ABR22" s="86"/>
      <c r="ABS22" s="86"/>
      <c r="ABT22" s="86"/>
      <c r="ABU22" s="86"/>
      <c r="ABV22" s="86"/>
      <c r="ABW22" s="86"/>
      <c r="ABX22" s="86"/>
      <c r="ABY22" s="86"/>
      <c r="ABZ22" s="86"/>
      <c r="ACA22" s="86"/>
      <c r="ACB22" s="86"/>
      <c r="ACC22" s="86"/>
      <c r="ACD22" s="86"/>
      <c r="ACE22" s="86"/>
      <c r="ACF22" s="86"/>
      <c r="ACG22" s="86"/>
      <c r="ACH22" s="86"/>
      <c r="ACI22" s="86"/>
      <c r="ACJ22" s="86"/>
      <c r="ACK22" s="86"/>
      <c r="ACL22" s="86"/>
      <c r="ACM22" s="86"/>
      <c r="ACN22" s="86"/>
      <c r="ACO22" s="86"/>
      <c r="ACP22" s="86"/>
      <c r="ACQ22" s="86"/>
      <c r="ACR22" s="86"/>
      <c r="ACS22" s="86"/>
      <c r="ACT22" s="86"/>
      <c r="ACU22" s="86"/>
      <c r="ACV22" s="86"/>
      <c r="ACW22" s="86"/>
      <c r="ACX22" s="86"/>
      <c r="ACY22" s="86"/>
      <c r="ACZ22" s="86"/>
      <c r="ADA22" s="86"/>
      <c r="ADB22" s="86"/>
      <c r="ADC22" s="86"/>
      <c r="ADD22" s="86"/>
      <c r="ADE22" s="86"/>
      <c r="ADF22" s="86"/>
      <c r="ADG22" s="86"/>
      <c r="ADH22" s="86"/>
      <c r="ADI22" s="86"/>
      <c r="ADJ22" s="86"/>
      <c r="ADK22" s="86"/>
      <c r="ADL22" s="86"/>
      <c r="ADM22" s="86"/>
      <c r="ADN22" s="86"/>
      <c r="ADO22" s="86"/>
      <c r="ADP22" s="86"/>
      <c r="ADQ22" s="86"/>
      <c r="ADR22" s="86"/>
      <c r="ADS22" s="86"/>
      <c r="ADT22" s="86"/>
      <c r="ADU22" s="86"/>
      <c r="ADV22" s="86"/>
      <c r="ADW22" s="86"/>
      <c r="ADX22" s="86"/>
      <c r="ADY22" s="86"/>
      <c r="ADZ22" s="86"/>
      <c r="AEA22" s="86"/>
      <c r="AEB22" s="86"/>
      <c r="AEC22" s="86"/>
      <c r="AED22" s="86"/>
      <c r="AEE22" s="86"/>
      <c r="AEF22" s="86"/>
      <c r="AEG22" s="86"/>
      <c r="AEH22" s="86"/>
      <c r="AEI22" s="86"/>
      <c r="AEJ22" s="86"/>
      <c r="AEK22" s="86"/>
      <c r="AEL22" s="86"/>
      <c r="AEM22" s="86"/>
      <c r="AEN22" s="86"/>
      <c r="AEO22" s="86"/>
      <c r="AEP22" s="86"/>
      <c r="AEQ22" s="86"/>
      <c r="AER22" s="86"/>
      <c r="AES22" s="86"/>
      <c r="AET22" s="86"/>
      <c r="AEU22" s="86"/>
      <c r="AEV22" s="86"/>
      <c r="AEW22" s="86"/>
      <c r="AEX22" s="86"/>
      <c r="AEY22" s="86"/>
      <c r="AEZ22" s="86"/>
      <c r="AFA22" s="86"/>
      <c r="AFB22" s="86"/>
      <c r="AFC22" s="86"/>
      <c r="AFD22" s="86"/>
      <c r="AFE22" s="86"/>
      <c r="AFF22" s="86"/>
      <c r="AFG22" s="86"/>
      <c r="AFH22" s="86"/>
      <c r="AFI22" s="86"/>
      <c r="AFJ22" s="86"/>
      <c r="AFK22" s="86"/>
      <c r="AFL22" s="86"/>
      <c r="AFM22" s="86"/>
      <c r="AFN22" s="86"/>
      <c r="AFO22" s="86"/>
      <c r="AFP22" s="86"/>
      <c r="AFQ22" s="86"/>
      <c r="AFR22" s="86"/>
      <c r="AFS22" s="86"/>
      <c r="AFT22" s="86"/>
      <c r="AFU22" s="86"/>
      <c r="AFV22" s="86"/>
      <c r="AFW22" s="86"/>
      <c r="AFX22" s="86"/>
      <c r="AFY22" s="86"/>
      <c r="AFZ22" s="86"/>
      <c r="AGA22" s="86"/>
      <c r="AGB22" s="86"/>
      <c r="AGC22" s="86"/>
      <c r="AGD22" s="86"/>
      <c r="AGE22" s="86"/>
      <c r="AGF22" s="86"/>
      <c r="AGG22" s="86"/>
      <c r="AGH22" s="86"/>
      <c r="AGI22" s="86"/>
      <c r="AGJ22" s="86"/>
      <c r="AGK22" s="86"/>
      <c r="AGL22" s="86"/>
      <c r="AGM22" s="86"/>
      <c r="AGN22" s="86"/>
      <c r="AGO22" s="86"/>
      <c r="AGP22" s="86"/>
      <c r="AGQ22" s="86"/>
      <c r="AGR22" s="86"/>
      <c r="AGS22" s="86"/>
      <c r="AGT22" s="86"/>
      <c r="AGU22" s="86"/>
      <c r="AGV22" s="86"/>
      <c r="AGW22" s="86"/>
      <c r="AGX22" s="86"/>
      <c r="AGY22" s="86"/>
      <c r="AGZ22" s="86"/>
      <c r="AHA22" s="86"/>
      <c r="AHB22" s="86"/>
      <c r="AHC22" s="86"/>
      <c r="AHD22" s="86"/>
      <c r="AHE22" s="86"/>
      <c r="AHF22" s="86"/>
      <c r="AHG22" s="86"/>
      <c r="AHH22" s="86"/>
      <c r="AHI22" s="86"/>
      <c r="AHJ22" s="86"/>
      <c r="AHK22" s="86"/>
      <c r="AHL22" s="86"/>
      <c r="AHM22" s="86"/>
      <c r="AHN22" s="86"/>
      <c r="AHO22" s="86"/>
      <c r="AHP22" s="86"/>
      <c r="AHQ22" s="86"/>
      <c r="AHR22" s="86"/>
      <c r="AHS22" s="86"/>
      <c r="AHT22" s="86"/>
      <c r="AHU22" s="86"/>
      <c r="AHV22" s="86"/>
      <c r="AHW22" s="86"/>
      <c r="AHX22" s="86"/>
      <c r="AHY22" s="86"/>
      <c r="AHZ22" s="86"/>
      <c r="AIA22" s="86"/>
      <c r="AIB22" s="86"/>
      <c r="AIC22" s="86"/>
      <c r="AID22" s="86"/>
      <c r="AIE22" s="86"/>
      <c r="AIF22" s="86"/>
      <c r="AIG22" s="86"/>
      <c r="AIH22" s="86"/>
      <c r="AII22" s="86"/>
      <c r="AIJ22" s="86"/>
      <c r="AIK22" s="86"/>
      <c r="AIL22" s="86"/>
      <c r="AIM22" s="86"/>
      <c r="AIN22" s="86"/>
      <c r="AIO22" s="86"/>
      <c r="AIP22" s="86"/>
      <c r="AIQ22" s="86"/>
      <c r="AIR22" s="86"/>
      <c r="AIS22" s="86"/>
      <c r="AIT22" s="86"/>
      <c r="AIU22" s="86"/>
      <c r="AIV22" s="86"/>
      <c r="AIW22" s="86"/>
      <c r="AIX22" s="86"/>
      <c r="AIY22" s="86"/>
      <c r="AIZ22" s="86"/>
      <c r="AJA22" s="86"/>
      <c r="AJB22" s="86"/>
      <c r="AJC22" s="86"/>
      <c r="AJD22" s="86"/>
      <c r="AJE22" s="86"/>
      <c r="AJF22" s="86"/>
      <c r="AJG22" s="86"/>
      <c r="AJH22" s="86"/>
      <c r="AJI22" s="86"/>
      <c r="AJJ22" s="86"/>
      <c r="AJK22" s="86"/>
      <c r="AJL22" s="86"/>
      <c r="AJM22" s="86"/>
      <c r="AJN22" s="86"/>
      <c r="AJO22" s="86"/>
      <c r="AJP22" s="86"/>
      <c r="AJQ22" s="86"/>
      <c r="AJR22" s="86"/>
      <c r="AJS22" s="86"/>
      <c r="AJT22" s="86"/>
      <c r="AJU22" s="86"/>
      <c r="AJV22" s="86"/>
      <c r="AJW22" s="86"/>
      <c r="AJX22" s="86"/>
      <c r="AJY22" s="86"/>
      <c r="AJZ22" s="86"/>
      <c r="AKA22" s="86"/>
      <c r="AKB22" s="86"/>
      <c r="AKC22" s="86"/>
      <c r="AKD22" s="86"/>
      <c r="AKE22" s="86"/>
      <c r="AKF22" s="86"/>
      <c r="AKG22" s="86"/>
      <c r="AKH22" s="86"/>
      <c r="AKI22" s="86"/>
      <c r="AKJ22" s="86"/>
      <c r="AKK22" s="86"/>
      <c r="AKL22" s="86"/>
      <c r="AKM22" s="86"/>
      <c r="AKN22" s="86"/>
      <c r="AKO22" s="86"/>
      <c r="AKP22" s="86"/>
      <c r="AKQ22" s="86"/>
      <c r="AKR22" s="86"/>
      <c r="AKS22" s="86"/>
      <c r="AKT22" s="86"/>
      <c r="AKU22" s="86"/>
      <c r="AKV22" s="86"/>
      <c r="AKW22" s="86"/>
      <c r="AKX22" s="86"/>
      <c r="AKY22" s="86"/>
      <c r="AKZ22" s="86"/>
      <c r="ALA22" s="86"/>
      <c r="ALB22" s="86"/>
      <c r="ALC22" s="86"/>
      <c r="ALD22" s="86"/>
      <c r="ALE22" s="86"/>
      <c r="ALF22" s="86"/>
      <c r="ALG22" s="86"/>
      <c r="ALH22" s="86"/>
      <c r="ALI22" s="86"/>
      <c r="ALJ22" s="86"/>
      <c r="ALK22" s="86"/>
      <c r="ALL22" s="86"/>
      <c r="ALM22" s="86"/>
      <c r="ALN22" s="86"/>
      <c r="ALO22" s="86"/>
      <c r="ALP22" s="86"/>
      <c r="ALQ22" s="86"/>
      <c r="ALR22" s="86"/>
      <c r="ALS22" s="86"/>
      <c r="ALT22" s="86"/>
      <c r="ALU22" s="86"/>
      <c r="ALV22" s="86"/>
      <c r="ALW22" s="86"/>
      <c r="ALX22" s="86"/>
      <c r="ALY22" s="86"/>
      <c r="ALZ22" s="86"/>
      <c r="AMA22" s="86"/>
      <c r="AMB22" s="86"/>
      <c r="AMC22" s="86"/>
      <c r="AMD22" s="86"/>
      <c r="AME22" s="86"/>
      <c r="AMF22" s="86"/>
      <c r="AMG22" s="86"/>
      <c r="AMH22" s="86"/>
      <c r="AMI22" s="86"/>
      <c r="AMJ22" s="86"/>
      <c r="AMK22" s="86"/>
    </row>
    <row r="23" customFormat="false" ht="57" hidden="false" customHeight="false" outlineLevel="0" collapsed="false">
      <c r="A23" s="266" t="s">
        <v>5264</v>
      </c>
      <c r="B23" s="354" t="s">
        <v>5198</v>
      </c>
      <c r="C23" s="266" t="s">
        <v>5229</v>
      </c>
      <c r="D23" s="266" t="s">
        <v>5265</v>
      </c>
      <c r="E23" s="266" t="s">
        <v>5266</v>
      </c>
      <c r="F23" s="266"/>
      <c r="G23" s="289" t="s">
        <v>5267</v>
      </c>
      <c r="H23" s="266"/>
      <c r="I23" s="266" t="s">
        <v>5268</v>
      </c>
      <c r="J23" s="289" t="s">
        <v>5269</v>
      </c>
      <c r="K23" s="289"/>
      <c r="L23" s="266"/>
      <c r="M23" s="78" t="s">
        <v>157</v>
      </c>
      <c r="N23" s="266"/>
      <c r="O23" s="266"/>
      <c r="P23" s="266"/>
      <c r="Q23" s="266"/>
      <c r="R23" s="266" t="s">
        <v>45</v>
      </c>
      <c r="S23" s="266"/>
      <c r="T23" s="84" t="s">
        <v>146</v>
      </c>
      <c r="U23" s="341"/>
      <c r="V23" s="342" t="s">
        <v>526</v>
      </c>
      <c r="W23" s="341"/>
      <c r="X23" s="342"/>
      <c r="Y23" s="342"/>
      <c r="Z23" s="342" t="s">
        <v>54</v>
      </c>
      <c r="AA23" s="342"/>
      <c r="AB23" s="343"/>
      <c r="AC23" s="343"/>
      <c r="AD23" s="344"/>
      <c r="AE23" s="355" t="s">
        <v>5270</v>
      </c>
      <c r="AF23" s="345"/>
      <c r="AG23" s="351" t="s">
        <v>5271</v>
      </c>
      <c r="AH23" s="347"/>
      <c r="AI23" s="343"/>
      <c r="AJ23" s="343"/>
      <c r="AK23" s="351" t="s">
        <v>5272</v>
      </c>
      <c r="AL23" s="343"/>
      <c r="AM23" s="351"/>
      <c r="AN23" s="343"/>
      <c r="AO23" s="324"/>
      <c r="AP23" s="324"/>
      <c r="AQ23" s="324"/>
      <c r="AR23" s="324"/>
      <c r="AS23" s="324"/>
      <c r="AT23" s="330" t="str">
        <f aca="false">IF(A23="", "","'"&amp;A23&amp;"':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growth: "&amp;Y23&amp;"","")&amp;IF(Z23&lt;&gt;"",", cost: '"&amp;Z23&amp;"'","")&amp;", text: '"&amp;SUBSTITUTE(SUBSTITUTE(AE23, CHAR(13), ""),CHAR(10),"\n")&amp;IF(AF23&lt;&gt;"", "', textAdditional: '"&amp;SUBSTITUTE(SUBSTITUTE(AF23, CHAR(13), ""),CHAR(10),"\n"), "")&amp;"', textZh: '"&amp;SUBSTITUTE(SUBSTITUTE(SUBSTITUTE(AG23, CHAR(13), ""),CHAR(10),"\n"),"'","\'")&amp;"', textZhG1: '"&amp;SUBSTITUTE(SUBSTITUTE(SUBSTITUTE(AI23, CHAR(13), ""),CHAR(10),"\n"),"'","\'")&amp;IF(AH23&lt;&gt;"", "', textZhAdditional: '"&amp;SUBSTITUTE(SUBSTITUTE(AH23, CHAR(13), ""),CHAR(10),"\n"), "")&amp;IF(AJ23&lt;&gt;"", "', textZhG1Additional: '"&amp;SUBSTITUTE(SUBSTITUTE(AJ23, CHAR(13), ""),CHAR(10),"\n"), "")&amp;"', textKo: '"&amp;SUBSTITUTE(SUBSTITUTE(SUBSTITUTE(AK23, CHAR(13), ""),CHAR(10),"\n"),"'","\'")&amp;IF(AL23&lt;&gt;"", "', textKoAdditional: '"&amp;SUBSTITUTE(SUBSTITUTE(AL23, CHAR(13), ""),CHAR(10),"\n"), "")&amp;"', textEn: '"&amp;SUBSTITUTE(SUBSTITUTE(SUBSTITUTE(AM23, CHAR(13), ""),CHAR(10),"\n"),"'","\'")&amp;IF(AN23&lt;&gt;"", "', textEnAdditional: '"&amp;SUBSTITUTE(SUBSTITUTE(AN23, CHAR(13), ""),CHAR(10),"\n"), "")&amp;"'"&amp;IF(AB23="○",", sealable: true","")&amp;IF(AC23="○",", removable: true","")&amp;IF(AA23="○",", lie: true","")&amp;IF(AD23="○",", investable: true","")&amp;"},")</f>
        <v>'26-innealra-o1-s-1': {megami: 'innealra', anotherID: 'O1', replace: '26-innealra-o-s-1', name: 'スピエル・サラバエル', nameEn: '', nameZh: '逝枪·风蚀形销', nameZhG1: '', nameKo: '스피엘·사라바엘', ruby: '', rubyEn: '', rubyZh: 'spear', baseType: 'special', type: 'attack', range: '4', damage: '-/1', cost: '2', text: '【常時】この《攻撃》は距離拡大（近X）と距離拡大（遠Y）を得る。Xは相手の使用済の切札の枚数に等しい。Yは相手の捨て札の枚数に等しい。\n----\n【再起】あなたがこのターン中に2回以上共鳴している。', textZh: '【常时】此攻击得距离扩大(近X)和距离扩大(远Y)。X为对手已使用的王牌数，Y为对手的弃牌数。\n ----\n 【再起】你在本回合进行了至少2次共鸣。', textZhG1: '', textKo: '【상시】이 《공격》은 거리확대(근X)와 거리확대(원Y)을 얻는다.\nX는 상대가 사용한 비장패의 숫자와 동일하다.\nY는 상대의 버림패의 숫자와 동일하다.\n【재기】당신이 이번 턴에 2회 이상 공명하였다.', textEn: ''},</v>
      </c>
      <c r="AU23" s="331" t="str">
        <f aca="false">IF($A23&lt;&gt;"", "    /** 《"&amp;$E23&amp;"》 */ export const "&amp;SUBSTITUTE(UPPER(IF(MID($A23, 3, 1)="-", RIGHT($A23,LEN($A23)-3), $A23)), "-", "_")&amp;": TCardId = '"&amp;$A23&amp;"';", "")</f>
        <v>    /** 《スピエル・サラバエル》 */ export const INNEALRA_O1_S_1: TCardId = '26-innealra-o1-s-1';</v>
      </c>
      <c r="AV23" s="332" t="str">
        <f aca="false">IF($A23&lt;&gt;"", "    | '"&amp;$A23&amp;"'", "")</f>
        <v>    | '26-innealra-o1-s-1'</v>
      </c>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6"/>
      <c r="DJ23" s="86"/>
      <c r="DK23" s="86"/>
      <c r="DL23" s="86"/>
      <c r="DM23" s="86"/>
      <c r="DN23" s="86"/>
      <c r="DO23" s="86"/>
      <c r="DP23" s="86"/>
      <c r="DQ23" s="86"/>
      <c r="DR23" s="86"/>
      <c r="DS23" s="86"/>
      <c r="DT23" s="86"/>
      <c r="DU23" s="86"/>
      <c r="DV23" s="86"/>
      <c r="DW23" s="86"/>
      <c r="DX23" s="86"/>
      <c r="DY23" s="86"/>
      <c r="DZ23" s="86"/>
      <c r="EA23" s="86"/>
      <c r="EB23" s="86"/>
      <c r="EC23" s="86"/>
      <c r="ED23" s="86"/>
      <c r="EE23" s="86"/>
      <c r="EF23" s="86"/>
      <c r="EG23" s="86"/>
      <c r="EH23" s="86"/>
      <c r="EI23" s="86"/>
      <c r="EJ23" s="86"/>
      <c r="EK23" s="86"/>
      <c r="EL23" s="86"/>
      <c r="EM23" s="86"/>
      <c r="EN23" s="86"/>
      <c r="EO23" s="86"/>
      <c r="EP23" s="86"/>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6"/>
      <c r="FO23" s="86"/>
      <c r="FP23" s="86"/>
      <c r="FQ23" s="86"/>
      <c r="FR23" s="86"/>
      <c r="FS23" s="86"/>
      <c r="FT23" s="86"/>
      <c r="FU23" s="86"/>
      <c r="FV23" s="86"/>
      <c r="FW23" s="86"/>
      <c r="FX23" s="86"/>
      <c r="FY23" s="86"/>
      <c r="FZ23" s="86"/>
      <c r="GA23" s="86"/>
      <c r="GB23" s="86"/>
      <c r="GC23" s="86"/>
      <c r="GD23" s="86"/>
      <c r="GE23" s="86"/>
      <c r="GF23" s="86"/>
      <c r="GG23" s="86"/>
      <c r="GH23" s="86"/>
      <c r="GI23" s="86"/>
      <c r="GJ23" s="86"/>
      <c r="GK23" s="86"/>
      <c r="GL23" s="86"/>
      <c r="GM23" s="86"/>
      <c r="GN23" s="86"/>
      <c r="GO23" s="86"/>
      <c r="GP23" s="86"/>
      <c r="GQ23" s="86"/>
      <c r="GR23" s="86"/>
      <c r="GS23" s="86"/>
      <c r="GT23" s="86"/>
      <c r="GU23" s="86"/>
      <c r="GV23" s="86"/>
      <c r="GW23" s="86"/>
      <c r="GX23" s="86"/>
      <c r="GY23" s="86"/>
      <c r="GZ23" s="86"/>
      <c r="HA23" s="86"/>
      <c r="HB23" s="86"/>
      <c r="HC23" s="86"/>
      <c r="HD23" s="86"/>
      <c r="HE23" s="86"/>
      <c r="HF23" s="86"/>
      <c r="HG23" s="86"/>
      <c r="HH23" s="86"/>
      <c r="HI23" s="86"/>
      <c r="HJ23" s="86"/>
      <c r="HK23" s="86"/>
      <c r="HL23" s="86"/>
      <c r="HM23" s="86"/>
      <c r="HN23" s="86"/>
      <c r="HO23" s="86"/>
      <c r="HP23" s="86"/>
      <c r="HQ23" s="86"/>
      <c r="HR23" s="86"/>
      <c r="HS23" s="86"/>
      <c r="HT23" s="86"/>
      <c r="HU23" s="86"/>
      <c r="HV23" s="86"/>
      <c r="HW23" s="86"/>
      <c r="HX23" s="86"/>
      <c r="HY23" s="86"/>
      <c r="HZ23" s="86"/>
      <c r="IA23" s="86"/>
      <c r="IB23" s="86"/>
      <c r="IC23" s="86"/>
      <c r="ID23" s="86"/>
      <c r="IE23" s="86"/>
      <c r="IF23" s="86"/>
      <c r="IG23" s="86"/>
      <c r="IH23" s="86"/>
      <c r="II23" s="86"/>
      <c r="IJ23" s="86"/>
      <c r="IK23" s="86"/>
      <c r="IL23" s="86"/>
      <c r="IM23" s="86"/>
      <c r="IN23" s="86"/>
      <c r="IO23" s="86"/>
      <c r="IP23" s="86"/>
      <c r="IQ23" s="86"/>
      <c r="IR23" s="86"/>
      <c r="IS23" s="86"/>
      <c r="IT23" s="86"/>
      <c r="IU23" s="86"/>
      <c r="IV23" s="86"/>
      <c r="IW23" s="86"/>
      <c r="IX23" s="86"/>
      <c r="IY23" s="86"/>
      <c r="IZ23" s="86"/>
      <c r="JA23" s="86"/>
      <c r="JB23" s="86"/>
      <c r="JC23" s="86"/>
      <c r="JD23" s="86"/>
      <c r="JE23" s="86"/>
      <c r="JF23" s="86"/>
      <c r="JG23" s="86"/>
      <c r="JH23" s="86"/>
      <c r="JI23" s="86"/>
      <c r="JJ23" s="86"/>
      <c r="JK23" s="86"/>
      <c r="JL23" s="86"/>
      <c r="JM23" s="86"/>
      <c r="JN23" s="86"/>
      <c r="JO23" s="86"/>
      <c r="JP23" s="86"/>
      <c r="JQ23" s="86"/>
      <c r="JR23" s="86"/>
      <c r="JS23" s="86"/>
      <c r="JT23" s="86"/>
      <c r="JU23" s="86"/>
      <c r="JV23" s="86"/>
      <c r="JW23" s="86"/>
      <c r="JX23" s="86"/>
      <c r="JY23" s="86"/>
      <c r="JZ23" s="86"/>
      <c r="KA23" s="86"/>
      <c r="KB23" s="86"/>
      <c r="KC23" s="86"/>
      <c r="KD23" s="86"/>
      <c r="KE23" s="86"/>
      <c r="KF23" s="86"/>
      <c r="KG23" s="86"/>
      <c r="KH23" s="86"/>
      <c r="KI23" s="86"/>
      <c r="KJ23" s="86"/>
      <c r="KK23" s="86"/>
      <c r="KL23" s="86"/>
      <c r="KM23" s="86"/>
      <c r="KN23" s="86"/>
      <c r="KO23" s="86"/>
      <c r="KP23" s="86"/>
      <c r="KQ23" s="86"/>
      <c r="KR23" s="86"/>
      <c r="KS23" s="86"/>
      <c r="KT23" s="86"/>
      <c r="KU23" s="86"/>
      <c r="KV23" s="86"/>
      <c r="KW23" s="86"/>
      <c r="KX23" s="86"/>
      <c r="KY23" s="86"/>
      <c r="KZ23" s="86"/>
      <c r="LA23" s="86"/>
      <c r="LB23" s="86"/>
      <c r="LC23" s="86"/>
      <c r="LD23" s="86"/>
      <c r="LE23" s="86"/>
      <c r="LF23" s="86"/>
      <c r="LG23" s="86"/>
      <c r="LH23" s="86"/>
      <c r="LI23" s="86"/>
      <c r="LJ23" s="86"/>
      <c r="LK23" s="86"/>
      <c r="LL23" s="86"/>
      <c r="LM23" s="86"/>
      <c r="LN23" s="86"/>
      <c r="LO23" s="86"/>
      <c r="LP23" s="86"/>
      <c r="LQ23" s="86"/>
      <c r="LR23" s="86"/>
      <c r="LS23" s="86"/>
      <c r="LT23" s="86"/>
      <c r="LU23" s="86"/>
      <c r="LV23" s="86"/>
      <c r="LW23" s="86"/>
      <c r="LX23" s="86"/>
      <c r="LY23" s="86"/>
      <c r="LZ23" s="86"/>
      <c r="MA23" s="86"/>
      <c r="MB23" s="86"/>
      <c r="MC23" s="86"/>
      <c r="MD23" s="86"/>
      <c r="ME23" s="86"/>
      <c r="MF23" s="86"/>
      <c r="MG23" s="86"/>
      <c r="MH23" s="86"/>
      <c r="MI23" s="86"/>
      <c r="MJ23" s="86"/>
      <c r="MK23" s="86"/>
      <c r="ML23" s="86"/>
      <c r="MM23" s="86"/>
      <c r="MN23" s="86"/>
      <c r="MO23" s="86"/>
      <c r="MP23" s="86"/>
      <c r="MQ23" s="86"/>
      <c r="MR23" s="86"/>
      <c r="MS23" s="86"/>
      <c r="MT23" s="86"/>
      <c r="MU23" s="86"/>
      <c r="MV23" s="86"/>
      <c r="MW23" s="86"/>
      <c r="MX23" s="86"/>
      <c r="MY23" s="86"/>
      <c r="MZ23" s="86"/>
      <c r="NA23" s="86"/>
      <c r="NB23" s="86"/>
      <c r="NC23" s="86"/>
      <c r="ND23" s="86"/>
      <c r="NE23" s="86"/>
      <c r="NF23" s="86"/>
      <c r="NG23" s="86"/>
      <c r="NH23" s="86"/>
      <c r="NI23" s="86"/>
      <c r="NJ23" s="86"/>
      <c r="NK23" s="86"/>
      <c r="NL23" s="86"/>
      <c r="NM23" s="86"/>
      <c r="NN23" s="86"/>
      <c r="NO23" s="86"/>
      <c r="NP23" s="86"/>
      <c r="NQ23" s="86"/>
      <c r="NR23" s="86"/>
      <c r="NS23" s="86"/>
      <c r="NT23" s="86"/>
      <c r="NU23" s="86"/>
      <c r="NV23" s="86"/>
      <c r="NW23" s="86"/>
      <c r="NX23" s="86"/>
      <c r="NY23" s="86"/>
      <c r="NZ23" s="86"/>
      <c r="OA23" s="86"/>
      <c r="OB23" s="86"/>
      <c r="OC23" s="86"/>
      <c r="OD23" s="86"/>
      <c r="OE23" s="86"/>
      <c r="OF23" s="86"/>
      <c r="OG23" s="86"/>
      <c r="OH23" s="86"/>
      <c r="OI23" s="86"/>
      <c r="OJ23" s="86"/>
      <c r="OK23" s="86"/>
      <c r="OL23" s="86"/>
      <c r="OM23" s="86"/>
      <c r="ON23" s="86"/>
      <c r="OO23" s="86"/>
      <c r="OP23" s="86"/>
      <c r="OQ23" s="86"/>
      <c r="OR23" s="86"/>
      <c r="OS23" s="86"/>
      <c r="OT23" s="86"/>
      <c r="OU23" s="86"/>
      <c r="OV23" s="86"/>
      <c r="OW23" s="86"/>
      <c r="OX23" s="86"/>
      <c r="OY23" s="86"/>
      <c r="OZ23" s="86"/>
      <c r="PA23" s="86"/>
      <c r="PB23" s="86"/>
      <c r="PC23" s="86"/>
      <c r="PD23" s="86"/>
      <c r="PE23" s="86"/>
      <c r="PF23" s="86"/>
      <c r="PG23" s="86"/>
      <c r="PH23" s="86"/>
      <c r="PI23" s="86"/>
      <c r="PJ23" s="86"/>
      <c r="PK23" s="86"/>
      <c r="PL23" s="86"/>
      <c r="PM23" s="86"/>
      <c r="PN23" s="86"/>
      <c r="PO23" s="86"/>
      <c r="PP23" s="86"/>
      <c r="PQ23" s="86"/>
      <c r="PR23" s="86"/>
      <c r="PS23" s="86"/>
      <c r="PT23" s="86"/>
      <c r="PU23" s="86"/>
      <c r="PV23" s="86"/>
      <c r="PW23" s="86"/>
      <c r="PX23" s="86"/>
      <c r="PY23" s="86"/>
      <c r="PZ23" s="86"/>
      <c r="QA23" s="86"/>
      <c r="QB23" s="86"/>
      <c r="QC23" s="86"/>
      <c r="QD23" s="86"/>
      <c r="QE23" s="86"/>
      <c r="QF23" s="86"/>
      <c r="QG23" s="86"/>
      <c r="QH23" s="86"/>
      <c r="QI23" s="86"/>
      <c r="QJ23" s="86"/>
      <c r="QK23" s="86"/>
      <c r="QL23" s="86"/>
      <c r="QM23" s="86"/>
      <c r="QN23" s="86"/>
      <c r="QO23" s="86"/>
      <c r="QP23" s="86"/>
      <c r="QQ23" s="86"/>
      <c r="QR23" s="86"/>
      <c r="QS23" s="86"/>
      <c r="QT23" s="86"/>
      <c r="QU23" s="86"/>
      <c r="QV23" s="86"/>
      <c r="QW23" s="86"/>
      <c r="QX23" s="86"/>
      <c r="QY23" s="86"/>
      <c r="QZ23" s="86"/>
      <c r="RA23" s="86"/>
      <c r="RB23" s="86"/>
      <c r="RC23" s="86"/>
      <c r="RD23" s="86"/>
      <c r="RE23" s="86"/>
      <c r="RF23" s="86"/>
      <c r="RG23" s="86"/>
      <c r="RH23" s="86"/>
      <c r="RI23" s="86"/>
      <c r="RJ23" s="86"/>
      <c r="RK23" s="86"/>
      <c r="RL23" s="86"/>
      <c r="RM23" s="86"/>
      <c r="RN23" s="86"/>
      <c r="RO23" s="86"/>
      <c r="RP23" s="86"/>
      <c r="RQ23" s="86"/>
      <c r="RR23" s="86"/>
      <c r="RS23" s="86"/>
      <c r="RT23" s="86"/>
      <c r="RU23" s="86"/>
      <c r="RV23" s="86"/>
      <c r="RW23" s="86"/>
      <c r="RX23" s="86"/>
      <c r="RY23" s="86"/>
      <c r="RZ23" s="86"/>
      <c r="SA23" s="86"/>
      <c r="SB23" s="86"/>
      <c r="SC23" s="86"/>
      <c r="SD23" s="86"/>
      <c r="SE23" s="86"/>
      <c r="SF23" s="86"/>
      <c r="SG23" s="86"/>
      <c r="SH23" s="86"/>
      <c r="SI23" s="86"/>
      <c r="SJ23" s="86"/>
      <c r="SK23" s="86"/>
      <c r="SL23" s="86"/>
      <c r="SM23" s="86"/>
      <c r="SN23" s="86"/>
      <c r="SO23" s="86"/>
      <c r="SP23" s="86"/>
      <c r="SQ23" s="86"/>
      <c r="SR23" s="86"/>
      <c r="SS23" s="86"/>
      <c r="ST23" s="86"/>
      <c r="SU23" s="86"/>
      <c r="SV23" s="86"/>
      <c r="SW23" s="86"/>
      <c r="SX23" s="86"/>
      <c r="SY23" s="86"/>
      <c r="SZ23" s="86"/>
      <c r="TA23" s="86"/>
      <c r="TB23" s="86"/>
      <c r="TC23" s="86"/>
      <c r="TD23" s="86"/>
      <c r="TE23" s="86"/>
      <c r="TF23" s="86"/>
      <c r="TG23" s="86"/>
      <c r="TH23" s="86"/>
      <c r="TI23" s="86"/>
      <c r="TJ23" s="86"/>
      <c r="TK23" s="86"/>
      <c r="TL23" s="86"/>
      <c r="TM23" s="86"/>
      <c r="TN23" s="86"/>
      <c r="TO23" s="86"/>
      <c r="TP23" s="86"/>
      <c r="TQ23" s="86"/>
      <c r="TR23" s="86"/>
      <c r="TS23" s="86"/>
      <c r="TT23" s="86"/>
      <c r="TU23" s="86"/>
      <c r="TV23" s="86"/>
      <c r="TW23" s="86"/>
      <c r="TX23" s="86"/>
      <c r="TY23" s="86"/>
      <c r="TZ23" s="86"/>
      <c r="UA23" s="86"/>
      <c r="UB23" s="86"/>
      <c r="UC23" s="86"/>
      <c r="UD23" s="86"/>
      <c r="UE23" s="86"/>
      <c r="UF23" s="86"/>
      <c r="UG23" s="86"/>
      <c r="UH23" s="86"/>
      <c r="UI23" s="86"/>
      <c r="UJ23" s="86"/>
      <c r="UK23" s="86"/>
      <c r="UL23" s="86"/>
      <c r="UM23" s="86"/>
      <c r="UN23" s="86"/>
      <c r="UO23" s="86"/>
      <c r="UP23" s="86"/>
      <c r="UQ23" s="86"/>
      <c r="UR23" s="86"/>
      <c r="US23" s="86"/>
      <c r="UT23" s="86"/>
      <c r="UU23" s="86"/>
      <c r="UV23" s="86"/>
      <c r="UW23" s="86"/>
      <c r="UX23" s="86"/>
      <c r="UY23" s="86"/>
      <c r="UZ23" s="86"/>
      <c r="VA23" s="86"/>
      <c r="VB23" s="86"/>
      <c r="VC23" s="86"/>
      <c r="VD23" s="86"/>
      <c r="VE23" s="86"/>
      <c r="VF23" s="86"/>
      <c r="VG23" s="86"/>
      <c r="VH23" s="86"/>
      <c r="VI23" s="86"/>
      <c r="VJ23" s="86"/>
      <c r="VK23" s="86"/>
      <c r="VL23" s="86"/>
      <c r="VM23" s="86"/>
      <c r="VN23" s="86"/>
      <c r="VO23" s="86"/>
      <c r="VP23" s="86"/>
      <c r="VQ23" s="86"/>
      <c r="VR23" s="86"/>
      <c r="VS23" s="86"/>
      <c r="VT23" s="86"/>
      <c r="VU23" s="86"/>
      <c r="VV23" s="86"/>
      <c r="VW23" s="86"/>
      <c r="VX23" s="86"/>
      <c r="VY23" s="86"/>
      <c r="VZ23" s="86"/>
      <c r="WA23" s="86"/>
      <c r="WB23" s="86"/>
      <c r="WC23" s="86"/>
      <c r="WD23" s="86"/>
      <c r="WE23" s="86"/>
      <c r="WF23" s="86"/>
      <c r="WG23" s="86"/>
      <c r="WH23" s="86"/>
      <c r="WI23" s="86"/>
      <c r="WJ23" s="86"/>
      <c r="WK23" s="86"/>
      <c r="WL23" s="86"/>
      <c r="WM23" s="86"/>
      <c r="WN23" s="86"/>
      <c r="WO23" s="86"/>
      <c r="WP23" s="86"/>
      <c r="WQ23" s="86"/>
      <c r="WR23" s="86"/>
      <c r="WS23" s="86"/>
      <c r="WT23" s="86"/>
      <c r="WU23" s="86"/>
      <c r="WV23" s="86"/>
      <c r="WW23" s="86"/>
      <c r="WX23" s="86"/>
      <c r="WY23" s="86"/>
      <c r="WZ23" s="86"/>
      <c r="XA23" s="86"/>
      <c r="XB23" s="86"/>
      <c r="XC23" s="86"/>
      <c r="XD23" s="86"/>
      <c r="XE23" s="86"/>
      <c r="XF23" s="86"/>
      <c r="XG23" s="86"/>
      <c r="XH23" s="86"/>
      <c r="XI23" s="86"/>
      <c r="XJ23" s="86"/>
      <c r="XK23" s="86"/>
      <c r="XL23" s="86"/>
      <c r="XM23" s="86"/>
      <c r="XN23" s="86"/>
      <c r="XO23" s="86"/>
      <c r="XP23" s="86"/>
      <c r="XQ23" s="86"/>
      <c r="XR23" s="86"/>
      <c r="XS23" s="86"/>
      <c r="XT23" s="86"/>
      <c r="XU23" s="86"/>
      <c r="XV23" s="86"/>
      <c r="XW23" s="86"/>
      <c r="XX23" s="86"/>
      <c r="XY23" s="86"/>
      <c r="XZ23" s="86"/>
      <c r="YA23" s="86"/>
      <c r="YB23" s="86"/>
      <c r="YC23" s="86"/>
      <c r="YD23" s="86"/>
      <c r="YE23" s="86"/>
      <c r="YF23" s="86"/>
      <c r="YG23" s="86"/>
      <c r="YH23" s="86"/>
      <c r="YI23" s="86"/>
      <c r="YJ23" s="86"/>
      <c r="YK23" s="86"/>
      <c r="YL23" s="86"/>
      <c r="YM23" s="86"/>
      <c r="YN23" s="86"/>
      <c r="YO23" s="86"/>
      <c r="YP23" s="86"/>
      <c r="YQ23" s="86"/>
      <c r="YR23" s="86"/>
      <c r="YS23" s="86"/>
      <c r="YT23" s="86"/>
      <c r="YU23" s="86"/>
      <c r="YV23" s="86"/>
      <c r="YW23" s="86"/>
      <c r="YX23" s="86"/>
      <c r="YY23" s="86"/>
      <c r="YZ23" s="86"/>
      <c r="ZA23" s="86"/>
      <c r="ZB23" s="86"/>
      <c r="ZC23" s="86"/>
      <c r="ZD23" s="86"/>
      <c r="ZE23" s="86"/>
      <c r="ZF23" s="86"/>
      <c r="ZG23" s="86"/>
      <c r="ZH23" s="86"/>
      <c r="ZI23" s="86"/>
      <c r="ZJ23" s="86"/>
      <c r="ZK23" s="86"/>
      <c r="ZL23" s="86"/>
      <c r="ZM23" s="86"/>
      <c r="ZN23" s="86"/>
      <c r="ZO23" s="86"/>
      <c r="ZP23" s="86"/>
      <c r="ZQ23" s="86"/>
      <c r="ZR23" s="86"/>
      <c r="ZS23" s="86"/>
      <c r="ZT23" s="86"/>
      <c r="ZU23" s="86"/>
      <c r="ZV23" s="86"/>
      <c r="ZW23" s="86"/>
      <c r="ZX23" s="86"/>
      <c r="ZY23" s="86"/>
      <c r="ZZ23" s="86"/>
      <c r="AAA23" s="86"/>
      <c r="AAB23" s="86"/>
      <c r="AAC23" s="86"/>
      <c r="AAD23" s="86"/>
      <c r="AAE23" s="86"/>
      <c r="AAF23" s="86"/>
      <c r="AAG23" s="86"/>
      <c r="AAH23" s="86"/>
      <c r="AAI23" s="86"/>
      <c r="AAJ23" s="86"/>
      <c r="AAK23" s="86"/>
      <c r="AAL23" s="86"/>
      <c r="AAM23" s="86"/>
      <c r="AAN23" s="86"/>
      <c r="AAO23" s="86"/>
      <c r="AAP23" s="86"/>
      <c r="AAQ23" s="86"/>
      <c r="AAR23" s="86"/>
      <c r="AAS23" s="86"/>
      <c r="AAT23" s="86"/>
      <c r="AAU23" s="86"/>
      <c r="AAV23" s="86"/>
      <c r="AAW23" s="86"/>
      <c r="AAX23" s="86"/>
      <c r="AAY23" s="86"/>
      <c r="AAZ23" s="86"/>
      <c r="ABA23" s="86"/>
      <c r="ABB23" s="86"/>
      <c r="ABC23" s="86"/>
      <c r="ABD23" s="86"/>
      <c r="ABE23" s="86"/>
      <c r="ABF23" s="86"/>
      <c r="ABG23" s="86"/>
      <c r="ABH23" s="86"/>
      <c r="ABI23" s="86"/>
      <c r="ABJ23" s="86"/>
      <c r="ABK23" s="86"/>
      <c r="ABL23" s="86"/>
      <c r="ABM23" s="86"/>
      <c r="ABN23" s="86"/>
      <c r="ABO23" s="86"/>
      <c r="ABP23" s="86"/>
      <c r="ABQ23" s="86"/>
      <c r="ABR23" s="86"/>
      <c r="ABS23" s="86"/>
      <c r="ABT23" s="86"/>
      <c r="ABU23" s="86"/>
      <c r="ABV23" s="86"/>
      <c r="ABW23" s="86"/>
      <c r="ABX23" s="86"/>
      <c r="ABY23" s="86"/>
      <c r="ABZ23" s="86"/>
      <c r="ACA23" s="86"/>
      <c r="ACB23" s="86"/>
      <c r="ACC23" s="86"/>
      <c r="ACD23" s="86"/>
      <c r="ACE23" s="86"/>
      <c r="ACF23" s="86"/>
      <c r="ACG23" s="86"/>
      <c r="ACH23" s="86"/>
      <c r="ACI23" s="86"/>
      <c r="ACJ23" s="86"/>
      <c r="ACK23" s="86"/>
      <c r="ACL23" s="86"/>
      <c r="ACM23" s="86"/>
      <c r="ACN23" s="86"/>
      <c r="ACO23" s="86"/>
      <c r="ACP23" s="86"/>
      <c r="ACQ23" s="86"/>
      <c r="ACR23" s="86"/>
      <c r="ACS23" s="86"/>
      <c r="ACT23" s="86"/>
      <c r="ACU23" s="86"/>
      <c r="ACV23" s="86"/>
      <c r="ACW23" s="86"/>
      <c r="ACX23" s="86"/>
      <c r="ACY23" s="86"/>
      <c r="ACZ23" s="86"/>
      <c r="ADA23" s="86"/>
      <c r="ADB23" s="86"/>
      <c r="ADC23" s="86"/>
      <c r="ADD23" s="86"/>
      <c r="ADE23" s="86"/>
      <c r="ADF23" s="86"/>
      <c r="ADG23" s="86"/>
      <c r="ADH23" s="86"/>
      <c r="ADI23" s="86"/>
      <c r="ADJ23" s="86"/>
      <c r="ADK23" s="86"/>
      <c r="ADL23" s="86"/>
      <c r="ADM23" s="86"/>
      <c r="ADN23" s="86"/>
      <c r="ADO23" s="86"/>
      <c r="ADP23" s="86"/>
      <c r="ADQ23" s="86"/>
      <c r="ADR23" s="86"/>
      <c r="ADS23" s="86"/>
      <c r="ADT23" s="86"/>
      <c r="ADU23" s="86"/>
      <c r="ADV23" s="86"/>
      <c r="ADW23" s="86"/>
      <c r="ADX23" s="86"/>
      <c r="ADY23" s="86"/>
      <c r="ADZ23" s="86"/>
      <c r="AEA23" s="86"/>
      <c r="AEB23" s="86"/>
      <c r="AEC23" s="86"/>
      <c r="AED23" s="86"/>
      <c r="AEE23" s="86"/>
      <c r="AEF23" s="86"/>
      <c r="AEG23" s="86"/>
      <c r="AEH23" s="86"/>
      <c r="AEI23" s="86"/>
      <c r="AEJ23" s="86"/>
      <c r="AEK23" s="86"/>
      <c r="AEL23" s="86"/>
      <c r="AEM23" s="86"/>
      <c r="AEN23" s="86"/>
      <c r="AEO23" s="86"/>
      <c r="AEP23" s="86"/>
      <c r="AEQ23" s="86"/>
      <c r="AER23" s="86"/>
      <c r="AES23" s="86"/>
      <c r="AET23" s="86"/>
      <c r="AEU23" s="86"/>
      <c r="AEV23" s="86"/>
      <c r="AEW23" s="86"/>
      <c r="AEX23" s="86"/>
      <c r="AEY23" s="86"/>
      <c r="AEZ23" s="86"/>
      <c r="AFA23" s="86"/>
      <c r="AFB23" s="86"/>
      <c r="AFC23" s="86"/>
      <c r="AFD23" s="86"/>
      <c r="AFE23" s="86"/>
      <c r="AFF23" s="86"/>
      <c r="AFG23" s="86"/>
      <c r="AFH23" s="86"/>
      <c r="AFI23" s="86"/>
      <c r="AFJ23" s="86"/>
      <c r="AFK23" s="86"/>
      <c r="AFL23" s="86"/>
      <c r="AFM23" s="86"/>
      <c r="AFN23" s="86"/>
      <c r="AFO23" s="86"/>
      <c r="AFP23" s="86"/>
      <c r="AFQ23" s="86"/>
      <c r="AFR23" s="86"/>
      <c r="AFS23" s="86"/>
      <c r="AFT23" s="86"/>
      <c r="AFU23" s="86"/>
      <c r="AFV23" s="86"/>
      <c r="AFW23" s="86"/>
      <c r="AFX23" s="86"/>
      <c r="AFY23" s="86"/>
      <c r="AFZ23" s="86"/>
      <c r="AGA23" s="86"/>
      <c r="AGB23" s="86"/>
      <c r="AGC23" s="86"/>
      <c r="AGD23" s="86"/>
      <c r="AGE23" s="86"/>
      <c r="AGF23" s="86"/>
      <c r="AGG23" s="86"/>
      <c r="AGH23" s="86"/>
      <c r="AGI23" s="86"/>
      <c r="AGJ23" s="86"/>
      <c r="AGK23" s="86"/>
      <c r="AGL23" s="86"/>
      <c r="AGM23" s="86"/>
      <c r="AGN23" s="86"/>
      <c r="AGO23" s="86"/>
      <c r="AGP23" s="86"/>
      <c r="AGQ23" s="86"/>
      <c r="AGR23" s="86"/>
      <c r="AGS23" s="86"/>
      <c r="AGT23" s="86"/>
      <c r="AGU23" s="86"/>
      <c r="AGV23" s="86"/>
      <c r="AGW23" s="86"/>
      <c r="AGX23" s="86"/>
      <c r="AGY23" s="86"/>
      <c r="AGZ23" s="86"/>
      <c r="AHA23" s="86"/>
      <c r="AHB23" s="86"/>
      <c r="AHC23" s="86"/>
      <c r="AHD23" s="86"/>
      <c r="AHE23" s="86"/>
      <c r="AHF23" s="86"/>
      <c r="AHG23" s="86"/>
      <c r="AHH23" s="86"/>
      <c r="AHI23" s="86"/>
      <c r="AHJ23" s="86"/>
      <c r="AHK23" s="86"/>
      <c r="AHL23" s="86"/>
      <c r="AHM23" s="86"/>
      <c r="AHN23" s="86"/>
      <c r="AHO23" s="86"/>
      <c r="AHP23" s="86"/>
      <c r="AHQ23" s="86"/>
      <c r="AHR23" s="86"/>
      <c r="AHS23" s="86"/>
      <c r="AHT23" s="86"/>
      <c r="AHU23" s="86"/>
      <c r="AHV23" s="86"/>
      <c r="AHW23" s="86"/>
      <c r="AHX23" s="86"/>
      <c r="AHY23" s="86"/>
      <c r="AHZ23" s="86"/>
      <c r="AIA23" s="86"/>
      <c r="AIB23" s="86"/>
      <c r="AIC23" s="86"/>
      <c r="AID23" s="86"/>
      <c r="AIE23" s="86"/>
      <c r="AIF23" s="86"/>
      <c r="AIG23" s="86"/>
      <c r="AIH23" s="86"/>
      <c r="AII23" s="86"/>
      <c r="AIJ23" s="86"/>
      <c r="AIK23" s="86"/>
      <c r="AIL23" s="86"/>
      <c r="AIM23" s="86"/>
      <c r="AIN23" s="86"/>
      <c r="AIO23" s="86"/>
      <c r="AIP23" s="86"/>
      <c r="AIQ23" s="86"/>
      <c r="AIR23" s="86"/>
      <c r="AIS23" s="86"/>
      <c r="AIT23" s="86"/>
      <c r="AIU23" s="86"/>
      <c r="AIV23" s="86"/>
      <c r="AIW23" s="86"/>
      <c r="AIX23" s="86"/>
      <c r="AIY23" s="86"/>
      <c r="AIZ23" s="86"/>
      <c r="AJA23" s="86"/>
      <c r="AJB23" s="86"/>
      <c r="AJC23" s="86"/>
      <c r="AJD23" s="86"/>
      <c r="AJE23" s="86"/>
      <c r="AJF23" s="86"/>
      <c r="AJG23" s="86"/>
      <c r="AJH23" s="86"/>
      <c r="AJI23" s="86"/>
      <c r="AJJ23" s="86"/>
      <c r="AJK23" s="86"/>
      <c r="AJL23" s="86"/>
      <c r="AJM23" s="86"/>
      <c r="AJN23" s="86"/>
      <c r="AJO23" s="86"/>
      <c r="AJP23" s="86"/>
      <c r="AJQ23" s="86"/>
      <c r="AJR23" s="86"/>
      <c r="AJS23" s="86"/>
      <c r="AJT23" s="86"/>
      <c r="AJU23" s="86"/>
      <c r="AJV23" s="86"/>
      <c r="AJW23" s="86"/>
      <c r="AJX23" s="86"/>
      <c r="AJY23" s="86"/>
      <c r="AJZ23" s="86"/>
      <c r="AKA23" s="86"/>
      <c r="AKB23" s="86"/>
      <c r="AKC23" s="86"/>
      <c r="AKD23" s="86"/>
      <c r="AKE23" s="86"/>
      <c r="AKF23" s="86"/>
      <c r="AKG23" s="86"/>
      <c r="AKH23" s="86"/>
      <c r="AKI23" s="86"/>
      <c r="AKJ23" s="86"/>
      <c r="AKK23" s="86"/>
      <c r="AKL23" s="86"/>
      <c r="AKM23" s="86"/>
      <c r="AKN23" s="86"/>
      <c r="AKO23" s="86"/>
      <c r="AKP23" s="86"/>
      <c r="AKQ23" s="86"/>
      <c r="AKR23" s="86"/>
      <c r="AKS23" s="86"/>
      <c r="AKT23" s="86"/>
      <c r="AKU23" s="86"/>
      <c r="AKV23" s="86"/>
      <c r="AKW23" s="86"/>
      <c r="AKX23" s="86"/>
      <c r="AKY23" s="86"/>
      <c r="AKZ23" s="86"/>
      <c r="ALA23" s="86"/>
      <c r="ALB23" s="86"/>
      <c r="ALC23" s="86"/>
      <c r="ALD23" s="86"/>
      <c r="ALE23" s="86"/>
      <c r="ALF23" s="86"/>
      <c r="ALG23" s="86"/>
      <c r="ALH23" s="86"/>
      <c r="ALI23" s="86"/>
      <c r="ALJ23" s="86"/>
      <c r="ALK23" s="86"/>
      <c r="ALL23" s="86"/>
      <c r="ALM23" s="86"/>
      <c r="ALN23" s="86"/>
      <c r="ALO23" s="86"/>
      <c r="ALP23" s="86"/>
      <c r="ALQ23" s="86"/>
      <c r="ALR23" s="86"/>
      <c r="ALS23" s="86"/>
      <c r="ALT23" s="86"/>
      <c r="ALU23" s="86"/>
      <c r="ALV23" s="86"/>
      <c r="ALW23" s="86"/>
      <c r="ALX23" s="86"/>
      <c r="ALY23" s="86"/>
      <c r="ALZ23" s="86"/>
      <c r="AMA23" s="86"/>
      <c r="AMB23" s="86"/>
      <c r="AMC23" s="86"/>
      <c r="AMD23" s="86"/>
      <c r="AME23" s="86"/>
      <c r="AMF23" s="86"/>
      <c r="AMG23" s="86"/>
      <c r="AMH23" s="86"/>
      <c r="AMI23" s="86"/>
      <c r="AMJ23" s="86"/>
      <c r="AMK23" s="86"/>
    </row>
    <row r="24" customFormat="false" ht="35" hidden="false" customHeight="false" outlineLevel="0" collapsed="false">
      <c r="A24" s="266" t="s">
        <v>5273</v>
      </c>
      <c r="B24" s="354" t="s">
        <v>5198</v>
      </c>
      <c r="C24" s="266" t="s">
        <v>5229</v>
      </c>
      <c r="D24" s="266" t="s">
        <v>5274</v>
      </c>
      <c r="E24" s="266" t="s">
        <v>5275</v>
      </c>
      <c r="F24" s="266"/>
      <c r="G24" s="289" t="s">
        <v>5276</v>
      </c>
      <c r="H24" s="266"/>
      <c r="I24" s="266" t="s">
        <v>5277</v>
      </c>
      <c r="J24" s="289" t="s">
        <v>5278</v>
      </c>
      <c r="K24" s="289"/>
      <c r="L24" s="266"/>
      <c r="M24" s="78" t="s">
        <v>157</v>
      </c>
      <c r="N24" s="266"/>
      <c r="O24" s="266"/>
      <c r="P24" s="266"/>
      <c r="Q24" s="266"/>
      <c r="R24" s="266" t="s">
        <v>120</v>
      </c>
      <c r="S24" s="266" t="s">
        <v>133</v>
      </c>
      <c r="T24" s="84"/>
      <c r="U24" s="341"/>
      <c r="V24" s="342"/>
      <c r="W24" s="341"/>
      <c r="X24" s="342" t="s">
        <v>282</v>
      </c>
      <c r="Y24" s="342"/>
      <c r="Z24" s="342" t="s">
        <v>282</v>
      </c>
      <c r="AA24" s="342"/>
      <c r="AB24" s="343"/>
      <c r="AC24" s="343"/>
      <c r="AD24" s="344"/>
      <c r="AE24" s="343" t="s">
        <v>5279</v>
      </c>
      <c r="AF24" s="345"/>
      <c r="AG24" s="351" t="s">
        <v>5280</v>
      </c>
      <c r="AH24" s="347"/>
      <c r="AI24" s="343"/>
      <c r="AJ24" s="343"/>
      <c r="AK24" s="351" t="s">
        <v>5281</v>
      </c>
      <c r="AL24" s="343"/>
      <c r="AM24" s="351"/>
      <c r="AN24" s="343"/>
      <c r="AO24" s="324"/>
      <c r="AP24" s="324"/>
      <c r="AQ24" s="324"/>
      <c r="AR24" s="324"/>
      <c r="AS24" s="324"/>
      <c r="AT24" s="330" t="str">
        <f aca="false">IF(A24="", "","'"&amp;A24&amp;"':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growth: "&amp;Y24&amp;"","")&amp;IF(Z24&lt;&gt;"",", cost: '"&amp;Z24&amp;"'","")&amp;", text: '"&amp;SUBSTITUTE(SUBSTITUTE(AE24, CHAR(13), ""),CHAR(10),"\n")&amp;IF(AF24&lt;&gt;"", "', textAdditional: '"&amp;SUBSTITUTE(SUBSTITUTE(AF24, CHAR(13), ""),CHAR(10),"\n"), "")&amp;"', textZh: '"&amp;SUBSTITUTE(SUBSTITUTE(SUBSTITUTE(AG24, CHAR(13), ""),CHAR(10),"\n"),"'","\'")&amp;"', textZhG1: '"&amp;SUBSTITUTE(SUBSTITUTE(SUBSTITUTE(AI24, CHAR(13), ""),CHAR(10),"\n"),"'","\'")&amp;IF(AH24&lt;&gt;"", "', textZhAdditional: '"&amp;SUBSTITUTE(SUBSTITUTE(AH24, CHAR(13), ""),CHAR(10),"\n"), "")&amp;IF(AJ24&lt;&gt;"", "', textZhG1Additional: '"&amp;SUBSTITUTE(SUBSTITUTE(AJ24, CHAR(13), ""),CHAR(10),"\n"), "")&amp;"', textKo: '"&amp;SUBSTITUTE(SUBSTITUTE(SUBSTITUTE(AK24, CHAR(13), ""),CHAR(10),"\n"),"'","\'")&amp;IF(AL24&lt;&gt;"", "', textKoAdditional: '"&amp;SUBSTITUTE(SUBSTITUTE(AL24, CHAR(13), ""),CHAR(10),"\n"), "")&amp;"', textEn: '"&amp;SUBSTITUTE(SUBSTITUTE(SUBSTITUTE(AM24, CHAR(13), ""),CHAR(10),"\n"),"'","\'")&amp;IF(AN24&lt;&gt;"", "', textEnAdditional: '"&amp;SUBSTITUTE(SUBSTITUTE(AN24, CHAR(13), ""),CHAR(10),"\n"), "")&amp;"'"&amp;IF(AB24="○",", sealable: true","")&amp;IF(AC24="○",", removable: true","")&amp;IF(AA24="○",", lie: true","")&amp;IF(AD24="○",", investable: true","")&amp;"},")</f>
        <v>'26-innealra-o1-s-2': {megami: 'innealra', anotherID: 'O1', replace: '26-innealra-o-s-2', name: 'イヤルカス・シラマカス', nameEn: '', nameZh: '沉掩·洇雪消锋', nameZhG1: '', nameKo: '이얄카스·시라마카스', ruby: '', rubyEn: '', rubyZh: 'iarmhar cás', baseType: 'special', type: 'enhance', subType: 'reaction', capacity: '1', cost: '1', text: '【展開中】相手の《攻撃》はダメージが元々の値から加算されない。\n（代入、入れ替えなどは行われる）', textZh: '【展开中】对手的《攻击》不能在基础值上进行增加。\n （代入、交换数值可以进行）', textZhG1: '', textKo: '【전개중】상대의 《공격》은 데미지가 본래 수치에서 가산되지 않는다\n(수치의 대입이나 교체 등은 가능하다.)', textEn: ''},</v>
      </c>
      <c r="AU24" s="331" t="str">
        <f aca="false">IF($A24&lt;&gt;"", "    /** 《"&amp;$E24&amp;"》 */ export const "&amp;SUBSTITUTE(UPPER(IF(MID($A24, 3, 1)="-", RIGHT($A24,LEN($A24)-3), $A24)), "-", "_")&amp;": TCardId = '"&amp;$A24&amp;"';", "")</f>
        <v>    /** 《イヤルカス・シラマカス》 */ export const INNEALRA_O1_S_2: TCardId = '26-innealra-o1-s-2';</v>
      </c>
      <c r="AV24" s="332" t="str">
        <f aca="false">IF($A24&lt;&gt;"", "    | '"&amp;$A24&amp;"'", "")</f>
        <v>    | '26-innealra-o1-s-2'</v>
      </c>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86"/>
      <c r="EO24" s="86"/>
      <c r="EP24" s="86"/>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6"/>
      <c r="FO24" s="86"/>
      <c r="FP24" s="86"/>
      <c r="FQ24" s="86"/>
      <c r="FR24" s="86"/>
      <c r="FS24" s="86"/>
      <c r="FT24" s="86"/>
      <c r="FU24" s="86"/>
      <c r="FV24" s="86"/>
      <c r="FW24" s="86"/>
      <c r="FX24" s="86"/>
      <c r="FY24" s="86"/>
      <c r="FZ24" s="86"/>
      <c r="GA24" s="86"/>
      <c r="GB24" s="86"/>
      <c r="GC24" s="86"/>
      <c r="GD24" s="86"/>
      <c r="GE24" s="86"/>
      <c r="GF24" s="86"/>
      <c r="GG24" s="86"/>
      <c r="GH24" s="86"/>
      <c r="GI24" s="86"/>
      <c r="GJ24" s="86"/>
      <c r="GK24" s="86"/>
      <c r="GL24" s="86"/>
      <c r="GM24" s="86"/>
      <c r="GN24" s="86"/>
      <c r="GO24" s="86"/>
      <c r="GP24" s="86"/>
      <c r="GQ24" s="86"/>
      <c r="GR24" s="86"/>
      <c r="GS24" s="86"/>
      <c r="GT24" s="86"/>
      <c r="GU24" s="86"/>
      <c r="GV24" s="86"/>
      <c r="GW24" s="86"/>
      <c r="GX24" s="86"/>
      <c r="GY24" s="86"/>
      <c r="GZ24" s="86"/>
      <c r="HA24" s="86"/>
      <c r="HB24" s="86"/>
      <c r="HC24" s="86"/>
      <c r="HD24" s="86"/>
      <c r="HE24" s="86"/>
      <c r="HF24" s="86"/>
      <c r="HG24" s="86"/>
      <c r="HH24" s="86"/>
      <c r="HI24" s="86"/>
      <c r="HJ24" s="86"/>
      <c r="HK24" s="86"/>
      <c r="HL24" s="86"/>
      <c r="HM24" s="86"/>
      <c r="HN24" s="86"/>
      <c r="HO24" s="86"/>
      <c r="HP24" s="86"/>
      <c r="HQ24" s="86"/>
      <c r="HR24" s="86"/>
      <c r="HS24" s="86"/>
      <c r="HT24" s="86"/>
      <c r="HU24" s="86"/>
      <c r="HV24" s="86"/>
      <c r="HW24" s="86"/>
      <c r="HX24" s="86"/>
      <c r="HY24" s="86"/>
      <c r="HZ24" s="86"/>
      <c r="IA24" s="86"/>
      <c r="IB24" s="86"/>
      <c r="IC24" s="86"/>
      <c r="ID24" s="86"/>
      <c r="IE24" s="86"/>
      <c r="IF24" s="86"/>
      <c r="IG24" s="86"/>
      <c r="IH24" s="86"/>
      <c r="II24" s="86"/>
      <c r="IJ24" s="86"/>
      <c r="IK24" s="86"/>
      <c r="IL24" s="86"/>
      <c r="IM24" s="86"/>
      <c r="IN24" s="86"/>
      <c r="IO24" s="86"/>
      <c r="IP24" s="86"/>
      <c r="IQ24" s="86"/>
      <c r="IR24" s="86"/>
      <c r="IS24" s="86"/>
      <c r="IT24" s="86"/>
      <c r="IU24" s="86"/>
      <c r="IV24" s="86"/>
      <c r="IW24" s="86"/>
      <c r="IX24" s="86"/>
      <c r="IY24" s="86"/>
      <c r="IZ24" s="86"/>
      <c r="JA24" s="86"/>
      <c r="JB24" s="86"/>
      <c r="JC24" s="86"/>
      <c r="JD24" s="86"/>
      <c r="JE24" s="86"/>
      <c r="JF24" s="86"/>
      <c r="JG24" s="86"/>
      <c r="JH24" s="86"/>
      <c r="JI24" s="86"/>
      <c r="JJ24" s="86"/>
      <c r="JK24" s="86"/>
      <c r="JL24" s="86"/>
      <c r="JM24" s="86"/>
      <c r="JN24" s="86"/>
      <c r="JO24" s="86"/>
      <c r="JP24" s="86"/>
      <c r="JQ24" s="86"/>
      <c r="JR24" s="86"/>
      <c r="JS24" s="86"/>
      <c r="JT24" s="86"/>
      <c r="JU24" s="86"/>
      <c r="JV24" s="86"/>
      <c r="JW24" s="86"/>
      <c r="JX24" s="86"/>
      <c r="JY24" s="86"/>
      <c r="JZ24" s="86"/>
      <c r="KA24" s="86"/>
      <c r="KB24" s="86"/>
      <c r="KC24" s="86"/>
      <c r="KD24" s="86"/>
      <c r="KE24" s="86"/>
      <c r="KF24" s="86"/>
      <c r="KG24" s="86"/>
      <c r="KH24" s="86"/>
      <c r="KI24" s="86"/>
      <c r="KJ24" s="86"/>
      <c r="KK24" s="86"/>
      <c r="KL24" s="86"/>
      <c r="KM24" s="86"/>
      <c r="KN24" s="86"/>
      <c r="KO24" s="86"/>
      <c r="KP24" s="86"/>
      <c r="KQ24" s="86"/>
      <c r="KR24" s="86"/>
      <c r="KS24" s="86"/>
      <c r="KT24" s="86"/>
      <c r="KU24" s="86"/>
      <c r="KV24" s="86"/>
      <c r="KW24" s="86"/>
      <c r="KX24" s="86"/>
      <c r="KY24" s="86"/>
      <c r="KZ24" s="86"/>
      <c r="LA24" s="86"/>
      <c r="LB24" s="86"/>
      <c r="LC24" s="86"/>
      <c r="LD24" s="86"/>
      <c r="LE24" s="86"/>
      <c r="LF24" s="86"/>
      <c r="LG24" s="86"/>
      <c r="LH24" s="86"/>
      <c r="LI24" s="86"/>
      <c r="LJ24" s="86"/>
      <c r="LK24" s="86"/>
      <c r="LL24" s="86"/>
      <c r="LM24" s="86"/>
      <c r="LN24" s="86"/>
      <c r="LO24" s="86"/>
      <c r="LP24" s="86"/>
      <c r="LQ24" s="86"/>
      <c r="LR24" s="86"/>
      <c r="LS24" s="86"/>
      <c r="LT24" s="86"/>
      <c r="LU24" s="86"/>
      <c r="LV24" s="86"/>
      <c r="LW24" s="86"/>
      <c r="LX24" s="86"/>
      <c r="LY24" s="86"/>
      <c r="LZ24" s="86"/>
      <c r="MA24" s="86"/>
      <c r="MB24" s="86"/>
      <c r="MC24" s="86"/>
      <c r="MD24" s="86"/>
      <c r="ME24" s="86"/>
      <c r="MF24" s="86"/>
      <c r="MG24" s="86"/>
      <c r="MH24" s="86"/>
      <c r="MI24" s="86"/>
      <c r="MJ24" s="86"/>
      <c r="MK24" s="86"/>
      <c r="ML24" s="86"/>
      <c r="MM24" s="86"/>
      <c r="MN24" s="86"/>
      <c r="MO24" s="86"/>
      <c r="MP24" s="86"/>
      <c r="MQ24" s="86"/>
      <c r="MR24" s="86"/>
      <c r="MS24" s="86"/>
      <c r="MT24" s="86"/>
      <c r="MU24" s="86"/>
      <c r="MV24" s="86"/>
      <c r="MW24" s="86"/>
      <c r="MX24" s="86"/>
      <c r="MY24" s="86"/>
      <c r="MZ24" s="86"/>
      <c r="NA24" s="86"/>
      <c r="NB24" s="86"/>
      <c r="NC24" s="86"/>
      <c r="ND24" s="86"/>
      <c r="NE24" s="86"/>
      <c r="NF24" s="86"/>
      <c r="NG24" s="86"/>
      <c r="NH24" s="86"/>
      <c r="NI24" s="86"/>
      <c r="NJ24" s="86"/>
      <c r="NK24" s="86"/>
      <c r="NL24" s="86"/>
      <c r="NM24" s="86"/>
      <c r="NN24" s="86"/>
      <c r="NO24" s="86"/>
      <c r="NP24" s="86"/>
      <c r="NQ24" s="86"/>
      <c r="NR24" s="86"/>
      <c r="NS24" s="86"/>
      <c r="NT24" s="86"/>
      <c r="NU24" s="86"/>
      <c r="NV24" s="86"/>
      <c r="NW24" s="86"/>
      <c r="NX24" s="86"/>
      <c r="NY24" s="86"/>
      <c r="NZ24" s="86"/>
      <c r="OA24" s="86"/>
      <c r="OB24" s="86"/>
      <c r="OC24" s="86"/>
      <c r="OD24" s="86"/>
      <c r="OE24" s="86"/>
      <c r="OF24" s="86"/>
      <c r="OG24" s="86"/>
      <c r="OH24" s="86"/>
      <c r="OI24" s="86"/>
      <c r="OJ24" s="86"/>
      <c r="OK24" s="86"/>
      <c r="OL24" s="86"/>
      <c r="OM24" s="86"/>
      <c r="ON24" s="86"/>
      <c r="OO24" s="86"/>
      <c r="OP24" s="86"/>
      <c r="OQ24" s="86"/>
      <c r="OR24" s="86"/>
      <c r="OS24" s="86"/>
      <c r="OT24" s="86"/>
      <c r="OU24" s="86"/>
      <c r="OV24" s="86"/>
      <c r="OW24" s="86"/>
      <c r="OX24" s="86"/>
      <c r="OY24" s="86"/>
      <c r="OZ24" s="86"/>
      <c r="PA24" s="86"/>
      <c r="PB24" s="86"/>
      <c r="PC24" s="86"/>
      <c r="PD24" s="86"/>
      <c r="PE24" s="86"/>
      <c r="PF24" s="86"/>
      <c r="PG24" s="86"/>
      <c r="PH24" s="86"/>
      <c r="PI24" s="86"/>
      <c r="PJ24" s="86"/>
      <c r="PK24" s="86"/>
      <c r="PL24" s="86"/>
      <c r="PM24" s="86"/>
      <c r="PN24" s="86"/>
      <c r="PO24" s="86"/>
      <c r="PP24" s="86"/>
      <c r="PQ24" s="86"/>
      <c r="PR24" s="86"/>
      <c r="PS24" s="86"/>
      <c r="PT24" s="86"/>
      <c r="PU24" s="86"/>
      <c r="PV24" s="86"/>
      <c r="PW24" s="86"/>
      <c r="PX24" s="86"/>
      <c r="PY24" s="86"/>
      <c r="PZ24" s="86"/>
      <c r="QA24" s="86"/>
      <c r="QB24" s="86"/>
      <c r="QC24" s="86"/>
      <c r="QD24" s="86"/>
      <c r="QE24" s="86"/>
      <c r="QF24" s="86"/>
      <c r="QG24" s="86"/>
      <c r="QH24" s="86"/>
      <c r="QI24" s="86"/>
      <c r="QJ24" s="86"/>
      <c r="QK24" s="86"/>
      <c r="QL24" s="86"/>
      <c r="QM24" s="86"/>
      <c r="QN24" s="86"/>
      <c r="QO24" s="86"/>
      <c r="QP24" s="86"/>
      <c r="QQ24" s="86"/>
      <c r="QR24" s="86"/>
      <c r="QS24" s="86"/>
      <c r="QT24" s="86"/>
      <c r="QU24" s="86"/>
      <c r="QV24" s="86"/>
      <c r="QW24" s="86"/>
      <c r="QX24" s="86"/>
      <c r="QY24" s="86"/>
      <c r="QZ24" s="86"/>
      <c r="RA24" s="86"/>
      <c r="RB24" s="86"/>
      <c r="RC24" s="86"/>
      <c r="RD24" s="86"/>
      <c r="RE24" s="86"/>
      <c r="RF24" s="86"/>
      <c r="RG24" s="86"/>
      <c r="RH24" s="86"/>
      <c r="RI24" s="86"/>
      <c r="RJ24" s="86"/>
      <c r="RK24" s="86"/>
      <c r="RL24" s="86"/>
      <c r="RM24" s="86"/>
      <c r="RN24" s="86"/>
      <c r="RO24" s="86"/>
      <c r="RP24" s="86"/>
      <c r="RQ24" s="86"/>
      <c r="RR24" s="86"/>
      <c r="RS24" s="86"/>
      <c r="RT24" s="86"/>
      <c r="RU24" s="86"/>
      <c r="RV24" s="86"/>
      <c r="RW24" s="86"/>
      <c r="RX24" s="86"/>
      <c r="RY24" s="86"/>
      <c r="RZ24" s="86"/>
      <c r="SA24" s="86"/>
      <c r="SB24" s="86"/>
      <c r="SC24" s="86"/>
      <c r="SD24" s="86"/>
      <c r="SE24" s="86"/>
      <c r="SF24" s="86"/>
      <c r="SG24" s="86"/>
      <c r="SH24" s="86"/>
      <c r="SI24" s="86"/>
      <c r="SJ24" s="86"/>
      <c r="SK24" s="86"/>
      <c r="SL24" s="86"/>
      <c r="SM24" s="86"/>
      <c r="SN24" s="86"/>
      <c r="SO24" s="86"/>
      <c r="SP24" s="86"/>
      <c r="SQ24" s="86"/>
      <c r="SR24" s="86"/>
      <c r="SS24" s="86"/>
      <c r="ST24" s="86"/>
      <c r="SU24" s="86"/>
      <c r="SV24" s="86"/>
      <c r="SW24" s="86"/>
      <c r="SX24" s="86"/>
      <c r="SY24" s="86"/>
      <c r="SZ24" s="86"/>
      <c r="TA24" s="86"/>
      <c r="TB24" s="86"/>
      <c r="TC24" s="86"/>
      <c r="TD24" s="86"/>
      <c r="TE24" s="86"/>
      <c r="TF24" s="86"/>
      <c r="TG24" s="86"/>
      <c r="TH24" s="86"/>
      <c r="TI24" s="86"/>
      <c r="TJ24" s="86"/>
      <c r="TK24" s="86"/>
      <c r="TL24" s="86"/>
      <c r="TM24" s="86"/>
      <c r="TN24" s="86"/>
      <c r="TO24" s="86"/>
      <c r="TP24" s="86"/>
      <c r="TQ24" s="86"/>
      <c r="TR24" s="86"/>
      <c r="TS24" s="86"/>
      <c r="TT24" s="86"/>
      <c r="TU24" s="86"/>
      <c r="TV24" s="86"/>
      <c r="TW24" s="86"/>
      <c r="TX24" s="86"/>
      <c r="TY24" s="86"/>
      <c r="TZ24" s="86"/>
      <c r="UA24" s="86"/>
      <c r="UB24" s="86"/>
      <c r="UC24" s="86"/>
      <c r="UD24" s="86"/>
      <c r="UE24" s="86"/>
      <c r="UF24" s="86"/>
      <c r="UG24" s="86"/>
      <c r="UH24" s="86"/>
      <c r="UI24" s="86"/>
      <c r="UJ24" s="86"/>
      <c r="UK24" s="86"/>
      <c r="UL24" s="86"/>
      <c r="UM24" s="86"/>
      <c r="UN24" s="86"/>
      <c r="UO24" s="86"/>
      <c r="UP24" s="86"/>
      <c r="UQ24" s="86"/>
      <c r="UR24" s="86"/>
      <c r="US24" s="86"/>
      <c r="UT24" s="86"/>
      <c r="UU24" s="86"/>
      <c r="UV24" s="86"/>
      <c r="UW24" s="86"/>
      <c r="UX24" s="86"/>
      <c r="UY24" s="86"/>
      <c r="UZ24" s="86"/>
      <c r="VA24" s="86"/>
      <c r="VB24" s="86"/>
      <c r="VC24" s="86"/>
      <c r="VD24" s="86"/>
      <c r="VE24" s="86"/>
      <c r="VF24" s="86"/>
      <c r="VG24" s="86"/>
      <c r="VH24" s="86"/>
      <c r="VI24" s="86"/>
      <c r="VJ24" s="86"/>
      <c r="VK24" s="86"/>
      <c r="VL24" s="86"/>
      <c r="VM24" s="86"/>
      <c r="VN24" s="86"/>
      <c r="VO24" s="86"/>
      <c r="VP24" s="86"/>
      <c r="VQ24" s="86"/>
      <c r="VR24" s="86"/>
      <c r="VS24" s="86"/>
      <c r="VT24" s="86"/>
      <c r="VU24" s="86"/>
      <c r="VV24" s="86"/>
      <c r="VW24" s="86"/>
      <c r="VX24" s="86"/>
      <c r="VY24" s="86"/>
      <c r="VZ24" s="86"/>
      <c r="WA24" s="86"/>
      <c r="WB24" s="86"/>
      <c r="WC24" s="86"/>
      <c r="WD24" s="86"/>
      <c r="WE24" s="86"/>
      <c r="WF24" s="86"/>
      <c r="WG24" s="86"/>
      <c r="WH24" s="86"/>
      <c r="WI24" s="86"/>
      <c r="WJ24" s="86"/>
      <c r="WK24" s="86"/>
      <c r="WL24" s="86"/>
      <c r="WM24" s="86"/>
      <c r="WN24" s="86"/>
      <c r="WO24" s="86"/>
      <c r="WP24" s="86"/>
      <c r="WQ24" s="86"/>
      <c r="WR24" s="86"/>
      <c r="WS24" s="86"/>
      <c r="WT24" s="86"/>
      <c r="WU24" s="86"/>
      <c r="WV24" s="86"/>
      <c r="WW24" s="86"/>
      <c r="WX24" s="86"/>
      <c r="WY24" s="86"/>
      <c r="WZ24" s="86"/>
      <c r="XA24" s="86"/>
      <c r="XB24" s="86"/>
      <c r="XC24" s="86"/>
      <c r="XD24" s="86"/>
      <c r="XE24" s="86"/>
      <c r="XF24" s="86"/>
      <c r="XG24" s="86"/>
      <c r="XH24" s="86"/>
      <c r="XI24" s="86"/>
      <c r="XJ24" s="86"/>
      <c r="XK24" s="86"/>
      <c r="XL24" s="86"/>
      <c r="XM24" s="86"/>
      <c r="XN24" s="86"/>
      <c r="XO24" s="86"/>
      <c r="XP24" s="86"/>
      <c r="XQ24" s="86"/>
      <c r="XR24" s="86"/>
      <c r="XS24" s="86"/>
      <c r="XT24" s="86"/>
      <c r="XU24" s="86"/>
      <c r="XV24" s="86"/>
      <c r="XW24" s="86"/>
      <c r="XX24" s="86"/>
      <c r="XY24" s="86"/>
      <c r="XZ24" s="86"/>
      <c r="YA24" s="86"/>
      <c r="YB24" s="86"/>
      <c r="YC24" s="86"/>
      <c r="YD24" s="86"/>
      <c r="YE24" s="86"/>
      <c r="YF24" s="86"/>
      <c r="YG24" s="86"/>
      <c r="YH24" s="86"/>
      <c r="YI24" s="86"/>
      <c r="YJ24" s="86"/>
      <c r="YK24" s="86"/>
      <c r="YL24" s="86"/>
      <c r="YM24" s="86"/>
      <c r="YN24" s="86"/>
      <c r="YO24" s="86"/>
      <c r="YP24" s="86"/>
      <c r="YQ24" s="86"/>
      <c r="YR24" s="86"/>
      <c r="YS24" s="86"/>
      <c r="YT24" s="86"/>
      <c r="YU24" s="86"/>
      <c r="YV24" s="86"/>
      <c r="YW24" s="86"/>
      <c r="YX24" s="86"/>
      <c r="YY24" s="86"/>
      <c r="YZ24" s="86"/>
      <c r="ZA24" s="86"/>
      <c r="ZB24" s="86"/>
      <c r="ZC24" s="86"/>
      <c r="ZD24" s="86"/>
      <c r="ZE24" s="86"/>
      <c r="ZF24" s="86"/>
      <c r="ZG24" s="86"/>
      <c r="ZH24" s="86"/>
      <c r="ZI24" s="86"/>
      <c r="ZJ24" s="86"/>
      <c r="ZK24" s="86"/>
      <c r="ZL24" s="86"/>
      <c r="ZM24" s="86"/>
      <c r="ZN24" s="86"/>
      <c r="ZO24" s="86"/>
      <c r="ZP24" s="86"/>
      <c r="ZQ24" s="86"/>
      <c r="ZR24" s="86"/>
      <c r="ZS24" s="86"/>
      <c r="ZT24" s="86"/>
      <c r="ZU24" s="86"/>
      <c r="ZV24" s="86"/>
      <c r="ZW24" s="86"/>
      <c r="ZX24" s="86"/>
      <c r="ZY24" s="86"/>
      <c r="ZZ24" s="86"/>
      <c r="AAA24" s="86"/>
      <c r="AAB24" s="86"/>
      <c r="AAC24" s="86"/>
      <c r="AAD24" s="86"/>
      <c r="AAE24" s="86"/>
      <c r="AAF24" s="86"/>
      <c r="AAG24" s="86"/>
      <c r="AAH24" s="86"/>
      <c r="AAI24" s="86"/>
      <c r="AAJ24" s="86"/>
      <c r="AAK24" s="86"/>
      <c r="AAL24" s="86"/>
      <c r="AAM24" s="86"/>
      <c r="AAN24" s="86"/>
      <c r="AAO24" s="86"/>
      <c r="AAP24" s="86"/>
      <c r="AAQ24" s="86"/>
      <c r="AAR24" s="86"/>
      <c r="AAS24" s="86"/>
      <c r="AAT24" s="86"/>
      <c r="AAU24" s="86"/>
      <c r="AAV24" s="86"/>
      <c r="AAW24" s="86"/>
      <c r="AAX24" s="86"/>
      <c r="AAY24" s="86"/>
      <c r="AAZ24" s="86"/>
      <c r="ABA24" s="86"/>
      <c r="ABB24" s="86"/>
      <c r="ABC24" s="86"/>
      <c r="ABD24" s="86"/>
      <c r="ABE24" s="86"/>
      <c r="ABF24" s="86"/>
      <c r="ABG24" s="86"/>
      <c r="ABH24" s="86"/>
      <c r="ABI24" s="86"/>
      <c r="ABJ24" s="86"/>
      <c r="ABK24" s="86"/>
      <c r="ABL24" s="86"/>
      <c r="ABM24" s="86"/>
      <c r="ABN24" s="86"/>
      <c r="ABO24" s="86"/>
      <c r="ABP24" s="86"/>
      <c r="ABQ24" s="86"/>
      <c r="ABR24" s="86"/>
      <c r="ABS24" s="86"/>
      <c r="ABT24" s="86"/>
      <c r="ABU24" s="86"/>
      <c r="ABV24" s="86"/>
      <c r="ABW24" s="86"/>
      <c r="ABX24" s="86"/>
      <c r="ABY24" s="86"/>
      <c r="ABZ24" s="86"/>
      <c r="ACA24" s="86"/>
      <c r="ACB24" s="86"/>
      <c r="ACC24" s="86"/>
      <c r="ACD24" s="86"/>
      <c r="ACE24" s="86"/>
      <c r="ACF24" s="86"/>
      <c r="ACG24" s="86"/>
      <c r="ACH24" s="86"/>
      <c r="ACI24" s="86"/>
      <c r="ACJ24" s="86"/>
      <c r="ACK24" s="86"/>
      <c r="ACL24" s="86"/>
      <c r="ACM24" s="86"/>
      <c r="ACN24" s="86"/>
      <c r="ACO24" s="86"/>
      <c r="ACP24" s="86"/>
      <c r="ACQ24" s="86"/>
      <c r="ACR24" s="86"/>
      <c r="ACS24" s="86"/>
      <c r="ACT24" s="86"/>
      <c r="ACU24" s="86"/>
      <c r="ACV24" s="86"/>
      <c r="ACW24" s="86"/>
      <c r="ACX24" s="86"/>
      <c r="ACY24" s="86"/>
      <c r="ACZ24" s="86"/>
      <c r="ADA24" s="86"/>
      <c r="ADB24" s="86"/>
      <c r="ADC24" s="86"/>
      <c r="ADD24" s="86"/>
      <c r="ADE24" s="86"/>
      <c r="ADF24" s="86"/>
      <c r="ADG24" s="86"/>
      <c r="ADH24" s="86"/>
      <c r="ADI24" s="86"/>
      <c r="ADJ24" s="86"/>
      <c r="ADK24" s="86"/>
      <c r="ADL24" s="86"/>
      <c r="ADM24" s="86"/>
      <c r="ADN24" s="86"/>
      <c r="ADO24" s="86"/>
      <c r="ADP24" s="86"/>
      <c r="ADQ24" s="86"/>
      <c r="ADR24" s="86"/>
      <c r="ADS24" s="86"/>
      <c r="ADT24" s="86"/>
      <c r="ADU24" s="86"/>
      <c r="ADV24" s="86"/>
      <c r="ADW24" s="86"/>
      <c r="ADX24" s="86"/>
      <c r="ADY24" s="86"/>
      <c r="ADZ24" s="86"/>
      <c r="AEA24" s="86"/>
      <c r="AEB24" s="86"/>
      <c r="AEC24" s="86"/>
      <c r="AED24" s="86"/>
      <c r="AEE24" s="86"/>
      <c r="AEF24" s="86"/>
      <c r="AEG24" s="86"/>
      <c r="AEH24" s="86"/>
      <c r="AEI24" s="86"/>
      <c r="AEJ24" s="86"/>
      <c r="AEK24" s="86"/>
      <c r="AEL24" s="86"/>
      <c r="AEM24" s="86"/>
      <c r="AEN24" s="86"/>
      <c r="AEO24" s="86"/>
      <c r="AEP24" s="86"/>
      <c r="AEQ24" s="86"/>
      <c r="AER24" s="86"/>
      <c r="AES24" s="86"/>
      <c r="AET24" s="86"/>
      <c r="AEU24" s="86"/>
      <c r="AEV24" s="86"/>
      <c r="AEW24" s="86"/>
      <c r="AEX24" s="86"/>
      <c r="AEY24" s="86"/>
      <c r="AEZ24" s="86"/>
      <c r="AFA24" s="86"/>
      <c r="AFB24" s="86"/>
      <c r="AFC24" s="86"/>
      <c r="AFD24" s="86"/>
      <c r="AFE24" s="86"/>
      <c r="AFF24" s="86"/>
      <c r="AFG24" s="86"/>
      <c r="AFH24" s="86"/>
      <c r="AFI24" s="86"/>
      <c r="AFJ24" s="86"/>
      <c r="AFK24" s="86"/>
      <c r="AFL24" s="86"/>
      <c r="AFM24" s="86"/>
      <c r="AFN24" s="86"/>
      <c r="AFO24" s="86"/>
      <c r="AFP24" s="86"/>
      <c r="AFQ24" s="86"/>
      <c r="AFR24" s="86"/>
      <c r="AFS24" s="86"/>
      <c r="AFT24" s="86"/>
      <c r="AFU24" s="86"/>
      <c r="AFV24" s="86"/>
      <c r="AFW24" s="86"/>
      <c r="AFX24" s="86"/>
      <c r="AFY24" s="86"/>
      <c r="AFZ24" s="86"/>
      <c r="AGA24" s="86"/>
      <c r="AGB24" s="86"/>
      <c r="AGC24" s="86"/>
      <c r="AGD24" s="86"/>
      <c r="AGE24" s="86"/>
      <c r="AGF24" s="86"/>
      <c r="AGG24" s="86"/>
      <c r="AGH24" s="86"/>
      <c r="AGI24" s="86"/>
      <c r="AGJ24" s="86"/>
      <c r="AGK24" s="86"/>
      <c r="AGL24" s="86"/>
      <c r="AGM24" s="86"/>
      <c r="AGN24" s="86"/>
      <c r="AGO24" s="86"/>
      <c r="AGP24" s="86"/>
      <c r="AGQ24" s="86"/>
      <c r="AGR24" s="86"/>
      <c r="AGS24" s="86"/>
      <c r="AGT24" s="86"/>
      <c r="AGU24" s="86"/>
      <c r="AGV24" s="86"/>
      <c r="AGW24" s="86"/>
      <c r="AGX24" s="86"/>
      <c r="AGY24" s="86"/>
      <c r="AGZ24" s="86"/>
      <c r="AHA24" s="86"/>
      <c r="AHB24" s="86"/>
      <c r="AHC24" s="86"/>
      <c r="AHD24" s="86"/>
      <c r="AHE24" s="86"/>
      <c r="AHF24" s="86"/>
      <c r="AHG24" s="86"/>
      <c r="AHH24" s="86"/>
      <c r="AHI24" s="86"/>
      <c r="AHJ24" s="86"/>
      <c r="AHK24" s="86"/>
      <c r="AHL24" s="86"/>
      <c r="AHM24" s="86"/>
      <c r="AHN24" s="86"/>
      <c r="AHO24" s="86"/>
      <c r="AHP24" s="86"/>
      <c r="AHQ24" s="86"/>
      <c r="AHR24" s="86"/>
      <c r="AHS24" s="86"/>
      <c r="AHT24" s="86"/>
      <c r="AHU24" s="86"/>
      <c r="AHV24" s="86"/>
      <c r="AHW24" s="86"/>
      <c r="AHX24" s="86"/>
      <c r="AHY24" s="86"/>
      <c r="AHZ24" s="86"/>
      <c r="AIA24" s="86"/>
      <c r="AIB24" s="86"/>
      <c r="AIC24" s="86"/>
      <c r="AID24" s="86"/>
      <c r="AIE24" s="86"/>
      <c r="AIF24" s="86"/>
      <c r="AIG24" s="86"/>
      <c r="AIH24" s="86"/>
      <c r="AII24" s="86"/>
      <c r="AIJ24" s="86"/>
      <c r="AIK24" s="86"/>
      <c r="AIL24" s="86"/>
      <c r="AIM24" s="86"/>
      <c r="AIN24" s="86"/>
      <c r="AIO24" s="86"/>
      <c r="AIP24" s="86"/>
      <c r="AIQ24" s="86"/>
      <c r="AIR24" s="86"/>
      <c r="AIS24" s="86"/>
      <c r="AIT24" s="86"/>
      <c r="AIU24" s="86"/>
      <c r="AIV24" s="86"/>
      <c r="AIW24" s="86"/>
      <c r="AIX24" s="86"/>
      <c r="AIY24" s="86"/>
      <c r="AIZ24" s="86"/>
      <c r="AJA24" s="86"/>
      <c r="AJB24" s="86"/>
      <c r="AJC24" s="86"/>
      <c r="AJD24" s="86"/>
      <c r="AJE24" s="86"/>
      <c r="AJF24" s="86"/>
      <c r="AJG24" s="86"/>
      <c r="AJH24" s="86"/>
      <c r="AJI24" s="86"/>
      <c r="AJJ24" s="86"/>
      <c r="AJK24" s="86"/>
      <c r="AJL24" s="86"/>
      <c r="AJM24" s="86"/>
      <c r="AJN24" s="86"/>
      <c r="AJO24" s="86"/>
      <c r="AJP24" s="86"/>
      <c r="AJQ24" s="86"/>
      <c r="AJR24" s="86"/>
      <c r="AJS24" s="86"/>
      <c r="AJT24" s="86"/>
      <c r="AJU24" s="86"/>
      <c r="AJV24" s="86"/>
      <c r="AJW24" s="86"/>
      <c r="AJX24" s="86"/>
      <c r="AJY24" s="86"/>
      <c r="AJZ24" s="86"/>
      <c r="AKA24" s="86"/>
      <c r="AKB24" s="86"/>
      <c r="AKC24" s="86"/>
      <c r="AKD24" s="86"/>
      <c r="AKE24" s="86"/>
      <c r="AKF24" s="86"/>
      <c r="AKG24" s="86"/>
      <c r="AKH24" s="86"/>
      <c r="AKI24" s="86"/>
      <c r="AKJ24" s="86"/>
      <c r="AKK24" s="86"/>
      <c r="AKL24" s="86"/>
      <c r="AKM24" s="86"/>
      <c r="AKN24" s="86"/>
      <c r="AKO24" s="86"/>
      <c r="AKP24" s="86"/>
      <c r="AKQ24" s="86"/>
      <c r="AKR24" s="86"/>
      <c r="AKS24" s="86"/>
      <c r="AKT24" s="86"/>
      <c r="AKU24" s="86"/>
      <c r="AKV24" s="86"/>
      <c r="AKW24" s="86"/>
      <c r="AKX24" s="86"/>
      <c r="AKY24" s="86"/>
      <c r="AKZ24" s="86"/>
      <c r="ALA24" s="86"/>
      <c r="ALB24" s="86"/>
      <c r="ALC24" s="86"/>
      <c r="ALD24" s="86"/>
      <c r="ALE24" s="86"/>
      <c r="ALF24" s="86"/>
      <c r="ALG24" s="86"/>
      <c r="ALH24" s="86"/>
      <c r="ALI24" s="86"/>
      <c r="ALJ24" s="86"/>
      <c r="ALK24" s="86"/>
      <c r="ALL24" s="86"/>
      <c r="ALM24" s="86"/>
      <c r="ALN24" s="86"/>
      <c r="ALO24" s="86"/>
      <c r="ALP24" s="86"/>
      <c r="ALQ24" s="86"/>
      <c r="ALR24" s="86"/>
      <c r="ALS24" s="86"/>
      <c r="ALT24" s="86"/>
      <c r="ALU24" s="86"/>
      <c r="ALV24" s="86"/>
      <c r="ALW24" s="86"/>
      <c r="ALX24" s="86"/>
      <c r="ALY24" s="86"/>
      <c r="ALZ24" s="86"/>
      <c r="AMA24" s="86"/>
      <c r="AMB24" s="86"/>
      <c r="AMC24" s="86"/>
      <c r="AMD24" s="86"/>
      <c r="AME24" s="86"/>
      <c r="AMF24" s="86"/>
      <c r="AMG24" s="86"/>
      <c r="AMH24" s="86"/>
      <c r="AMI24" s="86"/>
      <c r="AMJ24" s="86"/>
      <c r="AMK24" s="86"/>
    </row>
    <row r="25" customFormat="false" ht="46" hidden="false" customHeight="false" outlineLevel="0" collapsed="false">
      <c r="A25" s="266" t="s">
        <v>5282</v>
      </c>
      <c r="B25" s="354" t="s">
        <v>5198</v>
      </c>
      <c r="C25" s="266" t="s">
        <v>5229</v>
      </c>
      <c r="D25" s="266" t="s">
        <v>5283</v>
      </c>
      <c r="E25" s="266" t="s">
        <v>5284</v>
      </c>
      <c r="F25" s="266"/>
      <c r="G25" s="289" t="s">
        <v>5285</v>
      </c>
      <c r="H25" s="266"/>
      <c r="I25" s="266" t="s">
        <v>5286</v>
      </c>
      <c r="J25" s="289" t="s">
        <v>5287</v>
      </c>
      <c r="K25" s="289"/>
      <c r="L25" s="266"/>
      <c r="M25" s="78" t="s">
        <v>157</v>
      </c>
      <c r="N25" s="266"/>
      <c r="O25" s="266"/>
      <c r="P25" s="266"/>
      <c r="Q25" s="266"/>
      <c r="R25" s="266" t="s">
        <v>107</v>
      </c>
      <c r="S25" s="266"/>
      <c r="T25" s="84"/>
      <c r="U25" s="341"/>
      <c r="V25" s="342"/>
      <c r="W25" s="341"/>
      <c r="X25" s="342"/>
      <c r="Y25" s="342"/>
      <c r="Z25" s="342" t="s">
        <v>67</v>
      </c>
      <c r="AA25" s="342"/>
      <c r="AB25" s="343"/>
      <c r="AC25" s="343" t="s">
        <v>996</v>
      </c>
      <c r="AD25" s="344"/>
      <c r="AE25" s="343" t="s">
        <v>5288</v>
      </c>
      <c r="AF25" s="345"/>
      <c r="AG25" s="351" t="s">
        <v>5289</v>
      </c>
      <c r="AH25" s="347"/>
      <c r="AI25" s="343"/>
      <c r="AJ25" s="343"/>
      <c r="AK25" s="351" t="s">
        <v>5290</v>
      </c>
      <c r="AL25" s="343"/>
      <c r="AM25" s="351"/>
      <c r="AN25" s="343"/>
      <c r="AO25" s="324"/>
      <c r="AP25" s="324"/>
      <c r="AQ25" s="324"/>
      <c r="AR25" s="324"/>
      <c r="AS25" s="324"/>
      <c r="AT25" s="330" t="str">
        <f aca="false">IF(A25="", "","'"&amp;A25&amp;"':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growth: "&amp;Y25&amp;"","")&amp;IF(Z25&lt;&gt;"",", cost: '"&amp;Z25&amp;"'","")&amp;", text: '"&amp;SUBSTITUTE(SUBSTITUTE(AE25, CHAR(13), ""),CHAR(10),"\n")&amp;IF(AF25&lt;&gt;"", "', textAdditional: '"&amp;SUBSTITUTE(SUBSTITUTE(AF25, CHAR(13), ""),CHAR(10),"\n"), "")&amp;"', textZh: '"&amp;SUBSTITUTE(SUBSTITUTE(SUBSTITUTE(AG25, CHAR(13), ""),CHAR(10),"\n"),"'","\'")&amp;"', textZhG1: '"&amp;SUBSTITUTE(SUBSTITUTE(SUBSTITUTE(AI25, CHAR(13), ""),CHAR(10),"\n"),"'","\'")&amp;IF(AH25&lt;&gt;"", "', textZhAdditional: '"&amp;SUBSTITUTE(SUBSTITUTE(AH25, CHAR(13), ""),CHAR(10),"\n"), "")&amp;IF(AJ25&lt;&gt;"", "', textZhG1Additional: '"&amp;SUBSTITUTE(SUBSTITUTE(AJ25, CHAR(13), ""),CHAR(10),"\n"), "")&amp;"', textKo: '"&amp;SUBSTITUTE(SUBSTITUTE(SUBSTITUTE(AK25, CHAR(13), ""),CHAR(10),"\n"),"'","\'")&amp;IF(AL25&lt;&gt;"", "', textKoAdditional: '"&amp;SUBSTITUTE(SUBSTITUTE(AL25, CHAR(13), ""),CHAR(10),"\n"), "")&amp;"', textEn: '"&amp;SUBSTITUTE(SUBSTITUTE(SUBSTITUTE(AM25, CHAR(13), ""),CHAR(10),"\n"),"'","\'")&amp;IF(AN25&lt;&gt;"", "', textEnAdditional: '"&amp;SUBSTITUTE(SUBSTITUTE(AN25, CHAR(13), ""),CHAR(10),"\n"), "")&amp;"'"&amp;IF(AB25="○",", sealable: true","")&amp;IF(AC25="○",", removable: true","")&amp;IF(AA25="○",", lie: true","")&amp;IF(AD25="○",", investable: true","")&amp;"},")</f>
        <v>'26-innealra-o1-s-3': {megami: 'innealra', anotherID: 'O1', replace: '26-innealra-o-s-3', name: 'イム・クレナズム', nameEn: '', nameZh: '倚身·渐暮迟徊', nameZhG1: '', nameKo: '임·크레나즘', ruby: '', rubyEn: '', rubyZh: 'im', baseType: 'special', type: 'action', cost: '3', text: '【使用済】相手の捨て札にあるカードは山札の再構成により移動しない。\n【使用済】相手が山札の再構成を行った後、このカードを取り除く。', textZh: '【已使用】对手的弃牌不会因为重铸牌库而移动。\n 【已使用】对手重铸牌库之后，将此卡移出游戏。', textZhG1: '', textKo: '【사용됨】상대의 버림패에 있는 카드는 패산을 재구성할 때 이동하지 않는다\n【사용됨】상대가 패산을 재구성을 수행할 때, 이 카드를 게임에서 제외한다.', textEn: '', removable: true},</v>
      </c>
      <c r="AU25" s="331" t="str">
        <f aca="false">IF($A25&lt;&gt;"", "    /** 《"&amp;$E25&amp;"》 */ export const "&amp;SUBSTITUTE(UPPER(IF(MID($A25, 3, 1)="-", RIGHT($A25,LEN($A25)-3), $A25)), "-", "_")&amp;": TCardId = '"&amp;$A25&amp;"';", "")</f>
        <v>    /** 《イム・クレナズム》 */ export const INNEALRA_O1_S_3: TCardId = '26-innealra-o1-s-3';</v>
      </c>
      <c r="AV25" s="332" t="str">
        <f aca="false">IF($A25&lt;&gt;"", "    | '"&amp;$A25&amp;"'", "")</f>
        <v>    | '26-innealra-o1-s-3'</v>
      </c>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86"/>
      <c r="EJ25" s="86"/>
      <c r="EK25" s="86"/>
      <c r="EL25" s="86"/>
      <c r="EM25" s="86"/>
      <c r="EN25" s="86"/>
      <c r="EO25" s="86"/>
      <c r="EP25" s="86"/>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6"/>
      <c r="FO25" s="86"/>
      <c r="FP25" s="86"/>
      <c r="FQ25" s="86"/>
      <c r="FR25" s="86"/>
      <c r="FS25" s="86"/>
      <c r="FT25" s="86"/>
      <c r="FU25" s="86"/>
      <c r="FV25" s="86"/>
      <c r="FW25" s="86"/>
      <c r="FX25" s="86"/>
      <c r="FY25" s="86"/>
      <c r="FZ25" s="86"/>
      <c r="GA25" s="86"/>
      <c r="GB25" s="86"/>
      <c r="GC25" s="86"/>
      <c r="GD25" s="86"/>
      <c r="GE25" s="86"/>
      <c r="GF25" s="86"/>
      <c r="GG25" s="86"/>
      <c r="GH25" s="86"/>
      <c r="GI25" s="86"/>
      <c r="GJ25" s="86"/>
      <c r="GK25" s="86"/>
      <c r="GL25" s="86"/>
      <c r="GM25" s="86"/>
      <c r="GN25" s="86"/>
      <c r="GO25" s="86"/>
      <c r="GP25" s="86"/>
      <c r="GQ25" s="86"/>
      <c r="GR25" s="86"/>
      <c r="GS25" s="86"/>
      <c r="GT25" s="86"/>
      <c r="GU25" s="86"/>
      <c r="GV25" s="86"/>
      <c r="GW25" s="86"/>
      <c r="GX25" s="86"/>
      <c r="GY25" s="86"/>
      <c r="GZ25" s="86"/>
      <c r="HA25" s="86"/>
      <c r="HB25" s="86"/>
      <c r="HC25" s="86"/>
      <c r="HD25" s="86"/>
      <c r="HE25" s="86"/>
      <c r="HF25" s="86"/>
      <c r="HG25" s="86"/>
      <c r="HH25" s="86"/>
      <c r="HI25" s="86"/>
      <c r="HJ25" s="86"/>
      <c r="HK25" s="86"/>
      <c r="HL25" s="86"/>
      <c r="HM25" s="86"/>
      <c r="HN25" s="86"/>
      <c r="HO25" s="86"/>
      <c r="HP25" s="86"/>
      <c r="HQ25" s="86"/>
      <c r="HR25" s="86"/>
      <c r="HS25" s="86"/>
      <c r="HT25" s="86"/>
      <c r="HU25" s="86"/>
      <c r="HV25" s="86"/>
      <c r="HW25" s="86"/>
      <c r="HX25" s="86"/>
      <c r="HY25" s="86"/>
      <c r="HZ25" s="86"/>
      <c r="IA25" s="86"/>
      <c r="IB25" s="86"/>
      <c r="IC25" s="86"/>
      <c r="ID25" s="86"/>
      <c r="IE25" s="86"/>
      <c r="IF25" s="86"/>
      <c r="IG25" s="86"/>
      <c r="IH25" s="86"/>
      <c r="II25" s="86"/>
      <c r="IJ25" s="86"/>
      <c r="IK25" s="86"/>
      <c r="IL25" s="86"/>
      <c r="IM25" s="86"/>
      <c r="IN25" s="86"/>
      <c r="IO25" s="86"/>
      <c r="IP25" s="86"/>
      <c r="IQ25" s="86"/>
      <c r="IR25" s="86"/>
      <c r="IS25" s="86"/>
      <c r="IT25" s="86"/>
      <c r="IU25" s="86"/>
      <c r="IV25" s="86"/>
      <c r="IW25" s="86"/>
      <c r="IX25" s="86"/>
      <c r="IY25" s="86"/>
      <c r="IZ25" s="86"/>
      <c r="JA25" s="86"/>
      <c r="JB25" s="86"/>
      <c r="JC25" s="86"/>
      <c r="JD25" s="86"/>
      <c r="JE25" s="86"/>
      <c r="JF25" s="86"/>
      <c r="JG25" s="86"/>
      <c r="JH25" s="86"/>
      <c r="JI25" s="86"/>
      <c r="JJ25" s="86"/>
      <c r="JK25" s="86"/>
      <c r="JL25" s="86"/>
      <c r="JM25" s="86"/>
      <c r="JN25" s="86"/>
      <c r="JO25" s="86"/>
      <c r="JP25" s="86"/>
      <c r="JQ25" s="86"/>
      <c r="JR25" s="86"/>
      <c r="JS25" s="86"/>
      <c r="JT25" s="86"/>
      <c r="JU25" s="86"/>
      <c r="JV25" s="86"/>
      <c r="JW25" s="86"/>
      <c r="JX25" s="86"/>
      <c r="JY25" s="86"/>
      <c r="JZ25" s="86"/>
      <c r="KA25" s="86"/>
      <c r="KB25" s="86"/>
      <c r="KC25" s="86"/>
      <c r="KD25" s="86"/>
      <c r="KE25" s="86"/>
      <c r="KF25" s="86"/>
      <c r="KG25" s="86"/>
      <c r="KH25" s="86"/>
      <c r="KI25" s="86"/>
      <c r="KJ25" s="86"/>
      <c r="KK25" s="86"/>
      <c r="KL25" s="86"/>
      <c r="KM25" s="86"/>
      <c r="KN25" s="86"/>
      <c r="KO25" s="86"/>
      <c r="KP25" s="86"/>
      <c r="KQ25" s="86"/>
      <c r="KR25" s="86"/>
      <c r="KS25" s="86"/>
      <c r="KT25" s="86"/>
      <c r="KU25" s="86"/>
      <c r="KV25" s="86"/>
      <c r="KW25" s="86"/>
      <c r="KX25" s="86"/>
      <c r="KY25" s="86"/>
      <c r="KZ25" s="86"/>
      <c r="LA25" s="86"/>
      <c r="LB25" s="86"/>
      <c r="LC25" s="86"/>
      <c r="LD25" s="86"/>
      <c r="LE25" s="86"/>
      <c r="LF25" s="86"/>
      <c r="LG25" s="86"/>
      <c r="LH25" s="86"/>
      <c r="LI25" s="86"/>
      <c r="LJ25" s="86"/>
      <c r="LK25" s="86"/>
      <c r="LL25" s="86"/>
      <c r="LM25" s="86"/>
      <c r="LN25" s="86"/>
      <c r="LO25" s="86"/>
      <c r="LP25" s="86"/>
      <c r="LQ25" s="86"/>
      <c r="LR25" s="86"/>
      <c r="LS25" s="86"/>
      <c r="LT25" s="86"/>
      <c r="LU25" s="86"/>
      <c r="LV25" s="86"/>
      <c r="LW25" s="86"/>
      <c r="LX25" s="86"/>
      <c r="LY25" s="86"/>
      <c r="LZ25" s="86"/>
      <c r="MA25" s="86"/>
      <c r="MB25" s="86"/>
      <c r="MC25" s="86"/>
      <c r="MD25" s="86"/>
      <c r="ME25" s="86"/>
      <c r="MF25" s="86"/>
      <c r="MG25" s="86"/>
      <c r="MH25" s="86"/>
      <c r="MI25" s="86"/>
      <c r="MJ25" s="86"/>
      <c r="MK25" s="86"/>
      <c r="ML25" s="86"/>
      <c r="MM25" s="86"/>
      <c r="MN25" s="86"/>
      <c r="MO25" s="86"/>
      <c r="MP25" s="86"/>
      <c r="MQ25" s="86"/>
      <c r="MR25" s="86"/>
      <c r="MS25" s="86"/>
      <c r="MT25" s="86"/>
      <c r="MU25" s="86"/>
      <c r="MV25" s="86"/>
      <c r="MW25" s="86"/>
      <c r="MX25" s="86"/>
      <c r="MY25" s="86"/>
      <c r="MZ25" s="86"/>
      <c r="NA25" s="86"/>
      <c r="NB25" s="86"/>
      <c r="NC25" s="86"/>
      <c r="ND25" s="86"/>
      <c r="NE25" s="86"/>
      <c r="NF25" s="86"/>
      <c r="NG25" s="86"/>
      <c r="NH25" s="86"/>
      <c r="NI25" s="86"/>
      <c r="NJ25" s="86"/>
      <c r="NK25" s="86"/>
      <c r="NL25" s="86"/>
      <c r="NM25" s="86"/>
      <c r="NN25" s="86"/>
      <c r="NO25" s="86"/>
      <c r="NP25" s="86"/>
      <c r="NQ25" s="86"/>
      <c r="NR25" s="86"/>
      <c r="NS25" s="86"/>
      <c r="NT25" s="86"/>
      <c r="NU25" s="86"/>
      <c r="NV25" s="86"/>
      <c r="NW25" s="86"/>
      <c r="NX25" s="86"/>
      <c r="NY25" s="86"/>
      <c r="NZ25" s="86"/>
      <c r="OA25" s="86"/>
      <c r="OB25" s="86"/>
      <c r="OC25" s="86"/>
      <c r="OD25" s="86"/>
      <c r="OE25" s="86"/>
      <c r="OF25" s="86"/>
      <c r="OG25" s="86"/>
      <c r="OH25" s="86"/>
      <c r="OI25" s="86"/>
      <c r="OJ25" s="86"/>
      <c r="OK25" s="86"/>
      <c r="OL25" s="86"/>
      <c r="OM25" s="86"/>
      <c r="ON25" s="86"/>
      <c r="OO25" s="86"/>
      <c r="OP25" s="86"/>
      <c r="OQ25" s="86"/>
      <c r="OR25" s="86"/>
      <c r="OS25" s="86"/>
      <c r="OT25" s="86"/>
      <c r="OU25" s="86"/>
      <c r="OV25" s="86"/>
      <c r="OW25" s="86"/>
      <c r="OX25" s="86"/>
      <c r="OY25" s="86"/>
      <c r="OZ25" s="86"/>
      <c r="PA25" s="86"/>
      <c r="PB25" s="86"/>
      <c r="PC25" s="86"/>
      <c r="PD25" s="86"/>
      <c r="PE25" s="86"/>
      <c r="PF25" s="86"/>
      <c r="PG25" s="86"/>
      <c r="PH25" s="86"/>
      <c r="PI25" s="86"/>
      <c r="PJ25" s="86"/>
      <c r="PK25" s="86"/>
      <c r="PL25" s="86"/>
      <c r="PM25" s="86"/>
      <c r="PN25" s="86"/>
      <c r="PO25" s="86"/>
      <c r="PP25" s="86"/>
      <c r="PQ25" s="86"/>
      <c r="PR25" s="86"/>
      <c r="PS25" s="86"/>
      <c r="PT25" s="86"/>
      <c r="PU25" s="86"/>
      <c r="PV25" s="86"/>
      <c r="PW25" s="86"/>
      <c r="PX25" s="86"/>
      <c r="PY25" s="86"/>
      <c r="PZ25" s="86"/>
      <c r="QA25" s="86"/>
      <c r="QB25" s="86"/>
      <c r="QC25" s="86"/>
      <c r="QD25" s="86"/>
      <c r="QE25" s="86"/>
      <c r="QF25" s="86"/>
      <c r="QG25" s="86"/>
      <c r="QH25" s="86"/>
      <c r="QI25" s="86"/>
      <c r="QJ25" s="86"/>
      <c r="QK25" s="86"/>
      <c r="QL25" s="86"/>
      <c r="QM25" s="86"/>
      <c r="QN25" s="86"/>
      <c r="QO25" s="86"/>
      <c r="QP25" s="86"/>
      <c r="QQ25" s="86"/>
      <c r="QR25" s="86"/>
      <c r="QS25" s="86"/>
      <c r="QT25" s="86"/>
      <c r="QU25" s="86"/>
      <c r="QV25" s="86"/>
      <c r="QW25" s="86"/>
      <c r="QX25" s="86"/>
      <c r="QY25" s="86"/>
      <c r="QZ25" s="86"/>
      <c r="RA25" s="86"/>
      <c r="RB25" s="86"/>
      <c r="RC25" s="86"/>
      <c r="RD25" s="86"/>
      <c r="RE25" s="86"/>
      <c r="RF25" s="86"/>
      <c r="RG25" s="86"/>
      <c r="RH25" s="86"/>
      <c r="RI25" s="86"/>
      <c r="RJ25" s="86"/>
      <c r="RK25" s="86"/>
      <c r="RL25" s="86"/>
      <c r="RM25" s="86"/>
      <c r="RN25" s="86"/>
      <c r="RO25" s="86"/>
      <c r="RP25" s="86"/>
      <c r="RQ25" s="86"/>
      <c r="RR25" s="86"/>
      <c r="RS25" s="86"/>
      <c r="RT25" s="86"/>
      <c r="RU25" s="86"/>
      <c r="RV25" s="86"/>
      <c r="RW25" s="86"/>
      <c r="RX25" s="86"/>
      <c r="RY25" s="86"/>
      <c r="RZ25" s="86"/>
      <c r="SA25" s="86"/>
      <c r="SB25" s="86"/>
      <c r="SC25" s="86"/>
      <c r="SD25" s="86"/>
      <c r="SE25" s="86"/>
      <c r="SF25" s="86"/>
      <c r="SG25" s="86"/>
      <c r="SH25" s="86"/>
      <c r="SI25" s="86"/>
      <c r="SJ25" s="86"/>
      <c r="SK25" s="86"/>
      <c r="SL25" s="86"/>
      <c r="SM25" s="86"/>
      <c r="SN25" s="86"/>
      <c r="SO25" s="86"/>
      <c r="SP25" s="86"/>
      <c r="SQ25" s="86"/>
      <c r="SR25" s="86"/>
      <c r="SS25" s="86"/>
      <c r="ST25" s="86"/>
      <c r="SU25" s="86"/>
      <c r="SV25" s="86"/>
      <c r="SW25" s="86"/>
      <c r="SX25" s="86"/>
      <c r="SY25" s="86"/>
      <c r="SZ25" s="86"/>
      <c r="TA25" s="86"/>
      <c r="TB25" s="86"/>
      <c r="TC25" s="86"/>
      <c r="TD25" s="86"/>
      <c r="TE25" s="86"/>
      <c r="TF25" s="86"/>
      <c r="TG25" s="86"/>
      <c r="TH25" s="86"/>
      <c r="TI25" s="86"/>
      <c r="TJ25" s="86"/>
      <c r="TK25" s="86"/>
      <c r="TL25" s="86"/>
      <c r="TM25" s="86"/>
      <c r="TN25" s="86"/>
      <c r="TO25" s="86"/>
      <c r="TP25" s="86"/>
      <c r="TQ25" s="86"/>
      <c r="TR25" s="86"/>
      <c r="TS25" s="86"/>
      <c r="TT25" s="86"/>
      <c r="TU25" s="86"/>
      <c r="TV25" s="86"/>
      <c r="TW25" s="86"/>
      <c r="TX25" s="86"/>
      <c r="TY25" s="86"/>
      <c r="TZ25" s="86"/>
      <c r="UA25" s="86"/>
      <c r="UB25" s="86"/>
      <c r="UC25" s="86"/>
      <c r="UD25" s="86"/>
      <c r="UE25" s="86"/>
      <c r="UF25" s="86"/>
      <c r="UG25" s="86"/>
      <c r="UH25" s="86"/>
      <c r="UI25" s="86"/>
      <c r="UJ25" s="86"/>
      <c r="UK25" s="86"/>
      <c r="UL25" s="86"/>
      <c r="UM25" s="86"/>
      <c r="UN25" s="86"/>
      <c r="UO25" s="86"/>
      <c r="UP25" s="86"/>
      <c r="UQ25" s="86"/>
      <c r="UR25" s="86"/>
      <c r="US25" s="86"/>
      <c r="UT25" s="86"/>
      <c r="UU25" s="86"/>
      <c r="UV25" s="86"/>
      <c r="UW25" s="86"/>
      <c r="UX25" s="86"/>
      <c r="UY25" s="86"/>
      <c r="UZ25" s="86"/>
      <c r="VA25" s="86"/>
      <c r="VB25" s="86"/>
      <c r="VC25" s="86"/>
      <c r="VD25" s="86"/>
      <c r="VE25" s="86"/>
      <c r="VF25" s="86"/>
      <c r="VG25" s="86"/>
      <c r="VH25" s="86"/>
      <c r="VI25" s="86"/>
      <c r="VJ25" s="86"/>
      <c r="VK25" s="86"/>
      <c r="VL25" s="86"/>
      <c r="VM25" s="86"/>
      <c r="VN25" s="86"/>
      <c r="VO25" s="86"/>
      <c r="VP25" s="86"/>
      <c r="VQ25" s="86"/>
      <c r="VR25" s="86"/>
      <c r="VS25" s="86"/>
      <c r="VT25" s="86"/>
      <c r="VU25" s="86"/>
      <c r="VV25" s="86"/>
      <c r="VW25" s="86"/>
      <c r="VX25" s="86"/>
      <c r="VY25" s="86"/>
      <c r="VZ25" s="86"/>
      <c r="WA25" s="86"/>
      <c r="WB25" s="86"/>
      <c r="WC25" s="86"/>
      <c r="WD25" s="86"/>
      <c r="WE25" s="86"/>
      <c r="WF25" s="86"/>
      <c r="WG25" s="86"/>
      <c r="WH25" s="86"/>
      <c r="WI25" s="86"/>
      <c r="WJ25" s="86"/>
      <c r="WK25" s="86"/>
      <c r="WL25" s="86"/>
      <c r="WM25" s="86"/>
      <c r="WN25" s="86"/>
      <c r="WO25" s="86"/>
      <c r="WP25" s="86"/>
      <c r="WQ25" s="86"/>
      <c r="WR25" s="86"/>
      <c r="WS25" s="86"/>
      <c r="WT25" s="86"/>
      <c r="WU25" s="86"/>
      <c r="WV25" s="86"/>
      <c r="WW25" s="86"/>
      <c r="WX25" s="86"/>
      <c r="WY25" s="86"/>
      <c r="WZ25" s="86"/>
      <c r="XA25" s="86"/>
      <c r="XB25" s="86"/>
      <c r="XC25" s="86"/>
      <c r="XD25" s="86"/>
      <c r="XE25" s="86"/>
      <c r="XF25" s="86"/>
      <c r="XG25" s="86"/>
      <c r="XH25" s="86"/>
      <c r="XI25" s="86"/>
      <c r="XJ25" s="86"/>
      <c r="XK25" s="86"/>
      <c r="XL25" s="86"/>
      <c r="XM25" s="86"/>
      <c r="XN25" s="86"/>
      <c r="XO25" s="86"/>
      <c r="XP25" s="86"/>
      <c r="XQ25" s="86"/>
      <c r="XR25" s="86"/>
      <c r="XS25" s="86"/>
      <c r="XT25" s="86"/>
      <c r="XU25" s="86"/>
      <c r="XV25" s="86"/>
      <c r="XW25" s="86"/>
      <c r="XX25" s="86"/>
      <c r="XY25" s="86"/>
      <c r="XZ25" s="86"/>
      <c r="YA25" s="86"/>
      <c r="YB25" s="86"/>
      <c r="YC25" s="86"/>
      <c r="YD25" s="86"/>
      <c r="YE25" s="86"/>
      <c r="YF25" s="86"/>
      <c r="YG25" s="86"/>
      <c r="YH25" s="86"/>
      <c r="YI25" s="86"/>
      <c r="YJ25" s="86"/>
      <c r="YK25" s="86"/>
      <c r="YL25" s="86"/>
      <c r="YM25" s="86"/>
      <c r="YN25" s="86"/>
      <c r="YO25" s="86"/>
      <c r="YP25" s="86"/>
      <c r="YQ25" s="86"/>
      <c r="YR25" s="86"/>
      <c r="YS25" s="86"/>
      <c r="YT25" s="86"/>
      <c r="YU25" s="86"/>
      <c r="YV25" s="86"/>
      <c r="YW25" s="86"/>
      <c r="YX25" s="86"/>
      <c r="YY25" s="86"/>
      <c r="YZ25" s="86"/>
      <c r="ZA25" s="86"/>
      <c r="ZB25" s="86"/>
      <c r="ZC25" s="86"/>
      <c r="ZD25" s="86"/>
      <c r="ZE25" s="86"/>
      <c r="ZF25" s="86"/>
      <c r="ZG25" s="86"/>
      <c r="ZH25" s="86"/>
      <c r="ZI25" s="86"/>
      <c r="ZJ25" s="86"/>
      <c r="ZK25" s="86"/>
      <c r="ZL25" s="86"/>
      <c r="ZM25" s="86"/>
      <c r="ZN25" s="86"/>
      <c r="ZO25" s="86"/>
      <c r="ZP25" s="86"/>
      <c r="ZQ25" s="86"/>
      <c r="ZR25" s="86"/>
      <c r="ZS25" s="86"/>
      <c r="ZT25" s="86"/>
      <c r="ZU25" s="86"/>
      <c r="ZV25" s="86"/>
      <c r="ZW25" s="86"/>
      <c r="ZX25" s="86"/>
      <c r="ZY25" s="86"/>
      <c r="ZZ25" s="86"/>
      <c r="AAA25" s="86"/>
      <c r="AAB25" s="86"/>
      <c r="AAC25" s="86"/>
      <c r="AAD25" s="86"/>
      <c r="AAE25" s="86"/>
      <c r="AAF25" s="86"/>
      <c r="AAG25" s="86"/>
      <c r="AAH25" s="86"/>
      <c r="AAI25" s="86"/>
      <c r="AAJ25" s="86"/>
      <c r="AAK25" s="86"/>
      <c r="AAL25" s="86"/>
      <c r="AAM25" s="86"/>
      <c r="AAN25" s="86"/>
      <c r="AAO25" s="86"/>
      <c r="AAP25" s="86"/>
      <c r="AAQ25" s="86"/>
      <c r="AAR25" s="86"/>
      <c r="AAS25" s="86"/>
      <c r="AAT25" s="86"/>
      <c r="AAU25" s="86"/>
      <c r="AAV25" s="86"/>
      <c r="AAW25" s="86"/>
      <c r="AAX25" s="86"/>
      <c r="AAY25" s="86"/>
      <c r="AAZ25" s="86"/>
      <c r="ABA25" s="86"/>
      <c r="ABB25" s="86"/>
      <c r="ABC25" s="86"/>
      <c r="ABD25" s="86"/>
      <c r="ABE25" s="86"/>
      <c r="ABF25" s="86"/>
      <c r="ABG25" s="86"/>
      <c r="ABH25" s="86"/>
      <c r="ABI25" s="86"/>
      <c r="ABJ25" s="86"/>
      <c r="ABK25" s="86"/>
      <c r="ABL25" s="86"/>
      <c r="ABM25" s="86"/>
      <c r="ABN25" s="86"/>
      <c r="ABO25" s="86"/>
      <c r="ABP25" s="86"/>
      <c r="ABQ25" s="86"/>
      <c r="ABR25" s="86"/>
      <c r="ABS25" s="86"/>
      <c r="ABT25" s="86"/>
      <c r="ABU25" s="86"/>
      <c r="ABV25" s="86"/>
      <c r="ABW25" s="86"/>
      <c r="ABX25" s="86"/>
      <c r="ABY25" s="86"/>
      <c r="ABZ25" s="86"/>
      <c r="ACA25" s="86"/>
      <c r="ACB25" s="86"/>
      <c r="ACC25" s="86"/>
      <c r="ACD25" s="86"/>
      <c r="ACE25" s="86"/>
      <c r="ACF25" s="86"/>
      <c r="ACG25" s="86"/>
      <c r="ACH25" s="86"/>
      <c r="ACI25" s="86"/>
      <c r="ACJ25" s="86"/>
      <c r="ACK25" s="86"/>
      <c r="ACL25" s="86"/>
      <c r="ACM25" s="86"/>
      <c r="ACN25" s="86"/>
      <c r="ACO25" s="86"/>
      <c r="ACP25" s="86"/>
      <c r="ACQ25" s="86"/>
      <c r="ACR25" s="86"/>
      <c r="ACS25" s="86"/>
      <c r="ACT25" s="86"/>
      <c r="ACU25" s="86"/>
      <c r="ACV25" s="86"/>
      <c r="ACW25" s="86"/>
      <c r="ACX25" s="86"/>
      <c r="ACY25" s="86"/>
      <c r="ACZ25" s="86"/>
      <c r="ADA25" s="86"/>
      <c r="ADB25" s="86"/>
      <c r="ADC25" s="86"/>
      <c r="ADD25" s="86"/>
      <c r="ADE25" s="86"/>
      <c r="ADF25" s="86"/>
      <c r="ADG25" s="86"/>
      <c r="ADH25" s="86"/>
      <c r="ADI25" s="86"/>
      <c r="ADJ25" s="86"/>
      <c r="ADK25" s="86"/>
      <c r="ADL25" s="86"/>
      <c r="ADM25" s="86"/>
      <c r="ADN25" s="86"/>
      <c r="ADO25" s="86"/>
      <c r="ADP25" s="86"/>
      <c r="ADQ25" s="86"/>
      <c r="ADR25" s="86"/>
      <c r="ADS25" s="86"/>
      <c r="ADT25" s="86"/>
      <c r="ADU25" s="86"/>
      <c r="ADV25" s="86"/>
      <c r="ADW25" s="86"/>
      <c r="ADX25" s="86"/>
      <c r="ADY25" s="86"/>
      <c r="ADZ25" s="86"/>
      <c r="AEA25" s="86"/>
      <c r="AEB25" s="86"/>
      <c r="AEC25" s="86"/>
      <c r="AED25" s="86"/>
      <c r="AEE25" s="86"/>
      <c r="AEF25" s="86"/>
      <c r="AEG25" s="86"/>
      <c r="AEH25" s="86"/>
      <c r="AEI25" s="86"/>
      <c r="AEJ25" s="86"/>
      <c r="AEK25" s="86"/>
      <c r="AEL25" s="86"/>
      <c r="AEM25" s="86"/>
      <c r="AEN25" s="86"/>
      <c r="AEO25" s="86"/>
      <c r="AEP25" s="86"/>
      <c r="AEQ25" s="86"/>
      <c r="AER25" s="86"/>
      <c r="AES25" s="86"/>
      <c r="AET25" s="86"/>
      <c r="AEU25" s="86"/>
      <c r="AEV25" s="86"/>
      <c r="AEW25" s="86"/>
      <c r="AEX25" s="86"/>
      <c r="AEY25" s="86"/>
      <c r="AEZ25" s="86"/>
      <c r="AFA25" s="86"/>
      <c r="AFB25" s="86"/>
      <c r="AFC25" s="86"/>
      <c r="AFD25" s="86"/>
      <c r="AFE25" s="86"/>
      <c r="AFF25" s="86"/>
      <c r="AFG25" s="86"/>
      <c r="AFH25" s="86"/>
      <c r="AFI25" s="86"/>
      <c r="AFJ25" s="86"/>
      <c r="AFK25" s="86"/>
      <c r="AFL25" s="86"/>
      <c r="AFM25" s="86"/>
      <c r="AFN25" s="86"/>
      <c r="AFO25" s="86"/>
      <c r="AFP25" s="86"/>
      <c r="AFQ25" s="86"/>
      <c r="AFR25" s="86"/>
      <c r="AFS25" s="86"/>
      <c r="AFT25" s="86"/>
      <c r="AFU25" s="86"/>
      <c r="AFV25" s="86"/>
      <c r="AFW25" s="86"/>
      <c r="AFX25" s="86"/>
      <c r="AFY25" s="86"/>
      <c r="AFZ25" s="86"/>
      <c r="AGA25" s="86"/>
      <c r="AGB25" s="86"/>
      <c r="AGC25" s="86"/>
      <c r="AGD25" s="86"/>
      <c r="AGE25" s="86"/>
      <c r="AGF25" s="86"/>
      <c r="AGG25" s="86"/>
      <c r="AGH25" s="86"/>
      <c r="AGI25" s="86"/>
      <c r="AGJ25" s="86"/>
      <c r="AGK25" s="86"/>
      <c r="AGL25" s="86"/>
      <c r="AGM25" s="86"/>
      <c r="AGN25" s="86"/>
      <c r="AGO25" s="86"/>
      <c r="AGP25" s="86"/>
      <c r="AGQ25" s="86"/>
      <c r="AGR25" s="86"/>
      <c r="AGS25" s="86"/>
      <c r="AGT25" s="86"/>
      <c r="AGU25" s="86"/>
      <c r="AGV25" s="86"/>
      <c r="AGW25" s="86"/>
      <c r="AGX25" s="86"/>
      <c r="AGY25" s="86"/>
      <c r="AGZ25" s="86"/>
      <c r="AHA25" s="86"/>
      <c r="AHB25" s="86"/>
      <c r="AHC25" s="86"/>
      <c r="AHD25" s="86"/>
      <c r="AHE25" s="86"/>
      <c r="AHF25" s="86"/>
      <c r="AHG25" s="86"/>
      <c r="AHH25" s="86"/>
      <c r="AHI25" s="86"/>
      <c r="AHJ25" s="86"/>
      <c r="AHK25" s="86"/>
      <c r="AHL25" s="86"/>
      <c r="AHM25" s="86"/>
      <c r="AHN25" s="86"/>
      <c r="AHO25" s="86"/>
      <c r="AHP25" s="86"/>
      <c r="AHQ25" s="86"/>
      <c r="AHR25" s="86"/>
      <c r="AHS25" s="86"/>
      <c r="AHT25" s="86"/>
      <c r="AHU25" s="86"/>
      <c r="AHV25" s="86"/>
      <c r="AHW25" s="86"/>
      <c r="AHX25" s="86"/>
      <c r="AHY25" s="86"/>
      <c r="AHZ25" s="86"/>
      <c r="AIA25" s="86"/>
      <c r="AIB25" s="86"/>
      <c r="AIC25" s="86"/>
      <c r="AID25" s="86"/>
      <c r="AIE25" s="86"/>
      <c r="AIF25" s="86"/>
      <c r="AIG25" s="86"/>
      <c r="AIH25" s="86"/>
      <c r="AII25" s="86"/>
      <c r="AIJ25" s="86"/>
      <c r="AIK25" s="86"/>
      <c r="AIL25" s="86"/>
      <c r="AIM25" s="86"/>
      <c r="AIN25" s="86"/>
      <c r="AIO25" s="86"/>
      <c r="AIP25" s="86"/>
      <c r="AIQ25" s="86"/>
      <c r="AIR25" s="86"/>
      <c r="AIS25" s="86"/>
      <c r="AIT25" s="86"/>
      <c r="AIU25" s="86"/>
      <c r="AIV25" s="86"/>
      <c r="AIW25" s="86"/>
      <c r="AIX25" s="86"/>
      <c r="AIY25" s="86"/>
      <c r="AIZ25" s="86"/>
      <c r="AJA25" s="86"/>
      <c r="AJB25" s="86"/>
      <c r="AJC25" s="86"/>
      <c r="AJD25" s="86"/>
      <c r="AJE25" s="86"/>
      <c r="AJF25" s="86"/>
      <c r="AJG25" s="86"/>
      <c r="AJH25" s="86"/>
      <c r="AJI25" s="86"/>
      <c r="AJJ25" s="86"/>
      <c r="AJK25" s="86"/>
      <c r="AJL25" s="86"/>
      <c r="AJM25" s="86"/>
      <c r="AJN25" s="86"/>
      <c r="AJO25" s="86"/>
      <c r="AJP25" s="86"/>
      <c r="AJQ25" s="86"/>
      <c r="AJR25" s="86"/>
      <c r="AJS25" s="86"/>
      <c r="AJT25" s="86"/>
      <c r="AJU25" s="86"/>
      <c r="AJV25" s="86"/>
      <c r="AJW25" s="86"/>
      <c r="AJX25" s="86"/>
      <c r="AJY25" s="86"/>
      <c r="AJZ25" s="86"/>
      <c r="AKA25" s="86"/>
      <c r="AKB25" s="86"/>
      <c r="AKC25" s="86"/>
      <c r="AKD25" s="86"/>
      <c r="AKE25" s="86"/>
      <c r="AKF25" s="86"/>
      <c r="AKG25" s="86"/>
      <c r="AKH25" s="86"/>
      <c r="AKI25" s="86"/>
      <c r="AKJ25" s="86"/>
      <c r="AKK25" s="86"/>
      <c r="AKL25" s="86"/>
      <c r="AKM25" s="86"/>
      <c r="AKN25" s="86"/>
      <c r="AKO25" s="86"/>
      <c r="AKP25" s="86"/>
      <c r="AKQ25" s="86"/>
      <c r="AKR25" s="86"/>
      <c r="AKS25" s="86"/>
      <c r="AKT25" s="86"/>
      <c r="AKU25" s="86"/>
      <c r="AKV25" s="86"/>
      <c r="AKW25" s="86"/>
      <c r="AKX25" s="86"/>
      <c r="AKY25" s="86"/>
      <c r="AKZ25" s="86"/>
      <c r="ALA25" s="86"/>
      <c r="ALB25" s="86"/>
      <c r="ALC25" s="86"/>
      <c r="ALD25" s="86"/>
      <c r="ALE25" s="86"/>
      <c r="ALF25" s="86"/>
      <c r="ALG25" s="86"/>
      <c r="ALH25" s="86"/>
      <c r="ALI25" s="86"/>
      <c r="ALJ25" s="86"/>
      <c r="ALK25" s="86"/>
      <c r="ALL25" s="86"/>
      <c r="ALM25" s="86"/>
      <c r="ALN25" s="86"/>
      <c r="ALO25" s="86"/>
      <c r="ALP25" s="86"/>
      <c r="ALQ25" s="86"/>
      <c r="ALR25" s="86"/>
      <c r="ALS25" s="86"/>
      <c r="ALT25" s="86"/>
      <c r="ALU25" s="86"/>
      <c r="ALV25" s="86"/>
      <c r="ALW25" s="86"/>
      <c r="ALX25" s="86"/>
      <c r="ALY25" s="86"/>
      <c r="ALZ25" s="86"/>
      <c r="AMA25" s="86"/>
      <c r="AMB25" s="86"/>
      <c r="AMC25" s="86"/>
      <c r="AMD25" s="86"/>
      <c r="AME25" s="86"/>
      <c r="AMF25" s="86"/>
      <c r="AMG25" s="86"/>
      <c r="AMH25" s="86"/>
      <c r="AMI25" s="86"/>
      <c r="AMJ25" s="86"/>
      <c r="AMK25" s="86"/>
    </row>
    <row r="26" customFormat="false" ht="57" hidden="false" customHeight="false" outlineLevel="0" collapsed="false">
      <c r="A26" s="266" t="s">
        <v>5291</v>
      </c>
      <c r="B26" s="354" t="s">
        <v>5198</v>
      </c>
      <c r="C26" s="266" t="s">
        <v>5292</v>
      </c>
      <c r="D26" s="266" t="s">
        <v>5230</v>
      </c>
      <c r="E26" s="266" t="s">
        <v>5293</v>
      </c>
      <c r="F26" s="266" t="s">
        <v>5294</v>
      </c>
      <c r="G26" s="289" t="s">
        <v>5295</v>
      </c>
      <c r="H26" s="266"/>
      <c r="I26" s="266"/>
      <c r="J26" s="289" t="s">
        <v>5296</v>
      </c>
      <c r="K26" s="289"/>
      <c r="L26" s="266"/>
      <c r="M26" s="266" t="s">
        <v>44</v>
      </c>
      <c r="N26" s="266"/>
      <c r="O26" s="266"/>
      <c r="P26" s="266"/>
      <c r="Q26" s="266"/>
      <c r="R26" s="266" t="s">
        <v>45</v>
      </c>
      <c r="S26" s="266"/>
      <c r="T26" s="84" t="s">
        <v>217</v>
      </c>
      <c r="U26" s="341"/>
      <c r="V26" s="342" t="s">
        <v>55</v>
      </c>
      <c r="W26" s="341"/>
      <c r="X26" s="342"/>
      <c r="Y26" s="342"/>
      <c r="Z26" s="342"/>
      <c r="AA26" s="342"/>
      <c r="AB26" s="343"/>
      <c r="AC26" s="343"/>
      <c r="AD26" s="344"/>
      <c r="AE26" s="343" t="s">
        <v>5297</v>
      </c>
      <c r="AF26" s="345"/>
      <c r="AG26" s="351" t="s">
        <v>5298</v>
      </c>
      <c r="AH26" s="347"/>
      <c r="AI26" s="343"/>
      <c r="AJ26" s="343"/>
      <c r="AK26" s="351" t="s">
        <v>5299</v>
      </c>
      <c r="AL26" s="343"/>
      <c r="AM26" s="351"/>
      <c r="AN26" s="343"/>
      <c r="AO26" s="324"/>
      <c r="AP26" s="324"/>
      <c r="AQ26" s="324"/>
      <c r="AR26" s="324"/>
      <c r="AS26" s="324"/>
      <c r="AT26" s="330" t="str">
        <f aca="false">IF(A26="", "","'"&amp;A26&amp;"':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'"&amp;VLOOKUP(S26,マスタ!$D$1:$E$99,2,0)&amp;"'","")&amp;""&amp;IF(T26&lt;&gt;"",", range: '"&amp;T26&amp;"'","")&amp;IF(V26&lt;&gt;"",", damage: '"&amp;V26&amp;"'","")&amp;IF(X26&lt;&gt;"",", capacity: '"&amp;X26&amp;"'","")&amp;IF(Y26&lt;&gt;"",", growth: "&amp;Y26&amp;"","")&amp;IF(Z26&lt;&gt;"",", cost: '"&amp;Z26&amp;"'","")&amp;", text: '"&amp;SUBSTITUTE(SUBSTITUTE(AE26, CHAR(13), ""),CHAR(10),"\n")&amp;IF(AF26&lt;&gt;"", "', textAdditional: '"&amp;SUBSTITUTE(SUBSTITUTE(AF26, CHAR(13), ""),CHAR(10),"\n"), "")&amp;"', textZh: '"&amp;SUBSTITUTE(SUBSTITUTE(SUBSTITUTE(AG26, CHAR(13), ""),CHAR(10),"\n"),"'","\'")&amp;"', textZhG1: '"&amp;SUBSTITUTE(SUBSTITUTE(SUBSTITUTE(AI26, CHAR(13), ""),CHAR(10),"\n"),"'","\'")&amp;IF(AH26&lt;&gt;"", "', textZhAdditional: '"&amp;SUBSTITUTE(SUBSTITUTE(AH26, CHAR(13), ""),CHAR(10),"\n"), "")&amp;IF(AJ26&lt;&gt;"", "', textZhG1Additional: '"&amp;SUBSTITUTE(SUBSTITUTE(AJ26, CHAR(13), ""),CHAR(10),"\n"), "")&amp;"', textKo: '"&amp;SUBSTITUTE(SUBSTITUTE(SUBSTITUTE(AK26, CHAR(13), ""),CHAR(10),"\n"),"'","\'")&amp;IF(AL26&lt;&gt;"", "', textKoAdditional: '"&amp;SUBSTITUTE(SUBSTITUTE(AL26, CHAR(13), ""),CHAR(10),"\n"), "")&amp;"', textEn: '"&amp;SUBSTITUTE(SUBSTITUTE(SUBSTITUTE(AM26, CHAR(13), ""),CHAR(10),"\n"),"'","\'")&amp;IF(AN26&lt;&gt;"", "', textEnAdditional: '"&amp;SUBSTITUTE(SUBSTITUTE(AN26, CHAR(13), ""),CHAR(10),"\n"), "")&amp;"'"&amp;IF(AB26="○",", sealable: true","")&amp;IF(AC26="○",", removable: true","")&amp;IF(AA26="○",", lie: true","")&amp;IF(AD26="○",", investable: true","")&amp;"},")</f>
        <v>'26-innealra-o2-n-2': {megami: 'innealra', anotherID: 'O2', replace: '26-innealra-o-n-2', name: '刃砕き', nameEn: '', nameZh: '碎刃', nameZhG1: '', nameKo: '칼날 부수기', ruby: 'やいばくだき', rubyEn: '', baseType: 'normal', type: 'attack', range: '4-5', damage: '2/1', text: '【常時】あなたがこのターン中に共鳴しているならば、この《攻撃》は+0/+1となる。\n【常時】あなたがこのターン中に他のメガミのカードを使用しているならば、この《攻撃》は+0/+1となる。', textZh: '【常时】你在本回合中进行过共鸣的话，此《攻击》得+0/+1。\n 【常时】你在本回合中使用过其他女神的牌的话，此《攻击》得+0/+1。', textZhG1: '', textKo: '\n【상시】당신이 이번 턴에 공명하였다면, 이 《공격》은 +0/+1된다.\n【상시】당신이 이번 턴에 다른 여신의 카드를 사용하였다면, 이 《공격》은 +0/+1된다.', textEn: ''},</v>
      </c>
      <c r="AU26" s="331" t="str">
        <f aca="false">IF($A26&lt;&gt;"", "    /** 《"&amp;$E26&amp;"》 */ export const "&amp;SUBSTITUTE(UPPER(IF(MID($A26, 3, 1)="-", RIGHT($A26,LEN($A26)-3), $A26)), "-", "_")&amp;": TCardId = '"&amp;$A26&amp;"';", "")</f>
        <v>    /** 《刃砕き》 */ export const INNEALRA_O2_N_2: TCardId = '26-innealra-o2-n-2';</v>
      </c>
      <c r="AV26" s="332" t="str">
        <f aca="false">IF($A26&lt;&gt;"", "    | '"&amp;$A26&amp;"'", "")</f>
        <v>    | '26-innealra-o2-n-2'</v>
      </c>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6"/>
      <c r="FO26" s="86"/>
      <c r="FP26" s="86"/>
      <c r="FQ26" s="86"/>
      <c r="FR26" s="86"/>
      <c r="FS26" s="86"/>
      <c r="FT26" s="86"/>
      <c r="FU26" s="86"/>
      <c r="FV26" s="86"/>
      <c r="FW26" s="86"/>
      <c r="FX26" s="86"/>
      <c r="FY26" s="86"/>
      <c r="FZ26" s="86"/>
      <c r="GA26" s="86"/>
      <c r="GB26" s="86"/>
      <c r="GC26" s="86"/>
      <c r="GD26" s="86"/>
      <c r="GE26" s="86"/>
      <c r="GF26" s="86"/>
      <c r="GG26" s="86"/>
      <c r="GH26" s="86"/>
      <c r="GI26" s="86"/>
      <c r="GJ26" s="86"/>
      <c r="GK26" s="86"/>
      <c r="GL26" s="86"/>
      <c r="GM26" s="86"/>
      <c r="GN26" s="86"/>
      <c r="GO26" s="86"/>
      <c r="GP26" s="86"/>
      <c r="GQ26" s="86"/>
      <c r="GR26" s="86"/>
      <c r="GS26" s="86"/>
      <c r="GT26" s="86"/>
      <c r="GU26" s="86"/>
      <c r="GV26" s="86"/>
      <c r="GW26" s="86"/>
      <c r="GX26" s="86"/>
      <c r="GY26" s="86"/>
      <c r="GZ26" s="86"/>
      <c r="HA26" s="86"/>
      <c r="HB26" s="86"/>
      <c r="HC26" s="86"/>
      <c r="HD26" s="86"/>
      <c r="HE26" s="86"/>
      <c r="HF26" s="86"/>
      <c r="HG26" s="86"/>
      <c r="HH26" s="86"/>
      <c r="HI26" s="86"/>
      <c r="HJ26" s="86"/>
      <c r="HK26" s="86"/>
      <c r="HL26" s="86"/>
      <c r="HM26" s="86"/>
      <c r="HN26" s="86"/>
      <c r="HO26" s="86"/>
      <c r="HP26" s="86"/>
      <c r="HQ26" s="86"/>
      <c r="HR26" s="86"/>
      <c r="HS26" s="86"/>
      <c r="HT26" s="86"/>
      <c r="HU26" s="86"/>
      <c r="HV26" s="86"/>
      <c r="HW26" s="86"/>
      <c r="HX26" s="86"/>
      <c r="HY26" s="86"/>
      <c r="HZ26" s="86"/>
      <c r="IA26" s="86"/>
      <c r="IB26" s="86"/>
      <c r="IC26" s="86"/>
      <c r="ID26" s="86"/>
      <c r="IE26" s="86"/>
      <c r="IF26" s="86"/>
      <c r="IG26" s="86"/>
      <c r="IH26" s="86"/>
      <c r="II26" s="86"/>
      <c r="IJ26" s="86"/>
      <c r="IK26" s="86"/>
      <c r="IL26" s="86"/>
      <c r="IM26" s="86"/>
      <c r="IN26" s="86"/>
      <c r="IO26" s="86"/>
      <c r="IP26" s="86"/>
      <c r="IQ26" s="86"/>
      <c r="IR26" s="86"/>
      <c r="IS26" s="86"/>
      <c r="IT26" s="86"/>
      <c r="IU26" s="86"/>
      <c r="IV26" s="86"/>
      <c r="IW26" s="86"/>
      <c r="IX26" s="86"/>
      <c r="IY26" s="86"/>
      <c r="IZ26" s="86"/>
      <c r="JA26" s="86"/>
      <c r="JB26" s="86"/>
      <c r="JC26" s="86"/>
      <c r="JD26" s="86"/>
      <c r="JE26" s="86"/>
      <c r="JF26" s="86"/>
      <c r="JG26" s="86"/>
      <c r="JH26" s="86"/>
      <c r="JI26" s="86"/>
      <c r="JJ26" s="86"/>
      <c r="JK26" s="86"/>
      <c r="JL26" s="86"/>
      <c r="JM26" s="86"/>
      <c r="JN26" s="86"/>
      <c r="JO26" s="86"/>
      <c r="JP26" s="86"/>
      <c r="JQ26" s="86"/>
      <c r="JR26" s="86"/>
      <c r="JS26" s="86"/>
      <c r="JT26" s="86"/>
      <c r="JU26" s="86"/>
      <c r="JV26" s="86"/>
      <c r="JW26" s="86"/>
      <c r="JX26" s="86"/>
      <c r="JY26" s="86"/>
      <c r="JZ26" s="86"/>
      <c r="KA26" s="86"/>
      <c r="KB26" s="86"/>
      <c r="KC26" s="86"/>
      <c r="KD26" s="86"/>
      <c r="KE26" s="86"/>
      <c r="KF26" s="86"/>
      <c r="KG26" s="86"/>
      <c r="KH26" s="86"/>
      <c r="KI26" s="86"/>
      <c r="KJ26" s="86"/>
      <c r="KK26" s="86"/>
      <c r="KL26" s="86"/>
      <c r="KM26" s="86"/>
      <c r="KN26" s="86"/>
      <c r="KO26" s="86"/>
      <c r="KP26" s="86"/>
      <c r="KQ26" s="86"/>
      <c r="KR26" s="86"/>
      <c r="KS26" s="86"/>
      <c r="KT26" s="86"/>
      <c r="KU26" s="86"/>
      <c r="KV26" s="86"/>
      <c r="KW26" s="86"/>
      <c r="KX26" s="86"/>
      <c r="KY26" s="86"/>
      <c r="KZ26" s="86"/>
      <c r="LA26" s="86"/>
      <c r="LB26" s="86"/>
      <c r="LC26" s="86"/>
      <c r="LD26" s="86"/>
      <c r="LE26" s="86"/>
      <c r="LF26" s="86"/>
      <c r="LG26" s="86"/>
      <c r="LH26" s="86"/>
      <c r="LI26" s="86"/>
      <c r="LJ26" s="86"/>
      <c r="LK26" s="86"/>
      <c r="LL26" s="86"/>
      <c r="LM26" s="86"/>
      <c r="LN26" s="86"/>
      <c r="LO26" s="86"/>
      <c r="LP26" s="86"/>
      <c r="LQ26" s="86"/>
      <c r="LR26" s="86"/>
      <c r="LS26" s="86"/>
      <c r="LT26" s="86"/>
      <c r="LU26" s="86"/>
      <c r="LV26" s="86"/>
      <c r="LW26" s="86"/>
      <c r="LX26" s="86"/>
      <c r="LY26" s="86"/>
      <c r="LZ26" s="86"/>
      <c r="MA26" s="86"/>
      <c r="MB26" s="86"/>
      <c r="MC26" s="86"/>
      <c r="MD26" s="86"/>
      <c r="ME26" s="86"/>
      <c r="MF26" s="86"/>
      <c r="MG26" s="86"/>
      <c r="MH26" s="86"/>
      <c r="MI26" s="86"/>
      <c r="MJ26" s="86"/>
      <c r="MK26" s="86"/>
      <c r="ML26" s="86"/>
      <c r="MM26" s="86"/>
      <c r="MN26" s="86"/>
      <c r="MO26" s="86"/>
      <c r="MP26" s="86"/>
      <c r="MQ26" s="86"/>
      <c r="MR26" s="86"/>
      <c r="MS26" s="86"/>
      <c r="MT26" s="86"/>
      <c r="MU26" s="86"/>
      <c r="MV26" s="86"/>
      <c r="MW26" s="86"/>
      <c r="MX26" s="86"/>
      <c r="MY26" s="86"/>
      <c r="MZ26" s="86"/>
      <c r="NA26" s="86"/>
      <c r="NB26" s="86"/>
      <c r="NC26" s="86"/>
      <c r="ND26" s="86"/>
      <c r="NE26" s="86"/>
      <c r="NF26" s="86"/>
      <c r="NG26" s="86"/>
      <c r="NH26" s="86"/>
      <c r="NI26" s="86"/>
      <c r="NJ26" s="86"/>
      <c r="NK26" s="86"/>
      <c r="NL26" s="86"/>
      <c r="NM26" s="86"/>
      <c r="NN26" s="86"/>
      <c r="NO26" s="86"/>
      <c r="NP26" s="86"/>
      <c r="NQ26" s="86"/>
      <c r="NR26" s="86"/>
      <c r="NS26" s="86"/>
      <c r="NT26" s="86"/>
      <c r="NU26" s="86"/>
      <c r="NV26" s="86"/>
      <c r="NW26" s="86"/>
      <c r="NX26" s="86"/>
      <c r="NY26" s="86"/>
      <c r="NZ26" s="86"/>
      <c r="OA26" s="86"/>
      <c r="OB26" s="86"/>
      <c r="OC26" s="86"/>
      <c r="OD26" s="86"/>
      <c r="OE26" s="86"/>
      <c r="OF26" s="86"/>
      <c r="OG26" s="86"/>
      <c r="OH26" s="86"/>
      <c r="OI26" s="86"/>
      <c r="OJ26" s="86"/>
      <c r="OK26" s="86"/>
      <c r="OL26" s="86"/>
      <c r="OM26" s="86"/>
      <c r="ON26" s="86"/>
      <c r="OO26" s="86"/>
      <c r="OP26" s="86"/>
      <c r="OQ26" s="86"/>
      <c r="OR26" s="86"/>
      <c r="OS26" s="86"/>
      <c r="OT26" s="86"/>
      <c r="OU26" s="86"/>
      <c r="OV26" s="86"/>
      <c r="OW26" s="86"/>
      <c r="OX26" s="86"/>
      <c r="OY26" s="86"/>
      <c r="OZ26" s="86"/>
      <c r="PA26" s="86"/>
      <c r="PB26" s="86"/>
      <c r="PC26" s="86"/>
      <c r="PD26" s="86"/>
      <c r="PE26" s="86"/>
      <c r="PF26" s="86"/>
      <c r="PG26" s="86"/>
      <c r="PH26" s="86"/>
      <c r="PI26" s="86"/>
      <c r="PJ26" s="86"/>
      <c r="PK26" s="86"/>
      <c r="PL26" s="86"/>
      <c r="PM26" s="86"/>
      <c r="PN26" s="86"/>
      <c r="PO26" s="86"/>
      <c r="PP26" s="86"/>
      <c r="PQ26" s="86"/>
      <c r="PR26" s="86"/>
      <c r="PS26" s="86"/>
      <c r="PT26" s="86"/>
      <c r="PU26" s="86"/>
      <c r="PV26" s="86"/>
      <c r="PW26" s="86"/>
      <c r="PX26" s="86"/>
      <c r="PY26" s="86"/>
      <c r="PZ26" s="86"/>
      <c r="QA26" s="86"/>
      <c r="QB26" s="86"/>
      <c r="QC26" s="86"/>
      <c r="QD26" s="86"/>
      <c r="QE26" s="86"/>
      <c r="QF26" s="86"/>
      <c r="QG26" s="86"/>
      <c r="QH26" s="86"/>
      <c r="QI26" s="86"/>
      <c r="QJ26" s="86"/>
      <c r="QK26" s="86"/>
      <c r="QL26" s="86"/>
      <c r="QM26" s="86"/>
      <c r="QN26" s="86"/>
      <c r="QO26" s="86"/>
      <c r="QP26" s="86"/>
      <c r="QQ26" s="86"/>
      <c r="QR26" s="86"/>
      <c r="QS26" s="86"/>
      <c r="QT26" s="86"/>
      <c r="QU26" s="86"/>
      <c r="QV26" s="86"/>
      <c r="QW26" s="86"/>
      <c r="QX26" s="86"/>
      <c r="QY26" s="86"/>
      <c r="QZ26" s="86"/>
      <c r="RA26" s="86"/>
      <c r="RB26" s="86"/>
      <c r="RC26" s="86"/>
      <c r="RD26" s="86"/>
      <c r="RE26" s="86"/>
      <c r="RF26" s="86"/>
      <c r="RG26" s="86"/>
      <c r="RH26" s="86"/>
      <c r="RI26" s="86"/>
      <c r="RJ26" s="86"/>
      <c r="RK26" s="86"/>
      <c r="RL26" s="86"/>
      <c r="RM26" s="86"/>
      <c r="RN26" s="86"/>
      <c r="RO26" s="86"/>
      <c r="RP26" s="86"/>
      <c r="RQ26" s="86"/>
      <c r="RR26" s="86"/>
      <c r="RS26" s="86"/>
      <c r="RT26" s="86"/>
      <c r="RU26" s="86"/>
      <c r="RV26" s="86"/>
      <c r="RW26" s="86"/>
      <c r="RX26" s="86"/>
      <c r="RY26" s="86"/>
      <c r="RZ26" s="86"/>
      <c r="SA26" s="86"/>
      <c r="SB26" s="86"/>
      <c r="SC26" s="86"/>
      <c r="SD26" s="86"/>
      <c r="SE26" s="86"/>
      <c r="SF26" s="86"/>
      <c r="SG26" s="86"/>
      <c r="SH26" s="86"/>
      <c r="SI26" s="86"/>
      <c r="SJ26" s="86"/>
      <c r="SK26" s="86"/>
      <c r="SL26" s="86"/>
      <c r="SM26" s="86"/>
      <c r="SN26" s="86"/>
      <c r="SO26" s="86"/>
      <c r="SP26" s="86"/>
      <c r="SQ26" s="86"/>
      <c r="SR26" s="86"/>
      <c r="SS26" s="86"/>
      <c r="ST26" s="86"/>
      <c r="SU26" s="86"/>
      <c r="SV26" s="86"/>
      <c r="SW26" s="86"/>
      <c r="SX26" s="86"/>
      <c r="SY26" s="86"/>
      <c r="SZ26" s="86"/>
      <c r="TA26" s="86"/>
      <c r="TB26" s="86"/>
      <c r="TC26" s="86"/>
      <c r="TD26" s="86"/>
      <c r="TE26" s="86"/>
      <c r="TF26" s="86"/>
      <c r="TG26" s="86"/>
      <c r="TH26" s="86"/>
      <c r="TI26" s="86"/>
      <c r="TJ26" s="86"/>
      <c r="TK26" s="86"/>
      <c r="TL26" s="86"/>
      <c r="TM26" s="86"/>
      <c r="TN26" s="86"/>
      <c r="TO26" s="86"/>
      <c r="TP26" s="86"/>
      <c r="TQ26" s="86"/>
      <c r="TR26" s="86"/>
      <c r="TS26" s="86"/>
      <c r="TT26" s="86"/>
      <c r="TU26" s="86"/>
      <c r="TV26" s="86"/>
      <c r="TW26" s="86"/>
      <c r="TX26" s="86"/>
      <c r="TY26" s="86"/>
      <c r="TZ26" s="86"/>
      <c r="UA26" s="86"/>
      <c r="UB26" s="86"/>
      <c r="UC26" s="86"/>
      <c r="UD26" s="86"/>
      <c r="UE26" s="86"/>
      <c r="UF26" s="86"/>
      <c r="UG26" s="86"/>
      <c r="UH26" s="86"/>
      <c r="UI26" s="86"/>
      <c r="UJ26" s="86"/>
      <c r="UK26" s="86"/>
      <c r="UL26" s="86"/>
      <c r="UM26" s="86"/>
      <c r="UN26" s="86"/>
      <c r="UO26" s="86"/>
      <c r="UP26" s="86"/>
      <c r="UQ26" s="86"/>
      <c r="UR26" s="86"/>
      <c r="US26" s="86"/>
      <c r="UT26" s="86"/>
      <c r="UU26" s="86"/>
      <c r="UV26" s="86"/>
      <c r="UW26" s="86"/>
      <c r="UX26" s="86"/>
      <c r="UY26" s="86"/>
      <c r="UZ26" s="86"/>
      <c r="VA26" s="86"/>
      <c r="VB26" s="86"/>
      <c r="VC26" s="86"/>
      <c r="VD26" s="86"/>
      <c r="VE26" s="86"/>
      <c r="VF26" s="86"/>
      <c r="VG26" s="86"/>
      <c r="VH26" s="86"/>
      <c r="VI26" s="86"/>
      <c r="VJ26" s="86"/>
      <c r="VK26" s="86"/>
      <c r="VL26" s="86"/>
      <c r="VM26" s="86"/>
      <c r="VN26" s="86"/>
      <c r="VO26" s="86"/>
      <c r="VP26" s="86"/>
      <c r="VQ26" s="86"/>
      <c r="VR26" s="86"/>
      <c r="VS26" s="86"/>
      <c r="VT26" s="86"/>
      <c r="VU26" s="86"/>
      <c r="VV26" s="86"/>
      <c r="VW26" s="86"/>
      <c r="VX26" s="86"/>
      <c r="VY26" s="86"/>
      <c r="VZ26" s="86"/>
      <c r="WA26" s="86"/>
      <c r="WB26" s="86"/>
      <c r="WC26" s="86"/>
      <c r="WD26" s="86"/>
      <c r="WE26" s="86"/>
      <c r="WF26" s="86"/>
      <c r="WG26" s="86"/>
      <c r="WH26" s="86"/>
      <c r="WI26" s="86"/>
      <c r="WJ26" s="86"/>
      <c r="WK26" s="86"/>
      <c r="WL26" s="86"/>
      <c r="WM26" s="86"/>
      <c r="WN26" s="86"/>
      <c r="WO26" s="86"/>
      <c r="WP26" s="86"/>
      <c r="WQ26" s="86"/>
      <c r="WR26" s="86"/>
      <c r="WS26" s="86"/>
      <c r="WT26" s="86"/>
      <c r="WU26" s="86"/>
      <c r="WV26" s="86"/>
      <c r="WW26" s="86"/>
      <c r="WX26" s="86"/>
      <c r="WY26" s="86"/>
      <c r="WZ26" s="86"/>
      <c r="XA26" s="86"/>
      <c r="XB26" s="86"/>
      <c r="XC26" s="86"/>
      <c r="XD26" s="86"/>
      <c r="XE26" s="86"/>
      <c r="XF26" s="86"/>
      <c r="XG26" s="86"/>
      <c r="XH26" s="86"/>
      <c r="XI26" s="86"/>
      <c r="XJ26" s="86"/>
      <c r="XK26" s="86"/>
      <c r="XL26" s="86"/>
      <c r="XM26" s="86"/>
      <c r="XN26" s="86"/>
      <c r="XO26" s="86"/>
      <c r="XP26" s="86"/>
      <c r="XQ26" s="86"/>
      <c r="XR26" s="86"/>
      <c r="XS26" s="86"/>
      <c r="XT26" s="86"/>
      <c r="XU26" s="86"/>
      <c r="XV26" s="86"/>
      <c r="XW26" s="86"/>
      <c r="XX26" s="86"/>
      <c r="XY26" s="86"/>
      <c r="XZ26" s="86"/>
      <c r="YA26" s="86"/>
      <c r="YB26" s="86"/>
      <c r="YC26" s="86"/>
      <c r="YD26" s="86"/>
      <c r="YE26" s="86"/>
      <c r="YF26" s="86"/>
      <c r="YG26" s="86"/>
      <c r="YH26" s="86"/>
      <c r="YI26" s="86"/>
      <c r="YJ26" s="86"/>
      <c r="YK26" s="86"/>
      <c r="YL26" s="86"/>
      <c r="YM26" s="86"/>
      <c r="YN26" s="86"/>
      <c r="YO26" s="86"/>
      <c r="YP26" s="86"/>
      <c r="YQ26" s="86"/>
      <c r="YR26" s="86"/>
      <c r="YS26" s="86"/>
      <c r="YT26" s="86"/>
      <c r="YU26" s="86"/>
      <c r="YV26" s="86"/>
      <c r="YW26" s="86"/>
      <c r="YX26" s="86"/>
      <c r="YY26" s="86"/>
      <c r="YZ26" s="86"/>
      <c r="ZA26" s="86"/>
      <c r="ZB26" s="86"/>
      <c r="ZC26" s="86"/>
      <c r="ZD26" s="86"/>
      <c r="ZE26" s="86"/>
      <c r="ZF26" s="86"/>
      <c r="ZG26" s="86"/>
      <c r="ZH26" s="86"/>
      <c r="ZI26" s="86"/>
      <c r="ZJ26" s="86"/>
      <c r="ZK26" s="86"/>
      <c r="ZL26" s="86"/>
      <c r="ZM26" s="86"/>
      <c r="ZN26" s="86"/>
      <c r="ZO26" s="86"/>
      <c r="ZP26" s="86"/>
      <c r="ZQ26" s="86"/>
      <c r="ZR26" s="86"/>
      <c r="ZS26" s="86"/>
      <c r="ZT26" s="86"/>
      <c r="ZU26" s="86"/>
      <c r="ZV26" s="86"/>
      <c r="ZW26" s="86"/>
      <c r="ZX26" s="86"/>
      <c r="ZY26" s="86"/>
      <c r="ZZ26" s="86"/>
      <c r="AAA26" s="86"/>
      <c r="AAB26" s="86"/>
      <c r="AAC26" s="86"/>
      <c r="AAD26" s="86"/>
      <c r="AAE26" s="86"/>
      <c r="AAF26" s="86"/>
      <c r="AAG26" s="86"/>
      <c r="AAH26" s="86"/>
      <c r="AAI26" s="86"/>
      <c r="AAJ26" s="86"/>
      <c r="AAK26" s="86"/>
      <c r="AAL26" s="86"/>
      <c r="AAM26" s="86"/>
      <c r="AAN26" s="86"/>
      <c r="AAO26" s="86"/>
      <c r="AAP26" s="86"/>
      <c r="AAQ26" s="86"/>
      <c r="AAR26" s="86"/>
      <c r="AAS26" s="86"/>
      <c r="AAT26" s="86"/>
      <c r="AAU26" s="86"/>
      <c r="AAV26" s="86"/>
      <c r="AAW26" s="86"/>
      <c r="AAX26" s="86"/>
      <c r="AAY26" s="86"/>
      <c r="AAZ26" s="86"/>
      <c r="ABA26" s="86"/>
      <c r="ABB26" s="86"/>
      <c r="ABC26" s="86"/>
      <c r="ABD26" s="86"/>
      <c r="ABE26" s="86"/>
      <c r="ABF26" s="86"/>
      <c r="ABG26" s="86"/>
      <c r="ABH26" s="86"/>
      <c r="ABI26" s="86"/>
      <c r="ABJ26" s="86"/>
      <c r="ABK26" s="86"/>
      <c r="ABL26" s="86"/>
      <c r="ABM26" s="86"/>
      <c r="ABN26" s="86"/>
      <c r="ABO26" s="86"/>
      <c r="ABP26" s="86"/>
      <c r="ABQ26" s="86"/>
      <c r="ABR26" s="86"/>
      <c r="ABS26" s="86"/>
      <c r="ABT26" s="86"/>
      <c r="ABU26" s="86"/>
      <c r="ABV26" s="86"/>
      <c r="ABW26" s="86"/>
      <c r="ABX26" s="86"/>
      <c r="ABY26" s="86"/>
      <c r="ABZ26" s="86"/>
      <c r="ACA26" s="86"/>
      <c r="ACB26" s="86"/>
      <c r="ACC26" s="86"/>
      <c r="ACD26" s="86"/>
      <c r="ACE26" s="86"/>
      <c r="ACF26" s="86"/>
      <c r="ACG26" s="86"/>
      <c r="ACH26" s="86"/>
      <c r="ACI26" s="86"/>
      <c r="ACJ26" s="86"/>
      <c r="ACK26" s="86"/>
      <c r="ACL26" s="86"/>
      <c r="ACM26" s="86"/>
      <c r="ACN26" s="86"/>
      <c r="ACO26" s="86"/>
      <c r="ACP26" s="86"/>
      <c r="ACQ26" s="86"/>
      <c r="ACR26" s="86"/>
      <c r="ACS26" s="86"/>
      <c r="ACT26" s="86"/>
      <c r="ACU26" s="86"/>
      <c r="ACV26" s="86"/>
      <c r="ACW26" s="86"/>
      <c r="ACX26" s="86"/>
      <c r="ACY26" s="86"/>
      <c r="ACZ26" s="86"/>
      <c r="ADA26" s="86"/>
      <c r="ADB26" s="86"/>
      <c r="ADC26" s="86"/>
      <c r="ADD26" s="86"/>
      <c r="ADE26" s="86"/>
      <c r="ADF26" s="86"/>
      <c r="ADG26" s="86"/>
      <c r="ADH26" s="86"/>
      <c r="ADI26" s="86"/>
      <c r="ADJ26" s="86"/>
      <c r="ADK26" s="86"/>
      <c r="ADL26" s="86"/>
      <c r="ADM26" s="86"/>
      <c r="ADN26" s="86"/>
      <c r="ADO26" s="86"/>
      <c r="ADP26" s="86"/>
      <c r="ADQ26" s="86"/>
      <c r="ADR26" s="86"/>
      <c r="ADS26" s="86"/>
      <c r="ADT26" s="86"/>
      <c r="ADU26" s="86"/>
      <c r="ADV26" s="86"/>
      <c r="ADW26" s="86"/>
      <c r="ADX26" s="86"/>
      <c r="ADY26" s="86"/>
      <c r="ADZ26" s="86"/>
      <c r="AEA26" s="86"/>
      <c r="AEB26" s="86"/>
      <c r="AEC26" s="86"/>
      <c r="AED26" s="86"/>
      <c r="AEE26" s="86"/>
      <c r="AEF26" s="86"/>
      <c r="AEG26" s="86"/>
      <c r="AEH26" s="86"/>
      <c r="AEI26" s="86"/>
      <c r="AEJ26" s="86"/>
      <c r="AEK26" s="86"/>
      <c r="AEL26" s="86"/>
      <c r="AEM26" s="86"/>
      <c r="AEN26" s="86"/>
      <c r="AEO26" s="86"/>
      <c r="AEP26" s="86"/>
      <c r="AEQ26" s="86"/>
      <c r="AER26" s="86"/>
      <c r="AES26" s="86"/>
      <c r="AET26" s="86"/>
      <c r="AEU26" s="86"/>
      <c r="AEV26" s="86"/>
      <c r="AEW26" s="86"/>
      <c r="AEX26" s="86"/>
      <c r="AEY26" s="86"/>
      <c r="AEZ26" s="86"/>
      <c r="AFA26" s="86"/>
      <c r="AFB26" s="86"/>
      <c r="AFC26" s="86"/>
      <c r="AFD26" s="86"/>
      <c r="AFE26" s="86"/>
      <c r="AFF26" s="86"/>
      <c r="AFG26" s="86"/>
      <c r="AFH26" s="86"/>
      <c r="AFI26" s="86"/>
      <c r="AFJ26" s="86"/>
      <c r="AFK26" s="86"/>
      <c r="AFL26" s="86"/>
      <c r="AFM26" s="86"/>
      <c r="AFN26" s="86"/>
      <c r="AFO26" s="86"/>
      <c r="AFP26" s="86"/>
      <c r="AFQ26" s="86"/>
      <c r="AFR26" s="86"/>
      <c r="AFS26" s="86"/>
      <c r="AFT26" s="86"/>
      <c r="AFU26" s="86"/>
      <c r="AFV26" s="86"/>
      <c r="AFW26" s="86"/>
      <c r="AFX26" s="86"/>
      <c r="AFY26" s="86"/>
      <c r="AFZ26" s="86"/>
      <c r="AGA26" s="86"/>
      <c r="AGB26" s="86"/>
      <c r="AGC26" s="86"/>
      <c r="AGD26" s="86"/>
      <c r="AGE26" s="86"/>
      <c r="AGF26" s="86"/>
      <c r="AGG26" s="86"/>
      <c r="AGH26" s="86"/>
      <c r="AGI26" s="86"/>
      <c r="AGJ26" s="86"/>
      <c r="AGK26" s="86"/>
      <c r="AGL26" s="86"/>
      <c r="AGM26" s="86"/>
      <c r="AGN26" s="86"/>
      <c r="AGO26" s="86"/>
      <c r="AGP26" s="86"/>
      <c r="AGQ26" s="86"/>
      <c r="AGR26" s="86"/>
      <c r="AGS26" s="86"/>
      <c r="AGT26" s="86"/>
      <c r="AGU26" s="86"/>
      <c r="AGV26" s="86"/>
      <c r="AGW26" s="86"/>
      <c r="AGX26" s="86"/>
      <c r="AGY26" s="86"/>
      <c r="AGZ26" s="86"/>
      <c r="AHA26" s="86"/>
      <c r="AHB26" s="86"/>
      <c r="AHC26" s="86"/>
      <c r="AHD26" s="86"/>
      <c r="AHE26" s="86"/>
      <c r="AHF26" s="86"/>
      <c r="AHG26" s="86"/>
      <c r="AHH26" s="86"/>
      <c r="AHI26" s="86"/>
      <c r="AHJ26" s="86"/>
      <c r="AHK26" s="86"/>
      <c r="AHL26" s="86"/>
      <c r="AHM26" s="86"/>
      <c r="AHN26" s="86"/>
      <c r="AHO26" s="86"/>
      <c r="AHP26" s="86"/>
      <c r="AHQ26" s="86"/>
      <c r="AHR26" s="86"/>
      <c r="AHS26" s="86"/>
      <c r="AHT26" s="86"/>
      <c r="AHU26" s="86"/>
      <c r="AHV26" s="86"/>
      <c r="AHW26" s="86"/>
      <c r="AHX26" s="86"/>
      <c r="AHY26" s="86"/>
      <c r="AHZ26" s="86"/>
      <c r="AIA26" s="86"/>
      <c r="AIB26" s="86"/>
      <c r="AIC26" s="86"/>
      <c r="AID26" s="86"/>
      <c r="AIE26" s="86"/>
      <c r="AIF26" s="86"/>
      <c r="AIG26" s="86"/>
      <c r="AIH26" s="86"/>
      <c r="AII26" s="86"/>
      <c r="AIJ26" s="86"/>
      <c r="AIK26" s="86"/>
      <c r="AIL26" s="86"/>
      <c r="AIM26" s="86"/>
      <c r="AIN26" s="86"/>
      <c r="AIO26" s="86"/>
      <c r="AIP26" s="86"/>
      <c r="AIQ26" s="86"/>
      <c r="AIR26" s="86"/>
      <c r="AIS26" s="86"/>
      <c r="AIT26" s="86"/>
      <c r="AIU26" s="86"/>
      <c r="AIV26" s="86"/>
      <c r="AIW26" s="86"/>
      <c r="AIX26" s="86"/>
      <c r="AIY26" s="86"/>
      <c r="AIZ26" s="86"/>
      <c r="AJA26" s="86"/>
      <c r="AJB26" s="86"/>
      <c r="AJC26" s="86"/>
      <c r="AJD26" s="86"/>
      <c r="AJE26" s="86"/>
      <c r="AJF26" s="86"/>
      <c r="AJG26" s="86"/>
      <c r="AJH26" s="86"/>
      <c r="AJI26" s="86"/>
      <c r="AJJ26" s="86"/>
      <c r="AJK26" s="86"/>
      <c r="AJL26" s="86"/>
      <c r="AJM26" s="86"/>
      <c r="AJN26" s="86"/>
      <c r="AJO26" s="86"/>
      <c r="AJP26" s="86"/>
      <c r="AJQ26" s="86"/>
      <c r="AJR26" s="86"/>
      <c r="AJS26" s="86"/>
      <c r="AJT26" s="86"/>
      <c r="AJU26" s="86"/>
      <c r="AJV26" s="86"/>
      <c r="AJW26" s="86"/>
      <c r="AJX26" s="86"/>
      <c r="AJY26" s="86"/>
      <c r="AJZ26" s="86"/>
      <c r="AKA26" s="86"/>
      <c r="AKB26" s="86"/>
      <c r="AKC26" s="86"/>
      <c r="AKD26" s="86"/>
      <c r="AKE26" s="86"/>
      <c r="AKF26" s="86"/>
      <c r="AKG26" s="86"/>
      <c r="AKH26" s="86"/>
      <c r="AKI26" s="86"/>
      <c r="AKJ26" s="86"/>
      <c r="AKK26" s="86"/>
      <c r="AKL26" s="86"/>
      <c r="AKM26" s="86"/>
      <c r="AKN26" s="86"/>
      <c r="AKO26" s="86"/>
      <c r="AKP26" s="86"/>
      <c r="AKQ26" s="86"/>
      <c r="AKR26" s="86"/>
      <c r="AKS26" s="86"/>
      <c r="AKT26" s="86"/>
      <c r="AKU26" s="86"/>
      <c r="AKV26" s="86"/>
      <c r="AKW26" s="86"/>
      <c r="AKX26" s="86"/>
      <c r="AKY26" s="86"/>
      <c r="AKZ26" s="86"/>
      <c r="ALA26" s="86"/>
      <c r="ALB26" s="86"/>
      <c r="ALC26" s="86"/>
      <c r="ALD26" s="86"/>
      <c r="ALE26" s="86"/>
      <c r="ALF26" s="86"/>
      <c r="ALG26" s="86"/>
      <c r="ALH26" s="86"/>
      <c r="ALI26" s="86"/>
      <c r="ALJ26" s="86"/>
      <c r="ALK26" s="86"/>
      <c r="ALL26" s="86"/>
      <c r="ALM26" s="86"/>
      <c r="ALN26" s="86"/>
      <c r="ALO26" s="86"/>
      <c r="ALP26" s="86"/>
      <c r="ALQ26" s="86"/>
      <c r="ALR26" s="86"/>
      <c r="ALS26" s="86"/>
      <c r="ALT26" s="86"/>
      <c r="ALU26" s="86"/>
      <c r="ALV26" s="86"/>
      <c r="ALW26" s="86"/>
      <c r="ALX26" s="86"/>
      <c r="ALY26" s="86"/>
      <c r="ALZ26" s="86"/>
      <c r="AMA26" s="86"/>
      <c r="AMB26" s="86"/>
      <c r="AMC26" s="86"/>
      <c r="AMD26" s="86"/>
      <c r="AME26" s="86"/>
      <c r="AMF26" s="86"/>
      <c r="AMG26" s="86"/>
      <c r="AMH26" s="86"/>
      <c r="AMI26" s="86"/>
      <c r="AMJ26" s="86"/>
      <c r="AMK26" s="86"/>
    </row>
    <row r="27" customFormat="false" ht="46" hidden="false" customHeight="false" outlineLevel="0" collapsed="false">
      <c r="A27" s="266" t="s">
        <v>5300</v>
      </c>
      <c r="B27" s="354" t="s">
        <v>5198</v>
      </c>
      <c r="C27" s="266" t="s">
        <v>5292</v>
      </c>
      <c r="D27" s="266" t="s">
        <v>5239</v>
      </c>
      <c r="E27" s="266" t="s">
        <v>5301</v>
      </c>
      <c r="F27" s="266" t="s">
        <v>5302</v>
      </c>
      <c r="G27" s="289" t="s">
        <v>5303</v>
      </c>
      <c r="H27" s="266"/>
      <c r="I27" s="266"/>
      <c r="J27" s="289" t="s">
        <v>5304</v>
      </c>
      <c r="K27" s="289"/>
      <c r="L27" s="266"/>
      <c r="M27" s="266" t="s">
        <v>44</v>
      </c>
      <c r="N27" s="266"/>
      <c r="O27" s="266"/>
      <c r="P27" s="266"/>
      <c r="Q27" s="266"/>
      <c r="R27" s="266" t="s">
        <v>45</v>
      </c>
      <c r="S27" s="266"/>
      <c r="T27" s="84" t="s">
        <v>802</v>
      </c>
      <c r="U27" s="341"/>
      <c r="V27" s="342" t="s">
        <v>55</v>
      </c>
      <c r="W27" s="341"/>
      <c r="X27" s="342"/>
      <c r="Y27" s="342"/>
      <c r="Z27" s="342"/>
      <c r="AA27" s="342"/>
      <c r="AB27" s="343"/>
      <c r="AC27" s="343"/>
      <c r="AD27" s="344"/>
      <c r="AE27" s="343" t="s">
        <v>5244</v>
      </c>
      <c r="AF27" s="345"/>
      <c r="AG27" s="351" t="s">
        <v>5245</v>
      </c>
      <c r="AH27" s="347"/>
      <c r="AI27" s="343"/>
      <c r="AJ27" s="343"/>
      <c r="AK27" s="351" t="s">
        <v>5305</v>
      </c>
      <c r="AL27" s="343"/>
      <c r="AM27" s="351"/>
      <c r="AN27" s="343"/>
      <c r="AO27" s="324"/>
      <c r="AP27" s="324"/>
      <c r="AQ27" s="324"/>
      <c r="AR27" s="324"/>
      <c r="AS27" s="324"/>
      <c r="AT27" s="330" t="str">
        <f aca="false">IF(A27="", "","'"&amp;A27&amp;"':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'"&amp;VLOOKUP(S27,マスタ!$D$1:$E$99,2,0)&amp;"'","")&amp;""&amp;IF(T27&lt;&gt;"",", range: '"&amp;T27&amp;"'","")&amp;IF(V27&lt;&gt;"",", damage: '"&amp;V27&amp;"'","")&amp;IF(X27&lt;&gt;"",", capacity: '"&amp;X27&amp;"'","")&amp;IF(Y27&lt;&gt;"",", growth: "&amp;Y27&amp;"","")&amp;IF(Z27&lt;&gt;"",", cost: '"&amp;Z27&amp;"'","")&amp;", text: '"&amp;SUBSTITUTE(SUBSTITUTE(AE27, CHAR(13), ""),CHAR(10),"\n")&amp;IF(AF27&lt;&gt;"", "', textAdditional: '"&amp;SUBSTITUTE(SUBSTITUTE(AF27, CHAR(13), ""),CHAR(10),"\n"), "")&amp;"', textZh: '"&amp;SUBSTITUTE(SUBSTITUTE(SUBSTITUTE(AG27, CHAR(13), ""),CHAR(10),"\n"),"'","\'")&amp;"', textZhG1: '"&amp;SUBSTITUTE(SUBSTITUTE(SUBSTITUTE(AI27, CHAR(13), ""),CHAR(10),"\n"),"'","\'")&amp;IF(AH27&lt;&gt;"", "', textZhAdditional: '"&amp;SUBSTITUTE(SUBSTITUTE(AH27, CHAR(13), ""),CHAR(10),"\n"), "")&amp;IF(AJ27&lt;&gt;"", "', textZhG1Additional: '"&amp;SUBSTITUTE(SUBSTITUTE(AJ27, CHAR(13), ""),CHAR(10),"\n"), "")&amp;"', textKo: '"&amp;SUBSTITUTE(SUBSTITUTE(SUBSTITUTE(AK27, CHAR(13), ""),CHAR(10),"\n"),"'","\'")&amp;IF(AL27&lt;&gt;"", "', textKoAdditional: '"&amp;SUBSTITUTE(SUBSTITUTE(AL27, CHAR(13), ""),CHAR(10),"\n"), "")&amp;"', textEn: '"&amp;SUBSTITUTE(SUBSTITUTE(SUBSTITUTE(AM27, CHAR(13), ""),CHAR(10),"\n"),"'","\'")&amp;IF(AN27&lt;&gt;"", "', textEnAdditional: '"&amp;SUBSTITUTE(SUBSTITUTE(AN27, CHAR(13), ""),CHAR(10),"\n"), "")&amp;"'"&amp;IF(AB27="○",", sealable: true","")&amp;IF(AC27="○",", removable: true","")&amp;IF(AA27="○",", lie: true","")&amp;IF(AD27="○",", investable: true","")&amp;"},")</f>
        <v>'26-innealra-o2-n-3': {megami: 'innealra', anotherID: 'O2', replace: '26-innealra-o-n-3', name: '鳴槍', nameEn: '', nameZh: '鸣枪', nameZhG1: '', nameKo: '울림의 창', ruby: 'めいそう', rubyEn: '', baseType: 'normal', type: 'attack', range: '4-6', damage: '2/1', text: '【攻撃後】以下から1つを選ぶ。この《攻撃》が対応されたならば、代わりに相手が選ぶ。\n・共鳴する。\n・過去の運命をまだ見ぬ運命へと動かす。', textZh: '【攻击后】选择以下一项。此《攻击》被对应的话，改为对手进行选择：\n ●进行共鸣。\n ●将过去的命运移去未知的命运。', textZhG1: '', textKo: '【공격후】다음 중 하나를 선택한다. 이 《공격》이 대응되었다면 대신 상대가 선택한다.\n공명한다\n과거의 운명을 보지 못한 운명으로 이동시킨다.', textEn: ''},</v>
      </c>
      <c r="AU27" s="331" t="str">
        <f aca="false">IF($A27&lt;&gt;"", "    /** 《"&amp;$E27&amp;"》 */ export const "&amp;SUBSTITUTE(UPPER(IF(MID($A27, 3, 1)="-", RIGHT($A27,LEN($A27)-3), $A27)), "-", "_")&amp;": TCardId = '"&amp;$A27&amp;"';", "")</f>
        <v>    /** 《鳴槍》 */ export const INNEALRA_O2_N_3: TCardId = '26-innealra-o2-n-3';</v>
      </c>
      <c r="AV27" s="332" t="str">
        <f aca="false">IF($A27&lt;&gt;"", "    | '"&amp;$A27&amp;"'", "")</f>
        <v>    | '26-innealra-o2-n-3'</v>
      </c>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6"/>
      <c r="DJ27" s="86"/>
      <c r="DK27" s="86"/>
      <c r="DL27" s="86"/>
      <c r="DM27" s="86"/>
      <c r="DN27" s="86"/>
      <c r="DO27" s="86"/>
      <c r="DP27" s="86"/>
      <c r="DQ27" s="86"/>
      <c r="DR27" s="86"/>
      <c r="DS27" s="86"/>
      <c r="DT27" s="86"/>
      <c r="DU27" s="86"/>
      <c r="DV27" s="86"/>
      <c r="DW27" s="86"/>
      <c r="DX27" s="86"/>
      <c r="DY27" s="86"/>
      <c r="DZ27" s="86"/>
      <c r="EA27" s="86"/>
      <c r="EB27" s="86"/>
      <c r="EC27" s="86"/>
      <c r="ED27" s="86"/>
      <c r="EE27" s="86"/>
      <c r="EF27" s="86"/>
      <c r="EG27" s="86"/>
      <c r="EH27" s="86"/>
      <c r="EI27" s="86"/>
      <c r="EJ27" s="86"/>
      <c r="EK27" s="86"/>
      <c r="EL27" s="86"/>
      <c r="EM27" s="86"/>
      <c r="EN27" s="86"/>
      <c r="EO27" s="86"/>
      <c r="EP27" s="86"/>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6"/>
      <c r="FO27" s="86"/>
      <c r="FP27" s="86"/>
      <c r="FQ27" s="86"/>
      <c r="FR27" s="86"/>
      <c r="FS27" s="86"/>
      <c r="FT27" s="86"/>
      <c r="FU27" s="86"/>
      <c r="FV27" s="86"/>
      <c r="FW27" s="86"/>
      <c r="FX27" s="86"/>
      <c r="FY27" s="86"/>
      <c r="FZ27" s="86"/>
      <c r="GA27" s="86"/>
      <c r="GB27" s="86"/>
      <c r="GC27" s="86"/>
      <c r="GD27" s="86"/>
      <c r="GE27" s="86"/>
      <c r="GF27" s="86"/>
      <c r="GG27" s="86"/>
      <c r="GH27" s="86"/>
      <c r="GI27" s="86"/>
      <c r="GJ27" s="86"/>
      <c r="GK27" s="86"/>
      <c r="GL27" s="86"/>
      <c r="GM27" s="86"/>
      <c r="GN27" s="86"/>
      <c r="GO27" s="86"/>
      <c r="GP27" s="86"/>
      <c r="GQ27" s="86"/>
      <c r="GR27" s="86"/>
      <c r="GS27" s="86"/>
      <c r="GT27" s="86"/>
      <c r="GU27" s="86"/>
      <c r="GV27" s="86"/>
      <c r="GW27" s="86"/>
      <c r="GX27" s="86"/>
      <c r="GY27" s="86"/>
      <c r="GZ27" s="86"/>
      <c r="HA27" s="86"/>
      <c r="HB27" s="86"/>
      <c r="HC27" s="86"/>
      <c r="HD27" s="86"/>
      <c r="HE27" s="86"/>
      <c r="HF27" s="86"/>
      <c r="HG27" s="86"/>
      <c r="HH27" s="86"/>
      <c r="HI27" s="86"/>
      <c r="HJ27" s="86"/>
      <c r="HK27" s="86"/>
      <c r="HL27" s="86"/>
      <c r="HM27" s="86"/>
      <c r="HN27" s="86"/>
      <c r="HO27" s="86"/>
      <c r="HP27" s="86"/>
      <c r="HQ27" s="86"/>
      <c r="HR27" s="86"/>
      <c r="HS27" s="86"/>
      <c r="HT27" s="86"/>
      <c r="HU27" s="86"/>
      <c r="HV27" s="86"/>
      <c r="HW27" s="86"/>
      <c r="HX27" s="86"/>
      <c r="HY27" s="86"/>
      <c r="HZ27" s="86"/>
      <c r="IA27" s="86"/>
      <c r="IB27" s="86"/>
      <c r="IC27" s="86"/>
      <c r="ID27" s="86"/>
      <c r="IE27" s="86"/>
      <c r="IF27" s="86"/>
      <c r="IG27" s="86"/>
      <c r="IH27" s="86"/>
      <c r="II27" s="86"/>
      <c r="IJ27" s="86"/>
      <c r="IK27" s="86"/>
      <c r="IL27" s="86"/>
      <c r="IM27" s="86"/>
      <c r="IN27" s="86"/>
      <c r="IO27" s="86"/>
      <c r="IP27" s="86"/>
      <c r="IQ27" s="86"/>
      <c r="IR27" s="86"/>
      <c r="IS27" s="86"/>
      <c r="IT27" s="86"/>
      <c r="IU27" s="86"/>
      <c r="IV27" s="86"/>
      <c r="IW27" s="86"/>
      <c r="IX27" s="86"/>
      <c r="IY27" s="86"/>
      <c r="IZ27" s="86"/>
      <c r="JA27" s="86"/>
      <c r="JB27" s="86"/>
      <c r="JC27" s="86"/>
      <c r="JD27" s="86"/>
      <c r="JE27" s="86"/>
      <c r="JF27" s="86"/>
      <c r="JG27" s="86"/>
      <c r="JH27" s="86"/>
      <c r="JI27" s="86"/>
      <c r="JJ27" s="86"/>
      <c r="JK27" s="86"/>
      <c r="JL27" s="86"/>
      <c r="JM27" s="86"/>
      <c r="JN27" s="86"/>
      <c r="JO27" s="86"/>
      <c r="JP27" s="86"/>
      <c r="JQ27" s="86"/>
      <c r="JR27" s="86"/>
      <c r="JS27" s="86"/>
      <c r="JT27" s="86"/>
      <c r="JU27" s="86"/>
      <c r="JV27" s="86"/>
      <c r="JW27" s="86"/>
      <c r="JX27" s="86"/>
      <c r="JY27" s="86"/>
      <c r="JZ27" s="86"/>
      <c r="KA27" s="86"/>
      <c r="KB27" s="86"/>
      <c r="KC27" s="86"/>
      <c r="KD27" s="86"/>
      <c r="KE27" s="86"/>
      <c r="KF27" s="86"/>
      <c r="KG27" s="86"/>
      <c r="KH27" s="86"/>
      <c r="KI27" s="86"/>
      <c r="KJ27" s="86"/>
      <c r="KK27" s="86"/>
      <c r="KL27" s="86"/>
      <c r="KM27" s="86"/>
      <c r="KN27" s="86"/>
      <c r="KO27" s="86"/>
      <c r="KP27" s="86"/>
      <c r="KQ27" s="86"/>
      <c r="KR27" s="86"/>
      <c r="KS27" s="86"/>
      <c r="KT27" s="86"/>
      <c r="KU27" s="86"/>
      <c r="KV27" s="86"/>
      <c r="KW27" s="86"/>
      <c r="KX27" s="86"/>
      <c r="KY27" s="86"/>
      <c r="KZ27" s="86"/>
      <c r="LA27" s="86"/>
      <c r="LB27" s="86"/>
      <c r="LC27" s="86"/>
      <c r="LD27" s="86"/>
      <c r="LE27" s="86"/>
      <c r="LF27" s="86"/>
      <c r="LG27" s="86"/>
      <c r="LH27" s="86"/>
      <c r="LI27" s="86"/>
      <c r="LJ27" s="86"/>
      <c r="LK27" s="86"/>
      <c r="LL27" s="86"/>
      <c r="LM27" s="86"/>
      <c r="LN27" s="86"/>
      <c r="LO27" s="86"/>
      <c r="LP27" s="86"/>
      <c r="LQ27" s="86"/>
      <c r="LR27" s="86"/>
      <c r="LS27" s="86"/>
      <c r="LT27" s="86"/>
      <c r="LU27" s="86"/>
      <c r="LV27" s="86"/>
      <c r="LW27" s="86"/>
      <c r="LX27" s="86"/>
      <c r="LY27" s="86"/>
      <c r="LZ27" s="86"/>
      <c r="MA27" s="86"/>
      <c r="MB27" s="86"/>
      <c r="MC27" s="86"/>
      <c r="MD27" s="86"/>
      <c r="ME27" s="86"/>
      <c r="MF27" s="86"/>
      <c r="MG27" s="86"/>
      <c r="MH27" s="86"/>
      <c r="MI27" s="86"/>
      <c r="MJ27" s="86"/>
      <c r="MK27" s="86"/>
      <c r="ML27" s="86"/>
      <c r="MM27" s="86"/>
      <c r="MN27" s="86"/>
      <c r="MO27" s="86"/>
      <c r="MP27" s="86"/>
      <c r="MQ27" s="86"/>
      <c r="MR27" s="86"/>
      <c r="MS27" s="86"/>
      <c r="MT27" s="86"/>
      <c r="MU27" s="86"/>
      <c r="MV27" s="86"/>
      <c r="MW27" s="86"/>
      <c r="MX27" s="86"/>
      <c r="MY27" s="86"/>
      <c r="MZ27" s="86"/>
      <c r="NA27" s="86"/>
      <c r="NB27" s="86"/>
      <c r="NC27" s="86"/>
      <c r="ND27" s="86"/>
      <c r="NE27" s="86"/>
      <c r="NF27" s="86"/>
      <c r="NG27" s="86"/>
      <c r="NH27" s="86"/>
      <c r="NI27" s="86"/>
      <c r="NJ27" s="86"/>
      <c r="NK27" s="86"/>
      <c r="NL27" s="86"/>
      <c r="NM27" s="86"/>
      <c r="NN27" s="86"/>
      <c r="NO27" s="86"/>
      <c r="NP27" s="86"/>
      <c r="NQ27" s="86"/>
      <c r="NR27" s="86"/>
      <c r="NS27" s="86"/>
      <c r="NT27" s="86"/>
      <c r="NU27" s="86"/>
      <c r="NV27" s="86"/>
      <c r="NW27" s="86"/>
      <c r="NX27" s="86"/>
      <c r="NY27" s="86"/>
      <c r="NZ27" s="86"/>
      <c r="OA27" s="86"/>
      <c r="OB27" s="86"/>
      <c r="OC27" s="86"/>
      <c r="OD27" s="86"/>
      <c r="OE27" s="86"/>
      <c r="OF27" s="86"/>
      <c r="OG27" s="86"/>
      <c r="OH27" s="86"/>
      <c r="OI27" s="86"/>
      <c r="OJ27" s="86"/>
      <c r="OK27" s="86"/>
      <c r="OL27" s="86"/>
      <c r="OM27" s="86"/>
      <c r="ON27" s="86"/>
      <c r="OO27" s="86"/>
      <c r="OP27" s="86"/>
      <c r="OQ27" s="86"/>
      <c r="OR27" s="86"/>
      <c r="OS27" s="86"/>
      <c r="OT27" s="86"/>
      <c r="OU27" s="86"/>
      <c r="OV27" s="86"/>
      <c r="OW27" s="86"/>
      <c r="OX27" s="86"/>
      <c r="OY27" s="86"/>
      <c r="OZ27" s="86"/>
      <c r="PA27" s="86"/>
      <c r="PB27" s="86"/>
      <c r="PC27" s="86"/>
      <c r="PD27" s="86"/>
      <c r="PE27" s="86"/>
      <c r="PF27" s="86"/>
      <c r="PG27" s="86"/>
      <c r="PH27" s="86"/>
      <c r="PI27" s="86"/>
      <c r="PJ27" s="86"/>
      <c r="PK27" s="86"/>
      <c r="PL27" s="86"/>
      <c r="PM27" s="86"/>
      <c r="PN27" s="86"/>
      <c r="PO27" s="86"/>
      <c r="PP27" s="86"/>
      <c r="PQ27" s="86"/>
      <c r="PR27" s="86"/>
      <c r="PS27" s="86"/>
      <c r="PT27" s="86"/>
      <c r="PU27" s="86"/>
      <c r="PV27" s="86"/>
      <c r="PW27" s="86"/>
      <c r="PX27" s="86"/>
      <c r="PY27" s="86"/>
      <c r="PZ27" s="86"/>
      <c r="QA27" s="86"/>
      <c r="QB27" s="86"/>
      <c r="QC27" s="86"/>
      <c r="QD27" s="86"/>
      <c r="QE27" s="86"/>
      <c r="QF27" s="86"/>
      <c r="QG27" s="86"/>
      <c r="QH27" s="86"/>
      <c r="QI27" s="86"/>
      <c r="QJ27" s="86"/>
      <c r="QK27" s="86"/>
      <c r="QL27" s="86"/>
      <c r="QM27" s="86"/>
      <c r="QN27" s="86"/>
      <c r="QO27" s="86"/>
      <c r="QP27" s="86"/>
      <c r="QQ27" s="86"/>
      <c r="QR27" s="86"/>
      <c r="QS27" s="86"/>
      <c r="QT27" s="86"/>
      <c r="QU27" s="86"/>
      <c r="QV27" s="86"/>
      <c r="QW27" s="86"/>
      <c r="QX27" s="86"/>
      <c r="QY27" s="86"/>
      <c r="QZ27" s="86"/>
      <c r="RA27" s="86"/>
      <c r="RB27" s="86"/>
      <c r="RC27" s="86"/>
      <c r="RD27" s="86"/>
      <c r="RE27" s="86"/>
      <c r="RF27" s="86"/>
      <c r="RG27" s="86"/>
      <c r="RH27" s="86"/>
      <c r="RI27" s="86"/>
      <c r="RJ27" s="86"/>
      <c r="RK27" s="86"/>
      <c r="RL27" s="86"/>
      <c r="RM27" s="86"/>
      <c r="RN27" s="86"/>
      <c r="RO27" s="86"/>
      <c r="RP27" s="86"/>
      <c r="RQ27" s="86"/>
      <c r="RR27" s="86"/>
      <c r="RS27" s="86"/>
      <c r="RT27" s="86"/>
      <c r="RU27" s="86"/>
      <c r="RV27" s="86"/>
      <c r="RW27" s="86"/>
      <c r="RX27" s="86"/>
      <c r="RY27" s="86"/>
      <c r="RZ27" s="86"/>
      <c r="SA27" s="86"/>
      <c r="SB27" s="86"/>
      <c r="SC27" s="86"/>
      <c r="SD27" s="86"/>
      <c r="SE27" s="86"/>
      <c r="SF27" s="86"/>
      <c r="SG27" s="86"/>
      <c r="SH27" s="86"/>
      <c r="SI27" s="86"/>
      <c r="SJ27" s="86"/>
      <c r="SK27" s="86"/>
      <c r="SL27" s="86"/>
      <c r="SM27" s="86"/>
      <c r="SN27" s="86"/>
      <c r="SO27" s="86"/>
      <c r="SP27" s="86"/>
      <c r="SQ27" s="86"/>
      <c r="SR27" s="86"/>
      <c r="SS27" s="86"/>
      <c r="ST27" s="86"/>
      <c r="SU27" s="86"/>
      <c r="SV27" s="86"/>
      <c r="SW27" s="86"/>
      <c r="SX27" s="86"/>
      <c r="SY27" s="86"/>
      <c r="SZ27" s="86"/>
      <c r="TA27" s="86"/>
      <c r="TB27" s="86"/>
      <c r="TC27" s="86"/>
      <c r="TD27" s="86"/>
      <c r="TE27" s="86"/>
      <c r="TF27" s="86"/>
      <c r="TG27" s="86"/>
      <c r="TH27" s="86"/>
      <c r="TI27" s="86"/>
      <c r="TJ27" s="86"/>
      <c r="TK27" s="86"/>
      <c r="TL27" s="86"/>
      <c r="TM27" s="86"/>
      <c r="TN27" s="86"/>
      <c r="TO27" s="86"/>
      <c r="TP27" s="86"/>
      <c r="TQ27" s="86"/>
      <c r="TR27" s="86"/>
      <c r="TS27" s="86"/>
      <c r="TT27" s="86"/>
      <c r="TU27" s="86"/>
      <c r="TV27" s="86"/>
      <c r="TW27" s="86"/>
      <c r="TX27" s="86"/>
      <c r="TY27" s="86"/>
      <c r="TZ27" s="86"/>
      <c r="UA27" s="86"/>
      <c r="UB27" s="86"/>
      <c r="UC27" s="86"/>
      <c r="UD27" s="86"/>
      <c r="UE27" s="86"/>
      <c r="UF27" s="86"/>
      <c r="UG27" s="86"/>
      <c r="UH27" s="86"/>
      <c r="UI27" s="86"/>
      <c r="UJ27" s="86"/>
      <c r="UK27" s="86"/>
      <c r="UL27" s="86"/>
      <c r="UM27" s="86"/>
      <c r="UN27" s="86"/>
      <c r="UO27" s="86"/>
      <c r="UP27" s="86"/>
      <c r="UQ27" s="86"/>
      <c r="UR27" s="86"/>
      <c r="US27" s="86"/>
      <c r="UT27" s="86"/>
      <c r="UU27" s="86"/>
      <c r="UV27" s="86"/>
      <c r="UW27" s="86"/>
      <c r="UX27" s="86"/>
      <c r="UY27" s="86"/>
      <c r="UZ27" s="86"/>
      <c r="VA27" s="86"/>
      <c r="VB27" s="86"/>
      <c r="VC27" s="86"/>
      <c r="VD27" s="86"/>
      <c r="VE27" s="86"/>
      <c r="VF27" s="86"/>
      <c r="VG27" s="86"/>
      <c r="VH27" s="86"/>
      <c r="VI27" s="86"/>
      <c r="VJ27" s="86"/>
      <c r="VK27" s="86"/>
      <c r="VL27" s="86"/>
      <c r="VM27" s="86"/>
      <c r="VN27" s="86"/>
      <c r="VO27" s="86"/>
      <c r="VP27" s="86"/>
      <c r="VQ27" s="86"/>
      <c r="VR27" s="86"/>
      <c r="VS27" s="86"/>
      <c r="VT27" s="86"/>
      <c r="VU27" s="86"/>
      <c r="VV27" s="86"/>
      <c r="VW27" s="86"/>
      <c r="VX27" s="86"/>
      <c r="VY27" s="86"/>
      <c r="VZ27" s="86"/>
      <c r="WA27" s="86"/>
      <c r="WB27" s="86"/>
      <c r="WC27" s="86"/>
      <c r="WD27" s="86"/>
      <c r="WE27" s="86"/>
      <c r="WF27" s="86"/>
      <c r="WG27" s="86"/>
      <c r="WH27" s="86"/>
      <c r="WI27" s="86"/>
      <c r="WJ27" s="86"/>
      <c r="WK27" s="86"/>
      <c r="WL27" s="86"/>
      <c r="WM27" s="86"/>
      <c r="WN27" s="86"/>
      <c r="WO27" s="86"/>
      <c r="WP27" s="86"/>
      <c r="WQ27" s="86"/>
      <c r="WR27" s="86"/>
      <c r="WS27" s="86"/>
      <c r="WT27" s="86"/>
      <c r="WU27" s="86"/>
      <c r="WV27" s="86"/>
      <c r="WW27" s="86"/>
      <c r="WX27" s="86"/>
      <c r="WY27" s="86"/>
      <c r="WZ27" s="86"/>
      <c r="XA27" s="86"/>
      <c r="XB27" s="86"/>
      <c r="XC27" s="86"/>
      <c r="XD27" s="86"/>
      <c r="XE27" s="86"/>
      <c r="XF27" s="86"/>
      <c r="XG27" s="86"/>
      <c r="XH27" s="86"/>
      <c r="XI27" s="86"/>
      <c r="XJ27" s="86"/>
      <c r="XK27" s="86"/>
      <c r="XL27" s="86"/>
      <c r="XM27" s="86"/>
      <c r="XN27" s="86"/>
      <c r="XO27" s="86"/>
      <c r="XP27" s="86"/>
      <c r="XQ27" s="86"/>
      <c r="XR27" s="86"/>
      <c r="XS27" s="86"/>
      <c r="XT27" s="86"/>
      <c r="XU27" s="86"/>
      <c r="XV27" s="86"/>
      <c r="XW27" s="86"/>
      <c r="XX27" s="86"/>
      <c r="XY27" s="86"/>
      <c r="XZ27" s="86"/>
      <c r="YA27" s="86"/>
      <c r="YB27" s="86"/>
      <c r="YC27" s="86"/>
      <c r="YD27" s="86"/>
      <c r="YE27" s="86"/>
      <c r="YF27" s="86"/>
      <c r="YG27" s="86"/>
      <c r="YH27" s="86"/>
      <c r="YI27" s="86"/>
      <c r="YJ27" s="86"/>
      <c r="YK27" s="86"/>
      <c r="YL27" s="86"/>
      <c r="YM27" s="86"/>
      <c r="YN27" s="86"/>
      <c r="YO27" s="86"/>
      <c r="YP27" s="86"/>
      <c r="YQ27" s="86"/>
      <c r="YR27" s="86"/>
      <c r="YS27" s="86"/>
      <c r="YT27" s="86"/>
      <c r="YU27" s="86"/>
      <c r="YV27" s="86"/>
      <c r="YW27" s="86"/>
      <c r="YX27" s="86"/>
      <c r="YY27" s="86"/>
      <c r="YZ27" s="86"/>
      <c r="ZA27" s="86"/>
      <c r="ZB27" s="86"/>
      <c r="ZC27" s="86"/>
      <c r="ZD27" s="86"/>
      <c r="ZE27" s="86"/>
      <c r="ZF27" s="86"/>
      <c r="ZG27" s="86"/>
      <c r="ZH27" s="86"/>
      <c r="ZI27" s="86"/>
      <c r="ZJ27" s="86"/>
      <c r="ZK27" s="86"/>
      <c r="ZL27" s="86"/>
      <c r="ZM27" s="86"/>
      <c r="ZN27" s="86"/>
      <c r="ZO27" s="86"/>
      <c r="ZP27" s="86"/>
      <c r="ZQ27" s="86"/>
      <c r="ZR27" s="86"/>
      <c r="ZS27" s="86"/>
      <c r="ZT27" s="86"/>
      <c r="ZU27" s="86"/>
      <c r="ZV27" s="86"/>
      <c r="ZW27" s="86"/>
      <c r="ZX27" s="86"/>
      <c r="ZY27" s="86"/>
      <c r="ZZ27" s="86"/>
      <c r="AAA27" s="86"/>
      <c r="AAB27" s="86"/>
      <c r="AAC27" s="86"/>
      <c r="AAD27" s="86"/>
      <c r="AAE27" s="86"/>
      <c r="AAF27" s="86"/>
      <c r="AAG27" s="86"/>
      <c r="AAH27" s="86"/>
      <c r="AAI27" s="86"/>
      <c r="AAJ27" s="86"/>
      <c r="AAK27" s="86"/>
      <c r="AAL27" s="86"/>
      <c r="AAM27" s="86"/>
      <c r="AAN27" s="86"/>
      <c r="AAO27" s="86"/>
      <c r="AAP27" s="86"/>
      <c r="AAQ27" s="86"/>
      <c r="AAR27" s="86"/>
      <c r="AAS27" s="86"/>
      <c r="AAT27" s="86"/>
      <c r="AAU27" s="86"/>
      <c r="AAV27" s="86"/>
      <c r="AAW27" s="86"/>
      <c r="AAX27" s="86"/>
      <c r="AAY27" s="86"/>
      <c r="AAZ27" s="86"/>
      <c r="ABA27" s="86"/>
      <c r="ABB27" s="86"/>
      <c r="ABC27" s="86"/>
      <c r="ABD27" s="86"/>
      <c r="ABE27" s="86"/>
      <c r="ABF27" s="86"/>
      <c r="ABG27" s="86"/>
      <c r="ABH27" s="86"/>
      <c r="ABI27" s="86"/>
      <c r="ABJ27" s="86"/>
      <c r="ABK27" s="86"/>
      <c r="ABL27" s="86"/>
      <c r="ABM27" s="86"/>
      <c r="ABN27" s="86"/>
      <c r="ABO27" s="86"/>
      <c r="ABP27" s="86"/>
      <c r="ABQ27" s="86"/>
      <c r="ABR27" s="86"/>
      <c r="ABS27" s="86"/>
      <c r="ABT27" s="86"/>
      <c r="ABU27" s="86"/>
      <c r="ABV27" s="86"/>
      <c r="ABW27" s="86"/>
      <c r="ABX27" s="86"/>
      <c r="ABY27" s="86"/>
      <c r="ABZ27" s="86"/>
      <c r="ACA27" s="86"/>
      <c r="ACB27" s="86"/>
      <c r="ACC27" s="86"/>
      <c r="ACD27" s="86"/>
      <c r="ACE27" s="86"/>
      <c r="ACF27" s="86"/>
      <c r="ACG27" s="86"/>
      <c r="ACH27" s="86"/>
      <c r="ACI27" s="86"/>
      <c r="ACJ27" s="86"/>
      <c r="ACK27" s="86"/>
      <c r="ACL27" s="86"/>
      <c r="ACM27" s="86"/>
      <c r="ACN27" s="86"/>
      <c r="ACO27" s="86"/>
      <c r="ACP27" s="86"/>
      <c r="ACQ27" s="86"/>
      <c r="ACR27" s="86"/>
      <c r="ACS27" s="86"/>
      <c r="ACT27" s="86"/>
      <c r="ACU27" s="86"/>
      <c r="ACV27" s="86"/>
      <c r="ACW27" s="86"/>
      <c r="ACX27" s="86"/>
      <c r="ACY27" s="86"/>
      <c r="ACZ27" s="86"/>
      <c r="ADA27" s="86"/>
      <c r="ADB27" s="86"/>
      <c r="ADC27" s="86"/>
      <c r="ADD27" s="86"/>
      <c r="ADE27" s="86"/>
      <c r="ADF27" s="86"/>
      <c r="ADG27" s="86"/>
      <c r="ADH27" s="86"/>
      <c r="ADI27" s="86"/>
      <c r="ADJ27" s="86"/>
      <c r="ADK27" s="86"/>
      <c r="ADL27" s="86"/>
      <c r="ADM27" s="86"/>
      <c r="ADN27" s="86"/>
      <c r="ADO27" s="86"/>
      <c r="ADP27" s="86"/>
      <c r="ADQ27" s="86"/>
      <c r="ADR27" s="86"/>
      <c r="ADS27" s="86"/>
      <c r="ADT27" s="86"/>
      <c r="ADU27" s="86"/>
      <c r="ADV27" s="86"/>
      <c r="ADW27" s="86"/>
      <c r="ADX27" s="86"/>
      <c r="ADY27" s="86"/>
      <c r="ADZ27" s="86"/>
      <c r="AEA27" s="86"/>
      <c r="AEB27" s="86"/>
      <c r="AEC27" s="86"/>
      <c r="AED27" s="86"/>
      <c r="AEE27" s="86"/>
      <c r="AEF27" s="86"/>
      <c r="AEG27" s="86"/>
      <c r="AEH27" s="86"/>
      <c r="AEI27" s="86"/>
      <c r="AEJ27" s="86"/>
      <c r="AEK27" s="86"/>
      <c r="AEL27" s="86"/>
      <c r="AEM27" s="86"/>
      <c r="AEN27" s="86"/>
      <c r="AEO27" s="86"/>
      <c r="AEP27" s="86"/>
      <c r="AEQ27" s="86"/>
      <c r="AER27" s="86"/>
      <c r="AES27" s="86"/>
      <c r="AET27" s="86"/>
      <c r="AEU27" s="86"/>
      <c r="AEV27" s="86"/>
      <c r="AEW27" s="86"/>
      <c r="AEX27" s="86"/>
      <c r="AEY27" s="86"/>
      <c r="AEZ27" s="86"/>
      <c r="AFA27" s="86"/>
      <c r="AFB27" s="86"/>
      <c r="AFC27" s="86"/>
      <c r="AFD27" s="86"/>
      <c r="AFE27" s="86"/>
      <c r="AFF27" s="86"/>
      <c r="AFG27" s="86"/>
      <c r="AFH27" s="86"/>
      <c r="AFI27" s="86"/>
      <c r="AFJ27" s="86"/>
      <c r="AFK27" s="86"/>
      <c r="AFL27" s="86"/>
      <c r="AFM27" s="86"/>
      <c r="AFN27" s="86"/>
      <c r="AFO27" s="86"/>
      <c r="AFP27" s="86"/>
      <c r="AFQ27" s="86"/>
      <c r="AFR27" s="86"/>
      <c r="AFS27" s="86"/>
      <c r="AFT27" s="86"/>
      <c r="AFU27" s="86"/>
      <c r="AFV27" s="86"/>
      <c r="AFW27" s="86"/>
      <c r="AFX27" s="86"/>
      <c r="AFY27" s="86"/>
      <c r="AFZ27" s="86"/>
      <c r="AGA27" s="86"/>
      <c r="AGB27" s="86"/>
      <c r="AGC27" s="86"/>
      <c r="AGD27" s="86"/>
      <c r="AGE27" s="86"/>
      <c r="AGF27" s="86"/>
      <c r="AGG27" s="86"/>
      <c r="AGH27" s="86"/>
      <c r="AGI27" s="86"/>
      <c r="AGJ27" s="86"/>
      <c r="AGK27" s="86"/>
      <c r="AGL27" s="86"/>
      <c r="AGM27" s="86"/>
      <c r="AGN27" s="86"/>
      <c r="AGO27" s="86"/>
      <c r="AGP27" s="86"/>
      <c r="AGQ27" s="86"/>
      <c r="AGR27" s="86"/>
      <c r="AGS27" s="86"/>
      <c r="AGT27" s="86"/>
      <c r="AGU27" s="86"/>
      <c r="AGV27" s="86"/>
      <c r="AGW27" s="86"/>
      <c r="AGX27" s="86"/>
      <c r="AGY27" s="86"/>
      <c r="AGZ27" s="86"/>
      <c r="AHA27" s="86"/>
      <c r="AHB27" s="86"/>
      <c r="AHC27" s="86"/>
      <c r="AHD27" s="86"/>
      <c r="AHE27" s="86"/>
      <c r="AHF27" s="86"/>
      <c r="AHG27" s="86"/>
      <c r="AHH27" s="86"/>
      <c r="AHI27" s="86"/>
      <c r="AHJ27" s="86"/>
      <c r="AHK27" s="86"/>
      <c r="AHL27" s="86"/>
      <c r="AHM27" s="86"/>
      <c r="AHN27" s="86"/>
      <c r="AHO27" s="86"/>
      <c r="AHP27" s="86"/>
      <c r="AHQ27" s="86"/>
      <c r="AHR27" s="86"/>
      <c r="AHS27" s="86"/>
      <c r="AHT27" s="86"/>
      <c r="AHU27" s="86"/>
      <c r="AHV27" s="86"/>
      <c r="AHW27" s="86"/>
      <c r="AHX27" s="86"/>
      <c r="AHY27" s="86"/>
      <c r="AHZ27" s="86"/>
      <c r="AIA27" s="86"/>
      <c r="AIB27" s="86"/>
      <c r="AIC27" s="86"/>
      <c r="AID27" s="86"/>
      <c r="AIE27" s="86"/>
      <c r="AIF27" s="86"/>
      <c r="AIG27" s="86"/>
      <c r="AIH27" s="86"/>
      <c r="AII27" s="86"/>
      <c r="AIJ27" s="86"/>
      <c r="AIK27" s="86"/>
      <c r="AIL27" s="86"/>
      <c r="AIM27" s="86"/>
      <c r="AIN27" s="86"/>
      <c r="AIO27" s="86"/>
      <c r="AIP27" s="86"/>
      <c r="AIQ27" s="86"/>
      <c r="AIR27" s="86"/>
      <c r="AIS27" s="86"/>
      <c r="AIT27" s="86"/>
      <c r="AIU27" s="86"/>
      <c r="AIV27" s="86"/>
      <c r="AIW27" s="86"/>
      <c r="AIX27" s="86"/>
      <c r="AIY27" s="86"/>
      <c r="AIZ27" s="86"/>
      <c r="AJA27" s="86"/>
      <c r="AJB27" s="86"/>
      <c r="AJC27" s="86"/>
      <c r="AJD27" s="86"/>
      <c r="AJE27" s="86"/>
      <c r="AJF27" s="86"/>
      <c r="AJG27" s="86"/>
      <c r="AJH27" s="86"/>
      <c r="AJI27" s="86"/>
      <c r="AJJ27" s="86"/>
      <c r="AJK27" s="86"/>
      <c r="AJL27" s="86"/>
      <c r="AJM27" s="86"/>
      <c r="AJN27" s="86"/>
      <c r="AJO27" s="86"/>
      <c r="AJP27" s="86"/>
      <c r="AJQ27" s="86"/>
      <c r="AJR27" s="86"/>
      <c r="AJS27" s="86"/>
      <c r="AJT27" s="86"/>
      <c r="AJU27" s="86"/>
      <c r="AJV27" s="86"/>
      <c r="AJW27" s="86"/>
      <c r="AJX27" s="86"/>
      <c r="AJY27" s="86"/>
      <c r="AJZ27" s="86"/>
      <c r="AKA27" s="86"/>
      <c r="AKB27" s="86"/>
      <c r="AKC27" s="86"/>
      <c r="AKD27" s="86"/>
      <c r="AKE27" s="86"/>
      <c r="AKF27" s="86"/>
      <c r="AKG27" s="86"/>
      <c r="AKH27" s="86"/>
      <c r="AKI27" s="86"/>
      <c r="AKJ27" s="86"/>
      <c r="AKK27" s="86"/>
      <c r="AKL27" s="86"/>
      <c r="AKM27" s="86"/>
      <c r="AKN27" s="86"/>
      <c r="AKO27" s="86"/>
      <c r="AKP27" s="86"/>
      <c r="AKQ27" s="86"/>
      <c r="AKR27" s="86"/>
      <c r="AKS27" s="86"/>
      <c r="AKT27" s="86"/>
      <c r="AKU27" s="86"/>
      <c r="AKV27" s="86"/>
      <c r="AKW27" s="86"/>
      <c r="AKX27" s="86"/>
      <c r="AKY27" s="86"/>
      <c r="AKZ27" s="86"/>
      <c r="ALA27" s="86"/>
      <c r="ALB27" s="86"/>
      <c r="ALC27" s="86"/>
      <c r="ALD27" s="86"/>
      <c r="ALE27" s="86"/>
      <c r="ALF27" s="86"/>
      <c r="ALG27" s="86"/>
      <c r="ALH27" s="86"/>
      <c r="ALI27" s="86"/>
      <c r="ALJ27" s="86"/>
      <c r="ALK27" s="86"/>
      <c r="ALL27" s="86"/>
      <c r="ALM27" s="86"/>
      <c r="ALN27" s="86"/>
      <c r="ALO27" s="86"/>
      <c r="ALP27" s="86"/>
      <c r="ALQ27" s="86"/>
      <c r="ALR27" s="86"/>
      <c r="ALS27" s="86"/>
      <c r="ALT27" s="86"/>
      <c r="ALU27" s="86"/>
      <c r="ALV27" s="86"/>
      <c r="ALW27" s="86"/>
      <c r="ALX27" s="86"/>
      <c r="ALY27" s="86"/>
      <c r="ALZ27" s="86"/>
      <c r="AMA27" s="86"/>
      <c r="AMB27" s="86"/>
      <c r="AMC27" s="86"/>
      <c r="AMD27" s="86"/>
      <c r="AME27" s="86"/>
      <c r="AMF27" s="86"/>
      <c r="AMG27" s="86"/>
      <c r="AMH27" s="86"/>
      <c r="AMI27" s="86"/>
      <c r="AMJ27" s="86"/>
      <c r="AMK27" s="86"/>
    </row>
    <row r="28" customFormat="false" ht="35" hidden="false" customHeight="false" outlineLevel="0" collapsed="false">
      <c r="A28" s="266" t="s">
        <v>5306</v>
      </c>
      <c r="B28" s="354" t="s">
        <v>5198</v>
      </c>
      <c r="C28" s="266" t="s">
        <v>5292</v>
      </c>
      <c r="D28" s="266" t="s">
        <v>5248</v>
      </c>
      <c r="E28" s="266" t="s">
        <v>5307</v>
      </c>
      <c r="F28" s="266" t="s">
        <v>5308</v>
      </c>
      <c r="G28" s="289" t="s">
        <v>5309</v>
      </c>
      <c r="H28" s="266"/>
      <c r="I28" s="266"/>
      <c r="J28" s="289" t="s">
        <v>5310</v>
      </c>
      <c r="K28" s="289"/>
      <c r="L28" s="266"/>
      <c r="M28" s="266" t="s">
        <v>44</v>
      </c>
      <c r="N28" s="266"/>
      <c r="O28" s="266"/>
      <c r="P28" s="266"/>
      <c r="Q28" s="266"/>
      <c r="R28" s="266" t="s">
        <v>107</v>
      </c>
      <c r="S28" s="266"/>
      <c r="T28" s="84"/>
      <c r="U28" s="341"/>
      <c r="V28" s="342"/>
      <c r="W28" s="341"/>
      <c r="X28" s="342"/>
      <c r="Y28" s="342"/>
      <c r="Z28" s="342"/>
      <c r="AA28" s="342"/>
      <c r="AB28" s="343"/>
      <c r="AC28" s="343"/>
      <c r="AD28" s="344"/>
      <c r="AE28" s="356" t="s">
        <v>5311</v>
      </c>
      <c r="AF28" s="345"/>
      <c r="AG28" s="351" t="s">
        <v>5312</v>
      </c>
      <c r="AH28" s="347"/>
      <c r="AI28" s="343"/>
      <c r="AJ28" s="343"/>
      <c r="AK28" s="351" t="s">
        <v>5313</v>
      </c>
      <c r="AL28" s="343"/>
      <c r="AM28" s="351"/>
      <c r="AN28" s="343"/>
      <c r="AO28" s="324"/>
      <c r="AP28" s="324"/>
      <c r="AQ28" s="324"/>
      <c r="AR28" s="324"/>
      <c r="AS28" s="324"/>
      <c r="AT28" s="330" t="str">
        <f aca="false">IF(A28="", "","'"&amp;A28&amp;"':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'"&amp;VLOOKUP(S28,マスタ!$D$1:$E$99,2,0)&amp;"'","")&amp;""&amp;IF(T28&lt;&gt;"",", range: '"&amp;T28&amp;"'","")&amp;IF(V28&lt;&gt;"",", damage: '"&amp;V28&amp;"'","")&amp;IF(X28&lt;&gt;"",", capacity: '"&amp;X28&amp;"'","")&amp;IF(Y28&lt;&gt;"",", growth: "&amp;Y28&amp;"","")&amp;IF(Z28&lt;&gt;"",", cost: '"&amp;Z28&amp;"'","")&amp;", text: '"&amp;SUBSTITUTE(SUBSTITUTE(AE28, CHAR(13), ""),CHAR(10),"\n")&amp;IF(AF28&lt;&gt;"", "', textAdditional: '"&amp;SUBSTITUTE(SUBSTITUTE(AF28, CHAR(13), ""),CHAR(10),"\n"), "")&amp;"', textZh: '"&amp;SUBSTITUTE(SUBSTITUTE(SUBSTITUTE(AG28, CHAR(13), ""),CHAR(10),"\n"),"'","\'")&amp;"', textZhG1: '"&amp;SUBSTITUTE(SUBSTITUTE(SUBSTITUTE(AI28, CHAR(13), ""),CHAR(10),"\n"),"'","\'")&amp;IF(AH28&lt;&gt;"", "', textZhAdditional: '"&amp;SUBSTITUTE(SUBSTITUTE(AH28, CHAR(13), ""),CHAR(10),"\n"), "")&amp;IF(AJ28&lt;&gt;"", "', textZhG1Additional: '"&amp;SUBSTITUTE(SUBSTITUTE(AJ28, CHAR(13), ""),CHAR(10),"\n"), "")&amp;"', textKo: '"&amp;SUBSTITUTE(SUBSTITUTE(SUBSTITUTE(AK28, CHAR(13), ""),CHAR(10),"\n"),"'","\'")&amp;IF(AL28&lt;&gt;"", "', textKoAdditional: '"&amp;SUBSTITUTE(SUBSTITUTE(AL28, CHAR(13), ""),CHAR(10),"\n"), "")&amp;"', textEn: '"&amp;SUBSTITUTE(SUBSTITUTE(SUBSTITUTE(AM28, CHAR(13), ""),CHAR(10),"\n"),"'","\'")&amp;IF(AN28&lt;&gt;"", "', textEnAdditional: '"&amp;SUBSTITUTE(SUBSTITUTE(AN28, CHAR(13), ""),CHAR(10),"\n"), "")&amp;"'"&amp;IF(AB28="○",", sealable: true","")&amp;IF(AC28="○",", removable: true","")&amp;IF(AA28="○",", lie: true","")&amp;IF(AD28="○",", investable: true","")&amp;"},")</f>
        <v>'26-innealra-o2-n-4': {megami: 'innealra', anotherID: 'O2', replace: '26-innealra-o-n-4', name: '当惑', nameEn: '', nameZh: '为难', nameZhG1: '', nameKo: '당혹', ruby: 'とうわく', rubyEn: '', baseType: 'normal', type: 'action', text: '基本動作《纏い》か《後退》を1回まで行う。\n共鳴する。', textZh: '进行基本动作《装附》或《后退》合计最多1次。\n 进行共鸣。', textZhG1: '', textKo: '기본동작 《휘감기》 또는 《후퇴》를 최대 1회 수행한다.\n공명한다.', textEn: ''},</v>
      </c>
      <c r="AU28" s="331" t="str">
        <f aca="false">IF($A28&lt;&gt;"", "    /** 《"&amp;$E28&amp;"》 */ export const "&amp;SUBSTITUTE(UPPER(IF(MID($A28, 3, 1)="-", RIGHT($A28,LEN($A28)-3), $A28)), "-", "_")&amp;": TCardId = '"&amp;$A28&amp;"';", "")</f>
        <v>    /** 《当惑》 */ export const INNEALRA_O2_N_4: TCardId = '26-innealra-o2-n-4';</v>
      </c>
      <c r="AV28" s="332" t="str">
        <f aca="false">IF($A28&lt;&gt;"", "    | '"&amp;$A28&amp;"'", "")</f>
        <v>    | '26-innealra-o2-n-4'</v>
      </c>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6"/>
      <c r="DL28" s="86"/>
      <c r="DM28" s="86"/>
      <c r="DN28" s="86"/>
      <c r="DO28" s="86"/>
      <c r="DP28" s="86"/>
      <c r="DQ28" s="86"/>
      <c r="DR28" s="86"/>
      <c r="DS28" s="86"/>
      <c r="DT28" s="86"/>
      <c r="DU28" s="86"/>
      <c r="DV28" s="86"/>
      <c r="DW28" s="86"/>
      <c r="DX28" s="86"/>
      <c r="DY28" s="86"/>
      <c r="DZ28" s="86"/>
      <c r="EA28" s="86"/>
      <c r="EB28" s="86"/>
      <c r="EC28" s="86"/>
      <c r="ED28" s="86"/>
      <c r="EE28" s="86"/>
      <c r="EF28" s="86"/>
      <c r="EG28" s="86"/>
      <c r="EH28" s="86"/>
      <c r="EI28" s="86"/>
      <c r="EJ28" s="86"/>
      <c r="EK28" s="86"/>
      <c r="EL28" s="86"/>
      <c r="EM28" s="86"/>
      <c r="EN28" s="86"/>
      <c r="EO28" s="86"/>
      <c r="EP28" s="86"/>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6"/>
      <c r="FO28" s="86"/>
      <c r="FP28" s="86"/>
      <c r="FQ28" s="86"/>
      <c r="FR28" s="86"/>
      <c r="FS28" s="86"/>
      <c r="FT28" s="86"/>
      <c r="FU28" s="86"/>
      <c r="FV28" s="86"/>
      <c r="FW28" s="86"/>
      <c r="FX28" s="86"/>
      <c r="FY28" s="86"/>
      <c r="FZ28" s="86"/>
      <c r="GA28" s="86"/>
      <c r="GB28" s="86"/>
      <c r="GC28" s="86"/>
      <c r="GD28" s="86"/>
      <c r="GE28" s="86"/>
      <c r="GF28" s="86"/>
      <c r="GG28" s="86"/>
      <c r="GH28" s="86"/>
      <c r="GI28" s="86"/>
      <c r="GJ28" s="86"/>
      <c r="GK28" s="86"/>
      <c r="GL28" s="86"/>
      <c r="GM28" s="86"/>
      <c r="GN28" s="86"/>
      <c r="GO28" s="86"/>
      <c r="GP28" s="86"/>
      <c r="GQ28" s="86"/>
      <c r="GR28" s="86"/>
      <c r="GS28" s="86"/>
      <c r="GT28" s="86"/>
      <c r="GU28" s="86"/>
      <c r="GV28" s="86"/>
      <c r="GW28" s="86"/>
      <c r="GX28" s="86"/>
      <c r="GY28" s="86"/>
      <c r="GZ28" s="86"/>
      <c r="HA28" s="86"/>
      <c r="HB28" s="86"/>
      <c r="HC28" s="86"/>
      <c r="HD28" s="86"/>
      <c r="HE28" s="86"/>
      <c r="HF28" s="86"/>
      <c r="HG28" s="86"/>
      <c r="HH28" s="86"/>
      <c r="HI28" s="86"/>
      <c r="HJ28" s="86"/>
      <c r="HK28" s="86"/>
      <c r="HL28" s="86"/>
      <c r="HM28" s="86"/>
      <c r="HN28" s="86"/>
      <c r="HO28" s="86"/>
      <c r="HP28" s="86"/>
      <c r="HQ28" s="86"/>
      <c r="HR28" s="86"/>
      <c r="HS28" s="86"/>
      <c r="HT28" s="86"/>
      <c r="HU28" s="86"/>
      <c r="HV28" s="86"/>
      <c r="HW28" s="86"/>
      <c r="HX28" s="86"/>
      <c r="HY28" s="86"/>
      <c r="HZ28" s="86"/>
      <c r="IA28" s="86"/>
      <c r="IB28" s="86"/>
      <c r="IC28" s="86"/>
      <c r="ID28" s="86"/>
      <c r="IE28" s="86"/>
      <c r="IF28" s="86"/>
      <c r="IG28" s="86"/>
      <c r="IH28" s="86"/>
      <c r="II28" s="86"/>
      <c r="IJ28" s="86"/>
      <c r="IK28" s="86"/>
      <c r="IL28" s="86"/>
      <c r="IM28" s="86"/>
      <c r="IN28" s="86"/>
      <c r="IO28" s="86"/>
      <c r="IP28" s="86"/>
      <c r="IQ28" s="86"/>
      <c r="IR28" s="86"/>
      <c r="IS28" s="86"/>
      <c r="IT28" s="86"/>
      <c r="IU28" s="86"/>
      <c r="IV28" s="86"/>
      <c r="IW28" s="86"/>
      <c r="IX28" s="86"/>
      <c r="IY28" s="86"/>
      <c r="IZ28" s="86"/>
      <c r="JA28" s="86"/>
      <c r="JB28" s="86"/>
      <c r="JC28" s="86"/>
      <c r="JD28" s="86"/>
      <c r="JE28" s="86"/>
      <c r="JF28" s="86"/>
      <c r="JG28" s="86"/>
      <c r="JH28" s="86"/>
      <c r="JI28" s="86"/>
      <c r="JJ28" s="86"/>
      <c r="JK28" s="86"/>
      <c r="JL28" s="86"/>
      <c r="JM28" s="86"/>
      <c r="JN28" s="86"/>
      <c r="JO28" s="86"/>
      <c r="JP28" s="86"/>
      <c r="JQ28" s="86"/>
      <c r="JR28" s="86"/>
      <c r="JS28" s="86"/>
      <c r="JT28" s="86"/>
      <c r="JU28" s="86"/>
      <c r="JV28" s="86"/>
      <c r="JW28" s="86"/>
      <c r="JX28" s="86"/>
      <c r="JY28" s="86"/>
      <c r="JZ28" s="86"/>
      <c r="KA28" s="86"/>
      <c r="KB28" s="86"/>
      <c r="KC28" s="86"/>
      <c r="KD28" s="86"/>
      <c r="KE28" s="86"/>
      <c r="KF28" s="86"/>
      <c r="KG28" s="86"/>
      <c r="KH28" s="86"/>
      <c r="KI28" s="86"/>
      <c r="KJ28" s="86"/>
      <c r="KK28" s="86"/>
      <c r="KL28" s="86"/>
      <c r="KM28" s="86"/>
      <c r="KN28" s="86"/>
      <c r="KO28" s="86"/>
      <c r="KP28" s="86"/>
      <c r="KQ28" s="86"/>
      <c r="KR28" s="86"/>
      <c r="KS28" s="86"/>
      <c r="KT28" s="86"/>
      <c r="KU28" s="86"/>
      <c r="KV28" s="86"/>
      <c r="KW28" s="86"/>
      <c r="KX28" s="86"/>
      <c r="KY28" s="86"/>
      <c r="KZ28" s="86"/>
      <c r="LA28" s="86"/>
      <c r="LB28" s="86"/>
      <c r="LC28" s="86"/>
      <c r="LD28" s="86"/>
      <c r="LE28" s="86"/>
      <c r="LF28" s="86"/>
      <c r="LG28" s="86"/>
      <c r="LH28" s="86"/>
      <c r="LI28" s="86"/>
      <c r="LJ28" s="86"/>
      <c r="LK28" s="86"/>
      <c r="LL28" s="86"/>
      <c r="LM28" s="86"/>
      <c r="LN28" s="86"/>
      <c r="LO28" s="86"/>
      <c r="LP28" s="86"/>
      <c r="LQ28" s="86"/>
      <c r="LR28" s="86"/>
      <c r="LS28" s="86"/>
      <c r="LT28" s="86"/>
      <c r="LU28" s="86"/>
      <c r="LV28" s="86"/>
      <c r="LW28" s="86"/>
      <c r="LX28" s="86"/>
      <c r="LY28" s="86"/>
      <c r="LZ28" s="86"/>
      <c r="MA28" s="86"/>
      <c r="MB28" s="86"/>
      <c r="MC28" s="86"/>
      <c r="MD28" s="86"/>
      <c r="ME28" s="86"/>
      <c r="MF28" s="86"/>
      <c r="MG28" s="86"/>
      <c r="MH28" s="86"/>
      <c r="MI28" s="86"/>
      <c r="MJ28" s="86"/>
      <c r="MK28" s="86"/>
      <c r="ML28" s="86"/>
      <c r="MM28" s="86"/>
      <c r="MN28" s="86"/>
      <c r="MO28" s="86"/>
      <c r="MP28" s="86"/>
      <c r="MQ28" s="86"/>
      <c r="MR28" s="86"/>
      <c r="MS28" s="86"/>
      <c r="MT28" s="86"/>
      <c r="MU28" s="86"/>
      <c r="MV28" s="86"/>
      <c r="MW28" s="86"/>
      <c r="MX28" s="86"/>
      <c r="MY28" s="86"/>
      <c r="MZ28" s="86"/>
      <c r="NA28" s="86"/>
      <c r="NB28" s="86"/>
      <c r="NC28" s="86"/>
      <c r="ND28" s="86"/>
      <c r="NE28" s="86"/>
      <c r="NF28" s="86"/>
      <c r="NG28" s="86"/>
      <c r="NH28" s="86"/>
      <c r="NI28" s="86"/>
      <c r="NJ28" s="86"/>
      <c r="NK28" s="86"/>
      <c r="NL28" s="86"/>
      <c r="NM28" s="86"/>
      <c r="NN28" s="86"/>
      <c r="NO28" s="86"/>
      <c r="NP28" s="86"/>
      <c r="NQ28" s="86"/>
      <c r="NR28" s="86"/>
      <c r="NS28" s="86"/>
      <c r="NT28" s="86"/>
      <c r="NU28" s="86"/>
      <c r="NV28" s="86"/>
      <c r="NW28" s="86"/>
      <c r="NX28" s="86"/>
      <c r="NY28" s="86"/>
      <c r="NZ28" s="86"/>
      <c r="OA28" s="86"/>
      <c r="OB28" s="86"/>
      <c r="OC28" s="86"/>
      <c r="OD28" s="86"/>
      <c r="OE28" s="86"/>
      <c r="OF28" s="86"/>
      <c r="OG28" s="86"/>
      <c r="OH28" s="86"/>
      <c r="OI28" s="86"/>
      <c r="OJ28" s="86"/>
      <c r="OK28" s="86"/>
      <c r="OL28" s="86"/>
      <c r="OM28" s="86"/>
      <c r="ON28" s="86"/>
      <c r="OO28" s="86"/>
      <c r="OP28" s="86"/>
      <c r="OQ28" s="86"/>
      <c r="OR28" s="86"/>
      <c r="OS28" s="86"/>
      <c r="OT28" s="86"/>
      <c r="OU28" s="86"/>
      <c r="OV28" s="86"/>
      <c r="OW28" s="86"/>
      <c r="OX28" s="86"/>
      <c r="OY28" s="86"/>
      <c r="OZ28" s="86"/>
      <c r="PA28" s="86"/>
      <c r="PB28" s="86"/>
      <c r="PC28" s="86"/>
      <c r="PD28" s="86"/>
      <c r="PE28" s="86"/>
      <c r="PF28" s="86"/>
      <c r="PG28" s="86"/>
      <c r="PH28" s="86"/>
      <c r="PI28" s="86"/>
      <c r="PJ28" s="86"/>
      <c r="PK28" s="86"/>
      <c r="PL28" s="86"/>
      <c r="PM28" s="86"/>
      <c r="PN28" s="86"/>
      <c r="PO28" s="86"/>
      <c r="PP28" s="86"/>
      <c r="PQ28" s="86"/>
      <c r="PR28" s="86"/>
      <c r="PS28" s="86"/>
      <c r="PT28" s="86"/>
      <c r="PU28" s="86"/>
      <c r="PV28" s="86"/>
      <c r="PW28" s="86"/>
      <c r="PX28" s="86"/>
      <c r="PY28" s="86"/>
      <c r="PZ28" s="86"/>
      <c r="QA28" s="86"/>
      <c r="QB28" s="86"/>
      <c r="QC28" s="86"/>
      <c r="QD28" s="86"/>
      <c r="QE28" s="86"/>
      <c r="QF28" s="86"/>
      <c r="QG28" s="86"/>
      <c r="QH28" s="86"/>
      <c r="QI28" s="86"/>
      <c r="QJ28" s="86"/>
      <c r="QK28" s="86"/>
      <c r="QL28" s="86"/>
      <c r="QM28" s="86"/>
      <c r="QN28" s="86"/>
      <c r="QO28" s="86"/>
      <c r="QP28" s="86"/>
      <c r="QQ28" s="86"/>
      <c r="QR28" s="86"/>
      <c r="QS28" s="86"/>
      <c r="QT28" s="86"/>
      <c r="QU28" s="86"/>
      <c r="QV28" s="86"/>
      <c r="QW28" s="86"/>
      <c r="QX28" s="86"/>
      <c r="QY28" s="86"/>
      <c r="QZ28" s="86"/>
      <c r="RA28" s="86"/>
      <c r="RB28" s="86"/>
      <c r="RC28" s="86"/>
      <c r="RD28" s="86"/>
      <c r="RE28" s="86"/>
      <c r="RF28" s="86"/>
      <c r="RG28" s="86"/>
      <c r="RH28" s="86"/>
      <c r="RI28" s="86"/>
      <c r="RJ28" s="86"/>
      <c r="RK28" s="86"/>
      <c r="RL28" s="86"/>
      <c r="RM28" s="86"/>
      <c r="RN28" s="86"/>
      <c r="RO28" s="86"/>
      <c r="RP28" s="86"/>
      <c r="RQ28" s="86"/>
      <c r="RR28" s="86"/>
      <c r="RS28" s="86"/>
      <c r="RT28" s="86"/>
      <c r="RU28" s="86"/>
      <c r="RV28" s="86"/>
      <c r="RW28" s="86"/>
      <c r="RX28" s="86"/>
      <c r="RY28" s="86"/>
      <c r="RZ28" s="86"/>
      <c r="SA28" s="86"/>
      <c r="SB28" s="86"/>
      <c r="SC28" s="86"/>
      <c r="SD28" s="86"/>
      <c r="SE28" s="86"/>
      <c r="SF28" s="86"/>
      <c r="SG28" s="86"/>
      <c r="SH28" s="86"/>
      <c r="SI28" s="86"/>
      <c r="SJ28" s="86"/>
      <c r="SK28" s="86"/>
      <c r="SL28" s="86"/>
      <c r="SM28" s="86"/>
      <c r="SN28" s="86"/>
      <c r="SO28" s="86"/>
      <c r="SP28" s="86"/>
      <c r="SQ28" s="86"/>
      <c r="SR28" s="86"/>
      <c r="SS28" s="86"/>
      <c r="ST28" s="86"/>
      <c r="SU28" s="86"/>
      <c r="SV28" s="86"/>
      <c r="SW28" s="86"/>
      <c r="SX28" s="86"/>
      <c r="SY28" s="86"/>
      <c r="SZ28" s="86"/>
      <c r="TA28" s="86"/>
      <c r="TB28" s="86"/>
      <c r="TC28" s="86"/>
      <c r="TD28" s="86"/>
      <c r="TE28" s="86"/>
      <c r="TF28" s="86"/>
      <c r="TG28" s="86"/>
      <c r="TH28" s="86"/>
      <c r="TI28" s="86"/>
      <c r="TJ28" s="86"/>
      <c r="TK28" s="86"/>
      <c r="TL28" s="86"/>
      <c r="TM28" s="86"/>
      <c r="TN28" s="86"/>
      <c r="TO28" s="86"/>
      <c r="TP28" s="86"/>
      <c r="TQ28" s="86"/>
      <c r="TR28" s="86"/>
      <c r="TS28" s="86"/>
      <c r="TT28" s="86"/>
      <c r="TU28" s="86"/>
      <c r="TV28" s="86"/>
      <c r="TW28" s="86"/>
      <c r="TX28" s="86"/>
      <c r="TY28" s="86"/>
      <c r="TZ28" s="86"/>
      <c r="UA28" s="86"/>
      <c r="UB28" s="86"/>
      <c r="UC28" s="86"/>
      <c r="UD28" s="86"/>
      <c r="UE28" s="86"/>
      <c r="UF28" s="86"/>
      <c r="UG28" s="86"/>
      <c r="UH28" s="86"/>
      <c r="UI28" s="86"/>
      <c r="UJ28" s="86"/>
      <c r="UK28" s="86"/>
      <c r="UL28" s="86"/>
      <c r="UM28" s="86"/>
      <c r="UN28" s="86"/>
      <c r="UO28" s="86"/>
      <c r="UP28" s="86"/>
      <c r="UQ28" s="86"/>
      <c r="UR28" s="86"/>
      <c r="US28" s="86"/>
      <c r="UT28" s="86"/>
      <c r="UU28" s="86"/>
      <c r="UV28" s="86"/>
      <c r="UW28" s="86"/>
      <c r="UX28" s="86"/>
      <c r="UY28" s="86"/>
      <c r="UZ28" s="86"/>
      <c r="VA28" s="86"/>
      <c r="VB28" s="86"/>
      <c r="VC28" s="86"/>
      <c r="VD28" s="86"/>
      <c r="VE28" s="86"/>
      <c r="VF28" s="86"/>
      <c r="VG28" s="86"/>
      <c r="VH28" s="86"/>
      <c r="VI28" s="86"/>
      <c r="VJ28" s="86"/>
      <c r="VK28" s="86"/>
      <c r="VL28" s="86"/>
      <c r="VM28" s="86"/>
      <c r="VN28" s="86"/>
      <c r="VO28" s="86"/>
      <c r="VP28" s="86"/>
      <c r="VQ28" s="86"/>
      <c r="VR28" s="86"/>
      <c r="VS28" s="86"/>
      <c r="VT28" s="86"/>
      <c r="VU28" s="86"/>
      <c r="VV28" s="86"/>
      <c r="VW28" s="86"/>
      <c r="VX28" s="86"/>
      <c r="VY28" s="86"/>
      <c r="VZ28" s="86"/>
      <c r="WA28" s="86"/>
      <c r="WB28" s="86"/>
      <c r="WC28" s="86"/>
      <c r="WD28" s="86"/>
      <c r="WE28" s="86"/>
      <c r="WF28" s="86"/>
      <c r="WG28" s="86"/>
      <c r="WH28" s="86"/>
      <c r="WI28" s="86"/>
      <c r="WJ28" s="86"/>
      <c r="WK28" s="86"/>
      <c r="WL28" s="86"/>
      <c r="WM28" s="86"/>
      <c r="WN28" s="86"/>
      <c r="WO28" s="86"/>
      <c r="WP28" s="86"/>
      <c r="WQ28" s="86"/>
      <c r="WR28" s="86"/>
      <c r="WS28" s="86"/>
      <c r="WT28" s="86"/>
      <c r="WU28" s="86"/>
      <c r="WV28" s="86"/>
      <c r="WW28" s="86"/>
      <c r="WX28" s="86"/>
      <c r="WY28" s="86"/>
      <c r="WZ28" s="86"/>
      <c r="XA28" s="86"/>
      <c r="XB28" s="86"/>
      <c r="XC28" s="86"/>
      <c r="XD28" s="86"/>
      <c r="XE28" s="86"/>
      <c r="XF28" s="86"/>
      <c r="XG28" s="86"/>
      <c r="XH28" s="86"/>
      <c r="XI28" s="86"/>
      <c r="XJ28" s="86"/>
      <c r="XK28" s="86"/>
      <c r="XL28" s="86"/>
      <c r="XM28" s="86"/>
      <c r="XN28" s="86"/>
      <c r="XO28" s="86"/>
      <c r="XP28" s="86"/>
      <c r="XQ28" s="86"/>
      <c r="XR28" s="86"/>
      <c r="XS28" s="86"/>
      <c r="XT28" s="86"/>
      <c r="XU28" s="86"/>
      <c r="XV28" s="86"/>
      <c r="XW28" s="86"/>
      <c r="XX28" s="86"/>
      <c r="XY28" s="86"/>
      <c r="XZ28" s="86"/>
      <c r="YA28" s="86"/>
      <c r="YB28" s="86"/>
      <c r="YC28" s="86"/>
      <c r="YD28" s="86"/>
      <c r="YE28" s="86"/>
      <c r="YF28" s="86"/>
      <c r="YG28" s="86"/>
      <c r="YH28" s="86"/>
      <c r="YI28" s="86"/>
      <c r="YJ28" s="86"/>
      <c r="YK28" s="86"/>
      <c r="YL28" s="86"/>
      <c r="YM28" s="86"/>
      <c r="YN28" s="86"/>
      <c r="YO28" s="86"/>
      <c r="YP28" s="86"/>
      <c r="YQ28" s="86"/>
      <c r="YR28" s="86"/>
      <c r="YS28" s="86"/>
      <c r="YT28" s="86"/>
      <c r="YU28" s="86"/>
      <c r="YV28" s="86"/>
      <c r="YW28" s="86"/>
      <c r="YX28" s="86"/>
      <c r="YY28" s="86"/>
      <c r="YZ28" s="86"/>
      <c r="ZA28" s="86"/>
      <c r="ZB28" s="86"/>
      <c r="ZC28" s="86"/>
      <c r="ZD28" s="86"/>
      <c r="ZE28" s="86"/>
      <c r="ZF28" s="86"/>
      <c r="ZG28" s="86"/>
      <c r="ZH28" s="86"/>
      <c r="ZI28" s="86"/>
      <c r="ZJ28" s="86"/>
      <c r="ZK28" s="86"/>
      <c r="ZL28" s="86"/>
      <c r="ZM28" s="86"/>
      <c r="ZN28" s="86"/>
      <c r="ZO28" s="86"/>
      <c r="ZP28" s="86"/>
      <c r="ZQ28" s="86"/>
      <c r="ZR28" s="86"/>
      <c r="ZS28" s="86"/>
      <c r="ZT28" s="86"/>
      <c r="ZU28" s="86"/>
      <c r="ZV28" s="86"/>
      <c r="ZW28" s="86"/>
      <c r="ZX28" s="86"/>
      <c r="ZY28" s="86"/>
      <c r="ZZ28" s="86"/>
      <c r="AAA28" s="86"/>
      <c r="AAB28" s="86"/>
      <c r="AAC28" s="86"/>
      <c r="AAD28" s="86"/>
      <c r="AAE28" s="86"/>
      <c r="AAF28" s="86"/>
      <c r="AAG28" s="86"/>
      <c r="AAH28" s="86"/>
      <c r="AAI28" s="86"/>
      <c r="AAJ28" s="86"/>
      <c r="AAK28" s="86"/>
      <c r="AAL28" s="86"/>
      <c r="AAM28" s="86"/>
      <c r="AAN28" s="86"/>
      <c r="AAO28" s="86"/>
      <c r="AAP28" s="86"/>
      <c r="AAQ28" s="86"/>
      <c r="AAR28" s="86"/>
      <c r="AAS28" s="86"/>
      <c r="AAT28" s="86"/>
      <c r="AAU28" s="86"/>
      <c r="AAV28" s="86"/>
      <c r="AAW28" s="86"/>
      <c r="AAX28" s="86"/>
      <c r="AAY28" s="86"/>
      <c r="AAZ28" s="86"/>
      <c r="ABA28" s="86"/>
      <c r="ABB28" s="86"/>
      <c r="ABC28" s="86"/>
      <c r="ABD28" s="86"/>
      <c r="ABE28" s="86"/>
      <c r="ABF28" s="86"/>
      <c r="ABG28" s="86"/>
      <c r="ABH28" s="86"/>
      <c r="ABI28" s="86"/>
      <c r="ABJ28" s="86"/>
      <c r="ABK28" s="86"/>
      <c r="ABL28" s="86"/>
      <c r="ABM28" s="86"/>
      <c r="ABN28" s="86"/>
      <c r="ABO28" s="86"/>
      <c r="ABP28" s="86"/>
      <c r="ABQ28" s="86"/>
      <c r="ABR28" s="86"/>
      <c r="ABS28" s="86"/>
      <c r="ABT28" s="86"/>
      <c r="ABU28" s="86"/>
      <c r="ABV28" s="86"/>
      <c r="ABW28" s="86"/>
      <c r="ABX28" s="86"/>
      <c r="ABY28" s="86"/>
      <c r="ABZ28" s="86"/>
      <c r="ACA28" s="86"/>
      <c r="ACB28" s="86"/>
      <c r="ACC28" s="86"/>
      <c r="ACD28" s="86"/>
      <c r="ACE28" s="86"/>
      <c r="ACF28" s="86"/>
      <c r="ACG28" s="86"/>
      <c r="ACH28" s="86"/>
      <c r="ACI28" s="86"/>
      <c r="ACJ28" s="86"/>
      <c r="ACK28" s="86"/>
      <c r="ACL28" s="86"/>
      <c r="ACM28" s="86"/>
      <c r="ACN28" s="86"/>
      <c r="ACO28" s="86"/>
      <c r="ACP28" s="86"/>
      <c r="ACQ28" s="86"/>
      <c r="ACR28" s="86"/>
      <c r="ACS28" s="86"/>
      <c r="ACT28" s="86"/>
      <c r="ACU28" s="86"/>
      <c r="ACV28" s="86"/>
      <c r="ACW28" s="86"/>
      <c r="ACX28" s="86"/>
      <c r="ACY28" s="86"/>
      <c r="ACZ28" s="86"/>
      <c r="ADA28" s="86"/>
      <c r="ADB28" s="86"/>
      <c r="ADC28" s="86"/>
      <c r="ADD28" s="86"/>
      <c r="ADE28" s="86"/>
      <c r="ADF28" s="86"/>
      <c r="ADG28" s="86"/>
      <c r="ADH28" s="86"/>
      <c r="ADI28" s="86"/>
      <c r="ADJ28" s="86"/>
      <c r="ADK28" s="86"/>
      <c r="ADL28" s="86"/>
      <c r="ADM28" s="86"/>
      <c r="ADN28" s="86"/>
      <c r="ADO28" s="86"/>
      <c r="ADP28" s="86"/>
      <c r="ADQ28" s="86"/>
      <c r="ADR28" s="86"/>
      <c r="ADS28" s="86"/>
      <c r="ADT28" s="86"/>
      <c r="ADU28" s="86"/>
      <c r="ADV28" s="86"/>
      <c r="ADW28" s="86"/>
      <c r="ADX28" s="86"/>
      <c r="ADY28" s="86"/>
      <c r="ADZ28" s="86"/>
      <c r="AEA28" s="86"/>
      <c r="AEB28" s="86"/>
      <c r="AEC28" s="86"/>
      <c r="AED28" s="86"/>
      <c r="AEE28" s="86"/>
      <c r="AEF28" s="86"/>
      <c r="AEG28" s="86"/>
      <c r="AEH28" s="86"/>
      <c r="AEI28" s="86"/>
      <c r="AEJ28" s="86"/>
      <c r="AEK28" s="86"/>
      <c r="AEL28" s="86"/>
      <c r="AEM28" s="86"/>
      <c r="AEN28" s="86"/>
      <c r="AEO28" s="86"/>
      <c r="AEP28" s="86"/>
      <c r="AEQ28" s="86"/>
      <c r="AER28" s="86"/>
      <c r="AES28" s="86"/>
      <c r="AET28" s="86"/>
      <c r="AEU28" s="86"/>
      <c r="AEV28" s="86"/>
      <c r="AEW28" s="86"/>
      <c r="AEX28" s="86"/>
      <c r="AEY28" s="86"/>
      <c r="AEZ28" s="86"/>
      <c r="AFA28" s="86"/>
      <c r="AFB28" s="86"/>
      <c r="AFC28" s="86"/>
      <c r="AFD28" s="86"/>
      <c r="AFE28" s="86"/>
      <c r="AFF28" s="86"/>
      <c r="AFG28" s="86"/>
      <c r="AFH28" s="86"/>
      <c r="AFI28" s="86"/>
      <c r="AFJ28" s="86"/>
      <c r="AFK28" s="86"/>
      <c r="AFL28" s="86"/>
      <c r="AFM28" s="86"/>
      <c r="AFN28" s="86"/>
      <c r="AFO28" s="86"/>
      <c r="AFP28" s="86"/>
      <c r="AFQ28" s="86"/>
      <c r="AFR28" s="86"/>
      <c r="AFS28" s="86"/>
      <c r="AFT28" s="86"/>
      <c r="AFU28" s="86"/>
      <c r="AFV28" s="86"/>
      <c r="AFW28" s="86"/>
      <c r="AFX28" s="86"/>
      <c r="AFY28" s="86"/>
      <c r="AFZ28" s="86"/>
      <c r="AGA28" s="86"/>
      <c r="AGB28" s="86"/>
      <c r="AGC28" s="86"/>
      <c r="AGD28" s="86"/>
      <c r="AGE28" s="86"/>
      <c r="AGF28" s="86"/>
      <c r="AGG28" s="86"/>
      <c r="AGH28" s="86"/>
      <c r="AGI28" s="86"/>
      <c r="AGJ28" s="86"/>
      <c r="AGK28" s="86"/>
      <c r="AGL28" s="86"/>
      <c r="AGM28" s="86"/>
      <c r="AGN28" s="86"/>
      <c r="AGO28" s="86"/>
      <c r="AGP28" s="86"/>
      <c r="AGQ28" s="86"/>
      <c r="AGR28" s="86"/>
      <c r="AGS28" s="86"/>
      <c r="AGT28" s="86"/>
      <c r="AGU28" s="86"/>
      <c r="AGV28" s="86"/>
      <c r="AGW28" s="86"/>
      <c r="AGX28" s="86"/>
      <c r="AGY28" s="86"/>
      <c r="AGZ28" s="86"/>
      <c r="AHA28" s="86"/>
      <c r="AHB28" s="86"/>
      <c r="AHC28" s="86"/>
      <c r="AHD28" s="86"/>
      <c r="AHE28" s="86"/>
      <c r="AHF28" s="86"/>
      <c r="AHG28" s="86"/>
      <c r="AHH28" s="86"/>
      <c r="AHI28" s="86"/>
      <c r="AHJ28" s="86"/>
      <c r="AHK28" s="86"/>
      <c r="AHL28" s="86"/>
      <c r="AHM28" s="86"/>
      <c r="AHN28" s="86"/>
      <c r="AHO28" s="86"/>
      <c r="AHP28" s="86"/>
      <c r="AHQ28" s="86"/>
      <c r="AHR28" s="86"/>
      <c r="AHS28" s="86"/>
      <c r="AHT28" s="86"/>
      <c r="AHU28" s="86"/>
      <c r="AHV28" s="86"/>
      <c r="AHW28" s="86"/>
      <c r="AHX28" s="86"/>
      <c r="AHY28" s="86"/>
      <c r="AHZ28" s="86"/>
      <c r="AIA28" s="86"/>
      <c r="AIB28" s="86"/>
      <c r="AIC28" s="86"/>
      <c r="AID28" s="86"/>
      <c r="AIE28" s="86"/>
      <c r="AIF28" s="86"/>
      <c r="AIG28" s="86"/>
      <c r="AIH28" s="86"/>
      <c r="AII28" s="86"/>
      <c r="AIJ28" s="86"/>
      <c r="AIK28" s="86"/>
      <c r="AIL28" s="86"/>
      <c r="AIM28" s="86"/>
      <c r="AIN28" s="86"/>
      <c r="AIO28" s="86"/>
      <c r="AIP28" s="86"/>
      <c r="AIQ28" s="86"/>
      <c r="AIR28" s="86"/>
      <c r="AIS28" s="86"/>
      <c r="AIT28" s="86"/>
      <c r="AIU28" s="86"/>
      <c r="AIV28" s="86"/>
      <c r="AIW28" s="86"/>
      <c r="AIX28" s="86"/>
      <c r="AIY28" s="86"/>
      <c r="AIZ28" s="86"/>
      <c r="AJA28" s="86"/>
      <c r="AJB28" s="86"/>
      <c r="AJC28" s="86"/>
      <c r="AJD28" s="86"/>
      <c r="AJE28" s="86"/>
      <c r="AJF28" s="86"/>
      <c r="AJG28" s="86"/>
      <c r="AJH28" s="86"/>
      <c r="AJI28" s="86"/>
      <c r="AJJ28" s="86"/>
      <c r="AJK28" s="86"/>
      <c r="AJL28" s="86"/>
      <c r="AJM28" s="86"/>
      <c r="AJN28" s="86"/>
      <c r="AJO28" s="86"/>
      <c r="AJP28" s="86"/>
      <c r="AJQ28" s="86"/>
      <c r="AJR28" s="86"/>
      <c r="AJS28" s="86"/>
      <c r="AJT28" s="86"/>
      <c r="AJU28" s="86"/>
      <c r="AJV28" s="86"/>
      <c r="AJW28" s="86"/>
      <c r="AJX28" s="86"/>
      <c r="AJY28" s="86"/>
      <c r="AJZ28" s="86"/>
      <c r="AKA28" s="86"/>
      <c r="AKB28" s="86"/>
      <c r="AKC28" s="86"/>
      <c r="AKD28" s="86"/>
      <c r="AKE28" s="86"/>
      <c r="AKF28" s="86"/>
      <c r="AKG28" s="86"/>
      <c r="AKH28" s="86"/>
      <c r="AKI28" s="86"/>
      <c r="AKJ28" s="86"/>
      <c r="AKK28" s="86"/>
      <c r="AKL28" s="86"/>
      <c r="AKM28" s="86"/>
      <c r="AKN28" s="86"/>
      <c r="AKO28" s="86"/>
      <c r="AKP28" s="86"/>
      <c r="AKQ28" s="86"/>
      <c r="AKR28" s="86"/>
      <c r="AKS28" s="86"/>
      <c r="AKT28" s="86"/>
      <c r="AKU28" s="86"/>
      <c r="AKV28" s="86"/>
      <c r="AKW28" s="86"/>
      <c r="AKX28" s="86"/>
      <c r="AKY28" s="86"/>
      <c r="AKZ28" s="86"/>
      <c r="ALA28" s="86"/>
      <c r="ALB28" s="86"/>
      <c r="ALC28" s="86"/>
      <c r="ALD28" s="86"/>
      <c r="ALE28" s="86"/>
      <c r="ALF28" s="86"/>
      <c r="ALG28" s="86"/>
      <c r="ALH28" s="86"/>
      <c r="ALI28" s="86"/>
      <c r="ALJ28" s="86"/>
      <c r="ALK28" s="86"/>
      <c r="ALL28" s="86"/>
      <c r="ALM28" s="86"/>
      <c r="ALN28" s="86"/>
      <c r="ALO28" s="86"/>
      <c r="ALP28" s="86"/>
      <c r="ALQ28" s="86"/>
      <c r="ALR28" s="86"/>
      <c r="ALS28" s="86"/>
      <c r="ALT28" s="86"/>
      <c r="ALU28" s="86"/>
      <c r="ALV28" s="86"/>
      <c r="ALW28" s="86"/>
      <c r="ALX28" s="86"/>
      <c r="ALY28" s="86"/>
      <c r="ALZ28" s="86"/>
      <c r="AMA28" s="86"/>
      <c r="AMB28" s="86"/>
      <c r="AMC28" s="86"/>
      <c r="AMD28" s="86"/>
      <c r="AME28" s="86"/>
      <c r="AMF28" s="86"/>
      <c r="AMG28" s="86"/>
      <c r="AMH28" s="86"/>
      <c r="AMI28" s="86"/>
      <c r="AMJ28" s="86"/>
      <c r="AMK28" s="86"/>
    </row>
    <row r="29" customFormat="false" ht="68" hidden="false" customHeight="false" outlineLevel="0" collapsed="false">
      <c r="A29" s="266" t="s">
        <v>5314</v>
      </c>
      <c r="B29" s="354" t="s">
        <v>5198</v>
      </c>
      <c r="C29" s="266" t="s">
        <v>5292</v>
      </c>
      <c r="D29" s="266" t="s">
        <v>5256</v>
      </c>
      <c r="E29" s="266" t="s">
        <v>5315</v>
      </c>
      <c r="F29" s="266" t="s">
        <v>5316</v>
      </c>
      <c r="G29" s="289" t="s">
        <v>5317</v>
      </c>
      <c r="H29" s="266"/>
      <c r="I29" s="266"/>
      <c r="J29" s="289" t="s">
        <v>5318</v>
      </c>
      <c r="K29" s="289"/>
      <c r="L29" s="266"/>
      <c r="M29" s="266" t="s">
        <v>44</v>
      </c>
      <c r="N29" s="266"/>
      <c r="O29" s="266"/>
      <c r="P29" s="266"/>
      <c r="Q29" s="266"/>
      <c r="R29" s="266" t="s">
        <v>120</v>
      </c>
      <c r="S29" s="266"/>
      <c r="T29" s="84"/>
      <c r="U29" s="341"/>
      <c r="V29" s="342"/>
      <c r="W29" s="341"/>
      <c r="X29" s="342" t="s">
        <v>146</v>
      </c>
      <c r="Y29" s="342"/>
      <c r="Z29" s="342"/>
      <c r="AA29" s="342"/>
      <c r="AB29" s="343"/>
      <c r="AC29" s="343"/>
      <c r="AD29" s="344"/>
      <c r="AE29" s="343" t="s">
        <v>5319</v>
      </c>
      <c r="AF29" s="345"/>
      <c r="AG29" s="351" t="s">
        <v>5320</v>
      </c>
      <c r="AH29" s="347"/>
      <c r="AI29" s="343"/>
      <c r="AJ29" s="343"/>
      <c r="AK29" s="351" t="s">
        <v>5321</v>
      </c>
      <c r="AL29" s="343"/>
      <c r="AM29" s="351"/>
      <c r="AN29" s="343"/>
      <c r="AO29" s="324"/>
      <c r="AP29" s="324"/>
      <c r="AQ29" s="324"/>
      <c r="AR29" s="324"/>
      <c r="AS29" s="324"/>
      <c r="AT29" s="330" t="str">
        <f aca="false">IF(A29="", "","'"&amp;A29&amp;"':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'"&amp;VLOOKUP(S29,マスタ!$D$1:$E$99,2,0)&amp;"'","")&amp;""&amp;IF(T29&lt;&gt;"",", range: '"&amp;T29&amp;"'","")&amp;IF(V29&lt;&gt;"",", damage: '"&amp;V29&amp;"'","")&amp;IF(X29&lt;&gt;"",", capacity: '"&amp;X29&amp;"'","")&amp;IF(Y29&lt;&gt;"",", growth: "&amp;Y29&amp;"","")&amp;IF(Z29&lt;&gt;"",", cost: '"&amp;Z29&amp;"'","")&amp;", text: '"&amp;SUBSTITUTE(SUBSTITUTE(AE29, CHAR(13), ""),CHAR(10),"\n")&amp;IF(AF29&lt;&gt;"", "', textAdditional: '"&amp;SUBSTITUTE(SUBSTITUTE(AF29, CHAR(13), ""),CHAR(10),"\n"), "")&amp;"', textZh: '"&amp;SUBSTITUTE(SUBSTITUTE(SUBSTITUTE(AG29, CHAR(13), ""),CHAR(10),"\n"),"'","\'")&amp;"', textZhG1: '"&amp;SUBSTITUTE(SUBSTITUTE(SUBSTITUTE(AI29, CHAR(13), ""),CHAR(10),"\n"),"'","\'")&amp;IF(AH29&lt;&gt;"", "', textZhAdditional: '"&amp;SUBSTITUTE(SUBSTITUTE(AH29, CHAR(13), ""),CHAR(10),"\n"), "")&amp;IF(AJ29&lt;&gt;"", "', textZhG1Additional: '"&amp;SUBSTITUTE(SUBSTITUTE(AJ29, CHAR(13), ""),CHAR(10),"\n"), "")&amp;"', textKo: '"&amp;SUBSTITUTE(SUBSTITUTE(SUBSTITUTE(AK29, CHAR(13), ""),CHAR(10),"\n"),"'","\'")&amp;IF(AL29&lt;&gt;"", "', textKoAdditional: '"&amp;SUBSTITUTE(SUBSTITUTE(AL29, CHAR(13), ""),CHAR(10),"\n"), "")&amp;"', textEn: '"&amp;SUBSTITUTE(SUBSTITUTE(SUBSTITUTE(AM29, CHAR(13), ""),CHAR(10),"\n"),"'","\'")&amp;IF(AN29&lt;&gt;"", "', textEnAdditional: '"&amp;SUBSTITUTE(SUBSTITUTE(AN29, CHAR(13), ""),CHAR(10),"\n"), "")&amp;"'"&amp;IF(AB29="○",", sealable: true","")&amp;IF(AC29="○",", removable: true","")&amp;IF(AA29="○",", lie: true","")&amp;IF(AD29="○",", investable: true","")&amp;"},")</f>
        <v>'26-innealra-o2-n-6': {megami: 'innealra', anotherID: 'O2', replace: '26-innealra-o-n-6', name: '脆き意志', nameEn: '', nameZh: '脆弱意志', nameZhG1: '', nameKo: '나약한 의지', ruby: 'もろきいし', rubyEn: '', baseType: 'normal', type: 'enhance', capacity: '4', text: '【展開中】基本動作《纏い》以外で相手のオーラへと桜花結晶が移動するならば、それは代わりにこのカードの上へと移動する。\n【展開中】相手が基本動作《纏い》を行った時、その解決後にこのカードの上から桜花結晶を1つダストに送る。', textZh: '【展开中】樱花结晶因基本动作《装附》以外的原因向敌装移动的话，改为移到此卡上。\n 【展开中】对手进行基本动作《装附》时，结算后从将此卡上的1个樱花结晶移去虚。', textZhG1: '', textKo: '【전개중】기본동작 《휘감기》 외의 방법으로 상대의 오라로 벚꽃결정이 이동하려 한다면, 대신 그 결정은 이 카드 위로 이동한다.\n【전개중】상대가 기본동작 《휘감기》를 수행할 때, 그 동작의 해결 후 이 카드 위에서 벚꽃결정 하나를 더스트로 보낸다.', textEn: ''},</v>
      </c>
      <c r="AU29" s="331" t="str">
        <f aca="false">IF($A29&lt;&gt;"", "    /** 《"&amp;$E29&amp;"》 */ export const "&amp;SUBSTITUTE(UPPER(IF(MID($A29, 3, 1)="-", RIGHT($A29,LEN($A29)-3), $A29)), "-", "_")&amp;": TCardId = '"&amp;$A29&amp;"';", "")</f>
        <v>    /** 《脆き意志》 */ export const INNEALRA_O2_N_6: TCardId = '26-innealra-o2-n-6';</v>
      </c>
      <c r="AV29" s="332" t="str">
        <f aca="false">IF($A29&lt;&gt;"", "    | '"&amp;$A29&amp;"'", "")</f>
        <v>    | '26-innealra-o2-n-6'</v>
      </c>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6"/>
      <c r="DJ29" s="86"/>
      <c r="DK29" s="86"/>
      <c r="DL29" s="86"/>
      <c r="DM29" s="86"/>
      <c r="DN29" s="86"/>
      <c r="DO29" s="86"/>
      <c r="DP29" s="86"/>
      <c r="DQ29" s="86"/>
      <c r="DR29" s="86"/>
      <c r="DS29" s="86"/>
      <c r="DT29" s="86"/>
      <c r="DU29" s="86"/>
      <c r="DV29" s="86"/>
      <c r="DW29" s="86"/>
      <c r="DX29" s="86"/>
      <c r="DY29" s="86"/>
      <c r="DZ29" s="86"/>
      <c r="EA29" s="86"/>
      <c r="EB29" s="86"/>
      <c r="EC29" s="86"/>
      <c r="ED29" s="86"/>
      <c r="EE29" s="86"/>
      <c r="EF29" s="86"/>
      <c r="EG29" s="86"/>
      <c r="EH29" s="86"/>
      <c r="EI29" s="86"/>
      <c r="EJ29" s="86"/>
      <c r="EK29" s="86"/>
      <c r="EL29" s="86"/>
      <c r="EM29" s="86"/>
      <c r="EN29" s="86"/>
      <c r="EO29" s="86"/>
      <c r="EP29" s="86"/>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6"/>
      <c r="FO29" s="86"/>
      <c r="FP29" s="86"/>
      <c r="FQ29" s="86"/>
      <c r="FR29" s="86"/>
      <c r="FS29" s="86"/>
      <c r="FT29" s="86"/>
      <c r="FU29" s="86"/>
      <c r="FV29" s="86"/>
      <c r="FW29" s="86"/>
      <c r="FX29" s="86"/>
      <c r="FY29" s="86"/>
      <c r="FZ29" s="86"/>
      <c r="GA29" s="86"/>
      <c r="GB29" s="86"/>
      <c r="GC29" s="86"/>
      <c r="GD29" s="86"/>
      <c r="GE29" s="86"/>
      <c r="GF29" s="86"/>
      <c r="GG29" s="86"/>
      <c r="GH29" s="86"/>
      <c r="GI29" s="86"/>
      <c r="GJ29" s="86"/>
      <c r="GK29" s="86"/>
      <c r="GL29" s="86"/>
      <c r="GM29" s="86"/>
      <c r="GN29" s="86"/>
      <c r="GO29" s="86"/>
      <c r="GP29" s="86"/>
      <c r="GQ29" s="86"/>
      <c r="GR29" s="86"/>
      <c r="GS29" s="86"/>
      <c r="GT29" s="86"/>
      <c r="GU29" s="86"/>
      <c r="GV29" s="86"/>
      <c r="GW29" s="86"/>
      <c r="GX29" s="86"/>
      <c r="GY29" s="86"/>
      <c r="GZ29" s="86"/>
      <c r="HA29" s="86"/>
      <c r="HB29" s="86"/>
      <c r="HC29" s="86"/>
      <c r="HD29" s="86"/>
      <c r="HE29" s="86"/>
      <c r="HF29" s="86"/>
      <c r="HG29" s="86"/>
      <c r="HH29" s="86"/>
      <c r="HI29" s="86"/>
      <c r="HJ29" s="86"/>
      <c r="HK29" s="86"/>
      <c r="HL29" s="86"/>
      <c r="HM29" s="86"/>
      <c r="HN29" s="86"/>
      <c r="HO29" s="86"/>
      <c r="HP29" s="86"/>
      <c r="HQ29" s="86"/>
      <c r="HR29" s="86"/>
      <c r="HS29" s="86"/>
      <c r="HT29" s="86"/>
      <c r="HU29" s="86"/>
      <c r="HV29" s="86"/>
      <c r="HW29" s="86"/>
      <c r="HX29" s="86"/>
      <c r="HY29" s="86"/>
      <c r="HZ29" s="86"/>
      <c r="IA29" s="86"/>
      <c r="IB29" s="86"/>
      <c r="IC29" s="86"/>
      <c r="ID29" s="86"/>
      <c r="IE29" s="86"/>
      <c r="IF29" s="86"/>
      <c r="IG29" s="86"/>
      <c r="IH29" s="86"/>
      <c r="II29" s="86"/>
      <c r="IJ29" s="86"/>
      <c r="IK29" s="86"/>
      <c r="IL29" s="86"/>
      <c r="IM29" s="86"/>
      <c r="IN29" s="86"/>
      <c r="IO29" s="86"/>
      <c r="IP29" s="86"/>
      <c r="IQ29" s="86"/>
      <c r="IR29" s="86"/>
      <c r="IS29" s="86"/>
      <c r="IT29" s="86"/>
      <c r="IU29" s="86"/>
      <c r="IV29" s="86"/>
      <c r="IW29" s="86"/>
      <c r="IX29" s="86"/>
      <c r="IY29" s="86"/>
      <c r="IZ29" s="86"/>
      <c r="JA29" s="86"/>
      <c r="JB29" s="86"/>
      <c r="JC29" s="86"/>
      <c r="JD29" s="86"/>
      <c r="JE29" s="86"/>
      <c r="JF29" s="86"/>
      <c r="JG29" s="86"/>
      <c r="JH29" s="86"/>
      <c r="JI29" s="86"/>
      <c r="JJ29" s="86"/>
      <c r="JK29" s="86"/>
      <c r="JL29" s="86"/>
      <c r="JM29" s="86"/>
      <c r="JN29" s="86"/>
      <c r="JO29" s="86"/>
      <c r="JP29" s="86"/>
      <c r="JQ29" s="86"/>
      <c r="JR29" s="86"/>
      <c r="JS29" s="86"/>
      <c r="JT29" s="86"/>
      <c r="JU29" s="86"/>
      <c r="JV29" s="86"/>
      <c r="JW29" s="86"/>
      <c r="JX29" s="86"/>
      <c r="JY29" s="86"/>
      <c r="JZ29" s="86"/>
      <c r="KA29" s="86"/>
      <c r="KB29" s="86"/>
      <c r="KC29" s="86"/>
      <c r="KD29" s="86"/>
      <c r="KE29" s="86"/>
      <c r="KF29" s="86"/>
      <c r="KG29" s="86"/>
      <c r="KH29" s="86"/>
      <c r="KI29" s="86"/>
      <c r="KJ29" s="86"/>
      <c r="KK29" s="86"/>
      <c r="KL29" s="86"/>
      <c r="KM29" s="86"/>
      <c r="KN29" s="86"/>
      <c r="KO29" s="86"/>
      <c r="KP29" s="86"/>
      <c r="KQ29" s="86"/>
      <c r="KR29" s="86"/>
      <c r="KS29" s="86"/>
      <c r="KT29" s="86"/>
      <c r="KU29" s="86"/>
      <c r="KV29" s="86"/>
      <c r="KW29" s="86"/>
      <c r="KX29" s="86"/>
      <c r="KY29" s="86"/>
      <c r="KZ29" s="86"/>
      <c r="LA29" s="86"/>
      <c r="LB29" s="86"/>
      <c r="LC29" s="86"/>
      <c r="LD29" s="86"/>
      <c r="LE29" s="86"/>
      <c r="LF29" s="86"/>
      <c r="LG29" s="86"/>
      <c r="LH29" s="86"/>
      <c r="LI29" s="86"/>
      <c r="LJ29" s="86"/>
      <c r="LK29" s="86"/>
      <c r="LL29" s="86"/>
      <c r="LM29" s="86"/>
      <c r="LN29" s="86"/>
      <c r="LO29" s="86"/>
      <c r="LP29" s="86"/>
      <c r="LQ29" s="86"/>
      <c r="LR29" s="86"/>
      <c r="LS29" s="86"/>
      <c r="LT29" s="86"/>
      <c r="LU29" s="86"/>
      <c r="LV29" s="86"/>
      <c r="LW29" s="86"/>
      <c r="LX29" s="86"/>
      <c r="LY29" s="86"/>
      <c r="LZ29" s="86"/>
      <c r="MA29" s="86"/>
      <c r="MB29" s="86"/>
      <c r="MC29" s="86"/>
      <c r="MD29" s="86"/>
      <c r="ME29" s="86"/>
      <c r="MF29" s="86"/>
      <c r="MG29" s="86"/>
      <c r="MH29" s="86"/>
      <c r="MI29" s="86"/>
      <c r="MJ29" s="86"/>
      <c r="MK29" s="86"/>
      <c r="ML29" s="86"/>
      <c r="MM29" s="86"/>
      <c r="MN29" s="86"/>
      <c r="MO29" s="86"/>
      <c r="MP29" s="86"/>
      <c r="MQ29" s="86"/>
      <c r="MR29" s="86"/>
      <c r="MS29" s="86"/>
      <c r="MT29" s="86"/>
      <c r="MU29" s="86"/>
      <c r="MV29" s="86"/>
      <c r="MW29" s="86"/>
      <c r="MX29" s="86"/>
      <c r="MY29" s="86"/>
      <c r="MZ29" s="86"/>
      <c r="NA29" s="86"/>
      <c r="NB29" s="86"/>
      <c r="NC29" s="86"/>
      <c r="ND29" s="86"/>
      <c r="NE29" s="86"/>
      <c r="NF29" s="86"/>
      <c r="NG29" s="86"/>
      <c r="NH29" s="86"/>
      <c r="NI29" s="86"/>
      <c r="NJ29" s="86"/>
      <c r="NK29" s="86"/>
      <c r="NL29" s="86"/>
      <c r="NM29" s="86"/>
      <c r="NN29" s="86"/>
      <c r="NO29" s="86"/>
      <c r="NP29" s="86"/>
      <c r="NQ29" s="86"/>
      <c r="NR29" s="86"/>
      <c r="NS29" s="86"/>
      <c r="NT29" s="86"/>
      <c r="NU29" s="86"/>
      <c r="NV29" s="86"/>
      <c r="NW29" s="86"/>
      <c r="NX29" s="86"/>
      <c r="NY29" s="86"/>
      <c r="NZ29" s="86"/>
      <c r="OA29" s="86"/>
      <c r="OB29" s="86"/>
      <c r="OC29" s="86"/>
      <c r="OD29" s="86"/>
      <c r="OE29" s="86"/>
      <c r="OF29" s="86"/>
      <c r="OG29" s="86"/>
      <c r="OH29" s="86"/>
      <c r="OI29" s="86"/>
      <c r="OJ29" s="86"/>
      <c r="OK29" s="86"/>
      <c r="OL29" s="86"/>
      <c r="OM29" s="86"/>
      <c r="ON29" s="86"/>
      <c r="OO29" s="86"/>
      <c r="OP29" s="86"/>
      <c r="OQ29" s="86"/>
      <c r="OR29" s="86"/>
      <c r="OS29" s="86"/>
      <c r="OT29" s="86"/>
      <c r="OU29" s="86"/>
      <c r="OV29" s="86"/>
      <c r="OW29" s="86"/>
      <c r="OX29" s="86"/>
      <c r="OY29" s="86"/>
      <c r="OZ29" s="86"/>
      <c r="PA29" s="86"/>
      <c r="PB29" s="86"/>
      <c r="PC29" s="86"/>
      <c r="PD29" s="86"/>
      <c r="PE29" s="86"/>
      <c r="PF29" s="86"/>
      <c r="PG29" s="86"/>
      <c r="PH29" s="86"/>
      <c r="PI29" s="86"/>
      <c r="PJ29" s="86"/>
      <c r="PK29" s="86"/>
      <c r="PL29" s="86"/>
      <c r="PM29" s="86"/>
      <c r="PN29" s="86"/>
      <c r="PO29" s="86"/>
      <c r="PP29" s="86"/>
      <c r="PQ29" s="86"/>
      <c r="PR29" s="86"/>
      <c r="PS29" s="86"/>
      <c r="PT29" s="86"/>
      <c r="PU29" s="86"/>
      <c r="PV29" s="86"/>
      <c r="PW29" s="86"/>
      <c r="PX29" s="86"/>
      <c r="PY29" s="86"/>
      <c r="PZ29" s="86"/>
      <c r="QA29" s="86"/>
      <c r="QB29" s="86"/>
      <c r="QC29" s="86"/>
      <c r="QD29" s="86"/>
      <c r="QE29" s="86"/>
      <c r="QF29" s="86"/>
      <c r="QG29" s="86"/>
      <c r="QH29" s="86"/>
      <c r="QI29" s="86"/>
      <c r="QJ29" s="86"/>
      <c r="QK29" s="86"/>
      <c r="QL29" s="86"/>
      <c r="QM29" s="86"/>
      <c r="QN29" s="86"/>
      <c r="QO29" s="86"/>
      <c r="QP29" s="86"/>
      <c r="QQ29" s="86"/>
      <c r="QR29" s="86"/>
      <c r="QS29" s="86"/>
      <c r="QT29" s="86"/>
      <c r="QU29" s="86"/>
      <c r="QV29" s="86"/>
      <c r="QW29" s="86"/>
      <c r="QX29" s="86"/>
      <c r="QY29" s="86"/>
      <c r="QZ29" s="86"/>
      <c r="RA29" s="86"/>
      <c r="RB29" s="86"/>
      <c r="RC29" s="86"/>
      <c r="RD29" s="86"/>
      <c r="RE29" s="86"/>
      <c r="RF29" s="86"/>
      <c r="RG29" s="86"/>
      <c r="RH29" s="86"/>
      <c r="RI29" s="86"/>
      <c r="RJ29" s="86"/>
      <c r="RK29" s="86"/>
      <c r="RL29" s="86"/>
      <c r="RM29" s="86"/>
      <c r="RN29" s="86"/>
      <c r="RO29" s="86"/>
      <c r="RP29" s="86"/>
      <c r="RQ29" s="86"/>
      <c r="RR29" s="86"/>
      <c r="RS29" s="86"/>
      <c r="RT29" s="86"/>
      <c r="RU29" s="86"/>
      <c r="RV29" s="86"/>
      <c r="RW29" s="86"/>
      <c r="RX29" s="86"/>
      <c r="RY29" s="86"/>
      <c r="RZ29" s="86"/>
      <c r="SA29" s="86"/>
      <c r="SB29" s="86"/>
      <c r="SC29" s="86"/>
      <c r="SD29" s="86"/>
      <c r="SE29" s="86"/>
      <c r="SF29" s="86"/>
      <c r="SG29" s="86"/>
      <c r="SH29" s="86"/>
      <c r="SI29" s="86"/>
      <c r="SJ29" s="86"/>
      <c r="SK29" s="86"/>
      <c r="SL29" s="86"/>
      <c r="SM29" s="86"/>
      <c r="SN29" s="86"/>
      <c r="SO29" s="86"/>
      <c r="SP29" s="86"/>
      <c r="SQ29" s="86"/>
      <c r="SR29" s="86"/>
      <c r="SS29" s="86"/>
      <c r="ST29" s="86"/>
      <c r="SU29" s="86"/>
      <c r="SV29" s="86"/>
      <c r="SW29" s="86"/>
      <c r="SX29" s="86"/>
      <c r="SY29" s="86"/>
      <c r="SZ29" s="86"/>
      <c r="TA29" s="86"/>
      <c r="TB29" s="86"/>
      <c r="TC29" s="86"/>
      <c r="TD29" s="86"/>
      <c r="TE29" s="86"/>
      <c r="TF29" s="86"/>
      <c r="TG29" s="86"/>
      <c r="TH29" s="86"/>
      <c r="TI29" s="86"/>
      <c r="TJ29" s="86"/>
      <c r="TK29" s="86"/>
      <c r="TL29" s="86"/>
      <c r="TM29" s="86"/>
      <c r="TN29" s="86"/>
      <c r="TO29" s="86"/>
      <c r="TP29" s="86"/>
      <c r="TQ29" s="86"/>
      <c r="TR29" s="86"/>
      <c r="TS29" s="86"/>
      <c r="TT29" s="86"/>
      <c r="TU29" s="86"/>
      <c r="TV29" s="86"/>
      <c r="TW29" s="86"/>
      <c r="TX29" s="86"/>
      <c r="TY29" s="86"/>
      <c r="TZ29" s="86"/>
      <c r="UA29" s="86"/>
      <c r="UB29" s="86"/>
      <c r="UC29" s="86"/>
      <c r="UD29" s="86"/>
      <c r="UE29" s="86"/>
      <c r="UF29" s="86"/>
      <c r="UG29" s="86"/>
      <c r="UH29" s="86"/>
      <c r="UI29" s="86"/>
      <c r="UJ29" s="86"/>
      <c r="UK29" s="86"/>
      <c r="UL29" s="86"/>
      <c r="UM29" s="86"/>
      <c r="UN29" s="86"/>
      <c r="UO29" s="86"/>
      <c r="UP29" s="86"/>
      <c r="UQ29" s="86"/>
      <c r="UR29" s="86"/>
      <c r="US29" s="86"/>
      <c r="UT29" s="86"/>
      <c r="UU29" s="86"/>
      <c r="UV29" s="86"/>
      <c r="UW29" s="86"/>
      <c r="UX29" s="86"/>
      <c r="UY29" s="86"/>
      <c r="UZ29" s="86"/>
      <c r="VA29" s="86"/>
      <c r="VB29" s="86"/>
      <c r="VC29" s="86"/>
      <c r="VD29" s="86"/>
      <c r="VE29" s="86"/>
      <c r="VF29" s="86"/>
      <c r="VG29" s="86"/>
      <c r="VH29" s="86"/>
      <c r="VI29" s="86"/>
      <c r="VJ29" s="86"/>
      <c r="VK29" s="86"/>
      <c r="VL29" s="86"/>
      <c r="VM29" s="86"/>
      <c r="VN29" s="86"/>
      <c r="VO29" s="86"/>
      <c r="VP29" s="86"/>
      <c r="VQ29" s="86"/>
      <c r="VR29" s="86"/>
      <c r="VS29" s="86"/>
      <c r="VT29" s="86"/>
      <c r="VU29" s="86"/>
      <c r="VV29" s="86"/>
      <c r="VW29" s="86"/>
      <c r="VX29" s="86"/>
      <c r="VY29" s="86"/>
      <c r="VZ29" s="86"/>
      <c r="WA29" s="86"/>
      <c r="WB29" s="86"/>
      <c r="WC29" s="86"/>
      <c r="WD29" s="86"/>
      <c r="WE29" s="86"/>
      <c r="WF29" s="86"/>
      <c r="WG29" s="86"/>
      <c r="WH29" s="86"/>
      <c r="WI29" s="86"/>
      <c r="WJ29" s="86"/>
      <c r="WK29" s="86"/>
      <c r="WL29" s="86"/>
      <c r="WM29" s="86"/>
      <c r="WN29" s="86"/>
      <c r="WO29" s="86"/>
      <c r="WP29" s="86"/>
      <c r="WQ29" s="86"/>
      <c r="WR29" s="86"/>
      <c r="WS29" s="86"/>
      <c r="WT29" s="86"/>
      <c r="WU29" s="86"/>
      <c r="WV29" s="86"/>
      <c r="WW29" s="86"/>
      <c r="WX29" s="86"/>
      <c r="WY29" s="86"/>
      <c r="WZ29" s="86"/>
      <c r="XA29" s="86"/>
      <c r="XB29" s="86"/>
      <c r="XC29" s="86"/>
      <c r="XD29" s="86"/>
      <c r="XE29" s="86"/>
      <c r="XF29" s="86"/>
      <c r="XG29" s="86"/>
      <c r="XH29" s="86"/>
      <c r="XI29" s="86"/>
      <c r="XJ29" s="86"/>
      <c r="XK29" s="86"/>
      <c r="XL29" s="86"/>
      <c r="XM29" s="86"/>
      <c r="XN29" s="86"/>
      <c r="XO29" s="86"/>
      <c r="XP29" s="86"/>
      <c r="XQ29" s="86"/>
      <c r="XR29" s="86"/>
      <c r="XS29" s="86"/>
      <c r="XT29" s="86"/>
      <c r="XU29" s="86"/>
      <c r="XV29" s="86"/>
      <c r="XW29" s="86"/>
      <c r="XX29" s="86"/>
      <c r="XY29" s="86"/>
      <c r="XZ29" s="86"/>
      <c r="YA29" s="86"/>
      <c r="YB29" s="86"/>
      <c r="YC29" s="86"/>
      <c r="YD29" s="86"/>
      <c r="YE29" s="86"/>
      <c r="YF29" s="86"/>
      <c r="YG29" s="86"/>
      <c r="YH29" s="86"/>
      <c r="YI29" s="86"/>
      <c r="YJ29" s="86"/>
      <c r="YK29" s="86"/>
      <c r="YL29" s="86"/>
      <c r="YM29" s="86"/>
      <c r="YN29" s="86"/>
      <c r="YO29" s="86"/>
      <c r="YP29" s="86"/>
      <c r="YQ29" s="86"/>
      <c r="YR29" s="86"/>
      <c r="YS29" s="86"/>
      <c r="YT29" s="86"/>
      <c r="YU29" s="86"/>
      <c r="YV29" s="86"/>
      <c r="YW29" s="86"/>
      <c r="YX29" s="86"/>
      <c r="YY29" s="86"/>
      <c r="YZ29" s="86"/>
      <c r="ZA29" s="86"/>
      <c r="ZB29" s="86"/>
      <c r="ZC29" s="86"/>
      <c r="ZD29" s="86"/>
      <c r="ZE29" s="86"/>
      <c r="ZF29" s="86"/>
      <c r="ZG29" s="86"/>
      <c r="ZH29" s="86"/>
      <c r="ZI29" s="86"/>
      <c r="ZJ29" s="86"/>
      <c r="ZK29" s="86"/>
      <c r="ZL29" s="86"/>
      <c r="ZM29" s="86"/>
      <c r="ZN29" s="86"/>
      <c r="ZO29" s="86"/>
      <c r="ZP29" s="86"/>
      <c r="ZQ29" s="86"/>
      <c r="ZR29" s="86"/>
      <c r="ZS29" s="86"/>
      <c r="ZT29" s="86"/>
      <c r="ZU29" s="86"/>
      <c r="ZV29" s="86"/>
      <c r="ZW29" s="86"/>
      <c r="ZX29" s="86"/>
      <c r="ZY29" s="86"/>
      <c r="ZZ29" s="86"/>
      <c r="AAA29" s="86"/>
      <c r="AAB29" s="86"/>
      <c r="AAC29" s="86"/>
      <c r="AAD29" s="86"/>
      <c r="AAE29" s="86"/>
      <c r="AAF29" s="86"/>
      <c r="AAG29" s="86"/>
      <c r="AAH29" s="86"/>
      <c r="AAI29" s="86"/>
      <c r="AAJ29" s="86"/>
      <c r="AAK29" s="86"/>
      <c r="AAL29" s="86"/>
      <c r="AAM29" s="86"/>
      <c r="AAN29" s="86"/>
      <c r="AAO29" s="86"/>
      <c r="AAP29" s="86"/>
      <c r="AAQ29" s="86"/>
      <c r="AAR29" s="86"/>
      <c r="AAS29" s="86"/>
      <c r="AAT29" s="86"/>
      <c r="AAU29" s="86"/>
      <c r="AAV29" s="86"/>
      <c r="AAW29" s="86"/>
      <c r="AAX29" s="86"/>
      <c r="AAY29" s="86"/>
      <c r="AAZ29" s="86"/>
      <c r="ABA29" s="86"/>
      <c r="ABB29" s="86"/>
      <c r="ABC29" s="86"/>
      <c r="ABD29" s="86"/>
      <c r="ABE29" s="86"/>
      <c r="ABF29" s="86"/>
      <c r="ABG29" s="86"/>
      <c r="ABH29" s="86"/>
      <c r="ABI29" s="86"/>
      <c r="ABJ29" s="86"/>
      <c r="ABK29" s="86"/>
      <c r="ABL29" s="86"/>
      <c r="ABM29" s="86"/>
      <c r="ABN29" s="86"/>
      <c r="ABO29" s="86"/>
      <c r="ABP29" s="86"/>
      <c r="ABQ29" s="86"/>
      <c r="ABR29" s="86"/>
      <c r="ABS29" s="86"/>
      <c r="ABT29" s="86"/>
      <c r="ABU29" s="86"/>
      <c r="ABV29" s="86"/>
      <c r="ABW29" s="86"/>
      <c r="ABX29" s="86"/>
      <c r="ABY29" s="86"/>
      <c r="ABZ29" s="86"/>
      <c r="ACA29" s="86"/>
      <c r="ACB29" s="86"/>
      <c r="ACC29" s="86"/>
      <c r="ACD29" s="86"/>
      <c r="ACE29" s="86"/>
      <c r="ACF29" s="86"/>
      <c r="ACG29" s="86"/>
      <c r="ACH29" s="86"/>
      <c r="ACI29" s="86"/>
      <c r="ACJ29" s="86"/>
      <c r="ACK29" s="86"/>
      <c r="ACL29" s="86"/>
      <c r="ACM29" s="86"/>
      <c r="ACN29" s="86"/>
      <c r="ACO29" s="86"/>
      <c r="ACP29" s="86"/>
      <c r="ACQ29" s="86"/>
      <c r="ACR29" s="86"/>
      <c r="ACS29" s="86"/>
      <c r="ACT29" s="86"/>
      <c r="ACU29" s="86"/>
      <c r="ACV29" s="86"/>
      <c r="ACW29" s="86"/>
      <c r="ACX29" s="86"/>
      <c r="ACY29" s="86"/>
      <c r="ACZ29" s="86"/>
      <c r="ADA29" s="86"/>
      <c r="ADB29" s="86"/>
      <c r="ADC29" s="86"/>
      <c r="ADD29" s="86"/>
      <c r="ADE29" s="86"/>
      <c r="ADF29" s="86"/>
      <c r="ADG29" s="86"/>
      <c r="ADH29" s="86"/>
      <c r="ADI29" s="86"/>
      <c r="ADJ29" s="86"/>
      <c r="ADK29" s="86"/>
      <c r="ADL29" s="86"/>
      <c r="ADM29" s="86"/>
      <c r="ADN29" s="86"/>
      <c r="ADO29" s="86"/>
      <c r="ADP29" s="86"/>
      <c r="ADQ29" s="86"/>
      <c r="ADR29" s="86"/>
      <c r="ADS29" s="86"/>
      <c r="ADT29" s="86"/>
      <c r="ADU29" s="86"/>
      <c r="ADV29" s="86"/>
      <c r="ADW29" s="86"/>
      <c r="ADX29" s="86"/>
      <c r="ADY29" s="86"/>
      <c r="ADZ29" s="86"/>
      <c r="AEA29" s="86"/>
      <c r="AEB29" s="86"/>
      <c r="AEC29" s="86"/>
      <c r="AED29" s="86"/>
      <c r="AEE29" s="86"/>
      <c r="AEF29" s="86"/>
      <c r="AEG29" s="86"/>
      <c r="AEH29" s="86"/>
      <c r="AEI29" s="86"/>
      <c r="AEJ29" s="86"/>
      <c r="AEK29" s="86"/>
      <c r="AEL29" s="86"/>
      <c r="AEM29" s="86"/>
      <c r="AEN29" s="86"/>
      <c r="AEO29" s="86"/>
      <c r="AEP29" s="86"/>
      <c r="AEQ29" s="86"/>
      <c r="AER29" s="86"/>
      <c r="AES29" s="86"/>
      <c r="AET29" s="86"/>
      <c r="AEU29" s="86"/>
      <c r="AEV29" s="86"/>
      <c r="AEW29" s="86"/>
      <c r="AEX29" s="86"/>
      <c r="AEY29" s="86"/>
      <c r="AEZ29" s="86"/>
      <c r="AFA29" s="86"/>
      <c r="AFB29" s="86"/>
      <c r="AFC29" s="86"/>
      <c r="AFD29" s="86"/>
      <c r="AFE29" s="86"/>
      <c r="AFF29" s="86"/>
      <c r="AFG29" s="86"/>
      <c r="AFH29" s="86"/>
      <c r="AFI29" s="86"/>
      <c r="AFJ29" s="86"/>
      <c r="AFK29" s="86"/>
      <c r="AFL29" s="86"/>
      <c r="AFM29" s="86"/>
      <c r="AFN29" s="86"/>
      <c r="AFO29" s="86"/>
      <c r="AFP29" s="86"/>
      <c r="AFQ29" s="86"/>
      <c r="AFR29" s="86"/>
      <c r="AFS29" s="86"/>
      <c r="AFT29" s="86"/>
      <c r="AFU29" s="86"/>
      <c r="AFV29" s="86"/>
      <c r="AFW29" s="86"/>
      <c r="AFX29" s="86"/>
      <c r="AFY29" s="86"/>
      <c r="AFZ29" s="86"/>
      <c r="AGA29" s="86"/>
      <c r="AGB29" s="86"/>
      <c r="AGC29" s="86"/>
      <c r="AGD29" s="86"/>
      <c r="AGE29" s="86"/>
      <c r="AGF29" s="86"/>
      <c r="AGG29" s="86"/>
      <c r="AGH29" s="86"/>
      <c r="AGI29" s="86"/>
      <c r="AGJ29" s="86"/>
      <c r="AGK29" s="86"/>
      <c r="AGL29" s="86"/>
      <c r="AGM29" s="86"/>
      <c r="AGN29" s="86"/>
      <c r="AGO29" s="86"/>
      <c r="AGP29" s="86"/>
      <c r="AGQ29" s="86"/>
      <c r="AGR29" s="86"/>
      <c r="AGS29" s="86"/>
      <c r="AGT29" s="86"/>
      <c r="AGU29" s="86"/>
      <c r="AGV29" s="86"/>
      <c r="AGW29" s="86"/>
      <c r="AGX29" s="86"/>
      <c r="AGY29" s="86"/>
      <c r="AGZ29" s="86"/>
      <c r="AHA29" s="86"/>
      <c r="AHB29" s="86"/>
      <c r="AHC29" s="86"/>
      <c r="AHD29" s="86"/>
      <c r="AHE29" s="86"/>
      <c r="AHF29" s="86"/>
      <c r="AHG29" s="86"/>
      <c r="AHH29" s="86"/>
      <c r="AHI29" s="86"/>
      <c r="AHJ29" s="86"/>
      <c r="AHK29" s="86"/>
      <c r="AHL29" s="86"/>
      <c r="AHM29" s="86"/>
      <c r="AHN29" s="86"/>
      <c r="AHO29" s="86"/>
      <c r="AHP29" s="86"/>
      <c r="AHQ29" s="86"/>
      <c r="AHR29" s="86"/>
      <c r="AHS29" s="86"/>
      <c r="AHT29" s="86"/>
      <c r="AHU29" s="86"/>
      <c r="AHV29" s="86"/>
      <c r="AHW29" s="86"/>
      <c r="AHX29" s="86"/>
      <c r="AHY29" s="86"/>
      <c r="AHZ29" s="86"/>
      <c r="AIA29" s="86"/>
      <c r="AIB29" s="86"/>
      <c r="AIC29" s="86"/>
      <c r="AID29" s="86"/>
      <c r="AIE29" s="86"/>
      <c r="AIF29" s="86"/>
      <c r="AIG29" s="86"/>
      <c r="AIH29" s="86"/>
      <c r="AII29" s="86"/>
      <c r="AIJ29" s="86"/>
      <c r="AIK29" s="86"/>
      <c r="AIL29" s="86"/>
      <c r="AIM29" s="86"/>
      <c r="AIN29" s="86"/>
      <c r="AIO29" s="86"/>
      <c r="AIP29" s="86"/>
      <c r="AIQ29" s="86"/>
      <c r="AIR29" s="86"/>
      <c r="AIS29" s="86"/>
      <c r="AIT29" s="86"/>
      <c r="AIU29" s="86"/>
      <c r="AIV29" s="86"/>
      <c r="AIW29" s="86"/>
      <c r="AIX29" s="86"/>
      <c r="AIY29" s="86"/>
      <c r="AIZ29" s="86"/>
      <c r="AJA29" s="86"/>
      <c r="AJB29" s="86"/>
      <c r="AJC29" s="86"/>
      <c r="AJD29" s="86"/>
      <c r="AJE29" s="86"/>
      <c r="AJF29" s="86"/>
      <c r="AJG29" s="86"/>
      <c r="AJH29" s="86"/>
      <c r="AJI29" s="86"/>
      <c r="AJJ29" s="86"/>
      <c r="AJK29" s="86"/>
      <c r="AJL29" s="86"/>
      <c r="AJM29" s="86"/>
      <c r="AJN29" s="86"/>
      <c r="AJO29" s="86"/>
      <c r="AJP29" s="86"/>
      <c r="AJQ29" s="86"/>
      <c r="AJR29" s="86"/>
      <c r="AJS29" s="86"/>
      <c r="AJT29" s="86"/>
      <c r="AJU29" s="86"/>
      <c r="AJV29" s="86"/>
      <c r="AJW29" s="86"/>
      <c r="AJX29" s="86"/>
      <c r="AJY29" s="86"/>
      <c r="AJZ29" s="86"/>
      <c r="AKA29" s="86"/>
      <c r="AKB29" s="86"/>
      <c r="AKC29" s="86"/>
      <c r="AKD29" s="86"/>
      <c r="AKE29" s="86"/>
      <c r="AKF29" s="86"/>
      <c r="AKG29" s="86"/>
      <c r="AKH29" s="86"/>
      <c r="AKI29" s="86"/>
      <c r="AKJ29" s="86"/>
      <c r="AKK29" s="86"/>
      <c r="AKL29" s="86"/>
      <c r="AKM29" s="86"/>
      <c r="AKN29" s="86"/>
      <c r="AKO29" s="86"/>
      <c r="AKP29" s="86"/>
      <c r="AKQ29" s="86"/>
      <c r="AKR29" s="86"/>
      <c r="AKS29" s="86"/>
      <c r="AKT29" s="86"/>
      <c r="AKU29" s="86"/>
      <c r="AKV29" s="86"/>
      <c r="AKW29" s="86"/>
      <c r="AKX29" s="86"/>
      <c r="AKY29" s="86"/>
      <c r="AKZ29" s="86"/>
      <c r="ALA29" s="86"/>
      <c r="ALB29" s="86"/>
      <c r="ALC29" s="86"/>
      <c r="ALD29" s="86"/>
      <c r="ALE29" s="86"/>
      <c r="ALF29" s="86"/>
      <c r="ALG29" s="86"/>
      <c r="ALH29" s="86"/>
      <c r="ALI29" s="86"/>
      <c r="ALJ29" s="86"/>
      <c r="ALK29" s="86"/>
      <c r="ALL29" s="86"/>
      <c r="ALM29" s="86"/>
      <c r="ALN29" s="86"/>
      <c r="ALO29" s="86"/>
      <c r="ALP29" s="86"/>
      <c r="ALQ29" s="86"/>
      <c r="ALR29" s="86"/>
      <c r="ALS29" s="86"/>
      <c r="ALT29" s="86"/>
      <c r="ALU29" s="86"/>
      <c r="ALV29" s="86"/>
      <c r="ALW29" s="86"/>
      <c r="ALX29" s="86"/>
      <c r="ALY29" s="86"/>
      <c r="ALZ29" s="86"/>
      <c r="AMA29" s="86"/>
      <c r="AMB29" s="86"/>
      <c r="AMC29" s="86"/>
      <c r="AMD29" s="86"/>
      <c r="AME29" s="86"/>
      <c r="AMF29" s="86"/>
      <c r="AMG29" s="86"/>
      <c r="AMH29" s="86"/>
      <c r="AMI29" s="86"/>
      <c r="AMJ29" s="86"/>
      <c r="AMK29" s="86"/>
    </row>
    <row r="30" customFormat="false" ht="13.8" hidden="false" customHeight="false" outlineLevel="0" collapsed="false">
      <c r="A30" s="266" t="s">
        <v>5322</v>
      </c>
      <c r="B30" s="354" t="s">
        <v>5198</v>
      </c>
      <c r="C30" s="266" t="s">
        <v>5292</v>
      </c>
      <c r="D30" s="266" t="s">
        <v>5265</v>
      </c>
      <c r="E30" s="266" t="s">
        <v>5323</v>
      </c>
      <c r="F30" s="266"/>
      <c r="G30" s="289" t="s">
        <v>5324</v>
      </c>
      <c r="H30" s="266"/>
      <c r="I30" s="266" t="s">
        <v>5268</v>
      </c>
      <c r="J30" s="289" t="s">
        <v>5325</v>
      </c>
      <c r="K30" s="289"/>
      <c r="L30" s="266"/>
      <c r="M30" s="78" t="s">
        <v>157</v>
      </c>
      <c r="N30" s="266"/>
      <c r="O30" s="266"/>
      <c r="P30" s="266"/>
      <c r="Q30" s="266"/>
      <c r="R30" s="266" t="s">
        <v>45</v>
      </c>
      <c r="S30" s="266"/>
      <c r="T30" s="84" t="s">
        <v>472</v>
      </c>
      <c r="U30" s="341"/>
      <c r="V30" s="342" t="s">
        <v>158</v>
      </c>
      <c r="W30" s="341"/>
      <c r="X30" s="342"/>
      <c r="Y30" s="342"/>
      <c r="Z30" s="342" t="s">
        <v>159</v>
      </c>
      <c r="AA30" s="342"/>
      <c r="AB30" s="343"/>
      <c r="AC30" s="343"/>
      <c r="AD30" s="344"/>
      <c r="AE30" s="343"/>
      <c r="AF30" s="345"/>
      <c r="AG30" s="351"/>
      <c r="AH30" s="347"/>
      <c r="AI30" s="343"/>
      <c r="AJ30" s="343"/>
      <c r="AK30" s="351"/>
      <c r="AL30" s="343"/>
      <c r="AM30" s="351"/>
      <c r="AN30" s="343"/>
      <c r="AO30" s="324"/>
      <c r="AP30" s="324"/>
      <c r="AQ30" s="324"/>
      <c r="AR30" s="324"/>
      <c r="AS30" s="324"/>
      <c r="AT30" s="330" t="str">
        <f aca="false">IF(A30="", "","'"&amp;A30&amp;"':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'"&amp;VLOOKUP(S30,マスタ!$D$1:$E$99,2,0)&amp;"'","")&amp;""&amp;IF(T30&lt;&gt;"",", range: '"&amp;T30&amp;"'","")&amp;IF(V30&lt;&gt;"",", damage: '"&amp;V30&amp;"'","")&amp;IF(X30&lt;&gt;"",", capacity: '"&amp;X30&amp;"'","")&amp;IF(Y30&lt;&gt;"",", growth: "&amp;Y30&amp;"","")&amp;IF(Z30&lt;&gt;"",", cost: '"&amp;Z30&amp;"'","")&amp;", text: '"&amp;SUBSTITUTE(SUBSTITUTE(AE30, CHAR(13), ""),CHAR(10),"\n")&amp;IF(AF30&lt;&gt;"", "', textAdditional: '"&amp;SUBSTITUTE(SUBSTITUTE(AF30, CHAR(13), ""),CHAR(10),"\n"), "")&amp;"', textZh: '"&amp;SUBSTITUTE(SUBSTITUTE(SUBSTITUTE(AG30, CHAR(13), ""),CHAR(10),"\n"),"'","\'")&amp;"', textZhG1: '"&amp;SUBSTITUTE(SUBSTITUTE(SUBSTITUTE(AI30, CHAR(13), ""),CHAR(10),"\n"),"'","\'")&amp;IF(AH30&lt;&gt;"", "', textZhAdditional: '"&amp;SUBSTITUTE(SUBSTITUTE(AH30, CHAR(13), ""),CHAR(10),"\n"), "")&amp;IF(AJ30&lt;&gt;"", "', textZhG1Additional: '"&amp;SUBSTITUTE(SUBSTITUTE(AJ30, CHAR(13), ""),CHAR(10),"\n"), "")&amp;"', textKo: '"&amp;SUBSTITUTE(SUBSTITUTE(SUBSTITUTE(AK30, CHAR(13), ""),CHAR(10),"\n"),"'","\'")&amp;IF(AL30&lt;&gt;"", "', textKoAdditional: '"&amp;SUBSTITUTE(SUBSTITUTE(AL30, CHAR(13), ""),CHAR(10),"\n"), "")&amp;"', textEn: '"&amp;SUBSTITUTE(SUBSTITUTE(SUBSTITUTE(AM30, CHAR(13), ""),CHAR(10),"\n"),"'","\'")&amp;IF(AN30&lt;&gt;"", "', textEnAdditional: '"&amp;SUBSTITUTE(SUBSTITUTE(AN30, CHAR(13), ""),CHAR(10),"\n"), "")&amp;"'"&amp;IF(AB30="○",", sealable: true","")&amp;IF(AC30="○",", removable: true","")&amp;IF(AA30="○",", lie: true","")&amp;IF(AD30="○",", investable: true","")&amp;"},")</f>
        <v>'26-innealra-o2-s-1': {megami: 'innealra', anotherID: 'O2', replace: '26-innealra-o-s-1', name: 'スピエル・ウレエル', nameEn: '', nameZh: '思枪·悲悯忧叹', nameZhG1: '', nameKo: '스피엘·우리엘', ruby: '', rubyEn: '', rubyZh: 'spear', baseType: 'special', type: 'attack', range: '5-10', damage: '4/4', cost: '7', text: '', textZh: '', textZhG1: '', textKo: '', textEn: ''},</v>
      </c>
      <c r="AU30" s="331" t="str">
        <f aca="false">IF($A30&lt;&gt;"", "    /** 《"&amp;$E30&amp;"》 */ export const "&amp;SUBSTITUTE(UPPER(IF(MID($A30, 3, 1)="-", RIGHT($A30,LEN($A30)-3), $A30)), "-", "_")&amp;": TCardId = '"&amp;$A30&amp;"';", "")</f>
        <v>    /** 《スピエル・ウレエル》 */ export const INNEALRA_O2_S_1: TCardId = '26-innealra-o2-s-1';</v>
      </c>
      <c r="AV30" s="332" t="str">
        <f aca="false">IF($A30&lt;&gt;"", "    | '"&amp;$A30&amp;"'", "")</f>
        <v>    | '26-innealra-o2-s-1'</v>
      </c>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6"/>
      <c r="DJ30" s="86"/>
      <c r="DK30" s="86"/>
      <c r="DL30" s="86"/>
      <c r="DM30" s="86"/>
      <c r="DN30" s="86"/>
      <c r="DO30" s="86"/>
      <c r="DP30" s="86"/>
      <c r="DQ30" s="86"/>
      <c r="DR30" s="86"/>
      <c r="DS30" s="86"/>
      <c r="DT30" s="86"/>
      <c r="DU30" s="86"/>
      <c r="DV30" s="86"/>
      <c r="DW30" s="86"/>
      <c r="DX30" s="86"/>
      <c r="DY30" s="86"/>
      <c r="DZ30" s="86"/>
      <c r="EA30" s="86"/>
      <c r="EB30" s="86"/>
      <c r="EC30" s="86"/>
      <c r="ED30" s="86"/>
      <c r="EE30" s="86"/>
      <c r="EF30" s="86"/>
      <c r="EG30" s="86"/>
      <c r="EH30" s="86"/>
      <c r="EI30" s="86"/>
      <c r="EJ30" s="86"/>
      <c r="EK30" s="86"/>
      <c r="EL30" s="86"/>
      <c r="EM30" s="86"/>
      <c r="EN30" s="86"/>
      <c r="EO30" s="86"/>
      <c r="EP30" s="86"/>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6"/>
      <c r="FO30" s="86"/>
      <c r="FP30" s="86"/>
      <c r="FQ30" s="86"/>
      <c r="FR30" s="86"/>
      <c r="FS30" s="86"/>
      <c r="FT30" s="86"/>
      <c r="FU30" s="86"/>
      <c r="FV30" s="86"/>
      <c r="FW30" s="86"/>
      <c r="FX30" s="86"/>
      <c r="FY30" s="86"/>
      <c r="FZ30" s="86"/>
      <c r="GA30" s="86"/>
      <c r="GB30" s="86"/>
      <c r="GC30" s="86"/>
      <c r="GD30" s="86"/>
      <c r="GE30" s="86"/>
      <c r="GF30" s="86"/>
      <c r="GG30" s="86"/>
      <c r="GH30" s="86"/>
      <c r="GI30" s="86"/>
      <c r="GJ30" s="86"/>
      <c r="GK30" s="86"/>
      <c r="GL30" s="86"/>
      <c r="GM30" s="86"/>
      <c r="GN30" s="86"/>
      <c r="GO30" s="86"/>
      <c r="GP30" s="86"/>
      <c r="GQ30" s="86"/>
      <c r="GR30" s="86"/>
      <c r="GS30" s="86"/>
      <c r="GT30" s="86"/>
      <c r="GU30" s="86"/>
      <c r="GV30" s="86"/>
      <c r="GW30" s="86"/>
      <c r="GX30" s="86"/>
      <c r="GY30" s="86"/>
      <c r="GZ30" s="86"/>
      <c r="HA30" s="86"/>
      <c r="HB30" s="86"/>
      <c r="HC30" s="86"/>
      <c r="HD30" s="86"/>
      <c r="HE30" s="86"/>
      <c r="HF30" s="86"/>
      <c r="HG30" s="86"/>
      <c r="HH30" s="86"/>
      <c r="HI30" s="86"/>
      <c r="HJ30" s="86"/>
      <c r="HK30" s="86"/>
      <c r="HL30" s="86"/>
      <c r="HM30" s="86"/>
      <c r="HN30" s="86"/>
      <c r="HO30" s="86"/>
      <c r="HP30" s="86"/>
      <c r="HQ30" s="86"/>
      <c r="HR30" s="86"/>
      <c r="HS30" s="86"/>
      <c r="HT30" s="86"/>
      <c r="HU30" s="86"/>
      <c r="HV30" s="86"/>
      <c r="HW30" s="86"/>
      <c r="HX30" s="86"/>
      <c r="HY30" s="86"/>
      <c r="HZ30" s="86"/>
      <c r="IA30" s="86"/>
      <c r="IB30" s="86"/>
      <c r="IC30" s="86"/>
      <c r="ID30" s="86"/>
      <c r="IE30" s="86"/>
      <c r="IF30" s="86"/>
      <c r="IG30" s="86"/>
      <c r="IH30" s="86"/>
      <c r="II30" s="86"/>
      <c r="IJ30" s="86"/>
      <c r="IK30" s="86"/>
      <c r="IL30" s="86"/>
      <c r="IM30" s="86"/>
      <c r="IN30" s="86"/>
      <c r="IO30" s="86"/>
      <c r="IP30" s="86"/>
      <c r="IQ30" s="86"/>
      <c r="IR30" s="86"/>
      <c r="IS30" s="86"/>
      <c r="IT30" s="86"/>
      <c r="IU30" s="86"/>
      <c r="IV30" s="86"/>
      <c r="IW30" s="86"/>
      <c r="IX30" s="86"/>
      <c r="IY30" s="86"/>
      <c r="IZ30" s="86"/>
      <c r="JA30" s="86"/>
      <c r="JB30" s="86"/>
      <c r="JC30" s="86"/>
      <c r="JD30" s="86"/>
      <c r="JE30" s="86"/>
      <c r="JF30" s="86"/>
      <c r="JG30" s="86"/>
      <c r="JH30" s="86"/>
      <c r="JI30" s="86"/>
      <c r="JJ30" s="86"/>
      <c r="JK30" s="86"/>
      <c r="JL30" s="86"/>
      <c r="JM30" s="86"/>
      <c r="JN30" s="86"/>
      <c r="JO30" s="86"/>
      <c r="JP30" s="86"/>
      <c r="JQ30" s="86"/>
      <c r="JR30" s="86"/>
      <c r="JS30" s="86"/>
      <c r="JT30" s="86"/>
      <c r="JU30" s="86"/>
      <c r="JV30" s="86"/>
      <c r="JW30" s="86"/>
      <c r="JX30" s="86"/>
      <c r="JY30" s="86"/>
      <c r="JZ30" s="86"/>
      <c r="KA30" s="86"/>
      <c r="KB30" s="86"/>
      <c r="KC30" s="86"/>
      <c r="KD30" s="86"/>
      <c r="KE30" s="86"/>
      <c r="KF30" s="86"/>
      <c r="KG30" s="86"/>
      <c r="KH30" s="86"/>
      <c r="KI30" s="86"/>
      <c r="KJ30" s="86"/>
      <c r="KK30" s="86"/>
      <c r="KL30" s="86"/>
      <c r="KM30" s="86"/>
      <c r="KN30" s="86"/>
      <c r="KO30" s="86"/>
      <c r="KP30" s="86"/>
      <c r="KQ30" s="86"/>
      <c r="KR30" s="86"/>
      <c r="KS30" s="86"/>
      <c r="KT30" s="86"/>
      <c r="KU30" s="86"/>
      <c r="KV30" s="86"/>
      <c r="KW30" s="86"/>
      <c r="KX30" s="86"/>
      <c r="KY30" s="86"/>
      <c r="KZ30" s="86"/>
      <c r="LA30" s="86"/>
      <c r="LB30" s="86"/>
      <c r="LC30" s="86"/>
      <c r="LD30" s="86"/>
      <c r="LE30" s="86"/>
      <c r="LF30" s="86"/>
      <c r="LG30" s="86"/>
      <c r="LH30" s="86"/>
      <c r="LI30" s="86"/>
      <c r="LJ30" s="86"/>
      <c r="LK30" s="86"/>
      <c r="LL30" s="86"/>
      <c r="LM30" s="86"/>
      <c r="LN30" s="86"/>
      <c r="LO30" s="86"/>
      <c r="LP30" s="86"/>
      <c r="LQ30" s="86"/>
      <c r="LR30" s="86"/>
      <c r="LS30" s="86"/>
      <c r="LT30" s="86"/>
      <c r="LU30" s="86"/>
      <c r="LV30" s="86"/>
      <c r="LW30" s="86"/>
      <c r="LX30" s="86"/>
      <c r="LY30" s="86"/>
      <c r="LZ30" s="86"/>
      <c r="MA30" s="86"/>
      <c r="MB30" s="86"/>
      <c r="MC30" s="86"/>
      <c r="MD30" s="86"/>
      <c r="ME30" s="86"/>
      <c r="MF30" s="86"/>
      <c r="MG30" s="86"/>
      <c r="MH30" s="86"/>
      <c r="MI30" s="86"/>
      <c r="MJ30" s="86"/>
      <c r="MK30" s="86"/>
      <c r="ML30" s="86"/>
      <c r="MM30" s="86"/>
      <c r="MN30" s="86"/>
      <c r="MO30" s="86"/>
      <c r="MP30" s="86"/>
      <c r="MQ30" s="86"/>
      <c r="MR30" s="86"/>
      <c r="MS30" s="86"/>
      <c r="MT30" s="86"/>
      <c r="MU30" s="86"/>
      <c r="MV30" s="86"/>
      <c r="MW30" s="86"/>
      <c r="MX30" s="86"/>
      <c r="MY30" s="86"/>
      <c r="MZ30" s="86"/>
      <c r="NA30" s="86"/>
      <c r="NB30" s="86"/>
      <c r="NC30" s="86"/>
      <c r="ND30" s="86"/>
      <c r="NE30" s="86"/>
      <c r="NF30" s="86"/>
      <c r="NG30" s="86"/>
      <c r="NH30" s="86"/>
      <c r="NI30" s="86"/>
      <c r="NJ30" s="86"/>
      <c r="NK30" s="86"/>
      <c r="NL30" s="86"/>
      <c r="NM30" s="86"/>
      <c r="NN30" s="86"/>
      <c r="NO30" s="86"/>
      <c r="NP30" s="86"/>
      <c r="NQ30" s="86"/>
      <c r="NR30" s="86"/>
      <c r="NS30" s="86"/>
      <c r="NT30" s="86"/>
      <c r="NU30" s="86"/>
      <c r="NV30" s="86"/>
      <c r="NW30" s="86"/>
      <c r="NX30" s="86"/>
      <c r="NY30" s="86"/>
      <c r="NZ30" s="86"/>
      <c r="OA30" s="86"/>
      <c r="OB30" s="86"/>
      <c r="OC30" s="86"/>
      <c r="OD30" s="86"/>
      <c r="OE30" s="86"/>
      <c r="OF30" s="86"/>
      <c r="OG30" s="86"/>
      <c r="OH30" s="86"/>
      <c r="OI30" s="86"/>
      <c r="OJ30" s="86"/>
      <c r="OK30" s="86"/>
      <c r="OL30" s="86"/>
      <c r="OM30" s="86"/>
      <c r="ON30" s="86"/>
      <c r="OO30" s="86"/>
      <c r="OP30" s="86"/>
      <c r="OQ30" s="86"/>
      <c r="OR30" s="86"/>
      <c r="OS30" s="86"/>
      <c r="OT30" s="86"/>
      <c r="OU30" s="86"/>
      <c r="OV30" s="86"/>
      <c r="OW30" s="86"/>
      <c r="OX30" s="86"/>
      <c r="OY30" s="86"/>
      <c r="OZ30" s="86"/>
      <c r="PA30" s="86"/>
      <c r="PB30" s="86"/>
      <c r="PC30" s="86"/>
      <c r="PD30" s="86"/>
      <c r="PE30" s="86"/>
      <c r="PF30" s="86"/>
      <c r="PG30" s="86"/>
      <c r="PH30" s="86"/>
      <c r="PI30" s="86"/>
      <c r="PJ30" s="86"/>
      <c r="PK30" s="86"/>
      <c r="PL30" s="86"/>
      <c r="PM30" s="86"/>
      <c r="PN30" s="86"/>
      <c r="PO30" s="86"/>
      <c r="PP30" s="86"/>
      <c r="PQ30" s="86"/>
      <c r="PR30" s="86"/>
      <c r="PS30" s="86"/>
      <c r="PT30" s="86"/>
      <c r="PU30" s="86"/>
      <c r="PV30" s="86"/>
      <c r="PW30" s="86"/>
      <c r="PX30" s="86"/>
      <c r="PY30" s="86"/>
      <c r="PZ30" s="86"/>
      <c r="QA30" s="86"/>
      <c r="QB30" s="86"/>
      <c r="QC30" s="86"/>
      <c r="QD30" s="86"/>
      <c r="QE30" s="86"/>
      <c r="QF30" s="86"/>
      <c r="QG30" s="86"/>
      <c r="QH30" s="86"/>
      <c r="QI30" s="86"/>
      <c r="QJ30" s="86"/>
      <c r="QK30" s="86"/>
      <c r="QL30" s="86"/>
      <c r="QM30" s="86"/>
      <c r="QN30" s="86"/>
      <c r="QO30" s="86"/>
      <c r="QP30" s="86"/>
      <c r="QQ30" s="86"/>
      <c r="QR30" s="86"/>
      <c r="QS30" s="86"/>
      <c r="QT30" s="86"/>
      <c r="QU30" s="86"/>
      <c r="QV30" s="86"/>
      <c r="QW30" s="86"/>
      <c r="QX30" s="86"/>
      <c r="QY30" s="86"/>
      <c r="QZ30" s="86"/>
      <c r="RA30" s="86"/>
      <c r="RB30" s="86"/>
      <c r="RC30" s="86"/>
      <c r="RD30" s="86"/>
      <c r="RE30" s="86"/>
      <c r="RF30" s="86"/>
      <c r="RG30" s="86"/>
      <c r="RH30" s="86"/>
      <c r="RI30" s="86"/>
      <c r="RJ30" s="86"/>
      <c r="RK30" s="86"/>
      <c r="RL30" s="86"/>
      <c r="RM30" s="86"/>
      <c r="RN30" s="86"/>
      <c r="RO30" s="86"/>
      <c r="RP30" s="86"/>
      <c r="RQ30" s="86"/>
      <c r="RR30" s="86"/>
      <c r="RS30" s="86"/>
      <c r="RT30" s="86"/>
      <c r="RU30" s="86"/>
      <c r="RV30" s="86"/>
      <c r="RW30" s="86"/>
      <c r="RX30" s="86"/>
      <c r="RY30" s="86"/>
      <c r="RZ30" s="86"/>
      <c r="SA30" s="86"/>
      <c r="SB30" s="86"/>
      <c r="SC30" s="86"/>
      <c r="SD30" s="86"/>
      <c r="SE30" s="86"/>
      <c r="SF30" s="86"/>
      <c r="SG30" s="86"/>
      <c r="SH30" s="86"/>
      <c r="SI30" s="86"/>
      <c r="SJ30" s="86"/>
      <c r="SK30" s="86"/>
      <c r="SL30" s="86"/>
      <c r="SM30" s="86"/>
      <c r="SN30" s="86"/>
      <c r="SO30" s="86"/>
      <c r="SP30" s="86"/>
      <c r="SQ30" s="86"/>
      <c r="SR30" s="86"/>
      <c r="SS30" s="86"/>
      <c r="ST30" s="86"/>
      <c r="SU30" s="86"/>
      <c r="SV30" s="86"/>
      <c r="SW30" s="86"/>
      <c r="SX30" s="86"/>
      <c r="SY30" s="86"/>
      <c r="SZ30" s="86"/>
      <c r="TA30" s="86"/>
      <c r="TB30" s="86"/>
      <c r="TC30" s="86"/>
      <c r="TD30" s="86"/>
      <c r="TE30" s="86"/>
      <c r="TF30" s="86"/>
      <c r="TG30" s="86"/>
      <c r="TH30" s="86"/>
      <c r="TI30" s="86"/>
      <c r="TJ30" s="86"/>
      <c r="TK30" s="86"/>
      <c r="TL30" s="86"/>
      <c r="TM30" s="86"/>
      <c r="TN30" s="86"/>
      <c r="TO30" s="86"/>
      <c r="TP30" s="86"/>
      <c r="TQ30" s="86"/>
      <c r="TR30" s="86"/>
      <c r="TS30" s="86"/>
      <c r="TT30" s="86"/>
      <c r="TU30" s="86"/>
      <c r="TV30" s="86"/>
      <c r="TW30" s="86"/>
      <c r="TX30" s="86"/>
      <c r="TY30" s="86"/>
      <c r="TZ30" s="86"/>
      <c r="UA30" s="86"/>
      <c r="UB30" s="86"/>
      <c r="UC30" s="86"/>
      <c r="UD30" s="86"/>
      <c r="UE30" s="86"/>
      <c r="UF30" s="86"/>
      <c r="UG30" s="86"/>
      <c r="UH30" s="86"/>
      <c r="UI30" s="86"/>
      <c r="UJ30" s="86"/>
      <c r="UK30" s="86"/>
      <c r="UL30" s="86"/>
      <c r="UM30" s="86"/>
      <c r="UN30" s="86"/>
      <c r="UO30" s="86"/>
      <c r="UP30" s="86"/>
      <c r="UQ30" s="86"/>
      <c r="UR30" s="86"/>
      <c r="US30" s="86"/>
      <c r="UT30" s="86"/>
      <c r="UU30" s="86"/>
      <c r="UV30" s="86"/>
      <c r="UW30" s="86"/>
      <c r="UX30" s="86"/>
      <c r="UY30" s="86"/>
      <c r="UZ30" s="86"/>
      <c r="VA30" s="86"/>
      <c r="VB30" s="86"/>
      <c r="VC30" s="86"/>
      <c r="VD30" s="86"/>
      <c r="VE30" s="86"/>
      <c r="VF30" s="86"/>
      <c r="VG30" s="86"/>
      <c r="VH30" s="86"/>
      <c r="VI30" s="86"/>
      <c r="VJ30" s="86"/>
      <c r="VK30" s="86"/>
      <c r="VL30" s="86"/>
      <c r="VM30" s="86"/>
      <c r="VN30" s="86"/>
      <c r="VO30" s="86"/>
      <c r="VP30" s="86"/>
      <c r="VQ30" s="86"/>
      <c r="VR30" s="86"/>
      <c r="VS30" s="86"/>
      <c r="VT30" s="86"/>
      <c r="VU30" s="86"/>
      <c r="VV30" s="86"/>
      <c r="VW30" s="86"/>
      <c r="VX30" s="86"/>
      <c r="VY30" s="86"/>
      <c r="VZ30" s="86"/>
      <c r="WA30" s="86"/>
      <c r="WB30" s="86"/>
      <c r="WC30" s="86"/>
      <c r="WD30" s="86"/>
      <c r="WE30" s="86"/>
      <c r="WF30" s="86"/>
      <c r="WG30" s="86"/>
      <c r="WH30" s="86"/>
      <c r="WI30" s="86"/>
      <c r="WJ30" s="86"/>
      <c r="WK30" s="86"/>
      <c r="WL30" s="86"/>
      <c r="WM30" s="86"/>
      <c r="WN30" s="86"/>
      <c r="WO30" s="86"/>
      <c r="WP30" s="86"/>
      <c r="WQ30" s="86"/>
      <c r="WR30" s="86"/>
      <c r="WS30" s="86"/>
      <c r="WT30" s="86"/>
      <c r="WU30" s="86"/>
      <c r="WV30" s="86"/>
      <c r="WW30" s="86"/>
      <c r="WX30" s="86"/>
      <c r="WY30" s="86"/>
      <c r="WZ30" s="86"/>
      <c r="XA30" s="86"/>
      <c r="XB30" s="86"/>
      <c r="XC30" s="86"/>
      <c r="XD30" s="86"/>
      <c r="XE30" s="86"/>
      <c r="XF30" s="86"/>
      <c r="XG30" s="86"/>
      <c r="XH30" s="86"/>
      <c r="XI30" s="86"/>
      <c r="XJ30" s="86"/>
      <c r="XK30" s="86"/>
      <c r="XL30" s="86"/>
      <c r="XM30" s="86"/>
      <c r="XN30" s="86"/>
      <c r="XO30" s="86"/>
      <c r="XP30" s="86"/>
      <c r="XQ30" s="86"/>
      <c r="XR30" s="86"/>
      <c r="XS30" s="86"/>
      <c r="XT30" s="86"/>
      <c r="XU30" s="86"/>
      <c r="XV30" s="86"/>
      <c r="XW30" s="86"/>
      <c r="XX30" s="86"/>
      <c r="XY30" s="86"/>
      <c r="XZ30" s="86"/>
      <c r="YA30" s="86"/>
      <c r="YB30" s="86"/>
      <c r="YC30" s="86"/>
      <c r="YD30" s="86"/>
      <c r="YE30" s="86"/>
      <c r="YF30" s="86"/>
      <c r="YG30" s="86"/>
      <c r="YH30" s="86"/>
      <c r="YI30" s="86"/>
      <c r="YJ30" s="86"/>
      <c r="YK30" s="86"/>
      <c r="YL30" s="86"/>
      <c r="YM30" s="86"/>
      <c r="YN30" s="86"/>
      <c r="YO30" s="86"/>
      <c r="YP30" s="86"/>
      <c r="YQ30" s="86"/>
      <c r="YR30" s="86"/>
      <c r="YS30" s="86"/>
      <c r="YT30" s="86"/>
      <c r="YU30" s="86"/>
      <c r="YV30" s="86"/>
      <c r="YW30" s="86"/>
      <c r="YX30" s="86"/>
      <c r="YY30" s="86"/>
      <c r="YZ30" s="86"/>
      <c r="ZA30" s="86"/>
      <c r="ZB30" s="86"/>
      <c r="ZC30" s="86"/>
      <c r="ZD30" s="86"/>
      <c r="ZE30" s="86"/>
      <c r="ZF30" s="86"/>
      <c r="ZG30" s="86"/>
      <c r="ZH30" s="86"/>
      <c r="ZI30" s="86"/>
      <c r="ZJ30" s="86"/>
      <c r="ZK30" s="86"/>
      <c r="ZL30" s="86"/>
      <c r="ZM30" s="86"/>
      <c r="ZN30" s="86"/>
      <c r="ZO30" s="86"/>
      <c r="ZP30" s="86"/>
      <c r="ZQ30" s="86"/>
      <c r="ZR30" s="86"/>
      <c r="ZS30" s="86"/>
      <c r="ZT30" s="86"/>
      <c r="ZU30" s="86"/>
      <c r="ZV30" s="86"/>
      <c r="ZW30" s="86"/>
      <c r="ZX30" s="86"/>
      <c r="ZY30" s="86"/>
      <c r="ZZ30" s="86"/>
      <c r="AAA30" s="86"/>
      <c r="AAB30" s="86"/>
      <c r="AAC30" s="86"/>
      <c r="AAD30" s="86"/>
      <c r="AAE30" s="86"/>
      <c r="AAF30" s="86"/>
      <c r="AAG30" s="86"/>
      <c r="AAH30" s="86"/>
      <c r="AAI30" s="86"/>
      <c r="AAJ30" s="86"/>
      <c r="AAK30" s="86"/>
      <c r="AAL30" s="86"/>
      <c r="AAM30" s="86"/>
      <c r="AAN30" s="86"/>
      <c r="AAO30" s="86"/>
      <c r="AAP30" s="86"/>
      <c r="AAQ30" s="86"/>
      <c r="AAR30" s="86"/>
      <c r="AAS30" s="86"/>
      <c r="AAT30" s="86"/>
      <c r="AAU30" s="86"/>
      <c r="AAV30" s="86"/>
      <c r="AAW30" s="86"/>
      <c r="AAX30" s="86"/>
      <c r="AAY30" s="86"/>
      <c r="AAZ30" s="86"/>
      <c r="ABA30" s="86"/>
      <c r="ABB30" s="86"/>
      <c r="ABC30" s="86"/>
      <c r="ABD30" s="86"/>
      <c r="ABE30" s="86"/>
      <c r="ABF30" s="86"/>
      <c r="ABG30" s="86"/>
      <c r="ABH30" s="86"/>
      <c r="ABI30" s="86"/>
      <c r="ABJ30" s="86"/>
      <c r="ABK30" s="86"/>
      <c r="ABL30" s="86"/>
      <c r="ABM30" s="86"/>
      <c r="ABN30" s="86"/>
      <c r="ABO30" s="86"/>
      <c r="ABP30" s="86"/>
      <c r="ABQ30" s="86"/>
      <c r="ABR30" s="86"/>
      <c r="ABS30" s="86"/>
      <c r="ABT30" s="86"/>
      <c r="ABU30" s="86"/>
      <c r="ABV30" s="86"/>
      <c r="ABW30" s="86"/>
      <c r="ABX30" s="86"/>
      <c r="ABY30" s="86"/>
      <c r="ABZ30" s="86"/>
      <c r="ACA30" s="86"/>
      <c r="ACB30" s="86"/>
      <c r="ACC30" s="86"/>
      <c r="ACD30" s="86"/>
      <c r="ACE30" s="86"/>
      <c r="ACF30" s="86"/>
      <c r="ACG30" s="86"/>
      <c r="ACH30" s="86"/>
      <c r="ACI30" s="86"/>
      <c r="ACJ30" s="86"/>
      <c r="ACK30" s="86"/>
      <c r="ACL30" s="86"/>
      <c r="ACM30" s="86"/>
      <c r="ACN30" s="86"/>
      <c r="ACO30" s="86"/>
      <c r="ACP30" s="86"/>
      <c r="ACQ30" s="86"/>
      <c r="ACR30" s="86"/>
      <c r="ACS30" s="86"/>
      <c r="ACT30" s="86"/>
      <c r="ACU30" s="86"/>
      <c r="ACV30" s="86"/>
      <c r="ACW30" s="86"/>
      <c r="ACX30" s="86"/>
      <c r="ACY30" s="86"/>
      <c r="ACZ30" s="86"/>
      <c r="ADA30" s="86"/>
      <c r="ADB30" s="86"/>
      <c r="ADC30" s="86"/>
      <c r="ADD30" s="86"/>
      <c r="ADE30" s="86"/>
      <c r="ADF30" s="86"/>
      <c r="ADG30" s="86"/>
      <c r="ADH30" s="86"/>
      <c r="ADI30" s="86"/>
      <c r="ADJ30" s="86"/>
      <c r="ADK30" s="86"/>
      <c r="ADL30" s="86"/>
      <c r="ADM30" s="86"/>
      <c r="ADN30" s="86"/>
      <c r="ADO30" s="86"/>
      <c r="ADP30" s="86"/>
      <c r="ADQ30" s="86"/>
      <c r="ADR30" s="86"/>
      <c r="ADS30" s="86"/>
      <c r="ADT30" s="86"/>
      <c r="ADU30" s="86"/>
      <c r="ADV30" s="86"/>
      <c r="ADW30" s="86"/>
      <c r="ADX30" s="86"/>
      <c r="ADY30" s="86"/>
      <c r="ADZ30" s="86"/>
      <c r="AEA30" s="86"/>
      <c r="AEB30" s="86"/>
      <c r="AEC30" s="86"/>
      <c r="AED30" s="86"/>
      <c r="AEE30" s="86"/>
      <c r="AEF30" s="86"/>
      <c r="AEG30" s="86"/>
      <c r="AEH30" s="86"/>
      <c r="AEI30" s="86"/>
      <c r="AEJ30" s="86"/>
      <c r="AEK30" s="86"/>
      <c r="AEL30" s="86"/>
      <c r="AEM30" s="86"/>
      <c r="AEN30" s="86"/>
      <c r="AEO30" s="86"/>
      <c r="AEP30" s="86"/>
      <c r="AEQ30" s="86"/>
      <c r="AER30" s="86"/>
      <c r="AES30" s="86"/>
      <c r="AET30" s="86"/>
      <c r="AEU30" s="86"/>
      <c r="AEV30" s="86"/>
      <c r="AEW30" s="86"/>
      <c r="AEX30" s="86"/>
      <c r="AEY30" s="86"/>
      <c r="AEZ30" s="86"/>
      <c r="AFA30" s="86"/>
      <c r="AFB30" s="86"/>
      <c r="AFC30" s="86"/>
      <c r="AFD30" s="86"/>
      <c r="AFE30" s="86"/>
      <c r="AFF30" s="86"/>
      <c r="AFG30" s="86"/>
      <c r="AFH30" s="86"/>
      <c r="AFI30" s="86"/>
      <c r="AFJ30" s="86"/>
      <c r="AFK30" s="86"/>
      <c r="AFL30" s="86"/>
      <c r="AFM30" s="86"/>
      <c r="AFN30" s="86"/>
      <c r="AFO30" s="86"/>
      <c r="AFP30" s="86"/>
      <c r="AFQ30" s="86"/>
      <c r="AFR30" s="86"/>
      <c r="AFS30" s="86"/>
      <c r="AFT30" s="86"/>
      <c r="AFU30" s="86"/>
      <c r="AFV30" s="86"/>
      <c r="AFW30" s="86"/>
      <c r="AFX30" s="86"/>
      <c r="AFY30" s="86"/>
      <c r="AFZ30" s="86"/>
      <c r="AGA30" s="86"/>
      <c r="AGB30" s="86"/>
      <c r="AGC30" s="86"/>
      <c r="AGD30" s="86"/>
      <c r="AGE30" s="86"/>
      <c r="AGF30" s="86"/>
      <c r="AGG30" s="86"/>
      <c r="AGH30" s="86"/>
      <c r="AGI30" s="86"/>
      <c r="AGJ30" s="86"/>
      <c r="AGK30" s="86"/>
      <c r="AGL30" s="86"/>
      <c r="AGM30" s="86"/>
      <c r="AGN30" s="86"/>
      <c r="AGO30" s="86"/>
      <c r="AGP30" s="86"/>
      <c r="AGQ30" s="86"/>
      <c r="AGR30" s="86"/>
      <c r="AGS30" s="86"/>
      <c r="AGT30" s="86"/>
      <c r="AGU30" s="86"/>
      <c r="AGV30" s="86"/>
      <c r="AGW30" s="86"/>
      <c r="AGX30" s="86"/>
      <c r="AGY30" s="86"/>
      <c r="AGZ30" s="86"/>
      <c r="AHA30" s="86"/>
      <c r="AHB30" s="86"/>
      <c r="AHC30" s="86"/>
      <c r="AHD30" s="86"/>
      <c r="AHE30" s="86"/>
      <c r="AHF30" s="86"/>
      <c r="AHG30" s="86"/>
      <c r="AHH30" s="86"/>
      <c r="AHI30" s="86"/>
      <c r="AHJ30" s="86"/>
      <c r="AHK30" s="86"/>
      <c r="AHL30" s="86"/>
      <c r="AHM30" s="86"/>
      <c r="AHN30" s="86"/>
      <c r="AHO30" s="86"/>
      <c r="AHP30" s="86"/>
      <c r="AHQ30" s="86"/>
      <c r="AHR30" s="86"/>
      <c r="AHS30" s="86"/>
      <c r="AHT30" s="86"/>
      <c r="AHU30" s="86"/>
      <c r="AHV30" s="86"/>
      <c r="AHW30" s="86"/>
      <c r="AHX30" s="86"/>
      <c r="AHY30" s="86"/>
      <c r="AHZ30" s="86"/>
      <c r="AIA30" s="86"/>
      <c r="AIB30" s="86"/>
      <c r="AIC30" s="86"/>
      <c r="AID30" s="86"/>
      <c r="AIE30" s="86"/>
      <c r="AIF30" s="86"/>
      <c r="AIG30" s="86"/>
      <c r="AIH30" s="86"/>
      <c r="AII30" s="86"/>
      <c r="AIJ30" s="86"/>
      <c r="AIK30" s="86"/>
      <c r="AIL30" s="86"/>
      <c r="AIM30" s="86"/>
      <c r="AIN30" s="86"/>
      <c r="AIO30" s="86"/>
      <c r="AIP30" s="86"/>
      <c r="AIQ30" s="86"/>
      <c r="AIR30" s="86"/>
      <c r="AIS30" s="86"/>
      <c r="AIT30" s="86"/>
      <c r="AIU30" s="86"/>
      <c r="AIV30" s="86"/>
      <c r="AIW30" s="86"/>
      <c r="AIX30" s="86"/>
      <c r="AIY30" s="86"/>
      <c r="AIZ30" s="86"/>
      <c r="AJA30" s="86"/>
      <c r="AJB30" s="86"/>
      <c r="AJC30" s="86"/>
      <c r="AJD30" s="86"/>
      <c r="AJE30" s="86"/>
      <c r="AJF30" s="86"/>
      <c r="AJG30" s="86"/>
      <c r="AJH30" s="86"/>
      <c r="AJI30" s="86"/>
      <c r="AJJ30" s="86"/>
      <c r="AJK30" s="86"/>
      <c r="AJL30" s="86"/>
      <c r="AJM30" s="86"/>
      <c r="AJN30" s="86"/>
      <c r="AJO30" s="86"/>
      <c r="AJP30" s="86"/>
      <c r="AJQ30" s="86"/>
      <c r="AJR30" s="86"/>
      <c r="AJS30" s="86"/>
      <c r="AJT30" s="86"/>
      <c r="AJU30" s="86"/>
      <c r="AJV30" s="86"/>
      <c r="AJW30" s="86"/>
      <c r="AJX30" s="86"/>
      <c r="AJY30" s="86"/>
      <c r="AJZ30" s="86"/>
      <c r="AKA30" s="86"/>
      <c r="AKB30" s="86"/>
      <c r="AKC30" s="86"/>
      <c r="AKD30" s="86"/>
      <c r="AKE30" s="86"/>
      <c r="AKF30" s="86"/>
      <c r="AKG30" s="86"/>
      <c r="AKH30" s="86"/>
      <c r="AKI30" s="86"/>
      <c r="AKJ30" s="86"/>
      <c r="AKK30" s="86"/>
      <c r="AKL30" s="86"/>
      <c r="AKM30" s="86"/>
      <c r="AKN30" s="86"/>
      <c r="AKO30" s="86"/>
      <c r="AKP30" s="86"/>
      <c r="AKQ30" s="86"/>
      <c r="AKR30" s="86"/>
      <c r="AKS30" s="86"/>
      <c r="AKT30" s="86"/>
      <c r="AKU30" s="86"/>
      <c r="AKV30" s="86"/>
      <c r="AKW30" s="86"/>
      <c r="AKX30" s="86"/>
      <c r="AKY30" s="86"/>
      <c r="AKZ30" s="86"/>
      <c r="ALA30" s="86"/>
      <c r="ALB30" s="86"/>
      <c r="ALC30" s="86"/>
      <c r="ALD30" s="86"/>
      <c r="ALE30" s="86"/>
      <c r="ALF30" s="86"/>
      <c r="ALG30" s="86"/>
      <c r="ALH30" s="86"/>
      <c r="ALI30" s="86"/>
      <c r="ALJ30" s="86"/>
      <c r="ALK30" s="86"/>
      <c r="ALL30" s="86"/>
      <c r="ALM30" s="86"/>
      <c r="ALN30" s="86"/>
      <c r="ALO30" s="86"/>
      <c r="ALP30" s="86"/>
      <c r="ALQ30" s="86"/>
      <c r="ALR30" s="86"/>
      <c r="ALS30" s="86"/>
      <c r="ALT30" s="86"/>
      <c r="ALU30" s="86"/>
      <c r="ALV30" s="86"/>
      <c r="ALW30" s="86"/>
      <c r="ALX30" s="86"/>
      <c r="ALY30" s="86"/>
      <c r="ALZ30" s="86"/>
      <c r="AMA30" s="86"/>
      <c r="AMB30" s="86"/>
      <c r="AMC30" s="86"/>
      <c r="AMD30" s="86"/>
      <c r="AME30" s="86"/>
      <c r="AMF30" s="86"/>
      <c r="AMG30" s="86"/>
      <c r="AMH30" s="86"/>
      <c r="AMI30" s="86"/>
      <c r="AMJ30" s="86"/>
      <c r="AMK30" s="86"/>
    </row>
    <row r="31" customFormat="false" ht="35" hidden="false" customHeight="false" outlineLevel="0" collapsed="false">
      <c r="A31" s="266" t="s">
        <v>5326</v>
      </c>
      <c r="B31" s="354" t="s">
        <v>5198</v>
      </c>
      <c r="C31" s="266" t="s">
        <v>5292</v>
      </c>
      <c r="D31" s="266" t="s">
        <v>5274</v>
      </c>
      <c r="E31" s="266" t="s">
        <v>5327</v>
      </c>
      <c r="F31" s="266"/>
      <c r="G31" s="289" t="s">
        <v>5328</v>
      </c>
      <c r="H31" s="266"/>
      <c r="I31" s="266" t="s">
        <v>5329</v>
      </c>
      <c r="J31" s="289" t="s">
        <v>5330</v>
      </c>
      <c r="K31" s="289"/>
      <c r="L31" s="266"/>
      <c r="M31" s="78" t="s">
        <v>157</v>
      </c>
      <c r="N31" s="266"/>
      <c r="O31" s="266"/>
      <c r="P31" s="266"/>
      <c r="Q31" s="266"/>
      <c r="R31" s="266" t="s">
        <v>120</v>
      </c>
      <c r="S31" s="266" t="s">
        <v>133</v>
      </c>
      <c r="T31" s="84"/>
      <c r="U31" s="341"/>
      <c r="V31" s="342"/>
      <c r="W31" s="341"/>
      <c r="X31" s="342" t="s">
        <v>282</v>
      </c>
      <c r="Y31" s="342"/>
      <c r="Z31" s="342" t="s">
        <v>180</v>
      </c>
      <c r="AA31" s="342"/>
      <c r="AB31" s="343"/>
      <c r="AC31" s="343"/>
      <c r="AD31" s="344"/>
      <c r="AE31" s="343" t="s">
        <v>5331</v>
      </c>
      <c r="AF31" s="345"/>
      <c r="AG31" s="351" t="s">
        <v>5332</v>
      </c>
      <c r="AH31" s="347"/>
      <c r="AI31" s="343"/>
      <c r="AJ31" s="343"/>
      <c r="AK31" s="351" t="s">
        <v>5333</v>
      </c>
      <c r="AL31" s="343"/>
      <c r="AM31" s="351"/>
      <c r="AN31" s="343"/>
      <c r="AO31" s="324"/>
      <c r="AP31" s="324"/>
      <c r="AQ31" s="324"/>
      <c r="AR31" s="324"/>
      <c r="AS31" s="324"/>
      <c r="AT31" s="330" t="str">
        <f aca="false">IF(A31="", "","'"&amp;A31&amp;"':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'"&amp;VLOOKUP(S31,マスタ!$D$1:$E$99,2,0)&amp;"'","")&amp;""&amp;IF(T31&lt;&gt;"",", range: '"&amp;T31&amp;"'","")&amp;IF(V31&lt;&gt;"",", damage: '"&amp;V31&amp;"'","")&amp;IF(X31&lt;&gt;"",", capacity: '"&amp;X31&amp;"'","")&amp;IF(Y31&lt;&gt;"",", growth: "&amp;Y31&amp;"","")&amp;IF(Z31&lt;&gt;"",", cost: '"&amp;Z31&amp;"'","")&amp;", text: '"&amp;SUBSTITUTE(SUBSTITUTE(AE31, CHAR(13), ""),CHAR(10),"\n")&amp;IF(AF31&lt;&gt;"", "', textAdditional: '"&amp;SUBSTITUTE(SUBSTITUTE(AF31, CHAR(13), ""),CHAR(10),"\n"), "")&amp;"', textZh: '"&amp;SUBSTITUTE(SUBSTITUTE(SUBSTITUTE(AG31, CHAR(13), ""),CHAR(10),"\n"),"'","\'")&amp;"', textZhG1: '"&amp;SUBSTITUTE(SUBSTITUTE(SUBSTITUTE(AI31, CHAR(13), ""),CHAR(10),"\n"),"'","\'")&amp;IF(AH31&lt;&gt;"", "', textZhAdditional: '"&amp;SUBSTITUTE(SUBSTITUTE(AH31, CHAR(13), ""),CHAR(10),"\n"), "")&amp;IF(AJ31&lt;&gt;"", "', textZhG1Additional: '"&amp;SUBSTITUTE(SUBSTITUTE(AJ31, CHAR(13), ""),CHAR(10),"\n"), "")&amp;"', textKo: '"&amp;SUBSTITUTE(SUBSTITUTE(SUBSTITUTE(AK31, CHAR(13), ""),CHAR(10),"\n"),"'","\'")&amp;IF(AL31&lt;&gt;"", "', textKoAdditional: '"&amp;SUBSTITUTE(SUBSTITUTE(AL31, CHAR(13), ""),CHAR(10),"\n"), "")&amp;"', textEn: '"&amp;SUBSTITUTE(SUBSTITUTE(SUBSTITUTE(AM31, CHAR(13), ""),CHAR(10),"\n"),"'","\'")&amp;IF(AN31&lt;&gt;"", "', textEnAdditional: '"&amp;SUBSTITUTE(SUBSTITUTE(AN31, CHAR(13), ""),CHAR(10),"\n"), "")&amp;"'"&amp;IF(AB31="○",", sealable: true","")&amp;IF(AC31="○",", removable: true","")&amp;IF(AA31="○",", lie: true","")&amp;IF(AD31="○",", investable: true","")&amp;"},")</f>
        <v>'26-innealra-o2-s-2': {megami: 'innealra', anotherID: 'O2', replace: '26-innealra-o-s-2', name: 'スナハイド・ドウズレド', nameEn: '', nameZh: '穿针·同受异诛', nameZhG1: '', nameKo: '스나하이드·도즐레드', ruby: '', rubyEn: '', rubyZh: 'snáthaid', baseType: 'special', type: 'enhance', subType: 'reaction', capacity: '1', cost: '5', text: '【展開中】相手の《攻撃》は-1/+0となる。\n【展開中】相手の《攻撃》の解決後に、相手のオーラに1ダメージを与える。', textZh: '【展开中】对手的《攻击》得-1/+0。\n 【展开中】对手的《攻击》结算后，给予敌装1点伤害。', textZhG1: '', textKo: '【전개중】상대의 《공격》은 -1/+0 된다.\n【전개중】상대의 《공격》의 해결 후, 상대는 오라에 1 피해를 입는다.', textEn: ''},</v>
      </c>
      <c r="AU31" s="331" t="str">
        <f aca="false">IF($A31&lt;&gt;"", "    /** 《"&amp;$E31&amp;"》 */ export const "&amp;SUBSTITUTE(UPPER(IF(MID($A31, 3, 1)="-", RIGHT($A31,LEN($A31)-3), $A31)), "-", "_")&amp;": TCardId = '"&amp;$A31&amp;"';", "")</f>
        <v>    /** 《スナハイド・ドウズレド》 */ export const INNEALRA_O2_S_2: TCardId = '26-innealra-o2-s-2';</v>
      </c>
      <c r="AV31" s="332" t="str">
        <f aca="false">IF($A31&lt;&gt;"", "    | '"&amp;$A31&amp;"'", "")</f>
        <v>    | '26-innealra-o2-s-2'</v>
      </c>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86"/>
      <c r="DB31" s="86"/>
      <c r="DC31" s="86"/>
      <c r="DD31" s="86"/>
      <c r="DE31" s="86"/>
      <c r="DF31" s="86"/>
      <c r="DG31" s="86"/>
      <c r="DH31" s="86"/>
      <c r="DI31" s="86"/>
      <c r="DJ31" s="86"/>
      <c r="DK31" s="86"/>
      <c r="DL31" s="86"/>
      <c r="DM31" s="86"/>
      <c r="DN31" s="86"/>
      <c r="DO31" s="86"/>
      <c r="DP31" s="86"/>
      <c r="DQ31" s="86"/>
      <c r="DR31" s="86"/>
      <c r="DS31" s="86"/>
      <c r="DT31" s="86"/>
      <c r="DU31" s="86"/>
      <c r="DV31" s="86"/>
      <c r="DW31" s="86"/>
      <c r="DX31" s="86"/>
      <c r="DY31" s="86"/>
      <c r="DZ31" s="86"/>
      <c r="EA31" s="86"/>
      <c r="EB31" s="86"/>
      <c r="EC31" s="86"/>
      <c r="ED31" s="86"/>
      <c r="EE31" s="86"/>
      <c r="EF31" s="86"/>
      <c r="EG31" s="86"/>
      <c r="EH31" s="86"/>
      <c r="EI31" s="86"/>
      <c r="EJ31" s="86"/>
      <c r="EK31" s="86"/>
      <c r="EL31" s="86"/>
      <c r="EM31" s="86"/>
      <c r="EN31" s="86"/>
      <c r="EO31" s="86"/>
      <c r="EP31" s="86"/>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6"/>
      <c r="FO31" s="86"/>
      <c r="FP31" s="86"/>
      <c r="FQ31" s="86"/>
      <c r="FR31" s="86"/>
      <c r="FS31" s="86"/>
      <c r="FT31" s="86"/>
      <c r="FU31" s="86"/>
      <c r="FV31" s="86"/>
      <c r="FW31" s="86"/>
      <c r="FX31" s="86"/>
      <c r="FY31" s="86"/>
      <c r="FZ31" s="86"/>
      <c r="GA31" s="86"/>
      <c r="GB31" s="86"/>
      <c r="GC31" s="86"/>
      <c r="GD31" s="86"/>
      <c r="GE31" s="86"/>
      <c r="GF31" s="86"/>
      <c r="GG31" s="86"/>
      <c r="GH31" s="86"/>
      <c r="GI31" s="86"/>
      <c r="GJ31" s="86"/>
      <c r="GK31" s="86"/>
      <c r="GL31" s="86"/>
      <c r="GM31" s="86"/>
      <c r="GN31" s="86"/>
      <c r="GO31" s="86"/>
      <c r="GP31" s="86"/>
      <c r="GQ31" s="86"/>
      <c r="GR31" s="86"/>
      <c r="GS31" s="86"/>
      <c r="GT31" s="86"/>
      <c r="GU31" s="86"/>
      <c r="GV31" s="86"/>
      <c r="GW31" s="86"/>
      <c r="GX31" s="86"/>
      <c r="GY31" s="86"/>
      <c r="GZ31" s="86"/>
      <c r="HA31" s="86"/>
      <c r="HB31" s="86"/>
      <c r="HC31" s="86"/>
      <c r="HD31" s="86"/>
      <c r="HE31" s="86"/>
      <c r="HF31" s="86"/>
      <c r="HG31" s="86"/>
      <c r="HH31" s="86"/>
      <c r="HI31" s="86"/>
      <c r="HJ31" s="86"/>
      <c r="HK31" s="86"/>
      <c r="HL31" s="86"/>
      <c r="HM31" s="86"/>
      <c r="HN31" s="86"/>
      <c r="HO31" s="86"/>
      <c r="HP31" s="86"/>
      <c r="HQ31" s="86"/>
      <c r="HR31" s="86"/>
      <c r="HS31" s="86"/>
      <c r="HT31" s="86"/>
      <c r="HU31" s="86"/>
      <c r="HV31" s="86"/>
      <c r="HW31" s="86"/>
      <c r="HX31" s="86"/>
      <c r="HY31" s="86"/>
      <c r="HZ31" s="86"/>
      <c r="IA31" s="86"/>
      <c r="IB31" s="86"/>
      <c r="IC31" s="86"/>
      <c r="ID31" s="86"/>
      <c r="IE31" s="86"/>
      <c r="IF31" s="86"/>
      <c r="IG31" s="86"/>
      <c r="IH31" s="86"/>
      <c r="II31" s="86"/>
      <c r="IJ31" s="86"/>
      <c r="IK31" s="86"/>
      <c r="IL31" s="86"/>
      <c r="IM31" s="86"/>
      <c r="IN31" s="86"/>
      <c r="IO31" s="86"/>
      <c r="IP31" s="86"/>
      <c r="IQ31" s="86"/>
      <c r="IR31" s="86"/>
      <c r="IS31" s="86"/>
      <c r="IT31" s="86"/>
      <c r="IU31" s="86"/>
      <c r="IV31" s="86"/>
      <c r="IW31" s="86"/>
      <c r="IX31" s="86"/>
      <c r="IY31" s="86"/>
      <c r="IZ31" s="86"/>
      <c r="JA31" s="86"/>
      <c r="JB31" s="86"/>
      <c r="JC31" s="86"/>
      <c r="JD31" s="86"/>
      <c r="JE31" s="86"/>
      <c r="JF31" s="86"/>
      <c r="JG31" s="86"/>
      <c r="JH31" s="86"/>
      <c r="JI31" s="86"/>
      <c r="JJ31" s="86"/>
      <c r="JK31" s="86"/>
      <c r="JL31" s="86"/>
      <c r="JM31" s="86"/>
      <c r="JN31" s="86"/>
      <c r="JO31" s="86"/>
      <c r="JP31" s="86"/>
      <c r="JQ31" s="86"/>
      <c r="JR31" s="86"/>
      <c r="JS31" s="86"/>
      <c r="JT31" s="86"/>
      <c r="JU31" s="86"/>
      <c r="JV31" s="86"/>
      <c r="JW31" s="86"/>
      <c r="JX31" s="86"/>
      <c r="JY31" s="86"/>
      <c r="JZ31" s="86"/>
      <c r="KA31" s="86"/>
      <c r="KB31" s="86"/>
      <c r="KC31" s="86"/>
      <c r="KD31" s="86"/>
      <c r="KE31" s="86"/>
      <c r="KF31" s="86"/>
      <c r="KG31" s="86"/>
      <c r="KH31" s="86"/>
      <c r="KI31" s="86"/>
      <c r="KJ31" s="86"/>
      <c r="KK31" s="86"/>
      <c r="KL31" s="86"/>
      <c r="KM31" s="86"/>
      <c r="KN31" s="86"/>
      <c r="KO31" s="86"/>
      <c r="KP31" s="86"/>
      <c r="KQ31" s="86"/>
      <c r="KR31" s="86"/>
      <c r="KS31" s="86"/>
      <c r="KT31" s="86"/>
      <c r="KU31" s="86"/>
      <c r="KV31" s="86"/>
      <c r="KW31" s="86"/>
      <c r="KX31" s="86"/>
      <c r="KY31" s="86"/>
      <c r="KZ31" s="86"/>
      <c r="LA31" s="86"/>
      <c r="LB31" s="86"/>
      <c r="LC31" s="86"/>
      <c r="LD31" s="86"/>
      <c r="LE31" s="86"/>
      <c r="LF31" s="86"/>
      <c r="LG31" s="86"/>
      <c r="LH31" s="86"/>
      <c r="LI31" s="86"/>
      <c r="LJ31" s="86"/>
      <c r="LK31" s="86"/>
      <c r="LL31" s="86"/>
      <c r="LM31" s="86"/>
      <c r="LN31" s="86"/>
      <c r="LO31" s="86"/>
      <c r="LP31" s="86"/>
      <c r="LQ31" s="86"/>
      <c r="LR31" s="86"/>
      <c r="LS31" s="86"/>
      <c r="LT31" s="86"/>
      <c r="LU31" s="86"/>
      <c r="LV31" s="86"/>
      <c r="LW31" s="86"/>
      <c r="LX31" s="86"/>
      <c r="LY31" s="86"/>
      <c r="LZ31" s="86"/>
      <c r="MA31" s="86"/>
      <c r="MB31" s="86"/>
      <c r="MC31" s="86"/>
      <c r="MD31" s="86"/>
      <c r="ME31" s="86"/>
      <c r="MF31" s="86"/>
      <c r="MG31" s="86"/>
      <c r="MH31" s="86"/>
      <c r="MI31" s="86"/>
      <c r="MJ31" s="86"/>
      <c r="MK31" s="86"/>
      <c r="ML31" s="86"/>
      <c r="MM31" s="86"/>
      <c r="MN31" s="86"/>
      <c r="MO31" s="86"/>
      <c r="MP31" s="86"/>
      <c r="MQ31" s="86"/>
      <c r="MR31" s="86"/>
      <c r="MS31" s="86"/>
      <c r="MT31" s="86"/>
      <c r="MU31" s="86"/>
      <c r="MV31" s="86"/>
      <c r="MW31" s="86"/>
      <c r="MX31" s="86"/>
      <c r="MY31" s="86"/>
      <c r="MZ31" s="86"/>
      <c r="NA31" s="86"/>
      <c r="NB31" s="86"/>
      <c r="NC31" s="86"/>
      <c r="ND31" s="86"/>
      <c r="NE31" s="86"/>
      <c r="NF31" s="86"/>
      <c r="NG31" s="86"/>
      <c r="NH31" s="86"/>
      <c r="NI31" s="86"/>
      <c r="NJ31" s="86"/>
      <c r="NK31" s="86"/>
      <c r="NL31" s="86"/>
      <c r="NM31" s="86"/>
      <c r="NN31" s="86"/>
      <c r="NO31" s="86"/>
      <c r="NP31" s="86"/>
      <c r="NQ31" s="86"/>
      <c r="NR31" s="86"/>
      <c r="NS31" s="86"/>
      <c r="NT31" s="86"/>
      <c r="NU31" s="86"/>
      <c r="NV31" s="86"/>
      <c r="NW31" s="86"/>
      <c r="NX31" s="86"/>
      <c r="NY31" s="86"/>
      <c r="NZ31" s="86"/>
      <c r="OA31" s="86"/>
      <c r="OB31" s="86"/>
      <c r="OC31" s="86"/>
      <c r="OD31" s="86"/>
      <c r="OE31" s="86"/>
      <c r="OF31" s="86"/>
      <c r="OG31" s="86"/>
      <c r="OH31" s="86"/>
      <c r="OI31" s="86"/>
      <c r="OJ31" s="86"/>
      <c r="OK31" s="86"/>
      <c r="OL31" s="86"/>
      <c r="OM31" s="86"/>
      <c r="ON31" s="86"/>
      <c r="OO31" s="86"/>
      <c r="OP31" s="86"/>
      <c r="OQ31" s="86"/>
      <c r="OR31" s="86"/>
      <c r="OS31" s="86"/>
      <c r="OT31" s="86"/>
      <c r="OU31" s="86"/>
      <c r="OV31" s="86"/>
      <c r="OW31" s="86"/>
      <c r="OX31" s="86"/>
      <c r="OY31" s="86"/>
      <c r="OZ31" s="86"/>
      <c r="PA31" s="86"/>
      <c r="PB31" s="86"/>
      <c r="PC31" s="86"/>
      <c r="PD31" s="86"/>
      <c r="PE31" s="86"/>
      <c r="PF31" s="86"/>
      <c r="PG31" s="86"/>
      <c r="PH31" s="86"/>
      <c r="PI31" s="86"/>
      <c r="PJ31" s="86"/>
      <c r="PK31" s="86"/>
      <c r="PL31" s="86"/>
      <c r="PM31" s="86"/>
      <c r="PN31" s="86"/>
      <c r="PO31" s="86"/>
      <c r="PP31" s="86"/>
      <c r="PQ31" s="86"/>
      <c r="PR31" s="86"/>
      <c r="PS31" s="86"/>
      <c r="PT31" s="86"/>
      <c r="PU31" s="86"/>
      <c r="PV31" s="86"/>
      <c r="PW31" s="86"/>
      <c r="PX31" s="86"/>
      <c r="PY31" s="86"/>
      <c r="PZ31" s="86"/>
      <c r="QA31" s="86"/>
      <c r="QB31" s="86"/>
      <c r="QC31" s="86"/>
      <c r="QD31" s="86"/>
      <c r="QE31" s="86"/>
      <c r="QF31" s="86"/>
      <c r="QG31" s="86"/>
      <c r="QH31" s="86"/>
      <c r="QI31" s="86"/>
      <c r="QJ31" s="86"/>
      <c r="QK31" s="86"/>
      <c r="QL31" s="86"/>
      <c r="QM31" s="86"/>
      <c r="QN31" s="86"/>
      <c r="QO31" s="86"/>
      <c r="QP31" s="86"/>
      <c r="QQ31" s="86"/>
      <c r="QR31" s="86"/>
      <c r="QS31" s="86"/>
      <c r="QT31" s="86"/>
      <c r="QU31" s="86"/>
      <c r="QV31" s="86"/>
      <c r="QW31" s="86"/>
      <c r="QX31" s="86"/>
      <c r="QY31" s="86"/>
      <c r="QZ31" s="86"/>
      <c r="RA31" s="86"/>
      <c r="RB31" s="86"/>
      <c r="RC31" s="86"/>
      <c r="RD31" s="86"/>
      <c r="RE31" s="86"/>
      <c r="RF31" s="86"/>
      <c r="RG31" s="86"/>
      <c r="RH31" s="86"/>
      <c r="RI31" s="86"/>
      <c r="RJ31" s="86"/>
      <c r="RK31" s="86"/>
      <c r="RL31" s="86"/>
      <c r="RM31" s="86"/>
      <c r="RN31" s="86"/>
      <c r="RO31" s="86"/>
      <c r="RP31" s="86"/>
      <c r="RQ31" s="86"/>
      <c r="RR31" s="86"/>
      <c r="RS31" s="86"/>
      <c r="RT31" s="86"/>
      <c r="RU31" s="86"/>
      <c r="RV31" s="86"/>
      <c r="RW31" s="86"/>
      <c r="RX31" s="86"/>
      <c r="RY31" s="86"/>
      <c r="RZ31" s="86"/>
      <c r="SA31" s="86"/>
      <c r="SB31" s="86"/>
      <c r="SC31" s="86"/>
      <c r="SD31" s="86"/>
      <c r="SE31" s="86"/>
      <c r="SF31" s="86"/>
      <c r="SG31" s="86"/>
      <c r="SH31" s="86"/>
      <c r="SI31" s="86"/>
      <c r="SJ31" s="86"/>
      <c r="SK31" s="86"/>
      <c r="SL31" s="86"/>
      <c r="SM31" s="86"/>
      <c r="SN31" s="86"/>
      <c r="SO31" s="86"/>
      <c r="SP31" s="86"/>
      <c r="SQ31" s="86"/>
      <c r="SR31" s="86"/>
      <c r="SS31" s="86"/>
      <c r="ST31" s="86"/>
      <c r="SU31" s="86"/>
      <c r="SV31" s="86"/>
      <c r="SW31" s="86"/>
      <c r="SX31" s="86"/>
      <c r="SY31" s="86"/>
      <c r="SZ31" s="86"/>
      <c r="TA31" s="86"/>
      <c r="TB31" s="86"/>
      <c r="TC31" s="86"/>
      <c r="TD31" s="86"/>
      <c r="TE31" s="86"/>
      <c r="TF31" s="86"/>
      <c r="TG31" s="86"/>
      <c r="TH31" s="86"/>
      <c r="TI31" s="86"/>
      <c r="TJ31" s="86"/>
      <c r="TK31" s="86"/>
      <c r="TL31" s="86"/>
      <c r="TM31" s="86"/>
      <c r="TN31" s="86"/>
      <c r="TO31" s="86"/>
      <c r="TP31" s="86"/>
      <c r="TQ31" s="86"/>
      <c r="TR31" s="86"/>
      <c r="TS31" s="86"/>
      <c r="TT31" s="86"/>
      <c r="TU31" s="86"/>
      <c r="TV31" s="86"/>
      <c r="TW31" s="86"/>
      <c r="TX31" s="86"/>
      <c r="TY31" s="86"/>
      <c r="TZ31" s="86"/>
      <c r="UA31" s="86"/>
      <c r="UB31" s="86"/>
      <c r="UC31" s="86"/>
      <c r="UD31" s="86"/>
      <c r="UE31" s="86"/>
      <c r="UF31" s="86"/>
      <c r="UG31" s="86"/>
      <c r="UH31" s="86"/>
      <c r="UI31" s="86"/>
      <c r="UJ31" s="86"/>
      <c r="UK31" s="86"/>
      <c r="UL31" s="86"/>
      <c r="UM31" s="86"/>
      <c r="UN31" s="86"/>
      <c r="UO31" s="86"/>
      <c r="UP31" s="86"/>
      <c r="UQ31" s="86"/>
      <c r="UR31" s="86"/>
      <c r="US31" s="86"/>
      <c r="UT31" s="86"/>
      <c r="UU31" s="86"/>
      <c r="UV31" s="86"/>
      <c r="UW31" s="86"/>
      <c r="UX31" s="86"/>
      <c r="UY31" s="86"/>
      <c r="UZ31" s="86"/>
      <c r="VA31" s="86"/>
      <c r="VB31" s="86"/>
      <c r="VC31" s="86"/>
      <c r="VD31" s="86"/>
      <c r="VE31" s="86"/>
      <c r="VF31" s="86"/>
      <c r="VG31" s="86"/>
      <c r="VH31" s="86"/>
      <c r="VI31" s="86"/>
      <c r="VJ31" s="86"/>
      <c r="VK31" s="86"/>
      <c r="VL31" s="86"/>
      <c r="VM31" s="86"/>
      <c r="VN31" s="86"/>
      <c r="VO31" s="86"/>
      <c r="VP31" s="86"/>
      <c r="VQ31" s="86"/>
      <c r="VR31" s="86"/>
      <c r="VS31" s="86"/>
      <c r="VT31" s="86"/>
      <c r="VU31" s="86"/>
      <c r="VV31" s="86"/>
      <c r="VW31" s="86"/>
      <c r="VX31" s="86"/>
      <c r="VY31" s="86"/>
      <c r="VZ31" s="86"/>
      <c r="WA31" s="86"/>
      <c r="WB31" s="86"/>
      <c r="WC31" s="86"/>
      <c r="WD31" s="86"/>
      <c r="WE31" s="86"/>
      <c r="WF31" s="86"/>
      <c r="WG31" s="86"/>
      <c r="WH31" s="86"/>
      <c r="WI31" s="86"/>
      <c r="WJ31" s="86"/>
      <c r="WK31" s="86"/>
      <c r="WL31" s="86"/>
      <c r="WM31" s="86"/>
      <c r="WN31" s="86"/>
      <c r="WO31" s="86"/>
      <c r="WP31" s="86"/>
      <c r="WQ31" s="86"/>
      <c r="WR31" s="86"/>
      <c r="WS31" s="86"/>
      <c r="WT31" s="86"/>
      <c r="WU31" s="86"/>
      <c r="WV31" s="86"/>
      <c r="WW31" s="86"/>
      <c r="WX31" s="86"/>
      <c r="WY31" s="86"/>
      <c r="WZ31" s="86"/>
      <c r="XA31" s="86"/>
      <c r="XB31" s="86"/>
      <c r="XC31" s="86"/>
      <c r="XD31" s="86"/>
      <c r="XE31" s="86"/>
      <c r="XF31" s="86"/>
      <c r="XG31" s="86"/>
      <c r="XH31" s="86"/>
      <c r="XI31" s="86"/>
      <c r="XJ31" s="86"/>
      <c r="XK31" s="86"/>
      <c r="XL31" s="86"/>
      <c r="XM31" s="86"/>
      <c r="XN31" s="86"/>
      <c r="XO31" s="86"/>
      <c r="XP31" s="86"/>
      <c r="XQ31" s="86"/>
      <c r="XR31" s="86"/>
      <c r="XS31" s="86"/>
      <c r="XT31" s="86"/>
      <c r="XU31" s="86"/>
      <c r="XV31" s="86"/>
      <c r="XW31" s="86"/>
      <c r="XX31" s="86"/>
      <c r="XY31" s="86"/>
      <c r="XZ31" s="86"/>
      <c r="YA31" s="86"/>
      <c r="YB31" s="86"/>
      <c r="YC31" s="86"/>
      <c r="YD31" s="86"/>
      <c r="YE31" s="86"/>
      <c r="YF31" s="86"/>
      <c r="YG31" s="86"/>
      <c r="YH31" s="86"/>
      <c r="YI31" s="86"/>
      <c r="YJ31" s="86"/>
      <c r="YK31" s="86"/>
      <c r="YL31" s="86"/>
      <c r="YM31" s="86"/>
      <c r="YN31" s="86"/>
      <c r="YO31" s="86"/>
      <c r="YP31" s="86"/>
      <c r="YQ31" s="86"/>
      <c r="YR31" s="86"/>
      <c r="YS31" s="86"/>
      <c r="YT31" s="86"/>
      <c r="YU31" s="86"/>
      <c r="YV31" s="86"/>
      <c r="YW31" s="86"/>
      <c r="YX31" s="86"/>
      <c r="YY31" s="86"/>
      <c r="YZ31" s="86"/>
      <c r="ZA31" s="86"/>
      <c r="ZB31" s="86"/>
      <c r="ZC31" s="86"/>
      <c r="ZD31" s="86"/>
      <c r="ZE31" s="86"/>
      <c r="ZF31" s="86"/>
      <c r="ZG31" s="86"/>
      <c r="ZH31" s="86"/>
      <c r="ZI31" s="86"/>
      <c r="ZJ31" s="86"/>
      <c r="ZK31" s="86"/>
      <c r="ZL31" s="86"/>
      <c r="ZM31" s="86"/>
      <c r="ZN31" s="86"/>
      <c r="ZO31" s="86"/>
      <c r="ZP31" s="86"/>
      <c r="ZQ31" s="86"/>
      <c r="ZR31" s="86"/>
      <c r="ZS31" s="86"/>
      <c r="ZT31" s="86"/>
      <c r="ZU31" s="86"/>
      <c r="ZV31" s="86"/>
      <c r="ZW31" s="86"/>
      <c r="ZX31" s="86"/>
      <c r="ZY31" s="86"/>
      <c r="ZZ31" s="86"/>
      <c r="AAA31" s="86"/>
      <c r="AAB31" s="86"/>
      <c r="AAC31" s="86"/>
      <c r="AAD31" s="86"/>
      <c r="AAE31" s="86"/>
      <c r="AAF31" s="86"/>
      <c r="AAG31" s="86"/>
      <c r="AAH31" s="86"/>
      <c r="AAI31" s="86"/>
      <c r="AAJ31" s="86"/>
      <c r="AAK31" s="86"/>
      <c r="AAL31" s="86"/>
      <c r="AAM31" s="86"/>
      <c r="AAN31" s="86"/>
      <c r="AAO31" s="86"/>
      <c r="AAP31" s="86"/>
      <c r="AAQ31" s="86"/>
      <c r="AAR31" s="86"/>
      <c r="AAS31" s="86"/>
      <c r="AAT31" s="86"/>
      <c r="AAU31" s="86"/>
      <c r="AAV31" s="86"/>
      <c r="AAW31" s="86"/>
      <c r="AAX31" s="86"/>
      <c r="AAY31" s="86"/>
      <c r="AAZ31" s="86"/>
      <c r="ABA31" s="86"/>
      <c r="ABB31" s="86"/>
      <c r="ABC31" s="86"/>
      <c r="ABD31" s="86"/>
      <c r="ABE31" s="86"/>
      <c r="ABF31" s="86"/>
      <c r="ABG31" s="86"/>
      <c r="ABH31" s="86"/>
      <c r="ABI31" s="86"/>
      <c r="ABJ31" s="86"/>
      <c r="ABK31" s="86"/>
      <c r="ABL31" s="86"/>
      <c r="ABM31" s="86"/>
      <c r="ABN31" s="86"/>
      <c r="ABO31" s="86"/>
      <c r="ABP31" s="86"/>
      <c r="ABQ31" s="86"/>
      <c r="ABR31" s="86"/>
      <c r="ABS31" s="86"/>
      <c r="ABT31" s="86"/>
      <c r="ABU31" s="86"/>
      <c r="ABV31" s="86"/>
      <c r="ABW31" s="86"/>
      <c r="ABX31" s="86"/>
      <c r="ABY31" s="86"/>
      <c r="ABZ31" s="86"/>
      <c r="ACA31" s="86"/>
      <c r="ACB31" s="86"/>
      <c r="ACC31" s="86"/>
      <c r="ACD31" s="86"/>
      <c r="ACE31" s="86"/>
      <c r="ACF31" s="86"/>
      <c r="ACG31" s="86"/>
      <c r="ACH31" s="86"/>
      <c r="ACI31" s="86"/>
      <c r="ACJ31" s="86"/>
      <c r="ACK31" s="86"/>
      <c r="ACL31" s="86"/>
      <c r="ACM31" s="86"/>
      <c r="ACN31" s="86"/>
      <c r="ACO31" s="86"/>
      <c r="ACP31" s="86"/>
      <c r="ACQ31" s="86"/>
      <c r="ACR31" s="86"/>
      <c r="ACS31" s="86"/>
      <c r="ACT31" s="86"/>
      <c r="ACU31" s="86"/>
      <c r="ACV31" s="86"/>
      <c r="ACW31" s="86"/>
      <c r="ACX31" s="86"/>
      <c r="ACY31" s="86"/>
      <c r="ACZ31" s="86"/>
      <c r="ADA31" s="86"/>
      <c r="ADB31" s="86"/>
      <c r="ADC31" s="86"/>
      <c r="ADD31" s="86"/>
      <c r="ADE31" s="86"/>
      <c r="ADF31" s="86"/>
      <c r="ADG31" s="86"/>
      <c r="ADH31" s="86"/>
      <c r="ADI31" s="86"/>
      <c r="ADJ31" s="86"/>
      <c r="ADK31" s="86"/>
      <c r="ADL31" s="86"/>
      <c r="ADM31" s="86"/>
      <c r="ADN31" s="86"/>
      <c r="ADO31" s="86"/>
      <c r="ADP31" s="86"/>
      <c r="ADQ31" s="86"/>
      <c r="ADR31" s="86"/>
      <c r="ADS31" s="86"/>
      <c r="ADT31" s="86"/>
      <c r="ADU31" s="86"/>
      <c r="ADV31" s="86"/>
      <c r="ADW31" s="86"/>
      <c r="ADX31" s="86"/>
      <c r="ADY31" s="86"/>
      <c r="ADZ31" s="86"/>
      <c r="AEA31" s="86"/>
      <c r="AEB31" s="86"/>
      <c r="AEC31" s="86"/>
      <c r="AED31" s="86"/>
      <c r="AEE31" s="86"/>
      <c r="AEF31" s="86"/>
      <c r="AEG31" s="86"/>
      <c r="AEH31" s="86"/>
      <c r="AEI31" s="86"/>
      <c r="AEJ31" s="86"/>
      <c r="AEK31" s="86"/>
      <c r="AEL31" s="86"/>
      <c r="AEM31" s="86"/>
      <c r="AEN31" s="86"/>
      <c r="AEO31" s="86"/>
      <c r="AEP31" s="86"/>
      <c r="AEQ31" s="86"/>
      <c r="AER31" s="86"/>
      <c r="AES31" s="86"/>
      <c r="AET31" s="86"/>
      <c r="AEU31" s="86"/>
      <c r="AEV31" s="86"/>
      <c r="AEW31" s="86"/>
      <c r="AEX31" s="86"/>
      <c r="AEY31" s="86"/>
      <c r="AEZ31" s="86"/>
      <c r="AFA31" s="86"/>
      <c r="AFB31" s="86"/>
      <c r="AFC31" s="86"/>
      <c r="AFD31" s="86"/>
      <c r="AFE31" s="86"/>
      <c r="AFF31" s="86"/>
      <c r="AFG31" s="86"/>
      <c r="AFH31" s="86"/>
      <c r="AFI31" s="86"/>
      <c r="AFJ31" s="86"/>
      <c r="AFK31" s="86"/>
      <c r="AFL31" s="86"/>
      <c r="AFM31" s="86"/>
      <c r="AFN31" s="86"/>
      <c r="AFO31" s="86"/>
      <c r="AFP31" s="86"/>
      <c r="AFQ31" s="86"/>
      <c r="AFR31" s="86"/>
      <c r="AFS31" s="86"/>
      <c r="AFT31" s="86"/>
      <c r="AFU31" s="86"/>
      <c r="AFV31" s="86"/>
      <c r="AFW31" s="86"/>
      <c r="AFX31" s="86"/>
      <c r="AFY31" s="86"/>
      <c r="AFZ31" s="86"/>
      <c r="AGA31" s="86"/>
      <c r="AGB31" s="86"/>
      <c r="AGC31" s="86"/>
      <c r="AGD31" s="86"/>
      <c r="AGE31" s="86"/>
      <c r="AGF31" s="86"/>
      <c r="AGG31" s="86"/>
      <c r="AGH31" s="86"/>
      <c r="AGI31" s="86"/>
      <c r="AGJ31" s="86"/>
      <c r="AGK31" s="86"/>
      <c r="AGL31" s="86"/>
      <c r="AGM31" s="86"/>
      <c r="AGN31" s="86"/>
      <c r="AGO31" s="86"/>
      <c r="AGP31" s="86"/>
      <c r="AGQ31" s="86"/>
      <c r="AGR31" s="86"/>
      <c r="AGS31" s="86"/>
      <c r="AGT31" s="86"/>
      <c r="AGU31" s="86"/>
      <c r="AGV31" s="86"/>
      <c r="AGW31" s="86"/>
      <c r="AGX31" s="86"/>
      <c r="AGY31" s="86"/>
      <c r="AGZ31" s="86"/>
      <c r="AHA31" s="86"/>
      <c r="AHB31" s="86"/>
      <c r="AHC31" s="86"/>
      <c r="AHD31" s="86"/>
      <c r="AHE31" s="86"/>
      <c r="AHF31" s="86"/>
      <c r="AHG31" s="86"/>
      <c r="AHH31" s="86"/>
      <c r="AHI31" s="86"/>
      <c r="AHJ31" s="86"/>
      <c r="AHK31" s="86"/>
      <c r="AHL31" s="86"/>
      <c r="AHM31" s="86"/>
      <c r="AHN31" s="86"/>
      <c r="AHO31" s="86"/>
      <c r="AHP31" s="86"/>
      <c r="AHQ31" s="86"/>
      <c r="AHR31" s="86"/>
      <c r="AHS31" s="86"/>
      <c r="AHT31" s="86"/>
      <c r="AHU31" s="86"/>
      <c r="AHV31" s="86"/>
      <c r="AHW31" s="86"/>
      <c r="AHX31" s="86"/>
      <c r="AHY31" s="86"/>
      <c r="AHZ31" s="86"/>
      <c r="AIA31" s="86"/>
      <c r="AIB31" s="86"/>
      <c r="AIC31" s="86"/>
      <c r="AID31" s="86"/>
      <c r="AIE31" s="86"/>
      <c r="AIF31" s="86"/>
      <c r="AIG31" s="86"/>
      <c r="AIH31" s="86"/>
      <c r="AII31" s="86"/>
      <c r="AIJ31" s="86"/>
      <c r="AIK31" s="86"/>
      <c r="AIL31" s="86"/>
      <c r="AIM31" s="86"/>
      <c r="AIN31" s="86"/>
      <c r="AIO31" s="86"/>
      <c r="AIP31" s="86"/>
      <c r="AIQ31" s="86"/>
      <c r="AIR31" s="86"/>
      <c r="AIS31" s="86"/>
      <c r="AIT31" s="86"/>
      <c r="AIU31" s="86"/>
      <c r="AIV31" s="86"/>
      <c r="AIW31" s="86"/>
      <c r="AIX31" s="86"/>
      <c r="AIY31" s="86"/>
      <c r="AIZ31" s="86"/>
      <c r="AJA31" s="86"/>
      <c r="AJB31" s="86"/>
      <c r="AJC31" s="86"/>
      <c r="AJD31" s="86"/>
      <c r="AJE31" s="86"/>
      <c r="AJF31" s="86"/>
      <c r="AJG31" s="86"/>
      <c r="AJH31" s="86"/>
      <c r="AJI31" s="86"/>
      <c r="AJJ31" s="86"/>
      <c r="AJK31" s="86"/>
      <c r="AJL31" s="86"/>
      <c r="AJM31" s="86"/>
      <c r="AJN31" s="86"/>
      <c r="AJO31" s="86"/>
      <c r="AJP31" s="86"/>
      <c r="AJQ31" s="86"/>
      <c r="AJR31" s="86"/>
      <c r="AJS31" s="86"/>
      <c r="AJT31" s="86"/>
      <c r="AJU31" s="86"/>
      <c r="AJV31" s="86"/>
      <c r="AJW31" s="86"/>
      <c r="AJX31" s="86"/>
      <c r="AJY31" s="86"/>
      <c r="AJZ31" s="86"/>
      <c r="AKA31" s="86"/>
      <c r="AKB31" s="86"/>
      <c r="AKC31" s="86"/>
      <c r="AKD31" s="86"/>
      <c r="AKE31" s="86"/>
      <c r="AKF31" s="86"/>
      <c r="AKG31" s="86"/>
      <c r="AKH31" s="86"/>
      <c r="AKI31" s="86"/>
      <c r="AKJ31" s="86"/>
      <c r="AKK31" s="86"/>
      <c r="AKL31" s="86"/>
      <c r="AKM31" s="86"/>
      <c r="AKN31" s="86"/>
      <c r="AKO31" s="86"/>
      <c r="AKP31" s="86"/>
      <c r="AKQ31" s="86"/>
      <c r="AKR31" s="86"/>
      <c r="AKS31" s="86"/>
      <c r="AKT31" s="86"/>
      <c r="AKU31" s="86"/>
      <c r="AKV31" s="86"/>
      <c r="AKW31" s="86"/>
      <c r="AKX31" s="86"/>
      <c r="AKY31" s="86"/>
      <c r="AKZ31" s="86"/>
      <c r="ALA31" s="86"/>
      <c r="ALB31" s="86"/>
      <c r="ALC31" s="86"/>
      <c r="ALD31" s="86"/>
      <c r="ALE31" s="86"/>
      <c r="ALF31" s="86"/>
      <c r="ALG31" s="86"/>
      <c r="ALH31" s="86"/>
      <c r="ALI31" s="86"/>
      <c r="ALJ31" s="86"/>
      <c r="ALK31" s="86"/>
      <c r="ALL31" s="86"/>
      <c r="ALM31" s="86"/>
      <c r="ALN31" s="86"/>
      <c r="ALO31" s="86"/>
      <c r="ALP31" s="86"/>
      <c r="ALQ31" s="86"/>
      <c r="ALR31" s="86"/>
      <c r="ALS31" s="86"/>
      <c r="ALT31" s="86"/>
      <c r="ALU31" s="86"/>
      <c r="ALV31" s="86"/>
      <c r="ALW31" s="86"/>
      <c r="ALX31" s="86"/>
      <c r="ALY31" s="86"/>
      <c r="ALZ31" s="86"/>
      <c r="AMA31" s="86"/>
      <c r="AMB31" s="86"/>
      <c r="AMC31" s="86"/>
      <c r="AMD31" s="86"/>
      <c r="AME31" s="86"/>
      <c r="AMF31" s="86"/>
      <c r="AMG31" s="86"/>
      <c r="AMH31" s="86"/>
      <c r="AMI31" s="86"/>
      <c r="AMJ31" s="86"/>
      <c r="AMK31" s="86"/>
    </row>
    <row r="32" customFormat="false" ht="46" hidden="false" customHeight="false" outlineLevel="0" collapsed="false">
      <c r="A32" s="266" t="s">
        <v>5334</v>
      </c>
      <c r="B32" s="354" t="s">
        <v>5198</v>
      </c>
      <c r="C32" s="266" t="s">
        <v>5292</v>
      </c>
      <c r="D32" s="266" t="s">
        <v>5283</v>
      </c>
      <c r="E32" s="266" t="s">
        <v>5335</v>
      </c>
      <c r="F32" s="266"/>
      <c r="G32" s="357" t="s">
        <v>5336</v>
      </c>
      <c r="H32" s="266"/>
      <c r="I32" s="266" t="s">
        <v>5337</v>
      </c>
      <c r="J32" s="289" t="s">
        <v>5338</v>
      </c>
      <c r="K32" s="289"/>
      <c r="L32" s="266"/>
      <c r="M32" s="78" t="s">
        <v>157</v>
      </c>
      <c r="N32" s="266"/>
      <c r="O32" s="266"/>
      <c r="P32" s="266"/>
      <c r="Q32" s="266"/>
      <c r="R32" s="266" t="s">
        <v>45</v>
      </c>
      <c r="S32" s="266"/>
      <c r="T32" s="84" t="s">
        <v>202</v>
      </c>
      <c r="U32" s="341"/>
      <c r="V32" s="342" t="s">
        <v>237</v>
      </c>
      <c r="W32" s="341"/>
      <c r="X32" s="342"/>
      <c r="Y32" s="342"/>
      <c r="Z32" s="342" t="s">
        <v>282</v>
      </c>
      <c r="AA32" s="342"/>
      <c r="AB32" s="343"/>
      <c r="AC32" s="343"/>
      <c r="AD32" s="344"/>
      <c r="AE32" s="343" t="s">
        <v>5339</v>
      </c>
      <c r="AF32" s="345"/>
      <c r="AG32" s="351" t="s">
        <v>5340</v>
      </c>
      <c r="AH32" s="347"/>
      <c r="AI32" s="343"/>
      <c r="AJ32" s="343"/>
      <c r="AK32" s="351" t="s">
        <v>5341</v>
      </c>
      <c r="AL32" s="343"/>
      <c r="AM32" s="351"/>
      <c r="AN32" s="343"/>
      <c r="AO32" s="324"/>
      <c r="AP32" s="324"/>
      <c r="AQ32" s="324"/>
      <c r="AR32" s="324"/>
      <c r="AS32" s="324"/>
      <c r="AT32" s="330" t="str">
        <f aca="false">IF(A32="", "","'"&amp;A32&amp;"':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'"&amp;VLOOKUP(S32,マスタ!$D$1:$E$99,2,0)&amp;"'","")&amp;""&amp;IF(T32&lt;&gt;"",", range: '"&amp;T32&amp;"'","")&amp;IF(V32&lt;&gt;"",", damage: '"&amp;V32&amp;"'","")&amp;IF(X32&lt;&gt;"",", capacity: '"&amp;X32&amp;"'","")&amp;IF(Y32&lt;&gt;"",", growth: "&amp;Y32&amp;"","")&amp;IF(Z32&lt;&gt;"",", cost: '"&amp;Z32&amp;"'","")&amp;", text: '"&amp;SUBSTITUTE(SUBSTITUTE(AE32, CHAR(13), ""),CHAR(10),"\n")&amp;IF(AF32&lt;&gt;"", "', textAdditional: '"&amp;SUBSTITUTE(SUBSTITUTE(AF32, CHAR(13), ""),CHAR(10),"\n"), "")&amp;"', textZh: '"&amp;SUBSTITUTE(SUBSTITUTE(SUBSTITUTE(AG32, CHAR(13), ""),CHAR(10),"\n"),"'","\'")&amp;"', textZhG1: '"&amp;SUBSTITUTE(SUBSTITUTE(SUBSTITUTE(AI32, CHAR(13), ""),CHAR(10),"\n"),"'","\'")&amp;IF(AH32&lt;&gt;"", "', textZhAdditional: '"&amp;SUBSTITUTE(SUBSTITUTE(AH32, CHAR(13), ""),CHAR(10),"\n"), "")&amp;IF(AJ32&lt;&gt;"", "', textZhG1Additional: '"&amp;SUBSTITUTE(SUBSTITUTE(AJ32, CHAR(13), ""),CHAR(10),"\n"), "")&amp;"', textKo: '"&amp;SUBSTITUTE(SUBSTITUTE(SUBSTITUTE(AK32, CHAR(13), ""),CHAR(10),"\n"),"'","\'")&amp;IF(AL32&lt;&gt;"", "', textKoAdditional: '"&amp;SUBSTITUTE(SUBSTITUTE(AL32, CHAR(13), ""),CHAR(10),"\n"), "")&amp;"', textEn: '"&amp;SUBSTITUTE(SUBSTITUTE(SUBSTITUTE(AM32, CHAR(13), ""),CHAR(10),"\n"),"'","\'")&amp;IF(AN32&lt;&gt;"", "', textEnAdditional: '"&amp;SUBSTITUTE(SUBSTITUTE(AN32, CHAR(13), ""),CHAR(10),"\n"), "")&amp;"'"&amp;IF(AB32="○",", sealable: true","")&amp;IF(AC32="○",", removable: true","")&amp;IF(AA32="○",", lie: true","")&amp;IF(AD32="○",", investable: true","")&amp;"},")</f>
        <v>'26-innealra-o2-s-3': {megami: 'innealra', anotherID: 'O2', replace: '26-innealra-o-s-3', name: 'シキリス・ホリス', nameEn: '', nameZh: '同受异诛·欲壑难填', nameZhG1: '', nameKo: '시키리스·호리스', ruby: '', rubyEn: '', rubyZh: 'scrios', baseType: 'special', type: 'attack', range: '1-4', damage: '1/1', cost: '1', text: '【常時】この《攻撃》のダメージにより移動する桜花結晶はダストやフレアでなく間合に動かす。\n----\n【再起】あなたがこのターン中に2回以上共鳴している。', textZh: '【常时】因此《攻击》造成的伤害将移动的樱花结晶改为移去距。\n ----\n 【再起】你在本回合进行了至少2次共鸣。', textZhG1: '', textKo: '【상시】이 《공격》의 데미지로 이동하는 벚꽃결정은 더스트나 플레어가 아니라 간격으로 이동시킨다.\n【재기】당신이 이번 턴에 2회 이상 공명하였다.', textEn: ''},</v>
      </c>
      <c r="AU32" s="331" t="str">
        <f aca="false">IF($A32&lt;&gt;"", "    /** 《"&amp;$E32&amp;"》 */ export const "&amp;SUBSTITUTE(UPPER(IF(MID($A32, 3, 1)="-", RIGHT($A32,LEN($A32)-3), $A32)), "-", "_")&amp;": TCardId = '"&amp;$A32&amp;"';", "")</f>
        <v>    /** 《シキリス・ホリス》 */ export const INNEALRA_O2_S_3: TCardId = '26-innealra-o2-s-3';</v>
      </c>
      <c r="AV32" s="332" t="str">
        <f aca="false">IF($A32&lt;&gt;"", "    | '"&amp;$A32&amp;"'", "")</f>
        <v>    | '26-innealra-o2-s-3'</v>
      </c>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c r="DP32" s="86"/>
      <c r="DQ32" s="86"/>
      <c r="DR32" s="86"/>
      <c r="DS32" s="86"/>
      <c r="DT32" s="86"/>
      <c r="DU32" s="86"/>
      <c r="DV32" s="86"/>
      <c r="DW32" s="86"/>
      <c r="DX32" s="86"/>
      <c r="DY32" s="86"/>
      <c r="DZ32" s="86"/>
      <c r="EA32" s="86"/>
      <c r="EB32" s="86"/>
      <c r="EC32" s="86"/>
      <c r="ED32" s="86"/>
      <c r="EE32" s="86"/>
      <c r="EF32" s="86"/>
      <c r="EG32" s="86"/>
      <c r="EH32" s="86"/>
      <c r="EI32" s="86"/>
      <c r="EJ32" s="86"/>
      <c r="EK32" s="86"/>
      <c r="EL32" s="86"/>
      <c r="EM32" s="86"/>
      <c r="EN32" s="86"/>
      <c r="EO32" s="86"/>
      <c r="EP32" s="86"/>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6"/>
      <c r="FO32" s="86"/>
      <c r="FP32" s="86"/>
      <c r="FQ32" s="86"/>
      <c r="FR32" s="86"/>
      <c r="FS32" s="86"/>
      <c r="FT32" s="86"/>
      <c r="FU32" s="86"/>
      <c r="FV32" s="86"/>
      <c r="FW32" s="86"/>
      <c r="FX32" s="86"/>
      <c r="FY32" s="86"/>
      <c r="FZ32" s="86"/>
      <c r="GA32" s="86"/>
      <c r="GB32" s="86"/>
      <c r="GC32" s="86"/>
      <c r="GD32" s="86"/>
      <c r="GE32" s="86"/>
      <c r="GF32" s="86"/>
      <c r="GG32" s="86"/>
      <c r="GH32" s="86"/>
      <c r="GI32" s="86"/>
      <c r="GJ32" s="86"/>
      <c r="GK32" s="86"/>
      <c r="GL32" s="86"/>
      <c r="GM32" s="86"/>
      <c r="GN32" s="86"/>
      <c r="GO32" s="86"/>
      <c r="GP32" s="86"/>
      <c r="GQ32" s="86"/>
      <c r="GR32" s="86"/>
      <c r="GS32" s="86"/>
      <c r="GT32" s="86"/>
      <c r="GU32" s="86"/>
      <c r="GV32" s="86"/>
      <c r="GW32" s="86"/>
      <c r="GX32" s="86"/>
      <c r="GY32" s="86"/>
      <c r="GZ32" s="86"/>
      <c r="HA32" s="86"/>
      <c r="HB32" s="86"/>
      <c r="HC32" s="86"/>
      <c r="HD32" s="86"/>
      <c r="HE32" s="86"/>
      <c r="HF32" s="86"/>
      <c r="HG32" s="86"/>
      <c r="HH32" s="86"/>
      <c r="HI32" s="86"/>
      <c r="HJ32" s="86"/>
      <c r="HK32" s="86"/>
      <c r="HL32" s="86"/>
      <c r="HM32" s="86"/>
      <c r="HN32" s="86"/>
      <c r="HO32" s="86"/>
      <c r="HP32" s="86"/>
      <c r="HQ32" s="86"/>
      <c r="HR32" s="86"/>
      <c r="HS32" s="86"/>
      <c r="HT32" s="86"/>
      <c r="HU32" s="86"/>
      <c r="HV32" s="86"/>
      <c r="HW32" s="86"/>
      <c r="HX32" s="86"/>
      <c r="HY32" s="86"/>
      <c r="HZ32" s="86"/>
      <c r="IA32" s="86"/>
      <c r="IB32" s="86"/>
      <c r="IC32" s="86"/>
      <c r="ID32" s="86"/>
      <c r="IE32" s="86"/>
      <c r="IF32" s="86"/>
      <c r="IG32" s="86"/>
      <c r="IH32" s="86"/>
      <c r="II32" s="86"/>
      <c r="IJ32" s="86"/>
      <c r="IK32" s="86"/>
      <c r="IL32" s="86"/>
      <c r="IM32" s="86"/>
      <c r="IN32" s="86"/>
      <c r="IO32" s="86"/>
      <c r="IP32" s="86"/>
      <c r="IQ32" s="86"/>
      <c r="IR32" s="86"/>
      <c r="IS32" s="86"/>
      <c r="IT32" s="86"/>
      <c r="IU32" s="86"/>
      <c r="IV32" s="86"/>
      <c r="IW32" s="86"/>
      <c r="IX32" s="86"/>
      <c r="IY32" s="86"/>
      <c r="IZ32" s="86"/>
      <c r="JA32" s="86"/>
      <c r="JB32" s="86"/>
      <c r="JC32" s="86"/>
      <c r="JD32" s="86"/>
      <c r="JE32" s="86"/>
      <c r="JF32" s="86"/>
      <c r="JG32" s="86"/>
      <c r="JH32" s="86"/>
      <c r="JI32" s="86"/>
      <c r="JJ32" s="86"/>
      <c r="JK32" s="86"/>
      <c r="JL32" s="86"/>
      <c r="JM32" s="86"/>
      <c r="JN32" s="86"/>
      <c r="JO32" s="86"/>
      <c r="JP32" s="86"/>
      <c r="JQ32" s="86"/>
      <c r="JR32" s="86"/>
      <c r="JS32" s="86"/>
      <c r="JT32" s="86"/>
      <c r="JU32" s="86"/>
      <c r="JV32" s="86"/>
      <c r="JW32" s="86"/>
      <c r="JX32" s="86"/>
      <c r="JY32" s="86"/>
      <c r="JZ32" s="86"/>
      <c r="KA32" s="86"/>
      <c r="KB32" s="86"/>
      <c r="KC32" s="86"/>
      <c r="KD32" s="86"/>
      <c r="KE32" s="86"/>
      <c r="KF32" s="86"/>
      <c r="KG32" s="86"/>
      <c r="KH32" s="86"/>
      <c r="KI32" s="86"/>
      <c r="KJ32" s="86"/>
      <c r="KK32" s="86"/>
      <c r="KL32" s="86"/>
      <c r="KM32" s="86"/>
      <c r="KN32" s="86"/>
      <c r="KO32" s="86"/>
      <c r="KP32" s="86"/>
      <c r="KQ32" s="86"/>
      <c r="KR32" s="86"/>
      <c r="KS32" s="86"/>
      <c r="KT32" s="86"/>
      <c r="KU32" s="86"/>
      <c r="KV32" s="86"/>
      <c r="KW32" s="86"/>
      <c r="KX32" s="86"/>
      <c r="KY32" s="86"/>
      <c r="KZ32" s="86"/>
      <c r="LA32" s="86"/>
      <c r="LB32" s="86"/>
      <c r="LC32" s="86"/>
      <c r="LD32" s="86"/>
      <c r="LE32" s="86"/>
      <c r="LF32" s="86"/>
      <c r="LG32" s="86"/>
      <c r="LH32" s="86"/>
      <c r="LI32" s="86"/>
      <c r="LJ32" s="86"/>
      <c r="LK32" s="86"/>
      <c r="LL32" s="86"/>
      <c r="LM32" s="86"/>
      <c r="LN32" s="86"/>
      <c r="LO32" s="86"/>
      <c r="LP32" s="86"/>
      <c r="LQ32" s="86"/>
      <c r="LR32" s="86"/>
      <c r="LS32" s="86"/>
      <c r="LT32" s="86"/>
      <c r="LU32" s="86"/>
      <c r="LV32" s="86"/>
      <c r="LW32" s="86"/>
      <c r="LX32" s="86"/>
      <c r="LY32" s="86"/>
      <c r="LZ32" s="86"/>
      <c r="MA32" s="86"/>
      <c r="MB32" s="86"/>
      <c r="MC32" s="86"/>
      <c r="MD32" s="86"/>
      <c r="ME32" s="86"/>
      <c r="MF32" s="86"/>
      <c r="MG32" s="86"/>
      <c r="MH32" s="86"/>
      <c r="MI32" s="86"/>
      <c r="MJ32" s="86"/>
      <c r="MK32" s="86"/>
      <c r="ML32" s="86"/>
      <c r="MM32" s="86"/>
      <c r="MN32" s="86"/>
      <c r="MO32" s="86"/>
      <c r="MP32" s="86"/>
      <c r="MQ32" s="86"/>
      <c r="MR32" s="86"/>
      <c r="MS32" s="86"/>
      <c r="MT32" s="86"/>
      <c r="MU32" s="86"/>
      <c r="MV32" s="86"/>
      <c r="MW32" s="86"/>
      <c r="MX32" s="86"/>
      <c r="MY32" s="86"/>
      <c r="MZ32" s="86"/>
      <c r="NA32" s="86"/>
      <c r="NB32" s="86"/>
      <c r="NC32" s="86"/>
      <c r="ND32" s="86"/>
      <c r="NE32" s="86"/>
      <c r="NF32" s="86"/>
      <c r="NG32" s="86"/>
      <c r="NH32" s="86"/>
      <c r="NI32" s="86"/>
      <c r="NJ32" s="86"/>
      <c r="NK32" s="86"/>
      <c r="NL32" s="86"/>
      <c r="NM32" s="86"/>
      <c r="NN32" s="86"/>
      <c r="NO32" s="86"/>
      <c r="NP32" s="86"/>
      <c r="NQ32" s="86"/>
      <c r="NR32" s="86"/>
      <c r="NS32" s="86"/>
      <c r="NT32" s="86"/>
      <c r="NU32" s="86"/>
      <c r="NV32" s="86"/>
      <c r="NW32" s="86"/>
      <c r="NX32" s="86"/>
      <c r="NY32" s="86"/>
      <c r="NZ32" s="86"/>
      <c r="OA32" s="86"/>
      <c r="OB32" s="86"/>
      <c r="OC32" s="86"/>
      <c r="OD32" s="86"/>
      <c r="OE32" s="86"/>
      <c r="OF32" s="86"/>
      <c r="OG32" s="86"/>
      <c r="OH32" s="86"/>
      <c r="OI32" s="86"/>
      <c r="OJ32" s="86"/>
      <c r="OK32" s="86"/>
      <c r="OL32" s="86"/>
      <c r="OM32" s="86"/>
      <c r="ON32" s="86"/>
      <c r="OO32" s="86"/>
      <c r="OP32" s="86"/>
      <c r="OQ32" s="86"/>
      <c r="OR32" s="86"/>
      <c r="OS32" s="86"/>
      <c r="OT32" s="86"/>
      <c r="OU32" s="86"/>
      <c r="OV32" s="86"/>
      <c r="OW32" s="86"/>
      <c r="OX32" s="86"/>
      <c r="OY32" s="86"/>
      <c r="OZ32" s="86"/>
      <c r="PA32" s="86"/>
      <c r="PB32" s="86"/>
      <c r="PC32" s="86"/>
      <c r="PD32" s="86"/>
      <c r="PE32" s="86"/>
      <c r="PF32" s="86"/>
      <c r="PG32" s="86"/>
      <c r="PH32" s="86"/>
      <c r="PI32" s="86"/>
      <c r="PJ32" s="86"/>
      <c r="PK32" s="86"/>
      <c r="PL32" s="86"/>
      <c r="PM32" s="86"/>
      <c r="PN32" s="86"/>
      <c r="PO32" s="86"/>
      <c r="PP32" s="86"/>
      <c r="PQ32" s="86"/>
      <c r="PR32" s="86"/>
      <c r="PS32" s="86"/>
      <c r="PT32" s="86"/>
      <c r="PU32" s="86"/>
      <c r="PV32" s="86"/>
      <c r="PW32" s="86"/>
      <c r="PX32" s="86"/>
      <c r="PY32" s="86"/>
      <c r="PZ32" s="86"/>
      <c r="QA32" s="86"/>
      <c r="QB32" s="86"/>
      <c r="QC32" s="86"/>
      <c r="QD32" s="86"/>
      <c r="QE32" s="86"/>
      <c r="QF32" s="86"/>
      <c r="QG32" s="86"/>
      <c r="QH32" s="86"/>
      <c r="QI32" s="86"/>
      <c r="QJ32" s="86"/>
      <c r="QK32" s="86"/>
      <c r="QL32" s="86"/>
      <c r="QM32" s="86"/>
      <c r="QN32" s="86"/>
      <c r="QO32" s="86"/>
      <c r="QP32" s="86"/>
      <c r="QQ32" s="86"/>
      <c r="QR32" s="86"/>
      <c r="QS32" s="86"/>
      <c r="QT32" s="86"/>
      <c r="QU32" s="86"/>
      <c r="QV32" s="86"/>
      <c r="QW32" s="86"/>
      <c r="QX32" s="86"/>
      <c r="QY32" s="86"/>
      <c r="QZ32" s="86"/>
      <c r="RA32" s="86"/>
      <c r="RB32" s="86"/>
      <c r="RC32" s="86"/>
      <c r="RD32" s="86"/>
      <c r="RE32" s="86"/>
      <c r="RF32" s="86"/>
      <c r="RG32" s="86"/>
      <c r="RH32" s="86"/>
      <c r="RI32" s="86"/>
      <c r="RJ32" s="86"/>
      <c r="RK32" s="86"/>
      <c r="RL32" s="86"/>
      <c r="RM32" s="86"/>
      <c r="RN32" s="86"/>
      <c r="RO32" s="86"/>
      <c r="RP32" s="86"/>
      <c r="RQ32" s="86"/>
      <c r="RR32" s="86"/>
      <c r="RS32" s="86"/>
      <c r="RT32" s="86"/>
      <c r="RU32" s="86"/>
      <c r="RV32" s="86"/>
      <c r="RW32" s="86"/>
      <c r="RX32" s="86"/>
      <c r="RY32" s="86"/>
      <c r="RZ32" s="86"/>
      <c r="SA32" s="86"/>
      <c r="SB32" s="86"/>
      <c r="SC32" s="86"/>
      <c r="SD32" s="86"/>
      <c r="SE32" s="86"/>
      <c r="SF32" s="86"/>
      <c r="SG32" s="86"/>
      <c r="SH32" s="86"/>
      <c r="SI32" s="86"/>
      <c r="SJ32" s="86"/>
      <c r="SK32" s="86"/>
      <c r="SL32" s="86"/>
      <c r="SM32" s="86"/>
      <c r="SN32" s="86"/>
      <c r="SO32" s="86"/>
      <c r="SP32" s="86"/>
      <c r="SQ32" s="86"/>
      <c r="SR32" s="86"/>
      <c r="SS32" s="86"/>
      <c r="ST32" s="86"/>
      <c r="SU32" s="86"/>
      <c r="SV32" s="86"/>
      <c r="SW32" s="86"/>
      <c r="SX32" s="86"/>
      <c r="SY32" s="86"/>
      <c r="SZ32" s="86"/>
      <c r="TA32" s="86"/>
      <c r="TB32" s="86"/>
      <c r="TC32" s="86"/>
      <c r="TD32" s="86"/>
      <c r="TE32" s="86"/>
      <c r="TF32" s="86"/>
      <c r="TG32" s="86"/>
      <c r="TH32" s="86"/>
      <c r="TI32" s="86"/>
      <c r="TJ32" s="86"/>
      <c r="TK32" s="86"/>
      <c r="TL32" s="86"/>
      <c r="TM32" s="86"/>
      <c r="TN32" s="86"/>
      <c r="TO32" s="86"/>
      <c r="TP32" s="86"/>
      <c r="TQ32" s="86"/>
      <c r="TR32" s="86"/>
      <c r="TS32" s="86"/>
      <c r="TT32" s="86"/>
      <c r="TU32" s="86"/>
      <c r="TV32" s="86"/>
      <c r="TW32" s="86"/>
      <c r="TX32" s="86"/>
      <c r="TY32" s="86"/>
      <c r="TZ32" s="86"/>
      <c r="UA32" s="86"/>
      <c r="UB32" s="86"/>
      <c r="UC32" s="86"/>
      <c r="UD32" s="86"/>
      <c r="UE32" s="86"/>
      <c r="UF32" s="86"/>
      <c r="UG32" s="86"/>
      <c r="UH32" s="86"/>
      <c r="UI32" s="86"/>
      <c r="UJ32" s="86"/>
      <c r="UK32" s="86"/>
      <c r="UL32" s="86"/>
      <c r="UM32" s="86"/>
      <c r="UN32" s="86"/>
      <c r="UO32" s="86"/>
      <c r="UP32" s="86"/>
      <c r="UQ32" s="86"/>
      <c r="UR32" s="86"/>
      <c r="US32" s="86"/>
      <c r="UT32" s="86"/>
      <c r="UU32" s="86"/>
      <c r="UV32" s="86"/>
      <c r="UW32" s="86"/>
      <c r="UX32" s="86"/>
      <c r="UY32" s="86"/>
      <c r="UZ32" s="86"/>
      <c r="VA32" s="86"/>
      <c r="VB32" s="86"/>
      <c r="VC32" s="86"/>
      <c r="VD32" s="86"/>
      <c r="VE32" s="86"/>
      <c r="VF32" s="86"/>
      <c r="VG32" s="86"/>
      <c r="VH32" s="86"/>
      <c r="VI32" s="86"/>
      <c r="VJ32" s="86"/>
      <c r="VK32" s="86"/>
      <c r="VL32" s="86"/>
      <c r="VM32" s="86"/>
      <c r="VN32" s="86"/>
      <c r="VO32" s="86"/>
      <c r="VP32" s="86"/>
      <c r="VQ32" s="86"/>
      <c r="VR32" s="86"/>
      <c r="VS32" s="86"/>
      <c r="VT32" s="86"/>
      <c r="VU32" s="86"/>
      <c r="VV32" s="86"/>
      <c r="VW32" s="86"/>
      <c r="VX32" s="86"/>
      <c r="VY32" s="86"/>
      <c r="VZ32" s="86"/>
      <c r="WA32" s="86"/>
      <c r="WB32" s="86"/>
      <c r="WC32" s="86"/>
      <c r="WD32" s="86"/>
      <c r="WE32" s="86"/>
      <c r="WF32" s="86"/>
      <c r="WG32" s="86"/>
      <c r="WH32" s="86"/>
      <c r="WI32" s="86"/>
      <c r="WJ32" s="86"/>
      <c r="WK32" s="86"/>
      <c r="WL32" s="86"/>
      <c r="WM32" s="86"/>
      <c r="WN32" s="86"/>
      <c r="WO32" s="86"/>
      <c r="WP32" s="86"/>
      <c r="WQ32" s="86"/>
      <c r="WR32" s="86"/>
      <c r="WS32" s="86"/>
      <c r="WT32" s="86"/>
      <c r="WU32" s="86"/>
      <c r="WV32" s="86"/>
      <c r="WW32" s="86"/>
      <c r="WX32" s="86"/>
      <c r="WY32" s="86"/>
      <c r="WZ32" s="86"/>
      <c r="XA32" s="86"/>
      <c r="XB32" s="86"/>
      <c r="XC32" s="86"/>
      <c r="XD32" s="86"/>
      <c r="XE32" s="86"/>
      <c r="XF32" s="86"/>
      <c r="XG32" s="86"/>
      <c r="XH32" s="86"/>
      <c r="XI32" s="86"/>
      <c r="XJ32" s="86"/>
      <c r="XK32" s="86"/>
      <c r="XL32" s="86"/>
      <c r="XM32" s="86"/>
      <c r="XN32" s="86"/>
      <c r="XO32" s="86"/>
      <c r="XP32" s="86"/>
      <c r="XQ32" s="86"/>
      <c r="XR32" s="86"/>
      <c r="XS32" s="86"/>
      <c r="XT32" s="86"/>
      <c r="XU32" s="86"/>
      <c r="XV32" s="86"/>
      <c r="XW32" s="86"/>
      <c r="XX32" s="86"/>
      <c r="XY32" s="86"/>
      <c r="XZ32" s="86"/>
      <c r="YA32" s="86"/>
      <c r="YB32" s="86"/>
      <c r="YC32" s="86"/>
      <c r="YD32" s="86"/>
      <c r="YE32" s="86"/>
      <c r="YF32" s="86"/>
      <c r="YG32" s="86"/>
      <c r="YH32" s="86"/>
      <c r="YI32" s="86"/>
      <c r="YJ32" s="86"/>
      <c r="YK32" s="86"/>
      <c r="YL32" s="86"/>
      <c r="YM32" s="86"/>
      <c r="YN32" s="86"/>
      <c r="YO32" s="86"/>
      <c r="YP32" s="86"/>
      <c r="YQ32" s="86"/>
      <c r="YR32" s="86"/>
      <c r="YS32" s="86"/>
      <c r="YT32" s="86"/>
      <c r="YU32" s="86"/>
      <c r="YV32" s="86"/>
      <c r="YW32" s="86"/>
      <c r="YX32" s="86"/>
      <c r="YY32" s="86"/>
      <c r="YZ32" s="86"/>
      <c r="ZA32" s="86"/>
      <c r="ZB32" s="86"/>
      <c r="ZC32" s="86"/>
      <c r="ZD32" s="86"/>
      <c r="ZE32" s="86"/>
      <c r="ZF32" s="86"/>
      <c r="ZG32" s="86"/>
      <c r="ZH32" s="86"/>
      <c r="ZI32" s="86"/>
      <c r="ZJ32" s="86"/>
      <c r="ZK32" s="86"/>
      <c r="ZL32" s="86"/>
      <c r="ZM32" s="86"/>
      <c r="ZN32" s="86"/>
      <c r="ZO32" s="86"/>
      <c r="ZP32" s="86"/>
      <c r="ZQ32" s="86"/>
      <c r="ZR32" s="86"/>
      <c r="ZS32" s="86"/>
      <c r="ZT32" s="86"/>
      <c r="ZU32" s="86"/>
      <c r="ZV32" s="86"/>
      <c r="ZW32" s="86"/>
      <c r="ZX32" s="86"/>
      <c r="ZY32" s="86"/>
      <c r="ZZ32" s="86"/>
      <c r="AAA32" s="86"/>
      <c r="AAB32" s="86"/>
      <c r="AAC32" s="86"/>
      <c r="AAD32" s="86"/>
      <c r="AAE32" s="86"/>
      <c r="AAF32" s="86"/>
      <c r="AAG32" s="86"/>
      <c r="AAH32" s="86"/>
      <c r="AAI32" s="86"/>
      <c r="AAJ32" s="86"/>
      <c r="AAK32" s="86"/>
      <c r="AAL32" s="86"/>
      <c r="AAM32" s="86"/>
      <c r="AAN32" s="86"/>
      <c r="AAO32" s="86"/>
      <c r="AAP32" s="86"/>
      <c r="AAQ32" s="86"/>
      <c r="AAR32" s="86"/>
      <c r="AAS32" s="86"/>
      <c r="AAT32" s="86"/>
      <c r="AAU32" s="86"/>
      <c r="AAV32" s="86"/>
      <c r="AAW32" s="86"/>
      <c r="AAX32" s="86"/>
      <c r="AAY32" s="86"/>
      <c r="AAZ32" s="86"/>
      <c r="ABA32" s="86"/>
      <c r="ABB32" s="86"/>
      <c r="ABC32" s="86"/>
      <c r="ABD32" s="86"/>
      <c r="ABE32" s="86"/>
      <c r="ABF32" s="86"/>
      <c r="ABG32" s="86"/>
      <c r="ABH32" s="86"/>
      <c r="ABI32" s="86"/>
      <c r="ABJ32" s="86"/>
      <c r="ABK32" s="86"/>
      <c r="ABL32" s="86"/>
      <c r="ABM32" s="86"/>
      <c r="ABN32" s="86"/>
      <c r="ABO32" s="86"/>
      <c r="ABP32" s="86"/>
      <c r="ABQ32" s="86"/>
      <c r="ABR32" s="86"/>
      <c r="ABS32" s="86"/>
      <c r="ABT32" s="86"/>
      <c r="ABU32" s="86"/>
      <c r="ABV32" s="86"/>
      <c r="ABW32" s="86"/>
      <c r="ABX32" s="86"/>
      <c r="ABY32" s="86"/>
      <c r="ABZ32" s="86"/>
      <c r="ACA32" s="86"/>
      <c r="ACB32" s="86"/>
      <c r="ACC32" s="86"/>
      <c r="ACD32" s="86"/>
      <c r="ACE32" s="86"/>
      <c r="ACF32" s="86"/>
      <c r="ACG32" s="86"/>
      <c r="ACH32" s="86"/>
      <c r="ACI32" s="86"/>
      <c r="ACJ32" s="86"/>
      <c r="ACK32" s="86"/>
      <c r="ACL32" s="86"/>
      <c r="ACM32" s="86"/>
      <c r="ACN32" s="86"/>
      <c r="ACO32" s="86"/>
      <c r="ACP32" s="86"/>
      <c r="ACQ32" s="86"/>
      <c r="ACR32" s="86"/>
      <c r="ACS32" s="86"/>
      <c r="ACT32" s="86"/>
      <c r="ACU32" s="86"/>
      <c r="ACV32" s="86"/>
      <c r="ACW32" s="86"/>
      <c r="ACX32" s="86"/>
      <c r="ACY32" s="86"/>
      <c r="ACZ32" s="86"/>
      <c r="ADA32" s="86"/>
      <c r="ADB32" s="86"/>
      <c r="ADC32" s="86"/>
      <c r="ADD32" s="86"/>
      <c r="ADE32" s="86"/>
      <c r="ADF32" s="86"/>
      <c r="ADG32" s="86"/>
      <c r="ADH32" s="86"/>
      <c r="ADI32" s="86"/>
      <c r="ADJ32" s="86"/>
      <c r="ADK32" s="86"/>
      <c r="ADL32" s="86"/>
      <c r="ADM32" s="86"/>
      <c r="ADN32" s="86"/>
      <c r="ADO32" s="86"/>
      <c r="ADP32" s="86"/>
      <c r="ADQ32" s="86"/>
      <c r="ADR32" s="86"/>
      <c r="ADS32" s="86"/>
      <c r="ADT32" s="86"/>
      <c r="ADU32" s="86"/>
      <c r="ADV32" s="86"/>
      <c r="ADW32" s="86"/>
      <c r="ADX32" s="86"/>
      <c r="ADY32" s="86"/>
      <c r="ADZ32" s="86"/>
      <c r="AEA32" s="86"/>
      <c r="AEB32" s="86"/>
      <c r="AEC32" s="86"/>
      <c r="AED32" s="86"/>
      <c r="AEE32" s="86"/>
      <c r="AEF32" s="86"/>
      <c r="AEG32" s="86"/>
      <c r="AEH32" s="86"/>
      <c r="AEI32" s="86"/>
      <c r="AEJ32" s="86"/>
      <c r="AEK32" s="86"/>
      <c r="AEL32" s="86"/>
      <c r="AEM32" s="86"/>
      <c r="AEN32" s="86"/>
      <c r="AEO32" s="86"/>
      <c r="AEP32" s="86"/>
      <c r="AEQ32" s="86"/>
      <c r="AER32" s="86"/>
      <c r="AES32" s="86"/>
      <c r="AET32" s="86"/>
      <c r="AEU32" s="86"/>
      <c r="AEV32" s="86"/>
      <c r="AEW32" s="86"/>
      <c r="AEX32" s="86"/>
      <c r="AEY32" s="86"/>
      <c r="AEZ32" s="86"/>
      <c r="AFA32" s="86"/>
      <c r="AFB32" s="86"/>
      <c r="AFC32" s="86"/>
      <c r="AFD32" s="86"/>
      <c r="AFE32" s="86"/>
      <c r="AFF32" s="86"/>
      <c r="AFG32" s="86"/>
      <c r="AFH32" s="86"/>
      <c r="AFI32" s="86"/>
      <c r="AFJ32" s="86"/>
      <c r="AFK32" s="86"/>
      <c r="AFL32" s="86"/>
      <c r="AFM32" s="86"/>
      <c r="AFN32" s="86"/>
      <c r="AFO32" s="86"/>
      <c r="AFP32" s="86"/>
      <c r="AFQ32" s="86"/>
      <c r="AFR32" s="86"/>
      <c r="AFS32" s="86"/>
      <c r="AFT32" s="86"/>
      <c r="AFU32" s="86"/>
      <c r="AFV32" s="86"/>
      <c r="AFW32" s="86"/>
      <c r="AFX32" s="86"/>
      <c r="AFY32" s="86"/>
      <c r="AFZ32" s="86"/>
      <c r="AGA32" s="86"/>
      <c r="AGB32" s="86"/>
      <c r="AGC32" s="86"/>
      <c r="AGD32" s="86"/>
      <c r="AGE32" s="86"/>
      <c r="AGF32" s="86"/>
      <c r="AGG32" s="86"/>
      <c r="AGH32" s="86"/>
      <c r="AGI32" s="86"/>
      <c r="AGJ32" s="86"/>
      <c r="AGK32" s="86"/>
      <c r="AGL32" s="86"/>
      <c r="AGM32" s="86"/>
      <c r="AGN32" s="86"/>
      <c r="AGO32" s="86"/>
      <c r="AGP32" s="86"/>
      <c r="AGQ32" s="86"/>
      <c r="AGR32" s="86"/>
      <c r="AGS32" s="86"/>
      <c r="AGT32" s="86"/>
      <c r="AGU32" s="86"/>
      <c r="AGV32" s="86"/>
      <c r="AGW32" s="86"/>
      <c r="AGX32" s="86"/>
      <c r="AGY32" s="86"/>
      <c r="AGZ32" s="86"/>
      <c r="AHA32" s="86"/>
      <c r="AHB32" s="86"/>
      <c r="AHC32" s="86"/>
      <c r="AHD32" s="86"/>
      <c r="AHE32" s="86"/>
      <c r="AHF32" s="86"/>
      <c r="AHG32" s="86"/>
      <c r="AHH32" s="86"/>
      <c r="AHI32" s="86"/>
      <c r="AHJ32" s="86"/>
      <c r="AHK32" s="86"/>
      <c r="AHL32" s="86"/>
      <c r="AHM32" s="86"/>
      <c r="AHN32" s="86"/>
      <c r="AHO32" s="86"/>
      <c r="AHP32" s="86"/>
      <c r="AHQ32" s="86"/>
      <c r="AHR32" s="86"/>
      <c r="AHS32" s="86"/>
      <c r="AHT32" s="86"/>
      <c r="AHU32" s="86"/>
      <c r="AHV32" s="86"/>
      <c r="AHW32" s="86"/>
      <c r="AHX32" s="86"/>
      <c r="AHY32" s="86"/>
      <c r="AHZ32" s="86"/>
      <c r="AIA32" s="86"/>
      <c r="AIB32" s="86"/>
      <c r="AIC32" s="86"/>
      <c r="AID32" s="86"/>
      <c r="AIE32" s="86"/>
      <c r="AIF32" s="86"/>
      <c r="AIG32" s="86"/>
      <c r="AIH32" s="86"/>
      <c r="AII32" s="86"/>
      <c r="AIJ32" s="86"/>
      <c r="AIK32" s="86"/>
      <c r="AIL32" s="86"/>
      <c r="AIM32" s="86"/>
      <c r="AIN32" s="86"/>
      <c r="AIO32" s="86"/>
      <c r="AIP32" s="86"/>
      <c r="AIQ32" s="86"/>
      <c r="AIR32" s="86"/>
      <c r="AIS32" s="86"/>
      <c r="AIT32" s="86"/>
      <c r="AIU32" s="86"/>
      <c r="AIV32" s="86"/>
      <c r="AIW32" s="86"/>
      <c r="AIX32" s="86"/>
      <c r="AIY32" s="86"/>
      <c r="AIZ32" s="86"/>
      <c r="AJA32" s="86"/>
      <c r="AJB32" s="86"/>
      <c r="AJC32" s="86"/>
      <c r="AJD32" s="86"/>
      <c r="AJE32" s="86"/>
      <c r="AJF32" s="86"/>
      <c r="AJG32" s="86"/>
      <c r="AJH32" s="86"/>
      <c r="AJI32" s="86"/>
      <c r="AJJ32" s="86"/>
      <c r="AJK32" s="86"/>
      <c r="AJL32" s="86"/>
      <c r="AJM32" s="86"/>
      <c r="AJN32" s="86"/>
      <c r="AJO32" s="86"/>
      <c r="AJP32" s="86"/>
      <c r="AJQ32" s="86"/>
      <c r="AJR32" s="86"/>
      <c r="AJS32" s="86"/>
      <c r="AJT32" s="86"/>
      <c r="AJU32" s="86"/>
      <c r="AJV32" s="86"/>
      <c r="AJW32" s="86"/>
      <c r="AJX32" s="86"/>
      <c r="AJY32" s="86"/>
      <c r="AJZ32" s="86"/>
      <c r="AKA32" s="86"/>
      <c r="AKB32" s="86"/>
      <c r="AKC32" s="86"/>
      <c r="AKD32" s="86"/>
      <c r="AKE32" s="86"/>
      <c r="AKF32" s="86"/>
      <c r="AKG32" s="86"/>
      <c r="AKH32" s="86"/>
      <c r="AKI32" s="86"/>
      <c r="AKJ32" s="86"/>
      <c r="AKK32" s="86"/>
      <c r="AKL32" s="86"/>
      <c r="AKM32" s="86"/>
      <c r="AKN32" s="86"/>
      <c r="AKO32" s="86"/>
      <c r="AKP32" s="86"/>
      <c r="AKQ32" s="86"/>
      <c r="AKR32" s="86"/>
      <c r="AKS32" s="86"/>
      <c r="AKT32" s="86"/>
      <c r="AKU32" s="86"/>
      <c r="AKV32" s="86"/>
      <c r="AKW32" s="86"/>
      <c r="AKX32" s="86"/>
      <c r="AKY32" s="86"/>
      <c r="AKZ32" s="86"/>
      <c r="ALA32" s="86"/>
      <c r="ALB32" s="86"/>
      <c r="ALC32" s="86"/>
      <c r="ALD32" s="86"/>
      <c r="ALE32" s="86"/>
      <c r="ALF32" s="86"/>
      <c r="ALG32" s="86"/>
      <c r="ALH32" s="86"/>
      <c r="ALI32" s="86"/>
      <c r="ALJ32" s="86"/>
      <c r="ALK32" s="86"/>
      <c r="ALL32" s="86"/>
      <c r="ALM32" s="86"/>
      <c r="ALN32" s="86"/>
      <c r="ALO32" s="86"/>
      <c r="ALP32" s="86"/>
      <c r="ALQ32" s="86"/>
      <c r="ALR32" s="86"/>
      <c r="ALS32" s="86"/>
      <c r="ALT32" s="86"/>
      <c r="ALU32" s="86"/>
      <c r="ALV32" s="86"/>
      <c r="ALW32" s="86"/>
      <c r="ALX32" s="86"/>
      <c r="ALY32" s="86"/>
      <c r="ALZ32" s="86"/>
      <c r="AMA32" s="86"/>
      <c r="AMB32" s="86"/>
      <c r="AMC32" s="86"/>
      <c r="AMD32" s="86"/>
      <c r="AME32" s="86"/>
      <c r="AMF32" s="86"/>
      <c r="AMG32" s="86"/>
      <c r="AMH32" s="86"/>
      <c r="AMI32" s="86"/>
      <c r="AMJ32" s="86"/>
      <c r="AMK32" s="86"/>
    </row>
    <row r="33" customFormat="false" ht="68" hidden="false" customHeight="false" outlineLevel="0" collapsed="false">
      <c r="A33" s="266" t="s">
        <v>5342</v>
      </c>
      <c r="B33" s="354" t="s">
        <v>5198</v>
      </c>
      <c r="C33" s="266" t="s">
        <v>5343</v>
      </c>
      <c r="D33" s="266" t="s">
        <v>5230</v>
      </c>
      <c r="E33" s="266" t="s">
        <v>5344</v>
      </c>
      <c r="F33" s="266" t="s">
        <v>5345</v>
      </c>
      <c r="G33" s="289" t="s">
        <v>5346</v>
      </c>
      <c r="H33" s="266"/>
      <c r="I33" s="266"/>
      <c r="J33" s="289" t="s">
        <v>5347</v>
      </c>
      <c r="K33" s="289"/>
      <c r="L33" s="266"/>
      <c r="M33" s="266" t="s">
        <v>44</v>
      </c>
      <c r="N33" s="266"/>
      <c r="O33" s="266"/>
      <c r="P33" s="266"/>
      <c r="Q33" s="266"/>
      <c r="R33" s="266" t="s">
        <v>45</v>
      </c>
      <c r="S33" s="266"/>
      <c r="T33" s="84" t="s">
        <v>479</v>
      </c>
      <c r="U33" s="341"/>
      <c r="V33" s="342" t="s">
        <v>237</v>
      </c>
      <c r="W33" s="341"/>
      <c r="X33" s="342"/>
      <c r="Y33" s="342"/>
      <c r="Z33" s="342"/>
      <c r="AA33" s="342"/>
      <c r="AB33" s="343"/>
      <c r="AC33" s="343"/>
      <c r="AD33" s="344"/>
      <c r="AE33" s="343" t="s">
        <v>5348</v>
      </c>
      <c r="AF33" s="345"/>
      <c r="AG33" s="351" t="s">
        <v>5349</v>
      </c>
      <c r="AH33" s="347"/>
      <c r="AI33" s="343"/>
      <c r="AJ33" s="343"/>
      <c r="AK33" s="351" t="s">
        <v>5350</v>
      </c>
      <c r="AL33" s="343"/>
      <c r="AM33" s="351"/>
      <c r="AN33" s="343"/>
      <c r="AO33" s="324"/>
      <c r="AP33" s="324"/>
      <c r="AQ33" s="324"/>
      <c r="AR33" s="324"/>
      <c r="AS33" s="324"/>
      <c r="AT33" s="330" t="str">
        <f aca="false">IF(A33="", "","'"&amp;A33&amp;"':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'"&amp;VLOOKUP(S33,マスタ!$D$1:$E$99,2,0)&amp;"'","")&amp;""&amp;IF(T33&lt;&gt;"",", range: '"&amp;T33&amp;"'","")&amp;IF(V33&lt;&gt;"",", damage: '"&amp;V33&amp;"'","")&amp;IF(X33&lt;&gt;"",", capacity: '"&amp;X33&amp;"'","")&amp;IF(Y33&lt;&gt;"",", growth: "&amp;Y33&amp;"","")&amp;IF(Z33&lt;&gt;"",", cost: '"&amp;Z33&amp;"'","")&amp;", text: '"&amp;SUBSTITUTE(SUBSTITUTE(AE33, CHAR(13), ""),CHAR(10),"\n")&amp;IF(AF33&lt;&gt;"", "', textAdditional: '"&amp;SUBSTITUTE(SUBSTITUTE(AF33, CHAR(13), ""),CHAR(10),"\n"), "")&amp;"', textZh: '"&amp;SUBSTITUTE(SUBSTITUTE(SUBSTITUTE(AG33, CHAR(13), ""),CHAR(10),"\n"),"'","\'")&amp;"', textZhG1: '"&amp;SUBSTITUTE(SUBSTITUTE(SUBSTITUTE(AI33, CHAR(13), ""),CHAR(10),"\n"),"'","\'")&amp;IF(AH33&lt;&gt;"", "', textZhAdditional: '"&amp;SUBSTITUTE(SUBSTITUTE(AH33, CHAR(13), ""),CHAR(10),"\n"), "")&amp;IF(AJ33&lt;&gt;"", "', textZhG1Additional: '"&amp;SUBSTITUTE(SUBSTITUTE(AJ33, CHAR(13), ""),CHAR(10),"\n"), "")&amp;"', textKo: '"&amp;SUBSTITUTE(SUBSTITUTE(SUBSTITUTE(AK33, CHAR(13), ""),CHAR(10),"\n"),"'","\'")&amp;IF(AL33&lt;&gt;"", "', textKoAdditional: '"&amp;SUBSTITUTE(SUBSTITUTE(AL33, CHAR(13), ""),CHAR(10),"\n"), "")&amp;"', textEn: '"&amp;SUBSTITUTE(SUBSTITUTE(SUBSTITUTE(AM33, CHAR(13), ""),CHAR(10),"\n"),"'","\'")&amp;IF(AN33&lt;&gt;"", "', textEnAdditional: '"&amp;SUBSTITUTE(SUBSTITUTE(AN33, CHAR(13), ""),CHAR(10),"\n"), "")&amp;"'"&amp;IF(AB33="○",", sealable: true","")&amp;IF(AC33="○",", removable: true","")&amp;IF(AA33="○",", lie: true","")&amp;IF(AD33="○",", investable: true","")&amp;"},")</f>
        <v>'26-innealra-o3-n-2': {megami: 'innealra', anotherID: 'O3', replace: '26-innealra-o-n-2', name: '星空包み', nameEn: '', nameZh: '星空裹缚', nameZhG1: '', nameKo: '별하늘 보따리', ruby: 'ほしぞらつつみ', rubyEn: '', baseType: 'normal', type: 'attack', range: '0-2', damage: '1/1', text: '【常時】あなたがこのターン中に共鳴しているならば、この《攻撃》は+1/+0となる。\n【常時】あなたがこのターン中に他のメガミのカードを使用しているならば、この《攻撃》のダメージにより移動する桜花結晶はダストやフレアでなくロストに動かす。', textZh: '【常时】你在本回合中进行过共鸣的话，此《攻击》得+1/+0。\n 【常时】你在本回合中使用过其他女神的牌的话，因此《攻击》造成的伤害将移动的樱花结晶改为移去迷失。', textZhG1: '', textKo: '【상시】당신이 이번 턴에 공명하였다면, 이 《공격》은 +1/+0된다.\n【상시】당신이 이번 턴에 다른 여신의 카드를 사용하였다면, 이 《공격》의 데미지로 이동하는 벚꽃결정은 더스트나 플레어가 아니라 로스트로 이동시킨다.', textEn: ''},</v>
      </c>
      <c r="AU33" s="331" t="str">
        <f aca="false">IF($A33&lt;&gt;"", "    /** 《"&amp;$E33&amp;"》 */ export const "&amp;SUBSTITUTE(UPPER(IF(MID($A33, 3, 1)="-", RIGHT($A33,LEN($A33)-3), $A33)), "-", "_")&amp;": TCardId = '"&amp;$A33&amp;"';", "")</f>
        <v>    /** 《星空包み》 */ export const INNEALRA_O3_N_2: TCardId = '26-innealra-o3-n-2';</v>
      </c>
      <c r="AV33" s="332" t="str">
        <f aca="false">IF($A33&lt;&gt;"", "    | '"&amp;$A33&amp;"'", "")</f>
        <v>    | '26-innealra-o3-n-2'</v>
      </c>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c r="CY33" s="86"/>
      <c r="CZ33" s="86"/>
      <c r="DA33" s="86"/>
      <c r="DB33" s="86"/>
      <c r="DC33" s="86"/>
      <c r="DD33" s="86"/>
      <c r="DE33" s="86"/>
      <c r="DF33" s="86"/>
      <c r="DG33" s="86"/>
      <c r="DH33" s="86"/>
      <c r="DI33" s="86"/>
      <c r="DJ33" s="86"/>
      <c r="DK33" s="86"/>
      <c r="DL33" s="86"/>
      <c r="DM33" s="86"/>
      <c r="DN33" s="86"/>
      <c r="DO33" s="86"/>
      <c r="DP33" s="86"/>
      <c r="DQ33" s="86"/>
      <c r="DR33" s="86"/>
      <c r="DS33" s="86"/>
      <c r="DT33" s="86"/>
      <c r="DU33" s="86"/>
      <c r="DV33" s="86"/>
      <c r="DW33" s="86"/>
      <c r="DX33" s="86"/>
      <c r="DY33" s="86"/>
      <c r="DZ33" s="86"/>
      <c r="EA33" s="86"/>
      <c r="EB33" s="86"/>
      <c r="EC33" s="86"/>
      <c r="ED33" s="86"/>
      <c r="EE33" s="86"/>
      <c r="EF33" s="86"/>
      <c r="EG33" s="86"/>
      <c r="EH33" s="86"/>
      <c r="EI33" s="86"/>
      <c r="EJ33" s="86"/>
      <c r="EK33" s="86"/>
      <c r="EL33" s="86"/>
      <c r="EM33" s="86"/>
      <c r="EN33" s="86"/>
      <c r="EO33" s="86"/>
      <c r="EP33" s="86"/>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6"/>
      <c r="FO33" s="86"/>
      <c r="FP33" s="86"/>
      <c r="FQ33" s="86"/>
      <c r="FR33" s="86"/>
      <c r="FS33" s="86"/>
      <c r="FT33" s="86"/>
      <c r="FU33" s="86"/>
      <c r="FV33" s="86"/>
      <c r="FW33" s="86"/>
      <c r="FX33" s="86"/>
      <c r="FY33" s="86"/>
      <c r="FZ33" s="86"/>
      <c r="GA33" s="86"/>
      <c r="GB33" s="86"/>
      <c r="GC33" s="86"/>
      <c r="GD33" s="86"/>
      <c r="GE33" s="86"/>
      <c r="GF33" s="86"/>
      <c r="GG33" s="86"/>
      <c r="GH33" s="86"/>
      <c r="GI33" s="86"/>
      <c r="GJ33" s="86"/>
      <c r="GK33" s="86"/>
      <c r="GL33" s="86"/>
      <c r="GM33" s="86"/>
      <c r="GN33" s="86"/>
      <c r="GO33" s="86"/>
      <c r="GP33" s="86"/>
      <c r="GQ33" s="86"/>
      <c r="GR33" s="86"/>
      <c r="GS33" s="86"/>
      <c r="GT33" s="86"/>
      <c r="GU33" s="86"/>
      <c r="GV33" s="86"/>
      <c r="GW33" s="86"/>
      <c r="GX33" s="86"/>
      <c r="GY33" s="86"/>
      <c r="GZ33" s="86"/>
      <c r="HA33" s="86"/>
      <c r="HB33" s="86"/>
      <c r="HC33" s="86"/>
      <c r="HD33" s="86"/>
      <c r="HE33" s="86"/>
      <c r="HF33" s="86"/>
      <c r="HG33" s="86"/>
      <c r="HH33" s="86"/>
      <c r="HI33" s="86"/>
      <c r="HJ33" s="86"/>
      <c r="HK33" s="86"/>
      <c r="HL33" s="86"/>
      <c r="HM33" s="86"/>
      <c r="HN33" s="86"/>
      <c r="HO33" s="86"/>
      <c r="HP33" s="86"/>
      <c r="HQ33" s="86"/>
      <c r="HR33" s="86"/>
      <c r="HS33" s="86"/>
      <c r="HT33" s="86"/>
      <c r="HU33" s="86"/>
      <c r="HV33" s="86"/>
      <c r="HW33" s="86"/>
      <c r="HX33" s="86"/>
      <c r="HY33" s="86"/>
      <c r="HZ33" s="86"/>
      <c r="IA33" s="86"/>
      <c r="IB33" s="86"/>
      <c r="IC33" s="86"/>
      <c r="ID33" s="86"/>
      <c r="IE33" s="86"/>
      <c r="IF33" s="86"/>
      <c r="IG33" s="86"/>
      <c r="IH33" s="86"/>
      <c r="II33" s="86"/>
      <c r="IJ33" s="86"/>
      <c r="IK33" s="86"/>
      <c r="IL33" s="86"/>
      <c r="IM33" s="86"/>
      <c r="IN33" s="86"/>
      <c r="IO33" s="86"/>
      <c r="IP33" s="86"/>
      <c r="IQ33" s="86"/>
      <c r="IR33" s="86"/>
      <c r="IS33" s="86"/>
      <c r="IT33" s="86"/>
      <c r="IU33" s="86"/>
      <c r="IV33" s="86"/>
      <c r="IW33" s="86"/>
      <c r="IX33" s="86"/>
      <c r="IY33" s="86"/>
      <c r="IZ33" s="86"/>
      <c r="JA33" s="86"/>
      <c r="JB33" s="86"/>
      <c r="JC33" s="86"/>
      <c r="JD33" s="86"/>
      <c r="JE33" s="86"/>
      <c r="JF33" s="86"/>
      <c r="JG33" s="86"/>
      <c r="JH33" s="86"/>
      <c r="JI33" s="86"/>
      <c r="JJ33" s="86"/>
      <c r="JK33" s="86"/>
      <c r="JL33" s="86"/>
      <c r="JM33" s="86"/>
      <c r="JN33" s="86"/>
      <c r="JO33" s="86"/>
      <c r="JP33" s="86"/>
      <c r="JQ33" s="86"/>
      <c r="JR33" s="86"/>
      <c r="JS33" s="86"/>
      <c r="JT33" s="86"/>
      <c r="JU33" s="86"/>
      <c r="JV33" s="86"/>
      <c r="JW33" s="86"/>
      <c r="JX33" s="86"/>
      <c r="JY33" s="86"/>
      <c r="JZ33" s="86"/>
      <c r="KA33" s="86"/>
      <c r="KB33" s="86"/>
      <c r="KC33" s="86"/>
      <c r="KD33" s="86"/>
      <c r="KE33" s="86"/>
      <c r="KF33" s="86"/>
      <c r="KG33" s="86"/>
      <c r="KH33" s="86"/>
      <c r="KI33" s="86"/>
      <c r="KJ33" s="86"/>
      <c r="KK33" s="86"/>
      <c r="KL33" s="86"/>
      <c r="KM33" s="86"/>
      <c r="KN33" s="86"/>
      <c r="KO33" s="86"/>
      <c r="KP33" s="86"/>
      <c r="KQ33" s="86"/>
      <c r="KR33" s="86"/>
      <c r="KS33" s="86"/>
      <c r="KT33" s="86"/>
      <c r="KU33" s="86"/>
      <c r="KV33" s="86"/>
      <c r="KW33" s="86"/>
      <c r="KX33" s="86"/>
      <c r="KY33" s="86"/>
      <c r="KZ33" s="86"/>
      <c r="LA33" s="86"/>
      <c r="LB33" s="86"/>
      <c r="LC33" s="86"/>
      <c r="LD33" s="86"/>
      <c r="LE33" s="86"/>
      <c r="LF33" s="86"/>
      <c r="LG33" s="86"/>
      <c r="LH33" s="86"/>
      <c r="LI33" s="86"/>
      <c r="LJ33" s="86"/>
      <c r="LK33" s="86"/>
      <c r="LL33" s="86"/>
      <c r="LM33" s="86"/>
      <c r="LN33" s="86"/>
      <c r="LO33" s="86"/>
      <c r="LP33" s="86"/>
      <c r="LQ33" s="86"/>
      <c r="LR33" s="86"/>
      <c r="LS33" s="86"/>
      <c r="LT33" s="86"/>
      <c r="LU33" s="86"/>
      <c r="LV33" s="86"/>
      <c r="LW33" s="86"/>
      <c r="LX33" s="86"/>
      <c r="LY33" s="86"/>
      <c r="LZ33" s="86"/>
      <c r="MA33" s="86"/>
      <c r="MB33" s="86"/>
      <c r="MC33" s="86"/>
      <c r="MD33" s="86"/>
      <c r="ME33" s="86"/>
      <c r="MF33" s="86"/>
      <c r="MG33" s="86"/>
      <c r="MH33" s="86"/>
      <c r="MI33" s="86"/>
      <c r="MJ33" s="86"/>
      <c r="MK33" s="86"/>
      <c r="ML33" s="86"/>
      <c r="MM33" s="86"/>
      <c r="MN33" s="86"/>
      <c r="MO33" s="86"/>
      <c r="MP33" s="86"/>
      <c r="MQ33" s="86"/>
      <c r="MR33" s="86"/>
      <c r="MS33" s="86"/>
      <c r="MT33" s="86"/>
      <c r="MU33" s="86"/>
      <c r="MV33" s="86"/>
      <c r="MW33" s="86"/>
      <c r="MX33" s="86"/>
      <c r="MY33" s="86"/>
      <c r="MZ33" s="86"/>
      <c r="NA33" s="86"/>
      <c r="NB33" s="86"/>
      <c r="NC33" s="86"/>
      <c r="ND33" s="86"/>
      <c r="NE33" s="86"/>
      <c r="NF33" s="86"/>
      <c r="NG33" s="86"/>
      <c r="NH33" s="86"/>
      <c r="NI33" s="86"/>
      <c r="NJ33" s="86"/>
      <c r="NK33" s="86"/>
      <c r="NL33" s="86"/>
      <c r="NM33" s="86"/>
      <c r="NN33" s="86"/>
      <c r="NO33" s="86"/>
      <c r="NP33" s="86"/>
      <c r="NQ33" s="86"/>
      <c r="NR33" s="86"/>
      <c r="NS33" s="86"/>
      <c r="NT33" s="86"/>
      <c r="NU33" s="86"/>
      <c r="NV33" s="86"/>
      <c r="NW33" s="86"/>
      <c r="NX33" s="86"/>
      <c r="NY33" s="86"/>
      <c r="NZ33" s="86"/>
      <c r="OA33" s="86"/>
      <c r="OB33" s="86"/>
      <c r="OC33" s="86"/>
      <c r="OD33" s="86"/>
      <c r="OE33" s="86"/>
      <c r="OF33" s="86"/>
      <c r="OG33" s="86"/>
      <c r="OH33" s="86"/>
      <c r="OI33" s="86"/>
      <c r="OJ33" s="86"/>
      <c r="OK33" s="86"/>
      <c r="OL33" s="86"/>
      <c r="OM33" s="86"/>
      <c r="ON33" s="86"/>
      <c r="OO33" s="86"/>
      <c r="OP33" s="86"/>
      <c r="OQ33" s="86"/>
      <c r="OR33" s="86"/>
      <c r="OS33" s="86"/>
      <c r="OT33" s="86"/>
      <c r="OU33" s="86"/>
      <c r="OV33" s="86"/>
      <c r="OW33" s="86"/>
      <c r="OX33" s="86"/>
      <c r="OY33" s="86"/>
      <c r="OZ33" s="86"/>
      <c r="PA33" s="86"/>
      <c r="PB33" s="86"/>
      <c r="PC33" s="86"/>
      <c r="PD33" s="86"/>
      <c r="PE33" s="86"/>
      <c r="PF33" s="86"/>
      <c r="PG33" s="86"/>
      <c r="PH33" s="86"/>
      <c r="PI33" s="86"/>
      <c r="PJ33" s="86"/>
      <c r="PK33" s="86"/>
      <c r="PL33" s="86"/>
      <c r="PM33" s="86"/>
      <c r="PN33" s="86"/>
      <c r="PO33" s="86"/>
      <c r="PP33" s="86"/>
      <c r="PQ33" s="86"/>
      <c r="PR33" s="86"/>
      <c r="PS33" s="86"/>
      <c r="PT33" s="86"/>
      <c r="PU33" s="86"/>
      <c r="PV33" s="86"/>
      <c r="PW33" s="86"/>
      <c r="PX33" s="86"/>
      <c r="PY33" s="86"/>
      <c r="PZ33" s="86"/>
      <c r="QA33" s="86"/>
      <c r="QB33" s="86"/>
      <c r="QC33" s="86"/>
      <c r="QD33" s="86"/>
      <c r="QE33" s="86"/>
      <c r="QF33" s="86"/>
      <c r="QG33" s="86"/>
      <c r="QH33" s="86"/>
      <c r="QI33" s="86"/>
      <c r="QJ33" s="86"/>
      <c r="QK33" s="86"/>
      <c r="QL33" s="86"/>
      <c r="QM33" s="86"/>
      <c r="QN33" s="86"/>
      <c r="QO33" s="86"/>
      <c r="QP33" s="86"/>
      <c r="QQ33" s="86"/>
      <c r="QR33" s="86"/>
      <c r="QS33" s="86"/>
      <c r="QT33" s="86"/>
      <c r="QU33" s="86"/>
      <c r="QV33" s="86"/>
      <c r="QW33" s="86"/>
      <c r="QX33" s="86"/>
      <c r="QY33" s="86"/>
      <c r="QZ33" s="86"/>
      <c r="RA33" s="86"/>
      <c r="RB33" s="86"/>
      <c r="RC33" s="86"/>
      <c r="RD33" s="86"/>
      <c r="RE33" s="86"/>
      <c r="RF33" s="86"/>
      <c r="RG33" s="86"/>
      <c r="RH33" s="86"/>
      <c r="RI33" s="86"/>
      <c r="RJ33" s="86"/>
      <c r="RK33" s="86"/>
      <c r="RL33" s="86"/>
      <c r="RM33" s="86"/>
      <c r="RN33" s="86"/>
      <c r="RO33" s="86"/>
      <c r="RP33" s="86"/>
      <c r="RQ33" s="86"/>
      <c r="RR33" s="86"/>
      <c r="RS33" s="86"/>
      <c r="RT33" s="86"/>
      <c r="RU33" s="86"/>
      <c r="RV33" s="86"/>
      <c r="RW33" s="86"/>
      <c r="RX33" s="86"/>
      <c r="RY33" s="86"/>
      <c r="RZ33" s="86"/>
      <c r="SA33" s="86"/>
      <c r="SB33" s="86"/>
      <c r="SC33" s="86"/>
      <c r="SD33" s="86"/>
      <c r="SE33" s="86"/>
      <c r="SF33" s="86"/>
      <c r="SG33" s="86"/>
      <c r="SH33" s="86"/>
      <c r="SI33" s="86"/>
      <c r="SJ33" s="86"/>
      <c r="SK33" s="86"/>
      <c r="SL33" s="86"/>
      <c r="SM33" s="86"/>
      <c r="SN33" s="86"/>
      <c r="SO33" s="86"/>
      <c r="SP33" s="86"/>
      <c r="SQ33" s="86"/>
      <c r="SR33" s="86"/>
      <c r="SS33" s="86"/>
      <c r="ST33" s="86"/>
      <c r="SU33" s="86"/>
      <c r="SV33" s="86"/>
      <c r="SW33" s="86"/>
      <c r="SX33" s="86"/>
      <c r="SY33" s="86"/>
      <c r="SZ33" s="86"/>
      <c r="TA33" s="86"/>
      <c r="TB33" s="86"/>
      <c r="TC33" s="86"/>
      <c r="TD33" s="86"/>
      <c r="TE33" s="86"/>
      <c r="TF33" s="86"/>
      <c r="TG33" s="86"/>
      <c r="TH33" s="86"/>
      <c r="TI33" s="86"/>
      <c r="TJ33" s="86"/>
      <c r="TK33" s="86"/>
      <c r="TL33" s="86"/>
      <c r="TM33" s="86"/>
      <c r="TN33" s="86"/>
      <c r="TO33" s="86"/>
      <c r="TP33" s="86"/>
      <c r="TQ33" s="86"/>
      <c r="TR33" s="86"/>
      <c r="TS33" s="86"/>
      <c r="TT33" s="86"/>
      <c r="TU33" s="86"/>
      <c r="TV33" s="86"/>
      <c r="TW33" s="86"/>
      <c r="TX33" s="86"/>
      <c r="TY33" s="86"/>
      <c r="TZ33" s="86"/>
      <c r="UA33" s="86"/>
      <c r="UB33" s="86"/>
      <c r="UC33" s="86"/>
      <c r="UD33" s="86"/>
      <c r="UE33" s="86"/>
      <c r="UF33" s="86"/>
      <c r="UG33" s="86"/>
      <c r="UH33" s="86"/>
      <c r="UI33" s="86"/>
      <c r="UJ33" s="86"/>
      <c r="UK33" s="86"/>
      <c r="UL33" s="86"/>
      <c r="UM33" s="86"/>
      <c r="UN33" s="86"/>
      <c r="UO33" s="86"/>
      <c r="UP33" s="86"/>
      <c r="UQ33" s="86"/>
      <c r="UR33" s="86"/>
      <c r="US33" s="86"/>
      <c r="UT33" s="86"/>
      <c r="UU33" s="86"/>
      <c r="UV33" s="86"/>
      <c r="UW33" s="86"/>
      <c r="UX33" s="86"/>
      <c r="UY33" s="86"/>
      <c r="UZ33" s="86"/>
      <c r="VA33" s="86"/>
      <c r="VB33" s="86"/>
      <c r="VC33" s="86"/>
      <c r="VD33" s="86"/>
      <c r="VE33" s="86"/>
      <c r="VF33" s="86"/>
      <c r="VG33" s="86"/>
      <c r="VH33" s="86"/>
      <c r="VI33" s="86"/>
      <c r="VJ33" s="86"/>
      <c r="VK33" s="86"/>
      <c r="VL33" s="86"/>
      <c r="VM33" s="86"/>
      <c r="VN33" s="86"/>
      <c r="VO33" s="86"/>
      <c r="VP33" s="86"/>
      <c r="VQ33" s="86"/>
      <c r="VR33" s="86"/>
      <c r="VS33" s="86"/>
      <c r="VT33" s="86"/>
      <c r="VU33" s="86"/>
      <c r="VV33" s="86"/>
      <c r="VW33" s="86"/>
      <c r="VX33" s="86"/>
      <c r="VY33" s="86"/>
      <c r="VZ33" s="86"/>
      <c r="WA33" s="86"/>
      <c r="WB33" s="86"/>
      <c r="WC33" s="86"/>
      <c r="WD33" s="86"/>
      <c r="WE33" s="86"/>
      <c r="WF33" s="86"/>
      <c r="WG33" s="86"/>
      <c r="WH33" s="86"/>
      <c r="WI33" s="86"/>
      <c r="WJ33" s="86"/>
      <c r="WK33" s="86"/>
      <c r="WL33" s="86"/>
      <c r="WM33" s="86"/>
      <c r="WN33" s="86"/>
      <c r="WO33" s="86"/>
      <c r="WP33" s="86"/>
      <c r="WQ33" s="86"/>
      <c r="WR33" s="86"/>
      <c r="WS33" s="86"/>
      <c r="WT33" s="86"/>
      <c r="WU33" s="86"/>
      <c r="WV33" s="86"/>
      <c r="WW33" s="86"/>
      <c r="WX33" s="86"/>
      <c r="WY33" s="86"/>
      <c r="WZ33" s="86"/>
      <c r="XA33" s="86"/>
      <c r="XB33" s="86"/>
      <c r="XC33" s="86"/>
      <c r="XD33" s="86"/>
      <c r="XE33" s="86"/>
      <c r="XF33" s="86"/>
      <c r="XG33" s="86"/>
      <c r="XH33" s="86"/>
      <c r="XI33" s="86"/>
      <c r="XJ33" s="86"/>
      <c r="XK33" s="86"/>
      <c r="XL33" s="86"/>
      <c r="XM33" s="86"/>
      <c r="XN33" s="86"/>
      <c r="XO33" s="86"/>
      <c r="XP33" s="86"/>
      <c r="XQ33" s="86"/>
      <c r="XR33" s="86"/>
      <c r="XS33" s="86"/>
      <c r="XT33" s="86"/>
      <c r="XU33" s="86"/>
      <c r="XV33" s="86"/>
      <c r="XW33" s="86"/>
      <c r="XX33" s="86"/>
      <c r="XY33" s="86"/>
      <c r="XZ33" s="86"/>
      <c r="YA33" s="86"/>
      <c r="YB33" s="86"/>
      <c r="YC33" s="86"/>
      <c r="YD33" s="86"/>
      <c r="YE33" s="86"/>
      <c r="YF33" s="86"/>
      <c r="YG33" s="86"/>
      <c r="YH33" s="86"/>
      <c r="YI33" s="86"/>
      <c r="YJ33" s="86"/>
      <c r="YK33" s="86"/>
      <c r="YL33" s="86"/>
      <c r="YM33" s="86"/>
      <c r="YN33" s="86"/>
      <c r="YO33" s="86"/>
      <c r="YP33" s="86"/>
      <c r="YQ33" s="86"/>
      <c r="YR33" s="86"/>
      <c r="YS33" s="86"/>
      <c r="YT33" s="86"/>
      <c r="YU33" s="86"/>
      <c r="YV33" s="86"/>
      <c r="YW33" s="86"/>
      <c r="YX33" s="86"/>
      <c r="YY33" s="86"/>
      <c r="YZ33" s="86"/>
      <c r="ZA33" s="86"/>
      <c r="ZB33" s="86"/>
      <c r="ZC33" s="86"/>
      <c r="ZD33" s="86"/>
      <c r="ZE33" s="86"/>
      <c r="ZF33" s="86"/>
      <c r="ZG33" s="86"/>
      <c r="ZH33" s="86"/>
      <c r="ZI33" s="86"/>
      <c r="ZJ33" s="86"/>
      <c r="ZK33" s="86"/>
      <c r="ZL33" s="86"/>
      <c r="ZM33" s="86"/>
      <c r="ZN33" s="86"/>
      <c r="ZO33" s="86"/>
      <c r="ZP33" s="86"/>
      <c r="ZQ33" s="86"/>
      <c r="ZR33" s="86"/>
      <c r="ZS33" s="86"/>
      <c r="ZT33" s="86"/>
      <c r="ZU33" s="86"/>
      <c r="ZV33" s="86"/>
      <c r="ZW33" s="86"/>
      <c r="ZX33" s="86"/>
      <c r="ZY33" s="86"/>
      <c r="ZZ33" s="86"/>
      <c r="AAA33" s="86"/>
      <c r="AAB33" s="86"/>
      <c r="AAC33" s="86"/>
      <c r="AAD33" s="86"/>
      <c r="AAE33" s="86"/>
      <c r="AAF33" s="86"/>
      <c r="AAG33" s="86"/>
      <c r="AAH33" s="86"/>
      <c r="AAI33" s="86"/>
      <c r="AAJ33" s="86"/>
      <c r="AAK33" s="86"/>
      <c r="AAL33" s="86"/>
      <c r="AAM33" s="86"/>
      <c r="AAN33" s="86"/>
      <c r="AAO33" s="86"/>
      <c r="AAP33" s="86"/>
      <c r="AAQ33" s="86"/>
      <c r="AAR33" s="86"/>
      <c r="AAS33" s="86"/>
      <c r="AAT33" s="86"/>
      <c r="AAU33" s="86"/>
      <c r="AAV33" s="86"/>
      <c r="AAW33" s="86"/>
      <c r="AAX33" s="86"/>
      <c r="AAY33" s="86"/>
      <c r="AAZ33" s="86"/>
      <c r="ABA33" s="86"/>
      <c r="ABB33" s="86"/>
      <c r="ABC33" s="86"/>
      <c r="ABD33" s="86"/>
      <c r="ABE33" s="86"/>
      <c r="ABF33" s="86"/>
      <c r="ABG33" s="86"/>
      <c r="ABH33" s="86"/>
      <c r="ABI33" s="86"/>
      <c r="ABJ33" s="86"/>
      <c r="ABK33" s="86"/>
      <c r="ABL33" s="86"/>
      <c r="ABM33" s="86"/>
      <c r="ABN33" s="86"/>
      <c r="ABO33" s="86"/>
      <c r="ABP33" s="86"/>
      <c r="ABQ33" s="86"/>
      <c r="ABR33" s="86"/>
      <c r="ABS33" s="86"/>
      <c r="ABT33" s="86"/>
      <c r="ABU33" s="86"/>
      <c r="ABV33" s="86"/>
      <c r="ABW33" s="86"/>
      <c r="ABX33" s="86"/>
      <c r="ABY33" s="86"/>
      <c r="ABZ33" s="86"/>
      <c r="ACA33" s="86"/>
      <c r="ACB33" s="86"/>
      <c r="ACC33" s="86"/>
      <c r="ACD33" s="86"/>
      <c r="ACE33" s="86"/>
      <c r="ACF33" s="86"/>
      <c r="ACG33" s="86"/>
      <c r="ACH33" s="86"/>
      <c r="ACI33" s="86"/>
      <c r="ACJ33" s="86"/>
      <c r="ACK33" s="86"/>
      <c r="ACL33" s="86"/>
      <c r="ACM33" s="86"/>
      <c r="ACN33" s="86"/>
      <c r="ACO33" s="86"/>
      <c r="ACP33" s="86"/>
      <c r="ACQ33" s="86"/>
      <c r="ACR33" s="86"/>
      <c r="ACS33" s="86"/>
      <c r="ACT33" s="86"/>
      <c r="ACU33" s="86"/>
      <c r="ACV33" s="86"/>
      <c r="ACW33" s="86"/>
      <c r="ACX33" s="86"/>
      <c r="ACY33" s="86"/>
      <c r="ACZ33" s="86"/>
      <c r="ADA33" s="86"/>
      <c r="ADB33" s="86"/>
      <c r="ADC33" s="86"/>
      <c r="ADD33" s="86"/>
      <c r="ADE33" s="86"/>
      <c r="ADF33" s="86"/>
      <c r="ADG33" s="86"/>
      <c r="ADH33" s="86"/>
      <c r="ADI33" s="86"/>
      <c r="ADJ33" s="86"/>
      <c r="ADK33" s="86"/>
      <c r="ADL33" s="86"/>
      <c r="ADM33" s="86"/>
      <c r="ADN33" s="86"/>
      <c r="ADO33" s="86"/>
      <c r="ADP33" s="86"/>
      <c r="ADQ33" s="86"/>
      <c r="ADR33" s="86"/>
      <c r="ADS33" s="86"/>
      <c r="ADT33" s="86"/>
      <c r="ADU33" s="86"/>
      <c r="ADV33" s="86"/>
      <c r="ADW33" s="86"/>
      <c r="ADX33" s="86"/>
      <c r="ADY33" s="86"/>
      <c r="ADZ33" s="86"/>
      <c r="AEA33" s="86"/>
      <c r="AEB33" s="86"/>
      <c r="AEC33" s="86"/>
      <c r="AED33" s="86"/>
      <c r="AEE33" s="86"/>
      <c r="AEF33" s="86"/>
      <c r="AEG33" s="86"/>
      <c r="AEH33" s="86"/>
      <c r="AEI33" s="86"/>
      <c r="AEJ33" s="86"/>
      <c r="AEK33" s="86"/>
      <c r="AEL33" s="86"/>
      <c r="AEM33" s="86"/>
      <c r="AEN33" s="86"/>
      <c r="AEO33" s="86"/>
      <c r="AEP33" s="86"/>
      <c r="AEQ33" s="86"/>
      <c r="AER33" s="86"/>
      <c r="AES33" s="86"/>
      <c r="AET33" s="86"/>
      <c r="AEU33" s="86"/>
      <c r="AEV33" s="86"/>
      <c r="AEW33" s="86"/>
      <c r="AEX33" s="86"/>
      <c r="AEY33" s="86"/>
      <c r="AEZ33" s="86"/>
      <c r="AFA33" s="86"/>
      <c r="AFB33" s="86"/>
      <c r="AFC33" s="86"/>
      <c r="AFD33" s="86"/>
      <c r="AFE33" s="86"/>
      <c r="AFF33" s="86"/>
      <c r="AFG33" s="86"/>
      <c r="AFH33" s="86"/>
      <c r="AFI33" s="86"/>
      <c r="AFJ33" s="86"/>
      <c r="AFK33" s="86"/>
      <c r="AFL33" s="86"/>
      <c r="AFM33" s="86"/>
      <c r="AFN33" s="86"/>
      <c r="AFO33" s="86"/>
      <c r="AFP33" s="86"/>
      <c r="AFQ33" s="86"/>
      <c r="AFR33" s="86"/>
      <c r="AFS33" s="86"/>
      <c r="AFT33" s="86"/>
      <c r="AFU33" s="86"/>
      <c r="AFV33" s="86"/>
      <c r="AFW33" s="86"/>
      <c r="AFX33" s="86"/>
      <c r="AFY33" s="86"/>
      <c r="AFZ33" s="86"/>
      <c r="AGA33" s="86"/>
      <c r="AGB33" s="86"/>
      <c r="AGC33" s="86"/>
      <c r="AGD33" s="86"/>
      <c r="AGE33" s="86"/>
      <c r="AGF33" s="86"/>
      <c r="AGG33" s="86"/>
      <c r="AGH33" s="86"/>
      <c r="AGI33" s="86"/>
      <c r="AGJ33" s="86"/>
      <c r="AGK33" s="86"/>
      <c r="AGL33" s="86"/>
      <c r="AGM33" s="86"/>
      <c r="AGN33" s="86"/>
      <c r="AGO33" s="86"/>
      <c r="AGP33" s="86"/>
      <c r="AGQ33" s="86"/>
      <c r="AGR33" s="86"/>
      <c r="AGS33" s="86"/>
      <c r="AGT33" s="86"/>
      <c r="AGU33" s="86"/>
      <c r="AGV33" s="86"/>
      <c r="AGW33" s="86"/>
      <c r="AGX33" s="86"/>
      <c r="AGY33" s="86"/>
      <c r="AGZ33" s="86"/>
      <c r="AHA33" s="86"/>
      <c r="AHB33" s="86"/>
      <c r="AHC33" s="86"/>
      <c r="AHD33" s="86"/>
      <c r="AHE33" s="86"/>
      <c r="AHF33" s="86"/>
      <c r="AHG33" s="86"/>
      <c r="AHH33" s="86"/>
      <c r="AHI33" s="86"/>
      <c r="AHJ33" s="86"/>
      <c r="AHK33" s="86"/>
      <c r="AHL33" s="86"/>
      <c r="AHM33" s="86"/>
      <c r="AHN33" s="86"/>
      <c r="AHO33" s="86"/>
      <c r="AHP33" s="86"/>
      <c r="AHQ33" s="86"/>
      <c r="AHR33" s="86"/>
      <c r="AHS33" s="86"/>
      <c r="AHT33" s="86"/>
      <c r="AHU33" s="86"/>
      <c r="AHV33" s="86"/>
      <c r="AHW33" s="86"/>
      <c r="AHX33" s="86"/>
      <c r="AHY33" s="86"/>
      <c r="AHZ33" s="86"/>
      <c r="AIA33" s="86"/>
      <c r="AIB33" s="86"/>
      <c r="AIC33" s="86"/>
      <c r="AID33" s="86"/>
      <c r="AIE33" s="86"/>
      <c r="AIF33" s="86"/>
      <c r="AIG33" s="86"/>
      <c r="AIH33" s="86"/>
      <c r="AII33" s="86"/>
      <c r="AIJ33" s="86"/>
      <c r="AIK33" s="86"/>
      <c r="AIL33" s="86"/>
      <c r="AIM33" s="86"/>
      <c r="AIN33" s="86"/>
      <c r="AIO33" s="86"/>
      <c r="AIP33" s="86"/>
      <c r="AIQ33" s="86"/>
      <c r="AIR33" s="86"/>
      <c r="AIS33" s="86"/>
      <c r="AIT33" s="86"/>
      <c r="AIU33" s="86"/>
      <c r="AIV33" s="86"/>
      <c r="AIW33" s="86"/>
      <c r="AIX33" s="86"/>
      <c r="AIY33" s="86"/>
      <c r="AIZ33" s="86"/>
      <c r="AJA33" s="86"/>
      <c r="AJB33" s="86"/>
      <c r="AJC33" s="86"/>
      <c r="AJD33" s="86"/>
      <c r="AJE33" s="86"/>
      <c r="AJF33" s="86"/>
      <c r="AJG33" s="86"/>
      <c r="AJH33" s="86"/>
      <c r="AJI33" s="86"/>
      <c r="AJJ33" s="86"/>
      <c r="AJK33" s="86"/>
      <c r="AJL33" s="86"/>
      <c r="AJM33" s="86"/>
      <c r="AJN33" s="86"/>
      <c r="AJO33" s="86"/>
      <c r="AJP33" s="86"/>
      <c r="AJQ33" s="86"/>
      <c r="AJR33" s="86"/>
      <c r="AJS33" s="86"/>
      <c r="AJT33" s="86"/>
      <c r="AJU33" s="86"/>
      <c r="AJV33" s="86"/>
      <c r="AJW33" s="86"/>
      <c r="AJX33" s="86"/>
      <c r="AJY33" s="86"/>
      <c r="AJZ33" s="86"/>
      <c r="AKA33" s="86"/>
      <c r="AKB33" s="86"/>
      <c r="AKC33" s="86"/>
      <c r="AKD33" s="86"/>
      <c r="AKE33" s="86"/>
      <c r="AKF33" s="86"/>
      <c r="AKG33" s="86"/>
      <c r="AKH33" s="86"/>
      <c r="AKI33" s="86"/>
      <c r="AKJ33" s="86"/>
      <c r="AKK33" s="86"/>
      <c r="AKL33" s="86"/>
      <c r="AKM33" s="86"/>
      <c r="AKN33" s="86"/>
      <c r="AKO33" s="86"/>
      <c r="AKP33" s="86"/>
      <c r="AKQ33" s="86"/>
      <c r="AKR33" s="86"/>
      <c r="AKS33" s="86"/>
      <c r="AKT33" s="86"/>
      <c r="AKU33" s="86"/>
      <c r="AKV33" s="86"/>
      <c r="AKW33" s="86"/>
      <c r="AKX33" s="86"/>
      <c r="AKY33" s="86"/>
      <c r="AKZ33" s="86"/>
      <c r="ALA33" s="86"/>
      <c r="ALB33" s="86"/>
      <c r="ALC33" s="86"/>
      <c r="ALD33" s="86"/>
      <c r="ALE33" s="86"/>
      <c r="ALF33" s="86"/>
      <c r="ALG33" s="86"/>
      <c r="ALH33" s="86"/>
      <c r="ALI33" s="86"/>
      <c r="ALJ33" s="86"/>
      <c r="ALK33" s="86"/>
      <c r="ALL33" s="86"/>
      <c r="ALM33" s="86"/>
      <c r="ALN33" s="86"/>
      <c r="ALO33" s="86"/>
      <c r="ALP33" s="86"/>
      <c r="ALQ33" s="86"/>
      <c r="ALR33" s="86"/>
      <c r="ALS33" s="86"/>
      <c r="ALT33" s="86"/>
      <c r="ALU33" s="86"/>
      <c r="ALV33" s="86"/>
      <c r="ALW33" s="86"/>
      <c r="ALX33" s="86"/>
      <c r="ALY33" s="86"/>
      <c r="ALZ33" s="86"/>
      <c r="AMA33" s="86"/>
      <c r="AMB33" s="86"/>
      <c r="AMC33" s="86"/>
      <c r="AMD33" s="86"/>
      <c r="AME33" s="86"/>
      <c r="AMF33" s="86"/>
      <c r="AMG33" s="86"/>
      <c r="AMH33" s="86"/>
      <c r="AMI33" s="86"/>
      <c r="AMJ33" s="86"/>
      <c r="AMK33" s="86"/>
    </row>
    <row r="34" customFormat="false" ht="46" hidden="false" customHeight="false" outlineLevel="0" collapsed="false">
      <c r="A34" s="266" t="s">
        <v>5351</v>
      </c>
      <c r="B34" s="354" t="s">
        <v>5198</v>
      </c>
      <c r="C34" s="266" t="s">
        <v>5343</v>
      </c>
      <c r="D34" s="266" t="s">
        <v>5239</v>
      </c>
      <c r="E34" s="266" t="s">
        <v>5352</v>
      </c>
      <c r="F34" s="266" t="s">
        <v>5353</v>
      </c>
      <c r="G34" s="289" t="s">
        <v>5354</v>
      </c>
      <c r="H34" s="266"/>
      <c r="I34" s="266"/>
      <c r="J34" s="289" t="s">
        <v>5355</v>
      </c>
      <c r="K34" s="289"/>
      <c r="L34" s="266"/>
      <c r="M34" s="266" t="s">
        <v>44</v>
      </c>
      <c r="N34" s="266"/>
      <c r="O34" s="266"/>
      <c r="P34" s="266"/>
      <c r="Q34" s="266"/>
      <c r="R34" s="266" t="s">
        <v>45</v>
      </c>
      <c r="S34" s="266"/>
      <c r="T34" s="84" t="s">
        <v>392</v>
      </c>
      <c r="U34" s="341"/>
      <c r="V34" s="342" t="s">
        <v>55</v>
      </c>
      <c r="W34" s="341"/>
      <c r="X34" s="342"/>
      <c r="Y34" s="342"/>
      <c r="Z34" s="342"/>
      <c r="AA34" s="342"/>
      <c r="AB34" s="343"/>
      <c r="AC34" s="343"/>
      <c r="AD34" s="344"/>
      <c r="AE34" s="343" t="s">
        <v>5244</v>
      </c>
      <c r="AF34" s="345"/>
      <c r="AG34" s="351" t="s">
        <v>5245</v>
      </c>
      <c r="AH34" s="347"/>
      <c r="AI34" s="343"/>
      <c r="AJ34" s="343"/>
      <c r="AK34" s="351" t="s">
        <v>5246</v>
      </c>
      <c r="AL34" s="343"/>
      <c r="AM34" s="351"/>
      <c r="AN34" s="343"/>
      <c r="AO34" s="324"/>
      <c r="AP34" s="324"/>
      <c r="AQ34" s="324"/>
      <c r="AR34" s="324"/>
      <c r="AS34" s="324"/>
      <c r="AT34" s="330" t="str">
        <f aca="false">IF(A34="", "","'"&amp;A34&amp;"':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'"&amp;VLOOKUP(S34,マスタ!$D$1:$E$99,2,0)&amp;"'","")&amp;""&amp;IF(T34&lt;&gt;"",", range: '"&amp;T34&amp;"'","")&amp;IF(V34&lt;&gt;"",", damage: '"&amp;V34&amp;"'","")&amp;IF(X34&lt;&gt;"",", capacity: '"&amp;X34&amp;"'","")&amp;IF(Y34&lt;&gt;"",", growth: "&amp;Y34&amp;"","")&amp;IF(Z34&lt;&gt;"",", cost: '"&amp;Z34&amp;"'","")&amp;", text: '"&amp;SUBSTITUTE(SUBSTITUTE(AE34, CHAR(13), ""),CHAR(10),"\n")&amp;IF(AF34&lt;&gt;"", "', textAdditional: '"&amp;SUBSTITUTE(SUBSTITUTE(AF34, CHAR(13), ""),CHAR(10),"\n"), "")&amp;"', textZh: '"&amp;SUBSTITUTE(SUBSTITUTE(SUBSTITUTE(AG34, CHAR(13), ""),CHAR(10),"\n"),"'","\'")&amp;"', textZhG1: '"&amp;SUBSTITUTE(SUBSTITUTE(SUBSTITUTE(AI34, CHAR(13), ""),CHAR(10),"\n"),"'","\'")&amp;IF(AH34&lt;&gt;"", "', textZhAdditional: '"&amp;SUBSTITUTE(SUBSTITUTE(AH34, CHAR(13), ""),CHAR(10),"\n"), "")&amp;IF(AJ34&lt;&gt;"", "', textZhG1Additional: '"&amp;SUBSTITUTE(SUBSTITUTE(AJ34, CHAR(13), ""),CHAR(10),"\n"), "")&amp;"', textKo: '"&amp;SUBSTITUTE(SUBSTITUTE(SUBSTITUTE(AK34, CHAR(13), ""),CHAR(10),"\n"),"'","\'")&amp;IF(AL34&lt;&gt;"", "', textKoAdditional: '"&amp;SUBSTITUTE(SUBSTITUTE(AL34, CHAR(13), ""),CHAR(10),"\n"), "")&amp;"', textEn: '"&amp;SUBSTITUTE(SUBSTITUTE(SUBSTITUTE(AM34, CHAR(13), ""),CHAR(10),"\n"),"'","\'")&amp;IF(AN34&lt;&gt;"", "', textEnAdditional: '"&amp;SUBSTITUTE(SUBSTITUTE(AN34, CHAR(13), ""),CHAR(10),"\n"), "")&amp;"'"&amp;IF(AB34="○",", sealable: true","")&amp;IF(AC34="○",", removable: true","")&amp;IF(AA34="○",", lie: true","")&amp;IF(AD34="○",", investable: true","")&amp;"},")</f>
        <v>'26-innealra-o3-n-3': {megami: 'innealra', anotherID: 'O3', replace: '26-innealra-o-n-3', name: '怪槍', nameEn: '', nameZh: '怪枪', nameZhG1: '', nameKo: '이형의 창', ruby: 'けそう', rubyEn: '', baseType: 'normal', type: 'attack', range: '1-3', damage: '2/1', text: '【攻撃後】以下から1つを選ぶ。この《攻撃》が対応されたならば、代わりに相手が選ぶ。\n・共鳴する。\n・過去の運命をまだ見ぬ運命へと動かす。', textZh: '【攻击后】选择以下一项。此《攻击》被对应的话，改为对手进行选择：\n ●进行共鸣。\n ●将过去的命运移去未知的命运。', textZhG1: '', textKo: '【공격후】다음 중 하나를 선택한다. 이 《공격》이 대응되었다면 대신 상대가 선택한다.\n・공명한다\n・과거의 운명을 보지 못한 운명으로 이동시킨다.', textEn: ''},</v>
      </c>
      <c r="AU34" s="331" t="str">
        <f aca="false">IF($A34&lt;&gt;"", "    /** 《"&amp;$E34&amp;"》 */ export const "&amp;SUBSTITUTE(UPPER(IF(MID($A34, 3, 1)="-", RIGHT($A34,LEN($A34)-3), $A34)), "-", "_")&amp;": TCardId = '"&amp;$A34&amp;"';", "")</f>
        <v>    /** 《怪槍》 */ export const INNEALRA_O3_N_3: TCardId = '26-innealra-o3-n-3';</v>
      </c>
      <c r="AV34" s="332" t="str">
        <f aca="false">IF($A34&lt;&gt;"", "    | '"&amp;$A34&amp;"'", "")</f>
        <v>    | '26-innealra-o3-n-3'</v>
      </c>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c r="CY34" s="86"/>
      <c r="CZ34" s="86"/>
      <c r="DA34" s="86"/>
      <c r="DB34" s="86"/>
      <c r="DC34" s="86"/>
      <c r="DD34" s="86"/>
      <c r="DE34" s="86"/>
      <c r="DF34" s="86"/>
      <c r="DG34" s="86"/>
      <c r="DH34" s="86"/>
      <c r="DI34" s="86"/>
      <c r="DJ34" s="86"/>
      <c r="DK34" s="86"/>
      <c r="DL34" s="86"/>
      <c r="DM34" s="86"/>
      <c r="DN34" s="86"/>
      <c r="DO34" s="86"/>
      <c r="DP34" s="86"/>
      <c r="DQ34" s="86"/>
      <c r="DR34" s="86"/>
      <c r="DS34" s="86"/>
      <c r="DT34" s="86"/>
      <c r="DU34" s="86"/>
      <c r="DV34" s="86"/>
      <c r="DW34" s="86"/>
      <c r="DX34" s="86"/>
      <c r="DY34" s="86"/>
      <c r="DZ34" s="86"/>
      <c r="EA34" s="86"/>
      <c r="EB34" s="86"/>
      <c r="EC34" s="86"/>
      <c r="ED34" s="86"/>
      <c r="EE34" s="86"/>
      <c r="EF34" s="86"/>
      <c r="EG34" s="86"/>
      <c r="EH34" s="86"/>
      <c r="EI34" s="86"/>
      <c r="EJ34" s="86"/>
      <c r="EK34" s="86"/>
      <c r="EL34" s="86"/>
      <c r="EM34" s="86"/>
      <c r="EN34" s="86"/>
      <c r="EO34" s="86"/>
      <c r="EP34" s="86"/>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6"/>
      <c r="FO34" s="86"/>
      <c r="FP34" s="86"/>
      <c r="FQ34" s="86"/>
      <c r="FR34" s="86"/>
      <c r="FS34" s="86"/>
      <c r="FT34" s="86"/>
      <c r="FU34" s="86"/>
      <c r="FV34" s="86"/>
      <c r="FW34" s="86"/>
      <c r="FX34" s="86"/>
      <c r="FY34" s="86"/>
      <c r="FZ34" s="86"/>
      <c r="GA34" s="86"/>
      <c r="GB34" s="86"/>
      <c r="GC34" s="86"/>
      <c r="GD34" s="86"/>
      <c r="GE34" s="86"/>
      <c r="GF34" s="86"/>
      <c r="GG34" s="86"/>
      <c r="GH34" s="86"/>
      <c r="GI34" s="86"/>
      <c r="GJ34" s="86"/>
      <c r="GK34" s="86"/>
      <c r="GL34" s="86"/>
      <c r="GM34" s="86"/>
      <c r="GN34" s="86"/>
      <c r="GO34" s="86"/>
      <c r="GP34" s="86"/>
      <c r="GQ34" s="86"/>
      <c r="GR34" s="86"/>
      <c r="GS34" s="86"/>
      <c r="GT34" s="86"/>
      <c r="GU34" s="86"/>
      <c r="GV34" s="86"/>
      <c r="GW34" s="86"/>
      <c r="GX34" s="86"/>
      <c r="GY34" s="86"/>
      <c r="GZ34" s="86"/>
      <c r="HA34" s="86"/>
      <c r="HB34" s="86"/>
      <c r="HC34" s="86"/>
      <c r="HD34" s="86"/>
      <c r="HE34" s="86"/>
      <c r="HF34" s="86"/>
      <c r="HG34" s="86"/>
      <c r="HH34" s="86"/>
      <c r="HI34" s="86"/>
      <c r="HJ34" s="86"/>
      <c r="HK34" s="86"/>
      <c r="HL34" s="86"/>
      <c r="HM34" s="86"/>
      <c r="HN34" s="86"/>
      <c r="HO34" s="86"/>
      <c r="HP34" s="86"/>
      <c r="HQ34" s="86"/>
      <c r="HR34" s="86"/>
      <c r="HS34" s="86"/>
      <c r="HT34" s="86"/>
      <c r="HU34" s="86"/>
      <c r="HV34" s="86"/>
      <c r="HW34" s="86"/>
      <c r="HX34" s="86"/>
      <c r="HY34" s="86"/>
      <c r="HZ34" s="86"/>
      <c r="IA34" s="86"/>
      <c r="IB34" s="86"/>
      <c r="IC34" s="86"/>
      <c r="ID34" s="86"/>
      <c r="IE34" s="86"/>
      <c r="IF34" s="86"/>
      <c r="IG34" s="86"/>
      <c r="IH34" s="86"/>
      <c r="II34" s="86"/>
      <c r="IJ34" s="86"/>
      <c r="IK34" s="86"/>
      <c r="IL34" s="86"/>
      <c r="IM34" s="86"/>
      <c r="IN34" s="86"/>
      <c r="IO34" s="86"/>
      <c r="IP34" s="86"/>
      <c r="IQ34" s="86"/>
      <c r="IR34" s="86"/>
      <c r="IS34" s="86"/>
      <c r="IT34" s="86"/>
      <c r="IU34" s="86"/>
      <c r="IV34" s="86"/>
      <c r="IW34" s="86"/>
      <c r="IX34" s="86"/>
      <c r="IY34" s="86"/>
      <c r="IZ34" s="86"/>
      <c r="JA34" s="86"/>
      <c r="JB34" s="86"/>
      <c r="JC34" s="86"/>
      <c r="JD34" s="86"/>
      <c r="JE34" s="86"/>
      <c r="JF34" s="86"/>
      <c r="JG34" s="86"/>
      <c r="JH34" s="86"/>
      <c r="JI34" s="86"/>
      <c r="JJ34" s="86"/>
      <c r="JK34" s="86"/>
      <c r="JL34" s="86"/>
      <c r="JM34" s="86"/>
      <c r="JN34" s="86"/>
      <c r="JO34" s="86"/>
      <c r="JP34" s="86"/>
      <c r="JQ34" s="86"/>
      <c r="JR34" s="86"/>
      <c r="JS34" s="86"/>
      <c r="JT34" s="86"/>
      <c r="JU34" s="86"/>
      <c r="JV34" s="86"/>
      <c r="JW34" s="86"/>
      <c r="JX34" s="86"/>
      <c r="JY34" s="86"/>
      <c r="JZ34" s="86"/>
      <c r="KA34" s="86"/>
      <c r="KB34" s="86"/>
      <c r="KC34" s="86"/>
      <c r="KD34" s="86"/>
      <c r="KE34" s="86"/>
      <c r="KF34" s="86"/>
      <c r="KG34" s="86"/>
      <c r="KH34" s="86"/>
      <c r="KI34" s="86"/>
      <c r="KJ34" s="86"/>
      <c r="KK34" s="86"/>
      <c r="KL34" s="86"/>
      <c r="KM34" s="86"/>
      <c r="KN34" s="86"/>
      <c r="KO34" s="86"/>
      <c r="KP34" s="86"/>
      <c r="KQ34" s="86"/>
      <c r="KR34" s="86"/>
      <c r="KS34" s="86"/>
      <c r="KT34" s="86"/>
      <c r="KU34" s="86"/>
      <c r="KV34" s="86"/>
      <c r="KW34" s="86"/>
      <c r="KX34" s="86"/>
      <c r="KY34" s="86"/>
      <c r="KZ34" s="86"/>
      <c r="LA34" s="86"/>
      <c r="LB34" s="86"/>
      <c r="LC34" s="86"/>
      <c r="LD34" s="86"/>
      <c r="LE34" s="86"/>
      <c r="LF34" s="86"/>
      <c r="LG34" s="86"/>
      <c r="LH34" s="86"/>
      <c r="LI34" s="86"/>
      <c r="LJ34" s="86"/>
      <c r="LK34" s="86"/>
      <c r="LL34" s="86"/>
      <c r="LM34" s="86"/>
      <c r="LN34" s="86"/>
      <c r="LO34" s="86"/>
      <c r="LP34" s="86"/>
      <c r="LQ34" s="86"/>
      <c r="LR34" s="86"/>
      <c r="LS34" s="86"/>
      <c r="LT34" s="86"/>
      <c r="LU34" s="86"/>
      <c r="LV34" s="86"/>
      <c r="LW34" s="86"/>
      <c r="LX34" s="86"/>
      <c r="LY34" s="86"/>
      <c r="LZ34" s="86"/>
      <c r="MA34" s="86"/>
      <c r="MB34" s="86"/>
      <c r="MC34" s="86"/>
      <c r="MD34" s="86"/>
      <c r="ME34" s="86"/>
      <c r="MF34" s="86"/>
      <c r="MG34" s="86"/>
      <c r="MH34" s="86"/>
      <c r="MI34" s="86"/>
      <c r="MJ34" s="86"/>
      <c r="MK34" s="86"/>
      <c r="ML34" s="86"/>
      <c r="MM34" s="86"/>
      <c r="MN34" s="86"/>
      <c r="MO34" s="86"/>
      <c r="MP34" s="86"/>
      <c r="MQ34" s="86"/>
      <c r="MR34" s="86"/>
      <c r="MS34" s="86"/>
      <c r="MT34" s="86"/>
      <c r="MU34" s="86"/>
      <c r="MV34" s="86"/>
      <c r="MW34" s="86"/>
      <c r="MX34" s="86"/>
      <c r="MY34" s="86"/>
      <c r="MZ34" s="86"/>
      <c r="NA34" s="86"/>
      <c r="NB34" s="86"/>
      <c r="NC34" s="86"/>
      <c r="ND34" s="86"/>
      <c r="NE34" s="86"/>
      <c r="NF34" s="86"/>
      <c r="NG34" s="86"/>
      <c r="NH34" s="86"/>
      <c r="NI34" s="86"/>
      <c r="NJ34" s="86"/>
      <c r="NK34" s="86"/>
      <c r="NL34" s="86"/>
      <c r="NM34" s="86"/>
      <c r="NN34" s="86"/>
      <c r="NO34" s="86"/>
      <c r="NP34" s="86"/>
      <c r="NQ34" s="86"/>
      <c r="NR34" s="86"/>
      <c r="NS34" s="86"/>
      <c r="NT34" s="86"/>
      <c r="NU34" s="86"/>
      <c r="NV34" s="86"/>
      <c r="NW34" s="86"/>
      <c r="NX34" s="86"/>
      <c r="NY34" s="86"/>
      <c r="NZ34" s="86"/>
      <c r="OA34" s="86"/>
      <c r="OB34" s="86"/>
      <c r="OC34" s="86"/>
      <c r="OD34" s="86"/>
      <c r="OE34" s="86"/>
      <c r="OF34" s="86"/>
      <c r="OG34" s="86"/>
      <c r="OH34" s="86"/>
      <c r="OI34" s="86"/>
      <c r="OJ34" s="86"/>
      <c r="OK34" s="86"/>
      <c r="OL34" s="86"/>
      <c r="OM34" s="86"/>
      <c r="ON34" s="86"/>
      <c r="OO34" s="86"/>
      <c r="OP34" s="86"/>
      <c r="OQ34" s="86"/>
      <c r="OR34" s="86"/>
      <c r="OS34" s="86"/>
      <c r="OT34" s="86"/>
      <c r="OU34" s="86"/>
      <c r="OV34" s="86"/>
      <c r="OW34" s="86"/>
      <c r="OX34" s="86"/>
      <c r="OY34" s="86"/>
      <c r="OZ34" s="86"/>
      <c r="PA34" s="86"/>
      <c r="PB34" s="86"/>
      <c r="PC34" s="86"/>
      <c r="PD34" s="86"/>
      <c r="PE34" s="86"/>
      <c r="PF34" s="86"/>
      <c r="PG34" s="86"/>
      <c r="PH34" s="86"/>
      <c r="PI34" s="86"/>
      <c r="PJ34" s="86"/>
      <c r="PK34" s="86"/>
      <c r="PL34" s="86"/>
      <c r="PM34" s="86"/>
      <c r="PN34" s="86"/>
      <c r="PO34" s="86"/>
      <c r="PP34" s="86"/>
      <c r="PQ34" s="86"/>
      <c r="PR34" s="86"/>
      <c r="PS34" s="86"/>
      <c r="PT34" s="86"/>
      <c r="PU34" s="86"/>
      <c r="PV34" s="86"/>
      <c r="PW34" s="86"/>
      <c r="PX34" s="86"/>
      <c r="PY34" s="86"/>
      <c r="PZ34" s="86"/>
      <c r="QA34" s="86"/>
      <c r="QB34" s="86"/>
      <c r="QC34" s="86"/>
      <c r="QD34" s="86"/>
      <c r="QE34" s="86"/>
      <c r="QF34" s="86"/>
      <c r="QG34" s="86"/>
      <c r="QH34" s="86"/>
      <c r="QI34" s="86"/>
      <c r="QJ34" s="86"/>
      <c r="QK34" s="86"/>
      <c r="QL34" s="86"/>
      <c r="QM34" s="86"/>
      <c r="QN34" s="86"/>
      <c r="QO34" s="86"/>
      <c r="QP34" s="86"/>
      <c r="QQ34" s="86"/>
      <c r="QR34" s="86"/>
      <c r="QS34" s="86"/>
      <c r="QT34" s="86"/>
      <c r="QU34" s="86"/>
      <c r="QV34" s="86"/>
      <c r="QW34" s="86"/>
      <c r="QX34" s="86"/>
      <c r="QY34" s="86"/>
      <c r="QZ34" s="86"/>
      <c r="RA34" s="86"/>
      <c r="RB34" s="86"/>
      <c r="RC34" s="86"/>
      <c r="RD34" s="86"/>
      <c r="RE34" s="86"/>
      <c r="RF34" s="86"/>
      <c r="RG34" s="86"/>
      <c r="RH34" s="86"/>
      <c r="RI34" s="86"/>
      <c r="RJ34" s="86"/>
      <c r="RK34" s="86"/>
      <c r="RL34" s="86"/>
      <c r="RM34" s="86"/>
      <c r="RN34" s="86"/>
      <c r="RO34" s="86"/>
      <c r="RP34" s="86"/>
      <c r="RQ34" s="86"/>
      <c r="RR34" s="86"/>
      <c r="RS34" s="86"/>
      <c r="RT34" s="86"/>
      <c r="RU34" s="86"/>
      <c r="RV34" s="86"/>
      <c r="RW34" s="86"/>
      <c r="RX34" s="86"/>
      <c r="RY34" s="86"/>
      <c r="RZ34" s="86"/>
      <c r="SA34" s="86"/>
      <c r="SB34" s="86"/>
      <c r="SC34" s="86"/>
      <c r="SD34" s="86"/>
      <c r="SE34" s="86"/>
      <c r="SF34" s="86"/>
      <c r="SG34" s="86"/>
      <c r="SH34" s="86"/>
      <c r="SI34" s="86"/>
      <c r="SJ34" s="86"/>
      <c r="SK34" s="86"/>
      <c r="SL34" s="86"/>
      <c r="SM34" s="86"/>
      <c r="SN34" s="86"/>
      <c r="SO34" s="86"/>
      <c r="SP34" s="86"/>
      <c r="SQ34" s="86"/>
      <c r="SR34" s="86"/>
      <c r="SS34" s="86"/>
      <c r="ST34" s="86"/>
      <c r="SU34" s="86"/>
      <c r="SV34" s="86"/>
      <c r="SW34" s="86"/>
      <c r="SX34" s="86"/>
      <c r="SY34" s="86"/>
      <c r="SZ34" s="86"/>
      <c r="TA34" s="86"/>
      <c r="TB34" s="86"/>
      <c r="TC34" s="86"/>
      <c r="TD34" s="86"/>
      <c r="TE34" s="86"/>
      <c r="TF34" s="86"/>
      <c r="TG34" s="86"/>
      <c r="TH34" s="86"/>
      <c r="TI34" s="86"/>
      <c r="TJ34" s="86"/>
      <c r="TK34" s="86"/>
      <c r="TL34" s="86"/>
      <c r="TM34" s="86"/>
      <c r="TN34" s="86"/>
      <c r="TO34" s="86"/>
      <c r="TP34" s="86"/>
      <c r="TQ34" s="86"/>
      <c r="TR34" s="86"/>
      <c r="TS34" s="86"/>
      <c r="TT34" s="86"/>
      <c r="TU34" s="86"/>
      <c r="TV34" s="86"/>
      <c r="TW34" s="86"/>
      <c r="TX34" s="86"/>
      <c r="TY34" s="86"/>
      <c r="TZ34" s="86"/>
      <c r="UA34" s="86"/>
      <c r="UB34" s="86"/>
      <c r="UC34" s="86"/>
      <c r="UD34" s="86"/>
      <c r="UE34" s="86"/>
      <c r="UF34" s="86"/>
      <c r="UG34" s="86"/>
      <c r="UH34" s="86"/>
      <c r="UI34" s="86"/>
      <c r="UJ34" s="86"/>
      <c r="UK34" s="86"/>
      <c r="UL34" s="86"/>
      <c r="UM34" s="86"/>
      <c r="UN34" s="86"/>
      <c r="UO34" s="86"/>
      <c r="UP34" s="86"/>
      <c r="UQ34" s="86"/>
      <c r="UR34" s="86"/>
      <c r="US34" s="86"/>
      <c r="UT34" s="86"/>
      <c r="UU34" s="86"/>
      <c r="UV34" s="86"/>
      <c r="UW34" s="86"/>
      <c r="UX34" s="86"/>
      <c r="UY34" s="86"/>
      <c r="UZ34" s="86"/>
      <c r="VA34" s="86"/>
      <c r="VB34" s="86"/>
      <c r="VC34" s="86"/>
      <c r="VD34" s="86"/>
      <c r="VE34" s="86"/>
      <c r="VF34" s="86"/>
      <c r="VG34" s="86"/>
      <c r="VH34" s="86"/>
      <c r="VI34" s="86"/>
      <c r="VJ34" s="86"/>
      <c r="VK34" s="86"/>
      <c r="VL34" s="86"/>
      <c r="VM34" s="86"/>
      <c r="VN34" s="86"/>
      <c r="VO34" s="86"/>
      <c r="VP34" s="86"/>
      <c r="VQ34" s="86"/>
      <c r="VR34" s="86"/>
      <c r="VS34" s="86"/>
      <c r="VT34" s="86"/>
      <c r="VU34" s="86"/>
      <c r="VV34" s="86"/>
      <c r="VW34" s="86"/>
      <c r="VX34" s="86"/>
      <c r="VY34" s="86"/>
      <c r="VZ34" s="86"/>
      <c r="WA34" s="86"/>
      <c r="WB34" s="86"/>
      <c r="WC34" s="86"/>
      <c r="WD34" s="86"/>
      <c r="WE34" s="86"/>
      <c r="WF34" s="86"/>
      <c r="WG34" s="86"/>
      <c r="WH34" s="86"/>
      <c r="WI34" s="86"/>
      <c r="WJ34" s="86"/>
      <c r="WK34" s="86"/>
      <c r="WL34" s="86"/>
      <c r="WM34" s="86"/>
      <c r="WN34" s="86"/>
      <c r="WO34" s="86"/>
      <c r="WP34" s="86"/>
      <c r="WQ34" s="86"/>
      <c r="WR34" s="86"/>
      <c r="WS34" s="86"/>
      <c r="WT34" s="86"/>
      <c r="WU34" s="86"/>
      <c r="WV34" s="86"/>
      <c r="WW34" s="86"/>
      <c r="WX34" s="86"/>
      <c r="WY34" s="86"/>
      <c r="WZ34" s="86"/>
      <c r="XA34" s="86"/>
      <c r="XB34" s="86"/>
      <c r="XC34" s="86"/>
      <c r="XD34" s="86"/>
      <c r="XE34" s="86"/>
      <c r="XF34" s="86"/>
      <c r="XG34" s="86"/>
      <c r="XH34" s="86"/>
      <c r="XI34" s="86"/>
      <c r="XJ34" s="86"/>
      <c r="XK34" s="86"/>
      <c r="XL34" s="86"/>
      <c r="XM34" s="86"/>
      <c r="XN34" s="86"/>
      <c r="XO34" s="86"/>
      <c r="XP34" s="86"/>
      <c r="XQ34" s="86"/>
      <c r="XR34" s="86"/>
      <c r="XS34" s="86"/>
      <c r="XT34" s="86"/>
      <c r="XU34" s="86"/>
      <c r="XV34" s="86"/>
      <c r="XW34" s="86"/>
      <c r="XX34" s="86"/>
      <c r="XY34" s="86"/>
      <c r="XZ34" s="86"/>
      <c r="YA34" s="86"/>
      <c r="YB34" s="86"/>
      <c r="YC34" s="86"/>
      <c r="YD34" s="86"/>
      <c r="YE34" s="86"/>
      <c r="YF34" s="86"/>
      <c r="YG34" s="86"/>
      <c r="YH34" s="86"/>
      <c r="YI34" s="86"/>
      <c r="YJ34" s="86"/>
      <c r="YK34" s="86"/>
      <c r="YL34" s="86"/>
      <c r="YM34" s="86"/>
      <c r="YN34" s="86"/>
      <c r="YO34" s="86"/>
      <c r="YP34" s="86"/>
      <c r="YQ34" s="86"/>
      <c r="YR34" s="86"/>
      <c r="YS34" s="86"/>
      <c r="YT34" s="86"/>
      <c r="YU34" s="86"/>
      <c r="YV34" s="86"/>
      <c r="YW34" s="86"/>
      <c r="YX34" s="86"/>
      <c r="YY34" s="86"/>
      <c r="YZ34" s="86"/>
      <c r="ZA34" s="86"/>
      <c r="ZB34" s="86"/>
      <c r="ZC34" s="86"/>
      <c r="ZD34" s="86"/>
      <c r="ZE34" s="86"/>
      <c r="ZF34" s="86"/>
      <c r="ZG34" s="86"/>
      <c r="ZH34" s="86"/>
      <c r="ZI34" s="86"/>
      <c r="ZJ34" s="86"/>
      <c r="ZK34" s="86"/>
      <c r="ZL34" s="86"/>
      <c r="ZM34" s="86"/>
      <c r="ZN34" s="86"/>
      <c r="ZO34" s="86"/>
      <c r="ZP34" s="86"/>
      <c r="ZQ34" s="86"/>
      <c r="ZR34" s="86"/>
      <c r="ZS34" s="86"/>
      <c r="ZT34" s="86"/>
      <c r="ZU34" s="86"/>
      <c r="ZV34" s="86"/>
      <c r="ZW34" s="86"/>
      <c r="ZX34" s="86"/>
      <c r="ZY34" s="86"/>
      <c r="ZZ34" s="86"/>
      <c r="AAA34" s="86"/>
      <c r="AAB34" s="86"/>
      <c r="AAC34" s="86"/>
      <c r="AAD34" s="86"/>
      <c r="AAE34" s="86"/>
      <c r="AAF34" s="86"/>
      <c r="AAG34" s="86"/>
      <c r="AAH34" s="86"/>
      <c r="AAI34" s="86"/>
      <c r="AAJ34" s="86"/>
      <c r="AAK34" s="86"/>
      <c r="AAL34" s="86"/>
      <c r="AAM34" s="86"/>
      <c r="AAN34" s="86"/>
      <c r="AAO34" s="86"/>
      <c r="AAP34" s="86"/>
      <c r="AAQ34" s="86"/>
      <c r="AAR34" s="86"/>
      <c r="AAS34" s="86"/>
      <c r="AAT34" s="86"/>
      <c r="AAU34" s="86"/>
      <c r="AAV34" s="86"/>
      <c r="AAW34" s="86"/>
      <c r="AAX34" s="86"/>
      <c r="AAY34" s="86"/>
      <c r="AAZ34" s="86"/>
      <c r="ABA34" s="86"/>
      <c r="ABB34" s="86"/>
      <c r="ABC34" s="86"/>
      <c r="ABD34" s="86"/>
      <c r="ABE34" s="86"/>
      <c r="ABF34" s="86"/>
      <c r="ABG34" s="86"/>
      <c r="ABH34" s="86"/>
      <c r="ABI34" s="86"/>
      <c r="ABJ34" s="86"/>
      <c r="ABK34" s="86"/>
      <c r="ABL34" s="86"/>
      <c r="ABM34" s="86"/>
      <c r="ABN34" s="86"/>
      <c r="ABO34" s="86"/>
      <c r="ABP34" s="86"/>
      <c r="ABQ34" s="86"/>
      <c r="ABR34" s="86"/>
      <c r="ABS34" s="86"/>
      <c r="ABT34" s="86"/>
      <c r="ABU34" s="86"/>
      <c r="ABV34" s="86"/>
      <c r="ABW34" s="86"/>
      <c r="ABX34" s="86"/>
      <c r="ABY34" s="86"/>
      <c r="ABZ34" s="86"/>
      <c r="ACA34" s="86"/>
      <c r="ACB34" s="86"/>
      <c r="ACC34" s="86"/>
      <c r="ACD34" s="86"/>
      <c r="ACE34" s="86"/>
      <c r="ACF34" s="86"/>
      <c r="ACG34" s="86"/>
      <c r="ACH34" s="86"/>
      <c r="ACI34" s="86"/>
      <c r="ACJ34" s="86"/>
      <c r="ACK34" s="86"/>
      <c r="ACL34" s="86"/>
      <c r="ACM34" s="86"/>
      <c r="ACN34" s="86"/>
      <c r="ACO34" s="86"/>
      <c r="ACP34" s="86"/>
      <c r="ACQ34" s="86"/>
      <c r="ACR34" s="86"/>
      <c r="ACS34" s="86"/>
      <c r="ACT34" s="86"/>
      <c r="ACU34" s="86"/>
      <c r="ACV34" s="86"/>
      <c r="ACW34" s="86"/>
      <c r="ACX34" s="86"/>
      <c r="ACY34" s="86"/>
      <c r="ACZ34" s="86"/>
      <c r="ADA34" s="86"/>
      <c r="ADB34" s="86"/>
      <c r="ADC34" s="86"/>
      <c r="ADD34" s="86"/>
      <c r="ADE34" s="86"/>
      <c r="ADF34" s="86"/>
      <c r="ADG34" s="86"/>
      <c r="ADH34" s="86"/>
      <c r="ADI34" s="86"/>
      <c r="ADJ34" s="86"/>
      <c r="ADK34" s="86"/>
      <c r="ADL34" s="86"/>
      <c r="ADM34" s="86"/>
      <c r="ADN34" s="86"/>
      <c r="ADO34" s="86"/>
      <c r="ADP34" s="86"/>
      <c r="ADQ34" s="86"/>
      <c r="ADR34" s="86"/>
      <c r="ADS34" s="86"/>
      <c r="ADT34" s="86"/>
      <c r="ADU34" s="86"/>
      <c r="ADV34" s="86"/>
      <c r="ADW34" s="86"/>
      <c r="ADX34" s="86"/>
      <c r="ADY34" s="86"/>
      <c r="ADZ34" s="86"/>
      <c r="AEA34" s="86"/>
      <c r="AEB34" s="86"/>
      <c r="AEC34" s="86"/>
      <c r="AED34" s="86"/>
      <c r="AEE34" s="86"/>
      <c r="AEF34" s="86"/>
      <c r="AEG34" s="86"/>
      <c r="AEH34" s="86"/>
      <c r="AEI34" s="86"/>
      <c r="AEJ34" s="86"/>
      <c r="AEK34" s="86"/>
      <c r="AEL34" s="86"/>
      <c r="AEM34" s="86"/>
      <c r="AEN34" s="86"/>
      <c r="AEO34" s="86"/>
      <c r="AEP34" s="86"/>
      <c r="AEQ34" s="86"/>
      <c r="AER34" s="86"/>
      <c r="AES34" s="86"/>
      <c r="AET34" s="86"/>
      <c r="AEU34" s="86"/>
      <c r="AEV34" s="86"/>
      <c r="AEW34" s="86"/>
      <c r="AEX34" s="86"/>
      <c r="AEY34" s="86"/>
      <c r="AEZ34" s="86"/>
      <c r="AFA34" s="86"/>
      <c r="AFB34" s="86"/>
      <c r="AFC34" s="86"/>
      <c r="AFD34" s="86"/>
      <c r="AFE34" s="86"/>
      <c r="AFF34" s="86"/>
      <c r="AFG34" s="86"/>
      <c r="AFH34" s="86"/>
      <c r="AFI34" s="86"/>
      <c r="AFJ34" s="86"/>
      <c r="AFK34" s="86"/>
      <c r="AFL34" s="86"/>
      <c r="AFM34" s="86"/>
      <c r="AFN34" s="86"/>
      <c r="AFO34" s="86"/>
      <c r="AFP34" s="86"/>
      <c r="AFQ34" s="86"/>
      <c r="AFR34" s="86"/>
      <c r="AFS34" s="86"/>
      <c r="AFT34" s="86"/>
      <c r="AFU34" s="86"/>
      <c r="AFV34" s="86"/>
      <c r="AFW34" s="86"/>
      <c r="AFX34" s="86"/>
      <c r="AFY34" s="86"/>
      <c r="AFZ34" s="86"/>
      <c r="AGA34" s="86"/>
      <c r="AGB34" s="86"/>
      <c r="AGC34" s="86"/>
      <c r="AGD34" s="86"/>
      <c r="AGE34" s="86"/>
      <c r="AGF34" s="86"/>
      <c r="AGG34" s="86"/>
      <c r="AGH34" s="86"/>
      <c r="AGI34" s="86"/>
      <c r="AGJ34" s="86"/>
      <c r="AGK34" s="86"/>
      <c r="AGL34" s="86"/>
      <c r="AGM34" s="86"/>
      <c r="AGN34" s="86"/>
      <c r="AGO34" s="86"/>
      <c r="AGP34" s="86"/>
      <c r="AGQ34" s="86"/>
      <c r="AGR34" s="86"/>
      <c r="AGS34" s="86"/>
      <c r="AGT34" s="86"/>
      <c r="AGU34" s="86"/>
      <c r="AGV34" s="86"/>
      <c r="AGW34" s="86"/>
      <c r="AGX34" s="86"/>
      <c r="AGY34" s="86"/>
      <c r="AGZ34" s="86"/>
      <c r="AHA34" s="86"/>
      <c r="AHB34" s="86"/>
      <c r="AHC34" s="86"/>
      <c r="AHD34" s="86"/>
      <c r="AHE34" s="86"/>
      <c r="AHF34" s="86"/>
      <c r="AHG34" s="86"/>
      <c r="AHH34" s="86"/>
      <c r="AHI34" s="86"/>
      <c r="AHJ34" s="86"/>
      <c r="AHK34" s="86"/>
      <c r="AHL34" s="86"/>
      <c r="AHM34" s="86"/>
      <c r="AHN34" s="86"/>
      <c r="AHO34" s="86"/>
      <c r="AHP34" s="86"/>
      <c r="AHQ34" s="86"/>
      <c r="AHR34" s="86"/>
      <c r="AHS34" s="86"/>
      <c r="AHT34" s="86"/>
      <c r="AHU34" s="86"/>
      <c r="AHV34" s="86"/>
      <c r="AHW34" s="86"/>
      <c r="AHX34" s="86"/>
      <c r="AHY34" s="86"/>
      <c r="AHZ34" s="86"/>
      <c r="AIA34" s="86"/>
      <c r="AIB34" s="86"/>
      <c r="AIC34" s="86"/>
      <c r="AID34" s="86"/>
      <c r="AIE34" s="86"/>
      <c r="AIF34" s="86"/>
      <c r="AIG34" s="86"/>
      <c r="AIH34" s="86"/>
      <c r="AII34" s="86"/>
      <c r="AIJ34" s="86"/>
      <c r="AIK34" s="86"/>
      <c r="AIL34" s="86"/>
      <c r="AIM34" s="86"/>
      <c r="AIN34" s="86"/>
      <c r="AIO34" s="86"/>
      <c r="AIP34" s="86"/>
      <c r="AIQ34" s="86"/>
      <c r="AIR34" s="86"/>
      <c r="AIS34" s="86"/>
      <c r="AIT34" s="86"/>
      <c r="AIU34" s="86"/>
      <c r="AIV34" s="86"/>
      <c r="AIW34" s="86"/>
      <c r="AIX34" s="86"/>
      <c r="AIY34" s="86"/>
      <c r="AIZ34" s="86"/>
      <c r="AJA34" s="86"/>
      <c r="AJB34" s="86"/>
      <c r="AJC34" s="86"/>
      <c r="AJD34" s="86"/>
      <c r="AJE34" s="86"/>
      <c r="AJF34" s="86"/>
      <c r="AJG34" s="86"/>
      <c r="AJH34" s="86"/>
      <c r="AJI34" s="86"/>
      <c r="AJJ34" s="86"/>
      <c r="AJK34" s="86"/>
      <c r="AJL34" s="86"/>
      <c r="AJM34" s="86"/>
      <c r="AJN34" s="86"/>
      <c r="AJO34" s="86"/>
      <c r="AJP34" s="86"/>
      <c r="AJQ34" s="86"/>
      <c r="AJR34" s="86"/>
      <c r="AJS34" s="86"/>
      <c r="AJT34" s="86"/>
      <c r="AJU34" s="86"/>
      <c r="AJV34" s="86"/>
      <c r="AJW34" s="86"/>
      <c r="AJX34" s="86"/>
      <c r="AJY34" s="86"/>
      <c r="AJZ34" s="86"/>
      <c r="AKA34" s="86"/>
      <c r="AKB34" s="86"/>
      <c r="AKC34" s="86"/>
      <c r="AKD34" s="86"/>
      <c r="AKE34" s="86"/>
      <c r="AKF34" s="86"/>
      <c r="AKG34" s="86"/>
      <c r="AKH34" s="86"/>
      <c r="AKI34" s="86"/>
      <c r="AKJ34" s="86"/>
      <c r="AKK34" s="86"/>
      <c r="AKL34" s="86"/>
      <c r="AKM34" s="86"/>
      <c r="AKN34" s="86"/>
      <c r="AKO34" s="86"/>
      <c r="AKP34" s="86"/>
      <c r="AKQ34" s="86"/>
      <c r="AKR34" s="86"/>
      <c r="AKS34" s="86"/>
      <c r="AKT34" s="86"/>
      <c r="AKU34" s="86"/>
      <c r="AKV34" s="86"/>
      <c r="AKW34" s="86"/>
      <c r="AKX34" s="86"/>
      <c r="AKY34" s="86"/>
      <c r="AKZ34" s="86"/>
      <c r="ALA34" s="86"/>
      <c r="ALB34" s="86"/>
      <c r="ALC34" s="86"/>
      <c r="ALD34" s="86"/>
      <c r="ALE34" s="86"/>
      <c r="ALF34" s="86"/>
      <c r="ALG34" s="86"/>
      <c r="ALH34" s="86"/>
      <c r="ALI34" s="86"/>
      <c r="ALJ34" s="86"/>
      <c r="ALK34" s="86"/>
      <c r="ALL34" s="86"/>
      <c r="ALM34" s="86"/>
      <c r="ALN34" s="86"/>
      <c r="ALO34" s="86"/>
      <c r="ALP34" s="86"/>
      <c r="ALQ34" s="86"/>
      <c r="ALR34" s="86"/>
      <c r="ALS34" s="86"/>
      <c r="ALT34" s="86"/>
      <c r="ALU34" s="86"/>
      <c r="ALV34" s="86"/>
      <c r="ALW34" s="86"/>
      <c r="ALX34" s="86"/>
      <c r="ALY34" s="86"/>
      <c r="ALZ34" s="86"/>
      <c r="AMA34" s="86"/>
      <c r="AMB34" s="86"/>
      <c r="AMC34" s="86"/>
      <c r="AMD34" s="86"/>
      <c r="AME34" s="86"/>
      <c r="AMF34" s="86"/>
      <c r="AMG34" s="86"/>
      <c r="AMH34" s="86"/>
      <c r="AMI34" s="86"/>
      <c r="AMJ34" s="86"/>
      <c r="AMK34" s="86"/>
    </row>
    <row r="35" customFormat="false" ht="35" hidden="false" customHeight="false" outlineLevel="0" collapsed="false">
      <c r="A35" s="266" t="s">
        <v>5356</v>
      </c>
      <c r="B35" s="354" t="s">
        <v>5198</v>
      </c>
      <c r="C35" s="266" t="s">
        <v>5343</v>
      </c>
      <c r="D35" s="266" t="s">
        <v>5248</v>
      </c>
      <c r="E35" s="266" t="s">
        <v>5357</v>
      </c>
      <c r="F35" s="266" t="s">
        <v>5358</v>
      </c>
      <c r="G35" s="289" t="s">
        <v>5359</v>
      </c>
      <c r="H35" s="266"/>
      <c r="I35" s="266"/>
      <c r="J35" s="289" t="s">
        <v>5360</v>
      </c>
      <c r="K35" s="289"/>
      <c r="L35" s="266"/>
      <c r="M35" s="266" t="s">
        <v>44</v>
      </c>
      <c r="N35" s="266"/>
      <c r="O35" s="266"/>
      <c r="P35" s="266"/>
      <c r="Q35" s="266"/>
      <c r="R35" s="266" t="s">
        <v>107</v>
      </c>
      <c r="S35" s="266"/>
      <c r="T35" s="84"/>
      <c r="U35" s="341"/>
      <c r="V35" s="342"/>
      <c r="W35" s="341"/>
      <c r="X35" s="342"/>
      <c r="Y35" s="342"/>
      <c r="Z35" s="342"/>
      <c r="AA35" s="342"/>
      <c r="AB35" s="343"/>
      <c r="AC35" s="343"/>
      <c r="AD35" s="344"/>
      <c r="AE35" s="356" t="s">
        <v>5361</v>
      </c>
      <c r="AF35" s="345"/>
      <c r="AG35" s="351" t="s">
        <v>5362</v>
      </c>
      <c r="AH35" s="347"/>
      <c r="AI35" s="343"/>
      <c r="AJ35" s="343"/>
      <c r="AK35" s="351" t="s">
        <v>5363</v>
      </c>
      <c r="AL35" s="343"/>
      <c r="AM35" s="351"/>
      <c r="AN35" s="343"/>
      <c r="AO35" s="324"/>
      <c r="AP35" s="324"/>
      <c r="AQ35" s="324"/>
      <c r="AR35" s="324"/>
      <c r="AS35" s="324"/>
      <c r="AT35" s="330" t="str">
        <f aca="false">IF(A35="", "","'"&amp;A35&amp;"':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'"&amp;VLOOKUP(S35,マスタ!$D$1:$E$99,2,0)&amp;"'","")&amp;""&amp;IF(T35&lt;&gt;"",", range: '"&amp;T35&amp;"'","")&amp;IF(V35&lt;&gt;"",", damage: '"&amp;V35&amp;"'","")&amp;IF(X35&lt;&gt;"",", capacity: '"&amp;X35&amp;"'","")&amp;IF(Y35&lt;&gt;"",", growth: "&amp;Y35&amp;"","")&amp;IF(Z35&lt;&gt;"",", cost: '"&amp;Z35&amp;"'","")&amp;", text: '"&amp;SUBSTITUTE(SUBSTITUTE(AE35, CHAR(13), ""),CHAR(10),"\n")&amp;IF(AF35&lt;&gt;"", "', textAdditional: '"&amp;SUBSTITUTE(SUBSTITUTE(AF35, CHAR(13), ""),CHAR(10),"\n"), "")&amp;"', textZh: '"&amp;SUBSTITUTE(SUBSTITUTE(SUBSTITUTE(AG35, CHAR(13), ""),CHAR(10),"\n"),"'","\'")&amp;"', textZhG1: '"&amp;SUBSTITUTE(SUBSTITUTE(SUBSTITUTE(AI35, CHAR(13), ""),CHAR(10),"\n"),"'","\'")&amp;IF(AH35&lt;&gt;"", "', textZhAdditional: '"&amp;SUBSTITUTE(SUBSTITUTE(AH35, CHAR(13), ""),CHAR(10),"\n"), "")&amp;IF(AJ35&lt;&gt;"", "', textZhG1Additional: '"&amp;SUBSTITUTE(SUBSTITUTE(AJ35, CHAR(13), ""),CHAR(10),"\n"), "")&amp;"', textKo: '"&amp;SUBSTITUTE(SUBSTITUTE(SUBSTITUTE(AK35, CHAR(13), ""),CHAR(10),"\n"),"'","\'")&amp;IF(AL35&lt;&gt;"", "', textKoAdditional: '"&amp;SUBSTITUTE(SUBSTITUTE(AL35, CHAR(13), ""),CHAR(10),"\n"), "")&amp;"', textEn: '"&amp;SUBSTITUTE(SUBSTITUTE(SUBSTITUTE(AM35, CHAR(13), ""),CHAR(10),"\n"),"'","\'")&amp;IF(AN35&lt;&gt;"", "', textEnAdditional: '"&amp;SUBSTITUTE(SUBSTITUTE(AN35, CHAR(13), ""),CHAR(10),"\n"), "")&amp;"'"&amp;IF(AB35="○",", sealable: true","")&amp;IF(AC35="○",", removable: true","")&amp;IF(AA35="○",", lie: true","")&amp;IF(AD35="○",", investable: true","")&amp;"},")</f>
        <v>'26-innealra-o3-n-4': {megami: 'innealra', anotherID: 'O3', replace: '26-innealra-o-n-4', name: '諦観', nameEn: '', nameZh: '达观', nameZhG1: '', nameKo: '체관', ruby: 'ていかん', rubyEn: '', baseType: 'normal', type: 'action', text: '基本動作《宿し》か《前進》を1回まで行う。\n共鳴する。', textZh: '进行基本动作《聚气》或《前进》合计最多1次。\n 进行共鸣。', textZhG1: '', textKo: '기본동작 《품기》 또는 《전진》을 최대 1회 수행한다.\n공명한다.', textEn: ''},</v>
      </c>
      <c r="AU35" s="331" t="str">
        <f aca="false">IF($A35&lt;&gt;"", "    /** 《"&amp;$E35&amp;"》 */ export const "&amp;SUBSTITUTE(UPPER(IF(MID($A35, 3, 1)="-", RIGHT($A35,LEN($A35)-3), $A35)), "-", "_")&amp;": TCardId = '"&amp;$A35&amp;"';", "")</f>
        <v>    /** 《諦観》 */ export const INNEALRA_O3_N_4: TCardId = '26-innealra-o3-n-4';</v>
      </c>
      <c r="AV35" s="332" t="str">
        <f aca="false">IF($A35&lt;&gt;"", "    | '"&amp;$A35&amp;"'", "")</f>
        <v>    | '26-innealra-o3-n-4'</v>
      </c>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c r="CY35" s="86"/>
      <c r="CZ35" s="86"/>
      <c r="DA35" s="86"/>
      <c r="DB35" s="86"/>
      <c r="DC35" s="86"/>
      <c r="DD35" s="86"/>
      <c r="DE35" s="86"/>
      <c r="DF35" s="86"/>
      <c r="DG35" s="86"/>
      <c r="DH35" s="86"/>
      <c r="DI35" s="86"/>
      <c r="DJ35" s="86"/>
      <c r="DK35" s="86"/>
      <c r="DL35" s="86"/>
      <c r="DM35" s="86"/>
      <c r="DN35" s="86"/>
      <c r="DO35" s="86"/>
      <c r="DP35" s="86"/>
      <c r="DQ35" s="86"/>
      <c r="DR35" s="86"/>
      <c r="DS35" s="86"/>
      <c r="DT35" s="86"/>
      <c r="DU35" s="86"/>
      <c r="DV35" s="86"/>
      <c r="DW35" s="86"/>
      <c r="DX35" s="86"/>
      <c r="DY35" s="86"/>
      <c r="DZ35" s="86"/>
      <c r="EA35" s="86"/>
      <c r="EB35" s="86"/>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6"/>
      <c r="FO35" s="86"/>
      <c r="FP35" s="86"/>
      <c r="FQ35" s="86"/>
      <c r="FR35" s="86"/>
      <c r="FS35" s="86"/>
      <c r="FT35" s="86"/>
      <c r="FU35" s="86"/>
      <c r="FV35" s="86"/>
      <c r="FW35" s="86"/>
      <c r="FX35" s="86"/>
      <c r="FY35" s="86"/>
      <c r="FZ35" s="86"/>
      <c r="GA35" s="86"/>
      <c r="GB35" s="86"/>
      <c r="GC35" s="86"/>
      <c r="GD35" s="86"/>
      <c r="GE35" s="86"/>
      <c r="GF35" s="86"/>
      <c r="GG35" s="86"/>
      <c r="GH35" s="86"/>
      <c r="GI35" s="86"/>
      <c r="GJ35" s="86"/>
      <c r="GK35" s="86"/>
      <c r="GL35" s="86"/>
      <c r="GM35" s="86"/>
      <c r="GN35" s="86"/>
      <c r="GO35" s="86"/>
      <c r="GP35" s="86"/>
      <c r="GQ35" s="86"/>
      <c r="GR35" s="86"/>
      <c r="GS35" s="86"/>
      <c r="GT35" s="86"/>
      <c r="GU35" s="86"/>
      <c r="GV35" s="86"/>
      <c r="GW35" s="86"/>
      <c r="GX35" s="86"/>
      <c r="GY35" s="86"/>
      <c r="GZ35" s="86"/>
      <c r="HA35" s="86"/>
      <c r="HB35" s="86"/>
      <c r="HC35" s="86"/>
      <c r="HD35" s="86"/>
      <c r="HE35" s="86"/>
      <c r="HF35" s="86"/>
      <c r="HG35" s="86"/>
      <c r="HH35" s="86"/>
      <c r="HI35" s="86"/>
      <c r="HJ35" s="86"/>
      <c r="HK35" s="86"/>
      <c r="HL35" s="86"/>
      <c r="HM35" s="86"/>
      <c r="HN35" s="86"/>
      <c r="HO35" s="86"/>
      <c r="HP35" s="86"/>
      <c r="HQ35" s="86"/>
      <c r="HR35" s="86"/>
      <c r="HS35" s="86"/>
      <c r="HT35" s="86"/>
      <c r="HU35" s="86"/>
      <c r="HV35" s="86"/>
      <c r="HW35" s="86"/>
      <c r="HX35" s="86"/>
      <c r="HY35" s="86"/>
      <c r="HZ35" s="86"/>
      <c r="IA35" s="86"/>
      <c r="IB35" s="86"/>
      <c r="IC35" s="86"/>
      <c r="ID35" s="86"/>
      <c r="IE35" s="86"/>
      <c r="IF35" s="86"/>
      <c r="IG35" s="86"/>
      <c r="IH35" s="86"/>
      <c r="II35" s="86"/>
      <c r="IJ35" s="86"/>
      <c r="IK35" s="86"/>
      <c r="IL35" s="86"/>
      <c r="IM35" s="86"/>
      <c r="IN35" s="86"/>
      <c r="IO35" s="86"/>
      <c r="IP35" s="86"/>
      <c r="IQ35" s="86"/>
      <c r="IR35" s="86"/>
      <c r="IS35" s="86"/>
      <c r="IT35" s="86"/>
      <c r="IU35" s="86"/>
      <c r="IV35" s="86"/>
      <c r="IW35" s="86"/>
      <c r="IX35" s="86"/>
      <c r="IY35" s="86"/>
      <c r="IZ35" s="86"/>
      <c r="JA35" s="86"/>
      <c r="JB35" s="86"/>
      <c r="JC35" s="86"/>
      <c r="JD35" s="86"/>
      <c r="JE35" s="86"/>
      <c r="JF35" s="86"/>
      <c r="JG35" s="86"/>
      <c r="JH35" s="86"/>
      <c r="JI35" s="86"/>
      <c r="JJ35" s="86"/>
      <c r="JK35" s="86"/>
      <c r="JL35" s="86"/>
      <c r="JM35" s="86"/>
      <c r="JN35" s="86"/>
      <c r="JO35" s="86"/>
      <c r="JP35" s="86"/>
      <c r="JQ35" s="86"/>
      <c r="JR35" s="86"/>
      <c r="JS35" s="86"/>
      <c r="JT35" s="86"/>
      <c r="JU35" s="86"/>
      <c r="JV35" s="86"/>
      <c r="JW35" s="86"/>
      <c r="JX35" s="86"/>
      <c r="JY35" s="86"/>
      <c r="JZ35" s="86"/>
      <c r="KA35" s="86"/>
      <c r="KB35" s="86"/>
      <c r="KC35" s="86"/>
      <c r="KD35" s="86"/>
      <c r="KE35" s="86"/>
      <c r="KF35" s="86"/>
      <c r="KG35" s="86"/>
      <c r="KH35" s="86"/>
      <c r="KI35" s="86"/>
      <c r="KJ35" s="86"/>
      <c r="KK35" s="86"/>
      <c r="KL35" s="86"/>
      <c r="KM35" s="86"/>
      <c r="KN35" s="86"/>
      <c r="KO35" s="86"/>
      <c r="KP35" s="86"/>
      <c r="KQ35" s="86"/>
      <c r="KR35" s="86"/>
      <c r="KS35" s="86"/>
      <c r="KT35" s="86"/>
      <c r="KU35" s="86"/>
      <c r="KV35" s="86"/>
      <c r="KW35" s="86"/>
      <c r="KX35" s="86"/>
      <c r="KY35" s="86"/>
      <c r="KZ35" s="86"/>
      <c r="LA35" s="86"/>
      <c r="LB35" s="86"/>
      <c r="LC35" s="86"/>
      <c r="LD35" s="86"/>
      <c r="LE35" s="86"/>
      <c r="LF35" s="86"/>
      <c r="LG35" s="86"/>
      <c r="LH35" s="86"/>
      <c r="LI35" s="86"/>
      <c r="LJ35" s="86"/>
      <c r="LK35" s="86"/>
      <c r="LL35" s="86"/>
      <c r="LM35" s="86"/>
      <c r="LN35" s="86"/>
      <c r="LO35" s="86"/>
      <c r="LP35" s="86"/>
      <c r="LQ35" s="86"/>
      <c r="LR35" s="86"/>
      <c r="LS35" s="86"/>
      <c r="LT35" s="86"/>
      <c r="LU35" s="86"/>
      <c r="LV35" s="86"/>
      <c r="LW35" s="86"/>
      <c r="LX35" s="86"/>
      <c r="LY35" s="86"/>
      <c r="LZ35" s="86"/>
      <c r="MA35" s="86"/>
      <c r="MB35" s="86"/>
      <c r="MC35" s="86"/>
      <c r="MD35" s="86"/>
      <c r="ME35" s="86"/>
      <c r="MF35" s="86"/>
      <c r="MG35" s="86"/>
      <c r="MH35" s="86"/>
      <c r="MI35" s="86"/>
      <c r="MJ35" s="86"/>
      <c r="MK35" s="86"/>
      <c r="ML35" s="86"/>
      <c r="MM35" s="86"/>
      <c r="MN35" s="86"/>
      <c r="MO35" s="86"/>
      <c r="MP35" s="86"/>
      <c r="MQ35" s="86"/>
      <c r="MR35" s="86"/>
      <c r="MS35" s="86"/>
      <c r="MT35" s="86"/>
      <c r="MU35" s="86"/>
      <c r="MV35" s="86"/>
      <c r="MW35" s="86"/>
      <c r="MX35" s="86"/>
      <c r="MY35" s="86"/>
      <c r="MZ35" s="86"/>
      <c r="NA35" s="86"/>
      <c r="NB35" s="86"/>
      <c r="NC35" s="86"/>
      <c r="ND35" s="86"/>
      <c r="NE35" s="86"/>
      <c r="NF35" s="86"/>
      <c r="NG35" s="86"/>
      <c r="NH35" s="86"/>
      <c r="NI35" s="86"/>
      <c r="NJ35" s="86"/>
      <c r="NK35" s="86"/>
      <c r="NL35" s="86"/>
      <c r="NM35" s="86"/>
      <c r="NN35" s="86"/>
      <c r="NO35" s="86"/>
      <c r="NP35" s="86"/>
      <c r="NQ35" s="86"/>
      <c r="NR35" s="86"/>
      <c r="NS35" s="86"/>
      <c r="NT35" s="86"/>
      <c r="NU35" s="86"/>
      <c r="NV35" s="86"/>
      <c r="NW35" s="86"/>
      <c r="NX35" s="86"/>
      <c r="NY35" s="86"/>
      <c r="NZ35" s="86"/>
      <c r="OA35" s="86"/>
      <c r="OB35" s="86"/>
      <c r="OC35" s="86"/>
      <c r="OD35" s="86"/>
      <c r="OE35" s="86"/>
      <c r="OF35" s="86"/>
      <c r="OG35" s="86"/>
      <c r="OH35" s="86"/>
      <c r="OI35" s="86"/>
      <c r="OJ35" s="86"/>
      <c r="OK35" s="86"/>
      <c r="OL35" s="86"/>
      <c r="OM35" s="86"/>
      <c r="ON35" s="86"/>
      <c r="OO35" s="86"/>
      <c r="OP35" s="86"/>
      <c r="OQ35" s="86"/>
      <c r="OR35" s="86"/>
      <c r="OS35" s="86"/>
      <c r="OT35" s="86"/>
      <c r="OU35" s="86"/>
      <c r="OV35" s="86"/>
      <c r="OW35" s="86"/>
      <c r="OX35" s="86"/>
      <c r="OY35" s="86"/>
      <c r="OZ35" s="86"/>
      <c r="PA35" s="86"/>
      <c r="PB35" s="86"/>
      <c r="PC35" s="86"/>
      <c r="PD35" s="86"/>
      <c r="PE35" s="86"/>
      <c r="PF35" s="86"/>
      <c r="PG35" s="86"/>
      <c r="PH35" s="86"/>
      <c r="PI35" s="86"/>
      <c r="PJ35" s="86"/>
      <c r="PK35" s="86"/>
      <c r="PL35" s="86"/>
      <c r="PM35" s="86"/>
      <c r="PN35" s="86"/>
      <c r="PO35" s="86"/>
      <c r="PP35" s="86"/>
      <c r="PQ35" s="86"/>
      <c r="PR35" s="86"/>
      <c r="PS35" s="86"/>
      <c r="PT35" s="86"/>
      <c r="PU35" s="86"/>
      <c r="PV35" s="86"/>
      <c r="PW35" s="86"/>
      <c r="PX35" s="86"/>
      <c r="PY35" s="86"/>
      <c r="PZ35" s="86"/>
      <c r="QA35" s="86"/>
      <c r="QB35" s="86"/>
      <c r="QC35" s="86"/>
      <c r="QD35" s="86"/>
      <c r="QE35" s="86"/>
      <c r="QF35" s="86"/>
      <c r="QG35" s="86"/>
      <c r="QH35" s="86"/>
      <c r="QI35" s="86"/>
      <c r="QJ35" s="86"/>
      <c r="QK35" s="86"/>
      <c r="QL35" s="86"/>
      <c r="QM35" s="86"/>
      <c r="QN35" s="86"/>
      <c r="QO35" s="86"/>
      <c r="QP35" s="86"/>
      <c r="QQ35" s="86"/>
      <c r="QR35" s="86"/>
      <c r="QS35" s="86"/>
      <c r="QT35" s="86"/>
      <c r="QU35" s="86"/>
      <c r="QV35" s="86"/>
      <c r="QW35" s="86"/>
      <c r="QX35" s="86"/>
      <c r="QY35" s="86"/>
      <c r="QZ35" s="86"/>
      <c r="RA35" s="86"/>
      <c r="RB35" s="86"/>
      <c r="RC35" s="86"/>
      <c r="RD35" s="86"/>
      <c r="RE35" s="86"/>
      <c r="RF35" s="86"/>
      <c r="RG35" s="86"/>
      <c r="RH35" s="86"/>
      <c r="RI35" s="86"/>
      <c r="RJ35" s="86"/>
      <c r="RK35" s="86"/>
      <c r="RL35" s="86"/>
      <c r="RM35" s="86"/>
      <c r="RN35" s="86"/>
      <c r="RO35" s="86"/>
      <c r="RP35" s="86"/>
      <c r="RQ35" s="86"/>
      <c r="RR35" s="86"/>
      <c r="RS35" s="86"/>
      <c r="RT35" s="86"/>
      <c r="RU35" s="86"/>
      <c r="RV35" s="86"/>
      <c r="RW35" s="86"/>
      <c r="RX35" s="86"/>
      <c r="RY35" s="86"/>
      <c r="RZ35" s="86"/>
      <c r="SA35" s="86"/>
      <c r="SB35" s="86"/>
      <c r="SC35" s="86"/>
      <c r="SD35" s="86"/>
      <c r="SE35" s="86"/>
      <c r="SF35" s="86"/>
      <c r="SG35" s="86"/>
      <c r="SH35" s="86"/>
      <c r="SI35" s="86"/>
      <c r="SJ35" s="86"/>
      <c r="SK35" s="86"/>
      <c r="SL35" s="86"/>
      <c r="SM35" s="86"/>
      <c r="SN35" s="86"/>
      <c r="SO35" s="86"/>
      <c r="SP35" s="86"/>
      <c r="SQ35" s="86"/>
      <c r="SR35" s="86"/>
      <c r="SS35" s="86"/>
      <c r="ST35" s="86"/>
      <c r="SU35" s="86"/>
      <c r="SV35" s="86"/>
      <c r="SW35" s="86"/>
      <c r="SX35" s="86"/>
      <c r="SY35" s="86"/>
      <c r="SZ35" s="86"/>
      <c r="TA35" s="86"/>
      <c r="TB35" s="86"/>
      <c r="TC35" s="86"/>
      <c r="TD35" s="86"/>
      <c r="TE35" s="86"/>
      <c r="TF35" s="86"/>
      <c r="TG35" s="86"/>
      <c r="TH35" s="86"/>
      <c r="TI35" s="86"/>
      <c r="TJ35" s="86"/>
      <c r="TK35" s="86"/>
      <c r="TL35" s="86"/>
      <c r="TM35" s="86"/>
      <c r="TN35" s="86"/>
      <c r="TO35" s="86"/>
      <c r="TP35" s="86"/>
      <c r="TQ35" s="86"/>
      <c r="TR35" s="86"/>
      <c r="TS35" s="86"/>
      <c r="TT35" s="86"/>
      <c r="TU35" s="86"/>
      <c r="TV35" s="86"/>
      <c r="TW35" s="86"/>
      <c r="TX35" s="86"/>
      <c r="TY35" s="86"/>
      <c r="TZ35" s="86"/>
      <c r="UA35" s="86"/>
      <c r="UB35" s="86"/>
      <c r="UC35" s="86"/>
      <c r="UD35" s="86"/>
      <c r="UE35" s="86"/>
      <c r="UF35" s="86"/>
      <c r="UG35" s="86"/>
      <c r="UH35" s="86"/>
      <c r="UI35" s="86"/>
      <c r="UJ35" s="86"/>
      <c r="UK35" s="86"/>
      <c r="UL35" s="86"/>
      <c r="UM35" s="86"/>
      <c r="UN35" s="86"/>
      <c r="UO35" s="86"/>
      <c r="UP35" s="86"/>
      <c r="UQ35" s="86"/>
      <c r="UR35" s="86"/>
      <c r="US35" s="86"/>
      <c r="UT35" s="86"/>
      <c r="UU35" s="86"/>
      <c r="UV35" s="86"/>
      <c r="UW35" s="86"/>
      <c r="UX35" s="86"/>
      <c r="UY35" s="86"/>
      <c r="UZ35" s="86"/>
      <c r="VA35" s="86"/>
      <c r="VB35" s="86"/>
      <c r="VC35" s="86"/>
      <c r="VD35" s="86"/>
      <c r="VE35" s="86"/>
      <c r="VF35" s="86"/>
      <c r="VG35" s="86"/>
      <c r="VH35" s="86"/>
      <c r="VI35" s="86"/>
      <c r="VJ35" s="86"/>
      <c r="VK35" s="86"/>
      <c r="VL35" s="86"/>
      <c r="VM35" s="86"/>
      <c r="VN35" s="86"/>
      <c r="VO35" s="86"/>
      <c r="VP35" s="86"/>
      <c r="VQ35" s="86"/>
      <c r="VR35" s="86"/>
      <c r="VS35" s="86"/>
      <c r="VT35" s="86"/>
      <c r="VU35" s="86"/>
      <c r="VV35" s="86"/>
      <c r="VW35" s="86"/>
      <c r="VX35" s="86"/>
      <c r="VY35" s="86"/>
      <c r="VZ35" s="86"/>
      <c r="WA35" s="86"/>
      <c r="WB35" s="86"/>
      <c r="WC35" s="86"/>
      <c r="WD35" s="86"/>
      <c r="WE35" s="86"/>
      <c r="WF35" s="86"/>
      <c r="WG35" s="86"/>
      <c r="WH35" s="86"/>
      <c r="WI35" s="86"/>
      <c r="WJ35" s="86"/>
      <c r="WK35" s="86"/>
      <c r="WL35" s="86"/>
      <c r="WM35" s="86"/>
      <c r="WN35" s="86"/>
      <c r="WO35" s="86"/>
      <c r="WP35" s="86"/>
      <c r="WQ35" s="86"/>
      <c r="WR35" s="86"/>
      <c r="WS35" s="86"/>
      <c r="WT35" s="86"/>
      <c r="WU35" s="86"/>
      <c r="WV35" s="86"/>
      <c r="WW35" s="86"/>
      <c r="WX35" s="86"/>
      <c r="WY35" s="86"/>
      <c r="WZ35" s="86"/>
      <c r="XA35" s="86"/>
      <c r="XB35" s="86"/>
      <c r="XC35" s="86"/>
      <c r="XD35" s="86"/>
      <c r="XE35" s="86"/>
      <c r="XF35" s="86"/>
      <c r="XG35" s="86"/>
      <c r="XH35" s="86"/>
      <c r="XI35" s="86"/>
      <c r="XJ35" s="86"/>
      <c r="XK35" s="86"/>
      <c r="XL35" s="86"/>
      <c r="XM35" s="86"/>
      <c r="XN35" s="86"/>
      <c r="XO35" s="86"/>
      <c r="XP35" s="86"/>
      <c r="XQ35" s="86"/>
      <c r="XR35" s="86"/>
      <c r="XS35" s="86"/>
      <c r="XT35" s="86"/>
      <c r="XU35" s="86"/>
      <c r="XV35" s="86"/>
      <c r="XW35" s="86"/>
      <c r="XX35" s="86"/>
      <c r="XY35" s="86"/>
      <c r="XZ35" s="86"/>
      <c r="YA35" s="86"/>
      <c r="YB35" s="86"/>
      <c r="YC35" s="86"/>
      <c r="YD35" s="86"/>
      <c r="YE35" s="86"/>
      <c r="YF35" s="86"/>
      <c r="YG35" s="86"/>
      <c r="YH35" s="86"/>
      <c r="YI35" s="86"/>
      <c r="YJ35" s="86"/>
      <c r="YK35" s="86"/>
      <c r="YL35" s="86"/>
      <c r="YM35" s="86"/>
      <c r="YN35" s="86"/>
      <c r="YO35" s="86"/>
      <c r="YP35" s="86"/>
      <c r="YQ35" s="86"/>
      <c r="YR35" s="86"/>
      <c r="YS35" s="86"/>
      <c r="YT35" s="86"/>
      <c r="YU35" s="86"/>
      <c r="YV35" s="86"/>
      <c r="YW35" s="86"/>
      <c r="YX35" s="86"/>
      <c r="YY35" s="86"/>
      <c r="YZ35" s="86"/>
      <c r="ZA35" s="86"/>
      <c r="ZB35" s="86"/>
      <c r="ZC35" s="86"/>
      <c r="ZD35" s="86"/>
      <c r="ZE35" s="86"/>
      <c r="ZF35" s="86"/>
      <c r="ZG35" s="86"/>
      <c r="ZH35" s="86"/>
      <c r="ZI35" s="86"/>
      <c r="ZJ35" s="86"/>
      <c r="ZK35" s="86"/>
      <c r="ZL35" s="86"/>
      <c r="ZM35" s="86"/>
      <c r="ZN35" s="86"/>
      <c r="ZO35" s="86"/>
      <c r="ZP35" s="86"/>
      <c r="ZQ35" s="86"/>
      <c r="ZR35" s="86"/>
      <c r="ZS35" s="86"/>
      <c r="ZT35" s="86"/>
      <c r="ZU35" s="86"/>
      <c r="ZV35" s="86"/>
      <c r="ZW35" s="86"/>
      <c r="ZX35" s="86"/>
      <c r="ZY35" s="86"/>
      <c r="ZZ35" s="86"/>
      <c r="AAA35" s="86"/>
      <c r="AAB35" s="86"/>
      <c r="AAC35" s="86"/>
      <c r="AAD35" s="86"/>
      <c r="AAE35" s="86"/>
      <c r="AAF35" s="86"/>
      <c r="AAG35" s="86"/>
      <c r="AAH35" s="86"/>
      <c r="AAI35" s="86"/>
      <c r="AAJ35" s="86"/>
      <c r="AAK35" s="86"/>
      <c r="AAL35" s="86"/>
      <c r="AAM35" s="86"/>
      <c r="AAN35" s="86"/>
      <c r="AAO35" s="86"/>
      <c r="AAP35" s="86"/>
      <c r="AAQ35" s="86"/>
      <c r="AAR35" s="86"/>
      <c r="AAS35" s="86"/>
      <c r="AAT35" s="86"/>
      <c r="AAU35" s="86"/>
      <c r="AAV35" s="86"/>
      <c r="AAW35" s="86"/>
      <c r="AAX35" s="86"/>
      <c r="AAY35" s="86"/>
      <c r="AAZ35" s="86"/>
      <c r="ABA35" s="86"/>
      <c r="ABB35" s="86"/>
      <c r="ABC35" s="86"/>
      <c r="ABD35" s="86"/>
      <c r="ABE35" s="86"/>
      <c r="ABF35" s="86"/>
      <c r="ABG35" s="86"/>
      <c r="ABH35" s="86"/>
      <c r="ABI35" s="86"/>
      <c r="ABJ35" s="86"/>
      <c r="ABK35" s="86"/>
      <c r="ABL35" s="86"/>
      <c r="ABM35" s="86"/>
      <c r="ABN35" s="86"/>
      <c r="ABO35" s="86"/>
      <c r="ABP35" s="86"/>
      <c r="ABQ35" s="86"/>
      <c r="ABR35" s="86"/>
      <c r="ABS35" s="86"/>
      <c r="ABT35" s="86"/>
      <c r="ABU35" s="86"/>
      <c r="ABV35" s="86"/>
      <c r="ABW35" s="86"/>
      <c r="ABX35" s="86"/>
      <c r="ABY35" s="86"/>
      <c r="ABZ35" s="86"/>
      <c r="ACA35" s="86"/>
      <c r="ACB35" s="86"/>
      <c r="ACC35" s="86"/>
      <c r="ACD35" s="86"/>
      <c r="ACE35" s="86"/>
      <c r="ACF35" s="86"/>
      <c r="ACG35" s="86"/>
      <c r="ACH35" s="86"/>
      <c r="ACI35" s="86"/>
      <c r="ACJ35" s="86"/>
      <c r="ACK35" s="86"/>
      <c r="ACL35" s="86"/>
      <c r="ACM35" s="86"/>
      <c r="ACN35" s="86"/>
      <c r="ACO35" s="86"/>
      <c r="ACP35" s="86"/>
      <c r="ACQ35" s="86"/>
      <c r="ACR35" s="86"/>
      <c r="ACS35" s="86"/>
      <c r="ACT35" s="86"/>
      <c r="ACU35" s="86"/>
      <c r="ACV35" s="86"/>
      <c r="ACW35" s="86"/>
      <c r="ACX35" s="86"/>
      <c r="ACY35" s="86"/>
      <c r="ACZ35" s="86"/>
      <c r="ADA35" s="86"/>
      <c r="ADB35" s="86"/>
      <c r="ADC35" s="86"/>
      <c r="ADD35" s="86"/>
      <c r="ADE35" s="86"/>
      <c r="ADF35" s="86"/>
      <c r="ADG35" s="86"/>
      <c r="ADH35" s="86"/>
      <c r="ADI35" s="86"/>
      <c r="ADJ35" s="86"/>
      <c r="ADK35" s="86"/>
      <c r="ADL35" s="86"/>
      <c r="ADM35" s="86"/>
      <c r="ADN35" s="86"/>
      <c r="ADO35" s="86"/>
      <c r="ADP35" s="86"/>
      <c r="ADQ35" s="86"/>
      <c r="ADR35" s="86"/>
      <c r="ADS35" s="86"/>
      <c r="ADT35" s="86"/>
      <c r="ADU35" s="86"/>
      <c r="ADV35" s="86"/>
      <c r="ADW35" s="86"/>
      <c r="ADX35" s="86"/>
      <c r="ADY35" s="86"/>
      <c r="ADZ35" s="86"/>
      <c r="AEA35" s="86"/>
      <c r="AEB35" s="86"/>
      <c r="AEC35" s="86"/>
      <c r="AED35" s="86"/>
      <c r="AEE35" s="86"/>
      <c r="AEF35" s="86"/>
      <c r="AEG35" s="86"/>
      <c r="AEH35" s="86"/>
      <c r="AEI35" s="86"/>
      <c r="AEJ35" s="86"/>
      <c r="AEK35" s="86"/>
      <c r="AEL35" s="86"/>
      <c r="AEM35" s="86"/>
      <c r="AEN35" s="86"/>
      <c r="AEO35" s="86"/>
      <c r="AEP35" s="86"/>
      <c r="AEQ35" s="86"/>
      <c r="AER35" s="86"/>
      <c r="AES35" s="86"/>
      <c r="AET35" s="86"/>
      <c r="AEU35" s="86"/>
      <c r="AEV35" s="86"/>
      <c r="AEW35" s="86"/>
      <c r="AEX35" s="86"/>
      <c r="AEY35" s="86"/>
      <c r="AEZ35" s="86"/>
      <c r="AFA35" s="86"/>
      <c r="AFB35" s="86"/>
      <c r="AFC35" s="86"/>
      <c r="AFD35" s="86"/>
      <c r="AFE35" s="86"/>
      <c r="AFF35" s="86"/>
      <c r="AFG35" s="86"/>
      <c r="AFH35" s="86"/>
      <c r="AFI35" s="86"/>
      <c r="AFJ35" s="86"/>
      <c r="AFK35" s="86"/>
      <c r="AFL35" s="86"/>
      <c r="AFM35" s="86"/>
      <c r="AFN35" s="86"/>
      <c r="AFO35" s="86"/>
      <c r="AFP35" s="86"/>
      <c r="AFQ35" s="86"/>
      <c r="AFR35" s="86"/>
      <c r="AFS35" s="86"/>
      <c r="AFT35" s="86"/>
      <c r="AFU35" s="86"/>
      <c r="AFV35" s="86"/>
      <c r="AFW35" s="86"/>
      <c r="AFX35" s="86"/>
      <c r="AFY35" s="86"/>
      <c r="AFZ35" s="86"/>
      <c r="AGA35" s="86"/>
      <c r="AGB35" s="86"/>
      <c r="AGC35" s="86"/>
      <c r="AGD35" s="86"/>
      <c r="AGE35" s="86"/>
      <c r="AGF35" s="86"/>
      <c r="AGG35" s="86"/>
      <c r="AGH35" s="86"/>
      <c r="AGI35" s="86"/>
      <c r="AGJ35" s="86"/>
      <c r="AGK35" s="86"/>
      <c r="AGL35" s="86"/>
      <c r="AGM35" s="86"/>
      <c r="AGN35" s="86"/>
      <c r="AGO35" s="86"/>
      <c r="AGP35" s="86"/>
      <c r="AGQ35" s="86"/>
      <c r="AGR35" s="86"/>
      <c r="AGS35" s="86"/>
      <c r="AGT35" s="86"/>
      <c r="AGU35" s="86"/>
      <c r="AGV35" s="86"/>
      <c r="AGW35" s="86"/>
      <c r="AGX35" s="86"/>
      <c r="AGY35" s="86"/>
      <c r="AGZ35" s="86"/>
      <c r="AHA35" s="86"/>
      <c r="AHB35" s="86"/>
      <c r="AHC35" s="86"/>
      <c r="AHD35" s="86"/>
      <c r="AHE35" s="86"/>
      <c r="AHF35" s="86"/>
      <c r="AHG35" s="86"/>
      <c r="AHH35" s="86"/>
      <c r="AHI35" s="86"/>
      <c r="AHJ35" s="86"/>
      <c r="AHK35" s="86"/>
      <c r="AHL35" s="86"/>
      <c r="AHM35" s="86"/>
      <c r="AHN35" s="86"/>
      <c r="AHO35" s="86"/>
      <c r="AHP35" s="86"/>
      <c r="AHQ35" s="86"/>
      <c r="AHR35" s="86"/>
      <c r="AHS35" s="86"/>
      <c r="AHT35" s="86"/>
      <c r="AHU35" s="86"/>
      <c r="AHV35" s="86"/>
      <c r="AHW35" s="86"/>
      <c r="AHX35" s="86"/>
      <c r="AHY35" s="86"/>
      <c r="AHZ35" s="86"/>
      <c r="AIA35" s="86"/>
      <c r="AIB35" s="86"/>
      <c r="AIC35" s="86"/>
      <c r="AID35" s="86"/>
      <c r="AIE35" s="86"/>
      <c r="AIF35" s="86"/>
      <c r="AIG35" s="86"/>
      <c r="AIH35" s="86"/>
      <c r="AII35" s="86"/>
      <c r="AIJ35" s="86"/>
      <c r="AIK35" s="86"/>
      <c r="AIL35" s="86"/>
      <c r="AIM35" s="86"/>
      <c r="AIN35" s="86"/>
      <c r="AIO35" s="86"/>
      <c r="AIP35" s="86"/>
      <c r="AIQ35" s="86"/>
      <c r="AIR35" s="86"/>
      <c r="AIS35" s="86"/>
      <c r="AIT35" s="86"/>
      <c r="AIU35" s="86"/>
      <c r="AIV35" s="86"/>
      <c r="AIW35" s="86"/>
      <c r="AIX35" s="86"/>
      <c r="AIY35" s="86"/>
      <c r="AIZ35" s="86"/>
      <c r="AJA35" s="86"/>
      <c r="AJB35" s="86"/>
      <c r="AJC35" s="86"/>
      <c r="AJD35" s="86"/>
      <c r="AJE35" s="86"/>
      <c r="AJF35" s="86"/>
      <c r="AJG35" s="86"/>
      <c r="AJH35" s="86"/>
      <c r="AJI35" s="86"/>
      <c r="AJJ35" s="86"/>
      <c r="AJK35" s="86"/>
      <c r="AJL35" s="86"/>
      <c r="AJM35" s="86"/>
      <c r="AJN35" s="86"/>
      <c r="AJO35" s="86"/>
      <c r="AJP35" s="86"/>
      <c r="AJQ35" s="86"/>
      <c r="AJR35" s="86"/>
      <c r="AJS35" s="86"/>
      <c r="AJT35" s="86"/>
      <c r="AJU35" s="86"/>
      <c r="AJV35" s="86"/>
      <c r="AJW35" s="86"/>
      <c r="AJX35" s="86"/>
      <c r="AJY35" s="86"/>
      <c r="AJZ35" s="86"/>
      <c r="AKA35" s="86"/>
      <c r="AKB35" s="86"/>
      <c r="AKC35" s="86"/>
      <c r="AKD35" s="86"/>
      <c r="AKE35" s="86"/>
      <c r="AKF35" s="86"/>
      <c r="AKG35" s="86"/>
      <c r="AKH35" s="86"/>
      <c r="AKI35" s="86"/>
      <c r="AKJ35" s="86"/>
      <c r="AKK35" s="86"/>
      <c r="AKL35" s="86"/>
      <c r="AKM35" s="86"/>
      <c r="AKN35" s="86"/>
      <c r="AKO35" s="86"/>
      <c r="AKP35" s="86"/>
      <c r="AKQ35" s="86"/>
      <c r="AKR35" s="86"/>
      <c r="AKS35" s="86"/>
      <c r="AKT35" s="86"/>
      <c r="AKU35" s="86"/>
      <c r="AKV35" s="86"/>
      <c r="AKW35" s="86"/>
      <c r="AKX35" s="86"/>
      <c r="AKY35" s="86"/>
      <c r="AKZ35" s="86"/>
      <c r="ALA35" s="86"/>
      <c r="ALB35" s="86"/>
      <c r="ALC35" s="86"/>
      <c r="ALD35" s="86"/>
      <c r="ALE35" s="86"/>
      <c r="ALF35" s="86"/>
      <c r="ALG35" s="86"/>
      <c r="ALH35" s="86"/>
      <c r="ALI35" s="86"/>
      <c r="ALJ35" s="86"/>
      <c r="ALK35" s="86"/>
      <c r="ALL35" s="86"/>
      <c r="ALM35" s="86"/>
      <c r="ALN35" s="86"/>
      <c r="ALO35" s="86"/>
      <c r="ALP35" s="86"/>
      <c r="ALQ35" s="86"/>
      <c r="ALR35" s="86"/>
      <c r="ALS35" s="86"/>
      <c r="ALT35" s="86"/>
      <c r="ALU35" s="86"/>
      <c r="ALV35" s="86"/>
      <c r="ALW35" s="86"/>
      <c r="ALX35" s="86"/>
      <c r="ALY35" s="86"/>
      <c r="ALZ35" s="86"/>
      <c r="AMA35" s="86"/>
      <c r="AMB35" s="86"/>
      <c r="AMC35" s="86"/>
      <c r="AMD35" s="86"/>
      <c r="AME35" s="86"/>
      <c r="AMF35" s="86"/>
      <c r="AMG35" s="86"/>
      <c r="AMH35" s="86"/>
      <c r="AMI35" s="86"/>
      <c r="AMJ35" s="86"/>
      <c r="AMK35" s="86"/>
    </row>
    <row r="36" customFormat="false" ht="35" hidden="false" customHeight="false" outlineLevel="0" collapsed="false">
      <c r="A36" s="266" t="s">
        <v>5364</v>
      </c>
      <c r="B36" s="354" t="s">
        <v>5198</v>
      </c>
      <c r="C36" s="266" t="s">
        <v>5343</v>
      </c>
      <c r="D36" s="266" t="s">
        <v>5256</v>
      </c>
      <c r="E36" s="266" t="s">
        <v>5365</v>
      </c>
      <c r="F36" s="266" t="s">
        <v>5366</v>
      </c>
      <c r="G36" s="289" t="s">
        <v>5367</v>
      </c>
      <c r="H36" s="266"/>
      <c r="I36" s="266"/>
      <c r="J36" s="289" t="s">
        <v>5368</v>
      </c>
      <c r="K36" s="289"/>
      <c r="L36" s="266"/>
      <c r="M36" s="266" t="s">
        <v>44</v>
      </c>
      <c r="N36" s="266"/>
      <c r="O36" s="266"/>
      <c r="P36" s="266"/>
      <c r="Q36" s="266"/>
      <c r="R36" s="266" t="s">
        <v>120</v>
      </c>
      <c r="S36" s="266"/>
      <c r="T36" s="84"/>
      <c r="U36" s="341"/>
      <c r="V36" s="342"/>
      <c r="W36" s="341"/>
      <c r="X36" s="342" t="s">
        <v>54</v>
      </c>
      <c r="Y36" s="342"/>
      <c r="Z36" s="342"/>
      <c r="AA36" s="342"/>
      <c r="AB36" s="343"/>
      <c r="AC36" s="343"/>
      <c r="AD36" s="344"/>
      <c r="AE36" s="343" t="s">
        <v>5369</v>
      </c>
      <c r="AF36" s="345"/>
      <c r="AG36" s="351" t="s">
        <v>5370</v>
      </c>
      <c r="AH36" s="347"/>
      <c r="AI36" s="343"/>
      <c r="AJ36" s="343"/>
      <c r="AK36" s="351" t="s">
        <v>5371</v>
      </c>
      <c r="AL36" s="343"/>
      <c r="AM36" s="351"/>
      <c r="AN36" s="343"/>
      <c r="AO36" s="324"/>
      <c r="AP36" s="324"/>
      <c r="AQ36" s="324"/>
      <c r="AR36" s="324"/>
      <c r="AS36" s="324"/>
      <c r="AT36" s="330" t="str">
        <f aca="false">IF(A36="", "","'"&amp;A36&amp;"':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'"&amp;VLOOKUP(S36,マスタ!$D$1:$E$99,2,0)&amp;"'","")&amp;""&amp;IF(T36&lt;&gt;"",", range: '"&amp;T36&amp;"'","")&amp;IF(V36&lt;&gt;"",", damage: '"&amp;V36&amp;"'","")&amp;IF(X36&lt;&gt;"",", capacity: '"&amp;X36&amp;"'","")&amp;IF(Y36&lt;&gt;"",", growth: "&amp;Y36&amp;"","")&amp;IF(Z36&lt;&gt;"",", cost: '"&amp;Z36&amp;"'","")&amp;", text: '"&amp;SUBSTITUTE(SUBSTITUTE(AE36, CHAR(13), ""),CHAR(10),"\n")&amp;IF(AF36&lt;&gt;"", "', textAdditional: '"&amp;SUBSTITUTE(SUBSTITUTE(AF36, CHAR(13), ""),CHAR(10),"\n"), "")&amp;"', textZh: '"&amp;SUBSTITUTE(SUBSTITUTE(SUBSTITUTE(AG36, CHAR(13), ""),CHAR(10),"\n"),"'","\'")&amp;"', textZhG1: '"&amp;SUBSTITUTE(SUBSTITUTE(SUBSTITUTE(AI36, CHAR(13), ""),CHAR(10),"\n"),"'","\'")&amp;IF(AH36&lt;&gt;"", "', textZhAdditional: '"&amp;SUBSTITUTE(SUBSTITUTE(AH36, CHAR(13), ""),CHAR(10),"\n"), "")&amp;IF(AJ36&lt;&gt;"", "', textZhG1Additional: '"&amp;SUBSTITUTE(SUBSTITUTE(AJ36, CHAR(13), ""),CHAR(10),"\n"), "")&amp;"', textKo: '"&amp;SUBSTITUTE(SUBSTITUTE(SUBSTITUTE(AK36, CHAR(13), ""),CHAR(10),"\n"),"'","\'")&amp;IF(AL36&lt;&gt;"", "', textKoAdditional: '"&amp;SUBSTITUTE(SUBSTITUTE(AL36, CHAR(13), ""),CHAR(10),"\n"), "")&amp;"', textEn: '"&amp;SUBSTITUTE(SUBSTITUTE(SUBSTITUTE(AM36, CHAR(13), ""),CHAR(10),"\n"),"'","\'")&amp;IF(AN36&lt;&gt;"", "', textEnAdditional: '"&amp;SUBSTITUTE(SUBSTITUTE(AN36, CHAR(13), ""),CHAR(10),"\n"), "")&amp;"'"&amp;IF(AB36="○",", sealable: true","")&amp;IF(AC36="○",", removable: true","")&amp;IF(AA36="○",", lie: true","")&amp;IF(AD36="○",", investable: true","")&amp;"},")</f>
        <v>'26-innealra-o3-n-6': {megami: 'innealra', anotherID: 'O3', replace: '26-innealra-o-n-6', name: '儚き意志', nameEn: '', nameZh: '缥缈意志', nameZhG1: '', nameKo: '덧없는 의지', ruby: 'はかなきいし', rubyEn: '', baseType: 'normal', type: 'enhance', capacity: '2', text: '【展開時】過去の運命をまだ見ぬ運命へと動かしてもよい。\n【展開中】達人の間合は1小さくなる。', textZh: '【展开时】可以将过去的命运移去未知的命运。\n 【展开中】达人距离的数值减少1。', textZhG1: '', textKo: '【전개시】과거의 운명을 보지 못한 운명으로 이동시켜도 된다.\n【전개중】달인의 간격이 1 감소한다.', textEn: ''},</v>
      </c>
      <c r="AU36" s="331" t="str">
        <f aca="false">IF($A36&lt;&gt;"", "    /** 《"&amp;$E36&amp;"》 */ export const "&amp;SUBSTITUTE(UPPER(IF(MID($A36, 3, 1)="-", RIGHT($A36,LEN($A36)-3), $A36)), "-", "_")&amp;": TCardId = '"&amp;$A36&amp;"';", "")</f>
        <v>    /** 《儚き意志》 */ export const INNEALRA_O3_N_6: TCardId = '26-innealra-o3-n-6';</v>
      </c>
      <c r="AV36" s="332" t="str">
        <f aca="false">IF($A36&lt;&gt;"", "    | '"&amp;$A36&amp;"'", "")</f>
        <v>    | '26-innealra-o3-n-6'</v>
      </c>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c r="CY36" s="86"/>
      <c r="CZ36" s="86"/>
      <c r="DA36" s="86"/>
      <c r="DB36" s="86"/>
      <c r="DC36" s="86"/>
      <c r="DD36" s="86"/>
      <c r="DE36" s="86"/>
      <c r="DF36" s="86"/>
      <c r="DG36" s="86"/>
      <c r="DH36" s="86"/>
      <c r="DI36" s="86"/>
      <c r="DJ36" s="86"/>
      <c r="DK36" s="86"/>
      <c r="DL36" s="86"/>
      <c r="DM36" s="86"/>
      <c r="DN36" s="86"/>
      <c r="DO36" s="86"/>
      <c r="DP36" s="86"/>
      <c r="DQ36" s="86"/>
      <c r="DR36" s="86"/>
      <c r="DS36" s="86"/>
      <c r="DT36" s="86"/>
      <c r="DU36" s="86"/>
      <c r="DV36" s="86"/>
      <c r="DW36" s="86"/>
      <c r="DX36" s="86"/>
      <c r="DY36" s="86"/>
      <c r="DZ36" s="86"/>
      <c r="EA36" s="86"/>
      <c r="EB36" s="86"/>
      <c r="EC36" s="86"/>
      <c r="ED36" s="86"/>
      <c r="EE36" s="86"/>
      <c r="EF36" s="86"/>
      <c r="EG36" s="86"/>
      <c r="EH36" s="86"/>
      <c r="EI36" s="86"/>
      <c r="EJ36" s="86"/>
      <c r="EK36" s="86"/>
      <c r="EL36" s="86"/>
      <c r="EM36" s="86"/>
      <c r="EN36" s="86"/>
      <c r="EO36" s="86"/>
      <c r="EP36" s="86"/>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6"/>
      <c r="FO36" s="86"/>
      <c r="FP36" s="86"/>
      <c r="FQ36" s="86"/>
      <c r="FR36" s="86"/>
      <c r="FS36" s="86"/>
      <c r="FT36" s="86"/>
      <c r="FU36" s="86"/>
      <c r="FV36" s="86"/>
      <c r="FW36" s="86"/>
      <c r="FX36" s="86"/>
      <c r="FY36" s="86"/>
      <c r="FZ36" s="86"/>
      <c r="GA36" s="86"/>
      <c r="GB36" s="86"/>
      <c r="GC36" s="86"/>
      <c r="GD36" s="86"/>
      <c r="GE36" s="86"/>
      <c r="GF36" s="86"/>
      <c r="GG36" s="86"/>
      <c r="GH36" s="86"/>
      <c r="GI36" s="86"/>
      <c r="GJ36" s="86"/>
      <c r="GK36" s="86"/>
      <c r="GL36" s="86"/>
      <c r="GM36" s="86"/>
      <c r="GN36" s="86"/>
      <c r="GO36" s="86"/>
      <c r="GP36" s="86"/>
      <c r="GQ36" s="86"/>
      <c r="GR36" s="86"/>
      <c r="GS36" s="86"/>
      <c r="GT36" s="86"/>
      <c r="GU36" s="86"/>
      <c r="GV36" s="86"/>
      <c r="GW36" s="86"/>
      <c r="GX36" s="86"/>
      <c r="GY36" s="86"/>
      <c r="GZ36" s="86"/>
      <c r="HA36" s="86"/>
      <c r="HB36" s="86"/>
      <c r="HC36" s="86"/>
      <c r="HD36" s="86"/>
      <c r="HE36" s="86"/>
      <c r="HF36" s="86"/>
      <c r="HG36" s="86"/>
      <c r="HH36" s="86"/>
      <c r="HI36" s="86"/>
      <c r="HJ36" s="86"/>
      <c r="HK36" s="86"/>
      <c r="HL36" s="86"/>
      <c r="HM36" s="86"/>
      <c r="HN36" s="86"/>
      <c r="HO36" s="86"/>
      <c r="HP36" s="86"/>
      <c r="HQ36" s="86"/>
      <c r="HR36" s="86"/>
      <c r="HS36" s="86"/>
      <c r="HT36" s="86"/>
      <c r="HU36" s="86"/>
      <c r="HV36" s="86"/>
      <c r="HW36" s="86"/>
      <c r="HX36" s="86"/>
      <c r="HY36" s="86"/>
      <c r="HZ36" s="86"/>
      <c r="IA36" s="86"/>
      <c r="IB36" s="86"/>
      <c r="IC36" s="86"/>
      <c r="ID36" s="86"/>
      <c r="IE36" s="86"/>
      <c r="IF36" s="86"/>
      <c r="IG36" s="86"/>
      <c r="IH36" s="86"/>
      <c r="II36" s="86"/>
      <c r="IJ36" s="86"/>
      <c r="IK36" s="86"/>
      <c r="IL36" s="86"/>
      <c r="IM36" s="86"/>
      <c r="IN36" s="86"/>
      <c r="IO36" s="86"/>
      <c r="IP36" s="86"/>
      <c r="IQ36" s="86"/>
      <c r="IR36" s="86"/>
      <c r="IS36" s="86"/>
      <c r="IT36" s="86"/>
      <c r="IU36" s="86"/>
      <c r="IV36" s="86"/>
      <c r="IW36" s="86"/>
      <c r="IX36" s="86"/>
      <c r="IY36" s="86"/>
      <c r="IZ36" s="86"/>
      <c r="JA36" s="86"/>
      <c r="JB36" s="86"/>
      <c r="JC36" s="86"/>
      <c r="JD36" s="86"/>
      <c r="JE36" s="86"/>
      <c r="JF36" s="86"/>
      <c r="JG36" s="86"/>
      <c r="JH36" s="86"/>
      <c r="JI36" s="86"/>
      <c r="JJ36" s="86"/>
      <c r="JK36" s="86"/>
      <c r="JL36" s="86"/>
      <c r="JM36" s="86"/>
      <c r="JN36" s="86"/>
      <c r="JO36" s="86"/>
      <c r="JP36" s="86"/>
      <c r="JQ36" s="86"/>
      <c r="JR36" s="86"/>
      <c r="JS36" s="86"/>
      <c r="JT36" s="86"/>
      <c r="JU36" s="86"/>
      <c r="JV36" s="86"/>
      <c r="JW36" s="86"/>
      <c r="JX36" s="86"/>
      <c r="JY36" s="86"/>
      <c r="JZ36" s="86"/>
      <c r="KA36" s="86"/>
      <c r="KB36" s="86"/>
      <c r="KC36" s="86"/>
      <c r="KD36" s="86"/>
      <c r="KE36" s="86"/>
      <c r="KF36" s="86"/>
      <c r="KG36" s="86"/>
      <c r="KH36" s="86"/>
      <c r="KI36" s="86"/>
      <c r="KJ36" s="86"/>
      <c r="KK36" s="86"/>
      <c r="KL36" s="86"/>
      <c r="KM36" s="86"/>
      <c r="KN36" s="86"/>
      <c r="KO36" s="86"/>
      <c r="KP36" s="86"/>
      <c r="KQ36" s="86"/>
      <c r="KR36" s="86"/>
      <c r="KS36" s="86"/>
      <c r="KT36" s="86"/>
      <c r="KU36" s="86"/>
      <c r="KV36" s="86"/>
      <c r="KW36" s="86"/>
      <c r="KX36" s="86"/>
      <c r="KY36" s="86"/>
      <c r="KZ36" s="86"/>
      <c r="LA36" s="86"/>
      <c r="LB36" s="86"/>
      <c r="LC36" s="86"/>
      <c r="LD36" s="86"/>
      <c r="LE36" s="86"/>
      <c r="LF36" s="86"/>
      <c r="LG36" s="86"/>
      <c r="LH36" s="86"/>
      <c r="LI36" s="86"/>
      <c r="LJ36" s="86"/>
      <c r="LK36" s="86"/>
      <c r="LL36" s="86"/>
      <c r="LM36" s="86"/>
      <c r="LN36" s="86"/>
      <c r="LO36" s="86"/>
      <c r="LP36" s="86"/>
      <c r="LQ36" s="86"/>
      <c r="LR36" s="86"/>
      <c r="LS36" s="86"/>
      <c r="LT36" s="86"/>
      <c r="LU36" s="86"/>
      <c r="LV36" s="86"/>
      <c r="LW36" s="86"/>
      <c r="LX36" s="86"/>
      <c r="LY36" s="86"/>
      <c r="LZ36" s="86"/>
      <c r="MA36" s="86"/>
      <c r="MB36" s="86"/>
      <c r="MC36" s="86"/>
      <c r="MD36" s="86"/>
      <c r="ME36" s="86"/>
      <c r="MF36" s="86"/>
      <c r="MG36" s="86"/>
      <c r="MH36" s="86"/>
      <c r="MI36" s="86"/>
      <c r="MJ36" s="86"/>
      <c r="MK36" s="86"/>
      <c r="ML36" s="86"/>
      <c r="MM36" s="86"/>
      <c r="MN36" s="86"/>
      <c r="MO36" s="86"/>
      <c r="MP36" s="86"/>
      <c r="MQ36" s="86"/>
      <c r="MR36" s="86"/>
      <c r="MS36" s="86"/>
      <c r="MT36" s="86"/>
      <c r="MU36" s="86"/>
      <c r="MV36" s="86"/>
      <c r="MW36" s="86"/>
      <c r="MX36" s="86"/>
      <c r="MY36" s="86"/>
      <c r="MZ36" s="86"/>
      <c r="NA36" s="86"/>
      <c r="NB36" s="86"/>
      <c r="NC36" s="86"/>
      <c r="ND36" s="86"/>
      <c r="NE36" s="86"/>
      <c r="NF36" s="86"/>
      <c r="NG36" s="86"/>
      <c r="NH36" s="86"/>
      <c r="NI36" s="86"/>
      <c r="NJ36" s="86"/>
      <c r="NK36" s="86"/>
      <c r="NL36" s="86"/>
      <c r="NM36" s="86"/>
      <c r="NN36" s="86"/>
      <c r="NO36" s="86"/>
      <c r="NP36" s="86"/>
      <c r="NQ36" s="86"/>
      <c r="NR36" s="86"/>
      <c r="NS36" s="86"/>
      <c r="NT36" s="86"/>
      <c r="NU36" s="86"/>
      <c r="NV36" s="86"/>
      <c r="NW36" s="86"/>
      <c r="NX36" s="86"/>
      <c r="NY36" s="86"/>
      <c r="NZ36" s="86"/>
      <c r="OA36" s="86"/>
      <c r="OB36" s="86"/>
      <c r="OC36" s="86"/>
      <c r="OD36" s="86"/>
      <c r="OE36" s="86"/>
      <c r="OF36" s="86"/>
      <c r="OG36" s="86"/>
      <c r="OH36" s="86"/>
      <c r="OI36" s="86"/>
      <c r="OJ36" s="86"/>
      <c r="OK36" s="86"/>
      <c r="OL36" s="86"/>
      <c r="OM36" s="86"/>
      <c r="ON36" s="86"/>
      <c r="OO36" s="86"/>
      <c r="OP36" s="86"/>
      <c r="OQ36" s="86"/>
      <c r="OR36" s="86"/>
      <c r="OS36" s="86"/>
      <c r="OT36" s="86"/>
      <c r="OU36" s="86"/>
      <c r="OV36" s="86"/>
      <c r="OW36" s="86"/>
      <c r="OX36" s="86"/>
      <c r="OY36" s="86"/>
      <c r="OZ36" s="86"/>
      <c r="PA36" s="86"/>
      <c r="PB36" s="86"/>
      <c r="PC36" s="86"/>
      <c r="PD36" s="86"/>
      <c r="PE36" s="86"/>
      <c r="PF36" s="86"/>
      <c r="PG36" s="86"/>
      <c r="PH36" s="86"/>
      <c r="PI36" s="86"/>
      <c r="PJ36" s="86"/>
      <c r="PK36" s="86"/>
      <c r="PL36" s="86"/>
      <c r="PM36" s="86"/>
      <c r="PN36" s="86"/>
      <c r="PO36" s="86"/>
      <c r="PP36" s="86"/>
      <c r="PQ36" s="86"/>
      <c r="PR36" s="86"/>
      <c r="PS36" s="86"/>
      <c r="PT36" s="86"/>
      <c r="PU36" s="86"/>
      <c r="PV36" s="86"/>
      <c r="PW36" s="86"/>
      <c r="PX36" s="86"/>
      <c r="PY36" s="86"/>
      <c r="PZ36" s="86"/>
      <c r="QA36" s="86"/>
      <c r="QB36" s="86"/>
      <c r="QC36" s="86"/>
      <c r="QD36" s="86"/>
      <c r="QE36" s="86"/>
      <c r="QF36" s="86"/>
      <c r="QG36" s="86"/>
      <c r="QH36" s="86"/>
      <c r="QI36" s="86"/>
      <c r="QJ36" s="86"/>
      <c r="QK36" s="86"/>
      <c r="QL36" s="86"/>
      <c r="QM36" s="86"/>
      <c r="QN36" s="86"/>
      <c r="QO36" s="86"/>
      <c r="QP36" s="86"/>
      <c r="QQ36" s="86"/>
      <c r="QR36" s="86"/>
      <c r="QS36" s="86"/>
      <c r="QT36" s="86"/>
      <c r="QU36" s="86"/>
      <c r="QV36" s="86"/>
      <c r="QW36" s="86"/>
      <c r="QX36" s="86"/>
      <c r="QY36" s="86"/>
      <c r="QZ36" s="86"/>
      <c r="RA36" s="86"/>
      <c r="RB36" s="86"/>
      <c r="RC36" s="86"/>
      <c r="RD36" s="86"/>
      <c r="RE36" s="86"/>
      <c r="RF36" s="86"/>
      <c r="RG36" s="86"/>
      <c r="RH36" s="86"/>
      <c r="RI36" s="86"/>
      <c r="RJ36" s="86"/>
      <c r="RK36" s="86"/>
      <c r="RL36" s="86"/>
      <c r="RM36" s="86"/>
      <c r="RN36" s="86"/>
      <c r="RO36" s="86"/>
      <c r="RP36" s="86"/>
      <c r="RQ36" s="86"/>
      <c r="RR36" s="86"/>
      <c r="RS36" s="86"/>
      <c r="RT36" s="86"/>
      <c r="RU36" s="86"/>
      <c r="RV36" s="86"/>
      <c r="RW36" s="86"/>
      <c r="RX36" s="86"/>
      <c r="RY36" s="86"/>
      <c r="RZ36" s="86"/>
      <c r="SA36" s="86"/>
      <c r="SB36" s="86"/>
      <c r="SC36" s="86"/>
      <c r="SD36" s="86"/>
      <c r="SE36" s="86"/>
      <c r="SF36" s="86"/>
      <c r="SG36" s="86"/>
      <c r="SH36" s="86"/>
      <c r="SI36" s="86"/>
      <c r="SJ36" s="86"/>
      <c r="SK36" s="86"/>
      <c r="SL36" s="86"/>
      <c r="SM36" s="86"/>
      <c r="SN36" s="86"/>
      <c r="SO36" s="86"/>
      <c r="SP36" s="86"/>
      <c r="SQ36" s="86"/>
      <c r="SR36" s="86"/>
      <c r="SS36" s="86"/>
      <c r="ST36" s="86"/>
      <c r="SU36" s="86"/>
      <c r="SV36" s="86"/>
      <c r="SW36" s="86"/>
      <c r="SX36" s="86"/>
      <c r="SY36" s="86"/>
      <c r="SZ36" s="86"/>
      <c r="TA36" s="86"/>
      <c r="TB36" s="86"/>
      <c r="TC36" s="86"/>
      <c r="TD36" s="86"/>
      <c r="TE36" s="86"/>
      <c r="TF36" s="86"/>
      <c r="TG36" s="86"/>
      <c r="TH36" s="86"/>
      <c r="TI36" s="86"/>
      <c r="TJ36" s="86"/>
      <c r="TK36" s="86"/>
      <c r="TL36" s="86"/>
      <c r="TM36" s="86"/>
      <c r="TN36" s="86"/>
      <c r="TO36" s="86"/>
      <c r="TP36" s="86"/>
      <c r="TQ36" s="86"/>
      <c r="TR36" s="86"/>
      <c r="TS36" s="86"/>
      <c r="TT36" s="86"/>
      <c r="TU36" s="86"/>
      <c r="TV36" s="86"/>
      <c r="TW36" s="86"/>
      <c r="TX36" s="86"/>
      <c r="TY36" s="86"/>
      <c r="TZ36" s="86"/>
      <c r="UA36" s="86"/>
      <c r="UB36" s="86"/>
      <c r="UC36" s="86"/>
      <c r="UD36" s="86"/>
      <c r="UE36" s="86"/>
      <c r="UF36" s="86"/>
      <c r="UG36" s="86"/>
      <c r="UH36" s="86"/>
      <c r="UI36" s="86"/>
      <c r="UJ36" s="86"/>
      <c r="UK36" s="86"/>
      <c r="UL36" s="86"/>
      <c r="UM36" s="86"/>
      <c r="UN36" s="86"/>
      <c r="UO36" s="86"/>
      <c r="UP36" s="86"/>
      <c r="UQ36" s="86"/>
      <c r="UR36" s="86"/>
      <c r="US36" s="86"/>
      <c r="UT36" s="86"/>
      <c r="UU36" s="86"/>
      <c r="UV36" s="86"/>
      <c r="UW36" s="86"/>
      <c r="UX36" s="86"/>
      <c r="UY36" s="86"/>
      <c r="UZ36" s="86"/>
      <c r="VA36" s="86"/>
      <c r="VB36" s="86"/>
      <c r="VC36" s="86"/>
      <c r="VD36" s="86"/>
      <c r="VE36" s="86"/>
      <c r="VF36" s="86"/>
      <c r="VG36" s="86"/>
      <c r="VH36" s="86"/>
      <c r="VI36" s="86"/>
      <c r="VJ36" s="86"/>
      <c r="VK36" s="86"/>
      <c r="VL36" s="86"/>
      <c r="VM36" s="86"/>
      <c r="VN36" s="86"/>
      <c r="VO36" s="86"/>
      <c r="VP36" s="86"/>
      <c r="VQ36" s="86"/>
      <c r="VR36" s="86"/>
      <c r="VS36" s="86"/>
      <c r="VT36" s="86"/>
      <c r="VU36" s="86"/>
      <c r="VV36" s="86"/>
      <c r="VW36" s="86"/>
      <c r="VX36" s="86"/>
      <c r="VY36" s="86"/>
      <c r="VZ36" s="86"/>
      <c r="WA36" s="86"/>
      <c r="WB36" s="86"/>
      <c r="WC36" s="86"/>
      <c r="WD36" s="86"/>
      <c r="WE36" s="86"/>
      <c r="WF36" s="86"/>
      <c r="WG36" s="86"/>
      <c r="WH36" s="86"/>
      <c r="WI36" s="86"/>
      <c r="WJ36" s="86"/>
      <c r="WK36" s="86"/>
      <c r="WL36" s="86"/>
      <c r="WM36" s="86"/>
      <c r="WN36" s="86"/>
      <c r="WO36" s="86"/>
      <c r="WP36" s="86"/>
      <c r="WQ36" s="86"/>
      <c r="WR36" s="86"/>
      <c r="WS36" s="86"/>
      <c r="WT36" s="86"/>
      <c r="WU36" s="86"/>
      <c r="WV36" s="86"/>
      <c r="WW36" s="86"/>
      <c r="WX36" s="86"/>
      <c r="WY36" s="86"/>
      <c r="WZ36" s="86"/>
      <c r="XA36" s="86"/>
      <c r="XB36" s="86"/>
      <c r="XC36" s="86"/>
      <c r="XD36" s="86"/>
      <c r="XE36" s="86"/>
      <c r="XF36" s="86"/>
      <c r="XG36" s="86"/>
      <c r="XH36" s="86"/>
      <c r="XI36" s="86"/>
      <c r="XJ36" s="86"/>
      <c r="XK36" s="86"/>
      <c r="XL36" s="86"/>
      <c r="XM36" s="86"/>
      <c r="XN36" s="86"/>
      <c r="XO36" s="86"/>
      <c r="XP36" s="86"/>
      <c r="XQ36" s="86"/>
      <c r="XR36" s="86"/>
      <c r="XS36" s="86"/>
      <c r="XT36" s="86"/>
      <c r="XU36" s="86"/>
      <c r="XV36" s="86"/>
      <c r="XW36" s="86"/>
      <c r="XX36" s="86"/>
      <c r="XY36" s="86"/>
      <c r="XZ36" s="86"/>
      <c r="YA36" s="86"/>
      <c r="YB36" s="86"/>
      <c r="YC36" s="86"/>
      <c r="YD36" s="86"/>
      <c r="YE36" s="86"/>
      <c r="YF36" s="86"/>
      <c r="YG36" s="86"/>
      <c r="YH36" s="86"/>
      <c r="YI36" s="86"/>
      <c r="YJ36" s="86"/>
      <c r="YK36" s="86"/>
      <c r="YL36" s="86"/>
      <c r="YM36" s="86"/>
      <c r="YN36" s="86"/>
      <c r="YO36" s="86"/>
      <c r="YP36" s="86"/>
      <c r="YQ36" s="86"/>
      <c r="YR36" s="86"/>
      <c r="YS36" s="86"/>
      <c r="YT36" s="86"/>
      <c r="YU36" s="86"/>
      <c r="YV36" s="86"/>
      <c r="YW36" s="86"/>
      <c r="YX36" s="86"/>
      <c r="YY36" s="86"/>
      <c r="YZ36" s="86"/>
      <c r="ZA36" s="86"/>
      <c r="ZB36" s="86"/>
      <c r="ZC36" s="86"/>
      <c r="ZD36" s="86"/>
      <c r="ZE36" s="86"/>
      <c r="ZF36" s="86"/>
      <c r="ZG36" s="86"/>
      <c r="ZH36" s="86"/>
      <c r="ZI36" s="86"/>
      <c r="ZJ36" s="86"/>
      <c r="ZK36" s="86"/>
      <c r="ZL36" s="86"/>
      <c r="ZM36" s="86"/>
      <c r="ZN36" s="86"/>
      <c r="ZO36" s="86"/>
      <c r="ZP36" s="86"/>
      <c r="ZQ36" s="86"/>
      <c r="ZR36" s="86"/>
      <c r="ZS36" s="86"/>
      <c r="ZT36" s="86"/>
      <c r="ZU36" s="86"/>
      <c r="ZV36" s="86"/>
      <c r="ZW36" s="86"/>
      <c r="ZX36" s="86"/>
      <c r="ZY36" s="86"/>
      <c r="ZZ36" s="86"/>
      <c r="AAA36" s="86"/>
      <c r="AAB36" s="86"/>
      <c r="AAC36" s="86"/>
      <c r="AAD36" s="86"/>
      <c r="AAE36" s="86"/>
      <c r="AAF36" s="86"/>
      <c r="AAG36" s="86"/>
      <c r="AAH36" s="86"/>
      <c r="AAI36" s="86"/>
      <c r="AAJ36" s="86"/>
      <c r="AAK36" s="86"/>
      <c r="AAL36" s="86"/>
      <c r="AAM36" s="86"/>
      <c r="AAN36" s="86"/>
      <c r="AAO36" s="86"/>
      <c r="AAP36" s="86"/>
      <c r="AAQ36" s="86"/>
      <c r="AAR36" s="86"/>
      <c r="AAS36" s="86"/>
      <c r="AAT36" s="86"/>
      <c r="AAU36" s="86"/>
      <c r="AAV36" s="86"/>
      <c r="AAW36" s="86"/>
      <c r="AAX36" s="86"/>
      <c r="AAY36" s="86"/>
      <c r="AAZ36" s="86"/>
      <c r="ABA36" s="86"/>
      <c r="ABB36" s="86"/>
      <c r="ABC36" s="86"/>
      <c r="ABD36" s="86"/>
      <c r="ABE36" s="86"/>
      <c r="ABF36" s="86"/>
      <c r="ABG36" s="86"/>
      <c r="ABH36" s="86"/>
      <c r="ABI36" s="86"/>
      <c r="ABJ36" s="86"/>
      <c r="ABK36" s="86"/>
      <c r="ABL36" s="86"/>
      <c r="ABM36" s="86"/>
      <c r="ABN36" s="86"/>
      <c r="ABO36" s="86"/>
      <c r="ABP36" s="86"/>
      <c r="ABQ36" s="86"/>
      <c r="ABR36" s="86"/>
      <c r="ABS36" s="86"/>
      <c r="ABT36" s="86"/>
      <c r="ABU36" s="86"/>
      <c r="ABV36" s="86"/>
      <c r="ABW36" s="86"/>
      <c r="ABX36" s="86"/>
      <c r="ABY36" s="86"/>
      <c r="ABZ36" s="86"/>
      <c r="ACA36" s="86"/>
      <c r="ACB36" s="86"/>
      <c r="ACC36" s="86"/>
      <c r="ACD36" s="86"/>
      <c r="ACE36" s="86"/>
      <c r="ACF36" s="86"/>
      <c r="ACG36" s="86"/>
      <c r="ACH36" s="86"/>
      <c r="ACI36" s="86"/>
      <c r="ACJ36" s="86"/>
      <c r="ACK36" s="86"/>
      <c r="ACL36" s="86"/>
      <c r="ACM36" s="86"/>
      <c r="ACN36" s="86"/>
      <c r="ACO36" s="86"/>
      <c r="ACP36" s="86"/>
      <c r="ACQ36" s="86"/>
      <c r="ACR36" s="86"/>
      <c r="ACS36" s="86"/>
      <c r="ACT36" s="86"/>
      <c r="ACU36" s="86"/>
      <c r="ACV36" s="86"/>
      <c r="ACW36" s="86"/>
      <c r="ACX36" s="86"/>
      <c r="ACY36" s="86"/>
      <c r="ACZ36" s="86"/>
      <c r="ADA36" s="86"/>
      <c r="ADB36" s="86"/>
      <c r="ADC36" s="86"/>
      <c r="ADD36" s="86"/>
      <c r="ADE36" s="86"/>
      <c r="ADF36" s="86"/>
      <c r="ADG36" s="86"/>
      <c r="ADH36" s="86"/>
      <c r="ADI36" s="86"/>
      <c r="ADJ36" s="86"/>
      <c r="ADK36" s="86"/>
      <c r="ADL36" s="86"/>
      <c r="ADM36" s="86"/>
      <c r="ADN36" s="86"/>
      <c r="ADO36" s="86"/>
      <c r="ADP36" s="86"/>
      <c r="ADQ36" s="86"/>
      <c r="ADR36" s="86"/>
      <c r="ADS36" s="86"/>
      <c r="ADT36" s="86"/>
      <c r="ADU36" s="86"/>
      <c r="ADV36" s="86"/>
      <c r="ADW36" s="86"/>
      <c r="ADX36" s="86"/>
      <c r="ADY36" s="86"/>
      <c r="ADZ36" s="86"/>
      <c r="AEA36" s="86"/>
      <c r="AEB36" s="86"/>
      <c r="AEC36" s="86"/>
      <c r="AED36" s="86"/>
      <c r="AEE36" s="86"/>
      <c r="AEF36" s="86"/>
      <c r="AEG36" s="86"/>
      <c r="AEH36" s="86"/>
      <c r="AEI36" s="86"/>
      <c r="AEJ36" s="86"/>
      <c r="AEK36" s="86"/>
      <c r="AEL36" s="86"/>
      <c r="AEM36" s="86"/>
      <c r="AEN36" s="86"/>
      <c r="AEO36" s="86"/>
      <c r="AEP36" s="86"/>
      <c r="AEQ36" s="86"/>
      <c r="AER36" s="86"/>
      <c r="AES36" s="86"/>
      <c r="AET36" s="86"/>
      <c r="AEU36" s="86"/>
      <c r="AEV36" s="86"/>
      <c r="AEW36" s="86"/>
      <c r="AEX36" s="86"/>
      <c r="AEY36" s="86"/>
      <c r="AEZ36" s="86"/>
      <c r="AFA36" s="86"/>
      <c r="AFB36" s="86"/>
      <c r="AFC36" s="86"/>
      <c r="AFD36" s="86"/>
      <c r="AFE36" s="86"/>
      <c r="AFF36" s="86"/>
      <c r="AFG36" s="86"/>
      <c r="AFH36" s="86"/>
      <c r="AFI36" s="86"/>
      <c r="AFJ36" s="86"/>
      <c r="AFK36" s="86"/>
      <c r="AFL36" s="86"/>
      <c r="AFM36" s="86"/>
      <c r="AFN36" s="86"/>
      <c r="AFO36" s="86"/>
      <c r="AFP36" s="86"/>
      <c r="AFQ36" s="86"/>
      <c r="AFR36" s="86"/>
      <c r="AFS36" s="86"/>
      <c r="AFT36" s="86"/>
      <c r="AFU36" s="86"/>
      <c r="AFV36" s="86"/>
      <c r="AFW36" s="86"/>
      <c r="AFX36" s="86"/>
      <c r="AFY36" s="86"/>
      <c r="AFZ36" s="86"/>
      <c r="AGA36" s="86"/>
      <c r="AGB36" s="86"/>
      <c r="AGC36" s="86"/>
      <c r="AGD36" s="86"/>
      <c r="AGE36" s="86"/>
      <c r="AGF36" s="86"/>
      <c r="AGG36" s="86"/>
      <c r="AGH36" s="86"/>
      <c r="AGI36" s="86"/>
      <c r="AGJ36" s="86"/>
      <c r="AGK36" s="86"/>
      <c r="AGL36" s="86"/>
      <c r="AGM36" s="86"/>
      <c r="AGN36" s="86"/>
      <c r="AGO36" s="86"/>
      <c r="AGP36" s="86"/>
      <c r="AGQ36" s="86"/>
      <c r="AGR36" s="86"/>
      <c r="AGS36" s="86"/>
      <c r="AGT36" s="86"/>
      <c r="AGU36" s="86"/>
      <c r="AGV36" s="86"/>
      <c r="AGW36" s="86"/>
      <c r="AGX36" s="86"/>
      <c r="AGY36" s="86"/>
      <c r="AGZ36" s="86"/>
      <c r="AHA36" s="86"/>
      <c r="AHB36" s="86"/>
      <c r="AHC36" s="86"/>
      <c r="AHD36" s="86"/>
      <c r="AHE36" s="86"/>
      <c r="AHF36" s="86"/>
      <c r="AHG36" s="86"/>
      <c r="AHH36" s="86"/>
      <c r="AHI36" s="86"/>
      <c r="AHJ36" s="86"/>
      <c r="AHK36" s="86"/>
      <c r="AHL36" s="86"/>
      <c r="AHM36" s="86"/>
      <c r="AHN36" s="86"/>
      <c r="AHO36" s="86"/>
      <c r="AHP36" s="86"/>
      <c r="AHQ36" s="86"/>
      <c r="AHR36" s="86"/>
      <c r="AHS36" s="86"/>
      <c r="AHT36" s="86"/>
      <c r="AHU36" s="86"/>
      <c r="AHV36" s="86"/>
      <c r="AHW36" s="86"/>
      <c r="AHX36" s="86"/>
      <c r="AHY36" s="86"/>
      <c r="AHZ36" s="86"/>
      <c r="AIA36" s="86"/>
      <c r="AIB36" s="86"/>
      <c r="AIC36" s="86"/>
      <c r="AID36" s="86"/>
      <c r="AIE36" s="86"/>
      <c r="AIF36" s="86"/>
      <c r="AIG36" s="86"/>
      <c r="AIH36" s="86"/>
      <c r="AII36" s="86"/>
      <c r="AIJ36" s="86"/>
      <c r="AIK36" s="86"/>
      <c r="AIL36" s="86"/>
      <c r="AIM36" s="86"/>
      <c r="AIN36" s="86"/>
      <c r="AIO36" s="86"/>
      <c r="AIP36" s="86"/>
      <c r="AIQ36" s="86"/>
      <c r="AIR36" s="86"/>
      <c r="AIS36" s="86"/>
      <c r="AIT36" s="86"/>
      <c r="AIU36" s="86"/>
      <c r="AIV36" s="86"/>
      <c r="AIW36" s="86"/>
      <c r="AIX36" s="86"/>
      <c r="AIY36" s="86"/>
      <c r="AIZ36" s="86"/>
      <c r="AJA36" s="86"/>
      <c r="AJB36" s="86"/>
      <c r="AJC36" s="86"/>
      <c r="AJD36" s="86"/>
      <c r="AJE36" s="86"/>
      <c r="AJF36" s="86"/>
      <c r="AJG36" s="86"/>
      <c r="AJH36" s="86"/>
      <c r="AJI36" s="86"/>
      <c r="AJJ36" s="86"/>
      <c r="AJK36" s="86"/>
      <c r="AJL36" s="86"/>
      <c r="AJM36" s="86"/>
      <c r="AJN36" s="86"/>
      <c r="AJO36" s="86"/>
      <c r="AJP36" s="86"/>
      <c r="AJQ36" s="86"/>
      <c r="AJR36" s="86"/>
      <c r="AJS36" s="86"/>
      <c r="AJT36" s="86"/>
      <c r="AJU36" s="86"/>
      <c r="AJV36" s="86"/>
      <c r="AJW36" s="86"/>
      <c r="AJX36" s="86"/>
      <c r="AJY36" s="86"/>
      <c r="AJZ36" s="86"/>
      <c r="AKA36" s="86"/>
      <c r="AKB36" s="86"/>
      <c r="AKC36" s="86"/>
      <c r="AKD36" s="86"/>
      <c r="AKE36" s="86"/>
      <c r="AKF36" s="86"/>
      <c r="AKG36" s="86"/>
      <c r="AKH36" s="86"/>
      <c r="AKI36" s="86"/>
      <c r="AKJ36" s="86"/>
      <c r="AKK36" s="86"/>
      <c r="AKL36" s="86"/>
      <c r="AKM36" s="86"/>
      <c r="AKN36" s="86"/>
      <c r="AKO36" s="86"/>
      <c r="AKP36" s="86"/>
      <c r="AKQ36" s="86"/>
      <c r="AKR36" s="86"/>
      <c r="AKS36" s="86"/>
      <c r="AKT36" s="86"/>
      <c r="AKU36" s="86"/>
      <c r="AKV36" s="86"/>
      <c r="AKW36" s="86"/>
      <c r="AKX36" s="86"/>
      <c r="AKY36" s="86"/>
      <c r="AKZ36" s="86"/>
      <c r="ALA36" s="86"/>
      <c r="ALB36" s="86"/>
      <c r="ALC36" s="86"/>
      <c r="ALD36" s="86"/>
      <c r="ALE36" s="86"/>
      <c r="ALF36" s="86"/>
      <c r="ALG36" s="86"/>
      <c r="ALH36" s="86"/>
      <c r="ALI36" s="86"/>
      <c r="ALJ36" s="86"/>
      <c r="ALK36" s="86"/>
      <c r="ALL36" s="86"/>
      <c r="ALM36" s="86"/>
      <c r="ALN36" s="86"/>
      <c r="ALO36" s="86"/>
      <c r="ALP36" s="86"/>
      <c r="ALQ36" s="86"/>
      <c r="ALR36" s="86"/>
      <c r="ALS36" s="86"/>
      <c r="ALT36" s="86"/>
      <c r="ALU36" s="86"/>
      <c r="ALV36" s="86"/>
      <c r="ALW36" s="86"/>
      <c r="ALX36" s="86"/>
      <c r="ALY36" s="86"/>
      <c r="ALZ36" s="86"/>
      <c r="AMA36" s="86"/>
      <c r="AMB36" s="86"/>
      <c r="AMC36" s="86"/>
      <c r="AMD36" s="86"/>
      <c r="AME36" s="86"/>
      <c r="AMF36" s="86"/>
      <c r="AMG36" s="86"/>
      <c r="AMH36" s="86"/>
      <c r="AMI36" s="86"/>
      <c r="AMJ36" s="86"/>
      <c r="AMK36" s="86"/>
    </row>
    <row r="37" customFormat="false" ht="46" hidden="false" customHeight="false" outlineLevel="0" collapsed="false">
      <c r="A37" s="266" t="s">
        <v>5372</v>
      </c>
      <c r="B37" s="354" t="s">
        <v>5198</v>
      </c>
      <c r="C37" s="266" t="s">
        <v>5343</v>
      </c>
      <c r="D37" s="266" t="s">
        <v>5265</v>
      </c>
      <c r="E37" s="266" t="s">
        <v>5373</v>
      </c>
      <c r="F37" s="266"/>
      <c r="G37" s="289" t="s">
        <v>5374</v>
      </c>
      <c r="H37" s="266"/>
      <c r="I37" s="266" t="s">
        <v>5268</v>
      </c>
      <c r="J37" s="289" t="s">
        <v>5375</v>
      </c>
      <c r="K37" s="289"/>
      <c r="L37" s="266"/>
      <c r="M37" s="78" t="s">
        <v>157</v>
      </c>
      <c r="N37" s="266"/>
      <c r="O37" s="266"/>
      <c r="P37" s="266"/>
      <c r="Q37" s="266"/>
      <c r="R37" s="266" t="s">
        <v>45</v>
      </c>
      <c r="S37" s="266"/>
      <c r="T37" s="84" t="s">
        <v>479</v>
      </c>
      <c r="U37" s="341"/>
      <c r="V37" s="342" t="s">
        <v>55</v>
      </c>
      <c r="W37" s="341"/>
      <c r="X37" s="342"/>
      <c r="Y37" s="342"/>
      <c r="Z37" s="342" t="s">
        <v>54</v>
      </c>
      <c r="AA37" s="342"/>
      <c r="AB37" s="343"/>
      <c r="AC37" s="343"/>
      <c r="AD37" s="344"/>
      <c r="AE37" s="343" t="s">
        <v>5376</v>
      </c>
      <c r="AF37" s="345"/>
      <c r="AG37" s="351" t="s">
        <v>5377</v>
      </c>
      <c r="AH37" s="347"/>
      <c r="AI37" s="343"/>
      <c r="AJ37" s="343"/>
      <c r="AK37" s="351" t="s">
        <v>5378</v>
      </c>
      <c r="AL37" s="343"/>
      <c r="AM37" s="351"/>
      <c r="AN37" s="343"/>
      <c r="AO37" s="324"/>
      <c r="AP37" s="324"/>
      <c r="AQ37" s="324"/>
      <c r="AR37" s="324"/>
      <c r="AS37" s="324"/>
      <c r="AT37" s="330" t="str">
        <f aca="false">IF(A37="", "","'"&amp;A37&amp;"':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'"&amp;VLOOKUP(S37,マスタ!$D$1:$E$99,2,0)&amp;"'","")&amp;""&amp;IF(T37&lt;&gt;"",", range: '"&amp;T37&amp;"'","")&amp;IF(V37&lt;&gt;"",", damage: '"&amp;V37&amp;"'","")&amp;IF(X37&lt;&gt;"",", capacity: '"&amp;X37&amp;"'","")&amp;IF(Y37&lt;&gt;"",", growth: "&amp;Y37&amp;"","")&amp;IF(Z37&lt;&gt;"",", cost: '"&amp;Z37&amp;"'","")&amp;", text: '"&amp;SUBSTITUTE(SUBSTITUTE(AE37, CHAR(13), ""),CHAR(10),"\n")&amp;IF(AF37&lt;&gt;"", "', textAdditional: '"&amp;SUBSTITUTE(SUBSTITUTE(AF37, CHAR(13), ""),CHAR(10),"\n"), "")&amp;"', textZh: '"&amp;SUBSTITUTE(SUBSTITUTE(SUBSTITUTE(AG37, CHAR(13), ""),CHAR(10),"\n"),"'","\'")&amp;"', textZhG1: '"&amp;SUBSTITUTE(SUBSTITUTE(SUBSTITUTE(AI37, CHAR(13), ""),CHAR(10),"\n"),"'","\'")&amp;IF(AH37&lt;&gt;"", "', textZhAdditional: '"&amp;SUBSTITUTE(SUBSTITUTE(AH37, CHAR(13), ""),CHAR(10),"\n"), "")&amp;IF(AJ37&lt;&gt;"", "', textZhG1Additional: '"&amp;SUBSTITUTE(SUBSTITUTE(AJ37, CHAR(13), ""),CHAR(10),"\n"), "")&amp;"', textKo: '"&amp;SUBSTITUTE(SUBSTITUTE(SUBSTITUTE(AK37, CHAR(13), ""),CHAR(10),"\n"),"'","\'")&amp;IF(AL37&lt;&gt;"", "', textKoAdditional: '"&amp;SUBSTITUTE(SUBSTITUTE(AL37, CHAR(13), ""),CHAR(10),"\n"), "")&amp;"', textEn: '"&amp;SUBSTITUTE(SUBSTITUTE(SUBSTITUTE(AM37, CHAR(13), ""),CHAR(10),"\n"),"'","\'")&amp;IF(AN37&lt;&gt;"", "', textEnAdditional: '"&amp;SUBSTITUTE(SUBSTITUTE(AN37, CHAR(13), ""),CHAR(10),"\n"), "")&amp;"'"&amp;IF(AB37="○",", sealable: true","")&amp;IF(AC37="○",", removable: true","")&amp;IF(AA37="○",", lie: true","")&amp;IF(AD37="○",", investable: true","")&amp;"},")</f>
        <v>'26-innealra-o3-s-1': {megami: 'innealra', anotherID: 'O3', replace: '26-innealra-o-s-1', name: 'スピエル・ナガラエル', nameEn: '', nameZh: '时枪·永世长存', nameZhG1: '', nameKo: '스피엘·나가라엘', ruby: '', rubyEn: '', rubyZh: 'spear', baseType: 'special', type: 'attack', range: '0-2', damage: '2/1', cost: '2', text: '【常時】このカードの消費の支払いにより移動する桜花結晶はダストでなくロストに動かす。\n----\n【再起】あなたがこのターン中に2回以上共鳴している。', textZh: '【常时】因支付此卡费用而将移动的樱花结晶改为移去迷失。\n ----\n 【再起】你在本回合进行了至少2次共鸣。', textZhG1: '', textKo: '【상시】이 카드의 비용으로 지불하여 이동하는 벚꽃결정은 더스트가 아니라 로스트로 이동시킨다.\n【재기】당신이 이번 턴에 2회 이상 공명하였다.', textEn: ''},</v>
      </c>
      <c r="AU37" s="331" t="str">
        <f aca="false">IF($A37&lt;&gt;"", "    /** 《"&amp;$E37&amp;"》 */ export const "&amp;SUBSTITUTE(UPPER(IF(MID($A37, 3, 1)="-", RIGHT($A37,LEN($A37)-3), $A37)), "-", "_")&amp;": TCardId = '"&amp;$A37&amp;"';", "")</f>
        <v>    /** 《スピエル・ナガラエル》 */ export const INNEALRA_O3_S_1: TCardId = '26-innealra-o3-s-1';</v>
      </c>
      <c r="AV37" s="332" t="str">
        <f aca="false">IF($A37&lt;&gt;"", "    | '"&amp;$A37&amp;"'", "")</f>
        <v>    | '26-innealra-o3-s-1'</v>
      </c>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c r="CY37" s="86"/>
      <c r="CZ37" s="86"/>
      <c r="DA37" s="86"/>
      <c r="DB37" s="86"/>
      <c r="DC37" s="86"/>
      <c r="DD37" s="86"/>
      <c r="DE37" s="86"/>
      <c r="DF37" s="86"/>
      <c r="DG37" s="86"/>
      <c r="DH37" s="86"/>
      <c r="DI37" s="86"/>
      <c r="DJ37" s="86"/>
      <c r="DK37" s="86"/>
      <c r="DL37" s="86"/>
      <c r="DM37" s="86"/>
      <c r="DN37" s="86"/>
      <c r="DO37" s="86"/>
      <c r="DP37" s="86"/>
      <c r="DQ37" s="86"/>
      <c r="DR37" s="86"/>
      <c r="DS37" s="86"/>
      <c r="DT37" s="86"/>
      <c r="DU37" s="86"/>
      <c r="DV37" s="86"/>
      <c r="DW37" s="86"/>
      <c r="DX37" s="86"/>
      <c r="DY37" s="86"/>
      <c r="DZ37" s="86"/>
      <c r="EA37" s="86"/>
      <c r="EB37" s="86"/>
      <c r="EC37" s="86"/>
      <c r="ED37" s="86"/>
      <c r="EE37" s="86"/>
      <c r="EF37" s="86"/>
      <c r="EG37" s="86"/>
      <c r="EH37" s="86"/>
      <c r="EI37" s="86"/>
      <c r="EJ37" s="86"/>
      <c r="EK37" s="86"/>
      <c r="EL37" s="86"/>
      <c r="EM37" s="86"/>
      <c r="EN37" s="86"/>
      <c r="EO37" s="86"/>
      <c r="EP37" s="86"/>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6"/>
      <c r="FO37" s="86"/>
      <c r="FP37" s="86"/>
      <c r="FQ37" s="86"/>
      <c r="FR37" s="86"/>
      <c r="FS37" s="86"/>
      <c r="FT37" s="86"/>
      <c r="FU37" s="86"/>
      <c r="FV37" s="86"/>
      <c r="FW37" s="86"/>
      <c r="FX37" s="86"/>
      <c r="FY37" s="86"/>
      <c r="FZ37" s="86"/>
      <c r="GA37" s="86"/>
      <c r="GB37" s="86"/>
      <c r="GC37" s="86"/>
      <c r="GD37" s="86"/>
      <c r="GE37" s="86"/>
      <c r="GF37" s="86"/>
      <c r="GG37" s="86"/>
      <c r="GH37" s="86"/>
      <c r="GI37" s="86"/>
      <c r="GJ37" s="86"/>
      <c r="GK37" s="86"/>
      <c r="GL37" s="86"/>
      <c r="GM37" s="86"/>
      <c r="GN37" s="86"/>
      <c r="GO37" s="86"/>
      <c r="GP37" s="86"/>
      <c r="GQ37" s="86"/>
      <c r="GR37" s="86"/>
      <c r="GS37" s="86"/>
      <c r="GT37" s="86"/>
      <c r="GU37" s="86"/>
      <c r="GV37" s="86"/>
      <c r="GW37" s="86"/>
      <c r="GX37" s="86"/>
      <c r="GY37" s="86"/>
      <c r="GZ37" s="86"/>
      <c r="HA37" s="86"/>
      <c r="HB37" s="86"/>
      <c r="HC37" s="86"/>
      <c r="HD37" s="86"/>
      <c r="HE37" s="86"/>
      <c r="HF37" s="86"/>
      <c r="HG37" s="86"/>
      <c r="HH37" s="86"/>
      <c r="HI37" s="86"/>
      <c r="HJ37" s="86"/>
      <c r="HK37" s="86"/>
      <c r="HL37" s="86"/>
      <c r="HM37" s="86"/>
      <c r="HN37" s="86"/>
      <c r="HO37" s="86"/>
      <c r="HP37" s="86"/>
      <c r="HQ37" s="86"/>
      <c r="HR37" s="86"/>
      <c r="HS37" s="86"/>
      <c r="HT37" s="86"/>
      <c r="HU37" s="86"/>
      <c r="HV37" s="86"/>
      <c r="HW37" s="86"/>
      <c r="HX37" s="86"/>
      <c r="HY37" s="86"/>
      <c r="HZ37" s="86"/>
      <c r="IA37" s="86"/>
      <c r="IB37" s="86"/>
      <c r="IC37" s="86"/>
      <c r="ID37" s="86"/>
      <c r="IE37" s="86"/>
      <c r="IF37" s="86"/>
      <c r="IG37" s="86"/>
      <c r="IH37" s="86"/>
      <c r="II37" s="86"/>
      <c r="IJ37" s="86"/>
      <c r="IK37" s="86"/>
      <c r="IL37" s="86"/>
      <c r="IM37" s="86"/>
      <c r="IN37" s="86"/>
      <c r="IO37" s="86"/>
      <c r="IP37" s="86"/>
      <c r="IQ37" s="86"/>
      <c r="IR37" s="86"/>
      <c r="IS37" s="86"/>
      <c r="IT37" s="86"/>
      <c r="IU37" s="86"/>
      <c r="IV37" s="86"/>
      <c r="IW37" s="86"/>
      <c r="IX37" s="86"/>
      <c r="IY37" s="86"/>
      <c r="IZ37" s="86"/>
      <c r="JA37" s="86"/>
      <c r="JB37" s="86"/>
      <c r="JC37" s="86"/>
      <c r="JD37" s="86"/>
      <c r="JE37" s="86"/>
      <c r="JF37" s="86"/>
      <c r="JG37" s="86"/>
      <c r="JH37" s="86"/>
      <c r="JI37" s="86"/>
      <c r="JJ37" s="86"/>
      <c r="JK37" s="86"/>
      <c r="JL37" s="86"/>
      <c r="JM37" s="86"/>
      <c r="JN37" s="86"/>
      <c r="JO37" s="86"/>
      <c r="JP37" s="86"/>
      <c r="JQ37" s="86"/>
      <c r="JR37" s="86"/>
      <c r="JS37" s="86"/>
      <c r="JT37" s="86"/>
      <c r="JU37" s="86"/>
      <c r="JV37" s="86"/>
      <c r="JW37" s="86"/>
      <c r="JX37" s="86"/>
      <c r="JY37" s="86"/>
      <c r="JZ37" s="86"/>
      <c r="KA37" s="86"/>
      <c r="KB37" s="86"/>
      <c r="KC37" s="86"/>
      <c r="KD37" s="86"/>
      <c r="KE37" s="86"/>
      <c r="KF37" s="86"/>
      <c r="KG37" s="86"/>
      <c r="KH37" s="86"/>
      <c r="KI37" s="86"/>
      <c r="KJ37" s="86"/>
      <c r="KK37" s="86"/>
      <c r="KL37" s="86"/>
      <c r="KM37" s="86"/>
      <c r="KN37" s="86"/>
      <c r="KO37" s="86"/>
      <c r="KP37" s="86"/>
      <c r="KQ37" s="86"/>
      <c r="KR37" s="86"/>
      <c r="KS37" s="86"/>
      <c r="KT37" s="86"/>
      <c r="KU37" s="86"/>
      <c r="KV37" s="86"/>
      <c r="KW37" s="86"/>
      <c r="KX37" s="86"/>
      <c r="KY37" s="86"/>
      <c r="KZ37" s="86"/>
      <c r="LA37" s="86"/>
      <c r="LB37" s="86"/>
      <c r="LC37" s="86"/>
      <c r="LD37" s="86"/>
      <c r="LE37" s="86"/>
      <c r="LF37" s="86"/>
      <c r="LG37" s="86"/>
      <c r="LH37" s="86"/>
      <c r="LI37" s="86"/>
      <c r="LJ37" s="86"/>
      <c r="LK37" s="86"/>
      <c r="LL37" s="86"/>
      <c r="LM37" s="86"/>
      <c r="LN37" s="86"/>
      <c r="LO37" s="86"/>
      <c r="LP37" s="86"/>
      <c r="LQ37" s="86"/>
      <c r="LR37" s="86"/>
      <c r="LS37" s="86"/>
      <c r="LT37" s="86"/>
      <c r="LU37" s="86"/>
      <c r="LV37" s="86"/>
      <c r="LW37" s="86"/>
      <c r="LX37" s="86"/>
      <c r="LY37" s="86"/>
      <c r="LZ37" s="86"/>
      <c r="MA37" s="86"/>
      <c r="MB37" s="86"/>
      <c r="MC37" s="86"/>
      <c r="MD37" s="86"/>
      <c r="ME37" s="86"/>
      <c r="MF37" s="86"/>
      <c r="MG37" s="86"/>
      <c r="MH37" s="86"/>
      <c r="MI37" s="86"/>
      <c r="MJ37" s="86"/>
      <c r="MK37" s="86"/>
      <c r="ML37" s="86"/>
      <c r="MM37" s="86"/>
      <c r="MN37" s="86"/>
      <c r="MO37" s="86"/>
      <c r="MP37" s="86"/>
      <c r="MQ37" s="86"/>
      <c r="MR37" s="86"/>
      <c r="MS37" s="86"/>
      <c r="MT37" s="86"/>
      <c r="MU37" s="86"/>
      <c r="MV37" s="86"/>
      <c r="MW37" s="86"/>
      <c r="MX37" s="86"/>
      <c r="MY37" s="86"/>
      <c r="MZ37" s="86"/>
      <c r="NA37" s="86"/>
      <c r="NB37" s="86"/>
      <c r="NC37" s="86"/>
      <c r="ND37" s="86"/>
      <c r="NE37" s="86"/>
      <c r="NF37" s="86"/>
      <c r="NG37" s="86"/>
      <c r="NH37" s="86"/>
      <c r="NI37" s="86"/>
      <c r="NJ37" s="86"/>
      <c r="NK37" s="86"/>
      <c r="NL37" s="86"/>
      <c r="NM37" s="86"/>
      <c r="NN37" s="86"/>
      <c r="NO37" s="86"/>
      <c r="NP37" s="86"/>
      <c r="NQ37" s="86"/>
      <c r="NR37" s="86"/>
      <c r="NS37" s="86"/>
      <c r="NT37" s="86"/>
      <c r="NU37" s="86"/>
      <c r="NV37" s="86"/>
      <c r="NW37" s="86"/>
      <c r="NX37" s="86"/>
      <c r="NY37" s="86"/>
      <c r="NZ37" s="86"/>
      <c r="OA37" s="86"/>
      <c r="OB37" s="86"/>
      <c r="OC37" s="86"/>
      <c r="OD37" s="86"/>
      <c r="OE37" s="86"/>
      <c r="OF37" s="86"/>
      <c r="OG37" s="86"/>
      <c r="OH37" s="86"/>
      <c r="OI37" s="86"/>
      <c r="OJ37" s="86"/>
      <c r="OK37" s="86"/>
      <c r="OL37" s="86"/>
      <c r="OM37" s="86"/>
      <c r="ON37" s="86"/>
      <c r="OO37" s="86"/>
      <c r="OP37" s="86"/>
      <c r="OQ37" s="86"/>
      <c r="OR37" s="86"/>
      <c r="OS37" s="86"/>
      <c r="OT37" s="86"/>
      <c r="OU37" s="86"/>
      <c r="OV37" s="86"/>
      <c r="OW37" s="86"/>
      <c r="OX37" s="86"/>
      <c r="OY37" s="86"/>
      <c r="OZ37" s="86"/>
      <c r="PA37" s="86"/>
      <c r="PB37" s="86"/>
      <c r="PC37" s="86"/>
      <c r="PD37" s="86"/>
      <c r="PE37" s="86"/>
      <c r="PF37" s="86"/>
      <c r="PG37" s="86"/>
      <c r="PH37" s="86"/>
      <c r="PI37" s="86"/>
      <c r="PJ37" s="86"/>
      <c r="PK37" s="86"/>
      <c r="PL37" s="86"/>
      <c r="PM37" s="86"/>
      <c r="PN37" s="86"/>
      <c r="PO37" s="86"/>
      <c r="PP37" s="86"/>
      <c r="PQ37" s="86"/>
      <c r="PR37" s="86"/>
      <c r="PS37" s="86"/>
      <c r="PT37" s="86"/>
      <c r="PU37" s="86"/>
      <c r="PV37" s="86"/>
      <c r="PW37" s="86"/>
      <c r="PX37" s="86"/>
      <c r="PY37" s="86"/>
      <c r="PZ37" s="86"/>
      <c r="QA37" s="86"/>
      <c r="QB37" s="86"/>
      <c r="QC37" s="86"/>
      <c r="QD37" s="86"/>
      <c r="QE37" s="86"/>
      <c r="QF37" s="86"/>
      <c r="QG37" s="86"/>
      <c r="QH37" s="86"/>
      <c r="QI37" s="86"/>
      <c r="QJ37" s="86"/>
      <c r="QK37" s="86"/>
      <c r="QL37" s="86"/>
      <c r="QM37" s="86"/>
      <c r="QN37" s="86"/>
      <c r="QO37" s="86"/>
      <c r="QP37" s="86"/>
      <c r="QQ37" s="86"/>
      <c r="QR37" s="86"/>
      <c r="QS37" s="86"/>
      <c r="QT37" s="86"/>
      <c r="QU37" s="86"/>
      <c r="QV37" s="86"/>
      <c r="QW37" s="86"/>
      <c r="QX37" s="86"/>
      <c r="QY37" s="86"/>
      <c r="QZ37" s="86"/>
      <c r="RA37" s="86"/>
      <c r="RB37" s="86"/>
      <c r="RC37" s="86"/>
      <c r="RD37" s="86"/>
      <c r="RE37" s="86"/>
      <c r="RF37" s="86"/>
      <c r="RG37" s="86"/>
      <c r="RH37" s="86"/>
      <c r="RI37" s="86"/>
      <c r="RJ37" s="86"/>
      <c r="RK37" s="86"/>
      <c r="RL37" s="86"/>
      <c r="RM37" s="86"/>
      <c r="RN37" s="86"/>
      <c r="RO37" s="86"/>
      <c r="RP37" s="86"/>
      <c r="RQ37" s="86"/>
      <c r="RR37" s="86"/>
      <c r="RS37" s="86"/>
      <c r="RT37" s="86"/>
      <c r="RU37" s="86"/>
      <c r="RV37" s="86"/>
      <c r="RW37" s="86"/>
      <c r="RX37" s="86"/>
      <c r="RY37" s="86"/>
      <c r="RZ37" s="86"/>
      <c r="SA37" s="86"/>
      <c r="SB37" s="86"/>
      <c r="SC37" s="86"/>
      <c r="SD37" s="86"/>
      <c r="SE37" s="86"/>
      <c r="SF37" s="86"/>
      <c r="SG37" s="86"/>
      <c r="SH37" s="86"/>
      <c r="SI37" s="86"/>
      <c r="SJ37" s="86"/>
      <c r="SK37" s="86"/>
      <c r="SL37" s="86"/>
      <c r="SM37" s="86"/>
      <c r="SN37" s="86"/>
      <c r="SO37" s="86"/>
      <c r="SP37" s="86"/>
      <c r="SQ37" s="86"/>
      <c r="SR37" s="86"/>
      <c r="SS37" s="86"/>
      <c r="ST37" s="86"/>
      <c r="SU37" s="86"/>
      <c r="SV37" s="86"/>
      <c r="SW37" s="86"/>
      <c r="SX37" s="86"/>
      <c r="SY37" s="86"/>
      <c r="SZ37" s="86"/>
      <c r="TA37" s="86"/>
      <c r="TB37" s="86"/>
      <c r="TC37" s="86"/>
      <c r="TD37" s="86"/>
      <c r="TE37" s="86"/>
      <c r="TF37" s="86"/>
      <c r="TG37" s="86"/>
      <c r="TH37" s="86"/>
      <c r="TI37" s="86"/>
      <c r="TJ37" s="86"/>
      <c r="TK37" s="86"/>
      <c r="TL37" s="86"/>
      <c r="TM37" s="86"/>
      <c r="TN37" s="86"/>
      <c r="TO37" s="86"/>
      <c r="TP37" s="86"/>
      <c r="TQ37" s="86"/>
      <c r="TR37" s="86"/>
      <c r="TS37" s="86"/>
      <c r="TT37" s="86"/>
      <c r="TU37" s="86"/>
      <c r="TV37" s="86"/>
      <c r="TW37" s="86"/>
      <c r="TX37" s="86"/>
      <c r="TY37" s="86"/>
      <c r="TZ37" s="86"/>
      <c r="UA37" s="86"/>
      <c r="UB37" s="86"/>
      <c r="UC37" s="86"/>
      <c r="UD37" s="86"/>
      <c r="UE37" s="86"/>
      <c r="UF37" s="86"/>
      <c r="UG37" s="86"/>
      <c r="UH37" s="86"/>
      <c r="UI37" s="86"/>
      <c r="UJ37" s="86"/>
      <c r="UK37" s="86"/>
      <c r="UL37" s="86"/>
      <c r="UM37" s="86"/>
      <c r="UN37" s="86"/>
      <c r="UO37" s="86"/>
      <c r="UP37" s="86"/>
      <c r="UQ37" s="86"/>
      <c r="UR37" s="86"/>
      <c r="US37" s="86"/>
      <c r="UT37" s="86"/>
      <c r="UU37" s="86"/>
      <c r="UV37" s="86"/>
      <c r="UW37" s="86"/>
      <c r="UX37" s="86"/>
      <c r="UY37" s="86"/>
      <c r="UZ37" s="86"/>
      <c r="VA37" s="86"/>
      <c r="VB37" s="86"/>
      <c r="VC37" s="86"/>
      <c r="VD37" s="86"/>
      <c r="VE37" s="86"/>
      <c r="VF37" s="86"/>
      <c r="VG37" s="86"/>
      <c r="VH37" s="86"/>
      <c r="VI37" s="86"/>
      <c r="VJ37" s="86"/>
      <c r="VK37" s="86"/>
      <c r="VL37" s="86"/>
      <c r="VM37" s="86"/>
      <c r="VN37" s="86"/>
      <c r="VO37" s="86"/>
      <c r="VP37" s="86"/>
      <c r="VQ37" s="86"/>
      <c r="VR37" s="86"/>
      <c r="VS37" s="86"/>
      <c r="VT37" s="86"/>
      <c r="VU37" s="86"/>
      <c r="VV37" s="86"/>
      <c r="VW37" s="86"/>
      <c r="VX37" s="86"/>
      <c r="VY37" s="86"/>
      <c r="VZ37" s="86"/>
      <c r="WA37" s="86"/>
      <c r="WB37" s="86"/>
      <c r="WC37" s="86"/>
      <c r="WD37" s="86"/>
      <c r="WE37" s="86"/>
      <c r="WF37" s="86"/>
      <c r="WG37" s="86"/>
      <c r="WH37" s="86"/>
      <c r="WI37" s="86"/>
      <c r="WJ37" s="86"/>
      <c r="WK37" s="86"/>
      <c r="WL37" s="86"/>
      <c r="WM37" s="86"/>
      <c r="WN37" s="86"/>
      <c r="WO37" s="86"/>
      <c r="WP37" s="86"/>
      <c r="WQ37" s="86"/>
      <c r="WR37" s="86"/>
      <c r="WS37" s="86"/>
      <c r="WT37" s="86"/>
      <c r="WU37" s="86"/>
      <c r="WV37" s="86"/>
      <c r="WW37" s="86"/>
      <c r="WX37" s="86"/>
      <c r="WY37" s="86"/>
      <c r="WZ37" s="86"/>
      <c r="XA37" s="86"/>
      <c r="XB37" s="86"/>
      <c r="XC37" s="86"/>
      <c r="XD37" s="86"/>
      <c r="XE37" s="86"/>
      <c r="XF37" s="86"/>
      <c r="XG37" s="86"/>
      <c r="XH37" s="86"/>
      <c r="XI37" s="86"/>
      <c r="XJ37" s="86"/>
      <c r="XK37" s="86"/>
      <c r="XL37" s="86"/>
      <c r="XM37" s="86"/>
      <c r="XN37" s="86"/>
      <c r="XO37" s="86"/>
      <c r="XP37" s="86"/>
      <c r="XQ37" s="86"/>
      <c r="XR37" s="86"/>
      <c r="XS37" s="86"/>
      <c r="XT37" s="86"/>
      <c r="XU37" s="86"/>
      <c r="XV37" s="86"/>
      <c r="XW37" s="86"/>
      <c r="XX37" s="86"/>
      <c r="XY37" s="86"/>
      <c r="XZ37" s="86"/>
      <c r="YA37" s="86"/>
      <c r="YB37" s="86"/>
      <c r="YC37" s="86"/>
      <c r="YD37" s="86"/>
      <c r="YE37" s="86"/>
      <c r="YF37" s="86"/>
      <c r="YG37" s="86"/>
      <c r="YH37" s="86"/>
      <c r="YI37" s="86"/>
      <c r="YJ37" s="86"/>
      <c r="YK37" s="86"/>
      <c r="YL37" s="86"/>
      <c r="YM37" s="86"/>
      <c r="YN37" s="86"/>
      <c r="YO37" s="86"/>
      <c r="YP37" s="86"/>
      <c r="YQ37" s="86"/>
      <c r="YR37" s="86"/>
      <c r="YS37" s="86"/>
      <c r="YT37" s="86"/>
      <c r="YU37" s="86"/>
      <c r="YV37" s="86"/>
      <c r="YW37" s="86"/>
      <c r="YX37" s="86"/>
      <c r="YY37" s="86"/>
      <c r="YZ37" s="86"/>
      <c r="ZA37" s="86"/>
      <c r="ZB37" s="86"/>
      <c r="ZC37" s="86"/>
      <c r="ZD37" s="86"/>
      <c r="ZE37" s="86"/>
      <c r="ZF37" s="86"/>
      <c r="ZG37" s="86"/>
      <c r="ZH37" s="86"/>
      <c r="ZI37" s="86"/>
      <c r="ZJ37" s="86"/>
      <c r="ZK37" s="86"/>
      <c r="ZL37" s="86"/>
      <c r="ZM37" s="86"/>
      <c r="ZN37" s="86"/>
      <c r="ZO37" s="86"/>
      <c r="ZP37" s="86"/>
      <c r="ZQ37" s="86"/>
      <c r="ZR37" s="86"/>
      <c r="ZS37" s="86"/>
      <c r="ZT37" s="86"/>
      <c r="ZU37" s="86"/>
      <c r="ZV37" s="86"/>
      <c r="ZW37" s="86"/>
      <c r="ZX37" s="86"/>
      <c r="ZY37" s="86"/>
      <c r="ZZ37" s="86"/>
      <c r="AAA37" s="86"/>
      <c r="AAB37" s="86"/>
      <c r="AAC37" s="86"/>
      <c r="AAD37" s="86"/>
      <c r="AAE37" s="86"/>
      <c r="AAF37" s="86"/>
      <c r="AAG37" s="86"/>
      <c r="AAH37" s="86"/>
      <c r="AAI37" s="86"/>
      <c r="AAJ37" s="86"/>
      <c r="AAK37" s="86"/>
      <c r="AAL37" s="86"/>
      <c r="AAM37" s="86"/>
      <c r="AAN37" s="86"/>
      <c r="AAO37" s="86"/>
      <c r="AAP37" s="86"/>
      <c r="AAQ37" s="86"/>
      <c r="AAR37" s="86"/>
      <c r="AAS37" s="86"/>
      <c r="AAT37" s="86"/>
      <c r="AAU37" s="86"/>
      <c r="AAV37" s="86"/>
      <c r="AAW37" s="86"/>
      <c r="AAX37" s="86"/>
      <c r="AAY37" s="86"/>
      <c r="AAZ37" s="86"/>
      <c r="ABA37" s="86"/>
      <c r="ABB37" s="86"/>
      <c r="ABC37" s="86"/>
      <c r="ABD37" s="86"/>
      <c r="ABE37" s="86"/>
      <c r="ABF37" s="86"/>
      <c r="ABG37" s="86"/>
      <c r="ABH37" s="86"/>
      <c r="ABI37" s="86"/>
      <c r="ABJ37" s="86"/>
      <c r="ABK37" s="86"/>
      <c r="ABL37" s="86"/>
      <c r="ABM37" s="86"/>
      <c r="ABN37" s="86"/>
      <c r="ABO37" s="86"/>
      <c r="ABP37" s="86"/>
      <c r="ABQ37" s="86"/>
      <c r="ABR37" s="86"/>
      <c r="ABS37" s="86"/>
      <c r="ABT37" s="86"/>
      <c r="ABU37" s="86"/>
      <c r="ABV37" s="86"/>
      <c r="ABW37" s="86"/>
      <c r="ABX37" s="86"/>
      <c r="ABY37" s="86"/>
      <c r="ABZ37" s="86"/>
      <c r="ACA37" s="86"/>
      <c r="ACB37" s="86"/>
      <c r="ACC37" s="86"/>
      <c r="ACD37" s="86"/>
      <c r="ACE37" s="86"/>
      <c r="ACF37" s="86"/>
      <c r="ACG37" s="86"/>
      <c r="ACH37" s="86"/>
      <c r="ACI37" s="86"/>
      <c r="ACJ37" s="86"/>
      <c r="ACK37" s="86"/>
      <c r="ACL37" s="86"/>
      <c r="ACM37" s="86"/>
      <c r="ACN37" s="86"/>
      <c r="ACO37" s="86"/>
      <c r="ACP37" s="86"/>
      <c r="ACQ37" s="86"/>
      <c r="ACR37" s="86"/>
      <c r="ACS37" s="86"/>
      <c r="ACT37" s="86"/>
      <c r="ACU37" s="86"/>
      <c r="ACV37" s="86"/>
      <c r="ACW37" s="86"/>
      <c r="ACX37" s="86"/>
      <c r="ACY37" s="86"/>
      <c r="ACZ37" s="86"/>
      <c r="ADA37" s="86"/>
      <c r="ADB37" s="86"/>
      <c r="ADC37" s="86"/>
      <c r="ADD37" s="86"/>
      <c r="ADE37" s="86"/>
      <c r="ADF37" s="86"/>
      <c r="ADG37" s="86"/>
      <c r="ADH37" s="86"/>
      <c r="ADI37" s="86"/>
      <c r="ADJ37" s="86"/>
      <c r="ADK37" s="86"/>
      <c r="ADL37" s="86"/>
      <c r="ADM37" s="86"/>
      <c r="ADN37" s="86"/>
      <c r="ADO37" s="86"/>
      <c r="ADP37" s="86"/>
      <c r="ADQ37" s="86"/>
      <c r="ADR37" s="86"/>
      <c r="ADS37" s="86"/>
      <c r="ADT37" s="86"/>
      <c r="ADU37" s="86"/>
      <c r="ADV37" s="86"/>
      <c r="ADW37" s="86"/>
      <c r="ADX37" s="86"/>
      <c r="ADY37" s="86"/>
      <c r="ADZ37" s="86"/>
      <c r="AEA37" s="86"/>
      <c r="AEB37" s="86"/>
      <c r="AEC37" s="86"/>
      <c r="AED37" s="86"/>
      <c r="AEE37" s="86"/>
      <c r="AEF37" s="86"/>
      <c r="AEG37" s="86"/>
      <c r="AEH37" s="86"/>
      <c r="AEI37" s="86"/>
      <c r="AEJ37" s="86"/>
      <c r="AEK37" s="86"/>
      <c r="AEL37" s="86"/>
      <c r="AEM37" s="86"/>
      <c r="AEN37" s="86"/>
      <c r="AEO37" s="86"/>
      <c r="AEP37" s="86"/>
      <c r="AEQ37" s="86"/>
      <c r="AER37" s="86"/>
      <c r="AES37" s="86"/>
      <c r="AET37" s="86"/>
      <c r="AEU37" s="86"/>
      <c r="AEV37" s="86"/>
      <c r="AEW37" s="86"/>
      <c r="AEX37" s="86"/>
      <c r="AEY37" s="86"/>
      <c r="AEZ37" s="86"/>
      <c r="AFA37" s="86"/>
      <c r="AFB37" s="86"/>
      <c r="AFC37" s="86"/>
      <c r="AFD37" s="86"/>
      <c r="AFE37" s="86"/>
      <c r="AFF37" s="86"/>
      <c r="AFG37" s="86"/>
      <c r="AFH37" s="86"/>
      <c r="AFI37" s="86"/>
      <c r="AFJ37" s="86"/>
      <c r="AFK37" s="86"/>
      <c r="AFL37" s="86"/>
      <c r="AFM37" s="86"/>
      <c r="AFN37" s="86"/>
      <c r="AFO37" s="86"/>
      <c r="AFP37" s="86"/>
      <c r="AFQ37" s="86"/>
      <c r="AFR37" s="86"/>
      <c r="AFS37" s="86"/>
      <c r="AFT37" s="86"/>
      <c r="AFU37" s="86"/>
      <c r="AFV37" s="86"/>
      <c r="AFW37" s="86"/>
      <c r="AFX37" s="86"/>
      <c r="AFY37" s="86"/>
      <c r="AFZ37" s="86"/>
      <c r="AGA37" s="86"/>
      <c r="AGB37" s="86"/>
      <c r="AGC37" s="86"/>
      <c r="AGD37" s="86"/>
      <c r="AGE37" s="86"/>
      <c r="AGF37" s="86"/>
      <c r="AGG37" s="86"/>
      <c r="AGH37" s="86"/>
      <c r="AGI37" s="86"/>
      <c r="AGJ37" s="86"/>
      <c r="AGK37" s="86"/>
      <c r="AGL37" s="86"/>
      <c r="AGM37" s="86"/>
      <c r="AGN37" s="86"/>
      <c r="AGO37" s="86"/>
      <c r="AGP37" s="86"/>
      <c r="AGQ37" s="86"/>
      <c r="AGR37" s="86"/>
      <c r="AGS37" s="86"/>
      <c r="AGT37" s="86"/>
      <c r="AGU37" s="86"/>
      <c r="AGV37" s="86"/>
      <c r="AGW37" s="86"/>
      <c r="AGX37" s="86"/>
      <c r="AGY37" s="86"/>
      <c r="AGZ37" s="86"/>
      <c r="AHA37" s="86"/>
      <c r="AHB37" s="86"/>
      <c r="AHC37" s="86"/>
      <c r="AHD37" s="86"/>
      <c r="AHE37" s="86"/>
      <c r="AHF37" s="86"/>
      <c r="AHG37" s="86"/>
      <c r="AHH37" s="86"/>
      <c r="AHI37" s="86"/>
      <c r="AHJ37" s="86"/>
      <c r="AHK37" s="86"/>
      <c r="AHL37" s="86"/>
      <c r="AHM37" s="86"/>
      <c r="AHN37" s="86"/>
      <c r="AHO37" s="86"/>
      <c r="AHP37" s="86"/>
      <c r="AHQ37" s="86"/>
      <c r="AHR37" s="86"/>
      <c r="AHS37" s="86"/>
      <c r="AHT37" s="86"/>
      <c r="AHU37" s="86"/>
      <c r="AHV37" s="86"/>
      <c r="AHW37" s="86"/>
      <c r="AHX37" s="86"/>
      <c r="AHY37" s="86"/>
      <c r="AHZ37" s="86"/>
      <c r="AIA37" s="86"/>
      <c r="AIB37" s="86"/>
      <c r="AIC37" s="86"/>
      <c r="AID37" s="86"/>
      <c r="AIE37" s="86"/>
      <c r="AIF37" s="86"/>
      <c r="AIG37" s="86"/>
      <c r="AIH37" s="86"/>
      <c r="AII37" s="86"/>
      <c r="AIJ37" s="86"/>
      <c r="AIK37" s="86"/>
      <c r="AIL37" s="86"/>
      <c r="AIM37" s="86"/>
      <c r="AIN37" s="86"/>
      <c r="AIO37" s="86"/>
      <c r="AIP37" s="86"/>
      <c r="AIQ37" s="86"/>
      <c r="AIR37" s="86"/>
      <c r="AIS37" s="86"/>
      <c r="AIT37" s="86"/>
      <c r="AIU37" s="86"/>
      <c r="AIV37" s="86"/>
      <c r="AIW37" s="86"/>
      <c r="AIX37" s="86"/>
      <c r="AIY37" s="86"/>
      <c r="AIZ37" s="86"/>
      <c r="AJA37" s="86"/>
      <c r="AJB37" s="86"/>
      <c r="AJC37" s="86"/>
      <c r="AJD37" s="86"/>
      <c r="AJE37" s="86"/>
      <c r="AJF37" s="86"/>
      <c r="AJG37" s="86"/>
      <c r="AJH37" s="86"/>
      <c r="AJI37" s="86"/>
      <c r="AJJ37" s="86"/>
      <c r="AJK37" s="86"/>
      <c r="AJL37" s="86"/>
      <c r="AJM37" s="86"/>
      <c r="AJN37" s="86"/>
      <c r="AJO37" s="86"/>
      <c r="AJP37" s="86"/>
      <c r="AJQ37" s="86"/>
      <c r="AJR37" s="86"/>
      <c r="AJS37" s="86"/>
      <c r="AJT37" s="86"/>
      <c r="AJU37" s="86"/>
      <c r="AJV37" s="86"/>
      <c r="AJW37" s="86"/>
      <c r="AJX37" s="86"/>
      <c r="AJY37" s="86"/>
      <c r="AJZ37" s="86"/>
      <c r="AKA37" s="86"/>
      <c r="AKB37" s="86"/>
      <c r="AKC37" s="86"/>
      <c r="AKD37" s="86"/>
      <c r="AKE37" s="86"/>
      <c r="AKF37" s="86"/>
      <c r="AKG37" s="86"/>
      <c r="AKH37" s="86"/>
      <c r="AKI37" s="86"/>
      <c r="AKJ37" s="86"/>
      <c r="AKK37" s="86"/>
      <c r="AKL37" s="86"/>
      <c r="AKM37" s="86"/>
      <c r="AKN37" s="86"/>
      <c r="AKO37" s="86"/>
      <c r="AKP37" s="86"/>
      <c r="AKQ37" s="86"/>
      <c r="AKR37" s="86"/>
      <c r="AKS37" s="86"/>
      <c r="AKT37" s="86"/>
      <c r="AKU37" s="86"/>
      <c r="AKV37" s="86"/>
      <c r="AKW37" s="86"/>
      <c r="AKX37" s="86"/>
      <c r="AKY37" s="86"/>
      <c r="AKZ37" s="86"/>
      <c r="ALA37" s="86"/>
      <c r="ALB37" s="86"/>
      <c r="ALC37" s="86"/>
      <c r="ALD37" s="86"/>
      <c r="ALE37" s="86"/>
      <c r="ALF37" s="86"/>
      <c r="ALG37" s="86"/>
      <c r="ALH37" s="86"/>
      <c r="ALI37" s="86"/>
      <c r="ALJ37" s="86"/>
      <c r="ALK37" s="86"/>
      <c r="ALL37" s="86"/>
      <c r="ALM37" s="86"/>
      <c r="ALN37" s="86"/>
      <c r="ALO37" s="86"/>
      <c r="ALP37" s="86"/>
      <c r="ALQ37" s="86"/>
      <c r="ALR37" s="86"/>
      <c r="ALS37" s="86"/>
      <c r="ALT37" s="86"/>
      <c r="ALU37" s="86"/>
      <c r="ALV37" s="86"/>
      <c r="ALW37" s="86"/>
      <c r="ALX37" s="86"/>
      <c r="ALY37" s="86"/>
      <c r="ALZ37" s="86"/>
      <c r="AMA37" s="86"/>
      <c r="AMB37" s="86"/>
      <c r="AMC37" s="86"/>
      <c r="AMD37" s="86"/>
      <c r="AME37" s="86"/>
      <c r="AMF37" s="86"/>
      <c r="AMG37" s="86"/>
      <c r="AMH37" s="86"/>
      <c r="AMI37" s="86"/>
      <c r="AMJ37" s="86"/>
      <c r="AMK37" s="86"/>
    </row>
    <row r="38" customFormat="false" ht="46" hidden="false" customHeight="false" outlineLevel="0" collapsed="false">
      <c r="A38" s="266" t="s">
        <v>5379</v>
      </c>
      <c r="B38" s="354" t="s">
        <v>5198</v>
      </c>
      <c r="C38" s="266" t="s">
        <v>5343</v>
      </c>
      <c r="D38" s="266" t="s">
        <v>5274</v>
      </c>
      <c r="E38" s="266" t="s">
        <v>5380</v>
      </c>
      <c r="F38" s="266"/>
      <c r="G38" s="289" t="s">
        <v>5381</v>
      </c>
      <c r="H38" s="266"/>
      <c r="I38" s="266" t="s">
        <v>5382</v>
      </c>
      <c r="J38" s="289" t="s">
        <v>5383</v>
      </c>
      <c r="K38" s="289"/>
      <c r="L38" s="266"/>
      <c r="M38" s="78" t="s">
        <v>157</v>
      </c>
      <c r="N38" s="266"/>
      <c r="O38" s="266"/>
      <c r="P38" s="266"/>
      <c r="Q38" s="266"/>
      <c r="R38" s="266" t="s">
        <v>120</v>
      </c>
      <c r="S38" s="266" t="s">
        <v>133</v>
      </c>
      <c r="T38" s="84"/>
      <c r="U38" s="341"/>
      <c r="V38" s="342"/>
      <c r="W38" s="341"/>
      <c r="X38" s="342" t="s">
        <v>282</v>
      </c>
      <c r="Y38" s="342"/>
      <c r="Z38" s="342" t="s">
        <v>54</v>
      </c>
      <c r="AA38" s="342"/>
      <c r="AB38" s="343"/>
      <c r="AC38" s="343"/>
      <c r="AD38" s="344"/>
      <c r="AE38" s="343" t="s">
        <v>5384</v>
      </c>
      <c r="AF38" s="345"/>
      <c r="AG38" s="351" t="s">
        <v>5385</v>
      </c>
      <c r="AH38" s="347"/>
      <c r="AI38" s="343"/>
      <c r="AJ38" s="343"/>
      <c r="AK38" s="351" t="s">
        <v>5386</v>
      </c>
      <c r="AL38" s="343"/>
      <c r="AM38" s="351"/>
      <c r="AN38" s="343"/>
      <c r="AO38" s="324"/>
      <c r="AP38" s="324"/>
      <c r="AQ38" s="324"/>
      <c r="AR38" s="324"/>
      <c r="AS38" s="324"/>
      <c r="AT38" s="330" t="str">
        <f aca="false">IF(A38="", "","'"&amp;A38&amp;"':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'"&amp;VLOOKUP(S38,マスタ!$D$1:$E$99,2,0)&amp;"'","")&amp;""&amp;IF(T38&lt;&gt;"",", range: '"&amp;T38&amp;"'","")&amp;IF(V38&lt;&gt;"",", damage: '"&amp;V38&amp;"'","")&amp;IF(X38&lt;&gt;"",", capacity: '"&amp;X38&amp;"'","")&amp;IF(Y38&lt;&gt;"",", growth: "&amp;Y38&amp;"","")&amp;IF(Z38&lt;&gt;"",", cost: '"&amp;Z38&amp;"'","")&amp;", text: '"&amp;SUBSTITUTE(SUBSTITUTE(AE38, CHAR(13), ""),CHAR(10),"\n")&amp;IF(AF38&lt;&gt;"", "', textAdditional: '"&amp;SUBSTITUTE(SUBSTITUTE(AF38, CHAR(13), ""),CHAR(10),"\n"), "")&amp;"', textZh: '"&amp;SUBSTITUTE(SUBSTITUTE(SUBSTITUTE(AG38, CHAR(13), ""),CHAR(10),"\n"),"'","\'")&amp;"', textZhG1: '"&amp;SUBSTITUTE(SUBSTITUTE(SUBSTITUTE(AI38, CHAR(13), ""),CHAR(10),"\n"),"'","\'")&amp;IF(AH38&lt;&gt;"", "', textZhAdditional: '"&amp;SUBSTITUTE(SUBSTITUTE(AH38, CHAR(13), ""),CHAR(10),"\n"), "")&amp;IF(AJ38&lt;&gt;"", "', textZhG1Additional: '"&amp;SUBSTITUTE(SUBSTITUTE(AJ38, CHAR(13), ""),CHAR(10),"\n"), "")&amp;"', textKo: '"&amp;SUBSTITUTE(SUBSTITUTE(SUBSTITUTE(AK38, CHAR(13), ""),CHAR(10),"\n"),"'","\'")&amp;IF(AL38&lt;&gt;"", "', textKoAdditional: '"&amp;SUBSTITUTE(SUBSTITUTE(AL38, CHAR(13), ""),CHAR(10),"\n"), "")&amp;"', textEn: '"&amp;SUBSTITUTE(SUBSTITUTE(SUBSTITUTE(AM38, CHAR(13), ""),CHAR(10),"\n"),"'","\'")&amp;IF(AN38&lt;&gt;"", "', textEnAdditional: '"&amp;SUBSTITUTE(SUBSTITUTE(AN38, CHAR(13), ""),CHAR(10),"\n"), "")&amp;"'"&amp;IF(AB38="○",", sealable: true","")&amp;IF(AC38="○",", removable: true","")&amp;IF(AA38="○",", lie: true","")&amp;IF(AD38="○",", investable: true","")&amp;"},")</f>
        <v>'26-innealra-o3-s-2': {megami: 'innealra', anotherID: 'O3', replace: '26-innealra-o-s-2', name: 'アイリアス・アルアス', nameEn: '', nameZh: '断念·或有他朝', nameZhG1: '', nameKo: '아이리아스·아루아스', ruby: '', rubyEn: '', rubyZh: 'éirigh as', baseType: 'special', type: 'enhance', subType: 'reaction', capacity: '1', cost: '2', text: '【常時】このカードの消費の支払いにより移動する桜花結晶はダストでなくロストに動かす。\n【常時】使用するに際し、間合から桜花結晶を納めてもよい。', textZh: '【常时】因支付此卡费用而将移动的樱花结晶改为移去迷失。\n 【常时】使用此卡时可以从距中拿取纳所需的樱花结晶。', textZhG1: '', textKo: '【상시】이 카드의 비용으로 지불할 때 이동하는 벚꽃결정은 더스트가 아니라 로스트로 이동한다.\n【상시】이 카드를 사용할 때, 봉납을 간격에서 가져와도 된다.', textEn: ''},</v>
      </c>
      <c r="AU38" s="331" t="str">
        <f aca="false">IF($A38&lt;&gt;"", "    /** 《"&amp;$E38&amp;"》 */ export const "&amp;SUBSTITUTE(UPPER(IF(MID($A38, 3, 1)="-", RIGHT($A38,LEN($A38)-3), $A38)), "-", "_")&amp;": TCardId = '"&amp;$A38&amp;"';", "")</f>
        <v>    /** 《アイリアス・アルアス》 */ export const INNEALRA_O3_S_2: TCardId = '26-innealra-o3-s-2';</v>
      </c>
      <c r="AV38" s="332" t="str">
        <f aca="false">IF($A38&lt;&gt;"", "    | '"&amp;$A38&amp;"'", "")</f>
        <v>    | '26-innealra-o3-s-2'</v>
      </c>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c r="CY38" s="86"/>
      <c r="CZ38" s="86"/>
      <c r="DA38" s="86"/>
      <c r="DB38" s="86"/>
      <c r="DC38" s="86"/>
      <c r="DD38" s="86"/>
      <c r="DE38" s="86"/>
      <c r="DF38" s="86"/>
      <c r="DG38" s="86"/>
      <c r="DH38" s="86"/>
      <c r="DI38" s="86"/>
      <c r="DJ38" s="86"/>
      <c r="DK38" s="86"/>
      <c r="DL38" s="86"/>
      <c r="DM38" s="86"/>
      <c r="DN38" s="86"/>
      <c r="DO38" s="86"/>
      <c r="DP38" s="86"/>
      <c r="DQ38" s="86"/>
      <c r="DR38" s="86"/>
      <c r="DS38" s="86"/>
      <c r="DT38" s="86"/>
      <c r="DU38" s="86"/>
      <c r="DV38" s="86"/>
      <c r="DW38" s="86"/>
      <c r="DX38" s="86"/>
      <c r="DY38" s="86"/>
      <c r="DZ38" s="86"/>
      <c r="EA38" s="86"/>
      <c r="EB38" s="86"/>
      <c r="EC38" s="86"/>
      <c r="ED38" s="86"/>
      <c r="EE38" s="86"/>
      <c r="EF38" s="86"/>
      <c r="EG38" s="86"/>
      <c r="EH38" s="86"/>
      <c r="EI38" s="86"/>
      <c r="EJ38" s="86"/>
      <c r="EK38" s="86"/>
      <c r="EL38" s="86"/>
      <c r="EM38" s="86"/>
      <c r="EN38" s="86"/>
      <c r="EO38" s="86"/>
      <c r="EP38" s="86"/>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6"/>
      <c r="FO38" s="86"/>
      <c r="FP38" s="86"/>
      <c r="FQ38" s="86"/>
      <c r="FR38" s="86"/>
      <c r="FS38" s="86"/>
      <c r="FT38" s="86"/>
      <c r="FU38" s="86"/>
      <c r="FV38" s="86"/>
      <c r="FW38" s="86"/>
      <c r="FX38" s="86"/>
      <c r="FY38" s="86"/>
      <c r="FZ38" s="86"/>
      <c r="GA38" s="86"/>
      <c r="GB38" s="86"/>
      <c r="GC38" s="86"/>
      <c r="GD38" s="86"/>
      <c r="GE38" s="86"/>
      <c r="GF38" s="86"/>
      <c r="GG38" s="86"/>
      <c r="GH38" s="86"/>
      <c r="GI38" s="86"/>
      <c r="GJ38" s="86"/>
      <c r="GK38" s="86"/>
      <c r="GL38" s="86"/>
      <c r="GM38" s="86"/>
      <c r="GN38" s="86"/>
      <c r="GO38" s="86"/>
      <c r="GP38" s="86"/>
      <c r="GQ38" s="86"/>
      <c r="GR38" s="86"/>
      <c r="GS38" s="86"/>
      <c r="GT38" s="86"/>
      <c r="GU38" s="86"/>
      <c r="GV38" s="86"/>
      <c r="GW38" s="86"/>
      <c r="GX38" s="86"/>
      <c r="GY38" s="86"/>
      <c r="GZ38" s="86"/>
      <c r="HA38" s="86"/>
      <c r="HB38" s="86"/>
      <c r="HC38" s="86"/>
      <c r="HD38" s="86"/>
      <c r="HE38" s="86"/>
      <c r="HF38" s="86"/>
      <c r="HG38" s="86"/>
      <c r="HH38" s="86"/>
      <c r="HI38" s="86"/>
      <c r="HJ38" s="86"/>
      <c r="HK38" s="86"/>
      <c r="HL38" s="86"/>
      <c r="HM38" s="86"/>
      <c r="HN38" s="86"/>
      <c r="HO38" s="86"/>
      <c r="HP38" s="86"/>
      <c r="HQ38" s="86"/>
      <c r="HR38" s="86"/>
      <c r="HS38" s="86"/>
      <c r="HT38" s="86"/>
      <c r="HU38" s="86"/>
      <c r="HV38" s="86"/>
      <c r="HW38" s="86"/>
      <c r="HX38" s="86"/>
      <c r="HY38" s="86"/>
      <c r="HZ38" s="86"/>
      <c r="IA38" s="86"/>
      <c r="IB38" s="86"/>
      <c r="IC38" s="86"/>
      <c r="ID38" s="86"/>
      <c r="IE38" s="86"/>
      <c r="IF38" s="86"/>
      <c r="IG38" s="86"/>
      <c r="IH38" s="86"/>
      <c r="II38" s="86"/>
      <c r="IJ38" s="86"/>
      <c r="IK38" s="86"/>
      <c r="IL38" s="86"/>
      <c r="IM38" s="86"/>
      <c r="IN38" s="86"/>
      <c r="IO38" s="86"/>
      <c r="IP38" s="86"/>
      <c r="IQ38" s="86"/>
      <c r="IR38" s="86"/>
      <c r="IS38" s="86"/>
      <c r="IT38" s="86"/>
      <c r="IU38" s="86"/>
      <c r="IV38" s="86"/>
      <c r="IW38" s="86"/>
      <c r="IX38" s="86"/>
      <c r="IY38" s="86"/>
      <c r="IZ38" s="86"/>
      <c r="JA38" s="86"/>
      <c r="JB38" s="86"/>
      <c r="JC38" s="86"/>
      <c r="JD38" s="86"/>
      <c r="JE38" s="86"/>
      <c r="JF38" s="86"/>
      <c r="JG38" s="86"/>
      <c r="JH38" s="86"/>
      <c r="JI38" s="86"/>
      <c r="JJ38" s="86"/>
      <c r="JK38" s="86"/>
      <c r="JL38" s="86"/>
      <c r="JM38" s="86"/>
      <c r="JN38" s="86"/>
      <c r="JO38" s="86"/>
      <c r="JP38" s="86"/>
      <c r="JQ38" s="86"/>
      <c r="JR38" s="86"/>
      <c r="JS38" s="86"/>
      <c r="JT38" s="86"/>
      <c r="JU38" s="86"/>
      <c r="JV38" s="86"/>
      <c r="JW38" s="86"/>
      <c r="JX38" s="86"/>
      <c r="JY38" s="86"/>
      <c r="JZ38" s="86"/>
      <c r="KA38" s="86"/>
      <c r="KB38" s="86"/>
      <c r="KC38" s="86"/>
      <c r="KD38" s="86"/>
      <c r="KE38" s="86"/>
      <c r="KF38" s="86"/>
      <c r="KG38" s="86"/>
      <c r="KH38" s="86"/>
      <c r="KI38" s="86"/>
      <c r="KJ38" s="86"/>
      <c r="KK38" s="86"/>
      <c r="KL38" s="86"/>
      <c r="KM38" s="86"/>
      <c r="KN38" s="86"/>
      <c r="KO38" s="86"/>
      <c r="KP38" s="86"/>
      <c r="KQ38" s="86"/>
      <c r="KR38" s="86"/>
      <c r="KS38" s="86"/>
      <c r="KT38" s="86"/>
      <c r="KU38" s="86"/>
      <c r="KV38" s="86"/>
      <c r="KW38" s="86"/>
      <c r="KX38" s="86"/>
      <c r="KY38" s="86"/>
      <c r="KZ38" s="86"/>
      <c r="LA38" s="86"/>
      <c r="LB38" s="86"/>
      <c r="LC38" s="86"/>
      <c r="LD38" s="86"/>
      <c r="LE38" s="86"/>
      <c r="LF38" s="86"/>
      <c r="LG38" s="86"/>
      <c r="LH38" s="86"/>
      <c r="LI38" s="86"/>
      <c r="LJ38" s="86"/>
      <c r="LK38" s="86"/>
      <c r="LL38" s="86"/>
      <c r="LM38" s="86"/>
      <c r="LN38" s="86"/>
      <c r="LO38" s="86"/>
      <c r="LP38" s="86"/>
      <c r="LQ38" s="86"/>
      <c r="LR38" s="86"/>
      <c r="LS38" s="86"/>
      <c r="LT38" s="86"/>
      <c r="LU38" s="86"/>
      <c r="LV38" s="86"/>
      <c r="LW38" s="86"/>
      <c r="LX38" s="86"/>
      <c r="LY38" s="86"/>
      <c r="LZ38" s="86"/>
      <c r="MA38" s="86"/>
      <c r="MB38" s="86"/>
      <c r="MC38" s="86"/>
      <c r="MD38" s="86"/>
      <c r="ME38" s="86"/>
      <c r="MF38" s="86"/>
      <c r="MG38" s="86"/>
      <c r="MH38" s="86"/>
      <c r="MI38" s="86"/>
      <c r="MJ38" s="86"/>
      <c r="MK38" s="86"/>
      <c r="ML38" s="86"/>
      <c r="MM38" s="86"/>
      <c r="MN38" s="86"/>
      <c r="MO38" s="86"/>
      <c r="MP38" s="86"/>
      <c r="MQ38" s="86"/>
      <c r="MR38" s="86"/>
      <c r="MS38" s="86"/>
      <c r="MT38" s="86"/>
      <c r="MU38" s="86"/>
      <c r="MV38" s="86"/>
      <c r="MW38" s="86"/>
      <c r="MX38" s="86"/>
      <c r="MY38" s="86"/>
      <c r="MZ38" s="86"/>
      <c r="NA38" s="86"/>
      <c r="NB38" s="86"/>
      <c r="NC38" s="86"/>
      <c r="ND38" s="86"/>
      <c r="NE38" s="86"/>
      <c r="NF38" s="86"/>
      <c r="NG38" s="86"/>
      <c r="NH38" s="86"/>
      <c r="NI38" s="86"/>
      <c r="NJ38" s="86"/>
      <c r="NK38" s="86"/>
      <c r="NL38" s="86"/>
      <c r="NM38" s="86"/>
      <c r="NN38" s="86"/>
      <c r="NO38" s="86"/>
      <c r="NP38" s="86"/>
      <c r="NQ38" s="86"/>
      <c r="NR38" s="86"/>
      <c r="NS38" s="86"/>
      <c r="NT38" s="86"/>
      <c r="NU38" s="86"/>
      <c r="NV38" s="86"/>
      <c r="NW38" s="86"/>
      <c r="NX38" s="86"/>
      <c r="NY38" s="86"/>
      <c r="NZ38" s="86"/>
      <c r="OA38" s="86"/>
      <c r="OB38" s="86"/>
      <c r="OC38" s="86"/>
      <c r="OD38" s="86"/>
      <c r="OE38" s="86"/>
      <c r="OF38" s="86"/>
      <c r="OG38" s="86"/>
      <c r="OH38" s="86"/>
      <c r="OI38" s="86"/>
      <c r="OJ38" s="86"/>
      <c r="OK38" s="86"/>
      <c r="OL38" s="86"/>
      <c r="OM38" s="86"/>
      <c r="ON38" s="86"/>
      <c r="OO38" s="86"/>
      <c r="OP38" s="86"/>
      <c r="OQ38" s="86"/>
      <c r="OR38" s="86"/>
      <c r="OS38" s="86"/>
      <c r="OT38" s="86"/>
      <c r="OU38" s="86"/>
      <c r="OV38" s="86"/>
      <c r="OW38" s="86"/>
      <c r="OX38" s="86"/>
      <c r="OY38" s="86"/>
      <c r="OZ38" s="86"/>
      <c r="PA38" s="86"/>
      <c r="PB38" s="86"/>
      <c r="PC38" s="86"/>
      <c r="PD38" s="86"/>
      <c r="PE38" s="86"/>
      <c r="PF38" s="86"/>
      <c r="PG38" s="86"/>
      <c r="PH38" s="86"/>
      <c r="PI38" s="86"/>
      <c r="PJ38" s="86"/>
      <c r="PK38" s="86"/>
      <c r="PL38" s="86"/>
      <c r="PM38" s="86"/>
      <c r="PN38" s="86"/>
      <c r="PO38" s="86"/>
      <c r="PP38" s="86"/>
      <c r="PQ38" s="86"/>
      <c r="PR38" s="86"/>
      <c r="PS38" s="86"/>
      <c r="PT38" s="86"/>
      <c r="PU38" s="86"/>
      <c r="PV38" s="86"/>
      <c r="PW38" s="86"/>
      <c r="PX38" s="86"/>
      <c r="PY38" s="86"/>
      <c r="PZ38" s="86"/>
      <c r="QA38" s="86"/>
      <c r="QB38" s="86"/>
      <c r="QC38" s="86"/>
      <c r="QD38" s="86"/>
      <c r="QE38" s="86"/>
      <c r="QF38" s="86"/>
      <c r="QG38" s="86"/>
      <c r="QH38" s="86"/>
      <c r="QI38" s="86"/>
      <c r="QJ38" s="86"/>
      <c r="QK38" s="86"/>
      <c r="QL38" s="86"/>
      <c r="QM38" s="86"/>
      <c r="QN38" s="86"/>
      <c r="QO38" s="86"/>
      <c r="QP38" s="86"/>
      <c r="QQ38" s="86"/>
      <c r="QR38" s="86"/>
      <c r="QS38" s="86"/>
      <c r="QT38" s="86"/>
      <c r="QU38" s="86"/>
      <c r="QV38" s="86"/>
      <c r="QW38" s="86"/>
      <c r="QX38" s="86"/>
      <c r="QY38" s="86"/>
      <c r="QZ38" s="86"/>
      <c r="RA38" s="86"/>
      <c r="RB38" s="86"/>
      <c r="RC38" s="86"/>
      <c r="RD38" s="86"/>
      <c r="RE38" s="86"/>
      <c r="RF38" s="86"/>
      <c r="RG38" s="86"/>
      <c r="RH38" s="86"/>
      <c r="RI38" s="86"/>
      <c r="RJ38" s="86"/>
      <c r="RK38" s="86"/>
      <c r="RL38" s="86"/>
      <c r="RM38" s="86"/>
      <c r="RN38" s="86"/>
      <c r="RO38" s="86"/>
      <c r="RP38" s="86"/>
      <c r="RQ38" s="86"/>
      <c r="RR38" s="86"/>
      <c r="RS38" s="86"/>
      <c r="RT38" s="86"/>
      <c r="RU38" s="86"/>
      <c r="RV38" s="86"/>
      <c r="RW38" s="86"/>
      <c r="RX38" s="86"/>
      <c r="RY38" s="86"/>
      <c r="RZ38" s="86"/>
      <c r="SA38" s="86"/>
      <c r="SB38" s="86"/>
      <c r="SC38" s="86"/>
      <c r="SD38" s="86"/>
      <c r="SE38" s="86"/>
      <c r="SF38" s="86"/>
      <c r="SG38" s="86"/>
      <c r="SH38" s="86"/>
      <c r="SI38" s="86"/>
      <c r="SJ38" s="86"/>
      <c r="SK38" s="86"/>
      <c r="SL38" s="86"/>
      <c r="SM38" s="86"/>
      <c r="SN38" s="86"/>
      <c r="SO38" s="86"/>
      <c r="SP38" s="86"/>
      <c r="SQ38" s="86"/>
      <c r="SR38" s="86"/>
      <c r="SS38" s="86"/>
      <c r="ST38" s="86"/>
      <c r="SU38" s="86"/>
      <c r="SV38" s="86"/>
      <c r="SW38" s="86"/>
      <c r="SX38" s="86"/>
      <c r="SY38" s="86"/>
      <c r="SZ38" s="86"/>
      <c r="TA38" s="86"/>
      <c r="TB38" s="86"/>
      <c r="TC38" s="86"/>
      <c r="TD38" s="86"/>
      <c r="TE38" s="86"/>
      <c r="TF38" s="86"/>
      <c r="TG38" s="86"/>
      <c r="TH38" s="86"/>
      <c r="TI38" s="86"/>
      <c r="TJ38" s="86"/>
      <c r="TK38" s="86"/>
      <c r="TL38" s="86"/>
      <c r="TM38" s="86"/>
      <c r="TN38" s="86"/>
      <c r="TO38" s="86"/>
      <c r="TP38" s="86"/>
      <c r="TQ38" s="86"/>
      <c r="TR38" s="86"/>
      <c r="TS38" s="86"/>
      <c r="TT38" s="86"/>
      <c r="TU38" s="86"/>
      <c r="TV38" s="86"/>
      <c r="TW38" s="86"/>
      <c r="TX38" s="86"/>
      <c r="TY38" s="86"/>
      <c r="TZ38" s="86"/>
      <c r="UA38" s="86"/>
      <c r="UB38" s="86"/>
      <c r="UC38" s="86"/>
      <c r="UD38" s="86"/>
      <c r="UE38" s="86"/>
      <c r="UF38" s="86"/>
      <c r="UG38" s="86"/>
      <c r="UH38" s="86"/>
      <c r="UI38" s="86"/>
      <c r="UJ38" s="86"/>
      <c r="UK38" s="86"/>
      <c r="UL38" s="86"/>
      <c r="UM38" s="86"/>
      <c r="UN38" s="86"/>
      <c r="UO38" s="86"/>
      <c r="UP38" s="86"/>
      <c r="UQ38" s="86"/>
      <c r="UR38" s="86"/>
      <c r="US38" s="86"/>
      <c r="UT38" s="86"/>
      <c r="UU38" s="86"/>
      <c r="UV38" s="86"/>
      <c r="UW38" s="86"/>
      <c r="UX38" s="86"/>
      <c r="UY38" s="86"/>
      <c r="UZ38" s="86"/>
      <c r="VA38" s="86"/>
      <c r="VB38" s="86"/>
      <c r="VC38" s="86"/>
      <c r="VD38" s="86"/>
      <c r="VE38" s="86"/>
      <c r="VF38" s="86"/>
      <c r="VG38" s="86"/>
      <c r="VH38" s="86"/>
      <c r="VI38" s="86"/>
      <c r="VJ38" s="86"/>
      <c r="VK38" s="86"/>
      <c r="VL38" s="86"/>
      <c r="VM38" s="86"/>
      <c r="VN38" s="86"/>
      <c r="VO38" s="86"/>
      <c r="VP38" s="86"/>
      <c r="VQ38" s="86"/>
      <c r="VR38" s="86"/>
      <c r="VS38" s="86"/>
      <c r="VT38" s="86"/>
      <c r="VU38" s="86"/>
      <c r="VV38" s="86"/>
      <c r="VW38" s="86"/>
      <c r="VX38" s="86"/>
      <c r="VY38" s="86"/>
      <c r="VZ38" s="86"/>
      <c r="WA38" s="86"/>
      <c r="WB38" s="86"/>
      <c r="WC38" s="86"/>
      <c r="WD38" s="86"/>
      <c r="WE38" s="86"/>
      <c r="WF38" s="86"/>
      <c r="WG38" s="86"/>
      <c r="WH38" s="86"/>
      <c r="WI38" s="86"/>
      <c r="WJ38" s="86"/>
      <c r="WK38" s="86"/>
      <c r="WL38" s="86"/>
      <c r="WM38" s="86"/>
      <c r="WN38" s="86"/>
      <c r="WO38" s="86"/>
      <c r="WP38" s="86"/>
      <c r="WQ38" s="86"/>
      <c r="WR38" s="86"/>
      <c r="WS38" s="86"/>
      <c r="WT38" s="86"/>
      <c r="WU38" s="86"/>
      <c r="WV38" s="86"/>
      <c r="WW38" s="86"/>
      <c r="WX38" s="86"/>
      <c r="WY38" s="86"/>
      <c r="WZ38" s="86"/>
      <c r="XA38" s="86"/>
      <c r="XB38" s="86"/>
      <c r="XC38" s="86"/>
      <c r="XD38" s="86"/>
      <c r="XE38" s="86"/>
      <c r="XF38" s="86"/>
      <c r="XG38" s="86"/>
      <c r="XH38" s="86"/>
      <c r="XI38" s="86"/>
      <c r="XJ38" s="86"/>
      <c r="XK38" s="86"/>
      <c r="XL38" s="86"/>
      <c r="XM38" s="86"/>
      <c r="XN38" s="86"/>
      <c r="XO38" s="86"/>
      <c r="XP38" s="86"/>
      <c r="XQ38" s="86"/>
      <c r="XR38" s="86"/>
      <c r="XS38" s="86"/>
      <c r="XT38" s="86"/>
      <c r="XU38" s="86"/>
      <c r="XV38" s="86"/>
      <c r="XW38" s="86"/>
      <c r="XX38" s="86"/>
      <c r="XY38" s="86"/>
      <c r="XZ38" s="86"/>
      <c r="YA38" s="86"/>
      <c r="YB38" s="86"/>
      <c r="YC38" s="86"/>
      <c r="YD38" s="86"/>
      <c r="YE38" s="86"/>
      <c r="YF38" s="86"/>
      <c r="YG38" s="86"/>
      <c r="YH38" s="86"/>
      <c r="YI38" s="86"/>
      <c r="YJ38" s="86"/>
      <c r="YK38" s="86"/>
      <c r="YL38" s="86"/>
      <c r="YM38" s="86"/>
      <c r="YN38" s="86"/>
      <c r="YO38" s="86"/>
      <c r="YP38" s="86"/>
      <c r="YQ38" s="86"/>
      <c r="YR38" s="86"/>
      <c r="YS38" s="86"/>
      <c r="YT38" s="86"/>
      <c r="YU38" s="86"/>
      <c r="YV38" s="86"/>
      <c r="YW38" s="86"/>
      <c r="YX38" s="86"/>
      <c r="YY38" s="86"/>
      <c r="YZ38" s="86"/>
      <c r="ZA38" s="86"/>
      <c r="ZB38" s="86"/>
      <c r="ZC38" s="86"/>
      <c r="ZD38" s="86"/>
      <c r="ZE38" s="86"/>
      <c r="ZF38" s="86"/>
      <c r="ZG38" s="86"/>
      <c r="ZH38" s="86"/>
      <c r="ZI38" s="86"/>
      <c r="ZJ38" s="86"/>
      <c r="ZK38" s="86"/>
      <c r="ZL38" s="86"/>
      <c r="ZM38" s="86"/>
      <c r="ZN38" s="86"/>
      <c r="ZO38" s="86"/>
      <c r="ZP38" s="86"/>
      <c r="ZQ38" s="86"/>
      <c r="ZR38" s="86"/>
      <c r="ZS38" s="86"/>
      <c r="ZT38" s="86"/>
      <c r="ZU38" s="86"/>
      <c r="ZV38" s="86"/>
      <c r="ZW38" s="86"/>
      <c r="ZX38" s="86"/>
      <c r="ZY38" s="86"/>
      <c r="ZZ38" s="86"/>
      <c r="AAA38" s="86"/>
      <c r="AAB38" s="86"/>
      <c r="AAC38" s="86"/>
      <c r="AAD38" s="86"/>
      <c r="AAE38" s="86"/>
      <c r="AAF38" s="86"/>
      <c r="AAG38" s="86"/>
      <c r="AAH38" s="86"/>
      <c r="AAI38" s="86"/>
      <c r="AAJ38" s="86"/>
      <c r="AAK38" s="86"/>
      <c r="AAL38" s="86"/>
      <c r="AAM38" s="86"/>
      <c r="AAN38" s="86"/>
      <c r="AAO38" s="86"/>
      <c r="AAP38" s="86"/>
      <c r="AAQ38" s="86"/>
      <c r="AAR38" s="86"/>
      <c r="AAS38" s="86"/>
      <c r="AAT38" s="86"/>
      <c r="AAU38" s="86"/>
      <c r="AAV38" s="86"/>
      <c r="AAW38" s="86"/>
      <c r="AAX38" s="86"/>
      <c r="AAY38" s="86"/>
      <c r="AAZ38" s="86"/>
      <c r="ABA38" s="86"/>
      <c r="ABB38" s="86"/>
      <c r="ABC38" s="86"/>
      <c r="ABD38" s="86"/>
      <c r="ABE38" s="86"/>
      <c r="ABF38" s="86"/>
      <c r="ABG38" s="86"/>
      <c r="ABH38" s="86"/>
      <c r="ABI38" s="86"/>
      <c r="ABJ38" s="86"/>
      <c r="ABK38" s="86"/>
      <c r="ABL38" s="86"/>
      <c r="ABM38" s="86"/>
      <c r="ABN38" s="86"/>
      <c r="ABO38" s="86"/>
      <c r="ABP38" s="86"/>
      <c r="ABQ38" s="86"/>
      <c r="ABR38" s="86"/>
      <c r="ABS38" s="86"/>
      <c r="ABT38" s="86"/>
      <c r="ABU38" s="86"/>
      <c r="ABV38" s="86"/>
      <c r="ABW38" s="86"/>
      <c r="ABX38" s="86"/>
      <c r="ABY38" s="86"/>
      <c r="ABZ38" s="86"/>
      <c r="ACA38" s="86"/>
      <c r="ACB38" s="86"/>
      <c r="ACC38" s="86"/>
      <c r="ACD38" s="86"/>
      <c r="ACE38" s="86"/>
      <c r="ACF38" s="86"/>
      <c r="ACG38" s="86"/>
      <c r="ACH38" s="86"/>
      <c r="ACI38" s="86"/>
      <c r="ACJ38" s="86"/>
      <c r="ACK38" s="86"/>
      <c r="ACL38" s="86"/>
      <c r="ACM38" s="86"/>
      <c r="ACN38" s="86"/>
      <c r="ACO38" s="86"/>
      <c r="ACP38" s="86"/>
      <c r="ACQ38" s="86"/>
      <c r="ACR38" s="86"/>
      <c r="ACS38" s="86"/>
      <c r="ACT38" s="86"/>
      <c r="ACU38" s="86"/>
      <c r="ACV38" s="86"/>
      <c r="ACW38" s="86"/>
      <c r="ACX38" s="86"/>
      <c r="ACY38" s="86"/>
      <c r="ACZ38" s="86"/>
      <c r="ADA38" s="86"/>
      <c r="ADB38" s="86"/>
      <c r="ADC38" s="86"/>
      <c r="ADD38" s="86"/>
      <c r="ADE38" s="86"/>
      <c r="ADF38" s="86"/>
      <c r="ADG38" s="86"/>
      <c r="ADH38" s="86"/>
      <c r="ADI38" s="86"/>
      <c r="ADJ38" s="86"/>
      <c r="ADK38" s="86"/>
      <c r="ADL38" s="86"/>
      <c r="ADM38" s="86"/>
      <c r="ADN38" s="86"/>
      <c r="ADO38" s="86"/>
      <c r="ADP38" s="86"/>
      <c r="ADQ38" s="86"/>
      <c r="ADR38" s="86"/>
      <c r="ADS38" s="86"/>
      <c r="ADT38" s="86"/>
      <c r="ADU38" s="86"/>
      <c r="ADV38" s="86"/>
      <c r="ADW38" s="86"/>
      <c r="ADX38" s="86"/>
      <c r="ADY38" s="86"/>
      <c r="ADZ38" s="86"/>
      <c r="AEA38" s="86"/>
      <c r="AEB38" s="86"/>
      <c r="AEC38" s="86"/>
      <c r="AED38" s="86"/>
      <c r="AEE38" s="86"/>
      <c r="AEF38" s="86"/>
      <c r="AEG38" s="86"/>
      <c r="AEH38" s="86"/>
      <c r="AEI38" s="86"/>
      <c r="AEJ38" s="86"/>
      <c r="AEK38" s="86"/>
      <c r="AEL38" s="86"/>
      <c r="AEM38" s="86"/>
      <c r="AEN38" s="86"/>
      <c r="AEO38" s="86"/>
      <c r="AEP38" s="86"/>
      <c r="AEQ38" s="86"/>
      <c r="AER38" s="86"/>
      <c r="AES38" s="86"/>
      <c r="AET38" s="86"/>
      <c r="AEU38" s="86"/>
      <c r="AEV38" s="86"/>
      <c r="AEW38" s="86"/>
      <c r="AEX38" s="86"/>
      <c r="AEY38" s="86"/>
      <c r="AEZ38" s="86"/>
      <c r="AFA38" s="86"/>
      <c r="AFB38" s="86"/>
      <c r="AFC38" s="86"/>
      <c r="AFD38" s="86"/>
      <c r="AFE38" s="86"/>
      <c r="AFF38" s="86"/>
      <c r="AFG38" s="86"/>
      <c r="AFH38" s="86"/>
      <c r="AFI38" s="86"/>
      <c r="AFJ38" s="86"/>
      <c r="AFK38" s="86"/>
      <c r="AFL38" s="86"/>
      <c r="AFM38" s="86"/>
      <c r="AFN38" s="86"/>
      <c r="AFO38" s="86"/>
      <c r="AFP38" s="86"/>
      <c r="AFQ38" s="86"/>
      <c r="AFR38" s="86"/>
      <c r="AFS38" s="86"/>
      <c r="AFT38" s="86"/>
      <c r="AFU38" s="86"/>
      <c r="AFV38" s="86"/>
      <c r="AFW38" s="86"/>
      <c r="AFX38" s="86"/>
      <c r="AFY38" s="86"/>
      <c r="AFZ38" s="86"/>
      <c r="AGA38" s="86"/>
      <c r="AGB38" s="86"/>
      <c r="AGC38" s="86"/>
      <c r="AGD38" s="86"/>
      <c r="AGE38" s="86"/>
      <c r="AGF38" s="86"/>
      <c r="AGG38" s="86"/>
      <c r="AGH38" s="86"/>
      <c r="AGI38" s="86"/>
      <c r="AGJ38" s="86"/>
      <c r="AGK38" s="86"/>
      <c r="AGL38" s="86"/>
      <c r="AGM38" s="86"/>
      <c r="AGN38" s="86"/>
      <c r="AGO38" s="86"/>
      <c r="AGP38" s="86"/>
      <c r="AGQ38" s="86"/>
      <c r="AGR38" s="86"/>
      <c r="AGS38" s="86"/>
      <c r="AGT38" s="86"/>
      <c r="AGU38" s="86"/>
      <c r="AGV38" s="86"/>
      <c r="AGW38" s="86"/>
      <c r="AGX38" s="86"/>
      <c r="AGY38" s="86"/>
      <c r="AGZ38" s="86"/>
      <c r="AHA38" s="86"/>
      <c r="AHB38" s="86"/>
      <c r="AHC38" s="86"/>
      <c r="AHD38" s="86"/>
      <c r="AHE38" s="86"/>
      <c r="AHF38" s="86"/>
      <c r="AHG38" s="86"/>
      <c r="AHH38" s="86"/>
      <c r="AHI38" s="86"/>
      <c r="AHJ38" s="86"/>
      <c r="AHK38" s="86"/>
      <c r="AHL38" s="86"/>
      <c r="AHM38" s="86"/>
      <c r="AHN38" s="86"/>
      <c r="AHO38" s="86"/>
      <c r="AHP38" s="86"/>
      <c r="AHQ38" s="86"/>
      <c r="AHR38" s="86"/>
      <c r="AHS38" s="86"/>
      <c r="AHT38" s="86"/>
      <c r="AHU38" s="86"/>
      <c r="AHV38" s="86"/>
      <c r="AHW38" s="86"/>
      <c r="AHX38" s="86"/>
      <c r="AHY38" s="86"/>
      <c r="AHZ38" s="86"/>
      <c r="AIA38" s="86"/>
      <c r="AIB38" s="86"/>
      <c r="AIC38" s="86"/>
      <c r="AID38" s="86"/>
      <c r="AIE38" s="86"/>
      <c r="AIF38" s="86"/>
      <c r="AIG38" s="86"/>
      <c r="AIH38" s="86"/>
      <c r="AII38" s="86"/>
      <c r="AIJ38" s="86"/>
      <c r="AIK38" s="86"/>
      <c r="AIL38" s="86"/>
      <c r="AIM38" s="86"/>
      <c r="AIN38" s="86"/>
      <c r="AIO38" s="86"/>
      <c r="AIP38" s="86"/>
      <c r="AIQ38" s="86"/>
      <c r="AIR38" s="86"/>
      <c r="AIS38" s="86"/>
      <c r="AIT38" s="86"/>
      <c r="AIU38" s="86"/>
      <c r="AIV38" s="86"/>
      <c r="AIW38" s="86"/>
      <c r="AIX38" s="86"/>
      <c r="AIY38" s="86"/>
      <c r="AIZ38" s="86"/>
      <c r="AJA38" s="86"/>
      <c r="AJB38" s="86"/>
      <c r="AJC38" s="86"/>
      <c r="AJD38" s="86"/>
      <c r="AJE38" s="86"/>
      <c r="AJF38" s="86"/>
      <c r="AJG38" s="86"/>
      <c r="AJH38" s="86"/>
      <c r="AJI38" s="86"/>
      <c r="AJJ38" s="86"/>
      <c r="AJK38" s="86"/>
      <c r="AJL38" s="86"/>
      <c r="AJM38" s="86"/>
      <c r="AJN38" s="86"/>
      <c r="AJO38" s="86"/>
      <c r="AJP38" s="86"/>
      <c r="AJQ38" s="86"/>
      <c r="AJR38" s="86"/>
      <c r="AJS38" s="86"/>
      <c r="AJT38" s="86"/>
      <c r="AJU38" s="86"/>
      <c r="AJV38" s="86"/>
      <c r="AJW38" s="86"/>
      <c r="AJX38" s="86"/>
      <c r="AJY38" s="86"/>
      <c r="AJZ38" s="86"/>
      <c r="AKA38" s="86"/>
      <c r="AKB38" s="86"/>
      <c r="AKC38" s="86"/>
      <c r="AKD38" s="86"/>
      <c r="AKE38" s="86"/>
      <c r="AKF38" s="86"/>
      <c r="AKG38" s="86"/>
      <c r="AKH38" s="86"/>
      <c r="AKI38" s="86"/>
      <c r="AKJ38" s="86"/>
      <c r="AKK38" s="86"/>
      <c r="AKL38" s="86"/>
      <c r="AKM38" s="86"/>
      <c r="AKN38" s="86"/>
      <c r="AKO38" s="86"/>
      <c r="AKP38" s="86"/>
      <c r="AKQ38" s="86"/>
      <c r="AKR38" s="86"/>
      <c r="AKS38" s="86"/>
      <c r="AKT38" s="86"/>
      <c r="AKU38" s="86"/>
      <c r="AKV38" s="86"/>
      <c r="AKW38" s="86"/>
      <c r="AKX38" s="86"/>
      <c r="AKY38" s="86"/>
      <c r="AKZ38" s="86"/>
      <c r="ALA38" s="86"/>
      <c r="ALB38" s="86"/>
      <c r="ALC38" s="86"/>
      <c r="ALD38" s="86"/>
      <c r="ALE38" s="86"/>
      <c r="ALF38" s="86"/>
      <c r="ALG38" s="86"/>
      <c r="ALH38" s="86"/>
      <c r="ALI38" s="86"/>
      <c r="ALJ38" s="86"/>
      <c r="ALK38" s="86"/>
      <c r="ALL38" s="86"/>
      <c r="ALM38" s="86"/>
      <c r="ALN38" s="86"/>
      <c r="ALO38" s="86"/>
      <c r="ALP38" s="86"/>
      <c r="ALQ38" s="86"/>
      <c r="ALR38" s="86"/>
      <c r="ALS38" s="86"/>
      <c r="ALT38" s="86"/>
      <c r="ALU38" s="86"/>
      <c r="ALV38" s="86"/>
      <c r="ALW38" s="86"/>
      <c r="ALX38" s="86"/>
      <c r="ALY38" s="86"/>
      <c r="ALZ38" s="86"/>
      <c r="AMA38" s="86"/>
      <c r="AMB38" s="86"/>
      <c r="AMC38" s="86"/>
      <c r="AMD38" s="86"/>
      <c r="AME38" s="86"/>
      <c r="AMF38" s="86"/>
      <c r="AMG38" s="86"/>
      <c r="AMH38" s="86"/>
      <c r="AMI38" s="86"/>
      <c r="AMJ38" s="86"/>
      <c r="AMK38" s="86"/>
    </row>
    <row r="39" customFormat="false" ht="68" hidden="false" customHeight="false" outlineLevel="0" collapsed="false">
      <c r="A39" s="266" t="s">
        <v>5387</v>
      </c>
      <c r="B39" s="354" t="s">
        <v>5198</v>
      </c>
      <c r="C39" s="266" t="s">
        <v>5343</v>
      </c>
      <c r="D39" s="266" t="s">
        <v>5283</v>
      </c>
      <c r="E39" s="266" t="s">
        <v>5388</v>
      </c>
      <c r="F39" s="266"/>
      <c r="G39" s="289" t="s">
        <v>5389</v>
      </c>
      <c r="H39" s="266"/>
      <c r="I39" s="266" t="s">
        <v>5390</v>
      </c>
      <c r="J39" s="289" t="s">
        <v>5391</v>
      </c>
      <c r="K39" s="289"/>
      <c r="L39" s="266"/>
      <c r="M39" s="78" t="s">
        <v>157</v>
      </c>
      <c r="N39" s="266"/>
      <c r="O39" s="266"/>
      <c r="P39" s="266"/>
      <c r="Q39" s="266"/>
      <c r="R39" s="266" t="s">
        <v>107</v>
      </c>
      <c r="S39" s="266"/>
      <c r="T39" s="84"/>
      <c r="U39" s="341"/>
      <c r="V39" s="342"/>
      <c r="W39" s="341"/>
      <c r="X39" s="342"/>
      <c r="Y39" s="342"/>
      <c r="Z39" s="342" t="s">
        <v>473</v>
      </c>
      <c r="AA39" s="342"/>
      <c r="AB39" s="343"/>
      <c r="AC39" s="343" t="s">
        <v>996</v>
      </c>
      <c r="AD39" s="344"/>
      <c r="AE39" s="343" t="s">
        <v>5392</v>
      </c>
      <c r="AF39" s="345"/>
      <c r="AG39" s="351" t="s">
        <v>5393</v>
      </c>
      <c r="AH39" s="347"/>
      <c r="AI39" s="343"/>
      <c r="AJ39" s="343"/>
      <c r="AK39" s="351" t="s">
        <v>5394</v>
      </c>
      <c r="AL39" s="343"/>
      <c r="AM39" s="351"/>
      <c r="AN39" s="343"/>
      <c r="AO39" s="324"/>
      <c r="AP39" s="324"/>
      <c r="AQ39" s="324"/>
      <c r="AR39" s="324"/>
      <c r="AS39" s="324"/>
      <c r="AT39" s="330" t="str">
        <f aca="false">IF(A39="", "","'"&amp;A39&amp;"':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'"&amp;VLOOKUP(S39,マスタ!$D$1:$E$99,2,0)&amp;"'","")&amp;""&amp;IF(T39&lt;&gt;"",", range: '"&amp;T39&amp;"'","")&amp;IF(V39&lt;&gt;"",", damage: '"&amp;V39&amp;"'","")&amp;IF(X39&lt;&gt;"",", capacity: '"&amp;X39&amp;"'","")&amp;IF(Y39&lt;&gt;"",", growth: "&amp;Y39&amp;"","")&amp;IF(Z39&lt;&gt;"",", cost: '"&amp;Z39&amp;"'","")&amp;", text: '"&amp;SUBSTITUTE(SUBSTITUTE(AE39, CHAR(13), ""),CHAR(10),"\n")&amp;IF(AF39&lt;&gt;"", "', textAdditional: '"&amp;SUBSTITUTE(SUBSTITUTE(AF39, CHAR(13), ""),CHAR(10),"\n"), "")&amp;"', textZh: '"&amp;SUBSTITUTE(SUBSTITUTE(SUBSTITUTE(AG39, CHAR(13), ""),CHAR(10),"\n"),"'","\'")&amp;"', textZhG1: '"&amp;SUBSTITUTE(SUBSTITUTE(SUBSTITUTE(AI39, CHAR(13), ""),CHAR(10),"\n"),"'","\'")&amp;IF(AH39&lt;&gt;"", "', textZhAdditional: '"&amp;SUBSTITUTE(SUBSTITUTE(AH39, CHAR(13), ""),CHAR(10),"\n"), "")&amp;IF(AJ39&lt;&gt;"", "', textZhG1Additional: '"&amp;SUBSTITUTE(SUBSTITUTE(AJ39, CHAR(13), ""),CHAR(10),"\n"), "")&amp;"', textKo: '"&amp;SUBSTITUTE(SUBSTITUTE(SUBSTITUTE(AK39, CHAR(13), ""),CHAR(10),"\n"),"'","\'")&amp;IF(AL39&lt;&gt;"", "', textKoAdditional: '"&amp;SUBSTITUTE(SUBSTITUTE(AL39, CHAR(13), ""),CHAR(10),"\n"), "")&amp;"', textEn: '"&amp;SUBSTITUTE(SUBSTITUTE(SUBSTITUTE(AM39, CHAR(13), ""),CHAR(10),"\n"),"'","\'")&amp;IF(AN39&lt;&gt;"", "', textEnAdditional: '"&amp;SUBSTITUTE(SUBSTITUTE(AN39, CHAR(13), ""),CHAR(10),"\n"), "")&amp;"'"&amp;IF(AB39="○",", sealable: true","")&amp;IF(AC39="○",", removable: true","")&amp;IF(AA39="○",", lie: true","")&amp;IF(AD39="○",", investable: true","")&amp;"},")</f>
        <v>'26-innealra-o3-s-3': {megami: 'innealra', anotherID: 'O3', replace: '26-innealra-o-s-3', name: 'クレーニャ・アンニャ', nameEn: '', nameZh: '‌宙宇·玄奥无明', nameZhG1: '', nameKo: '크레냐·안냐', ruby: '', rubyEn: '', rubyZh: 'cruinne', baseType: 'special', type: 'action', cost: '0', text: '過去の運命をまだ見ぬ運命へと動かしてもよい。\n【使用済】あなたの開始フェイズの開始時に攻撃『適正距離X、2/1、不可避、【常時】Xはロストに等しい』を行ってもよい。そうした場合、このカードを取り除く。', textZh: '可以将过去的命运移去未知的命运。\n 【已使用】你的准备步骤开始时，可以进行一次“攻击距离X 伤害2/1 不可避 【常时】X等于迷失的值”的攻击。若如此做，将此卡移出游戏。', textZhG1: '', textKo: '과거의 운명을 보지 못한 운명으로 이동시켜도 된다.\n【사용됨】당신의 개시 페이지의 시작시에 공격『적정거리 X, 2/1, 불가피, 【상시】X는 로스트의 숫자와 동일하다.』를 수행해도 된다. 그렇게 했다면, 이 카드를 게임에서 제외한다.', textEn: '', removable: true},</v>
      </c>
      <c r="AU39" s="331" t="str">
        <f aca="false">IF($A39&lt;&gt;"", "    /** 《"&amp;$E39&amp;"》 */ export const "&amp;SUBSTITUTE(UPPER(IF(MID($A39, 3, 1)="-", RIGHT($A39,LEN($A39)-3), $A39)), "-", "_")&amp;": TCardId = '"&amp;$A39&amp;"';", "")</f>
        <v>    /** 《クレーニャ・アンニャ》 */ export const INNEALRA_O3_S_3: TCardId = '26-innealra-o3-s-3';</v>
      </c>
      <c r="AV39" s="332" t="str">
        <f aca="false">IF($A39&lt;&gt;"", "    | '"&amp;$A39&amp;"'", "")</f>
        <v>    | '26-innealra-o3-s-3'</v>
      </c>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c r="CY39" s="86"/>
      <c r="CZ39" s="86"/>
      <c r="DA39" s="86"/>
      <c r="DB39" s="86"/>
      <c r="DC39" s="86"/>
      <c r="DD39" s="86"/>
      <c r="DE39" s="86"/>
      <c r="DF39" s="86"/>
      <c r="DG39" s="86"/>
      <c r="DH39" s="86"/>
      <c r="DI39" s="86"/>
      <c r="DJ39" s="86"/>
      <c r="DK39" s="86"/>
      <c r="DL39" s="86"/>
      <c r="DM39" s="86"/>
      <c r="DN39" s="86"/>
      <c r="DO39" s="86"/>
      <c r="DP39" s="86"/>
      <c r="DQ39" s="86"/>
      <c r="DR39" s="86"/>
      <c r="DS39" s="86"/>
      <c r="DT39" s="86"/>
      <c r="DU39" s="86"/>
      <c r="DV39" s="86"/>
      <c r="DW39" s="86"/>
      <c r="DX39" s="86"/>
      <c r="DY39" s="86"/>
      <c r="DZ39" s="86"/>
      <c r="EA39" s="86"/>
      <c r="EB39" s="86"/>
      <c r="EC39" s="86"/>
      <c r="ED39" s="86"/>
      <c r="EE39" s="86"/>
      <c r="EF39" s="86"/>
      <c r="EG39" s="86"/>
      <c r="EH39" s="86"/>
      <c r="EI39" s="86"/>
      <c r="EJ39" s="86"/>
      <c r="EK39" s="86"/>
      <c r="EL39" s="86"/>
      <c r="EM39" s="86"/>
      <c r="EN39" s="86"/>
      <c r="EO39" s="86"/>
      <c r="EP39" s="86"/>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6"/>
      <c r="FO39" s="86"/>
      <c r="FP39" s="86"/>
      <c r="FQ39" s="86"/>
      <c r="FR39" s="86"/>
      <c r="FS39" s="86"/>
      <c r="FT39" s="86"/>
      <c r="FU39" s="86"/>
      <c r="FV39" s="86"/>
      <c r="FW39" s="86"/>
      <c r="FX39" s="86"/>
      <c r="FY39" s="86"/>
      <c r="FZ39" s="86"/>
      <c r="GA39" s="86"/>
      <c r="GB39" s="86"/>
      <c r="GC39" s="86"/>
      <c r="GD39" s="86"/>
      <c r="GE39" s="86"/>
      <c r="GF39" s="86"/>
      <c r="GG39" s="86"/>
      <c r="GH39" s="86"/>
      <c r="GI39" s="86"/>
      <c r="GJ39" s="86"/>
      <c r="GK39" s="86"/>
      <c r="GL39" s="86"/>
      <c r="GM39" s="86"/>
      <c r="GN39" s="86"/>
      <c r="GO39" s="86"/>
      <c r="GP39" s="86"/>
      <c r="GQ39" s="86"/>
      <c r="GR39" s="86"/>
      <c r="GS39" s="86"/>
      <c r="GT39" s="86"/>
      <c r="GU39" s="86"/>
      <c r="GV39" s="86"/>
      <c r="GW39" s="86"/>
      <c r="GX39" s="86"/>
      <c r="GY39" s="86"/>
      <c r="GZ39" s="86"/>
      <c r="HA39" s="86"/>
      <c r="HB39" s="86"/>
      <c r="HC39" s="86"/>
      <c r="HD39" s="86"/>
      <c r="HE39" s="86"/>
      <c r="HF39" s="86"/>
      <c r="HG39" s="86"/>
      <c r="HH39" s="86"/>
      <c r="HI39" s="86"/>
      <c r="HJ39" s="86"/>
      <c r="HK39" s="86"/>
      <c r="HL39" s="86"/>
      <c r="HM39" s="86"/>
      <c r="HN39" s="86"/>
      <c r="HO39" s="86"/>
      <c r="HP39" s="86"/>
      <c r="HQ39" s="86"/>
      <c r="HR39" s="86"/>
      <c r="HS39" s="86"/>
      <c r="HT39" s="86"/>
      <c r="HU39" s="86"/>
      <c r="HV39" s="86"/>
      <c r="HW39" s="86"/>
      <c r="HX39" s="86"/>
      <c r="HY39" s="86"/>
      <c r="HZ39" s="86"/>
      <c r="IA39" s="86"/>
      <c r="IB39" s="86"/>
      <c r="IC39" s="86"/>
      <c r="ID39" s="86"/>
      <c r="IE39" s="86"/>
      <c r="IF39" s="86"/>
      <c r="IG39" s="86"/>
      <c r="IH39" s="86"/>
      <c r="II39" s="86"/>
      <c r="IJ39" s="86"/>
      <c r="IK39" s="86"/>
      <c r="IL39" s="86"/>
      <c r="IM39" s="86"/>
      <c r="IN39" s="86"/>
      <c r="IO39" s="86"/>
      <c r="IP39" s="86"/>
      <c r="IQ39" s="86"/>
      <c r="IR39" s="86"/>
      <c r="IS39" s="86"/>
      <c r="IT39" s="86"/>
      <c r="IU39" s="86"/>
      <c r="IV39" s="86"/>
      <c r="IW39" s="86"/>
      <c r="IX39" s="86"/>
      <c r="IY39" s="86"/>
      <c r="IZ39" s="86"/>
      <c r="JA39" s="86"/>
      <c r="JB39" s="86"/>
      <c r="JC39" s="86"/>
      <c r="JD39" s="86"/>
      <c r="JE39" s="86"/>
      <c r="JF39" s="86"/>
      <c r="JG39" s="86"/>
      <c r="JH39" s="86"/>
      <c r="JI39" s="86"/>
      <c r="JJ39" s="86"/>
      <c r="JK39" s="86"/>
      <c r="JL39" s="86"/>
      <c r="JM39" s="86"/>
      <c r="JN39" s="86"/>
      <c r="JO39" s="86"/>
      <c r="JP39" s="86"/>
      <c r="JQ39" s="86"/>
      <c r="JR39" s="86"/>
      <c r="JS39" s="86"/>
      <c r="JT39" s="86"/>
      <c r="JU39" s="86"/>
      <c r="JV39" s="86"/>
      <c r="JW39" s="86"/>
      <c r="JX39" s="86"/>
      <c r="JY39" s="86"/>
      <c r="JZ39" s="86"/>
      <c r="KA39" s="86"/>
      <c r="KB39" s="86"/>
      <c r="KC39" s="86"/>
      <c r="KD39" s="86"/>
      <c r="KE39" s="86"/>
      <c r="KF39" s="86"/>
      <c r="KG39" s="86"/>
      <c r="KH39" s="86"/>
      <c r="KI39" s="86"/>
      <c r="KJ39" s="86"/>
      <c r="KK39" s="86"/>
      <c r="KL39" s="86"/>
      <c r="KM39" s="86"/>
      <c r="KN39" s="86"/>
      <c r="KO39" s="86"/>
      <c r="KP39" s="86"/>
      <c r="KQ39" s="86"/>
      <c r="KR39" s="86"/>
      <c r="KS39" s="86"/>
      <c r="KT39" s="86"/>
      <c r="KU39" s="86"/>
      <c r="KV39" s="86"/>
      <c r="KW39" s="86"/>
      <c r="KX39" s="86"/>
      <c r="KY39" s="86"/>
      <c r="KZ39" s="86"/>
      <c r="LA39" s="86"/>
      <c r="LB39" s="86"/>
      <c r="LC39" s="86"/>
      <c r="LD39" s="86"/>
      <c r="LE39" s="86"/>
      <c r="LF39" s="86"/>
      <c r="LG39" s="86"/>
      <c r="LH39" s="86"/>
      <c r="LI39" s="86"/>
      <c r="LJ39" s="86"/>
      <c r="LK39" s="86"/>
      <c r="LL39" s="86"/>
      <c r="LM39" s="86"/>
      <c r="LN39" s="86"/>
      <c r="LO39" s="86"/>
      <c r="LP39" s="86"/>
      <c r="LQ39" s="86"/>
      <c r="LR39" s="86"/>
      <c r="LS39" s="86"/>
      <c r="LT39" s="86"/>
      <c r="LU39" s="86"/>
      <c r="LV39" s="86"/>
      <c r="LW39" s="86"/>
      <c r="LX39" s="86"/>
      <c r="LY39" s="86"/>
      <c r="LZ39" s="86"/>
      <c r="MA39" s="86"/>
      <c r="MB39" s="86"/>
      <c r="MC39" s="86"/>
      <c r="MD39" s="86"/>
      <c r="ME39" s="86"/>
      <c r="MF39" s="86"/>
      <c r="MG39" s="86"/>
      <c r="MH39" s="86"/>
      <c r="MI39" s="86"/>
      <c r="MJ39" s="86"/>
      <c r="MK39" s="86"/>
      <c r="ML39" s="86"/>
      <c r="MM39" s="86"/>
      <c r="MN39" s="86"/>
      <c r="MO39" s="86"/>
      <c r="MP39" s="86"/>
      <c r="MQ39" s="86"/>
      <c r="MR39" s="86"/>
      <c r="MS39" s="86"/>
      <c r="MT39" s="86"/>
      <c r="MU39" s="86"/>
      <c r="MV39" s="86"/>
      <c r="MW39" s="86"/>
      <c r="MX39" s="86"/>
      <c r="MY39" s="86"/>
      <c r="MZ39" s="86"/>
      <c r="NA39" s="86"/>
      <c r="NB39" s="86"/>
      <c r="NC39" s="86"/>
      <c r="ND39" s="86"/>
      <c r="NE39" s="86"/>
      <c r="NF39" s="86"/>
      <c r="NG39" s="86"/>
      <c r="NH39" s="86"/>
      <c r="NI39" s="86"/>
      <c r="NJ39" s="86"/>
      <c r="NK39" s="86"/>
      <c r="NL39" s="86"/>
      <c r="NM39" s="86"/>
      <c r="NN39" s="86"/>
      <c r="NO39" s="86"/>
      <c r="NP39" s="86"/>
      <c r="NQ39" s="86"/>
      <c r="NR39" s="86"/>
      <c r="NS39" s="86"/>
      <c r="NT39" s="86"/>
      <c r="NU39" s="86"/>
      <c r="NV39" s="86"/>
      <c r="NW39" s="86"/>
      <c r="NX39" s="86"/>
      <c r="NY39" s="86"/>
      <c r="NZ39" s="86"/>
      <c r="OA39" s="86"/>
      <c r="OB39" s="86"/>
      <c r="OC39" s="86"/>
      <c r="OD39" s="86"/>
      <c r="OE39" s="86"/>
      <c r="OF39" s="86"/>
      <c r="OG39" s="86"/>
      <c r="OH39" s="86"/>
      <c r="OI39" s="86"/>
      <c r="OJ39" s="86"/>
      <c r="OK39" s="86"/>
      <c r="OL39" s="86"/>
      <c r="OM39" s="86"/>
      <c r="ON39" s="86"/>
      <c r="OO39" s="86"/>
      <c r="OP39" s="86"/>
      <c r="OQ39" s="86"/>
      <c r="OR39" s="86"/>
      <c r="OS39" s="86"/>
      <c r="OT39" s="86"/>
      <c r="OU39" s="86"/>
      <c r="OV39" s="86"/>
      <c r="OW39" s="86"/>
      <c r="OX39" s="86"/>
      <c r="OY39" s="86"/>
      <c r="OZ39" s="86"/>
      <c r="PA39" s="86"/>
      <c r="PB39" s="86"/>
      <c r="PC39" s="86"/>
      <c r="PD39" s="86"/>
      <c r="PE39" s="86"/>
      <c r="PF39" s="86"/>
      <c r="PG39" s="86"/>
      <c r="PH39" s="86"/>
      <c r="PI39" s="86"/>
      <c r="PJ39" s="86"/>
      <c r="PK39" s="86"/>
      <c r="PL39" s="86"/>
      <c r="PM39" s="86"/>
      <c r="PN39" s="86"/>
      <c r="PO39" s="86"/>
      <c r="PP39" s="86"/>
      <c r="PQ39" s="86"/>
      <c r="PR39" s="86"/>
      <c r="PS39" s="86"/>
      <c r="PT39" s="86"/>
      <c r="PU39" s="86"/>
      <c r="PV39" s="86"/>
      <c r="PW39" s="86"/>
      <c r="PX39" s="86"/>
      <c r="PY39" s="86"/>
      <c r="PZ39" s="86"/>
      <c r="QA39" s="86"/>
      <c r="QB39" s="86"/>
      <c r="QC39" s="86"/>
      <c r="QD39" s="86"/>
      <c r="QE39" s="86"/>
      <c r="QF39" s="86"/>
      <c r="QG39" s="86"/>
      <c r="QH39" s="86"/>
      <c r="QI39" s="86"/>
      <c r="QJ39" s="86"/>
      <c r="QK39" s="86"/>
      <c r="QL39" s="86"/>
      <c r="QM39" s="86"/>
      <c r="QN39" s="86"/>
      <c r="QO39" s="86"/>
      <c r="QP39" s="86"/>
      <c r="QQ39" s="86"/>
      <c r="QR39" s="86"/>
      <c r="QS39" s="86"/>
      <c r="QT39" s="86"/>
      <c r="QU39" s="86"/>
      <c r="QV39" s="86"/>
      <c r="QW39" s="86"/>
      <c r="QX39" s="86"/>
      <c r="QY39" s="86"/>
      <c r="QZ39" s="86"/>
      <c r="RA39" s="86"/>
      <c r="RB39" s="86"/>
      <c r="RC39" s="86"/>
      <c r="RD39" s="86"/>
      <c r="RE39" s="86"/>
      <c r="RF39" s="86"/>
      <c r="RG39" s="86"/>
      <c r="RH39" s="86"/>
      <c r="RI39" s="86"/>
      <c r="RJ39" s="86"/>
      <c r="RK39" s="86"/>
      <c r="RL39" s="86"/>
      <c r="RM39" s="86"/>
      <c r="RN39" s="86"/>
      <c r="RO39" s="86"/>
      <c r="RP39" s="86"/>
      <c r="RQ39" s="86"/>
      <c r="RR39" s="86"/>
      <c r="RS39" s="86"/>
      <c r="RT39" s="86"/>
      <c r="RU39" s="86"/>
      <c r="RV39" s="86"/>
      <c r="RW39" s="86"/>
      <c r="RX39" s="86"/>
      <c r="RY39" s="86"/>
      <c r="RZ39" s="86"/>
      <c r="SA39" s="86"/>
      <c r="SB39" s="86"/>
      <c r="SC39" s="86"/>
      <c r="SD39" s="86"/>
      <c r="SE39" s="86"/>
      <c r="SF39" s="86"/>
      <c r="SG39" s="86"/>
      <c r="SH39" s="86"/>
      <c r="SI39" s="86"/>
      <c r="SJ39" s="86"/>
      <c r="SK39" s="86"/>
      <c r="SL39" s="86"/>
      <c r="SM39" s="86"/>
      <c r="SN39" s="86"/>
      <c r="SO39" s="86"/>
      <c r="SP39" s="86"/>
      <c r="SQ39" s="86"/>
      <c r="SR39" s="86"/>
      <c r="SS39" s="86"/>
      <c r="ST39" s="86"/>
      <c r="SU39" s="86"/>
      <c r="SV39" s="86"/>
      <c r="SW39" s="86"/>
      <c r="SX39" s="86"/>
      <c r="SY39" s="86"/>
      <c r="SZ39" s="86"/>
      <c r="TA39" s="86"/>
      <c r="TB39" s="86"/>
      <c r="TC39" s="86"/>
      <c r="TD39" s="86"/>
      <c r="TE39" s="86"/>
      <c r="TF39" s="86"/>
      <c r="TG39" s="86"/>
      <c r="TH39" s="86"/>
      <c r="TI39" s="86"/>
      <c r="TJ39" s="86"/>
      <c r="TK39" s="86"/>
      <c r="TL39" s="86"/>
      <c r="TM39" s="86"/>
      <c r="TN39" s="86"/>
      <c r="TO39" s="86"/>
      <c r="TP39" s="86"/>
      <c r="TQ39" s="86"/>
      <c r="TR39" s="86"/>
      <c r="TS39" s="86"/>
      <c r="TT39" s="86"/>
      <c r="TU39" s="86"/>
      <c r="TV39" s="86"/>
      <c r="TW39" s="86"/>
      <c r="TX39" s="86"/>
      <c r="TY39" s="86"/>
      <c r="TZ39" s="86"/>
      <c r="UA39" s="86"/>
      <c r="UB39" s="86"/>
      <c r="UC39" s="86"/>
      <c r="UD39" s="86"/>
      <c r="UE39" s="86"/>
      <c r="UF39" s="86"/>
      <c r="UG39" s="86"/>
      <c r="UH39" s="86"/>
      <c r="UI39" s="86"/>
      <c r="UJ39" s="86"/>
      <c r="UK39" s="86"/>
      <c r="UL39" s="86"/>
      <c r="UM39" s="86"/>
      <c r="UN39" s="86"/>
      <c r="UO39" s="86"/>
      <c r="UP39" s="86"/>
      <c r="UQ39" s="86"/>
      <c r="UR39" s="86"/>
      <c r="US39" s="86"/>
      <c r="UT39" s="86"/>
      <c r="UU39" s="86"/>
      <c r="UV39" s="86"/>
      <c r="UW39" s="86"/>
      <c r="UX39" s="86"/>
      <c r="UY39" s="86"/>
      <c r="UZ39" s="86"/>
      <c r="VA39" s="86"/>
      <c r="VB39" s="86"/>
      <c r="VC39" s="86"/>
      <c r="VD39" s="86"/>
      <c r="VE39" s="86"/>
      <c r="VF39" s="86"/>
      <c r="VG39" s="86"/>
      <c r="VH39" s="86"/>
      <c r="VI39" s="86"/>
      <c r="VJ39" s="86"/>
      <c r="VK39" s="86"/>
      <c r="VL39" s="86"/>
      <c r="VM39" s="86"/>
      <c r="VN39" s="86"/>
      <c r="VO39" s="86"/>
      <c r="VP39" s="86"/>
      <c r="VQ39" s="86"/>
      <c r="VR39" s="86"/>
      <c r="VS39" s="86"/>
      <c r="VT39" s="86"/>
      <c r="VU39" s="86"/>
      <c r="VV39" s="86"/>
      <c r="VW39" s="86"/>
      <c r="VX39" s="86"/>
      <c r="VY39" s="86"/>
      <c r="VZ39" s="86"/>
      <c r="WA39" s="86"/>
      <c r="WB39" s="86"/>
      <c r="WC39" s="86"/>
      <c r="WD39" s="86"/>
      <c r="WE39" s="86"/>
      <c r="WF39" s="86"/>
      <c r="WG39" s="86"/>
      <c r="WH39" s="86"/>
      <c r="WI39" s="86"/>
      <c r="WJ39" s="86"/>
      <c r="WK39" s="86"/>
      <c r="WL39" s="86"/>
      <c r="WM39" s="86"/>
      <c r="WN39" s="86"/>
      <c r="WO39" s="86"/>
      <c r="WP39" s="86"/>
      <c r="WQ39" s="86"/>
      <c r="WR39" s="86"/>
      <c r="WS39" s="86"/>
      <c r="WT39" s="86"/>
      <c r="WU39" s="86"/>
      <c r="WV39" s="86"/>
      <c r="WW39" s="86"/>
      <c r="WX39" s="86"/>
      <c r="WY39" s="86"/>
      <c r="WZ39" s="86"/>
      <c r="XA39" s="86"/>
      <c r="XB39" s="86"/>
      <c r="XC39" s="86"/>
      <c r="XD39" s="86"/>
      <c r="XE39" s="86"/>
      <c r="XF39" s="86"/>
      <c r="XG39" s="86"/>
      <c r="XH39" s="86"/>
      <c r="XI39" s="86"/>
      <c r="XJ39" s="86"/>
      <c r="XK39" s="86"/>
      <c r="XL39" s="86"/>
      <c r="XM39" s="86"/>
      <c r="XN39" s="86"/>
      <c r="XO39" s="86"/>
      <c r="XP39" s="86"/>
      <c r="XQ39" s="86"/>
      <c r="XR39" s="86"/>
      <c r="XS39" s="86"/>
      <c r="XT39" s="86"/>
      <c r="XU39" s="86"/>
      <c r="XV39" s="86"/>
      <c r="XW39" s="86"/>
      <c r="XX39" s="86"/>
      <c r="XY39" s="86"/>
      <c r="XZ39" s="86"/>
      <c r="YA39" s="86"/>
      <c r="YB39" s="86"/>
      <c r="YC39" s="86"/>
      <c r="YD39" s="86"/>
      <c r="YE39" s="86"/>
      <c r="YF39" s="86"/>
      <c r="YG39" s="86"/>
      <c r="YH39" s="86"/>
      <c r="YI39" s="86"/>
      <c r="YJ39" s="86"/>
      <c r="YK39" s="86"/>
      <c r="YL39" s="86"/>
      <c r="YM39" s="86"/>
      <c r="YN39" s="86"/>
      <c r="YO39" s="86"/>
      <c r="YP39" s="86"/>
      <c r="YQ39" s="86"/>
      <c r="YR39" s="86"/>
      <c r="YS39" s="86"/>
      <c r="YT39" s="86"/>
      <c r="YU39" s="86"/>
      <c r="YV39" s="86"/>
      <c r="YW39" s="86"/>
      <c r="YX39" s="86"/>
      <c r="YY39" s="86"/>
      <c r="YZ39" s="86"/>
      <c r="ZA39" s="86"/>
      <c r="ZB39" s="86"/>
      <c r="ZC39" s="86"/>
      <c r="ZD39" s="86"/>
      <c r="ZE39" s="86"/>
      <c r="ZF39" s="86"/>
      <c r="ZG39" s="86"/>
      <c r="ZH39" s="86"/>
      <c r="ZI39" s="86"/>
      <c r="ZJ39" s="86"/>
      <c r="ZK39" s="86"/>
      <c r="ZL39" s="86"/>
      <c r="ZM39" s="86"/>
      <c r="ZN39" s="86"/>
      <c r="ZO39" s="86"/>
      <c r="ZP39" s="86"/>
      <c r="ZQ39" s="86"/>
      <c r="ZR39" s="86"/>
      <c r="ZS39" s="86"/>
      <c r="ZT39" s="86"/>
      <c r="ZU39" s="86"/>
      <c r="ZV39" s="86"/>
      <c r="ZW39" s="86"/>
      <c r="ZX39" s="86"/>
      <c r="ZY39" s="86"/>
      <c r="ZZ39" s="86"/>
      <c r="AAA39" s="86"/>
      <c r="AAB39" s="86"/>
      <c r="AAC39" s="86"/>
      <c r="AAD39" s="86"/>
      <c r="AAE39" s="86"/>
      <c r="AAF39" s="86"/>
      <c r="AAG39" s="86"/>
      <c r="AAH39" s="86"/>
      <c r="AAI39" s="86"/>
      <c r="AAJ39" s="86"/>
      <c r="AAK39" s="86"/>
      <c r="AAL39" s="86"/>
      <c r="AAM39" s="86"/>
      <c r="AAN39" s="86"/>
      <c r="AAO39" s="86"/>
      <c r="AAP39" s="86"/>
      <c r="AAQ39" s="86"/>
      <c r="AAR39" s="86"/>
      <c r="AAS39" s="86"/>
      <c r="AAT39" s="86"/>
      <c r="AAU39" s="86"/>
      <c r="AAV39" s="86"/>
      <c r="AAW39" s="86"/>
      <c r="AAX39" s="86"/>
      <c r="AAY39" s="86"/>
      <c r="AAZ39" s="86"/>
      <c r="ABA39" s="86"/>
      <c r="ABB39" s="86"/>
      <c r="ABC39" s="86"/>
      <c r="ABD39" s="86"/>
      <c r="ABE39" s="86"/>
      <c r="ABF39" s="86"/>
      <c r="ABG39" s="86"/>
      <c r="ABH39" s="86"/>
      <c r="ABI39" s="86"/>
      <c r="ABJ39" s="86"/>
      <c r="ABK39" s="86"/>
      <c r="ABL39" s="86"/>
      <c r="ABM39" s="86"/>
      <c r="ABN39" s="86"/>
      <c r="ABO39" s="86"/>
      <c r="ABP39" s="86"/>
      <c r="ABQ39" s="86"/>
      <c r="ABR39" s="86"/>
      <c r="ABS39" s="86"/>
      <c r="ABT39" s="86"/>
      <c r="ABU39" s="86"/>
      <c r="ABV39" s="86"/>
      <c r="ABW39" s="86"/>
      <c r="ABX39" s="86"/>
      <c r="ABY39" s="86"/>
      <c r="ABZ39" s="86"/>
      <c r="ACA39" s="86"/>
      <c r="ACB39" s="86"/>
      <c r="ACC39" s="86"/>
      <c r="ACD39" s="86"/>
      <c r="ACE39" s="86"/>
      <c r="ACF39" s="86"/>
      <c r="ACG39" s="86"/>
      <c r="ACH39" s="86"/>
      <c r="ACI39" s="86"/>
      <c r="ACJ39" s="86"/>
      <c r="ACK39" s="86"/>
      <c r="ACL39" s="86"/>
      <c r="ACM39" s="86"/>
      <c r="ACN39" s="86"/>
      <c r="ACO39" s="86"/>
      <c r="ACP39" s="86"/>
      <c r="ACQ39" s="86"/>
      <c r="ACR39" s="86"/>
      <c r="ACS39" s="86"/>
      <c r="ACT39" s="86"/>
      <c r="ACU39" s="86"/>
      <c r="ACV39" s="86"/>
      <c r="ACW39" s="86"/>
      <c r="ACX39" s="86"/>
      <c r="ACY39" s="86"/>
      <c r="ACZ39" s="86"/>
      <c r="ADA39" s="86"/>
      <c r="ADB39" s="86"/>
      <c r="ADC39" s="86"/>
      <c r="ADD39" s="86"/>
      <c r="ADE39" s="86"/>
      <c r="ADF39" s="86"/>
      <c r="ADG39" s="86"/>
      <c r="ADH39" s="86"/>
      <c r="ADI39" s="86"/>
      <c r="ADJ39" s="86"/>
      <c r="ADK39" s="86"/>
      <c r="ADL39" s="86"/>
      <c r="ADM39" s="86"/>
      <c r="ADN39" s="86"/>
      <c r="ADO39" s="86"/>
      <c r="ADP39" s="86"/>
      <c r="ADQ39" s="86"/>
      <c r="ADR39" s="86"/>
      <c r="ADS39" s="86"/>
      <c r="ADT39" s="86"/>
      <c r="ADU39" s="86"/>
      <c r="ADV39" s="86"/>
      <c r="ADW39" s="86"/>
      <c r="ADX39" s="86"/>
      <c r="ADY39" s="86"/>
      <c r="ADZ39" s="86"/>
      <c r="AEA39" s="86"/>
      <c r="AEB39" s="86"/>
      <c r="AEC39" s="86"/>
      <c r="AED39" s="86"/>
      <c r="AEE39" s="86"/>
      <c r="AEF39" s="86"/>
      <c r="AEG39" s="86"/>
      <c r="AEH39" s="86"/>
      <c r="AEI39" s="86"/>
      <c r="AEJ39" s="86"/>
      <c r="AEK39" s="86"/>
      <c r="AEL39" s="86"/>
      <c r="AEM39" s="86"/>
      <c r="AEN39" s="86"/>
      <c r="AEO39" s="86"/>
      <c r="AEP39" s="86"/>
      <c r="AEQ39" s="86"/>
      <c r="AER39" s="86"/>
      <c r="AES39" s="86"/>
      <c r="AET39" s="86"/>
      <c r="AEU39" s="86"/>
      <c r="AEV39" s="86"/>
      <c r="AEW39" s="86"/>
      <c r="AEX39" s="86"/>
      <c r="AEY39" s="86"/>
      <c r="AEZ39" s="86"/>
      <c r="AFA39" s="86"/>
      <c r="AFB39" s="86"/>
      <c r="AFC39" s="86"/>
      <c r="AFD39" s="86"/>
      <c r="AFE39" s="86"/>
      <c r="AFF39" s="86"/>
      <c r="AFG39" s="86"/>
      <c r="AFH39" s="86"/>
      <c r="AFI39" s="86"/>
      <c r="AFJ39" s="86"/>
      <c r="AFK39" s="86"/>
      <c r="AFL39" s="86"/>
      <c r="AFM39" s="86"/>
      <c r="AFN39" s="86"/>
      <c r="AFO39" s="86"/>
      <c r="AFP39" s="86"/>
      <c r="AFQ39" s="86"/>
      <c r="AFR39" s="86"/>
      <c r="AFS39" s="86"/>
      <c r="AFT39" s="86"/>
      <c r="AFU39" s="86"/>
      <c r="AFV39" s="86"/>
      <c r="AFW39" s="86"/>
      <c r="AFX39" s="86"/>
      <c r="AFY39" s="86"/>
      <c r="AFZ39" s="86"/>
      <c r="AGA39" s="86"/>
      <c r="AGB39" s="86"/>
      <c r="AGC39" s="86"/>
      <c r="AGD39" s="86"/>
      <c r="AGE39" s="86"/>
      <c r="AGF39" s="86"/>
      <c r="AGG39" s="86"/>
      <c r="AGH39" s="86"/>
      <c r="AGI39" s="86"/>
      <c r="AGJ39" s="86"/>
      <c r="AGK39" s="86"/>
      <c r="AGL39" s="86"/>
      <c r="AGM39" s="86"/>
      <c r="AGN39" s="86"/>
      <c r="AGO39" s="86"/>
      <c r="AGP39" s="86"/>
      <c r="AGQ39" s="86"/>
      <c r="AGR39" s="86"/>
      <c r="AGS39" s="86"/>
      <c r="AGT39" s="86"/>
      <c r="AGU39" s="86"/>
      <c r="AGV39" s="86"/>
      <c r="AGW39" s="86"/>
      <c r="AGX39" s="86"/>
      <c r="AGY39" s="86"/>
      <c r="AGZ39" s="86"/>
      <c r="AHA39" s="86"/>
      <c r="AHB39" s="86"/>
      <c r="AHC39" s="86"/>
      <c r="AHD39" s="86"/>
      <c r="AHE39" s="86"/>
      <c r="AHF39" s="86"/>
      <c r="AHG39" s="86"/>
      <c r="AHH39" s="86"/>
      <c r="AHI39" s="86"/>
      <c r="AHJ39" s="86"/>
      <c r="AHK39" s="86"/>
      <c r="AHL39" s="86"/>
      <c r="AHM39" s="86"/>
      <c r="AHN39" s="86"/>
      <c r="AHO39" s="86"/>
      <c r="AHP39" s="86"/>
      <c r="AHQ39" s="86"/>
      <c r="AHR39" s="86"/>
      <c r="AHS39" s="86"/>
      <c r="AHT39" s="86"/>
      <c r="AHU39" s="86"/>
      <c r="AHV39" s="86"/>
      <c r="AHW39" s="86"/>
      <c r="AHX39" s="86"/>
      <c r="AHY39" s="86"/>
      <c r="AHZ39" s="86"/>
      <c r="AIA39" s="86"/>
      <c r="AIB39" s="86"/>
      <c r="AIC39" s="86"/>
      <c r="AID39" s="86"/>
      <c r="AIE39" s="86"/>
      <c r="AIF39" s="86"/>
      <c r="AIG39" s="86"/>
      <c r="AIH39" s="86"/>
      <c r="AII39" s="86"/>
      <c r="AIJ39" s="86"/>
      <c r="AIK39" s="86"/>
      <c r="AIL39" s="86"/>
      <c r="AIM39" s="86"/>
      <c r="AIN39" s="86"/>
      <c r="AIO39" s="86"/>
      <c r="AIP39" s="86"/>
      <c r="AIQ39" s="86"/>
      <c r="AIR39" s="86"/>
      <c r="AIS39" s="86"/>
      <c r="AIT39" s="86"/>
      <c r="AIU39" s="86"/>
      <c r="AIV39" s="86"/>
      <c r="AIW39" s="86"/>
      <c r="AIX39" s="86"/>
      <c r="AIY39" s="86"/>
      <c r="AIZ39" s="86"/>
      <c r="AJA39" s="86"/>
      <c r="AJB39" s="86"/>
      <c r="AJC39" s="86"/>
      <c r="AJD39" s="86"/>
      <c r="AJE39" s="86"/>
      <c r="AJF39" s="86"/>
      <c r="AJG39" s="86"/>
      <c r="AJH39" s="86"/>
      <c r="AJI39" s="86"/>
      <c r="AJJ39" s="86"/>
      <c r="AJK39" s="86"/>
      <c r="AJL39" s="86"/>
      <c r="AJM39" s="86"/>
      <c r="AJN39" s="86"/>
      <c r="AJO39" s="86"/>
      <c r="AJP39" s="86"/>
      <c r="AJQ39" s="86"/>
      <c r="AJR39" s="86"/>
      <c r="AJS39" s="86"/>
      <c r="AJT39" s="86"/>
      <c r="AJU39" s="86"/>
      <c r="AJV39" s="86"/>
      <c r="AJW39" s="86"/>
      <c r="AJX39" s="86"/>
      <c r="AJY39" s="86"/>
      <c r="AJZ39" s="86"/>
      <c r="AKA39" s="86"/>
      <c r="AKB39" s="86"/>
      <c r="AKC39" s="86"/>
      <c r="AKD39" s="86"/>
      <c r="AKE39" s="86"/>
      <c r="AKF39" s="86"/>
      <c r="AKG39" s="86"/>
      <c r="AKH39" s="86"/>
      <c r="AKI39" s="86"/>
      <c r="AKJ39" s="86"/>
      <c r="AKK39" s="86"/>
      <c r="AKL39" s="86"/>
      <c r="AKM39" s="86"/>
      <c r="AKN39" s="86"/>
      <c r="AKO39" s="86"/>
      <c r="AKP39" s="86"/>
      <c r="AKQ39" s="86"/>
      <c r="AKR39" s="86"/>
      <c r="AKS39" s="86"/>
      <c r="AKT39" s="86"/>
      <c r="AKU39" s="86"/>
      <c r="AKV39" s="86"/>
      <c r="AKW39" s="86"/>
      <c r="AKX39" s="86"/>
      <c r="AKY39" s="86"/>
      <c r="AKZ39" s="86"/>
      <c r="ALA39" s="86"/>
      <c r="ALB39" s="86"/>
      <c r="ALC39" s="86"/>
      <c r="ALD39" s="86"/>
      <c r="ALE39" s="86"/>
      <c r="ALF39" s="86"/>
      <c r="ALG39" s="86"/>
      <c r="ALH39" s="86"/>
      <c r="ALI39" s="86"/>
      <c r="ALJ39" s="86"/>
      <c r="ALK39" s="86"/>
      <c r="ALL39" s="86"/>
      <c r="ALM39" s="86"/>
      <c r="ALN39" s="86"/>
      <c r="ALO39" s="86"/>
      <c r="ALP39" s="86"/>
      <c r="ALQ39" s="86"/>
      <c r="ALR39" s="86"/>
      <c r="ALS39" s="86"/>
      <c r="ALT39" s="86"/>
      <c r="ALU39" s="86"/>
      <c r="ALV39" s="86"/>
      <c r="ALW39" s="86"/>
      <c r="ALX39" s="86"/>
      <c r="ALY39" s="86"/>
      <c r="ALZ39" s="86"/>
      <c r="AMA39" s="86"/>
      <c r="AMB39" s="86"/>
      <c r="AMC39" s="86"/>
      <c r="AMD39" s="86"/>
      <c r="AME39" s="86"/>
      <c r="AMF39" s="86"/>
      <c r="AMG39" s="86"/>
      <c r="AMH39" s="86"/>
      <c r="AMI39" s="86"/>
      <c r="AMJ39" s="86"/>
      <c r="AMK39" s="86"/>
    </row>
    <row r="40" customFormat="false" ht="13.8" hidden="false" customHeight="false" outlineLevel="0" collapsed="false">
      <c r="A40" s="266" t="s">
        <v>5230</v>
      </c>
      <c r="B40" s="354" t="s">
        <v>5198</v>
      </c>
      <c r="C40" s="358"/>
      <c r="D40" s="358"/>
      <c r="E40" s="358"/>
      <c r="F40" s="358"/>
      <c r="G40" s="358"/>
      <c r="H40" s="358"/>
      <c r="I40" s="358"/>
      <c r="J40" s="358"/>
      <c r="K40" s="358"/>
      <c r="L40" s="358"/>
      <c r="M40" s="358" t="s">
        <v>44</v>
      </c>
      <c r="N40" s="358"/>
      <c r="O40" s="358"/>
      <c r="P40" s="358"/>
      <c r="Q40" s="358"/>
      <c r="R40" s="358" t="s">
        <v>107</v>
      </c>
      <c r="S40" s="358"/>
      <c r="T40" s="358"/>
      <c r="U40" s="358"/>
      <c r="V40" s="359"/>
      <c r="W40" s="358"/>
      <c r="X40" s="358"/>
      <c r="Y40" s="360"/>
      <c r="Z40" s="360"/>
      <c r="AA40" s="360"/>
      <c r="AB40" s="361"/>
      <c r="AC40" s="361"/>
      <c r="AD40" s="362"/>
      <c r="AE40" s="361"/>
      <c r="AF40" s="363"/>
      <c r="AG40" s="364"/>
      <c r="AH40" s="365"/>
      <c r="AI40" s="361"/>
      <c r="AJ40" s="361"/>
      <c r="AK40" s="364"/>
      <c r="AL40" s="361"/>
      <c r="AM40" s="364"/>
      <c r="AN40" s="361"/>
      <c r="AO40" s="324"/>
      <c r="AP40" s="324"/>
      <c r="AQ40" s="324"/>
      <c r="AR40" s="324"/>
      <c r="AS40" s="324"/>
      <c r="AT40" s="330" t="str">
        <f aca="false">IF(A40="", "","'"&amp;A40&amp;"':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'"&amp;VLOOKUP(S40,マスタ!$D$1:$E$99,2,0)&amp;"'","")&amp;""&amp;IF(T40&lt;&gt;"",", range: '"&amp;T40&amp;"'","")&amp;IF(V40&lt;&gt;"",", damage: '"&amp;V40&amp;"'","")&amp;IF(X40&lt;&gt;"",", capacity: '"&amp;X40&amp;"'","")&amp;IF(Y40&lt;&gt;"",", growth: "&amp;Y40&amp;"","")&amp;IF(Z40&lt;&gt;"",", cost: '"&amp;Z40&amp;"'","")&amp;", text: '"&amp;SUBSTITUTE(SUBSTITUTE(AE40, CHAR(13), ""),CHAR(10),"\n")&amp;IF(AF40&lt;&gt;"", "', textAdditional: '"&amp;SUBSTITUTE(SUBSTITUTE(AF40, CHAR(13), ""),CHAR(10),"\n"), "")&amp;"', textZh: '"&amp;SUBSTITUTE(SUBSTITUTE(SUBSTITUTE(AG40, CHAR(13), ""),CHAR(10),"\n"),"'","\'")&amp;"', textZhG1: '"&amp;SUBSTITUTE(SUBSTITUTE(SUBSTITUTE(AI40, CHAR(13), ""),CHAR(10),"\n"),"'","\'")&amp;IF(AH40&lt;&gt;"", "', textZhAdditional: '"&amp;SUBSTITUTE(SUBSTITUTE(AH40, CHAR(13), ""),CHAR(10),"\n"), "")&amp;IF(AJ40&lt;&gt;"", "', textZhG1Additional: '"&amp;SUBSTITUTE(SUBSTITUTE(AJ40, CHAR(13), ""),CHAR(10),"\n"), "")&amp;"', textKo: '"&amp;SUBSTITUTE(SUBSTITUTE(SUBSTITUTE(AK40, CHAR(13), ""),CHAR(10),"\n"),"'","\'")&amp;IF(AL40&lt;&gt;"", "', textKoAdditional: '"&amp;SUBSTITUTE(SUBSTITUTE(AL40, CHAR(13), ""),CHAR(10),"\n"), "")&amp;"', textEn: '"&amp;SUBSTITUTE(SUBSTITUTE(SUBSTITUTE(AM40, CHAR(13), ""),CHAR(10),"\n"),"'","\'")&amp;IF(AN40&lt;&gt;"", "', textEnAdditional: '"&amp;SUBSTITUTE(SUBSTITUTE(AN40, CHAR(13), ""),CHAR(10),"\n"), "")&amp;"'"&amp;IF(AB40="○",", sealable: true","")&amp;IF(AC40="○",", removable: true","")&amp;IF(AA40="○",", lie: true","")&amp;IF(AD40="○",", investable: true","")&amp;"},")</f>
        <v>'26-innealra-o-n-2': {megami: 'innealra', name: '', nameEn: '', nameZh: '', nameZhG1: '', nameKo: '', ruby: '', rubyEn: '', baseType: 'normal', type: 'action', text: '', textZh: '', textZhG1: '', textKo: '', textEn: ''},</v>
      </c>
      <c r="AU40" s="331" t="str">
        <f aca="false">IF($A40&lt;&gt;"", "    /** 《"&amp;$E40&amp;"》 */ export const "&amp;SUBSTITUTE(UPPER(IF(MID($A40, 3, 1)="-", RIGHT($A40,LEN($A40)-3), $A40)), "-", "_")&amp;": TCardId = '"&amp;$A40&amp;"';", "")</f>
        <v>    /** 《》 */ export const INNEALRA_O_N_2: TCardId = '26-innealra-o-n-2';</v>
      </c>
      <c r="AV40" s="332" t="str">
        <f aca="false">IF($A40&lt;&gt;"", "    | '"&amp;$A40&amp;"'", "")</f>
        <v>    | '26-innealra-o-n-2'</v>
      </c>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c r="CY40" s="86"/>
      <c r="CZ40" s="86"/>
      <c r="DA40" s="86"/>
      <c r="DB40" s="86"/>
      <c r="DC40" s="86"/>
      <c r="DD40" s="86"/>
      <c r="DE40" s="86"/>
      <c r="DF40" s="86"/>
      <c r="DG40" s="86"/>
      <c r="DH40" s="86"/>
      <c r="DI40" s="86"/>
      <c r="DJ40" s="86"/>
      <c r="DK40" s="86"/>
      <c r="DL40" s="86"/>
      <c r="DM40" s="86"/>
      <c r="DN40" s="86"/>
      <c r="DO40" s="86"/>
      <c r="DP40" s="86"/>
      <c r="DQ40" s="86"/>
      <c r="DR40" s="86"/>
      <c r="DS40" s="86"/>
      <c r="DT40" s="86"/>
      <c r="DU40" s="86"/>
      <c r="DV40" s="86"/>
      <c r="DW40" s="86"/>
      <c r="DX40" s="86"/>
      <c r="DY40" s="86"/>
      <c r="DZ40" s="86"/>
      <c r="EA40" s="86"/>
      <c r="EB40" s="86"/>
      <c r="EC40" s="86"/>
      <c r="ED40" s="86"/>
      <c r="EE40" s="86"/>
      <c r="EF40" s="86"/>
      <c r="EG40" s="86"/>
      <c r="EH40" s="86"/>
      <c r="EI40" s="86"/>
      <c r="EJ40" s="86"/>
      <c r="EK40" s="86"/>
      <c r="EL40" s="86"/>
      <c r="EM40" s="86"/>
      <c r="EN40" s="86"/>
      <c r="EO40" s="86"/>
      <c r="EP40" s="86"/>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6"/>
      <c r="FO40" s="86"/>
      <c r="FP40" s="86"/>
      <c r="FQ40" s="86"/>
      <c r="FR40" s="86"/>
      <c r="FS40" s="86"/>
      <c r="FT40" s="86"/>
      <c r="FU40" s="86"/>
      <c r="FV40" s="86"/>
      <c r="FW40" s="86"/>
      <c r="FX40" s="86"/>
      <c r="FY40" s="86"/>
      <c r="FZ40" s="86"/>
      <c r="GA40" s="86"/>
      <c r="GB40" s="86"/>
      <c r="GC40" s="86"/>
      <c r="GD40" s="86"/>
      <c r="GE40" s="86"/>
      <c r="GF40" s="86"/>
      <c r="GG40" s="86"/>
      <c r="GH40" s="86"/>
      <c r="GI40" s="86"/>
      <c r="GJ40" s="86"/>
      <c r="GK40" s="86"/>
      <c r="GL40" s="86"/>
      <c r="GM40" s="86"/>
      <c r="GN40" s="86"/>
      <c r="GO40" s="86"/>
      <c r="GP40" s="86"/>
      <c r="GQ40" s="86"/>
      <c r="GR40" s="86"/>
      <c r="GS40" s="86"/>
      <c r="GT40" s="86"/>
      <c r="GU40" s="86"/>
      <c r="GV40" s="86"/>
      <c r="GW40" s="86"/>
      <c r="GX40" s="86"/>
      <c r="GY40" s="86"/>
      <c r="GZ40" s="86"/>
      <c r="HA40" s="86"/>
      <c r="HB40" s="86"/>
      <c r="HC40" s="86"/>
      <c r="HD40" s="86"/>
      <c r="HE40" s="86"/>
      <c r="HF40" s="86"/>
      <c r="HG40" s="86"/>
      <c r="HH40" s="86"/>
      <c r="HI40" s="86"/>
      <c r="HJ40" s="86"/>
      <c r="HK40" s="86"/>
      <c r="HL40" s="86"/>
      <c r="HM40" s="86"/>
      <c r="HN40" s="86"/>
      <c r="HO40" s="86"/>
      <c r="HP40" s="86"/>
      <c r="HQ40" s="86"/>
      <c r="HR40" s="86"/>
      <c r="HS40" s="86"/>
      <c r="HT40" s="86"/>
      <c r="HU40" s="86"/>
      <c r="HV40" s="86"/>
      <c r="HW40" s="86"/>
      <c r="HX40" s="86"/>
      <c r="HY40" s="86"/>
      <c r="HZ40" s="86"/>
      <c r="IA40" s="86"/>
      <c r="IB40" s="86"/>
      <c r="IC40" s="86"/>
      <c r="ID40" s="86"/>
      <c r="IE40" s="86"/>
      <c r="IF40" s="86"/>
      <c r="IG40" s="86"/>
      <c r="IH40" s="86"/>
      <c r="II40" s="86"/>
      <c r="IJ40" s="86"/>
      <c r="IK40" s="86"/>
      <c r="IL40" s="86"/>
      <c r="IM40" s="86"/>
      <c r="IN40" s="86"/>
      <c r="IO40" s="86"/>
      <c r="IP40" s="86"/>
      <c r="IQ40" s="86"/>
      <c r="IR40" s="86"/>
      <c r="IS40" s="86"/>
      <c r="IT40" s="86"/>
      <c r="IU40" s="86"/>
      <c r="IV40" s="86"/>
      <c r="IW40" s="86"/>
      <c r="IX40" s="86"/>
      <c r="IY40" s="86"/>
      <c r="IZ40" s="86"/>
      <c r="JA40" s="86"/>
      <c r="JB40" s="86"/>
      <c r="JC40" s="86"/>
      <c r="JD40" s="86"/>
      <c r="JE40" s="86"/>
      <c r="JF40" s="86"/>
      <c r="JG40" s="86"/>
      <c r="JH40" s="86"/>
      <c r="JI40" s="86"/>
      <c r="JJ40" s="86"/>
      <c r="JK40" s="86"/>
      <c r="JL40" s="86"/>
      <c r="JM40" s="86"/>
      <c r="JN40" s="86"/>
      <c r="JO40" s="86"/>
      <c r="JP40" s="86"/>
      <c r="JQ40" s="86"/>
      <c r="JR40" s="86"/>
      <c r="JS40" s="86"/>
      <c r="JT40" s="86"/>
      <c r="JU40" s="86"/>
      <c r="JV40" s="86"/>
      <c r="JW40" s="86"/>
      <c r="JX40" s="86"/>
      <c r="JY40" s="86"/>
      <c r="JZ40" s="86"/>
      <c r="KA40" s="86"/>
      <c r="KB40" s="86"/>
      <c r="KC40" s="86"/>
      <c r="KD40" s="86"/>
      <c r="KE40" s="86"/>
      <c r="KF40" s="86"/>
      <c r="KG40" s="86"/>
      <c r="KH40" s="86"/>
      <c r="KI40" s="86"/>
      <c r="KJ40" s="86"/>
      <c r="KK40" s="86"/>
      <c r="KL40" s="86"/>
      <c r="KM40" s="86"/>
      <c r="KN40" s="86"/>
      <c r="KO40" s="86"/>
      <c r="KP40" s="86"/>
      <c r="KQ40" s="86"/>
      <c r="KR40" s="86"/>
      <c r="KS40" s="86"/>
      <c r="KT40" s="86"/>
      <c r="KU40" s="86"/>
      <c r="KV40" s="86"/>
      <c r="KW40" s="86"/>
      <c r="KX40" s="86"/>
      <c r="KY40" s="86"/>
      <c r="KZ40" s="86"/>
      <c r="LA40" s="86"/>
      <c r="LB40" s="86"/>
      <c r="LC40" s="86"/>
      <c r="LD40" s="86"/>
      <c r="LE40" s="86"/>
      <c r="LF40" s="86"/>
      <c r="LG40" s="86"/>
      <c r="LH40" s="86"/>
      <c r="LI40" s="86"/>
      <c r="LJ40" s="86"/>
      <c r="LK40" s="86"/>
      <c r="LL40" s="86"/>
      <c r="LM40" s="86"/>
      <c r="LN40" s="86"/>
      <c r="LO40" s="86"/>
      <c r="LP40" s="86"/>
      <c r="LQ40" s="86"/>
      <c r="LR40" s="86"/>
      <c r="LS40" s="86"/>
      <c r="LT40" s="86"/>
      <c r="LU40" s="86"/>
      <c r="LV40" s="86"/>
      <c r="LW40" s="86"/>
      <c r="LX40" s="86"/>
      <c r="LY40" s="86"/>
      <c r="LZ40" s="86"/>
      <c r="MA40" s="86"/>
      <c r="MB40" s="86"/>
      <c r="MC40" s="86"/>
      <c r="MD40" s="86"/>
      <c r="ME40" s="86"/>
      <c r="MF40" s="86"/>
      <c r="MG40" s="86"/>
      <c r="MH40" s="86"/>
      <c r="MI40" s="86"/>
      <c r="MJ40" s="86"/>
      <c r="MK40" s="86"/>
      <c r="ML40" s="86"/>
      <c r="MM40" s="86"/>
      <c r="MN40" s="86"/>
      <c r="MO40" s="86"/>
      <c r="MP40" s="86"/>
      <c r="MQ40" s="86"/>
      <c r="MR40" s="86"/>
      <c r="MS40" s="86"/>
      <c r="MT40" s="86"/>
      <c r="MU40" s="86"/>
      <c r="MV40" s="86"/>
      <c r="MW40" s="86"/>
      <c r="MX40" s="86"/>
      <c r="MY40" s="86"/>
      <c r="MZ40" s="86"/>
      <c r="NA40" s="86"/>
      <c r="NB40" s="86"/>
      <c r="NC40" s="86"/>
      <c r="ND40" s="86"/>
      <c r="NE40" s="86"/>
      <c r="NF40" s="86"/>
      <c r="NG40" s="86"/>
      <c r="NH40" s="86"/>
      <c r="NI40" s="86"/>
      <c r="NJ40" s="86"/>
      <c r="NK40" s="86"/>
      <c r="NL40" s="86"/>
      <c r="NM40" s="86"/>
      <c r="NN40" s="86"/>
      <c r="NO40" s="86"/>
      <c r="NP40" s="86"/>
      <c r="NQ40" s="86"/>
      <c r="NR40" s="86"/>
      <c r="NS40" s="86"/>
      <c r="NT40" s="86"/>
      <c r="NU40" s="86"/>
      <c r="NV40" s="86"/>
      <c r="NW40" s="86"/>
      <c r="NX40" s="86"/>
      <c r="NY40" s="86"/>
      <c r="NZ40" s="86"/>
      <c r="OA40" s="86"/>
      <c r="OB40" s="86"/>
      <c r="OC40" s="86"/>
      <c r="OD40" s="86"/>
      <c r="OE40" s="86"/>
      <c r="OF40" s="86"/>
      <c r="OG40" s="86"/>
      <c r="OH40" s="86"/>
      <c r="OI40" s="86"/>
      <c r="OJ40" s="86"/>
      <c r="OK40" s="86"/>
      <c r="OL40" s="86"/>
      <c r="OM40" s="86"/>
      <c r="ON40" s="86"/>
      <c r="OO40" s="86"/>
      <c r="OP40" s="86"/>
      <c r="OQ40" s="86"/>
      <c r="OR40" s="86"/>
      <c r="OS40" s="86"/>
      <c r="OT40" s="86"/>
      <c r="OU40" s="86"/>
      <c r="OV40" s="86"/>
      <c r="OW40" s="86"/>
      <c r="OX40" s="86"/>
      <c r="OY40" s="86"/>
      <c r="OZ40" s="86"/>
      <c r="PA40" s="86"/>
      <c r="PB40" s="86"/>
      <c r="PC40" s="86"/>
      <c r="PD40" s="86"/>
      <c r="PE40" s="86"/>
      <c r="PF40" s="86"/>
      <c r="PG40" s="86"/>
      <c r="PH40" s="86"/>
      <c r="PI40" s="86"/>
      <c r="PJ40" s="86"/>
      <c r="PK40" s="86"/>
      <c r="PL40" s="86"/>
      <c r="PM40" s="86"/>
      <c r="PN40" s="86"/>
      <c r="PO40" s="86"/>
      <c r="PP40" s="86"/>
      <c r="PQ40" s="86"/>
      <c r="PR40" s="86"/>
      <c r="PS40" s="86"/>
      <c r="PT40" s="86"/>
      <c r="PU40" s="86"/>
      <c r="PV40" s="86"/>
      <c r="PW40" s="86"/>
      <c r="PX40" s="86"/>
      <c r="PY40" s="86"/>
      <c r="PZ40" s="86"/>
      <c r="QA40" s="86"/>
      <c r="QB40" s="86"/>
      <c r="QC40" s="86"/>
      <c r="QD40" s="86"/>
      <c r="QE40" s="86"/>
      <c r="QF40" s="86"/>
      <c r="QG40" s="86"/>
      <c r="QH40" s="86"/>
      <c r="QI40" s="86"/>
      <c r="QJ40" s="86"/>
      <c r="QK40" s="86"/>
      <c r="QL40" s="86"/>
      <c r="QM40" s="86"/>
      <c r="QN40" s="86"/>
      <c r="QO40" s="86"/>
      <c r="QP40" s="86"/>
      <c r="QQ40" s="86"/>
      <c r="QR40" s="86"/>
      <c r="QS40" s="86"/>
      <c r="QT40" s="86"/>
      <c r="QU40" s="86"/>
      <c r="QV40" s="86"/>
      <c r="QW40" s="86"/>
      <c r="QX40" s="86"/>
      <c r="QY40" s="86"/>
      <c r="QZ40" s="86"/>
      <c r="RA40" s="86"/>
      <c r="RB40" s="86"/>
      <c r="RC40" s="86"/>
      <c r="RD40" s="86"/>
      <c r="RE40" s="86"/>
      <c r="RF40" s="86"/>
      <c r="RG40" s="86"/>
      <c r="RH40" s="86"/>
      <c r="RI40" s="86"/>
      <c r="RJ40" s="86"/>
      <c r="RK40" s="86"/>
      <c r="RL40" s="86"/>
      <c r="RM40" s="86"/>
      <c r="RN40" s="86"/>
      <c r="RO40" s="86"/>
      <c r="RP40" s="86"/>
      <c r="RQ40" s="86"/>
      <c r="RR40" s="86"/>
      <c r="RS40" s="86"/>
      <c r="RT40" s="86"/>
      <c r="RU40" s="86"/>
      <c r="RV40" s="86"/>
      <c r="RW40" s="86"/>
      <c r="RX40" s="86"/>
      <c r="RY40" s="86"/>
      <c r="RZ40" s="86"/>
      <c r="SA40" s="86"/>
      <c r="SB40" s="86"/>
      <c r="SC40" s="86"/>
      <c r="SD40" s="86"/>
      <c r="SE40" s="86"/>
      <c r="SF40" s="86"/>
      <c r="SG40" s="86"/>
      <c r="SH40" s="86"/>
      <c r="SI40" s="86"/>
      <c r="SJ40" s="86"/>
      <c r="SK40" s="86"/>
      <c r="SL40" s="86"/>
      <c r="SM40" s="86"/>
      <c r="SN40" s="86"/>
      <c r="SO40" s="86"/>
      <c r="SP40" s="86"/>
      <c r="SQ40" s="86"/>
      <c r="SR40" s="86"/>
      <c r="SS40" s="86"/>
      <c r="ST40" s="86"/>
      <c r="SU40" s="86"/>
      <c r="SV40" s="86"/>
      <c r="SW40" s="86"/>
      <c r="SX40" s="86"/>
      <c r="SY40" s="86"/>
      <c r="SZ40" s="86"/>
      <c r="TA40" s="86"/>
      <c r="TB40" s="86"/>
      <c r="TC40" s="86"/>
      <c r="TD40" s="86"/>
      <c r="TE40" s="86"/>
      <c r="TF40" s="86"/>
      <c r="TG40" s="86"/>
      <c r="TH40" s="86"/>
      <c r="TI40" s="86"/>
      <c r="TJ40" s="86"/>
      <c r="TK40" s="86"/>
      <c r="TL40" s="86"/>
      <c r="TM40" s="86"/>
      <c r="TN40" s="86"/>
      <c r="TO40" s="86"/>
      <c r="TP40" s="86"/>
      <c r="TQ40" s="86"/>
      <c r="TR40" s="86"/>
      <c r="TS40" s="86"/>
      <c r="TT40" s="86"/>
      <c r="TU40" s="86"/>
      <c r="TV40" s="86"/>
      <c r="TW40" s="86"/>
      <c r="TX40" s="86"/>
      <c r="TY40" s="86"/>
      <c r="TZ40" s="86"/>
      <c r="UA40" s="86"/>
      <c r="UB40" s="86"/>
      <c r="UC40" s="86"/>
      <c r="UD40" s="86"/>
      <c r="UE40" s="86"/>
      <c r="UF40" s="86"/>
      <c r="UG40" s="86"/>
      <c r="UH40" s="86"/>
      <c r="UI40" s="86"/>
      <c r="UJ40" s="86"/>
      <c r="UK40" s="86"/>
      <c r="UL40" s="86"/>
      <c r="UM40" s="86"/>
      <c r="UN40" s="86"/>
      <c r="UO40" s="86"/>
      <c r="UP40" s="86"/>
      <c r="UQ40" s="86"/>
      <c r="UR40" s="86"/>
      <c r="US40" s="86"/>
      <c r="UT40" s="86"/>
      <c r="UU40" s="86"/>
      <c r="UV40" s="86"/>
      <c r="UW40" s="86"/>
      <c r="UX40" s="86"/>
      <c r="UY40" s="86"/>
      <c r="UZ40" s="86"/>
      <c r="VA40" s="86"/>
      <c r="VB40" s="86"/>
      <c r="VC40" s="86"/>
      <c r="VD40" s="86"/>
      <c r="VE40" s="86"/>
      <c r="VF40" s="86"/>
      <c r="VG40" s="86"/>
      <c r="VH40" s="86"/>
      <c r="VI40" s="86"/>
      <c r="VJ40" s="86"/>
      <c r="VK40" s="86"/>
      <c r="VL40" s="86"/>
      <c r="VM40" s="86"/>
      <c r="VN40" s="86"/>
      <c r="VO40" s="86"/>
      <c r="VP40" s="86"/>
      <c r="VQ40" s="86"/>
      <c r="VR40" s="86"/>
      <c r="VS40" s="86"/>
      <c r="VT40" s="86"/>
      <c r="VU40" s="86"/>
      <c r="VV40" s="86"/>
      <c r="VW40" s="86"/>
      <c r="VX40" s="86"/>
      <c r="VY40" s="86"/>
      <c r="VZ40" s="86"/>
      <c r="WA40" s="86"/>
      <c r="WB40" s="86"/>
      <c r="WC40" s="86"/>
      <c r="WD40" s="86"/>
      <c r="WE40" s="86"/>
      <c r="WF40" s="86"/>
      <c r="WG40" s="86"/>
      <c r="WH40" s="86"/>
      <c r="WI40" s="86"/>
      <c r="WJ40" s="86"/>
      <c r="WK40" s="86"/>
      <c r="WL40" s="86"/>
      <c r="WM40" s="86"/>
      <c r="WN40" s="86"/>
      <c r="WO40" s="86"/>
      <c r="WP40" s="86"/>
      <c r="WQ40" s="86"/>
      <c r="WR40" s="86"/>
      <c r="WS40" s="86"/>
      <c r="WT40" s="86"/>
      <c r="WU40" s="86"/>
      <c r="WV40" s="86"/>
      <c r="WW40" s="86"/>
      <c r="WX40" s="86"/>
      <c r="WY40" s="86"/>
      <c r="WZ40" s="86"/>
      <c r="XA40" s="86"/>
      <c r="XB40" s="86"/>
      <c r="XC40" s="86"/>
      <c r="XD40" s="86"/>
      <c r="XE40" s="86"/>
      <c r="XF40" s="86"/>
      <c r="XG40" s="86"/>
      <c r="XH40" s="86"/>
      <c r="XI40" s="86"/>
      <c r="XJ40" s="86"/>
      <c r="XK40" s="86"/>
      <c r="XL40" s="86"/>
      <c r="XM40" s="86"/>
      <c r="XN40" s="86"/>
      <c r="XO40" s="86"/>
      <c r="XP40" s="86"/>
      <c r="XQ40" s="86"/>
      <c r="XR40" s="86"/>
      <c r="XS40" s="86"/>
      <c r="XT40" s="86"/>
      <c r="XU40" s="86"/>
      <c r="XV40" s="86"/>
      <c r="XW40" s="86"/>
      <c r="XX40" s="86"/>
      <c r="XY40" s="86"/>
      <c r="XZ40" s="86"/>
      <c r="YA40" s="86"/>
      <c r="YB40" s="86"/>
      <c r="YC40" s="86"/>
      <c r="YD40" s="86"/>
      <c r="YE40" s="86"/>
      <c r="YF40" s="86"/>
      <c r="YG40" s="86"/>
      <c r="YH40" s="86"/>
      <c r="YI40" s="86"/>
      <c r="YJ40" s="86"/>
      <c r="YK40" s="86"/>
      <c r="YL40" s="86"/>
      <c r="YM40" s="86"/>
      <c r="YN40" s="86"/>
      <c r="YO40" s="86"/>
      <c r="YP40" s="86"/>
      <c r="YQ40" s="86"/>
      <c r="YR40" s="86"/>
      <c r="YS40" s="86"/>
      <c r="YT40" s="86"/>
      <c r="YU40" s="86"/>
      <c r="YV40" s="86"/>
      <c r="YW40" s="86"/>
      <c r="YX40" s="86"/>
      <c r="YY40" s="86"/>
      <c r="YZ40" s="86"/>
      <c r="ZA40" s="86"/>
      <c r="ZB40" s="86"/>
      <c r="ZC40" s="86"/>
      <c r="ZD40" s="86"/>
      <c r="ZE40" s="86"/>
      <c r="ZF40" s="86"/>
      <c r="ZG40" s="86"/>
      <c r="ZH40" s="86"/>
      <c r="ZI40" s="86"/>
      <c r="ZJ40" s="86"/>
      <c r="ZK40" s="86"/>
      <c r="ZL40" s="86"/>
      <c r="ZM40" s="86"/>
      <c r="ZN40" s="86"/>
      <c r="ZO40" s="86"/>
      <c r="ZP40" s="86"/>
      <c r="ZQ40" s="86"/>
      <c r="ZR40" s="86"/>
      <c r="ZS40" s="86"/>
      <c r="ZT40" s="86"/>
      <c r="ZU40" s="86"/>
      <c r="ZV40" s="86"/>
      <c r="ZW40" s="86"/>
      <c r="ZX40" s="86"/>
      <c r="ZY40" s="86"/>
      <c r="ZZ40" s="86"/>
      <c r="AAA40" s="86"/>
      <c r="AAB40" s="86"/>
      <c r="AAC40" s="86"/>
      <c r="AAD40" s="86"/>
      <c r="AAE40" s="86"/>
      <c r="AAF40" s="86"/>
      <c r="AAG40" s="86"/>
      <c r="AAH40" s="86"/>
      <c r="AAI40" s="86"/>
      <c r="AAJ40" s="86"/>
      <c r="AAK40" s="86"/>
      <c r="AAL40" s="86"/>
      <c r="AAM40" s="86"/>
      <c r="AAN40" s="86"/>
      <c r="AAO40" s="86"/>
      <c r="AAP40" s="86"/>
      <c r="AAQ40" s="86"/>
      <c r="AAR40" s="86"/>
      <c r="AAS40" s="86"/>
      <c r="AAT40" s="86"/>
      <c r="AAU40" s="86"/>
      <c r="AAV40" s="86"/>
      <c r="AAW40" s="86"/>
      <c r="AAX40" s="86"/>
      <c r="AAY40" s="86"/>
      <c r="AAZ40" s="86"/>
      <c r="ABA40" s="86"/>
      <c r="ABB40" s="86"/>
      <c r="ABC40" s="86"/>
      <c r="ABD40" s="86"/>
      <c r="ABE40" s="86"/>
      <c r="ABF40" s="86"/>
      <c r="ABG40" s="86"/>
      <c r="ABH40" s="86"/>
      <c r="ABI40" s="86"/>
      <c r="ABJ40" s="86"/>
      <c r="ABK40" s="86"/>
      <c r="ABL40" s="86"/>
      <c r="ABM40" s="86"/>
      <c r="ABN40" s="86"/>
      <c r="ABO40" s="86"/>
      <c r="ABP40" s="86"/>
      <c r="ABQ40" s="86"/>
      <c r="ABR40" s="86"/>
      <c r="ABS40" s="86"/>
      <c r="ABT40" s="86"/>
      <c r="ABU40" s="86"/>
      <c r="ABV40" s="86"/>
      <c r="ABW40" s="86"/>
      <c r="ABX40" s="86"/>
      <c r="ABY40" s="86"/>
      <c r="ABZ40" s="86"/>
      <c r="ACA40" s="86"/>
      <c r="ACB40" s="86"/>
      <c r="ACC40" s="86"/>
      <c r="ACD40" s="86"/>
      <c r="ACE40" s="86"/>
      <c r="ACF40" s="86"/>
      <c r="ACG40" s="86"/>
      <c r="ACH40" s="86"/>
      <c r="ACI40" s="86"/>
      <c r="ACJ40" s="86"/>
      <c r="ACK40" s="86"/>
      <c r="ACL40" s="86"/>
      <c r="ACM40" s="86"/>
      <c r="ACN40" s="86"/>
      <c r="ACO40" s="86"/>
      <c r="ACP40" s="86"/>
      <c r="ACQ40" s="86"/>
      <c r="ACR40" s="86"/>
      <c r="ACS40" s="86"/>
      <c r="ACT40" s="86"/>
      <c r="ACU40" s="86"/>
      <c r="ACV40" s="86"/>
      <c r="ACW40" s="86"/>
      <c r="ACX40" s="86"/>
      <c r="ACY40" s="86"/>
      <c r="ACZ40" s="86"/>
      <c r="ADA40" s="86"/>
      <c r="ADB40" s="86"/>
      <c r="ADC40" s="86"/>
      <c r="ADD40" s="86"/>
      <c r="ADE40" s="86"/>
      <c r="ADF40" s="86"/>
      <c r="ADG40" s="86"/>
      <c r="ADH40" s="86"/>
      <c r="ADI40" s="86"/>
      <c r="ADJ40" s="86"/>
      <c r="ADK40" s="86"/>
      <c r="ADL40" s="86"/>
      <c r="ADM40" s="86"/>
      <c r="ADN40" s="86"/>
      <c r="ADO40" s="86"/>
      <c r="ADP40" s="86"/>
      <c r="ADQ40" s="86"/>
      <c r="ADR40" s="86"/>
      <c r="ADS40" s="86"/>
      <c r="ADT40" s="86"/>
      <c r="ADU40" s="86"/>
      <c r="ADV40" s="86"/>
      <c r="ADW40" s="86"/>
      <c r="ADX40" s="86"/>
      <c r="ADY40" s="86"/>
      <c r="ADZ40" s="86"/>
      <c r="AEA40" s="86"/>
      <c r="AEB40" s="86"/>
      <c r="AEC40" s="86"/>
      <c r="AED40" s="86"/>
      <c r="AEE40" s="86"/>
      <c r="AEF40" s="86"/>
      <c r="AEG40" s="86"/>
      <c r="AEH40" s="86"/>
      <c r="AEI40" s="86"/>
      <c r="AEJ40" s="86"/>
      <c r="AEK40" s="86"/>
      <c r="AEL40" s="86"/>
      <c r="AEM40" s="86"/>
      <c r="AEN40" s="86"/>
      <c r="AEO40" s="86"/>
      <c r="AEP40" s="86"/>
      <c r="AEQ40" s="86"/>
      <c r="AER40" s="86"/>
      <c r="AES40" s="86"/>
      <c r="AET40" s="86"/>
      <c r="AEU40" s="86"/>
      <c r="AEV40" s="86"/>
      <c r="AEW40" s="86"/>
      <c r="AEX40" s="86"/>
      <c r="AEY40" s="86"/>
      <c r="AEZ40" s="86"/>
      <c r="AFA40" s="86"/>
      <c r="AFB40" s="86"/>
      <c r="AFC40" s="86"/>
      <c r="AFD40" s="86"/>
      <c r="AFE40" s="86"/>
      <c r="AFF40" s="86"/>
      <c r="AFG40" s="86"/>
      <c r="AFH40" s="86"/>
      <c r="AFI40" s="86"/>
      <c r="AFJ40" s="86"/>
      <c r="AFK40" s="86"/>
      <c r="AFL40" s="86"/>
      <c r="AFM40" s="86"/>
      <c r="AFN40" s="86"/>
      <c r="AFO40" s="86"/>
      <c r="AFP40" s="86"/>
      <c r="AFQ40" s="86"/>
      <c r="AFR40" s="86"/>
      <c r="AFS40" s="86"/>
      <c r="AFT40" s="86"/>
      <c r="AFU40" s="86"/>
      <c r="AFV40" s="86"/>
      <c r="AFW40" s="86"/>
      <c r="AFX40" s="86"/>
      <c r="AFY40" s="86"/>
      <c r="AFZ40" s="86"/>
      <c r="AGA40" s="86"/>
      <c r="AGB40" s="86"/>
      <c r="AGC40" s="86"/>
      <c r="AGD40" s="86"/>
      <c r="AGE40" s="86"/>
      <c r="AGF40" s="86"/>
      <c r="AGG40" s="86"/>
      <c r="AGH40" s="86"/>
      <c r="AGI40" s="86"/>
      <c r="AGJ40" s="86"/>
      <c r="AGK40" s="86"/>
      <c r="AGL40" s="86"/>
      <c r="AGM40" s="86"/>
      <c r="AGN40" s="86"/>
      <c r="AGO40" s="86"/>
      <c r="AGP40" s="86"/>
      <c r="AGQ40" s="86"/>
      <c r="AGR40" s="86"/>
      <c r="AGS40" s="86"/>
      <c r="AGT40" s="86"/>
      <c r="AGU40" s="86"/>
      <c r="AGV40" s="86"/>
      <c r="AGW40" s="86"/>
      <c r="AGX40" s="86"/>
      <c r="AGY40" s="86"/>
      <c r="AGZ40" s="86"/>
      <c r="AHA40" s="86"/>
      <c r="AHB40" s="86"/>
      <c r="AHC40" s="86"/>
      <c r="AHD40" s="86"/>
      <c r="AHE40" s="86"/>
      <c r="AHF40" s="86"/>
      <c r="AHG40" s="86"/>
      <c r="AHH40" s="86"/>
      <c r="AHI40" s="86"/>
      <c r="AHJ40" s="86"/>
      <c r="AHK40" s="86"/>
      <c r="AHL40" s="86"/>
      <c r="AHM40" s="86"/>
      <c r="AHN40" s="86"/>
      <c r="AHO40" s="86"/>
      <c r="AHP40" s="86"/>
      <c r="AHQ40" s="86"/>
      <c r="AHR40" s="86"/>
      <c r="AHS40" s="86"/>
      <c r="AHT40" s="86"/>
      <c r="AHU40" s="86"/>
      <c r="AHV40" s="86"/>
      <c r="AHW40" s="86"/>
      <c r="AHX40" s="86"/>
      <c r="AHY40" s="86"/>
      <c r="AHZ40" s="86"/>
      <c r="AIA40" s="86"/>
      <c r="AIB40" s="86"/>
      <c r="AIC40" s="86"/>
      <c r="AID40" s="86"/>
      <c r="AIE40" s="86"/>
      <c r="AIF40" s="86"/>
      <c r="AIG40" s="86"/>
      <c r="AIH40" s="86"/>
      <c r="AII40" s="86"/>
      <c r="AIJ40" s="86"/>
      <c r="AIK40" s="86"/>
      <c r="AIL40" s="86"/>
      <c r="AIM40" s="86"/>
      <c r="AIN40" s="86"/>
      <c r="AIO40" s="86"/>
      <c r="AIP40" s="86"/>
      <c r="AIQ40" s="86"/>
      <c r="AIR40" s="86"/>
      <c r="AIS40" s="86"/>
      <c r="AIT40" s="86"/>
      <c r="AIU40" s="86"/>
      <c r="AIV40" s="86"/>
      <c r="AIW40" s="86"/>
      <c r="AIX40" s="86"/>
      <c r="AIY40" s="86"/>
      <c r="AIZ40" s="86"/>
      <c r="AJA40" s="86"/>
      <c r="AJB40" s="86"/>
      <c r="AJC40" s="86"/>
      <c r="AJD40" s="86"/>
      <c r="AJE40" s="86"/>
      <c r="AJF40" s="86"/>
      <c r="AJG40" s="86"/>
      <c r="AJH40" s="86"/>
      <c r="AJI40" s="86"/>
      <c r="AJJ40" s="86"/>
      <c r="AJK40" s="86"/>
      <c r="AJL40" s="86"/>
      <c r="AJM40" s="86"/>
      <c r="AJN40" s="86"/>
      <c r="AJO40" s="86"/>
      <c r="AJP40" s="86"/>
      <c r="AJQ40" s="86"/>
      <c r="AJR40" s="86"/>
      <c r="AJS40" s="86"/>
      <c r="AJT40" s="86"/>
      <c r="AJU40" s="86"/>
      <c r="AJV40" s="86"/>
      <c r="AJW40" s="86"/>
      <c r="AJX40" s="86"/>
      <c r="AJY40" s="86"/>
      <c r="AJZ40" s="86"/>
      <c r="AKA40" s="86"/>
      <c r="AKB40" s="86"/>
      <c r="AKC40" s="86"/>
      <c r="AKD40" s="86"/>
      <c r="AKE40" s="86"/>
      <c r="AKF40" s="86"/>
      <c r="AKG40" s="86"/>
      <c r="AKH40" s="86"/>
      <c r="AKI40" s="86"/>
      <c r="AKJ40" s="86"/>
      <c r="AKK40" s="86"/>
      <c r="AKL40" s="86"/>
      <c r="AKM40" s="86"/>
      <c r="AKN40" s="86"/>
      <c r="AKO40" s="86"/>
      <c r="AKP40" s="86"/>
      <c r="AKQ40" s="86"/>
      <c r="AKR40" s="86"/>
      <c r="AKS40" s="86"/>
      <c r="AKT40" s="86"/>
      <c r="AKU40" s="86"/>
      <c r="AKV40" s="86"/>
      <c r="AKW40" s="86"/>
      <c r="AKX40" s="86"/>
      <c r="AKY40" s="86"/>
      <c r="AKZ40" s="86"/>
      <c r="ALA40" s="86"/>
      <c r="ALB40" s="86"/>
      <c r="ALC40" s="86"/>
      <c r="ALD40" s="86"/>
      <c r="ALE40" s="86"/>
      <c r="ALF40" s="86"/>
      <c r="ALG40" s="86"/>
      <c r="ALH40" s="86"/>
      <c r="ALI40" s="86"/>
      <c r="ALJ40" s="86"/>
      <c r="ALK40" s="86"/>
      <c r="ALL40" s="86"/>
      <c r="ALM40" s="86"/>
      <c r="ALN40" s="86"/>
      <c r="ALO40" s="86"/>
      <c r="ALP40" s="86"/>
      <c r="ALQ40" s="86"/>
      <c r="ALR40" s="86"/>
      <c r="ALS40" s="86"/>
      <c r="ALT40" s="86"/>
      <c r="ALU40" s="86"/>
      <c r="ALV40" s="86"/>
      <c r="ALW40" s="86"/>
      <c r="ALX40" s="86"/>
      <c r="ALY40" s="86"/>
      <c r="ALZ40" s="86"/>
      <c r="AMA40" s="86"/>
      <c r="AMB40" s="86"/>
      <c r="AMC40" s="86"/>
      <c r="AMD40" s="86"/>
      <c r="AME40" s="86"/>
      <c r="AMF40" s="86"/>
      <c r="AMG40" s="86"/>
      <c r="AMH40" s="86"/>
      <c r="AMI40" s="86"/>
      <c r="AMJ40" s="86"/>
      <c r="AMK40" s="86"/>
    </row>
    <row r="41" customFormat="false" ht="13.8" hidden="false" customHeight="false" outlineLevel="0" collapsed="false">
      <c r="A41" s="266" t="s">
        <v>5239</v>
      </c>
      <c r="B41" s="354" t="s">
        <v>5198</v>
      </c>
      <c r="C41" s="358"/>
      <c r="D41" s="358"/>
      <c r="E41" s="358"/>
      <c r="F41" s="358"/>
      <c r="G41" s="358"/>
      <c r="H41" s="358"/>
      <c r="I41" s="358"/>
      <c r="J41" s="358"/>
      <c r="K41" s="358"/>
      <c r="L41" s="358"/>
      <c r="M41" s="358" t="s">
        <v>44</v>
      </c>
      <c r="N41" s="358"/>
      <c r="O41" s="358"/>
      <c r="P41" s="358"/>
      <c r="Q41" s="358"/>
      <c r="R41" s="358" t="s">
        <v>107</v>
      </c>
      <c r="S41" s="358"/>
      <c r="T41" s="358"/>
      <c r="U41" s="358"/>
      <c r="V41" s="359"/>
      <c r="W41" s="358"/>
      <c r="X41" s="358"/>
      <c r="Y41" s="360"/>
      <c r="Z41" s="360"/>
      <c r="AA41" s="360"/>
      <c r="AB41" s="361"/>
      <c r="AC41" s="361"/>
      <c r="AD41" s="362"/>
      <c r="AE41" s="361"/>
      <c r="AF41" s="363"/>
      <c r="AG41" s="364"/>
      <c r="AH41" s="365"/>
      <c r="AI41" s="361"/>
      <c r="AJ41" s="361"/>
      <c r="AK41" s="364"/>
      <c r="AL41" s="361"/>
      <c r="AM41" s="364"/>
      <c r="AN41" s="361"/>
      <c r="AO41" s="324"/>
      <c r="AP41" s="324"/>
      <c r="AQ41" s="324"/>
      <c r="AR41" s="324"/>
      <c r="AS41" s="324"/>
      <c r="AT41" s="330" t="str">
        <f aca="false">IF(A41="", "","'"&amp;A41&amp;"':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'"&amp;VLOOKUP(S41,マスタ!$D$1:$E$99,2,0)&amp;"'","")&amp;""&amp;IF(T41&lt;&gt;"",", range: '"&amp;T41&amp;"'","")&amp;IF(V41&lt;&gt;"",", damage: '"&amp;V41&amp;"'","")&amp;IF(X41&lt;&gt;"",", capacity: '"&amp;X41&amp;"'","")&amp;IF(Y41&lt;&gt;"",", growth: "&amp;Y41&amp;"","")&amp;IF(Z41&lt;&gt;"",", cost: '"&amp;Z41&amp;"'","")&amp;", text: '"&amp;SUBSTITUTE(SUBSTITUTE(AE41, CHAR(13), ""),CHAR(10),"\n")&amp;IF(AF41&lt;&gt;"", "', textAdditional: '"&amp;SUBSTITUTE(SUBSTITUTE(AF41, CHAR(13), ""),CHAR(10),"\n"), "")&amp;"', textZh: '"&amp;SUBSTITUTE(SUBSTITUTE(SUBSTITUTE(AG41, CHAR(13), ""),CHAR(10),"\n"),"'","\'")&amp;"', textZhG1: '"&amp;SUBSTITUTE(SUBSTITUTE(SUBSTITUTE(AI41, CHAR(13), ""),CHAR(10),"\n"),"'","\'")&amp;IF(AH41&lt;&gt;"", "', textZhAdditional: '"&amp;SUBSTITUTE(SUBSTITUTE(AH41, CHAR(13), ""),CHAR(10),"\n"), "")&amp;IF(AJ41&lt;&gt;"", "', textZhG1Additional: '"&amp;SUBSTITUTE(SUBSTITUTE(AJ41, CHAR(13), ""),CHAR(10),"\n"), "")&amp;"', textKo: '"&amp;SUBSTITUTE(SUBSTITUTE(SUBSTITUTE(AK41, CHAR(13), ""),CHAR(10),"\n"),"'","\'")&amp;IF(AL41&lt;&gt;"", "', textKoAdditional: '"&amp;SUBSTITUTE(SUBSTITUTE(AL41, CHAR(13), ""),CHAR(10),"\n"), "")&amp;"', textEn: '"&amp;SUBSTITUTE(SUBSTITUTE(SUBSTITUTE(AM41, CHAR(13), ""),CHAR(10),"\n"),"'","\'")&amp;IF(AN41&lt;&gt;"", "', textEnAdditional: '"&amp;SUBSTITUTE(SUBSTITUTE(AN41, CHAR(13), ""),CHAR(10),"\n"), "")&amp;"'"&amp;IF(AB41="○",", sealable: true","")&amp;IF(AC41="○",", removable: true","")&amp;IF(AA41="○",", lie: true","")&amp;IF(AD41="○",", investable: true","")&amp;"},")</f>
        <v>'26-innealra-o-n-3': {megami: 'innealra', name: '', nameEn: '', nameZh: '', nameZhG1: '', nameKo: '', ruby: '', rubyEn: '', baseType: 'normal', type: 'action', text: '', textZh: '', textZhG1: '', textKo: '', textEn: ''},</v>
      </c>
      <c r="AU41" s="331" t="str">
        <f aca="false">IF($A41&lt;&gt;"", "    /** 《"&amp;$E41&amp;"》 */ export const "&amp;SUBSTITUTE(UPPER(IF(MID($A41, 3, 1)="-", RIGHT($A41,LEN($A41)-3), $A41)), "-", "_")&amp;": TCardId = '"&amp;$A41&amp;"';", "")</f>
        <v>    /** 《》 */ export const INNEALRA_O_N_3: TCardId = '26-innealra-o-n-3';</v>
      </c>
      <c r="AV41" s="332" t="str">
        <f aca="false">IF($A41&lt;&gt;"", "    | '"&amp;$A41&amp;"'", "")</f>
        <v>    | '26-innealra-o-n-3'</v>
      </c>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c r="CY41" s="86"/>
      <c r="CZ41" s="86"/>
      <c r="DA41" s="86"/>
      <c r="DB41" s="86"/>
      <c r="DC41" s="86"/>
      <c r="DD41" s="86"/>
      <c r="DE41" s="86"/>
      <c r="DF41" s="86"/>
      <c r="DG41" s="86"/>
      <c r="DH41" s="86"/>
      <c r="DI41" s="86"/>
      <c r="DJ41" s="86"/>
      <c r="DK41" s="86"/>
      <c r="DL41" s="86"/>
      <c r="DM41" s="86"/>
      <c r="DN41" s="86"/>
      <c r="DO41" s="86"/>
      <c r="DP41" s="86"/>
      <c r="DQ41" s="86"/>
      <c r="DR41" s="86"/>
      <c r="DS41" s="86"/>
      <c r="DT41" s="86"/>
      <c r="DU41" s="86"/>
      <c r="DV41" s="86"/>
      <c r="DW41" s="86"/>
      <c r="DX41" s="86"/>
      <c r="DY41" s="86"/>
      <c r="DZ41" s="86"/>
      <c r="EA41" s="86"/>
      <c r="EB41" s="86"/>
      <c r="EC41" s="86"/>
      <c r="ED41" s="86"/>
      <c r="EE41" s="86"/>
      <c r="EF41" s="86"/>
      <c r="EG41" s="86"/>
      <c r="EH41" s="86"/>
      <c r="EI41" s="86"/>
      <c r="EJ41" s="86"/>
      <c r="EK41" s="86"/>
      <c r="EL41" s="86"/>
      <c r="EM41" s="86"/>
      <c r="EN41" s="86"/>
      <c r="EO41" s="86"/>
      <c r="EP41" s="86"/>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6"/>
      <c r="FO41" s="86"/>
      <c r="FP41" s="86"/>
      <c r="FQ41" s="86"/>
      <c r="FR41" s="86"/>
      <c r="FS41" s="86"/>
      <c r="FT41" s="86"/>
      <c r="FU41" s="86"/>
      <c r="FV41" s="86"/>
      <c r="FW41" s="86"/>
      <c r="FX41" s="86"/>
      <c r="FY41" s="86"/>
      <c r="FZ41" s="86"/>
      <c r="GA41" s="86"/>
      <c r="GB41" s="86"/>
      <c r="GC41" s="86"/>
      <c r="GD41" s="86"/>
      <c r="GE41" s="86"/>
      <c r="GF41" s="86"/>
      <c r="GG41" s="86"/>
      <c r="GH41" s="86"/>
      <c r="GI41" s="86"/>
      <c r="GJ41" s="86"/>
      <c r="GK41" s="86"/>
      <c r="GL41" s="86"/>
      <c r="GM41" s="86"/>
      <c r="GN41" s="86"/>
      <c r="GO41" s="86"/>
      <c r="GP41" s="86"/>
      <c r="GQ41" s="86"/>
      <c r="GR41" s="86"/>
      <c r="GS41" s="86"/>
      <c r="GT41" s="86"/>
      <c r="GU41" s="86"/>
      <c r="GV41" s="86"/>
      <c r="GW41" s="86"/>
      <c r="GX41" s="86"/>
      <c r="GY41" s="86"/>
      <c r="GZ41" s="86"/>
      <c r="HA41" s="86"/>
      <c r="HB41" s="86"/>
      <c r="HC41" s="86"/>
      <c r="HD41" s="86"/>
      <c r="HE41" s="86"/>
      <c r="HF41" s="86"/>
      <c r="HG41" s="86"/>
      <c r="HH41" s="86"/>
      <c r="HI41" s="86"/>
      <c r="HJ41" s="86"/>
      <c r="HK41" s="86"/>
      <c r="HL41" s="86"/>
      <c r="HM41" s="86"/>
      <c r="HN41" s="86"/>
      <c r="HO41" s="86"/>
      <c r="HP41" s="86"/>
      <c r="HQ41" s="86"/>
      <c r="HR41" s="86"/>
      <c r="HS41" s="86"/>
      <c r="HT41" s="86"/>
      <c r="HU41" s="86"/>
      <c r="HV41" s="86"/>
      <c r="HW41" s="86"/>
      <c r="HX41" s="86"/>
      <c r="HY41" s="86"/>
      <c r="HZ41" s="86"/>
      <c r="IA41" s="86"/>
      <c r="IB41" s="86"/>
      <c r="IC41" s="86"/>
      <c r="ID41" s="86"/>
      <c r="IE41" s="86"/>
      <c r="IF41" s="86"/>
      <c r="IG41" s="86"/>
      <c r="IH41" s="86"/>
      <c r="II41" s="86"/>
      <c r="IJ41" s="86"/>
      <c r="IK41" s="86"/>
      <c r="IL41" s="86"/>
      <c r="IM41" s="86"/>
      <c r="IN41" s="86"/>
      <c r="IO41" s="86"/>
      <c r="IP41" s="86"/>
      <c r="IQ41" s="86"/>
      <c r="IR41" s="86"/>
      <c r="IS41" s="86"/>
      <c r="IT41" s="86"/>
      <c r="IU41" s="86"/>
      <c r="IV41" s="86"/>
      <c r="IW41" s="86"/>
      <c r="IX41" s="86"/>
      <c r="IY41" s="86"/>
      <c r="IZ41" s="86"/>
      <c r="JA41" s="86"/>
      <c r="JB41" s="86"/>
      <c r="JC41" s="86"/>
      <c r="JD41" s="86"/>
      <c r="JE41" s="86"/>
      <c r="JF41" s="86"/>
      <c r="JG41" s="86"/>
      <c r="JH41" s="86"/>
      <c r="JI41" s="86"/>
      <c r="JJ41" s="86"/>
      <c r="JK41" s="86"/>
      <c r="JL41" s="86"/>
      <c r="JM41" s="86"/>
      <c r="JN41" s="86"/>
      <c r="JO41" s="86"/>
      <c r="JP41" s="86"/>
      <c r="JQ41" s="86"/>
      <c r="JR41" s="86"/>
      <c r="JS41" s="86"/>
      <c r="JT41" s="86"/>
      <c r="JU41" s="86"/>
      <c r="JV41" s="86"/>
      <c r="JW41" s="86"/>
      <c r="JX41" s="86"/>
      <c r="JY41" s="86"/>
      <c r="JZ41" s="86"/>
      <c r="KA41" s="86"/>
      <c r="KB41" s="86"/>
      <c r="KC41" s="86"/>
      <c r="KD41" s="86"/>
      <c r="KE41" s="86"/>
      <c r="KF41" s="86"/>
      <c r="KG41" s="86"/>
      <c r="KH41" s="86"/>
      <c r="KI41" s="86"/>
      <c r="KJ41" s="86"/>
      <c r="KK41" s="86"/>
      <c r="KL41" s="86"/>
      <c r="KM41" s="86"/>
      <c r="KN41" s="86"/>
      <c r="KO41" s="86"/>
      <c r="KP41" s="86"/>
      <c r="KQ41" s="86"/>
      <c r="KR41" s="86"/>
      <c r="KS41" s="86"/>
      <c r="KT41" s="86"/>
      <c r="KU41" s="86"/>
      <c r="KV41" s="86"/>
      <c r="KW41" s="86"/>
      <c r="KX41" s="86"/>
      <c r="KY41" s="86"/>
      <c r="KZ41" s="86"/>
      <c r="LA41" s="86"/>
      <c r="LB41" s="86"/>
      <c r="LC41" s="86"/>
      <c r="LD41" s="86"/>
      <c r="LE41" s="86"/>
      <c r="LF41" s="86"/>
      <c r="LG41" s="86"/>
      <c r="LH41" s="86"/>
      <c r="LI41" s="86"/>
      <c r="LJ41" s="86"/>
      <c r="LK41" s="86"/>
      <c r="LL41" s="86"/>
      <c r="LM41" s="86"/>
      <c r="LN41" s="86"/>
      <c r="LO41" s="86"/>
      <c r="LP41" s="86"/>
      <c r="LQ41" s="86"/>
      <c r="LR41" s="86"/>
      <c r="LS41" s="86"/>
      <c r="LT41" s="86"/>
      <c r="LU41" s="86"/>
      <c r="LV41" s="86"/>
      <c r="LW41" s="86"/>
      <c r="LX41" s="86"/>
      <c r="LY41" s="86"/>
      <c r="LZ41" s="86"/>
      <c r="MA41" s="86"/>
      <c r="MB41" s="86"/>
      <c r="MC41" s="86"/>
      <c r="MD41" s="86"/>
      <c r="ME41" s="86"/>
      <c r="MF41" s="86"/>
      <c r="MG41" s="86"/>
      <c r="MH41" s="86"/>
      <c r="MI41" s="86"/>
      <c r="MJ41" s="86"/>
      <c r="MK41" s="86"/>
      <c r="ML41" s="86"/>
      <c r="MM41" s="86"/>
      <c r="MN41" s="86"/>
      <c r="MO41" s="86"/>
      <c r="MP41" s="86"/>
      <c r="MQ41" s="86"/>
      <c r="MR41" s="86"/>
      <c r="MS41" s="86"/>
      <c r="MT41" s="86"/>
      <c r="MU41" s="86"/>
      <c r="MV41" s="86"/>
      <c r="MW41" s="86"/>
      <c r="MX41" s="86"/>
      <c r="MY41" s="86"/>
      <c r="MZ41" s="86"/>
      <c r="NA41" s="86"/>
      <c r="NB41" s="86"/>
      <c r="NC41" s="86"/>
      <c r="ND41" s="86"/>
      <c r="NE41" s="86"/>
      <c r="NF41" s="86"/>
      <c r="NG41" s="86"/>
      <c r="NH41" s="86"/>
      <c r="NI41" s="86"/>
      <c r="NJ41" s="86"/>
      <c r="NK41" s="86"/>
      <c r="NL41" s="86"/>
      <c r="NM41" s="86"/>
      <c r="NN41" s="86"/>
      <c r="NO41" s="86"/>
      <c r="NP41" s="86"/>
      <c r="NQ41" s="86"/>
      <c r="NR41" s="86"/>
      <c r="NS41" s="86"/>
      <c r="NT41" s="86"/>
      <c r="NU41" s="86"/>
      <c r="NV41" s="86"/>
      <c r="NW41" s="86"/>
      <c r="NX41" s="86"/>
      <c r="NY41" s="86"/>
      <c r="NZ41" s="86"/>
      <c r="OA41" s="86"/>
      <c r="OB41" s="86"/>
      <c r="OC41" s="86"/>
      <c r="OD41" s="86"/>
      <c r="OE41" s="86"/>
      <c r="OF41" s="86"/>
      <c r="OG41" s="86"/>
      <c r="OH41" s="86"/>
      <c r="OI41" s="86"/>
      <c r="OJ41" s="86"/>
      <c r="OK41" s="86"/>
      <c r="OL41" s="86"/>
      <c r="OM41" s="86"/>
      <c r="ON41" s="86"/>
      <c r="OO41" s="86"/>
      <c r="OP41" s="86"/>
      <c r="OQ41" s="86"/>
      <c r="OR41" s="86"/>
      <c r="OS41" s="86"/>
      <c r="OT41" s="86"/>
      <c r="OU41" s="86"/>
      <c r="OV41" s="86"/>
      <c r="OW41" s="86"/>
      <c r="OX41" s="86"/>
      <c r="OY41" s="86"/>
      <c r="OZ41" s="86"/>
      <c r="PA41" s="86"/>
      <c r="PB41" s="86"/>
      <c r="PC41" s="86"/>
      <c r="PD41" s="86"/>
      <c r="PE41" s="86"/>
      <c r="PF41" s="86"/>
      <c r="PG41" s="86"/>
      <c r="PH41" s="86"/>
      <c r="PI41" s="86"/>
      <c r="PJ41" s="86"/>
      <c r="PK41" s="86"/>
      <c r="PL41" s="86"/>
      <c r="PM41" s="86"/>
      <c r="PN41" s="86"/>
      <c r="PO41" s="86"/>
      <c r="PP41" s="86"/>
      <c r="PQ41" s="86"/>
      <c r="PR41" s="86"/>
      <c r="PS41" s="86"/>
      <c r="PT41" s="86"/>
      <c r="PU41" s="86"/>
      <c r="PV41" s="86"/>
      <c r="PW41" s="86"/>
      <c r="PX41" s="86"/>
      <c r="PY41" s="86"/>
      <c r="PZ41" s="86"/>
      <c r="QA41" s="86"/>
      <c r="QB41" s="86"/>
      <c r="QC41" s="86"/>
      <c r="QD41" s="86"/>
      <c r="QE41" s="86"/>
      <c r="QF41" s="86"/>
      <c r="QG41" s="86"/>
      <c r="QH41" s="86"/>
      <c r="QI41" s="86"/>
      <c r="QJ41" s="86"/>
      <c r="QK41" s="86"/>
      <c r="QL41" s="86"/>
      <c r="QM41" s="86"/>
      <c r="QN41" s="86"/>
      <c r="QO41" s="86"/>
      <c r="QP41" s="86"/>
      <c r="QQ41" s="86"/>
      <c r="QR41" s="86"/>
      <c r="QS41" s="86"/>
      <c r="QT41" s="86"/>
      <c r="QU41" s="86"/>
      <c r="QV41" s="86"/>
      <c r="QW41" s="86"/>
      <c r="QX41" s="86"/>
      <c r="QY41" s="86"/>
      <c r="QZ41" s="86"/>
      <c r="RA41" s="86"/>
      <c r="RB41" s="86"/>
      <c r="RC41" s="86"/>
      <c r="RD41" s="86"/>
      <c r="RE41" s="86"/>
      <c r="RF41" s="86"/>
      <c r="RG41" s="86"/>
      <c r="RH41" s="86"/>
      <c r="RI41" s="86"/>
      <c r="RJ41" s="86"/>
      <c r="RK41" s="86"/>
      <c r="RL41" s="86"/>
      <c r="RM41" s="86"/>
      <c r="RN41" s="86"/>
      <c r="RO41" s="86"/>
      <c r="RP41" s="86"/>
      <c r="RQ41" s="86"/>
      <c r="RR41" s="86"/>
      <c r="RS41" s="86"/>
      <c r="RT41" s="86"/>
      <c r="RU41" s="86"/>
      <c r="RV41" s="86"/>
      <c r="RW41" s="86"/>
      <c r="RX41" s="86"/>
      <c r="RY41" s="86"/>
      <c r="RZ41" s="86"/>
      <c r="SA41" s="86"/>
      <c r="SB41" s="86"/>
      <c r="SC41" s="86"/>
      <c r="SD41" s="86"/>
      <c r="SE41" s="86"/>
      <c r="SF41" s="86"/>
      <c r="SG41" s="86"/>
      <c r="SH41" s="86"/>
      <c r="SI41" s="86"/>
      <c r="SJ41" s="86"/>
      <c r="SK41" s="86"/>
      <c r="SL41" s="86"/>
      <c r="SM41" s="86"/>
      <c r="SN41" s="86"/>
      <c r="SO41" s="86"/>
      <c r="SP41" s="86"/>
      <c r="SQ41" s="86"/>
      <c r="SR41" s="86"/>
      <c r="SS41" s="86"/>
      <c r="ST41" s="86"/>
      <c r="SU41" s="86"/>
      <c r="SV41" s="86"/>
      <c r="SW41" s="86"/>
      <c r="SX41" s="86"/>
      <c r="SY41" s="86"/>
      <c r="SZ41" s="86"/>
      <c r="TA41" s="86"/>
      <c r="TB41" s="86"/>
      <c r="TC41" s="86"/>
      <c r="TD41" s="86"/>
      <c r="TE41" s="86"/>
      <c r="TF41" s="86"/>
      <c r="TG41" s="86"/>
      <c r="TH41" s="86"/>
      <c r="TI41" s="86"/>
      <c r="TJ41" s="86"/>
      <c r="TK41" s="86"/>
      <c r="TL41" s="86"/>
      <c r="TM41" s="86"/>
      <c r="TN41" s="86"/>
      <c r="TO41" s="86"/>
      <c r="TP41" s="86"/>
      <c r="TQ41" s="86"/>
      <c r="TR41" s="86"/>
      <c r="TS41" s="86"/>
      <c r="TT41" s="86"/>
      <c r="TU41" s="86"/>
      <c r="TV41" s="86"/>
      <c r="TW41" s="86"/>
      <c r="TX41" s="86"/>
      <c r="TY41" s="86"/>
      <c r="TZ41" s="86"/>
      <c r="UA41" s="86"/>
      <c r="UB41" s="86"/>
      <c r="UC41" s="86"/>
      <c r="UD41" s="86"/>
      <c r="UE41" s="86"/>
      <c r="UF41" s="86"/>
      <c r="UG41" s="86"/>
      <c r="UH41" s="86"/>
      <c r="UI41" s="86"/>
      <c r="UJ41" s="86"/>
      <c r="UK41" s="86"/>
      <c r="UL41" s="86"/>
      <c r="UM41" s="86"/>
      <c r="UN41" s="86"/>
      <c r="UO41" s="86"/>
      <c r="UP41" s="86"/>
      <c r="UQ41" s="86"/>
      <c r="UR41" s="86"/>
      <c r="US41" s="86"/>
      <c r="UT41" s="86"/>
      <c r="UU41" s="86"/>
      <c r="UV41" s="86"/>
      <c r="UW41" s="86"/>
      <c r="UX41" s="86"/>
      <c r="UY41" s="86"/>
      <c r="UZ41" s="86"/>
      <c r="VA41" s="86"/>
      <c r="VB41" s="86"/>
      <c r="VC41" s="86"/>
      <c r="VD41" s="86"/>
      <c r="VE41" s="86"/>
      <c r="VF41" s="86"/>
      <c r="VG41" s="86"/>
      <c r="VH41" s="86"/>
      <c r="VI41" s="86"/>
      <c r="VJ41" s="86"/>
      <c r="VK41" s="86"/>
      <c r="VL41" s="86"/>
      <c r="VM41" s="86"/>
      <c r="VN41" s="86"/>
      <c r="VO41" s="86"/>
      <c r="VP41" s="86"/>
      <c r="VQ41" s="86"/>
      <c r="VR41" s="86"/>
      <c r="VS41" s="86"/>
      <c r="VT41" s="86"/>
      <c r="VU41" s="86"/>
      <c r="VV41" s="86"/>
      <c r="VW41" s="86"/>
      <c r="VX41" s="86"/>
      <c r="VY41" s="86"/>
      <c r="VZ41" s="86"/>
      <c r="WA41" s="86"/>
      <c r="WB41" s="86"/>
      <c r="WC41" s="86"/>
      <c r="WD41" s="86"/>
      <c r="WE41" s="86"/>
      <c r="WF41" s="86"/>
      <c r="WG41" s="86"/>
      <c r="WH41" s="86"/>
      <c r="WI41" s="86"/>
      <c r="WJ41" s="86"/>
      <c r="WK41" s="86"/>
      <c r="WL41" s="86"/>
      <c r="WM41" s="86"/>
      <c r="WN41" s="86"/>
      <c r="WO41" s="86"/>
      <c r="WP41" s="86"/>
      <c r="WQ41" s="86"/>
      <c r="WR41" s="86"/>
      <c r="WS41" s="86"/>
      <c r="WT41" s="86"/>
      <c r="WU41" s="86"/>
      <c r="WV41" s="86"/>
      <c r="WW41" s="86"/>
      <c r="WX41" s="86"/>
      <c r="WY41" s="86"/>
      <c r="WZ41" s="86"/>
      <c r="XA41" s="86"/>
      <c r="XB41" s="86"/>
      <c r="XC41" s="86"/>
      <c r="XD41" s="86"/>
      <c r="XE41" s="86"/>
      <c r="XF41" s="86"/>
      <c r="XG41" s="86"/>
      <c r="XH41" s="86"/>
      <c r="XI41" s="86"/>
      <c r="XJ41" s="86"/>
      <c r="XK41" s="86"/>
      <c r="XL41" s="86"/>
      <c r="XM41" s="86"/>
      <c r="XN41" s="86"/>
      <c r="XO41" s="86"/>
      <c r="XP41" s="86"/>
      <c r="XQ41" s="86"/>
      <c r="XR41" s="86"/>
      <c r="XS41" s="86"/>
      <c r="XT41" s="86"/>
      <c r="XU41" s="86"/>
      <c r="XV41" s="86"/>
      <c r="XW41" s="86"/>
      <c r="XX41" s="86"/>
      <c r="XY41" s="86"/>
      <c r="XZ41" s="86"/>
      <c r="YA41" s="86"/>
      <c r="YB41" s="86"/>
      <c r="YC41" s="86"/>
      <c r="YD41" s="86"/>
      <c r="YE41" s="86"/>
      <c r="YF41" s="86"/>
      <c r="YG41" s="86"/>
      <c r="YH41" s="86"/>
      <c r="YI41" s="86"/>
      <c r="YJ41" s="86"/>
      <c r="YK41" s="86"/>
      <c r="YL41" s="86"/>
      <c r="YM41" s="86"/>
      <c r="YN41" s="86"/>
      <c r="YO41" s="86"/>
      <c r="YP41" s="86"/>
      <c r="YQ41" s="86"/>
      <c r="YR41" s="86"/>
      <c r="YS41" s="86"/>
      <c r="YT41" s="86"/>
      <c r="YU41" s="86"/>
      <c r="YV41" s="86"/>
      <c r="YW41" s="86"/>
      <c r="YX41" s="86"/>
      <c r="YY41" s="86"/>
      <c r="YZ41" s="86"/>
      <c r="ZA41" s="86"/>
      <c r="ZB41" s="86"/>
      <c r="ZC41" s="86"/>
      <c r="ZD41" s="86"/>
      <c r="ZE41" s="86"/>
      <c r="ZF41" s="86"/>
      <c r="ZG41" s="86"/>
      <c r="ZH41" s="86"/>
      <c r="ZI41" s="86"/>
      <c r="ZJ41" s="86"/>
      <c r="ZK41" s="86"/>
      <c r="ZL41" s="86"/>
      <c r="ZM41" s="86"/>
      <c r="ZN41" s="86"/>
      <c r="ZO41" s="86"/>
      <c r="ZP41" s="86"/>
      <c r="ZQ41" s="86"/>
      <c r="ZR41" s="86"/>
      <c r="ZS41" s="86"/>
      <c r="ZT41" s="86"/>
      <c r="ZU41" s="86"/>
      <c r="ZV41" s="86"/>
      <c r="ZW41" s="86"/>
      <c r="ZX41" s="86"/>
      <c r="ZY41" s="86"/>
      <c r="ZZ41" s="86"/>
      <c r="AAA41" s="86"/>
      <c r="AAB41" s="86"/>
      <c r="AAC41" s="86"/>
      <c r="AAD41" s="86"/>
      <c r="AAE41" s="86"/>
      <c r="AAF41" s="86"/>
      <c r="AAG41" s="86"/>
      <c r="AAH41" s="86"/>
      <c r="AAI41" s="86"/>
      <c r="AAJ41" s="86"/>
      <c r="AAK41" s="86"/>
      <c r="AAL41" s="86"/>
      <c r="AAM41" s="86"/>
      <c r="AAN41" s="86"/>
      <c r="AAO41" s="86"/>
      <c r="AAP41" s="86"/>
      <c r="AAQ41" s="86"/>
      <c r="AAR41" s="86"/>
      <c r="AAS41" s="86"/>
      <c r="AAT41" s="86"/>
      <c r="AAU41" s="86"/>
      <c r="AAV41" s="86"/>
      <c r="AAW41" s="86"/>
      <c r="AAX41" s="86"/>
      <c r="AAY41" s="86"/>
      <c r="AAZ41" s="86"/>
      <c r="ABA41" s="86"/>
      <c r="ABB41" s="86"/>
      <c r="ABC41" s="86"/>
      <c r="ABD41" s="86"/>
      <c r="ABE41" s="86"/>
      <c r="ABF41" s="86"/>
      <c r="ABG41" s="86"/>
      <c r="ABH41" s="86"/>
      <c r="ABI41" s="86"/>
      <c r="ABJ41" s="86"/>
      <c r="ABK41" s="86"/>
      <c r="ABL41" s="86"/>
      <c r="ABM41" s="86"/>
      <c r="ABN41" s="86"/>
      <c r="ABO41" s="86"/>
      <c r="ABP41" s="86"/>
      <c r="ABQ41" s="86"/>
      <c r="ABR41" s="86"/>
      <c r="ABS41" s="86"/>
      <c r="ABT41" s="86"/>
      <c r="ABU41" s="86"/>
      <c r="ABV41" s="86"/>
      <c r="ABW41" s="86"/>
      <c r="ABX41" s="86"/>
      <c r="ABY41" s="86"/>
      <c r="ABZ41" s="86"/>
      <c r="ACA41" s="86"/>
      <c r="ACB41" s="86"/>
      <c r="ACC41" s="86"/>
      <c r="ACD41" s="86"/>
      <c r="ACE41" s="86"/>
      <c r="ACF41" s="86"/>
      <c r="ACG41" s="86"/>
      <c r="ACH41" s="86"/>
      <c r="ACI41" s="86"/>
      <c r="ACJ41" s="86"/>
      <c r="ACK41" s="86"/>
      <c r="ACL41" s="86"/>
      <c r="ACM41" s="86"/>
      <c r="ACN41" s="86"/>
      <c r="ACO41" s="86"/>
      <c r="ACP41" s="86"/>
      <c r="ACQ41" s="86"/>
      <c r="ACR41" s="86"/>
      <c r="ACS41" s="86"/>
      <c r="ACT41" s="86"/>
      <c r="ACU41" s="86"/>
      <c r="ACV41" s="86"/>
      <c r="ACW41" s="86"/>
      <c r="ACX41" s="86"/>
      <c r="ACY41" s="86"/>
      <c r="ACZ41" s="86"/>
      <c r="ADA41" s="86"/>
      <c r="ADB41" s="86"/>
      <c r="ADC41" s="86"/>
      <c r="ADD41" s="86"/>
      <c r="ADE41" s="86"/>
      <c r="ADF41" s="86"/>
      <c r="ADG41" s="86"/>
      <c r="ADH41" s="86"/>
      <c r="ADI41" s="86"/>
      <c r="ADJ41" s="86"/>
      <c r="ADK41" s="86"/>
      <c r="ADL41" s="86"/>
      <c r="ADM41" s="86"/>
      <c r="ADN41" s="86"/>
      <c r="ADO41" s="86"/>
      <c r="ADP41" s="86"/>
      <c r="ADQ41" s="86"/>
      <c r="ADR41" s="86"/>
      <c r="ADS41" s="86"/>
      <c r="ADT41" s="86"/>
      <c r="ADU41" s="86"/>
      <c r="ADV41" s="86"/>
      <c r="ADW41" s="86"/>
      <c r="ADX41" s="86"/>
      <c r="ADY41" s="86"/>
      <c r="ADZ41" s="86"/>
      <c r="AEA41" s="86"/>
      <c r="AEB41" s="86"/>
      <c r="AEC41" s="86"/>
      <c r="AED41" s="86"/>
      <c r="AEE41" s="86"/>
      <c r="AEF41" s="86"/>
      <c r="AEG41" s="86"/>
      <c r="AEH41" s="86"/>
      <c r="AEI41" s="86"/>
      <c r="AEJ41" s="86"/>
      <c r="AEK41" s="86"/>
      <c r="AEL41" s="86"/>
      <c r="AEM41" s="86"/>
      <c r="AEN41" s="86"/>
      <c r="AEO41" s="86"/>
      <c r="AEP41" s="86"/>
      <c r="AEQ41" s="86"/>
      <c r="AER41" s="86"/>
      <c r="AES41" s="86"/>
      <c r="AET41" s="86"/>
      <c r="AEU41" s="86"/>
      <c r="AEV41" s="86"/>
      <c r="AEW41" s="86"/>
      <c r="AEX41" s="86"/>
      <c r="AEY41" s="86"/>
      <c r="AEZ41" s="86"/>
      <c r="AFA41" s="86"/>
      <c r="AFB41" s="86"/>
      <c r="AFC41" s="86"/>
      <c r="AFD41" s="86"/>
      <c r="AFE41" s="86"/>
      <c r="AFF41" s="86"/>
      <c r="AFG41" s="86"/>
      <c r="AFH41" s="86"/>
      <c r="AFI41" s="86"/>
      <c r="AFJ41" s="86"/>
      <c r="AFK41" s="86"/>
      <c r="AFL41" s="86"/>
      <c r="AFM41" s="86"/>
      <c r="AFN41" s="86"/>
      <c r="AFO41" s="86"/>
      <c r="AFP41" s="86"/>
      <c r="AFQ41" s="86"/>
      <c r="AFR41" s="86"/>
      <c r="AFS41" s="86"/>
      <c r="AFT41" s="86"/>
      <c r="AFU41" s="86"/>
      <c r="AFV41" s="86"/>
      <c r="AFW41" s="86"/>
      <c r="AFX41" s="86"/>
      <c r="AFY41" s="86"/>
      <c r="AFZ41" s="86"/>
      <c r="AGA41" s="86"/>
      <c r="AGB41" s="86"/>
      <c r="AGC41" s="86"/>
      <c r="AGD41" s="86"/>
      <c r="AGE41" s="86"/>
      <c r="AGF41" s="86"/>
      <c r="AGG41" s="86"/>
      <c r="AGH41" s="86"/>
      <c r="AGI41" s="86"/>
      <c r="AGJ41" s="86"/>
      <c r="AGK41" s="86"/>
      <c r="AGL41" s="86"/>
      <c r="AGM41" s="86"/>
      <c r="AGN41" s="86"/>
      <c r="AGO41" s="86"/>
      <c r="AGP41" s="86"/>
      <c r="AGQ41" s="86"/>
      <c r="AGR41" s="86"/>
      <c r="AGS41" s="86"/>
      <c r="AGT41" s="86"/>
      <c r="AGU41" s="86"/>
      <c r="AGV41" s="86"/>
      <c r="AGW41" s="86"/>
      <c r="AGX41" s="86"/>
      <c r="AGY41" s="86"/>
      <c r="AGZ41" s="86"/>
      <c r="AHA41" s="86"/>
      <c r="AHB41" s="86"/>
      <c r="AHC41" s="86"/>
      <c r="AHD41" s="86"/>
      <c r="AHE41" s="86"/>
      <c r="AHF41" s="86"/>
      <c r="AHG41" s="86"/>
      <c r="AHH41" s="86"/>
      <c r="AHI41" s="86"/>
      <c r="AHJ41" s="86"/>
      <c r="AHK41" s="86"/>
      <c r="AHL41" s="86"/>
      <c r="AHM41" s="86"/>
      <c r="AHN41" s="86"/>
      <c r="AHO41" s="86"/>
      <c r="AHP41" s="86"/>
      <c r="AHQ41" s="86"/>
      <c r="AHR41" s="86"/>
      <c r="AHS41" s="86"/>
      <c r="AHT41" s="86"/>
      <c r="AHU41" s="86"/>
      <c r="AHV41" s="86"/>
      <c r="AHW41" s="86"/>
      <c r="AHX41" s="86"/>
      <c r="AHY41" s="86"/>
      <c r="AHZ41" s="86"/>
      <c r="AIA41" s="86"/>
      <c r="AIB41" s="86"/>
      <c r="AIC41" s="86"/>
      <c r="AID41" s="86"/>
      <c r="AIE41" s="86"/>
      <c r="AIF41" s="86"/>
      <c r="AIG41" s="86"/>
      <c r="AIH41" s="86"/>
      <c r="AII41" s="86"/>
      <c r="AIJ41" s="86"/>
      <c r="AIK41" s="86"/>
      <c r="AIL41" s="86"/>
      <c r="AIM41" s="86"/>
      <c r="AIN41" s="86"/>
      <c r="AIO41" s="86"/>
      <c r="AIP41" s="86"/>
      <c r="AIQ41" s="86"/>
      <c r="AIR41" s="86"/>
      <c r="AIS41" s="86"/>
      <c r="AIT41" s="86"/>
      <c r="AIU41" s="86"/>
      <c r="AIV41" s="86"/>
      <c r="AIW41" s="86"/>
      <c r="AIX41" s="86"/>
      <c r="AIY41" s="86"/>
      <c r="AIZ41" s="86"/>
      <c r="AJA41" s="86"/>
      <c r="AJB41" s="86"/>
      <c r="AJC41" s="86"/>
      <c r="AJD41" s="86"/>
      <c r="AJE41" s="86"/>
      <c r="AJF41" s="86"/>
      <c r="AJG41" s="86"/>
      <c r="AJH41" s="86"/>
      <c r="AJI41" s="86"/>
      <c r="AJJ41" s="86"/>
      <c r="AJK41" s="86"/>
      <c r="AJL41" s="86"/>
      <c r="AJM41" s="86"/>
      <c r="AJN41" s="86"/>
      <c r="AJO41" s="86"/>
      <c r="AJP41" s="86"/>
      <c r="AJQ41" s="86"/>
      <c r="AJR41" s="86"/>
      <c r="AJS41" s="86"/>
      <c r="AJT41" s="86"/>
      <c r="AJU41" s="86"/>
      <c r="AJV41" s="86"/>
      <c r="AJW41" s="86"/>
      <c r="AJX41" s="86"/>
      <c r="AJY41" s="86"/>
      <c r="AJZ41" s="86"/>
      <c r="AKA41" s="86"/>
      <c r="AKB41" s="86"/>
      <c r="AKC41" s="86"/>
      <c r="AKD41" s="86"/>
      <c r="AKE41" s="86"/>
      <c r="AKF41" s="86"/>
      <c r="AKG41" s="86"/>
      <c r="AKH41" s="86"/>
      <c r="AKI41" s="86"/>
      <c r="AKJ41" s="86"/>
      <c r="AKK41" s="86"/>
      <c r="AKL41" s="86"/>
      <c r="AKM41" s="86"/>
      <c r="AKN41" s="86"/>
      <c r="AKO41" s="86"/>
      <c r="AKP41" s="86"/>
      <c r="AKQ41" s="86"/>
      <c r="AKR41" s="86"/>
      <c r="AKS41" s="86"/>
      <c r="AKT41" s="86"/>
      <c r="AKU41" s="86"/>
      <c r="AKV41" s="86"/>
      <c r="AKW41" s="86"/>
      <c r="AKX41" s="86"/>
      <c r="AKY41" s="86"/>
      <c r="AKZ41" s="86"/>
      <c r="ALA41" s="86"/>
      <c r="ALB41" s="86"/>
      <c r="ALC41" s="86"/>
      <c r="ALD41" s="86"/>
      <c r="ALE41" s="86"/>
      <c r="ALF41" s="86"/>
      <c r="ALG41" s="86"/>
      <c r="ALH41" s="86"/>
      <c r="ALI41" s="86"/>
      <c r="ALJ41" s="86"/>
      <c r="ALK41" s="86"/>
      <c r="ALL41" s="86"/>
      <c r="ALM41" s="86"/>
      <c r="ALN41" s="86"/>
      <c r="ALO41" s="86"/>
      <c r="ALP41" s="86"/>
      <c r="ALQ41" s="86"/>
      <c r="ALR41" s="86"/>
      <c r="ALS41" s="86"/>
      <c r="ALT41" s="86"/>
      <c r="ALU41" s="86"/>
      <c r="ALV41" s="86"/>
      <c r="ALW41" s="86"/>
      <c r="ALX41" s="86"/>
      <c r="ALY41" s="86"/>
      <c r="ALZ41" s="86"/>
      <c r="AMA41" s="86"/>
      <c r="AMB41" s="86"/>
      <c r="AMC41" s="86"/>
      <c r="AMD41" s="86"/>
      <c r="AME41" s="86"/>
      <c r="AMF41" s="86"/>
      <c r="AMG41" s="86"/>
      <c r="AMH41" s="86"/>
      <c r="AMI41" s="86"/>
      <c r="AMJ41" s="86"/>
      <c r="AMK41" s="86"/>
    </row>
    <row r="42" customFormat="false" ht="13.8" hidden="false" customHeight="false" outlineLevel="0" collapsed="false">
      <c r="A42" s="266" t="s">
        <v>5248</v>
      </c>
      <c r="B42" s="354" t="s">
        <v>5198</v>
      </c>
      <c r="C42" s="358"/>
      <c r="D42" s="358"/>
      <c r="E42" s="358"/>
      <c r="F42" s="358"/>
      <c r="G42" s="358"/>
      <c r="H42" s="358"/>
      <c r="I42" s="358"/>
      <c r="J42" s="358"/>
      <c r="K42" s="358"/>
      <c r="L42" s="358"/>
      <c r="M42" s="358" t="s">
        <v>44</v>
      </c>
      <c r="N42" s="358"/>
      <c r="O42" s="358"/>
      <c r="P42" s="358"/>
      <c r="Q42" s="358"/>
      <c r="R42" s="358" t="s">
        <v>107</v>
      </c>
      <c r="S42" s="358"/>
      <c r="T42" s="358"/>
      <c r="U42" s="358"/>
      <c r="V42" s="359"/>
      <c r="W42" s="358"/>
      <c r="X42" s="358"/>
      <c r="Y42" s="360"/>
      <c r="Z42" s="360"/>
      <c r="AA42" s="360"/>
      <c r="AB42" s="361"/>
      <c r="AC42" s="361"/>
      <c r="AD42" s="362"/>
      <c r="AE42" s="366"/>
      <c r="AF42" s="363"/>
      <c r="AG42" s="364"/>
      <c r="AH42" s="365"/>
      <c r="AI42" s="361"/>
      <c r="AJ42" s="361"/>
      <c r="AK42" s="364"/>
      <c r="AL42" s="361"/>
      <c r="AM42" s="364"/>
      <c r="AN42" s="361"/>
      <c r="AO42" s="324"/>
      <c r="AP42" s="324"/>
      <c r="AQ42" s="324"/>
      <c r="AR42" s="324"/>
      <c r="AS42" s="324"/>
      <c r="AT42" s="330" t="str">
        <f aca="false">IF(A42="", "","'"&amp;A42&amp;"':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'"&amp;VLOOKUP(S42,マスタ!$D$1:$E$99,2,0)&amp;"'","")&amp;""&amp;IF(T42&lt;&gt;"",", range: '"&amp;T42&amp;"'","")&amp;IF(V42&lt;&gt;"",", damage: '"&amp;V42&amp;"'","")&amp;IF(X42&lt;&gt;"",", capacity: '"&amp;X42&amp;"'","")&amp;IF(Y42&lt;&gt;"",", growth: "&amp;Y42&amp;"","")&amp;IF(Z42&lt;&gt;"",", cost: '"&amp;Z42&amp;"'","")&amp;", text: '"&amp;SUBSTITUTE(SUBSTITUTE(AE42, CHAR(13), ""),CHAR(10),"\n")&amp;IF(AF42&lt;&gt;"", "', textAdditional: '"&amp;SUBSTITUTE(SUBSTITUTE(AF42, CHAR(13), ""),CHAR(10),"\n"), "")&amp;"', textZh: '"&amp;SUBSTITUTE(SUBSTITUTE(SUBSTITUTE(AG42, CHAR(13), ""),CHAR(10),"\n"),"'","\'")&amp;"', textZhG1: '"&amp;SUBSTITUTE(SUBSTITUTE(SUBSTITUTE(AI42, CHAR(13), ""),CHAR(10),"\n"),"'","\'")&amp;IF(AH42&lt;&gt;"", "', textZhAdditional: '"&amp;SUBSTITUTE(SUBSTITUTE(AH42, CHAR(13), ""),CHAR(10),"\n"), "")&amp;IF(AJ42&lt;&gt;"", "', textZhG1Additional: '"&amp;SUBSTITUTE(SUBSTITUTE(AJ42, CHAR(13), ""),CHAR(10),"\n"), "")&amp;"', textKo: '"&amp;SUBSTITUTE(SUBSTITUTE(SUBSTITUTE(AK42, CHAR(13), ""),CHAR(10),"\n"),"'","\'")&amp;IF(AL42&lt;&gt;"", "', textKoAdditional: '"&amp;SUBSTITUTE(SUBSTITUTE(AL42, CHAR(13), ""),CHAR(10),"\n"), "")&amp;"', textEn: '"&amp;SUBSTITUTE(SUBSTITUTE(SUBSTITUTE(AM42, CHAR(13), ""),CHAR(10),"\n"),"'","\'")&amp;IF(AN42&lt;&gt;"", "', textEnAdditional: '"&amp;SUBSTITUTE(SUBSTITUTE(AN42, CHAR(13), ""),CHAR(10),"\n"), "")&amp;"'"&amp;IF(AB42="○",", sealable: true","")&amp;IF(AC42="○",", removable: true","")&amp;IF(AA42="○",", lie: true","")&amp;IF(AD42="○",", investable: true","")&amp;"},")</f>
        <v>'26-innealra-o-n-4': {megami: 'innealra', name: '', nameEn: '', nameZh: '', nameZhG1: '', nameKo: '', ruby: '', rubyEn: '', baseType: 'normal', type: 'action', text: '', textZh: '', textZhG1: '', textKo: '', textEn: ''},</v>
      </c>
      <c r="AU42" s="331" t="str">
        <f aca="false">IF($A42&lt;&gt;"", "    /** 《"&amp;$E42&amp;"》 */ export const "&amp;SUBSTITUTE(UPPER(IF(MID($A42, 3, 1)="-", RIGHT($A42,LEN($A42)-3), $A42)), "-", "_")&amp;": TCardId = '"&amp;$A42&amp;"';", "")</f>
        <v>    /** 《》 */ export const INNEALRA_O_N_4: TCardId = '26-innealra-o-n-4';</v>
      </c>
      <c r="AV42" s="332" t="str">
        <f aca="false">IF($A42&lt;&gt;"", "    | '"&amp;$A42&amp;"'", "")</f>
        <v>    | '26-innealra-o-n-4'</v>
      </c>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c r="CY42" s="86"/>
      <c r="CZ42" s="86"/>
      <c r="DA42" s="86"/>
      <c r="DB42" s="86"/>
      <c r="DC42" s="86"/>
      <c r="DD42" s="86"/>
      <c r="DE42" s="86"/>
      <c r="DF42" s="86"/>
      <c r="DG42" s="86"/>
      <c r="DH42" s="86"/>
      <c r="DI42" s="86"/>
      <c r="DJ42" s="86"/>
      <c r="DK42" s="86"/>
      <c r="DL42" s="86"/>
      <c r="DM42" s="86"/>
      <c r="DN42" s="86"/>
      <c r="DO42" s="86"/>
      <c r="DP42" s="86"/>
      <c r="DQ42" s="86"/>
      <c r="DR42" s="86"/>
      <c r="DS42" s="86"/>
      <c r="DT42" s="86"/>
      <c r="DU42" s="86"/>
      <c r="DV42" s="86"/>
      <c r="DW42" s="86"/>
      <c r="DX42" s="86"/>
      <c r="DY42" s="86"/>
      <c r="DZ42" s="86"/>
      <c r="EA42" s="86"/>
      <c r="EB42" s="86"/>
      <c r="EC42" s="86"/>
      <c r="ED42" s="86"/>
      <c r="EE42" s="86"/>
      <c r="EF42" s="86"/>
      <c r="EG42" s="86"/>
      <c r="EH42" s="86"/>
      <c r="EI42" s="86"/>
      <c r="EJ42" s="86"/>
      <c r="EK42" s="86"/>
      <c r="EL42" s="86"/>
      <c r="EM42" s="86"/>
      <c r="EN42" s="86"/>
      <c r="EO42" s="86"/>
      <c r="EP42" s="86"/>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6"/>
      <c r="FO42" s="86"/>
      <c r="FP42" s="86"/>
      <c r="FQ42" s="86"/>
      <c r="FR42" s="86"/>
      <c r="FS42" s="86"/>
      <c r="FT42" s="86"/>
      <c r="FU42" s="86"/>
      <c r="FV42" s="86"/>
      <c r="FW42" s="86"/>
      <c r="FX42" s="86"/>
      <c r="FY42" s="86"/>
      <c r="FZ42" s="86"/>
      <c r="GA42" s="86"/>
      <c r="GB42" s="86"/>
      <c r="GC42" s="86"/>
      <c r="GD42" s="86"/>
      <c r="GE42" s="86"/>
      <c r="GF42" s="86"/>
      <c r="GG42" s="86"/>
      <c r="GH42" s="86"/>
      <c r="GI42" s="86"/>
      <c r="GJ42" s="86"/>
      <c r="GK42" s="86"/>
      <c r="GL42" s="86"/>
      <c r="GM42" s="86"/>
      <c r="GN42" s="86"/>
      <c r="GO42" s="86"/>
      <c r="GP42" s="86"/>
      <c r="GQ42" s="86"/>
      <c r="GR42" s="86"/>
      <c r="GS42" s="86"/>
      <c r="GT42" s="86"/>
      <c r="GU42" s="86"/>
      <c r="GV42" s="86"/>
      <c r="GW42" s="86"/>
      <c r="GX42" s="86"/>
      <c r="GY42" s="86"/>
      <c r="GZ42" s="86"/>
      <c r="HA42" s="86"/>
      <c r="HB42" s="86"/>
      <c r="HC42" s="86"/>
      <c r="HD42" s="86"/>
      <c r="HE42" s="86"/>
      <c r="HF42" s="86"/>
      <c r="HG42" s="86"/>
      <c r="HH42" s="86"/>
      <c r="HI42" s="86"/>
      <c r="HJ42" s="86"/>
      <c r="HK42" s="86"/>
      <c r="HL42" s="86"/>
      <c r="HM42" s="86"/>
      <c r="HN42" s="86"/>
      <c r="HO42" s="86"/>
      <c r="HP42" s="86"/>
      <c r="HQ42" s="86"/>
      <c r="HR42" s="86"/>
      <c r="HS42" s="86"/>
      <c r="HT42" s="86"/>
      <c r="HU42" s="86"/>
      <c r="HV42" s="86"/>
      <c r="HW42" s="86"/>
      <c r="HX42" s="86"/>
      <c r="HY42" s="86"/>
      <c r="HZ42" s="86"/>
      <c r="IA42" s="86"/>
      <c r="IB42" s="86"/>
      <c r="IC42" s="86"/>
      <c r="ID42" s="86"/>
      <c r="IE42" s="86"/>
      <c r="IF42" s="86"/>
      <c r="IG42" s="86"/>
      <c r="IH42" s="86"/>
      <c r="II42" s="86"/>
      <c r="IJ42" s="86"/>
      <c r="IK42" s="86"/>
      <c r="IL42" s="86"/>
      <c r="IM42" s="86"/>
      <c r="IN42" s="86"/>
      <c r="IO42" s="86"/>
      <c r="IP42" s="86"/>
      <c r="IQ42" s="86"/>
      <c r="IR42" s="86"/>
      <c r="IS42" s="86"/>
      <c r="IT42" s="86"/>
      <c r="IU42" s="86"/>
      <c r="IV42" s="86"/>
      <c r="IW42" s="86"/>
      <c r="IX42" s="86"/>
      <c r="IY42" s="86"/>
      <c r="IZ42" s="86"/>
      <c r="JA42" s="86"/>
      <c r="JB42" s="86"/>
      <c r="JC42" s="86"/>
      <c r="JD42" s="86"/>
      <c r="JE42" s="86"/>
      <c r="JF42" s="86"/>
      <c r="JG42" s="86"/>
      <c r="JH42" s="86"/>
      <c r="JI42" s="86"/>
      <c r="JJ42" s="86"/>
      <c r="JK42" s="86"/>
      <c r="JL42" s="86"/>
      <c r="JM42" s="86"/>
      <c r="JN42" s="86"/>
      <c r="JO42" s="86"/>
      <c r="JP42" s="86"/>
      <c r="JQ42" s="86"/>
      <c r="JR42" s="86"/>
      <c r="JS42" s="86"/>
      <c r="JT42" s="86"/>
      <c r="JU42" s="86"/>
      <c r="JV42" s="86"/>
      <c r="JW42" s="86"/>
      <c r="JX42" s="86"/>
      <c r="JY42" s="86"/>
      <c r="JZ42" s="86"/>
      <c r="KA42" s="86"/>
      <c r="KB42" s="86"/>
      <c r="KC42" s="86"/>
      <c r="KD42" s="86"/>
      <c r="KE42" s="86"/>
      <c r="KF42" s="86"/>
      <c r="KG42" s="86"/>
      <c r="KH42" s="86"/>
      <c r="KI42" s="86"/>
      <c r="KJ42" s="86"/>
      <c r="KK42" s="86"/>
      <c r="KL42" s="86"/>
      <c r="KM42" s="86"/>
      <c r="KN42" s="86"/>
      <c r="KO42" s="86"/>
      <c r="KP42" s="86"/>
      <c r="KQ42" s="86"/>
      <c r="KR42" s="86"/>
      <c r="KS42" s="86"/>
      <c r="KT42" s="86"/>
      <c r="KU42" s="86"/>
      <c r="KV42" s="86"/>
      <c r="KW42" s="86"/>
      <c r="KX42" s="86"/>
      <c r="KY42" s="86"/>
      <c r="KZ42" s="86"/>
      <c r="LA42" s="86"/>
      <c r="LB42" s="86"/>
      <c r="LC42" s="86"/>
      <c r="LD42" s="86"/>
      <c r="LE42" s="86"/>
      <c r="LF42" s="86"/>
      <c r="LG42" s="86"/>
      <c r="LH42" s="86"/>
      <c r="LI42" s="86"/>
      <c r="LJ42" s="86"/>
      <c r="LK42" s="86"/>
      <c r="LL42" s="86"/>
      <c r="LM42" s="86"/>
      <c r="LN42" s="86"/>
      <c r="LO42" s="86"/>
      <c r="LP42" s="86"/>
      <c r="LQ42" s="86"/>
      <c r="LR42" s="86"/>
      <c r="LS42" s="86"/>
      <c r="LT42" s="86"/>
      <c r="LU42" s="86"/>
      <c r="LV42" s="86"/>
      <c r="LW42" s="86"/>
      <c r="LX42" s="86"/>
      <c r="LY42" s="86"/>
      <c r="LZ42" s="86"/>
      <c r="MA42" s="86"/>
      <c r="MB42" s="86"/>
      <c r="MC42" s="86"/>
      <c r="MD42" s="86"/>
      <c r="ME42" s="86"/>
      <c r="MF42" s="86"/>
      <c r="MG42" s="86"/>
      <c r="MH42" s="86"/>
      <c r="MI42" s="86"/>
      <c r="MJ42" s="86"/>
      <c r="MK42" s="86"/>
      <c r="ML42" s="86"/>
      <c r="MM42" s="86"/>
      <c r="MN42" s="86"/>
      <c r="MO42" s="86"/>
      <c r="MP42" s="86"/>
      <c r="MQ42" s="86"/>
      <c r="MR42" s="86"/>
      <c r="MS42" s="86"/>
      <c r="MT42" s="86"/>
      <c r="MU42" s="86"/>
      <c r="MV42" s="86"/>
      <c r="MW42" s="86"/>
      <c r="MX42" s="86"/>
      <c r="MY42" s="86"/>
      <c r="MZ42" s="86"/>
      <c r="NA42" s="86"/>
      <c r="NB42" s="86"/>
      <c r="NC42" s="86"/>
      <c r="ND42" s="86"/>
      <c r="NE42" s="86"/>
      <c r="NF42" s="86"/>
      <c r="NG42" s="86"/>
      <c r="NH42" s="86"/>
      <c r="NI42" s="86"/>
      <c r="NJ42" s="86"/>
      <c r="NK42" s="86"/>
      <c r="NL42" s="86"/>
      <c r="NM42" s="86"/>
      <c r="NN42" s="86"/>
      <c r="NO42" s="86"/>
      <c r="NP42" s="86"/>
      <c r="NQ42" s="86"/>
      <c r="NR42" s="86"/>
      <c r="NS42" s="86"/>
      <c r="NT42" s="86"/>
      <c r="NU42" s="86"/>
      <c r="NV42" s="86"/>
      <c r="NW42" s="86"/>
      <c r="NX42" s="86"/>
      <c r="NY42" s="86"/>
      <c r="NZ42" s="86"/>
      <c r="OA42" s="86"/>
      <c r="OB42" s="86"/>
      <c r="OC42" s="86"/>
      <c r="OD42" s="86"/>
      <c r="OE42" s="86"/>
      <c r="OF42" s="86"/>
      <c r="OG42" s="86"/>
      <c r="OH42" s="86"/>
      <c r="OI42" s="86"/>
      <c r="OJ42" s="86"/>
      <c r="OK42" s="86"/>
      <c r="OL42" s="86"/>
      <c r="OM42" s="86"/>
      <c r="ON42" s="86"/>
      <c r="OO42" s="86"/>
      <c r="OP42" s="86"/>
      <c r="OQ42" s="86"/>
      <c r="OR42" s="86"/>
      <c r="OS42" s="86"/>
      <c r="OT42" s="86"/>
      <c r="OU42" s="86"/>
      <c r="OV42" s="86"/>
      <c r="OW42" s="86"/>
      <c r="OX42" s="86"/>
      <c r="OY42" s="86"/>
      <c r="OZ42" s="86"/>
      <c r="PA42" s="86"/>
      <c r="PB42" s="86"/>
      <c r="PC42" s="86"/>
      <c r="PD42" s="86"/>
      <c r="PE42" s="86"/>
      <c r="PF42" s="86"/>
      <c r="PG42" s="86"/>
      <c r="PH42" s="86"/>
      <c r="PI42" s="86"/>
      <c r="PJ42" s="86"/>
      <c r="PK42" s="86"/>
      <c r="PL42" s="86"/>
      <c r="PM42" s="86"/>
      <c r="PN42" s="86"/>
      <c r="PO42" s="86"/>
      <c r="PP42" s="86"/>
      <c r="PQ42" s="86"/>
      <c r="PR42" s="86"/>
      <c r="PS42" s="86"/>
      <c r="PT42" s="86"/>
      <c r="PU42" s="86"/>
      <c r="PV42" s="86"/>
      <c r="PW42" s="86"/>
      <c r="PX42" s="86"/>
      <c r="PY42" s="86"/>
      <c r="PZ42" s="86"/>
      <c r="QA42" s="86"/>
      <c r="QB42" s="86"/>
      <c r="QC42" s="86"/>
      <c r="QD42" s="86"/>
      <c r="QE42" s="86"/>
      <c r="QF42" s="86"/>
      <c r="QG42" s="86"/>
      <c r="QH42" s="86"/>
      <c r="QI42" s="86"/>
      <c r="QJ42" s="86"/>
      <c r="QK42" s="86"/>
      <c r="QL42" s="86"/>
      <c r="QM42" s="86"/>
      <c r="QN42" s="86"/>
      <c r="QO42" s="86"/>
      <c r="QP42" s="86"/>
      <c r="QQ42" s="86"/>
      <c r="QR42" s="86"/>
      <c r="QS42" s="86"/>
      <c r="QT42" s="86"/>
      <c r="QU42" s="86"/>
      <c r="QV42" s="86"/>
      <c r="QW42" s="86"/>
      <c r="QX42" s="86"/>
      <c r="QY42" s="86"/>
      <c r="QZ42" s="86"/>
      <c r="RA42" s="86"/>
      <c r="RB42" s="86"/>
      <c r="RC42" s="86"/>
      <c r="RD42" s="86"/>
      <c r="RE42" s="86"/>
      <c r="RF42" s="86"/>
      <c r="RG42" s="86"/>
      <c r="RH42" s="86"/>
      <c r="RI42" s="86"/>
      <c r="RJ42" s="86"/>
      <c r="RK42" s="86"/>
      <c r="RL42" s="86"/>
      <c r="RM42" s="86"/>
      <c r="RN42" s="86"/>
      <c r="RO42" s="86"/>
      <c r="RP42" s="86"/>
      <c r="RQ42" s="86"/>
      <c r="RR42" s="86"/>
      <c r="RS42" s="86"/>
      <c r="RT42" s="86"/>
      <c r="RU42" s="86"/>
      <c r="RV42" s="86"/>
      <c r="RW42" s="86"/>
      <c r="RX42" s="86"/>
      <c r="RY42" s="86"/>
      <c r="RZ42" s="86"/>
      <c r="SA42" s="86"/>
      <c r="SB42" s="86"/>
      <c r="SC42" s="86"/>
      <c r="SD42" s="86"/>
      <c r="SE42" s="86"/>
      <c r="SF42" s="86"/>
      <c r="SG42" s="86"/>
      <c r="SH42" s="86"/>
      <c r="SI42" s="86"/>
      <c r="SJ42" s="86"/>
      <c r="SK42" s="86"/>
      <c r="SL42" s="86"/>
      <c r="SM42" s="86"/>
      <c r="SN42" s="86"/>
      <c r="SO42" s="86"/>
      <c r="SP42" s="86"/>
      <c r="SQ42" s="86"/>
      <c r="SR42" s="86"/>
      <c r="SS42" s="86"/>
      <c r="ST42" s="86"/>
      <c r="SU42" s="86"/>
      <c r="SV42" s="86"/>
      <c r="SW42" s="86"/>
      <c r="SX42" s="86"/>
      <c r="SY42" s="86"/>
      <c r="SZ42" s="86"/>
      <c r="TA42" s="86"/>
      <c r="TB42" s="86"/>
      <c r="TC42" s="86"/>
      <c r="TD42" s="86"/>
      <c r="TE42" s="86"/>
      <c r="TF42" s="86"/>
      <c r="TG42" s="86"/>
      <c r="TH42" s="86"/>
      <c r="TI42" s="86"/>
      <c r="TJ42" s="86"/>
      <c r="TK42" s="86"/>
      <c r="TL42" s="86"/>
      <c r="TM42" s="86"/>
      <c r="TN42" s="86"/>
      <c r="TO42" s="86"/>
      <c r="TP42" s="86"/>
      <c r="TQ42" s="86"/>
      <c r="TR42" s="86"/>
      <c r="TS42" s="86"/>
      <c r="TT42" s="86"/>
      <c r="TU42" s="86"/>
      <c r="TV42" s="86"/>
      <c r="TW42" s="86"/>
      <c r="TX42" s="86"/>
      <c r="TY42" s="86"/>
      <c r="TZ42" s="86"/>
      <c r="UA42" s="86"/>
      <c r="UB42" s="86"/>
      <c r="UC42" s="86"/>
      <c r="UD42" s="86"/>
      <c r="UE42" s="86"/>
      <c r="UF42" s="86"/>
      <c r="UG42" s="86"/>
      <c r="UH42" s="86"/>
      <c r="UI42" s="86"/>
      <c r="UJ42" s="86"/>
      <c r="UK42" s="86"/>
      <c r="UL42" s="86"/>
      <c r="UM42" s="86"/>
      <c r="UN42" s="86"/>
      <c r="UO42" s="86"/>
      <c r="UP42" s="86"/>
      <c r="UQ42" s="86"/>
      <c r="UR42" s="86"/>
      <c r="US42" s="86"/>
      <c r="UT42" s="86"/>
      <c r="UU42" s="86"/>
      <c r="UV42" s="86"/>
      <c r="UW42" s="86"/>
      <c r="UX42" s="86"/>
      <c r="UY42" s="86"/>
      <c r="UZ42" s="86"/>
      <c r="VA42" s="86"/>
      <c r="VB42" s="86"/>
      <c r="VC42" s="86"/>
      <c r="VD42" s="86"/>
      <c r="VE42" s="86"/>
      <c r="VF42" s="86"/>
      <c r="VG42" s="86"/>
      <c r="VH42" s="86"/>
      <c r="VI42" s="86"/>
      <c r="VJ42" s="86"/>
      <c r="VK42" s="86"/>
      <c r="VL42" s="86"/>
      <c r="VM42" s="86"/>
      <c r="VN42" s="86"/>
      <c r="VO42" s="86"/>
      <c r="VP42" s="86"/>
      <c r="VQ42" s="86"/>
      <c r="VR42" s="86"/>
      <c r="VS42" s="86"/>
      <c r="VT42" s="86"/>
      <c r="VU42" s="86"/>
      <c r="VV42" s="86"/>
      <c r="VW42" s="86"/>
      <c r="VX42" s="86"/>
      <c r="VY42" s="86"/>
      <c r="VZ42" s="86"/>
      <c r="WA42" s="86"/>
      <c r="WB42" s="86"/>
      <c r="WC42" s="86"/>
      <c r="WD42" s="86"/>
      <c r="WE42" s="86"/>
      <c r="WF42" s="86"/>
      <c r="WG42" s="86"/>
      <c r="WH42" s="86"/>
      <c r="WI42" s="86"/>
      <c r="WJ42" s="86"/>
      <c r="WK42" s="86"/>
      <c r="WL42" s="86"/>
      <c r="WM42" s="86"/>
      <c r="WN42" s="86"/>
      <c r="WO42" s="86"/>
      <c r="WP42" s="86"/>
      <c r="WQ42" s="86"/>
      <c r="WR42" s="86"/>
      <c r="WS42" s="86"/>
      <c r="WT42" s="86"/>
      <c r="WU42" s="86"/>
      <c r="WV42" s="86"/>
      <c r="WW42" s="86"/>
      <c r="WX42" s="86"/>
      <c r="WY42" s="86"/>
      <c r="WZ42" s="86"/>
      <c r="XA42" s="86"/>
      <c r="XB42" s="86"/>
      <c r="XC42" s="86"/>
      <c r="XD42" s="86"/>
      <c r="XE42" s="86"/>
      <c r="XF42" s="86"/>
      <c r="XG42" s="86"/>
      <c r="XH42" s="86"/>
      <c r="XI42" s="86"/>
      <c r="XJ42" s="86"/>
      <c r="XK42" s="86"/>
      <c r="XL42" s="86"/>
      <c r="XM42" s="86"/>
      <c r="XN42" s="86"/>
      <c r="XO42" s="86"/>
      <c r="XP42" s="86"/>
      <c r="XQ42" s="86"/>
      <c r="XR42" s="86"/>
      <c r="XS42" s="86"/>
      <c r="XT42" s="86"/>
      <c r="XU42" s="86"/>
      <c r="XV42" s="86"/>
      <c r="XW42" s="86"/>
      <c r="XX42" s="86"/>
      <c r="XY42" s="86"/>
      <c r="XZ42" s="86"/>
      <c r="YA42" s="86"/>
      <c r="YB42" s="86"/>
      <c r="YC42" s="86"/>
      <c r="YD42" s="86"/>
      <c r="YE42" s="86"/>
      <c r="YF42" s="86"/>
      <c r="YG42" s="86"/>
      <c r="YH42" s="86"/>
      <c r="YI42" s="86"/>
      <c r="YJ42" s="86"/>
      <c r="YK42" s="86"/>
      <c r="YL42" s="86"/>
      <c r="YM42" s="86"/>
      <c r="YN42" s="86"/>
      <c r="YO42" s="86"/>
      <c r="YP42" s="86"/>
      <c r="YQ42" s="86"/>
      <c r="YR42" s="86"/>
      <c r="YS42" s="86"/>
      <c r="YT42" s="86"/>
      <c r="YU42" s="86"/>
      <c r="YV42" s="86"/>
      <c r="YW42" s="86"/>
      <c r="YX42" s="86"/>
      <c r="YY42" s="86"/>
      <c r="YZ42" s="86"/>
      <c r="ZA42" s="86"/>
      <c r="ZB42" s="86"/>
      <c r="ZC42" s="86"/>
      <c r="ZD42" s="86"/>
      <c r="ZE42" s="86"/>
      <c r="ZF42" s="86"/>
      <c r="ZG42" s="86"/>
      <c r="ZH42" s="86"/>
      <c r="ZI42" s="86"/>
      <c r="ZJ42" s="86"/>
      <c r="ZK42" s="86"/>
      <c r="ZL42" s="86"/>
      <c r="ZM42" s="86"/>
      <c r="ZN42" s="86"/>
      <c r="ZO42" s="86"/>
      <c r="ZP42" s="86"/>
      <c r="ZQ42" s="86"/>
      <c r="ZR42" s="86"/>
      <c r="ZS42" s="86"/>
      <c r="ZT42" s="86"/>
      <c r="ZU42" s="86"/>
      <c r="ZV42" s="86"/>
      <c r="ZW42" s="86"/>
      <c r="ZX42" s="86"/>
      <c r="ZY42" s="86"/>
      <c r="ZZ42" s="86"/>
      <c r="AAA42" s="86"/>
      <c r="AAB42" s="86"/>
      <c r="AAC42" s="86"/>
      <c r="AAD42" s="86"/>
      <c r="AAE42" s="86"/>
      <c r="AAF42" s="86"/>
      <c r="AAG42" s="86"/>
      <c r="AAH42" s="86"/>
      <c r="AAI42" s="86"/>
      <c r="AAJ42" s="86"/>
      <c r="AAK42" s="86"/>
      <c r="AAL42" s="86"/>
      <c r="AAM42" s="86"/>
      <c r="AAN42" s="86"/>
      <c r="AAO42" s="86"/>
      <c r="AAP42" s="86"/>
      <c r="AAQ42" s="86"/>
      <c r="AAR42" s="86"/>
      <c r="AAS42" s="86"/>
      <c r="AAT42" s="86"/>
      <c r="AAU42" s="86"/>
      <c r="AAV42" s="86"/>
      <c r="AAW42" s="86"/>
      <c r="AAX42" s="86"/>
      <c r="AAY42" s="86"/>
      <c r="AAZ42" s="86"/>
      <c r="ABA42" s="86"/>
      <c r="ABB42" s="86"/>
      <c r="ABC42" s="86"/>
      <c r="ABD42" s="86"/>
      <c r="ABE42" s="86"/>
      <c r="ABF42" s="86"/>
      <c r="ABG42" s="86"/>
      <c r="ABH42" s="86"/>
      <c r="ABI42" s="86"/>
      <c r="ABJ42" s="86"/>
      <c r="ABK42" s="86"/>
      <c r="ABL42" s="86"/>
      <c r="ABM42" s="86"/>
      <c r="ABN42" s="86"/>
      <c r="ABO42" s="86"/>
      <c r="ABP42" s="86"/>
      <c r="ABQ42" s="86"/>
      <c r="ABR42" s="86"/>
      <c r="ABS42" s="86"/>
      <c r="ABT42" s="86"/>
      <c r="ABU42" s="86"/>
      <c r="ABV42" s="86"/>
      <c r="ABW42" s="86"/>
      <c r="ABX42" s="86"/>
      <c r="ABY42" s="86"/>
      <c r="ABZ42" s="86"/>
      <c r="ACA42" s="86"/>
      <c r="ACB42" s="86"/>
      <c r="ACC42" s="86"/>
      <c r="ACD42" s="86"/>
      <c r="ACE42" s="86"/>
      <c r="ACF42" s="86"/>
      <c r="ACG42" s="86"/>
      <c r="ACH42" s="86"/>
      <c r="ACI42" s="86"/>
      <c r="ACJ42" s="86"/>
      <c r="ACK42" s="86"/>
      <c r="ACL42" s="86"/>
      <c r="ACM42" s="86"/>
      <c r="ACN42" s="86"/>
      <c r="ACO42" s="86"/>
      <c r="ACP42" s="86"/>
      <c r="ACQ42" s="86"/>
      <c r="ACR42" s="86"/>
      <c r="ACS42" s="86"/>
      <c r="ACT42" s="86"/>
      <c r="ACU42" s="86"/>
      <c r="ACV42" s="86"/>
      <c r="ACW42" s="86"/>
      <c r="ACX42" s="86"/>
      <c r="ACY42" s="86"/>
      <c r="ACZ42" s="86"/>
      <c r="ADA42" s="86"/>
      <c r="ADB42" s="86"/>
      <c r="ADC42" s="86"/>
      <c r="ADD42" s="86"/>
      <c r="ADE42" s="86"/>
      <c r="ADF42" s="86"/>
      <c r="ADG42" s="86"/>
      <c r="ADH42" s="86"/>
      <c r="ADI42" s="86"/>
      <c r="ADJ42" s="86"/>
      <c r="ADK42" s="86"/>
      <c r="ADL42" s="86"/>
      <c r="ADM42" s="86"/>
      <c r="ADN42" s="86"/>
      <c r="ADO42" s="86"/>
      <c r="ADP42" s="86"/>
      <c r="ADQ42" s="86"/>
      <c r="ADR42" s="86"/>
      <c r="ADS42" s="86"/>
      <c r="ADT42" s="86"/>
      <c r="ADU42" s="86"/>
      <c r="ADV42" s="86"/>
      <c r="ADW42" s="86"/>
      <c r="ADX42" s="86"/>
      <c r="ADY42" s="86"/>
      <c r="ADZ42" s="86"/>
      <c r="AEA42" s="86"/>
      <c r="AEB42" s="86"/>
      <c r="AEC42" s="86"/>
      <c r="AED42" s="86"/>
      <c r="AEE42" s="86"/>
      <c r="AEF42" s="86"/>
      <c r="AEG42" s="86"/>
      <c r="AEH42" s="86"/>
      <c r="AEI42" s="86"/>
      <c r="AEJ42" s="86"/>
      <c r="AEK42" s="86"/>
      <c r="AEL42" s="86"/>
      <c r="AEM42" s="86"/>
      <c r="AEN42" s="86"/>
      <c r="AEO42" s="86"/>
      <c r="AEP42" s="86"/>
      <c r="AEQ42" s="86"/>
      <c r="AER42" s="86"/>
      <c r="AES42" s="86"/>
      <c r="AET42" s="86"/>
      <c r="AEU42" s="86"/>
      <c r="AEV42" s="86"/>
      <c r="AEW42" s="86"/>
      <c r="AEX42" s="86"/>
      <c r="AEY42" s="86"/>
      <c r="AEZ42" s="86"/>
      <c r="AFA42" s="86"/>
      <c r="AFB42" s="86"/>
      <c r="AFC42" s="86"/>
      <c r="AFD42" s="86"/>
      <c r="AFE42" s="86"/>
      <c r="AFF42" s="86"/>
      <c r="AFG42" s="86"/>
      <c r="AFH42" s="86"/>
      <c r="AFI42" s="86"/>
      <c r="AFJ42" s="86"/>
      <c r="AFK42" s="86"/>
      <c r="AFL42" s="86"/>
      <c r="AFM42" s="86"/>
      <c r="AFN42" s="86"/>
      <c r="AFO42" s="86"/>
      <c r="AFP42" s="86"/>
      <c r="AFQ42" s="86"/>
      <c r="AFR42" s="86"/>
      <c r="AFS42" s="86"/>
      <c r="AFT42" s="86"/>
      <c r="AFU42" s="86"/>
      <c r="AFV42" s="86"/>
      <c r="AFW42" s="86"/>
      <c r="AFX42" s="86"/>
      <c r="AFY42" s="86"/>
      <c r="AFZ42" s="86"/>
      <c r="AGA42" s="86"/>
      <c r="AGB42" s="86"/>
      <c r="AGC42" s="86"/>
      <c r="AGD42" s="86"/>
      <c r="AGE42" s="86"/>
      <c r="AGF42" s="86"/>
      <c r="AGG42" s="86"/>
      <c r="AGH42" s="86"/>
      <c r="AGI42" s="86"/>
      <c r="AGJ42" s="86"/>
      <c r="AGK42" s="86"/>
      <c r="AGL42" s="86"/>
      <c r="AGM42" s="86"/>
      <c r="AGN42" s="86"/>
      <c r="AGO42" s="86"/>
      <c r="AGP42" s="86"/>
      <c r="AGQ42" s="86"/>
      <c r="AGR42" s="86"/>
      <c r="AGS42" s="86"/>
      <c r="AGT42" s="86"/>
      <c r="AGU42" s="86"/>
      <c r="AGV42" s="86"/>
      <c r="AGW42" s="86"/>
      <c r="AGX42" s="86"/>
      <c r="AGY42" s="86"/>
      <c r="AGZ42" s="86"/>
      <c r="AHA42" s="86"/>
      <c r="AHB42" s="86"/>
      <c r="AHC42" s="86"/>
      <c r="AHD42" s="86"/>
      <c r="AHE42" s="86"/>
      <c r="AHF42" s="86"/>
      <c r="AHG42" s="86"/>
      <c r="AHH42" s="86"/>
      <c r="AHI42" s="86"/>
      <c r="AHJ42" s="86"/>
      <c r="AHK42" s="86"/>
      <c r="AHL42" s="86"/>
      <c r="AHM42" s="86"/>
      <c r="AHN42" s="86"/>
      <c r="AHO42" s="86"/>
      <c r="AHP42" s="86"/>
      <c r="AHQ42" s="86"/>
      <c r="AHR42" s="86"/>
      <c r="AHS42" s="86"/>
      <c r="AHT42" s="86"/>
      <c r="AHU42" s="86"/>
      <c r="AHV42" s="86"/>
      <c r="AHW42" s="86"/>
      <c r="AHX42" s="86"/>
      <c r="AHY42" s="86"/>
      <c r="AHZ42" s="86"/>
      <c r="AIA42" s="86"/>
      <c r="AIB42" s="86"/>
      <c r="AIC42" s="86"/>
      <c r="AID42" s="86"/>
      <c r="AIE42" s="86"/>
      <c r="AIF42" s="86"/>
      <c r="AIG42" s="86"/>
      <c r="AIH42" s="86"/>
      <c r="AII42" s="86"/>
      <c r="AIJ42" s="86"/>
      <c r="AIK42" s="86"/>
      <c r="AIL42" s="86"/>
      <c r="AIM42" s="86"/>
      <c r="AIN42" s="86"/>
      <c r="AIO42" s="86"/>
      <c r="AIP42" s="86"/>
      <c r="AIQ42" s="86"/>
      <c r="AIR42" s="86"/>
      <c r="AIS42" s="86"/>
      <c r="AIT42" s="86"/>
      <c r="AIU42" s="86"/>
      <c r="AIV42" s="86"/>
      <c r="AIW42" s="86"/>
      <c r="AIX42" s="86"/>
      <c r="AIY42" s="86"/>
      <c r="AIZ42" s="86"/>
      <c r="AJA42" s="86"/>
      <c r="AJB42" s="86"/>
      <c r="AJC42" s="86"/>
      <c r="AJD42" s="86"/>
      <c r="AJE42" s="86"/>
      <c r="AJF42" s="86"/>
      <c r="AJG42" s="86"/>
      <c r="AJH42" s="86"/>
      <c r="AJI42" s="86"/>
      <c r="AJJ42" s="86"/>
      <c r="AJK42" s="86"/>
      <c r="AJL42" s="86"/>
      <c r="AJM42" s="86"/>
      <c r="AJN42" s="86"/>
      <c r="AJO42" s="86"/>
      <c r="AJP42" s="86"/>
      <c r="AJQ42" s="86"/>
      <c r="AJR42" s="86"/>
      <c r="AJS42" s="86"/>
      <c r="AJT42" s="86"/>
      <c r="AJU42" s="86"/>
      <c r="AJV42" s="86"/>
      <c r="AJW42" s="86"/>
      <c r="AJX42" s="86"/>
      <c r="AJY42" s="86"/>
      <c r="AJZ42" s="86"/>
      <c r="AKA42" s="86"/>
      <c r="AKB42" s="86"/>
      <c r="AKC42" s="86"/>
      <c r="AKD42" s="86"/>
      <c r="AKE42" s="86"/>
      <c r="AKF42" s="86"/>
      <c r="AKG42" s="86"/>
      <c r="AKH42" s="86"/>
      <c r="AKI42" s="86"/>
      <c r="AKJ42" s="86"/>
      <c r="AKK42" s="86"/>
      <c r="AKL42" s="86"/>
      <c r="AKM42" s="86"/>
      <c r="AKN42" s="86"/>
      <c r="AKO42" s="86"/>
      <c r="AKP42" s="86"/>
      <c r="AKQ42" s="86"/>
      <c r="AKR42" s="86"/>
      <c r="AKS42" s="86"/>
      <c r="AKT42" s="86"/>
      <c r="AKU42" s="86"/>
      <c r="AKV42" s="86"/>
      <c r="AKW42" s="86"/>
      <c r="AKX42" s="86"/>
      <c r="AKY42" s="86"/>
      <c r="AKZ42" s="86"/>
      <c r="ALA42" s="86"/>
      <c r="ALB42" s="86"/>
      <c r="ALC42" s="86"/>
      <c r="ALD42" s="86"/>
      <c r="ALE42" s="86"/>
      <c r="ALF42" s="86"/>
      <c r="ALG42" s="86"/>
      <c r="ALH42" s="86"/>
      <c r="ALI42" s="86"/>
      <c r="ALJ42" s="86"/>
      <c r="ALK42" s="86"/>
      <c r="ALL42" s="86"/>
      <c r="ALM42" s="86"/>
      <c r="ALN42" s="86"/>
      <c r="ALO42" s="86"/>
      <c r="ALP42" s="86"/>
      <c r="ALQ42" s="86"/>
      <c r="ALR42" s="86"/>
      <c r="ALS42" s="86"/>
      <c r="ALT42" s="86"/>
      <c r="ALU42" s="86"/>
      <c r="ALV42" s="86"/>
      <c r="ALW42" s="86"/>
      <c r="ALX42" s="86"/>
      <c r="ALY42" s="86"/>
      <c r="ALZ42" s="86"/>
      <c r="AMA42" s="86"/>
      <c r="AMB42" s="86"/>
      <c r="AMC42" s="86"/>
      <c r="AMD42" s="86"/>
      <c r="AME42" s="86"/>
      <c r="AMF42" s="86"/>
      <c r="AMG42" s="86"/>
      <c r="AMH42" s="86"/>
      <c r="AMI42" s="86"/>
      <c r="AMJ42" s="86"/>
      <c r="AMK42" s="86"/>
    </row>
    <row r="43" customFormat="false" ht="13.8" hidden="false" customHeight="false" outlineLevel="0" collapsed="false">
      <c r="A43" s="266" t="s">
        <v>5256</v>
      </c>
      <c r="B43" s="354" t="s">
        <v>5198</v>
      </c>
      <c r="C43" s="358"/>
      <c r="D43" s="358"/>
      <c r="E43" s="358"/>
      <c r="F43" s="358"/>
      <c r="G43" s="358"/>
      <c r="H43" s="358"/>
      <c r="I43" s="358"/>
      <c r="J43" s="358"/>
      <c r="K43" s="358"/>
      <c r="L43" s="358"/>
      <c r="M43" s="358" t="s">
        <v>44</v>
      </c>
      <c r="N43" s="358"/>
      <c r="O43" s="358"/>
      <c r="P43" s="358"/>
      <c r="Q43" s="358"/>
      <c r="R43" s="358" t="s">
        <v>107</v>
      </c>
      <c r="S43" s="358"/>
      <c r="T43" s="358"/>
      <c r="U43" s="358"/>
      <c r="V43" s="359"/>
      <c r="W43" s="358"/>
      <c r="X43" s="358"/>
      <c r="Y43" s="360"/>
      <c r="Z43" s="360"/>
      <c r="AA43" s="360"/>
      <c r="AB43" s="361"/>
      <c r="AC43" s="361"/>
      <c r="AD43" s="362"/>
      <c r="AE43" s="361"/>
      <c r="AF43" s="363"/>
      <c r="AG43" s="364"/>
      <c r="AH43" s="365"/>
      <c r="AI43" s="361"/>
      <c r="AJ43" s="361"/>
      <c r="AK43" s="364"/>
      <c r="AL43" s="361"/>
      <c r="AM43" s="364"/>
      <c r="AN43" s="361"/>
      <c r="AO43" s="324"/>
      <c r="AP43" s="324"/>
      <c r="AQ43" s="324"/>
      <c r="AR43" s="324"/>
      <c r="AS43" s="324"/>
      <c r="AT43" s="330" t="str">
        <f aca="false">IF(A43="", "","'"&amp;A43&amp;"':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'"&amp;VLOOKUP(S43,マスタ!$D$1:$E$99,2,0)&amp;"'","")&amp;""&amp;IF(T43&lt;&gt;"",", range: '"&amp;T43&amp;"'","")&amp;IF(V43&lt;&gt;"",", damage: '"&amp;V43&amp;"'","")&amp;IF(X43&lt;&gt;"",", capacity: '"&amp;X43&amp;"'","")&amp;IF(Y43&lt;&gt;"",", growth: "&amp;Y43&amp;"","")&amp;IF(Z43&lt;&gt;"",", cost: '"&amp;Z43&amp;"'","")&amp;", text: '"&amp;SUBSTITUTE(SUBSTITUTE(AE43, CHAR(13), ""),CHAR(10),"\n")&amp;IF(AF43&lt;&gt;"", "', textAdditional: '"&amp;SUBSTITUTE(SUBSTITUTE(AF43, CHAR(13), ""),CHAR(10),"\n"), "")&amp;"', textZh: '"&amp;SUBSTITUTE(SUBSTITUTE(SUBSTITUTE(AG43, CHAR(13), ""),CHAR(10),"\n"),"'","\'")&amp;"', textZhG1: '"&amp;SUBSTITUTE(SUBSTITUTE(SUBSTITUTE(AI43, CHAR(13), ""),CHAR(10),"\n"),"'","\'")&amp;IF(AH43&lt;&gt;"", "', textZhAdditional: '"&amp;SUBSTITUTE(SUBSTITUTE(AH43, CHAR(13), ""),CHAR(10),"\n"), "")&amp;IF(AJ43&lt;&gt;"", "', textZhG1Additional: '"&amp;SUBSTITUTE(SUBSTITUTE(AJ43, CHAR(13), ""),CHAR(10),"\n"), "")&amp;"', textKo: '"&amp;SUBSTITUTE(SUBSTITUTE(SUBSTITUTE(AK43, CHAR(13), ""),CHAR(10),"\n"),"'","\'")&amp;IF(AL43&lt;&gt;"", "', textKoAdditional: '"&amp;SUBSTITUTE(SUBSTITUTE(AL43, CHAR(13), ""),CHAR(10),"\n"), "")&amp;"', textEn: '"&amp;SUBSTITUTE(SUBSTITUTE(SUBSTITUTE(AM43, CHAR(13), ""),CHAR(10),"\n"),"'","\'")&amp;IF(AN43&lt;&gt;"", "', textEnAdditional: '"&amp;SUBSTITUTE(SUBSTITUTE(AN43, CHAR(13), ""),CHAR(10),"\n"), "")&amp;"'"&amp;IF(AB43="○",", sealable: true","")&amp;IF(AC43="○",", removable: true","")&amp;IF(AA43="○",", lie: true","")&amp;IF(AD43="○",", investable: true","")&amp;"},")</f>
        <v>'26-innealra-o-n-6': {megami: 'innealra', name: '', nameEn: '', nameZh: '', nameZhG1: '', nameKo: '', ruby: '', rubyEn: '', baseType: 'normal', type: 'action', text: '', textZh: '', textZhG1: '', textKo: '', textEn: ''},</v>
      </c>
      <c r="AU43" s="331" t="str">
        <f aca="false">IF($A43&lt;&gt;"", "    /** 《"&amp;$E43&amp;"》 */ export const "&amp;SUBSTITUTE(UPPER(IF(MID($A43, 3, 1)="-", RIGHT($A43,LEN($A43)-3), $A43)), "-", "_")&amp;": TCardId = '"&amp;$A43&amp;"';", "")</f>
        <v>    /** 《》 */ export const INNEALRA_O_N_6: TCardId = '26-innealra-o-n-6';</v>
      </c>
      <c r="AV43" s="332" t="str">
        <f aca="false">IF($A43&lt;&gt;"", "    | '"&amp;$A43&amp;"'", "")</f>
        <v>    | '26-innealra-o-n-6'</v>
      </c>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c r="CY43" s="86"/>
      <c r="CZ43" s="86"/>
      <c r="DA43" s="86"/>
      <c r="DB43" s="86"/>
      <c r="DC43" s="86"/>
      <c r="DD43" s="86"/>
      <c r="DE43" s="86"/>
      <c r="DF43" s="86"/>
      <c r="DG43" s="86"/>
      <c r="DH43" s="86"/>
      <c r="DI43" s="86"/>
      <c r="DJ43" s="86"/>
      <c r="DK43" s="86"/>
      <c r="DL43" s="86"/>
      <c r="DM43" s="86"/>
      <c r="DN43" s="86"/>
      <c r="DO43" s="86"/>
      <c r="DP43" s="86"/>
      <c r="DQ43" s="86"/>
      <c r="DR43" s="86"/>
      <c r="DS43" s="86"/>
      <c r="DT43" s="86"/>
      <c r="DU43" s="86"/>
      <c r="DV43" s="86"/>
      <c r="DW43" s="86"/>
      <c r="DX43" s="86"/>
      <c r="DY43" s="86"/>
      <c r="DZ43" s="86"/>
      <c r="EA43" s="86"/>
      <c r="EB43" s="86"/>
      <c r="EC43" s="86"/>
      <c r="ED43" s="86"/>
      <c r="EE43" s="86"/>
      <c r="EF43" s="86"/>
      <c r="EG43" s="86"/>
      <c r="EH43" s="86"/>
      <c r="EI43" s="86"/>
      <c r="EJ43" s="86"/>
      <c r="EK43" s="86"/>
      <c r="EL43" s="86"/>
      <c r="EM43" s="86"/>
      <c r="EN43" s="86"/>
      <c r="EO43" s="86"/>
      <c r="EP43" s="86"/>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6"/>
      <c r="FO43" s="86"/>
      <c r="FP43" s="86"/>
      <c r="FQ43" s="86"/>
      <c r="FR43" s="86"/>
      <c r="FS43" s="86"/>
      <c r="FT43" s="86"/>
      <c r="FU43" s="86"/>
      <c r="FV43" s="86"/>
      <c r="FW43" s="86"/>
      <c r="FX43" s="86"/>
      <c r="FY43" s="86"/>
      <c r="FZ43" s="86"/>
      <c r="GA43" s="86"/>
      <c r="GB43" s="86"/>
      <c r="GC43" s="86"/>
      <c r="GD43" s="86"/>
      <c r="GE43" s="86"/>
      <c r="GF43" s="86"/>
      <c r="GG43" s="86"/>
      <c r="GH43" s="86"/>
      <c r="GI43" s="86"/>
      <c r="GJ43" s="86"/>
      <c r="GK43" s="86"/>
      <c r="GL43" s="86"/>
      <c r="GM43" s="86"/>
      <c r="GN43" s="86"/>
      <c r="GO43" s="86"/>
      <c r="GP43" s="86"/>
      <c r="GQ43" s="86"/>
      <c r="GR43" s="86"/>
      <c r="GS43" s="86"/>
      <c r="GT43" s="86"/>
      <c r="GU43" s="86"/>
      <c r="GV43" s="86"/>
      <c r="GW43" s="86"/>
      <c r="GX43" s="86"/>
      <c r="GY43" s="86"/>
      <c r="GZ43" s="86"/>
      <c r="HA43" s="86"/>
      <c r="HB43" s="86"/>
      <c r="HC43" s="86"/>
      <c r="HD43" s="86"/>
      <c r="HE43" s="86"/>
      <c r="HF43" s="86"/>
      <c r="HG43" s="86"/>
      <c r="HH43" s="86"/>
      <c r="HI43" s="86"/>
      <c r="HJ43" s="86"/>
      <c r="HK43" s="86"/>
      <c r="HL43" s="86"/>
      <c r="HM43" s="86"/>
      <c r="HN43" s="86"/>
      <c r="HO43" s="86"/>
      <c r="HP43" s="86"/>
      <c r="HQ43" s="86"/>
      <c r="HR43" s="86"/>
      <c r="HS43" s="86"/>
      <c r="HT43" s="86"/>
      <c r="HU43" s="86"/>
      <c r="HV43" s="86"/>
      <c r="HW43" s="86"/>
      <c r="HX43" s="86"/>
      <c r="HY43" s="86"/>
      <c r="HZ43" s="86"/>
      <c r="IA43" s="86"/>
      <c r="IB43" s="86"/>
      <c r="IC43" s="86"/>
      <c r="ID43" s="86"/>
      <c r="IE43" s="86"/>
      <c r="IF43" s="86"/>
      <c r="IG43" s="86"/>
      <c r="IH43" s="86"/>
      <c r="II43" s="86"/>
      <c r="IJ43" s="86"/>
      <c r="IK43" s="86"/>
      <c r="IL43" s="86"/>
      <c r="IM43" s="86"/>
      <c r="IN43" s="86"/>
      <c r="IO43" s="86"/>
      <c r="IP43" s="86"/>
      <c r="IQ43" s="86"/>
      <c r="IR43" s="86"/>
      <c r="IS43" s="86"/>
      <c r="IT43" s="86"/>
      <c r="IU43" s="86"/>
      <c r="IV43" s="86"/>
      <c r="IW43" s="86"/>
      <c r="IX43" s="86"/>
      <c r="IY43" s="86"/>
      <c r="IZ43" s="86"/>
      <c r="JA43" s="86"/>
      <c r="JB43" s="86"/>
      <c r="JC43" s="86"/>
      <c r="JD43" s="86"/>
      <c r="JE43" s="86"/>
      <c r="JF43" s="86"/>
      <c r="JG43" s="86"/>
      <c r="JH43" s="86"/>
      <c r="JI43" s="86"/>
      <c r="JJ43" s="86"/>
      <c r="JK43" s="86"/>
      <c r="JL43" s="86"/>
      <c r="JM43" s="86"/>
      <c r="JN43" s="86"/>
      <c r="JO43" s="86"/>
      <c r="JP43" s="86"/>
      <c r="JQ43" s="86"/>
      <c r="JR43" s="86"/>
      <c r="JS43" s="86"/>
      <c r="JT43" s="86"/>
      <c r="JU43" s="86"/>
      <c r="JV43" s="86"/>
      <c r="JW43" s="86"/>
      <c r="JX43" s="86"/>
      <c r="JY43" s="86"/>
      <c r="JZ43" s="86"/>
      <c r="KA43" s="86"/>
      <c r="KB43" s="86"/>
      <c r="KC43" s="86"/>
      <c r="KD43" s="86"/>
      <c r="KE43" s="86"/>
      <c r="KF43" s="86"/>
      <c r="KG43" s="86"/>
      <c r="KH43" s="86"/>
      <c r="KI43" s="86"/>
      <c r="KJ43" s="86"/>
      <c r="KK43" s="86"/>
      <c r="KL43" s="86"/>
      <c r="KM43" s="86"/>
      <c r="KN43" s="86"/>
      <c r="KO43" s="86"/>
      <c r="KP43" s="86"/>
      <c r="KQ43" s="86"/>
      <c r="KR43" s="86"/>
      <c r="KS43" s="86"/>
      <c r="KT43" s="86"/>
      <c r="KU43" s="86"/>
      <c r="KV43" s="86"/>
      <c r="KW43" s="86"/>
      <c r="KX43" s="86"/>
      <c r="KY43" s="86"/>
      <c r="KZ43" s="86"/>
      <c r="LA43" s="86"/>
      <c r="LB43" s="86"/>
      <c r="LC43" s="86"/>
      <c r="LD43" s="86"/>
      <c r="LE43" s="86"/>
      <c r="LF43" s="86"/>
      <c r="LG43" s="86"/>
      <c r="LH43" s="86"/>
      <c r="LI43" s="86"/>
      <c r="LJ43" s="86"/>
      <c r="LK43" s="86"/>
      <c r="LL43" s="86"/>
      <c r="LM43" s="86"/>
      <c r="LN43" s="86"/>
      <c r="LO43" s="86"/>
      <c r="LP43" s="86"/>
      <c r="LQ43" s="86"/>
      <c r="LR43" s="86"/>
      <c r="LS43" s="86"/>
      <c r="LT43" s="86"/>
      <c r="LU43" s="86"/>
      <c r="LV43" s="86"/>
      <c r="LW43" s="86"/>
      <c r="LX43" s="86"/>
      <c r="LY43" s="86"/>
      <c r="LZ43" s="86"/>
      <c r="MA43" s="86"/>
      <c r="MB43" s="86"/>
      <c r="MC43" s="86"/>
      <c r="MD43" s="86"/>
      <c r="ME43" s="86"/>
      <c r="MF43" s="86"/>
      <c r="MG43" s="86"/>
      <c r="MH43" s="86"/>
      <c r="MI43" s="86"/>
      <c r="MJ43" s="86"/>
      <c r="MK43" s="86"/>
      <c r="ML43" s="86"/>
      <c r="MM43" s="86"/>
      <c r="MN43" s="86"/>
      <c r="MO43" s="86"/>
      <c r="MP43" s="86"/>
      <c r="MQ43" s="86"/>
      <c r="MR43" s="86"/>
      <c r="MS43" s="86"/>
      <c r="MT43" s="86"/>
      <c r="MU43" s="86"/>
      <c r="MV43" s="86"/>
      <c r="MW43" s="86"/>
      <c r="MX43" s="86"/>
      <c r="MY43" s="86"/>
      <c r="MZ43" s="86"/>
      <c r="NA43" s="86"/>
      <c r="NB43" s="86"/>
      <c r="NC43" s="86"/>
      <c r="ND43" s="86"/>
      <c r="NE43" s="86"/>
      <c r="NF43" s="86"/>
      <c r="NG43" s="86"/>
      <c r="NH43" s="86"/>
      <c r="NI43" s="86"/>
      <c r="NJ43" s="86"/>
      <c r="NK43" s="86"/>
      <c r="NL43" s="86"/>
      <c r="NM43" s="86"/>
      <c r="NN43" s="86"/>
      <c r="NO43" s="86"/>
      <c r="NP43" s="86"/>
      <c r="NQ43" s="86"/>
      <c r="NR43" s="86"/>
      <c r="NS43" s="86"/>
      <c r="NT43" s="86"/>
      <c r="NU43" s="86"/>
      <c r="NV43" s="86"/>
      <c r="NW43" s="86"/>
      <c r="NX43" s="86"/>
      <c r="NY43" s="86"/>
      <c r="NZ43" s="86"/>
      <c r="OA43" s="86"/>
      <c r="OB43" s="86"/>
      <c r="OC43" s="86"/>
      <c r="OD43" s="86"/>
      <c r="OE43" s="86"/>
      <c r="OF43" s="86"/>
      <c r="OG43" s="86"/>
      <c r="OH43" s="86"/>
      <c r="OI43" s="86"/>
      <c r="OJ43" s="86"/>
      <c r="OK43" s="86"/>
      <c r="OL43" s="86"/>
      <c r="OM43" s="86"/>
      <c r="ON43" s="86"/>
      <c r="OO43" s="86"/>
      <c r="OP43" s="86"/>
      <c r="OQ43" s="86"/>
      <c r="OR43" s="86"/>
      <c r="OS43" s="86"/>
      <c r="OT43" s="86"/>
      <c r="OU43" s="86"/>
      <c r="OV43" s="86"/>
      <c r="OW43" s="86"/>
      <c r="OX43" s="86"/>
      <c r="OY43" s="86"/>
      <c r="OZ43" s="86"/>
      <c r="PA43" s="86"/>
      <c r="PB43" s="86"/>
      <c r="PC43" s="86"/>
      <c r="PD43" s="86"/>
      <c r="PE43" s="86"/>
      <c r="PF43" s="86"/>
      <c r="PG43" s="86"/>
      <c r="PH43" s="86"/>
      <c r="PI43" s="86"/>
      <c r="PJ43" s="86"/>
      <c r="PK43" s="86"/>
      <c r="PL43" s="86"/>
      <c r="PM43" s="86"/>
      <c r="PN43" s="86"/>
      <c r="PO43" s="86"/>
      <c r="PP43" s="86"/>
      <c r="PQ43" s="86"/>
      <c r="PR43" s="86"/>
      <c r="PS43" s="86"/>
      <c r="PT43" s="86"/>
      <c r="PU43" s="86"/>
      <c r="PV43" s="86"/>
      <c r="PW43" s="86"/>
      <c r="PX43" s="86"/>
      <c r="PY43" s="86"/>
      <c r="PZ43" s="86"/>
      <c r="QA43" s="86"/>
      <c r="QB43" s="86"/>
      <c r="QC43" s="86"/>
      <c r="QD43" s="86"/>
      <c r="QE43" s="86"/>
      <c r="QF43" s="86"/>
      <c r="QG43" s="86"/>
      <c r="QH43" s="86"/>
      <c r="QI43" s="86"/>
      <c r="QJ43" s="86"/>
      <c r="QK43" s="86"/>
      <c r="QL43" s="86"/>
      <c r="QM43" s="86"/>
      <c r="QN43" s="86"/>
      <c r="QO43" s="86"/>
      <c r="QP43" s="86"/>
      <c r="QQ43" s="86"/>
      <c r="QR43" s="86"/>
      <c r="QS43" s="86"/>
      <c r="QT43" s="86"/>
      <c r="QU43" s="86"/>
      <c r="QV43" s="86"/>
      <c r="QW43" s="86"/>
      <c r="QX43" s="86"/>
      <c r="QY43" s="86"/>
      <c r="QZ43" s="86"/>
      <c r="RA43" s="86"/>
      <c r="RB43" s="86"/>
      <c r="RC43" s="86"/>
      <c r="RD43" s="86"/>
      <c r="RE43" s="86"/>
      <c r="RF43" s="86"/>
      <c r="RG43" s="86"/>
      <c r="RH43" s="86"/>
      <c r="RI43" s="86"/>
      <c r="RJ43" s="86"/>
      <c r="RK43" s="86"/>
      <c r="RL43" s="86"/>
      <c r="RM43" s="86"/>
      <c r="RN43" s="86"/>
      <c r="RO43" s="86"/>
      <c r="RP43" s="86"/>
      <c r="RQ43" s="86"/>
      <c r="RR43" s="86"/>
      <c r="RS43" s="86"/>
      <c r="RT43" s="86"/>
      <c r="RU43" s="86"/>
      <c r="RV43" s="86"/>
      <c r="RW43" s="86"/>
      <c r="RX43" s="86"/>
      <c r="RY43" s="86"/>
      <c r="RZ43" s="86"/>
      <c r="SA43" s="86"/>
      <c r="SB43" s="86"/>
      <c r="SC43" s="86"/>
      <c r="SD43" s="86"/>
      <c r="SE43" s="86"/>
      <c r="SF43" s="86"/>
      <c r="SG43" s="86"/>
      <c r="SH43" s="86"/>
      <c r="SI43" s="86"/>
      <c r="SJ43" s="86"/>
      <c r="SK43" s="86"/>
      <c r="SL43" s="86"/>
      <c r="SM43" s="86"/>
      <c r="SN43" s="86"/>
      <c r="SO43" s="86"/>
      <c r="SP43" s="86"/>
      <c r="SQ43" s="86"/>
      <c r="SR43" s="86"/>
      <c r="SS43" s="86"/>
      <c r="ST43" s="86"/>
      <c r="SU43" s="86"/>
      <c r="SV43" s="86"/>
      <c r="SW43" s="86"/>
      <c r="SX43" s="86"/>
      <c r="SY43" s="86"/>
      <c r="SZ43" s="86"/>
      <c r="TA43" s="86"/>
      <c r="TB43" s="86"/>
      <c r="TC43" s="86"/>
      <c r="TD43" s="86"/>
      <c r="TE43" s="86"/>
      <c r="TF43" s="86"/>
      <c r="TG43" s="86"/>
      <c r="TH43" s="86"/>
      <c r="TI43" s="86"/>
      <c r="TJ43" s="86"/>
      <c r="TK43" s="86"/>
      <c r="TL43" s="86"/>
      <c r="TM43" s="86"/>
      <c r="TN43" s="86"/>
      <c r="TO43" s="86"/>
      <c r="TP43" s="86"/>
      <c r="TQ43" s="86"/>
      <c r="TR43" s="86"/>
      <c r="TS43" s="86"/>
      <c r="TT43" s="86"/>
      <c r="TU43" s="86"/>
      <c r="TV43" s="86"/>
      <c r="TW43" s="86"/>
      <c r="TX43" s="86"/>
      <c r="TY43" s="86"/>
      <c r="TZ43" s="86"/>
      <c r="UA43" s="86"/>
      <c r="UB43" s="86"/>
      <c r="UC43" s="86"/>
      <c r="UD43" s="86"/>
      <c r="UE43" s="86"/>
      <c r="UF43" s="86"/>
      <c r="UG43" s="86"/>
      <c r="UH43" s="86"/>
      <c r="UI43" s="86"/>
      <c r="UJ43" s="86"/>
      <c r="UK43" s="86"/>
      <c r="UL43" s="86"/>
      <c r="UM43" s="86"/>
      <c r="UN43" s="86"/>
      <c r="UO43" s="86"/>
      <c r="UP43" s="86"/>
      <c r="UQ43" s="86"/>
      <c r="UR43" s="86"/>
      <c r="US43" s="86"/>
      <c r="UT43" s="86"/>
      <c r="UU43" s="86"/>
      <c r="UV43" s="86"/>
      <c r="UW43" s="86"/>
      <c r="UX43" s="86"/>
      <c r="UY43" s="86"/>
      <c r="UZ43" s="86"/>
      <c r="VA43" s="86"/>
      <c r="VB43" s="86"/>
      <c r="VC43" s="86"/>
      <c r="VD43" s="86"/>
      <c r="VE43" s="86"/>
      <c r="VF43" s="86"/>
      <c r="VG43" s="86"/>
      <c r="VH43" s="86"/>
      <c r="VI43" s="86"/>
      <c r="VJ43" s="86"/>
      <c r="VK43" s="86"/>
      <c r="VL43" s="86"/>
      <c r="VM43" s="86"/>
      <c r="VN43" s="86"/>
      <c r="VO43" s="86"/>
      <c r="VP43" s="86"/>
      <c r="VQ43" s="86"/>
      <c r="VR43" s="86"/>
      <c r="VS43" s="86"/>
      <c r="VT43" s="86"/>
      <c r="VU43" s="86"/>
      <c r="VV43" s="86"/>
      <c r="VW43" s="86"/>
      <c r="VX43" s="86"/>
      <c r="VY43" s="86"/>
      <c r="VZ43" s="86"/>
      <c r="WA43" s="86"/>
      <c r="WB43" s="86"/>
      <c r="WC43" s="86"/>
      <c r="WD43" s="86"/>
      <c r="WE43" s="86"/>
      <c r="WF43" s="86"/>
      <c r="WG43" s="86"/>
      <c r="WH43" s="86"/>
      <c r="WI43" s="86"/>
      <c r="WJ43" s="86"/>
      <c r="WK43" s="86"/>
      <c r="WL43" s="86"/>
      <c r="WM43" s="86"/>
      <c r="WN43" s="86"/>
      <c r="WO43" s="86"/>
      <c r="WP43" s="86"/>
      <c r="WQ43" s="86"/>
      <c r="WR43" s="86"/>
      <c r="WS43" s="86"/>
      <c r="WT43" s="86"/>
      <c r="WU43" s="86"/>
      <c r="WV43" s="86"/>
      <c r="WW43" s="86"/>
      <c r="WX43" s="86"/>
      <c r="WY43" s="86"/>
      <c r="WZ43" s="86"/>
      <c r="XA43" s="86"/>
      <c r="XB43" s="86"/>
      <c r="XC43" s="86"/>
      <c r="XD43" s="86"/>
      <c r="XE43" s="86"/>
      <c r="XF43" s="86"/>
      <c r="XG43" s="86"/>
      <c r="XH43" s="86"/>
      <c r="XI43" s="86"/>
      <c r="XJ43" s="86"/>
      <c r="XK43" s="86"/>
      <c r="XL43" s="86"/>
      <c r="XM43" s="86"/>
      <c r="XN43" s="86"/>
      <c r="XO43" s="86"/>
      <c r="XP43" s="86"/>
      <c r="XQ43" s="86"/>
      <c r="XR43" s="86"/>
      <c r="XS43" s="86"/>
      <c r="XT43" s="86"/>
      <c r="XU43" s="86"/>
      <c r="XV43" s="86"/>
      <c r="XW43" s="86"/>
      <c r="XX43" s="86"/>
      <c r="XY43" s="86"/>
      <c r="XZ43" s="86"/>
      <c r="YA43" s="86"/>
      <c r="YB43" s="86"/>
      <c r="YC43" s="86"/>
      <c r="YD43" s="86"/>
      <c r="YE43" s="86"/>
      <c r="YF43" s="86"/>
      <c r="YG43" s="86"/>
      <c r="YH43" s="86"/>
      <c r="YI43" s="86"/>
      <c r="YJ43" s="86"/>
      <c r="YK43" s="86"/>
      <c r="YL43" s="86"/>
      <c r="YM43" s="86"/>
      <c r="YN43" s="86"/>
      <c r="YO43" s="86"/>
      <c r="YP43" s="86"/>
      <c r="YQ43" s="86"/>
      <c r="YR43" s="86"/>
      <c r="YS43" s="86"/>
      <c r="YT43" s="86"/>
      <c r="YU43" s="86"/>
      <c r="YV43" s="86"/>
      <c r="YW43" s="86"/>
      <c r="YX43" s="86"/>
      <c r="YY43" s="86"/>
      <c r="YZ43" s="86"/>
      <c r="ZA43" s="86"/>
      <c r="ZB43" s="86"/>
      <c r="ZC43" s="86"/>
      <c r="ZD43" s="86"/>
      <c r="ZE43" s="86"/>
      <c r="ZF43" s="86"/>
      <c r="ZG43" s="86"/>
      <c r="ZH43" s="86"/>
      <c r="ZI43" s="86"/>
      <c r="ZJ43" s="86"/>
      <c r="ZK43" s="86"/>
      <c r="ZL43" s="86"/>
      <c r="ZM43" s="86"/>
      <c r="ZN43" s="86"/>
      <c r="ZO43" s="86"/>
      <c r="ZP43" s="86"/>
      <c r="ZQ43" s="86"/>
      <c r="ZR43" s="86"/>
      <c r="ZS43" s="86"/>
      <c r="ZT43" s="86"/>
      <c r="ZU43" s="86"/>
      <c r="ZV43" s="86"/>
      <c r="ZW43" s="86"/>
      <c r="ZX43" s="86"/>
      <c r="ZY43" s="86"/>
      <c r="ZZ43" s="86"/>
      <c r="AAA43" s="86"/>
      <c r="AAB43" s="86"/>
      <c r="AAC43" s="86"/>
      <c r="AAD43" s="86"/>
      <c r="AAE43" s="86"/>
      <c r="AAF43" s="86"/>
      <c r="AAG43" s="86"/>
      <c r="AAH43" s="86"/>
      <c r="AAI43" s="86"/>
      <c r="AAJ43" s="86"/>
      <c r="AAK43" s="86"/>
      <c r="AAL43" s="86"/>
      <c r="AAM43" s="86"/>
      <c r="AAN43" s="86"/>
      <c r="AAO43" s="86"/>
      <c r="AAP43" s="86"/>
      <c r="AAQ43" s="86"/>
      <c r="AAR43" s="86"/>
      <c r="AAS43" s="86"/>
      <c r="AAT43" s="86"/>
      <c r="AAU43" s="86"/>
      <c r="AAV43" s="86"/>
      <c r="AAW43" s="86"/>
      <c r="AAX43" s="86"/>
      <c r="AAY43" s="86"/>
      <c r="AAZ43" s="86"/>
      <c r="ABA43" s="86"/>
      <c r="ABB43" s="86"/>
      <c r="ABC43" s="86"/>
      <c r="ABD43" s="86"/>
      <c r="ABE43" s="86"/>
      <c r="ABF43" s="86"/>
      <c r="ABG43" s="86"/>
      <c r="ABH43" s="86"/>
      <c r="ABI43" s="86"/>
      <c r="ABJ43" s="86"/>
      <c r="ABK43" s="86"/>
      <c r="ABL43" s="86"/>
      <c r="ABM43" s="86"/>
      <c r="ABN43" s="86"/>
      <c r="ABO43" s="86"/>
      <c r="ABP43" s="86"/>
      <c r="ABQ43" s="86"/>
      <c r="ABR43" s="86"/>
      <c r="ABS43" s="86"/>
      <c r="ABT43" s="86"/>
      <c r="ABU43" s="86"/>
      <c r="ABV43" s="86"/>
      <c r="ABW43" s="86"/>
      <c r="ABX43" s="86"/>
      <c r="ABY43" s="86"/>
      <c r="ABZ43" s="86"/>
      <c r="ACA43" s="86"/>
      <c r="ACB43" s="86"/>
      <c r="ACC43" s="86"/>
      <c r="ACD43" s="86"/>
      <c r="ACE43" s="86"/>
      <c r="ACF43" s="86"/>
      <c r="ACG43" s="86"/>
      <c r="ACH43" s="86"/>
      <c r="ACI43" s="86"/>
      <c r="ACJ43" s="86"/>
      <c r="ACK43" s="86"/>
      <c r="ACL43" s="86"/>
      <c r="ACM43" s="86"/>
      <c r="ACN43" s="86"/>
      <c r="ACO43" s="86"/>
      <c r="ACP43" s="86"/>
      <c r="ACQ43" s="86"/>
      <c r="ACR43" s="86"/>
      <c r="ACS43" s="86"/>
      <c r="ACT43" s="86"/>
      <c r="ACU43" s="86"/>
      <c r="ACV43" s="86"/>
      <c r="ACW43" s="86"/>
      <c r="ACX43" s="86"/>
      <c r="ACY43" s="86"/>
      <c r="ACZ43" s="86"/>
      <c r="ADA43" s="86"/>
      <c r="ADB43" s="86"/>
      <c r="ADC43" s="86"/>
      <c r="ADD43" s="86"/>
      <c r="ADE43" s="86"/>
      <c r="ADF43" s="86"/>
      <c r="ADG43" s="86"/>
      <c r="ADH43" s="86"/>
      <c r="ADI43" s="86"/>
      <c r="ADJ43" s="86"/>
      <c r="ADK43" s="86"/>
      <c r="ADL43" s="86"/>
      <c r="ADM43" s="86"/>
      <c r="ADN43" s="86"/>
      <c r="ADO43" s="86"/>
      <c r="ADP43" s="86"/>
      <c r="ADQ43" s="86"/>
      <c r="ADR43" s="86"/>
      <c r="ADS43" s="86"/>
      <c r="ADT43" s="86"/>
      <c r="ADU43" s="86"/>
      <c r="ADV43" s="86"/>
      <c r="ADW43" s="86"/>
      <c r="ADX43" s="86"/>
      <c r="ADY43" s="86"/>
      <c r="ADZ43" s="86"/>
      <c r="AEA43" s="86"/>
      <c r="AEB43" s="86"/>
      <c r="AEC43" s="86"/>
      <c r="AED43" s="86"/>
      <c r="AEE43" s="86"/>
      <c r="AEF43" s="86"/>
      <c r="AEG43" s="86"/>
      <c r="AEH43" s="86"/>
      <c r="AEI43" s="86"/>
      <c r="AEJ43" s="86"/>
      <c r="AEK43" s="86"/>
      <c r="AEL43" s="86"/>
      <c r="AEM43" s="86"/>
      <c r="AEN43" s="86"/>
      <c r="AEO43" s="86"/>
      <c r="AEP43" s="86"/>
      <c r="AEQ43" s="86"/>
      <c r="AER43" s="86"/>
      <c r="AES43" s="86"/>
      <c r="AET43" s="86"/>
      <c r="AEU43" s="86"/>
      <c r="AEV43" s="86"/>
      <c r="AEW43" s="86"/>
      <c r="AEX43" s="86"/>
      <c r="AEY43" s="86"/>
      <c r="AEZ43" s="86"/>
      <c r="AFA43" s="86"/>
      <c r="AFB43" s="86"/>
      <c r="AFC43" s="86"/>
      <c r="AFD43" s="86"/>
      <c r="AFE43" s="86"/>
      <c r="AFF43" s="86"/>
      <c r="AFG43" s="86"/>
      <c r="AFH43" s="86"/>
      <c r="AFI43" s="86"/>
      <c r="AFJ43" s="86"/>
      <c r="AFK43" s="86"/>
      <c r="AFL43" s="86"/>
      <c r="AFM43" s="86"/>
      <c r="AFN43" s="86"/>
      <c r="AFO43" s="86"/>
      <c r="AFP43" s="86"/>
      <c r="AFQ43" s="86"/>
      <c r="AFR43" s="86"/>
      <c r="AFS43" s="86"/>
      <c r="AFT43" s="86"/>
      <c r="AFU43" s="86"/>
      <c r="AFV43" s="86"/>
      <c r="AFW43" s="86"/>
      <c r="AFX43" s="86"/>
      <c r="AFY43" s="86"/>
      <c r="AFZ43" s="86"/>
      <c r="AGA43" s="86"/>
      <c r="AGB43" s="86"/>
      <c r="AGC43" s="86"/>
      <c r="AGD43" s="86"/>
      <c r="AGE43" s="86"/>
      <c r="AGF43" s="86"/>
      <c r="AGG43" s="86"/>
      <c r="AGH43" s="86"/>
      <c r="AGI43" s="86"/>
      <c r="AGJ43" s="86"/>
      <c r="AGK43" s="86"/>
      <c r="AGL43" s="86"/>
      <c r="AGM43" s="86"/>
      <c r="AGN43" s="86"/>
      <c r="AGO43" s="86"/>
      <c r="AGP43" s="86"/>
      <c r="AGQ43" s="86"/>
      <c r="AGR43" s="86"/>
      <c r="AGS43" s="86"/>
      <c r="AGT43" s="86"/>
      <c r="AGU43" s="86"/>
      <c r="AGV43" s="86"/>
      <c r="AGW43" s="86"/>
      <c r="AGX43" s="86"/>
      <c r="AGY43" s="86"/>
      <c r="AGZ43" s="86"/>
      <c r="AHA43" s="86"/>
      <c r="AHB43" s="86"/>
      <c r="AHC43" s="86"/>
      <c r="AHD43" s="86"/>
      <c r="AHE43" s="86"/>
      <c r="AHF43" s="86"/>
      <c r="AHG43" s="86"/>
      <c r="AHH43" s="86"/>
      <c r="AHI43" s="86"/>
      <c r="AHJ43" s="86"/>
      <c r="AHK43" s="86"/>
      <c r="AHL43" s="86"/>
      <c r="AHM43" s="86"/>
      <c r="AHN43" s="86"/>
      <c r="AHO43" s="86"/>
      <c r="AHP43" s="86"/>
      <c r="AHQ43" s="86"/>
      <c r="AHR43" s="86"/>
      <c r="AHS43" s="86"/>
      <c r="AHT43" s="86"/>
      <c r="AHU43" s="86"/>
      <c r="AHV43" s="86"/>
      <c r="AHW43" s="86"/>
      <c r="AHX43" s="86"/>
      <c r="AHY43" s="86"/>
      <c r="AHZ43" s="86"/>
      <c r="AIA43" s="86"/>
      <c r="AIB43" s="86"/>
      <c r="AIC43" s="86"/>
      <c r="AID43" s="86"/>
      <c r="AIE43" s="86"/>
      <c r="AIF43" s="86"/>
      <c r="AIG43" s="86"/>
      <c r="AIH43" s="86"/>
      <c r="AII43" s="86"/>
      <c r="AIJ43" s="86"/>
      <c r="AIK43" s="86"/>
      <c r="AIL43" s="86"/>
      <c r="AIM43" s="86"/>
      <c r="AIN43" s="86"/>
      <c r="AIO43" s="86"/>
      <c r="AIP43" s="86"/>
      <c r="AIQ43" s="86"/>
      <c r="AIR43" s="86"/>
      <c r="AIS43" s="86"/>
      <c r="AIT43" s="86"/>
      <c r="AIU43" s="86"/>
      <c r="AIV43" s="86"/>
      <c r="AIW43" s="86"/>
      <c r="AIX43" s="86"/>
      <c r="AIY43" s="86"/>
      <c r="AIZ43" s="86"/>
      <c r="AJA43" s="86"/>
      <c r="AJB43" s="86"/>
      <c r="AJC43" s="86"/>
      <c r="AJD43" s="86"/>
      <c r="AJE43" s="86"/>
      <c r="AJF43" s="86"/>
      <c r="AJG43" s="86"/>
      <c r="AJH43" s="86"/>
      <c r="AJI43" s="86"/>
      <c r="AJJ43" s="86"/>
      <c r="AJK43" s="86"/>
      <c r="AJL43" s="86"/>
      <c r="AJM43" s="86"/>
      <c r="AJN43" s="86"/>
      <c r="AJO43" s="86"/>
      <c r="AJP43" s="86"/>
      <c r="AJQ43" s="86"/>
      <c r="AJR43" s="86"/>
      <c r="AJS43" s="86"/>
      <c r="AJT43" s="86"/>
      <c r="AJU43" s="86"/>
      <c r="AJV43" s="86"/>
      <c r="AJW43" s="86"/>
      <c r="AJX43" s="86"/>
      <c r="AJY43" s="86"/>
      <c r="AJZ43" s="86"/>
      <c r="AKA43" s="86"/>
      <c r="AKB43" s="86"/>
      <c r="AKC43" s="86"/>
      <c r="AKD43" s="86"/>
      <c r="AKE43" s="86"/>
      <c r="AKF43" s="86"/>
      <c r="AKG43" s="86"/>
      <c r="AKH43" s="86"/>
      <c r="AKI43" s="86"/>
      <c r="AKJ43" s="86"/>
      <c r="AKK43" s="86"/>
      <c r="AKL43" s="86"/>
      <c r="AKM43" s="86"/>
      <c r="AKN43" s="86"/>
      <c r="AKO43" s="86"/>
      <c r="AKP43" s="86"/>
      <c r="AKQ43" s="86"/>
      <c r="AKR43" s="86"/>
      <c r="AKS43" s="86"/>
      <c r="AKT43" s="86"/>
      <c r="AKU43" s="86"/>
      <c r="AKV43" s="86"/>
      <c r="AKW43" s="86"/>
      <c r="AKX43" s="86"/>
      <c r="AKY43" s="86"/>
      <c r="AKZ43" s="86"/>
      <c r="ALA43" s="86"/>
      <c r="ALB43" s="86"/>
      <c r="ALC43" s="86"/>
      <c r="ALD43" s="86"/>
      <c r="ALE43" s="86"/>
      <c r="ALF43" s="86"/>
      <c r="ALG43" s="86"/>
      <c r="ALH43" s="86"/>
      <c r="ALI43" s="86"/>
      <c r="ALJ43" s="86"/>
      <c r="ALK43" s="86"/>
      <c r="ALL43" s="86"/>
      <c r="ALM43" s="86"/>
      <c r="ALN43" s="86"/>
      <c r="ALO43" s="86"/>
      <c r="ALP43" s="86"/>
      <c r="ALQ43" s="86"/>
      <c r="ALR43" s="86"/>
      <c r="ALS43" s="86"/>
      <c r="ALT43" s="86"/>
      <c r="ALU43" s="86"/>
      <c r="ALV43" s="86"/>
      <c r="ALW43" s="86"/>
      <c r="ALX43" s="86"/>
      <c r="ALY43" s="86"/>
      <c r="ALZ43" s="86"/>
      <c r="AMA43" s="86"/>
      <c r="AMB43" s="86"/>
      <c r="AMC43" s="86"/>
      <c r="AMD43" s="86"/>
      <c r="AME43" s="86"/>
      <c r="AMF43" s="86"/>
      <c r="AMG43" s="86"/>
      <c r="AMH43" s="86"/>
      <c r="AMI43" s="86"/>
      <c r="AMJ43" s="86"/>
      <c r="AMK43" s="86"/>
    </row>
    <row r="44" customFormat="false" ht="13.8" hidden="false" customHeight="false" outlineLevel="0" collapsed="false">
      <c r="A44" s="266" t="s">
        <v>5265</v>
      </c>
      <c r="B44" s="354" t="s">
        <v>5198</v>
      </c>
      <c r="C44" s="358"/>
      <c r="D44" s="358"/>
      <c r="E44" s="358"/>
      <c r="F44" s="358"/>
      <c r="G44" s="358"/>
      <c r="H44" s="358"/>
      <c r="I44" s="358"/>
      <c r="J44" s="358"/>
      <c r="K44" s="358"/>
      <c r="L44" s="358"/>
      <c r="M44" s="367" t="s">
        <v>157</v>
      </c>
      <c r="N44" s="358"/>
      <c r="O44" s="358"/>
      <c r="P44" s="358"/>
      <c r="Q44" s="358"/>
      <c r="R44" s="358" t="s">
        <v>107</v>
      </c>
      <c r="S44" s="358"/>
      <c r="T44" s="358"/>
      <c r="U44" s="358"/>
      <c r="V44" s="359"/>
      <c r="W44" s="358"/>
      <c r="X44" s="358"/>
      <c r="Y44" s="360"/>
      <c r="Z44" s="360" t="s">
        <v>5395</v>
      </c>
      <c r="AA44" s="360"/>
      <c r="AB44" s="361"/>
      <c r="AC44" s="361"/>
      <c r="AD44" s="362"/>
      <c r="AE44" s="366"/>
      <c r="AF44" s="363"/>
      <c r="AG44" s="364"/>
      <c r="AH44" s="365"/>
      <c r="AI44" s="361"/>
      <c r="AJ44" s="361"/>
      <c r="AK44" s="364"/>
      <c r="AL44" s="361"/>
      <c r="AM44" s="364"/>
      <c r="AN44" s="361"/>
      <c r="AO44" s="324"/>
      <c r="AP44" s="324"/>
      <c r="AQ44" s="324"/>
      <c r="AR44" s="324"/>
      <c r="AS44" s="324"/>
      <c r="AT44" s="330" t="str">
        <f aca="false">IF(A44="", "","'"&amp;A44&amp;"':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'"&amp;VLOOKUP(S44,マスタ!$D$1:$E$99,2,0)&amp;"'","")&amp;""&amp;IF(T44&lt;&gt;"",", range: '"&amp;T44&amp;"'","")&amp;IF(V44&lt;&gt;"",", damage: '"&amp;V44&amp;"'","")&amp;IF(X44&lt;&gt;"",", capacity: '"&amp;X44&amp;"'","")&amp;IF(Y44&lt;&gt;"",", growth: "&amp;Y44&amp;"","")&amp;IF(Z44&lt;&gt;"",", cost: '"&amp;Z44&amp;"'","")&amp;", text: '"&amp;SUBSTITUTE(SUBSTITUTE(AE44, CHAR(13), ""),CHAR(10),"\n")&amp;IF(AF44&lt;&gt;"", "', textAdditional: '"&amp;SUBSTITUTE(SUBSTITUTE(AF44, CHAR(13), ""),CHAR(10),"\n"), "")&amp;"', textZh: '"&amp;SUBSTITUTE(SUBSTITUTE(SUBSTITUTE(AG44, CHAR(13), ""),CHAR(10),"\n"),"'","\'")&amp;"', textZhG1: '"&amp;SUBSTITUTE(SUBSTITUTE(SUBSTITUTE(AI44, CHAR(13), ""),CHAR(10),"\n"),"'","\'")&amp;IF(AH44&lt;&gt;"", "', textZhAdditional: '"&amp;SUBSTITUTE(SUBSTITUTE(AH44, CHAR(13), ""),CHAR(10),"\n"), "")&amp;IF(AJ44&lt;&gt;"", "', textZhG1Additional: '"&amp;SUBSTITUTE(SUBSTITUTE(AJ44, CHAR(13), ""),CHAR(10),"\n"), "")&amp;"', textKo: '"&amp;SUBSTITUTE(SUBSTITUTE(SUBSTITUTE(AK44, CHAR(13), ""),CHAR(10),"\n"),"'","\'")&amp;IF(AL44&lt;&gt;"", "', textKoAdditional: '"&amp;SUBSTITUTE(SUBSTITUTE(AL44, CHAR(13), ""),CHAR(10),"\n"), "")&amp;"', textEn: '"&amp;SUBSTITUTE(SUBSTITUTE(SUBSTITUTE(AM44, CHAR(13), ""),CHAR(10),"\n"),"'","\'")&amp;IF(AN44&lt;&gt;"", "', textEnAdditional: '"&amp;SUBSTITUTE(SUBSTITUTE(AN44, CHAR(13), ""),CHAR(10),"\n"), "")&amp;"'"&amp;IF(AB44="○",", sealable: true","")&amp;IF(AC44="○",", removable: true","")&amp;IF(AA44="○",", lie: true","")&amp;IF(AD44="○",", investable: true","")&amp;"},")</f>
        <v>'26-innealra-o-s-1': {megami: 'innealra', name: '', nameEn: '', nameZh: '', nameZhG1: '', nameKo: '', ruby: '', rubyEn: '', baseType: 'special', type: 'action', cost: 'ｘ', text: '', textZh: '', textZhG1: '', textKo: '', textEn: ''},</v>
      </c>
      <c r="AU44" s="331" t="str">
        <f aca="false">IF($A44&lt;&gt;"", "    /** 《"&amp;$E44&amp;"》 */ export const "&amp;SUBSTITUTE(UPPER(IF(MID($A44, 3, 1)="-", RIGHT($A44,LEN($A44)-3), $A44)), "-", "_")&amp;": TCardId = '"&amp;$A44&amp;"';", "")</f>
        <v>    /** 《》 */ export const INNEALRA_O_S_1: TCardId = '26-innealra-o-s-1';</v>
      </c>
      <c r="AV44" s="332" t="str">
        <f aca="false">IF($A44&lt;&gt;"", "    | '"&amp;$A44&amp;"'", "")</f>
        <v>    | '26-innealra-o-s-1'</v>
      </c>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c r="CY44" s="86"/>
      <c r="CZ44" s="86"/>
      <c r="DA44" s="86"/>
      <c r="DB44" s="86"/>
      <c r="DC44" s="86"/>
      <c r="DD44" s="86"/>
      <c r="DE44" s="86"/>
      <c r="DF44" s="86"/>
      <c r="DG44" s="86"/>
      <c r="DH44" s="86"/>
      <c r="DI44" s="86"/>
      <c r="DJ44" s="86"/>
      <c r="DK44" s="86"/>
      <c r="DL44" s="86"/>
      <c r="DM44" s="86"/>
      <c r="DN44" s="86"/>
      <c r="DO44" s="86"/>
      <c r="DP44" s="86"/>
      <c r="DQ44" s="86"/>
      <c r="DR44" s="86"/>
      <c r="DS44" s="86"/>
      <c r="DT44" s="86"/>
      <c r="DU44" s="86"/>
      <c r="DV44" s="86"/>
      <c r="DW44" s="86"/>
      <c r="DX44" s="86"/>
      <c r="DY44" s="86"/>
      <c r="DZ44" s="86"/>
      <c r="EA44" s="86"/>
      <c r="EB44" s="86"/>
      <c r="EC44" s="86"/>
      <c r="ED44" s="86"/>
      <c r="EE44" s="86"/>
      <c r="EF44" s="86"/>
      <c r="EG44" s="86"/>
      <c r="EH44" s="86"/>
      <c r="EI44" s="86"/>
      <c r="EJ44" s="86"/>
      <c r="EK44" s="86"/>
      <c r="EL44" s="86"/>
      <c r="EM44" s="86"/>
      <c r="EN44" s="86"/>
      <c r="EO44" s="86"/>
      <c r="EP44" s="86"/>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6"/>
      <c r="FO44" s="86"/>
      <c r="FP44" s="86"/>
      <c r="FQ44" s="86"/>
      <c r="FR44" s="86"/>
      <c r="FS44" s="86"/>
      <c r="FT44" s="86"/>
      <c r="FU44" s="86"/>
      <c r="FV44" s="86"/>
      <c r="FW44" s="86"/>
      <c r="FX44" s="86"/>
      <c r="FY44" s="86"/>
      <c r="FZ44" s="86"/>
      <c r="GA44" s="86"/>
      <c r="GB44" s="86"/>
      <c r="GC44" s="86"/>
      <c r="GD44" s="86"/>
      <c r="GE44" s="86"/>
      <c r="GF44" s="86"/>
      <c r="GG44" s="86"/>
      <c r="GH44" s="86"/>
      <c r="GI44" s="86"/>
      <c r="GJ44" s="86"/>
      <c r="GK44" s="86"/>
      <c r="GL44" s="86"/>
      <c r="GM44" s="86"/>
      <c r="GN44" s="86"/>
      <c r="GO44" s="86"/>
      <c r="GP44" s="86"/>
      <c r="GQ44" s="86"/>
      <c r="GR44" s="86"/>
      <c r="GS44" s="86"/>
      <c r="GT44" s="86"/>
      <c r="GU44" s="86"/>
      <c r="GV44" s="86"/>
      <c r="GW44" s="86"/>
      <c r="GX44" s="86"/>
      <c r="GY44" s="86"/>
      <c r="GZ44" s="86"/>
      <c r="HA44" s="86"/>
      <c r="HB44" s="86"/>
      <c r="HC44" s="86"/>
      <c r="HD44" s="86"/>
      <c r="HE44" s="86"/>
      <c r="HF44" s="86"/>
      <c r="HG44" s="86"/>
      <c r="HH44" s="86"/>
      <c r="HI44" s="86"/>
      <c r="HJ44" s="86"/>
      <c r="HK44" s="86"/>
      <c r="HL44" s="86"/>
      <c r="HM44" s="86"/>
      <c r="HN44" s="86"/>
      <c r="HO44" s="86"/>
      <c r="HP44" s="86"/>
      <c r="HQ44" s="86"/>
      <c r="HR44" s="86"/>
      <c r="HS44" s="86"/>
      <c r="HT44" s="86"/>
      <c r="HU44" s="86"/>
      <c r="HV44" s="86"/>
      <c r="HW44" s="86"/>
      <c r="HX44" s="86"/>
      <c r="HY44" s="86"/>
      <c r="HZ44" s="86"/>
      <c r="IA44" s="86"/>
      <c r="IB44" s="86"/>
      <c r="IC44" s="86"/>
      <c r="ID44" s="86"/>
      <c r="IE44" s="86"/>
      <c r="IF44" s="86"/>
      <c r="IG44" s="86"/>
      <c r="IH44" s="86"/>
      <c r="II44" s="86"/>
      <c r="IJ44" s="86"/>
      <c r="IK44" s="86"/>
      <c r="IL44" s="86"/>
      <c r="IM44" s="86"/>
      <c r="IN44" s="86"/>
      <c r="IO44" s="86"/>
      <c r="IP44" s="86"/>
      <c r="IQ44" s="86"/>
      <c r="IR44" s="86"/>
      <c r="IS44" s="86"/>
      <c r="IT44" s="86"/>
      <c r="IU44" s="86"/>
      <c r="IV44" s="86"/>
      <c r="IW44" s="86"/>
      <c r="IX44" s="86"/>
      <c r="IY44" s="86"/>
      <c r="IZ44" s="86"/>
      <c r="JA44" s="86"/>
      <c r="JB44" s="86"/>
      <c r="JC44" s="86"/>
      <c r="JD44" s="86"/>
      <c r="JE44" s="86"/>
      <c r="JF44" s="86"/>
      <c r="JG44" s="86"/>
      <c r="JH44" s="86"/>
      <c r="JI44" s="86"/>
      <c r="JJ44" s="86"/>
      <c r="JK44" s="86"/>
      <c r="JL44" s="86"/>
      <c r="JM44" s="86"/>
      <c r="JN44" s="86"/>
      <c r="JO44" s="86"/>
      <c r="JP44" s="86"/>
      <c r="JQ44" s="86"/>
      <c r="JR44" s="86"/>
      <c r="JS44" s="86"/>
      <c r="JT44" s="86"/>
      <c r="JU44" s="86"/>
      <c r="JV44" s="86"/>
      <c r="JW44" s="86"/>
      <c r="JX44" s="86"/>
      <c r="JY44" s="86"/>
      <c r="JZ44" s="86"/>
      <c r="KA44" s="86"/>
      <c r="KB44" s="86"/>
      <c r="KC44" s="86"/>
      <c r="KD44" s="86"/>
      <c r="KE44" s="86"/>
      <c r="KF44" s="86"/>
      <c r="KG44" s="86"/>
      <c r="KH44" s="86"/>
      <c r="KI44" s="86"/>
      <c r="KJ44" s="86"/>
      <c r="KK44" s="86"/>
      <c r="KL44" s="86"/>
      <c r="KM44" s="86"/>
      <c r="KN44" s="86"/>
      <c r="KO44" s="86"/>
      <c r="KP44" s="86"/>
      <c r="KQ44" s="86"/>
      <c r="KR44" s="86"/>
      <c r="KS44" s="86"/>
      <c r="KT44" s="86"/>
      <c r="KU44" s="86"/>
      <c r="KV44" s="86"/>
      <c r="KW44" s="86"/>
      <c r="KX44" s="86"/>
      <c r="KY44" s="86"/>
      <c r="KZ44" s="86"/>
      <c r="LA44" s="86"/>
      <c r="LB44" s="86"/>
      <c r="LC44" s="86"/>
      <c r="LD44" s="86"/>
      <c r="LE44" s="86"/>
      <c r="LF44" s="86"/>
      <c r="LG44" s="86"/>
      <c r="LH44" s="86"/>
      <c r="LI44" s="86"/>
      <c r="LJ44" s="86"/>
      <c r="LK44" s="86"/>
      <c r="LL44" s="86"/>
      <c r="LM44" s="86"/>
      <c r="LN44" s="86"/>
      <c r="LO44" s="86"/>
      <c r="LP44" s="86"/>
      <c r="LQ44" s="86"/>
      <c r="LR44" s="86"/>
      <c r="LS44" s="86"/>
      <c r="LT44" s="86"/>
      <c r="LU44" s="86"/>
      <c r="LV44" s="86"/>
      <c r="LW44" s="86"/>
      <c r="LX44" s="86"/>
      <c r="LY44" s="86"/>
      <c r="LZ44" s="86"/>
      <c r="MA44" s="86"/>
      <c r="MB44" s="86"/>
      <c r="MC44" s="86"/>
      <c r="MD44" s="86"/>
      <c r="ME44" s="86"/>
      <c r="MF44" s="86"/>
      <c r="MG44" s="86"/>
      <c r="MH44" s="86"/>
      <c r="MI44" s="86"/>
      <c r="MJ44" s="86"/>
      <c r="MK44" s="86"/>
      <c r="ML44" s="86"/>
      <c r="MM44" s="86"/>
      <c r="MN44" s="86"/>
      <c r="MO44" s="86"/>
      <c r="MP44" s="86"/>
      <c r="MQ44" s="86"/>
      <c r="MR44" s="86"/>
      <c r="MS44" s="86"/>
      <c r="MT44" s="86"/>
      <c r="MU44" s="86"/>
      <c r="MV44" s="86"/>
      <c r="MW44" s="86"/>
      <c r="MX44" s="86"/>
      <c r="MY44" s="86"/>
      <c r="MZ44" s="86"/>
      <c r="NA44" s="86"/>
      <c r="NB44" s="86"/>
      <c r="NC44" s="86"/>
      <c r="ND44" s="86"/>
      <c r="NE44" s="86"/>
      <c r="NF44" s="86"/>
      <c r="NG44" s="86"/>
      <c r="NH44" s="86"/>
      <c r="NI44" s="86"/>
      <c r="NJ44" s="86"/>
      <c r="NK44" s="86"/>
      <c r="NL44" s="86"/>
      <c r="NM44" s="86"/>
      <c r="NN44" s="86"/>
      <c r="NO44" s="86"/>
      <c r="NP44" s="86"/>
      <c r="NQ44" s="86"/>
      <c r="NR44" s="86"/>
      <c r="NS44" s="86"/>
      <c r="NT44" s="86"/>
      <c r="NU44" s="86"/>
      <c r="NV44" s="86"/>
      <c r="NW44" s="86"/>
      <c r="NX44" s="86"/>
      <c r="NY44" s="86"/>
      <c r="NZ44" s="86"/>
      <c r="OA44" s="86"/>
      <c r="OB44" s="86"/>
      <c r="OC44" s="86"/>
      <c r="OD44" s="86"/>
      <c r="OE44" s="86"/>
      <c r="OF44" s="86"/>
      <c r="OG44" s="86"/>
      <c r="OH44" s="86"/>
      <c r="OI44" s="86"/>
      <c r="OJ44" s="86"/>
      <c r="OK44" s="86"/>
      <c r="OL44" s="86"/>
      <c r="OM44" s="86"/>
      <c r="ON44" s="86"/>
      <c r="OO44" s="86"/>
      <c r="OP44" s="86"/>
      <c r="OQ44" s="86"/>
      <c r="OR44" s="86"/>
      <c r="OS44" s="86"/>
      <c r="OT44" s="86"/>
      <c r="OU44" s="86"/>
      <c r="OV44" s="86"/>
      <c r="OW44" s="86"/>
      <c r="OX44" s="86"/>
      <c r="OY44" s="86"/>
      <c r="OZ44" s="86"/>
      <c r="PA44" s="86"/>
      <c r="PB44" s="86"/>
      <c r="PC44" s="86"/>
      <c r="PD44" s="86"/>
      <c r="PE44" s="86"/>
      <c r="PF44" s="86"/>
      <c r="PG44" s="86"/>
      <c r="PH44" s="86"/>
      <c r="PI44" s="86"/>
      <c r="PJ44" s="86"/>
      <c r="PK44" s="86"/>
      <c r="PL44" s="86"/>
      <c r="PM44" s="86"/>
      <c r="PN44" s="86"/>
      <c r="PO44" s="86"/>
      <c r="PP44" s="86"/>
      <c r="PQ44" s="86"/>
      <c r="PR44" s="86"/>
      <c r="PS44" s="86"/>
      <c r="PT44" s="86"/>
      <c r="PU44" s="86"/>
      <c r="PV44" s="86"/>
      <c r="PW44" s="86"/>
      <c r="PX44" s="86"/>
      <c r="PY44" s="86"/>
      <c r="PZ44" s="86"/>
      <c r="QA44" s="86"/>
      <c r="QB44" s="86"/>
      <c r="QC44" s="86"/>
      <c r="QD44" s="86"/>
      <c r="QE44" s="86"/>
      <c r="QF44" s="86"/>
      <c r="QG44" s="86"/>
      <c r="QH44" s="86"/>
      <c r="QI44" s="86"/>
      <c r="QJ44" s="86"/>
      <c r="QK44" s="86"/>
      <c r="QL44" s="86"/>
      <c r="QM44" s="86"/>
      <c r="QN44" s="86"/>
      <c r="QO44" s="86"/>
      <c r="QP44" s="86"/>
      <c r="QQ44" s="86"/>
      <c r="QR44" s="86"/>
      <c r="QS44" s="86"/>
      <c r="QT44" s="86"/>
      <c r="QU44" s="86"/>
      <c r="QV44" s="86"/>
      <c r="QW44" s="86"/>
      <c r="QX44" s="86"/>
      <c r="QY44" s="86"/>
      <c r="QZ44" s="86"/>
      <c r="RA44" s="86"/>
      <c r="RB44" s="86"/>
      <c r="RC44" s="86"/>
      <c r="RD44" s="86"/>
      <c r="RE44" s="86"/>
      <c r="RF44" s="86"/>
      <c r="RG44" s="86"/>
      <c r="RH44" s="86"/>
      <c r="RI44" s="86"/>
      <c r="RJ44" s="86"/>
      <c r="RK44" s="86"/>
      <c r="RL44" s="86"/>
      <c r="RM44" s="86"/>
      <c r="RN44" s="86"/>
      <c r="RO44" s="86"/>
      <c r="RP44" s="86"/>
      <c r="RQ44" s="86"/>
      <c r="RR44" s="86"/>
      <c r="RS44" s="86"/>
      <c r="RT44" s="86"/>
      <c r="RU44" s="86"/>
      <c r="RV44" s="86"/>
      <c r="RW44" s="86"/>
      <c r="RX44" s="86"/>
      <c r="RY44" s="86"/>
      <c r="RZ44" s="86"/>
      <c r="SA44" s="86"/>
      <c r="SB44" s="86"/>
      <c r="SC44" s="86"/>
      <c r="SD44" s="86"/>
      <c r="SE44" s="86"/>
      <c r="SF44" s="86"/>
      <c r="SG44" s="86"/>
      <c r="SH44" s="86"/>
      <c r="SI44" s="86"/>
      <c r="SJ44" s="86"/>
      <c r="SK44" s="86"/>
      <c r="SL44" s="86"/>
      <c r="SM44" s="86"/>
      <c r="SN44" s="86"/>
      <c r="SO44" s="86"/>
      <c r="SP44" s="86"/>
      <c r="SQ44" s="86"/>
      <c r="SR44" s="86"/>
      <c r="SS44" s="86"/>
      <c r="ST44" s="86"/>
      <c r="SU44" s="86"/>
      <c r="SV44" s="86"/>
      <c r="SW44" s="86"/>
      <c r="SX44" s="86"/>
      <c r="SY44" s="86"/>
      <c r="SZ44" s="86"/>
      <c r="TA44" s="86"/>
      <c r="TB44" s="86"/>
      <c r="TC44" s="86"/>
      <c r="TD44" s="86"/>
      <c r="TE44" s="86"/>
      <c r="TF44" s="86"/>
      <c r="TG44" s="86"/>
      <c r="TH44" s="86"/>
      <c r="TI44" s="86"/>
      <c r="TJ44" s="86"/>
      <c r="TK44" s="86"/>
      <c r="TL44" s="86"/>
      <c r="TM44" s="86"/>
      <c r="TN44" s="86"/>
      <c r="TO44" s="86"/>
      <c r="TP44" s="86"/>
      <c r="TQ44" s="86"/>
      <c r="TR44" s="86"/>
      <c r="TS44" s="86"/>
      <c r="TT44" s="86"/>
      <c r="TU44" s="86"/>
      <c r="TV44" s="86"/>
      <c r="TW44" s="86"/>
      <c r="TX44" s="86"/>
      <c r="TY44" s="86"/>
      <c r="TZ44" s="86"/>
      <c r="UA44" s="86"/>
      <c r="UB44" s="86"/>
      <c r="UC44" s="86"/>
      <c r="UD44" s="86"/>
      <c r="UE44" s="86"/>
      <c r="UF44" s="86"/>
      <c r="UG44" s="86"/>
      <c r="UH44" s="86"/>
      <c r="UI44" s="86"/>
      <c r="UJ44" s="86"/>
      <c r="UK44" s="86"/>
      <c r="UL44" s="86"/>
      <c r="UM44" s="86"/>
      <c r="UN44" s="86"/>
      <c r="UO44" s="86"/>
      <c r="UP44" s="86"/>
      <c r="UQ44" s="86"/>
      <c r="UR44" s="86"/>
      <c r="US44" s="86"/>
      <c r="UT44" s="86"/>
      <c r="UU44" s="86"/>
      <c r="UV44" s="86"/>
      <c r="UW44" s="86"/>
      <c r="UX44" s="86"/>
      <c r="UY44" s="86"/>
      <c r="UZ44" s="86"/>
      <c r="VA44" s="86"/>
      <c r="VB44" s="86"/>
      <c r="VC44" s="86"/>
      <c r="VD44" s="86"/>
      <c r="VE44" s="86"/>
      <c r="VF44" s="86"/>
      <c r="VG44" s="86"/>
      <c r="VH44" s="86"/>
      <c r="VI44" s="86"/>
      <c r="VJ44" s="86"/>
      <c r="VK44" s="86"/>
      <c r="VL44" s="86"/>
      <c r="VM44" s="86"/>
      <c r="VN44" s="86"/>
      <c r="VO44" s="86"/>
      <c r="VP44" s="86"/>
      <c r="VQ44" s="86"/>
      <c r="VR44" s="86"/>
      <c r="VS44" s="86"/>
      <c r="VT44" s="86"/>
      <c r="VU44" s="86"/>
      <c r="VV44" s="86"/>
      <c r="VW44" s="86"/>
      <c r="VX44" s="86"/>
      <c r="VY44" s="86"/>
      <c r="VZ44" s="86"/>
      <c r="WA44" s="86"/>
      <c r="WB44" s="86"/>
      <c r="WC44" s="86"/>
      <c r="WD44" s="86"/>
      <c r="WE44" s="86"/>
      <c r="WF44" s="86"/>
      <c r="WG44" s="86"/>
      <c r="WH44" s="86"/>
      <c r="WI44" s="86"/>
      <c r="WJ44" s="86"/>
      <c r="WK44" s="86"/>
      <c r="WL44" s="86"/>
      <c r="WM44" s="86"/>
      <c r="WN44" s="86"/>
      <c r="WO44" s="86"/>
      <c r="WP44" s="86"/>
      <c r="WQ44" s="86"/>
      <c r="WR44" s="86"/>
      <c r="WS44" s="86"/>
      <c r="WT44" s="86"/>
      <c r="WU44" s="86"/>
      <c r="WV44" s="86"/>
      <c r="WW44" s="86"/>
      <c r="WX44" s="86"/>
      <c r="WY44" s="86"/>
      <c r="WZ44" s="86"/>
      <c r="XA44" s="86"/>
      <c r="XB44" s="86"/>
      <c r="XC44" s="86"/>
      <c r="XD44" s="86"/>
      <c r="XE44" s="86"/>
      <c r="XF44" s="86"/>
      <c r="XG44" s="86"/>
      <c r="XH44" s="86"/>
      <c r="XI44" s="86"/>
      <c r="XJ44" s="86"/>
      <c r="XK44" s="86"/>
      <c r="XL44" s="86"/>
      <c r="XM44" s="86"/>
      <c r="XN44" s="86"/>
      <c r="XO44" s="86"/>
      <c r="XP44" s="86"/>
      <c r="XQ44" s="86"/>
      <c r="XR44" s="86"/>
      <c r="XS44" s="86"/>
      <c r="XT44" s="86"/>
      <c r="XU44" s="86"/>
      <c r="XV44" s="86"/>
      <c r="XW44" s="86"/>
      <c r="XX44" s="86"/>
      <c r="XY44" s="86"/>
      <c r="XZ44" s="86"/>
      <c r="YA44" s="86"/>
      <c r="YB44" s="86"/>
      <c r="YC44" s="86"/>
      <c r="YD44" s="86"/>
      <c r="YE44" s="86"/>
      <c r="YF44" s="86"/>
      <c r="YG44" s="86"/>
      <c r="YH44" s="86"/>
      <c r="YI44" s="86"/>
      <c r="YJ44" s="86"/>
      <c r="YK44" s="86"/>
      <c r="YL44" s="86"/>
      <c r="YM44" s="86"/>
      <c r="YN44" s="86"/>
      <c r="YO44" s="86"/>
      <c r="YP44" s="86"/>
      <c r="YQ44" s="86"/>
      <c r="YR44" s="86"/>
      <c r="YS44" s="86"/>
      <c r="YT44" s="86"/>
      <c r="YU44" s="86"/>
      <c r="YV44" s="86"/>
      <c r="YW44" s="86"/>
      <c r="YX44" s="86"/>
      <c r="YY44" s="86"/>
      <c r="YZ44" s="86"/>
      <c r="ZA44" s="86"/>
      <c r="ZB44" s="86"/>
      <c r="ZC44" s="86"/>
      <c r="ZD44" s="86"/>
      <c r="ZE44" s="86"/>
      <c r="ZF44" s="86"/>
      <c r="ZG44" s="86"/>
      <c r="ZH44" s="86"/>
      <c r="ZI44" s="86"/>
      <c r="ZJ44" s="86"/>
      <c r="ZK44" s="86"/>
      <c r="ZL44" s="86"/>
      <c r="ZM44" s="86"/>
      <c r="ZN44" s="86"/>
      <c r="ZO44" s="86"/>
      <c r="ZP44" s="86"/>
      <c r="ZQ44" s="86"/>
      <c r="ZR44" s="86"/>
      <c r="ZS44" s="86"/>
      <c r="ZT44" s="86"/>
      <c r="ZU44" s="86"/>
      <c r="ZV44" s="86"/>
      <c r="ZW44" s="86"/>
      <c r="ZX44" s="86"/>
      <c r="ZY44" s="86"/>
      <c r="ZZ44" s="86"/>
      <c r="AAA44" s="86"/>
      <c r="AAB44" s="86"/>
      <c r="AAC44" s="86"/>
      <c r="AAD44" s="86"/>
      <c r="AAE44" s="86"/>
      <c r="AAF44" s="86"/>
      <c r="AAG44" s="86"/>
      <c r="AAH44" s="86"/>
      <c r="AAI44" s="86"/>
      <c r="AAJ44" s="86"/>
      <c r="AAK44" s="86"/>
      <c r="AAL44" s="86"/>
      <c r="AAM44" s="86"/>
      <c r="AAN44" s="86"/>
      <c r="AAO44" s="86"/>
      <c r="AAP44" s="86"/>
      <c r="AAQ44" s="86"/>
      <c r="AAR44" s="86"/>
      <c r="AAS44" s="86"/>
      <c r="AAT44" s="86"/>
      <c r="AAU44" s="86"/>
      <c r="AAV44" s="86"/>
      <c r="AAW44" s="86"/>
      <c r="AAX44" s="86"/>
      <c r="AAY44" s="86"/>
      <c r="AAZ44" s="86"/>
      <c r="ABA44" s="86"/>
      <c r="ABB44" s="86"/>
      <c r="ABC44" s="86"/>
      <c r="ABD44" s="86"/>
      <c r="ABE44" s="86"/>
      <c r="ABF44" s="86"/>
      <c r="ABG44" s="86"/>
      <c r="ABH44" s="86"/>
      <c r="ABI44" s="86"/>
      <c r="ABJ44" s="86"/>
      <c r="ABK44" s="86"/>
      <c r="ABL44" s="86"/>
      <c r="ABM44" s="86"/>
      <c r="ABN44" s="86"/>
      <c r="ABO44" s="86"/>
      <c r="ABP44" s="86"/>
      <c r="ABQ44" s="86"/>
      <c r="ABR44" s="86"/>
      <c r="ABS44" s="86"/>
      <c r="ABT44" s="86"/>
      <c r="ABU44" s="86"/>
      <c r="ABV44" s="86"/>
      <c r="ABW44" s="86"/>
      <c r="ABX44" s="86"/>
      <c r="ABY44" s="86"/>
      <c r="ABZ44" s="86"/>
      <c r="ACA44" s="86"/>
      <c r="ACB44" s="86"/>
      <c r="ACC44" s="86"/>
      <c r="ACD44" s="86"/>
      <c r="ACE44" s="86"/>
      <c r="ACF44" s="86"/>
      <c r="ACG44" s="86"/>
      <c r="ACH44" s="86"/>
      <c r="ACI44" s="86"/>
      <c r="ACJ44" s="86"/>
      <c r="ACK44" s="86"/>
      <c r="ACL44" s="86"/>
      <c r="ACM44" s="86"/>
      <c r="ACN44" s="86"/>
      <c r="ACO44" s="86"/>
      <c r="ACP44" s="86"/>
      <c r="ACQ44" s="86"/>
      <c r="ACR44" s="86"/>
      <c r="ACS44" s="86"/>
      <c r="ACT44" s="86"/>
      <c r="ACU44" s="86"/>
      <c r="ACV44" s="86"/>
      <c r="ACW44" s="86"/>
      <c r="ACX44" s="86"/>
      <c r="ACY44" s="86"/>
      <c r="ACZ44" s="86"/>
      <c r="ADA44" s="86"/>
      <c r="ADB44" s="86"/>
      <c r="ADC44" s="86"/>
      <c r="ADD44" s="86"/>
      <c r="ADE44" s="86"/>
      <c r="ADF44" s="86"/>
      <c r="ADG44" s="86"/>
      <c r="ADH44" s="86"/>
      <c r="ADI44" s="86"/>
      <c r="ADJ44" s="86"/>
      <c r="ADK44" s="86"/>
      <c r="ADL44" s="86"/>
      <c r="ADM44" s="86"/>
      <c r="ADN44" s="86"/>
      <c r="ADO44" s="86"/>
      <c r="ADP44" s="86"/>
      <c r="ADQ44" s="86"/>
      <c r="ADR44" s="86"/>
      <c r="ADS44" s="86"/>
      <c r="ADT44" s="86"/>
      <c r="ADU44" s="86"/>
      <c r="ADV44" s="86"/>
      <c r="ADW44" s="86"/>
      <c r="ADX44" s="86"/>
      <c r="ADY44" s="86"/>
      <c r="ADZ44" s="86"/>
      <c r="AEA44" s="86"/>
      <c r="AEB44" s="86"/>
      <c r="AEC44" s="86"/>
      <c r="AED44" s="86"/>
      <c r="AEE44" s="86"/>
      <c r="AEF44" s="86"/>
      <c r="AEG44" s="86"/>
      <c r="AEH44" s="86"/>
      <c r="AEI44" s="86"/>
      <c r="AEJ44" s="86"/>
      <c r="AEK44" s="86"/>
      <c r="AEL44" s="86"/>
      <c r="AEM44" s="86"/>
      <c r="AEN44" s="86"/>
      <c r="AEO44" s="86"/>
      <c r="AEP44" s="86"/>
      <c r="AEQ44" s="86"/>
      <c r="AER44" s="86"/>
      <c r="AES44" s="86"/>
      <c r="AET44" s="86"/>
      <c r="AEU44" s="86"/>
      <c r="AEV44" s="86"/>
      <c r="AEW44" s="86"/>
      <c r="AEX44" s="86"/>
      <c r="AEY44" s="86"/>
      <c r="AEZ44" s="86"/>
      <c r="AFA44" s="86"/>
      <c r="AFB44" s="86"/>
      <c r="AFC44" s="86"/>
      <c r="AFD44" s="86"/>
      <c r="AFE44" s="86"/>
      <c r="AFF44" s="86"/>
      <c r="AFG44" s="86"/>
      <c r="AFH44" s="86"/>
      <c r="AFI44" s="86"/>
      <c r="AFJ44" s="86"/>
      <c r="AFK44" s="86"/>
      <c r="AFL44" s="86"/>
      <c r="AFM44" s="86"/>
      <c r="AFN44" s="86"/>
      <c r="AFO44" s="86"/>
      <c r="AFP44" s="86"/>
      <c r="AFQ44" s="86"/>
      <c r="AFR44" s="86"/>
      <c r="AFS44" s="86"/>
      <c r="AFT44" s="86"/>
      <c r="AFU44" s="86"/>
      <c r="AFV44" s="86"/>
      <c r="AFW44" s="86"/>
      <c r="AFX44" s="86"/>
      <c r="AFY44" s="86"/>
      <c r="AFZ44" s="86"/>
      <c r="AGA44" s="86"/>
      <c r="AGB44" s="86"/>
      <c r="AGC44" s="86"/>
      <c r="AGD44" s="86"/>
      <c r="AGE44" s="86"/>
      <c r="AGF44" s="86"/>
      <c r="AGG44" s="86"/>
      <c r="AGH44" s="86"/>
      <c r="AGI44" s="86"/>
      <c r="AGJ44" s="86"/>
      <c r="AGK44" s="86"/>
      <c r="AGL44" s="86"/>
      <c r="AGM44" s="86"/>
      <c r="AGN44" s="86"/>
      <c r="AGO44" s="86"/>
      <c r="AGP44" s="86"/>
      <c r="AGQ44" s="86"/>
      <c r="AGR44" s="86"/>
      <c r="AGS44" s="86"/>
      <c r="AGT44" s="86"/>
      <c r="AGU44" s="86"/>
      <c r="AGV44" s="86"/>
      <c r="AGW44" s="86"/>
      <c r="AGX44" s="86"/>
      <c r="AGY44" s="86"/>
      <c r="AGZ44" s="86"/>
      <c r="AHA44" s="86"/>
      <c r="AHB44" s="86"/>
      <c r="AHC44" s="86"/>
      <c r="AHD44" s="86"/>
      <c r="AHE44" s="86"/>
      <c r="AHF44" s="86"/>
      <c r="AHG44" s="86"/>
      <c r="AHH44" s="86"/>
      <c r="AHI44" s="86"/>
      <c r="AHJ44" s="86"/>
      <c r="AHK44" s="86"/>
      <c r="AHL44" s="86"/>
      <c r="AHM44" s="86"/>
      <c r="AHN44" s="86"/>
      <c r="AHO44" s="86"/>
      <c r="AHP44" s="86"/>
      <c r="AHQ44" s="86"/>
      <c r="AHR44" s="86"/>
      <c r="AHS44" s="86"/>
      <c r="AHT44" s="86"/>
      <c r="AHU44" s="86"/>
      <c r="AHV44" s="86"/>
      <c r="AHW44" s="86"/>
      <c r="AHX44" s="86"/>
      <c r="AHY44" s="86"/>
      <c r="AHZ44" s="86"/>
      <c r="AIA44" s="86"/>
      <c r="AIB44" s="86"/>
      <c r="AIC44" s="86"/>
      <c r="AID44" s="86"/>
      <c r="AIE44" s="86"/>
      <c r="AIF44" s="86"/>
      <c r="AIG44" s="86"/>
      <c r="AIH44" s="86"/>
      <c r="AII44" s="86"/>
      <c r="AIJ44" s="86"/>
      <c r="AIK44" s="86"/>
      <c r="AIL44" s="86"/>
      <c r="AIM44" s="86"/>
      <c r="AIN44" s="86"/>
      <c r="AIO44" s="86"/>
      <c r="AIP44" s="86"/>
      <c r="AIQ44" s="86"/>
      <c r="AIR44" s="86"/>
      <c r="AIS44" s="86"/>
      <c r="AIT44" s="86"/>
      <c r="AIU44" s="86"/>
      <c r="AIV44" s="86"/>
      <c r="AIW44" s="86"/>
      <c r="AIX44" s="86"/>
      <c r="AIY44" s="86"/>
      <c r="AIZ44" s="86"/>
      <c r="AJA44" s="86"/>
      <c r="AJB44" s="86"/>
      <c r="AJC44" s="86"/>
      <c r="AJD44" s="86"/>
      <c r="AJE44" s="86"/>
      <c r="AJF44" s="86"/>
      <c r="AJG44" s="86"/>
      <c r="AJH44" s="86"/>
      <c r="AJI44" s="86"/>
      <c r="AJJ44" s="86"/>
      <c r="AJK44" s="86"/>
      <c r="AJL44" s="86"/>
      <c r="AJM44" s="86"/>
      <c r="AJN44" s="86"/>
      <c r="AJO44" s="86"/>
      <c r="AJP44" s="86"/>
      <c r="AJQ44" s="86"/>
      <c r="AJR44" s="86"/>
      <c r="AJS44" s="86"/>
      <c r="AJT44" s="86"/>
      <c r="AJU44" s="86"/>
      <c r="AJV44" s="86"/>
      <c r="AJW44" s="86"/>
      <c r="AJX44" s="86"/>
      <c r="AJY44" s="86"/>
      <c r="AJZ44" s="86"/>
      <c r="AKA44" s="86"/>
      <c r="AKB44" s="86"/>
      <c r="AKC44" s="86"/>
      <c r="AKD44" s="86"/>
      <c r="AKE44" s="86"/>
      <c r="AKF44" s="86"/>
      <c r="AKG44" s="86"/>
      <c r="AKH44" s="86"/>
      <c r="AKI44" s="86"/>
      <c r="AKJ44" s="86"/>
      <c r="AKK44" s="86"/>
      <c r="AKL44" s="86"/>
      <c r="AKM44" s="86"/>
      <c r="AKN44" s="86"/>
      <c r="AKO44" s="86"/>
      <c r="AKP44" s="86"/>
      <c r="AKQ44" s="86"/>
      <c r="AKR44" s="86"/>
      <c r="AKS44" s="86"/>
      <c r="AKT44" s="86"/>
      <c r="AKU44" s="86"/>
      <c r="AKV44" s="86"/>
      <c r="AKW44" s="86"/>
      <c r="AKX44" s="86"/>
      <c r="AKY44" s="86"/>
      <c r="AKZ44" s="86"/>
      <c r="ALA44" s="86"/>
      <c r="ALB44" s="86"/>
      <c r="ALC44" s="86"/>
      <c r="ALD44" s="86"/>
      <c r="ALE44" s="86"/>
      <c r="ALF44" s="86"/>
      <c r="ALG44" s="86"/>
      <c r="ALH44" s="86"/>
      <c r="ALI44" s="86"/>
      <c r="ALJ44" s="86"/>
      <c r="ALK44" s="86"/>
      <c r="ALL44" s="86"/>
      <c r="ALM44" s="86"/>
      <c r="ALN44" s="86"/>
      <c r="ALO44" s="86"/>
      <c r="ALP44" s="86"/>
      <c r="ALQ44" s="86"/>
      <c r="ALR44" s="86"/>
      <c r="ALS44" s="86"/>
      <c r="ALT44" s="86"/>
      <c r="ALU44" s="86"/>
      <c r="ALV44" s="86"/>
      <c r="ALW44" s="86"/>
      <c r="ALX44" s="86"/>
      <c r="ALY44" s="86"/>
      <c r="ALZ44" s="86"/>
      <c r="AMA44" s="86"/>
      <c r="AMB44" s="86"/>
      <c r="AMC44" s="86"/>
      <c r="AMD44" s="86"/>
      <c r="AME44" s="86"/>
      <c r="AMF44" s="86"/>
      <c r="AMG44" s="86"/>
      <c r="AMH44" s="86"/>
      <c r="AMI44" s="86"/>
      <c r="AMJ44" s="86"/>
      <c r="AMK44" s="86"/>
    </row>
    <row r="45" customFormat="false" ht="13.8" hidden="false" customHeight="false" outlineLevel="0" collapsed="false">
      <c r="A45" s="266" t="s">
        <v>5274</v>
      </c>
      <c r="B45" s="354" t="s">
        <v>5198</v>
      </c>
      <c r="C45" s="358"/>
      <c r="D45" s="358"/>
      <c r="E45" s="358"/>
      <c r="F45" s="358"/>
      <c r="G45" s="358"/>
      <c r="H45" s="358"/>
      <c r="I45" s="358"/>
      <c r="J45" s="358"/>
      <c r="K45" s="358"/>
      <c r="L45" s="358"/>
      <c r="M45" s="367" t="s">
        <v>157</v>
      </c>
      <c r="N45" s="358"/>
      <c r="O45" s="358"/>
      <c r="P45" s="358"/>
      <c r="Q45" s="358"/>
      <c r="R45" s="358" t="s">
        <v>107</v>
      </c>
      <c r="S45" s="358"/>
      <c r="T45" s="358"/>
      <c r="U45" s="358"/>
      <c r="V45" s="359"/>
      <c r="W45" s="358"/>
      <c r="X45" s="358"/>
      <c r="Y45" s="360"/>
      <c r="Z45" s="360" t="s">
        <v>5396</v>
      </c>
      <c r="AA45" s="360"/>
      <c r="AB45" s="361"/>
      <c r="AC45" s="361"/>
      <c r="AD45" s="362"/>
      <c r="AE45" s="361"/>
      <c r="AF45" s="363"/>
      <c r="AG45" s="364"/>
      <c r="AH45" s="365"/>
      <c r="AI45" s="361"/>
      <c r="AJ45" s="361"/>
      <c r="AK45" s="364"/>
      <c r="AL45" s="361"/>
      <c r="AM45" s="364"/>
      <c r="AN45" s="361"/>
      <c r="AO45" s="324"/>
      <c r="AP45" s="324"/>
      <c r="AQ45" s="324"/>
      <c r="AR45" s="324"/>
      <c r="AS45" s="324"/>
      <c r="AT45" s="330" t="str">
        <f aca="false">IF(A45="", "","'"&amp;A45&amp;"':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'"&amp;VLOOKUP(S45,マスタ!$D$1:$E$99,2,0)&amp;"'","")&amp;""&amp;IF(T45&lt;&gt;"",", range: '"&amp;T45&amp;"'","")&amp;IF(V45&lt;&gt;"",", damage: '"&amp;V45&amp;"'","")&amp;IF(X45&lt;&gt;"",", capacity: '"&amp;X45&amp;"'","")&amp;IF(Y45&lt;&gt;"",", growth: "&amp;Y45&amp;"","")&amp;IF(Z45&lt;&gt;"",", cost: '"&amp;Z45&amp;"'","")&amp;", text: '"&amp;SUBSTITUTE(SUBSTITUTE(AE45, CHAR(13), ""),CHAR(10),"\n")&amp;IF(AF45&lt;&gt;"", "', textAdditional: '"&amp;SUBSTITUTE(SUBSTITUTE(AF45, CHAR(13), ""),CHAR(10),"\n"), "")&amp;"', textZh: '"&amp;SUBSTITUTE(SUBSTITUTE(SUBSTITUTE(AG45, CHAR(13), ""),CHAR(10),"\n"),"'","\'")&amp;"', textZhG1: '"&amp;SUBSTITUTE(SUBSTITUTE(SUBSTITUTE(AI45, CHAR(13), ""),CHAR(10),"\n"),"'","\'")&amp;IF(AH45&lt;&gt;"", "', textZhAdditional: '"&amp;SUBSTITUTE(SUBSTITUTE(AH45, CHAR(13), ""),CHAR(10),"\n"), "")&amp;IF(AJ45&lt;&gt;"", "', textZhG1Additional: '"&amp;SUBSTITUTE(SUBSTITUTE(AJ45, CHAR(13), ""),CHAR(10),"\n"), "")&amp;"', textKo: '"&amp;SUBSTITUTE(SUBSTITUTE(SUBSTITUTE(AK45, CHAR(13), ""),CHAR(10),"\n"),"'","\'")&amp;IF(AL45&lt;&gt;"", "', textKoAdditional: '"&amp;SUBSTITUTE(SUBSTITUTE(AL45, CHAR(13), ""),CHAR(10),"\n"), "")&amp;"', textEn: '"&amp;SUBSTITUTE(SUBSTITUTE(SUBSTITUTE(AM45, CHAR(13), ""),CHAR(10),"\n"),"'","\'")&amp;IF(AN45&lt;&gt;"", "', textEnAdditional: '"&amp;SUBSTITUTE(SUBSTITUTE(AN45, CHAR(13), ""),CHAR(10),"\n"), "")&amp;"'"&amp;IF(AB45="○",", sealable: true","")&amp;IF(AC45="○",", removable: true","")&amp;IF(AA45="○",", lie: true","")&amp;IF(AD45="○",", investable: true","")&amp;"},")</f>
        <v>'26-innealra-o-s-2': {megami: 'innealra', name: '', nameEn: '', nameZh: '', nameZhG1: '', nameKo: '', ruby: '', rubyEn: '', baseType: 'special', type: 'action', cost: 'x', text: '', textZh: '', textZhG1: '', textKo: '', textEn: ''},</v>
      </c>
      <c r="AU45" s="331" t="str">
        <f aca="false">IF($A45&lt;&gt;"", "    /** 《"&amp;$E45&amp;"》 */ export const "&amp;SUBSTITUTE(UPPER(IF(MID($A45, 3, 1)="-", RIGHT($A45,LEN($A45)-3), $A45)), "-", "_")&amp;": TCardId = '"&amp;$A45&amp;"';", "")</f>
        <v>    /** 《》 */ export const INNEALRA_O_S_2: TCardId = '26-innealra-o-s-2';</v>
      </c>
      <c r="AV45" s="332" t="str">
        <f aca="false">IF($A45&lt;&gt;"", "    | '"&amp;$A45&amp;"'", "")</f>
        <v>    | '26-innealra-o-s-2'</v>
      </c>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c r="CY45" s="86"/>
      <c r="CZ45" s="86"/>
      <c r="DA45" s="86"/>
      <c r="DB45" s="86"/>
      <c r="DC45" s="86"/>
      <c r="DD45" s="86"/>
      <c r="DE45" s="86"/>
      <c r="DF45" s="86"/>
      <c r="DG45" s="86"/>
      <c r="DH45" s="86"/>
      <c r="DI45" s="86"/>
      <c r="DJ45" s="86"/>
      <c r="DK45" s="86"/>
      <c r="DL45" s="86"/>
      <c r="DM45" s="86"/>
      <c r="DN45" s="86"/>
      <c r="DO45" s="86"/>
      <c r="DP45" s="86"/>
      <c r="DQ45" s="86"/>
      <c r="DR45" s="86"/>
      <c r="DS45" s="86"/>
      <c r="DT45" s="86"/>
      <c r="DU45" s="86"/>
      <c r="DV45" s="86"/>
      <c r="DW45" s="86"/>
      <c r="DX45" s="86"/>
      <c r="DY45" s="86"/>
      <c r="DZ45" s="86"/>
      <c r="EA45" s="86"/>
      <c r="EB45" s="86"/>
      <c r="EC45" s="86"/>
      <c r="ED45" s="86"/>
      <c r="EE45" s="86"/>
      <c r="EF45" s="86"/>
      <c r="EG45" s="86"/>
      <c r="EH45" s="86"/>
      <c r="EI45" s="86"/>
      <c r="EJ45" s="86"/>
      <c r="EK45" s="86"/>
      <c r="EL45" s="86"/>
      <c r="EM45" s="86"/>
      <c r="EN45" s="86"/>
      <c r="EO45" s="86"/>
      <c r="EP45" s="86"/>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6"/>
      <c r="FO45" s="86"/>
      <c r="FP45" s="86"/>
      <c r="FQ45" s="86"/>
      <c r="FR45" s="86"/>
      <c r="FS45" s="86"/>
      <c r="FT45" s="86"/>
      <c r="FU45" s="86"/>
      <c r="FV45" s="86"/>
      <c r="FW45" s="86"/>
      <c r="FX45" s="86"/>
      <c r="FY45" s="86"/>
      <c r="FZ45" s="86"/>
      <c r="GA45" s="86"/>
      <c r="GB45" s="86"/>
      <c r="GC45" s="86"/>
      <c r="GD45" s="86"/>
      <c r="GE45" s="86"/>
      <c r="GF45" s="86"/>
      <c r="GG45" s="86"/>
      <c r="GH45" s="86"/>
      <c r="GI45" s="86"/>
      <c r="GJ45" s="86"/>
      <c r="GK45" s="86"/>
      <c r="GL45" s="86"/>
      <c r="GM45" s="86"/>
      <c r="GN45" s="86"/>
      <c r="GO45" s="86"/>
      <c r="GP45" s="86"/>
      <c r="GQ45" s="86"/>
      <c r="GR45" s="86"/>
      <c r="GS45" s="86"/>
      <c r="GT45" s="86"/>
      <c r="GU45" s="86"/>
      <c r="GV45" s="86"/>
      <c r="GW45" s="86"/>
      <c r="GX45" s="86"/>
      <c r="GY45" s="86"/>
      <c r="GZ45" s="86"/>
      <c r="HA45" s="86"/>
      <c r="HB45" s="86"/>
      <c r="HC45" s="86"/>
      <c r="HD45" s="86"/>
      <c r="HE45" s="86"/>
      <c r="HF45" s="86"/>
      <c r="HG45" s="86"/>
      <c r="HH45" s="86"/>
      <c r="HI45" s="86"/>
      <c r="HJ45" s="86"/>
      <c r="HK45" s="86"/>
      <c r="HL45" s="86"/>
      <c r="HM45" s="86"/>
      <c r="HN45" s="86"/>
      <c r="HO45" s="86"/>
      <c r="HP45" s="86"/>
      <c r="HQ45" s="86"/>
      <c r="HR45" s="86"/>
      <c r="HS45" s="86"/>
      <c r="HT45" s="86"/>
      <c r="HU45" s="86"/>
      <c r="HV45" s="86"/>
      <c r="HW45" s="86"/>
      <c r="HX45" s="86"/>
      <c r="HY45" s="86"/>
      <c r="HZ45" s="86"/>
      <c r="IA45" s="86"/>
      <c r="IB45" s="86"/>
      <c r="IC45" s="86"/>
      <c r="ID45" s="86"/>
      <c r="IE45" s="86"/>
      <c r="IF45" s="86"/>
      <c r="IG45" s="86"/>
      <c r="IH45" s="86"/>
      <c r="II45" s="86"/>
      <c r="IJ45" s="86"/>
      <c r="IK45" s="86"/>
      <c r="IL45" s="86"/>
      <c r="IM45" s="86"/>
      <c r="IN45" s="86"/>
      <c r="IO45" s="86"/>
      <c r="IP45" s="86"/>
      <c r="IQ45" s="86"/>
      <c r="IR45" s="86"/>
      <c r="IS45" s="86"/>
      <c r="IT45" s="86"/>
      <c r="IU45" s="86"/>
      <c r="IV45" s="86"/>
      <c r="IW45" s="86"/>
      <c r="IX45" s="86"/>
      <c r="IY45" s="86"/>
      <c r="IZ45" s="86"/>
      <c r="JA45" s="86"/>
      <c r="JB45" s="86"/>
      <c r="JC45" s="86"/>
      <c r="JD45" s="86"/>
      <c r="JE45" s="86"/>
      <c r="JF45" s="86"/>
      <c r="JG45" s="86"/>
      <c r="JH45" s="86"/>
      <c r="JI45" s="86"/>
      <c r="JJ45" s="86"/>
      <c r="JK45" s="86"/>
      <c r="JL45" s="86"/>
      <c r="JM45" s="86"/>
      <c r="JN45" s="86"/>
      <c r="JO45" s="86"/>
      <c r="JP45" s="86"/>
      <c r="JQ45" s="86"/>
      <c r="JR45" s="86"/>
      <c r="JS45" s="86"/>
      <c r="JT45" s="86"/>
      <c r="JU45" s="86"/>
      <c r="JV45" s="86"/>
      <c r="JW45" s="86"/>
      <c r="JX45" s="86"/>
      <c r="JY45" s="86"/>
      <c r="JZ45" s="86"/>
      <c r="KA45" s="86"/>
      <c r="KB45" s="86"/>
      <c r="KC45" s="86"/>
      <c r="KD45" s="86"/>
      <c r="KE45" s="86"/>
      <c r="KF45" s="86"/>
      <c r="KG45" s="86"/>
      <c r="KH45" s="86"/>
      <c r="KI45" s="86"/>
      <c r="KJ45" s="86"/>
      <c r="KK45" s="86"/>
      <c r="KL45" s="86"/>
      <c r="KM45" s="86"/>
      <c r="KN45" s="86"/>
      <c r="KO45" s="86"/>
      <c r="KP45" s="86"/>
      <c r="KQ45" s="86"/>
      <c r="KR45" s="86"/>
      <c r="KS45" s="86"/>
      <c r="KT45" s="86"/>
      <c r="KU45" s="86"/>
      <c r="KV45" s="86"/>
      <c r="KW45" s="86"/>
      <c r="KX45" s="86"/>
      <c r="KY45" s="86"/>
      <c r="KZ45" s="86"/>
      <c r="LA45" s="86"/>
      <c r="LB45" s="86"/>
      <c r="LC45" s="86"/>
      <c r="LD45" s="86"/>
      <c r="LE45" s="86"/>
      <c r="LF45" s="86"/>
      <c r="LG45" s="86"/>
      <c r="LH45" s="86"/>
      <c r="LI45" s="86"/>
      <c r="LJ45" s="86"/>
      <c r="LK45" s="86"/>
      <c r="LL45" s="86"/>
      <c r="LM45" s="86"/>
      <c r="LN45" s="86"/>
      <c r="LO45" s="86"/>
      <c r="LP45" s="86"/>
      <c r="LQ45" s="86"/>
      <c r="LR45" s="86"/>
      <c r="LS45" s="86"/>
      <c r="LT45" s="86"/>
      <c r="LU45" s="86"/>
      <c r="LV45" s="86"/>
      <c r="LW45" s="86"/>
      <c r="LX45" s="86"/>
      <c r="LY45" s="86"/>
      <c r="LZ45" s="86"/>
      <c r="MA45" s="86"/>
      <c r="MB45" s="86"/>
      <c r="MC45" s="86"/>
      <c r="MD45" s="86"/>
      <c r="ME45" s="86"/>
      <c r="MF45" s="86"/>
      <c r="MG45" s="86"/>
      <c r="MH45" s="86"/>
      <c r="MI45" s="86"/>
      <c r="MJ45" s="86"/>
      <c r="MK45" s="86"/>
      <c r="ML45" s="86"/>
      <c r="MM45" s="86"/>
      <c r="MN45" s="86"/>
      <c r="MO45" s="86"/>
      <c r="MP45" s="86"/>
      <c r="MQ45" s="86"/>
      <c r="MR45" s="86"/>
      <c r="MS45" s="86"/>
      <c r="MT45" s="86"/>
      <c r="MU45" s="86"/>
      <c r="MV45" s="86"/>
      <c r="MW45" s="86"/>
      <c r="MX45" s="86"/>
      <c r="MY45" s="86"/>
      <c r="MZ45" s="86"/>
      <c r="NA45" s="86"/>
      <c r="NB45" s="86"/>
      <c r="NC45" s="86"/>
      <c r="ND45" s="86"/>
      <c r="NE45" s="86"/>
      <c r="NF45" s="86"/>
      <c r="NG45" s="86"/>
      <c r="NH45" s="86"/>
      <c r="NI45" s="86"/>
      <c r="NJ45" s="86"/>
      <c r="NK45" s="86"/>
      <c r="NL45" s="86"/>
      <c r="NM45" s="86"/>
      <c r="NN45" s="86"/>
      <c r="NO45" s="86"/>
      <c r="NP45" s="86"/>
      <c r="NQ45" s="86"/>
      <c r="NR45" s="86"/>
      <c r="NS45" s="86"/>
      <c r="NT45" s="86"/>
      <c r="NU45" s="86"/>
      <c r="NV45" s="86"/>
      <c r="NW45" s="86"/>
      <c r="NX45" s="86"/>
      <c r="NY45" s="86"/>
      <c r="NZ45" s="86"/>
      <c r="OA45" s="86"/>
      <c r="OB45" s="86"/>
      <c r="OC45" s="86"/>
      <c r="OD45" s="86"/>
      <c r="OE45" s="86"/>
      <c r="OF45" s="86"/>
      <c r="OG45" s="86"/>
      <c r="OH45" s="86"/>
      <c r="OI45" s="86"/>
      <c r="OJ45" s="86"/>
      <c r="OK45" s="86"/>
      <c r="OL45" s="86"/>
      <c r="OM45" s="86"/>
      <c r="ON45" s="86"/>
      <c r="OO45" s="86"/>
      <c r="OP45" s="86"/>
      <c r="OQ45" s="86"/>
      <c r="OR45" s="86"/>
      <c r="OS45" s="86"/>
      <c r="OT45" s="86"/>
      <c r="OU45" s="86"/>
      <c r="OV45" s="86"/>
      <c r="OW45" s="86"/>
      <c r="OX45" s="86"/>
      <c r="OY45" s="86"/>
      <c r="OZ45" s="86"/>
      <c r="PA45" s="86"/>
      <c r="PB45" s="86"/>
      <c r="PC45" s="86"/>
      <c r="PD45" s="86"/>
      <c r="PE45" s="86"/>
      <c r="PF45" s="86"/>
      <c r="PG45" s="86"/>
      <c r="PH45" s="86"/>
      <c r="PI45" s="86"/>
      <c r="PJ45" s="86"/>
      <c r="PK45" s="86"/>
      <c r="PL45" s="86"/>
      <c r="PM45" s="86"/>
      <c r="PN45" s="86"/>
      <c r="PO45" s="86"/>
      <c r="PP45" s="86"/>
      <c r="PQ45" s="86"/>
      <c r="PR45" s="86"/>
      <c r="PS45" s="86"/>
      <c r="PT45" s="86"/>
      <c r="PU45" s="86"/>
      <c r="PV45" s="86"/>
      <c r="PW45" s="86"/>
      <c r="PX45" s="86"/>
      <c r="PY45" s="86"/>
      <c r="PZ45" s="86"/>
      <c r="QA45" s="86"/>
      <c r="QB45" s="86"/>
      <c r="QC45" s="86"/>
      <c r="QD45" s="86"/>
      <c r="QE45" s="86"/>
      <c r="QF45" s="86"/>
      <c r="QG45" s="86"/>
      <c r="QH45" s="86"/>
      <c r="QI45" s="86"/>
      <c r="QJ45" s="86"/>
      <c r="QK45" s="86"/>
      <c r="QL45" s="86"/>
      <c r="QM45" s="86"/>
      <c r="QN45" s="86"/>
      <c r="QO45" s="86"/>
      <c r="QP45" s="86"/>
      <c r="QQ45" s="86"/>
      <c r="QR45" s="86"/>
      <c r="QS45" s="86"/>
      <c r="QT45" s="86"/>
      <c r="QU45" s="86"/>
      <c r="QV45" s="86"/>
      <c r="QW45" s="86"/>
      <c r="QX45" s="86"/>
      <c r="QY45" s="86"/>
      <c r="QZ45" s="86"/>
      <c r="RA45" s="86"/>
      <c r="RB45" s="86"/>
      <c r="RC45" s="86"/>
      <c r="RD45" s="86"/>
      <c r="RE45" s="86"/>
      <c r="RF45" s="86"/>
      <c r="RG45" s="86"/>
      <c r="RH45" s="86"/>
      <c r="RI45" s="86"/>
      <c r="RJ45" s="86"/>
      <c r="RK45" s="86"/>
      <c r="RL45" s="86"/>
      <c r="RM45" s="86"/>
      <c r="RN45" s="86"/>
      <c r="RO45" s="86"/>
      <c r="RP45" s="86"/>
      <c r="RQ45" s="86"/>
      <c r="RR45" s="86"/>
      <c r="RS45" s="86"/>
      <c r="RT45" s="86"/>
      <c r="RU45" s="86"/>
      <c r="RV45" s="86"/>
      <c r="RW45" s="86"/>
      <c r="RX45" s="86"/>
      <c r="RY45" s="86"/>
      <c r="RZ45" s="86"/>
      <c r="SA45" s="86"/>
      <c r="SB45" s="86"/>
      <c r="SC45" s="86"/>
      <c r="SD45" s="86"/>
      <c r="SE45" s="86"/>
      <c r="SF45" s="86"/>
      <c r="SG45" s="86"/>
      <c r="SH45" s="86"/>
      <c r="SI45" s="86"/>
      <c r="SJ45" s="86"/>
      <c r="SK45" s="86"/>
      <c r="SL45" s="86"/>
      <c r="SM45" s="86"/>
      <c r="SN45" s="86"/>
      <c r="SO45" s="86"/>
      <c r="SP45" s="86"/>
      <c r="SQ45" s="86"/>
      <c r="SR45" s="86"/>
      <c r="SS45" s="86"/>
      <c r="ST45" s="86"/>
      <c r="SU45" s="86"/>
      <c r="SV45" s="86"/>
      <c r="SW45" s="86"/>
      <c r="SX45" s="86"/>
      <c r="SY45" s="86"/>
      <c r="SZ45" s="86"/>
      <c r="TA45" s="86"/>
      <c r="TB45" s="86"/>
      <c r="TC45" s="86"/>
      <c r="TD45" s="86"/>
      <c r="TE45" s="86"/>
      <c r="TF45" s="86"/>
      <c r="TG45" s="86"/>
      <c r="TH45" s="86"/>
      <c r="TI45" s="86"/>
      <c r="TJ45" s="86"/>
      <c r="TK45" s="86"/>
      <c r="TL45" s="86"/>
      <c r="TM45" s="86"/>
      <c r="TN45" s="86"/>
      <c r="TO45" s="86"/>
      <c r="TP45" s="86"/>
      <c r="TQ45" s="86"/>
      <c r="TR45" s="86"/>
      <c r="TS45" s="86"/>
      <c r="TT45" s="86"/>
      <c r="TU45" s="86"/>
      <c r="TV45" s="86"/>
      <c r="TW45" s="86"/>
      <c r="TX45" s="86"/>
      <c r="TY45" s="86"/>
      <c r="TZ45" s="86"/>
      <c r="UA45" s="86"/>
      <c r="UB45" s="86"/>
      <c r="UC45" s="86"/>
      <c r="UD45" s="86"/>
      <c r="UE45" s="86"/>
      <c r="UF45" s="86"/>
      <c r="UG45" s="86"/>
      <c r="UH45" s="86"/>
      <c r="UI45" s="86"/>
      <c r="UJ45" s="86"/>
      <c r="UK45" s="86"/>
      <c r="UL45" s="86"/>
      <c r="UM45" s="86"/>
      <c r="UN45" s="86"/>
      <c r="UO45" s="86"/>
      <c r="UP45" s="86"/>
      <c r="UQ45" s="86"/>
      <c r="UR45" s="86"/>
      <c r="US45" s="86"/>
      <c r="UT45" s="86"/>
      <c r="UU45" s="86"/>
      <c r="UV45" s="86"/>
      <c r="UW45" s="86"/>
      <c r="UX45" s="86"/>
      <c r="UY45" s="86"/>
      <c r="UZ45" s="86"/>
      <c r="VA45" s="86"/>
      <c r="VB45" s="86"/>
      <c r="VC45" s="86"/>
      <c r="VD45" s="86"/>
      <c r="VE45" s="86"/>
      <c r="VF45" s="86"/>
      <c r="VG45" s="86"/>
      <c r="VH45" s="86"/>
      <c r="VI45" s="86"/>
      <c r="VJ45" s="86"/>
      <c r="VK45" s="86"/>
      <c r="VL45" s="86"/>
      <c r="VM45" s="86"/>
      <c r="VN45" s="86"/>
      <c r="VO45" s="86"/>
      <c r="VP45" s="86"/>
      <c r="VQ45" s="86"/>
      <c r="VR45" s="86"/>
      <c r="VS45" s="86"/>
      <c r="VT45" s="86"/>
      <c r="VU45" s="86"/>
      <c r="VV45" s="86"/>
      <c r="VW45" s="86"/>
      <c r="VX45" s="86"/>
      <c r="VY45" s="86"/>
      <c r="VZ45" s="86"/>
      <c r="WA45" s="86"/>
      <c r="WB45" s="86"/>
      <c r="WC45" s="86"/>
      <c r="WD45" s="86"/>
      <c r="WE45" s="86"/>
      <c r="WF45" s="86"/>
      <c r="WG45" s="86"/>
      <c r="WH45" s="86"/>
      <c r="WI45" s="86"/>
      <c r="WJ45" s="86"/>
      <c r="WK45" s="86"/>
      <c r="WL45" s="86"/>
      <c r="WM45" s="86"/>
      <c r="WN45" s="86"/>
      <c r="WO45" s="86"/>
      <c r="WP45" s="86"/>
      <c r="WQ45" s="86"/>
      <c r="WR45" s="86"/>
      <c r="WS45" s="86"/>
      <c r="WT45" s="86"/>
      <c r="WU45" s="86"/>
      <c r="WV45" s="86"/>
      <c r="WW45" s="86"/>
      <c r="WX45" s="86"/>
      <c r="WY45" s="86"/>
      <c r="WZ45" s="86"/>
      <c r="XA45" s="86"/>
      <c r="XB45" s="86"/>
      <c r="XC45" s="86"/>
      <c r="XD45" s="86"/>
      <c r="XE45" s="86"/>
      <c r="XF45" s="86"/>
      <c r="XG45" s="86"/>
      <c r="XH45" s="86"/>
      <c r="XI45" s="86"/>
      <c r="XJ45" s="86"/>
      <c r="XK45" s="86"/>
      <c r="XL45" s="86"/>
      <c r="XM45" s="86"/>
      <c r="XN45" s="86"/>
      <c r="XO45" s="86"/>
      <c r="XP45" s="86"/>
      <c r="XQ45" s="86"/>
      <c r="XR45" s="86"/>
      <c r="XS45" s="86"/>
      <c r="XT45" s="86"/>
      <c r="XU45" s="86"/>
      <c r="XV45" s="86"/>
      <c r="XW45" s="86"/>
      <c r="XX45" s="86"/>
      <c r="XY45" s="86"/>
      <c r="XZ45" s="86"/>
      <c r="YA45" s="86"/>
      <c r="YB45" s="86"/>
      <c r="YC45" s="86"/>
      <c r="YD45" s="86"/>
      <c r="YE45" s="86"/>
      <c r="YF45" s="86"/>
      <c r="YG45" s="86"/>
      <c r="YH45" s="86"/>
      <c r="YI45" s="86"/>
      <c r="YJ45" s="86"/>
      <c r="YK45" s="86"/>
      <c r="YL45" s="86"/>
      <c r="YM45" s="86"/>
      <c r="YN45" s="86"/>
      <c r="YO45" s="86"/>
      <c r="YP45" s="86"/>
      <c r="YQ45" s="86"/>
      <c r="YR45" s="86"/>
      <c r="YS45" s="86"/>
      <c r="YT45" s="86"/>
      <c r="YU45" s="86"/>
      <c r="YV45" s="86"/>
      <c r="YW45" s="86"/>
      <c r="YX45" s="86"/>
      <c r="YY45" s="86"/>
      <c r="YZ45" s="86"/>
      <c r="ZA45" s="86"/>
      <c r="ZB45" s="86"/>
      <c r="ZC45" s="86"/>
      <c r="ZD45" s="86"/>
      <c r="ZE45" s="86"/>
      <c r="ZF45" s="86"/>
      <c r="ZG45" s="86"/>
      <c r="ZH45" s="86"/>
      <c r="ZI45" s="86"/>
      <c r="ZJ45" s="86"/>
      <c r="ZK45" s="86"/>
      <c r="ZL45" s="86"/>
      <c r="ZM45" s="86"/>
      <c r="ZN45" s="86"/>
      <c r="ZO45" s="86"/>
      <c r="ZP45" s="86"/>
      <c r="ZQ45" s="86"/>
      <c r="ZR45" s="86"/>
      <c r="ZS45" s="86"/>
      <c r="ZT45" s="86"/>
      <c r="ZU45" s="86"/>
      <c r="ZV45" s="86"/>
      <c r="ZW45" s="86"/>
      <c r="ZX45" s="86"/>
      <c r="ZY45" s="86"/>
      <c r="ZZ45" s="86"/>
      <c r="AAA45" s="86"/>
      <c r="AAB45" s="86"/>
      <c r="AAC45" s="86"/>
      <c r="AAD45" s="86"/>
      <c r="AAE45" s="86"/>
      <c r="AAF45" s="86"/>
      <c r="AAG45" s="86"/>
      <c r="AAH45" s="86"/>
      <c r="AAI45" s="86"/>
      <c r="AAJ45" s="86"/>
      <c r="AAK45" s="86"/>
      <c r="AAL45" s="86"/>
      <c r="AAM45" s="86"/>
      <c r="AAN45" s="86"/>
      <c r="AAO45" s="86"/>
      <c r="AAP45" s="86"/>
      <c r="AAQ45" s="86"/>
      <c r="AAR45" s="86"/>
      <c r="AAS45" s="86"/>
      <c r="AAT45" s="86"/>
      <c r="AAU45" s="86"/>
      <c r="AAV45" s="86"/>
      <c r="AAW45" s="86"/>
      <c r="AAX45" s="86"/>
      <c r="AAY45" s="86"/>
      <c r="AAZ45" s="86"/>
      <c r="ABA45" s="86"/>
      <c r="ABB45" s="86"/>
      <c r="ABC45" s="86"/>
      <c r="ABD45" s="86"/>
      <c r="ABE45" s="86"/>
      <c r="ABF45" s="86"/>
      <c r="ABG45" s="86"/>
      <c r="ABH45" s="86"/>
      <c r="ABI45" s="86"/>
      <c r="ABJ45" s="86"/>
      <c r="ABK45" s="86"/>
      <c r="ABL45" s="86"/>
      <c r="ABM45" s="86"/>
      <c r="ABN45" s="86"/>
      <c r="ABO45" s="86"/>
      <c r="ABP45" s="86"/>
      <c r="ABQ45" s="86"/>
      <c r="ABR45" s="86"/>
      <c r="ABS45" s="86"/>
      <c r="ABT45" s="86"/>
      <c r="ABU45" s="86"/>
      <c r="ABV45" s="86"/>
      <c r="ABW45" s="86"/>
      <c r="ABX45" s="86"/>
      <c r="ABY45" s="86"/>
      <c r="ABZ45" s="86"/>
      <c r="ACA45" s="86"/>
      <c r="ACB45" s="86"/>
      <c r="ACC45" s="86"/>
      <c r="ACD45" s="86"/>
      <c r="ACE45" s="86"/>
      <c r="ACF45" s="86"/>
      <c r="ACG45" s="86"/>
      <c r="ACH45" s="86"/>
      <c r="ACI45" s="86"/>
      <c r="ACJ45" s="86"/>
      <c r="ACK45" s="86"/>
      <c r="ACL45" s="86"/>
      <c r="ACM45" s="86"/>
      <c r="ACN45" s="86"/>
      <c r="ACO45" s="86"/>
      <c r="ACP45" s="86"/>
      <c r="ACQ45" s="86"/>
      <c r="ACR45" s="86"/>
      <c r="ACS45" s="86"/>
      <c r="ACT45" s="86"/>
      <c r="ACU45" s="86"/>
      <c r="ACV45" s="86"/>
      <c r="ACW45" s="86"/>
      <c r="ACX45" s="86"/>
      <c r="ACY45" s="86"/>
      <c r="ACZ45" s="86"/>
      <c r="ADA45" s="86"/>
      <c r="ADB45" s="86"/>
      <c r="ADC45" s="86"/>
      <c r="ADD45" s="86"/>
      <c r="ADE45" s="86"/>
      <c r="ADF45" s="86"/>
      <c r="ADG45" s="86"/>
      <c r="ADH45" s="86"/>
      <c r="ADI45" s="86"/>
      <c r="ADJ45" s="86"/>
      <c r="ADK45" s="86"/>
      <c r="ADL45" s="86"/>
      <c r="ADM45" s="86"/>
      <c r="ADN45" s="86"/>
      <c r="ADO45" s="86"/>
      <c r="ADP45" s="86"/>
      <c r="ADQ45" s="86"/>
      <c r="ADR45" s="86"/>
      <c r="ADS45" s="86"/>
      <c r="ADT45" s="86"/>
      <c r="ADU45" s="86"/>
      <c r="ADV45" s="86"/>
      <c r="ADW45" s="86"/>
      <c r="ADX45" s="86"/>
      <c r="ADY45" s="86"/>
      <c r="ADZ45" s="86"/>
      <c r="AEA45" s="86"/>
      <c r="AEB45" s="86"/>
      <c r="AEC45" s="86"/>
      <c r="AED45" s="86"/>
      <c r="AEE45" s="86"/>
      <c r="AEF45" s="86"/>
      <c r="AEG45" s="86"/>
      <c r="AEH45" s="86"/>
      <c r="AEI45" s="86"/>
      <c r="AEJ45" s="86"/>
      <c r="AEK45" s="86"/>
      <c r="AEL45" s="86"/>
      <c r="AEM45" s="86"/>
      <c r="AEN45" s="86"/>
      <c r="AEO45" s="86"/>
      <c r="AEP45" s="86"/>
      <c r="AEQ45" s="86"/>
      <c r="AER45" s="86"/>
      <c r="AES45" s="86"/>
      <c r="AET45" s="86"/>
      <c r="AEU45" s="86"/>
      <c r="AEV45" s="86"/>
      <c r="AEW45" s="86"/>
      <c r="AEX45" s="86"/>
      <c r="AEY45" s="86"/>
      <c r="AEZ45" s="86"/>
      <c r="AFA45" s="86"/>
      <c r="AFB45" s="86"/>
      <c r="AFC45" s="86"/>
      <c r="AFD45" s="86"/>
      <c r="AFE45" s="86"/>
      <c r="AFF45" s="86"/>
      <c r="AFG45" s="86"/>
      <c r="AFH45" s="86"/>
      <c r="AFI45" s="86"/>
      <c r="AFJ45" s="86"/>
      <c r="AFK45" s="86"/>
      <c r="AFL45" s="86"/>
      <c r="AFM45" s="86"/>
      <c r="AFN45" s="86"/>
      <c r="AFO45" s="86"/>
      <c r="AFP45" s="86"/>
      <c r="AFQ45" s="86"/>
      <c r="AFR45" s="86"/>
      <c r="AFS45" s="86"/>
      <c r="AFT45" s="86"/>
      <c r="AFU45" s="86"/>
      <c r="AFV45" s="86"/>
      <c r="AFW45" s="86"/>
      <c r="AFX45" s="86"/>
      <c r="AFY45" s="86"/>
      <c r="AFZ45" s="86"/>
      <c r="AGA45" s="86"/>
      <c r="AGB45" s="86"/>
      <c r="AGC45" s="86"/>
      <c r="AGD45" s="86"/>
      <c r="AGE45" s="86"/>
      <c r="AGF45" s="86"/>
      <c r="AGG45" s="86"/>
      <c r="AGH45" s="86"/>
      <c r="AGI45" s="86"/>
      <c r="AGJ45" s="86"/>
      <c r="AGK45" s="86"/>
      <c r="AGL45" s="86"/>
      <c r="AGM45" s="86"/>
      <c r="AGN45" s="86"/>
      <c r="AGO45" s="86"/>
      <c r="AGP45" s="86"/>
      <c r="AGQ45" s="86"/>
      <c r="AGR45" s="86"/>
      <c r="AGS45" s="86"/>
      <c r="AGT45" s="86"/>
      <c r="AGU45" s="86"/>
      <c r="AGV45" s="86"/>
      <c r="AGW45" s="86"/>
      <c r="AGX45" s="86"/>
      <c r="AGY45" s="86"/>
      <c r="AGZ45" s="86"/>
      <c r="AHA45" s="86"/>
      <c r="AHB45" s="86"/>
      <c r="AHC45" s="86"/>
      <c r="AHD45" s="86"/>
      <c r="AHE45" s="86"/>
      <c r="AHF45" s="86"/>
      <c r="AHG45" s="86"/>
      <c r="AHH45" s="86"/>
      <c r="AHI45" s="86"/>
      <c r="AHJ45" s="86"/>
      <c r="AHK45" s="86"/>
      <c r="AHL45" s="86"/>
      <c r="AHM45" s="86"/>
      <c r="AHN45" s="86"/>
      <c r="AHO45" s="86"/>
      <c r="AHP45" s="86"/>
      <c r="AHQ45" s="86"/>
      <c r="AHR45" s="86"/>
      <c r="AHS45" s="86"/>
      <c r="AHT45" s="86"/>
      <c r="AHU45" s="86"/>
      <c r="AHV45" s="86"/>
      <c r="AHW45" s="86"/>
      <c r="AHX45" s="86"/>
      <c r="AHY45" s="86"/>
      <c r="AHZ45" s="86"/>
      <c r="AIA45" s="86"/>
      <c r="AIB45" s="86"/>
      <c r="AIC45" s="86"/>
      <c r="AID45" s="86"/>
      <c r="AIE45" s="86"/>
      <c r="AIF45" s="86"/>
      <c r="AIG45" s="86"/>
      <c r="AIH45" s="86"/>
      <c r="AII45" s="86"/>
      <c r="AIJ45" s="86"/>
      <c r="AIK45" s="86"/>
      <c r="AIL45" s="86"/>
      <c r="AIM45" s="86"/>
      <c r="AIN45" s="86"/>
      <c r="AIO45" s="86"/>
      <c r="AIP45" s="86"/>
      <c r="AIQ45" s="86"/>
      <c r="AIR45" s="86"/>
      <c r="AIS45" s="86"/>
      <c r="AIT45" s="86"/>
      <c r="AIU45" s="86"/>
      <c r="AIV45" s="86"/>
      <c r="AIW45" s="86"/>
      <c r="AIX45" s="86"/>
      <c r="AIY45" s="86"/>
      <c r="AIZ45" s="86"/>
      <c r="AJA45" s="86"/>
      <c r="AJB45" s="86"/>
      <c r="AJC45" s="86"/>
      <c r="AJD45" s="86"/>
      <c r="AJE45" s="86"/>
      <c r="AJF45" s="86"/>
      <c r="AJG45" s="86"/>
      <c r="AJH45" s="86"/>
      <c r="AJI45" s="86"/>
      <c r="AJJ45" s="86"/>
      <c r="AJK45" s="86"/>
      <c r="AJL45" s="86"/>
      <c r="AJM45" s="86"/>
      <c r="AJN45" s="86"/>
      <c r="AJO45" s="86"/>
      <c r="AJP45" s="86"/>
      <c r="AJQ45" s="86"/>
      <c r="AJR45" s="86"/>
      <c r="AJS45" s="86"/>
      <c r="AJT45" s="86"/>
      <c r="AJU45" s="86"/>
      <c r="AJV45" s="86"/>
      <c r="AJW45" s="86"/>
      <c r="AJX45" s="86"/>
      <c r="AJY45" s="86"/>
      <c r="AJZ45" s="86"/>
      <c r="AKA45" s="86"/>
      <c r="AKB45" s="86"/>
      <c r="AKC45" s="86"/>
      <c r="AKD45" s="86"/>
      <c r="AKE45" s="86"/>
      <c r="AKF45" s="86"/>
      <c r="AKG45" s="86"/>
      <c r="AKH45" s="86"/>
      <c r="AKI45" s="86"/>
      <c r="AKJ45" s="86"/>
      <c r="AKK45" s="86"/>
      <c r="AKL45" s="86"/>
      <c r="AKM45" s="86"/>
      <c r="AKN45" s="86"/>
      <c r="AKO45" s="86"/>
      <c r="AKP45" s="86"/>
      <c r="AKQ45" s="86"/>
      <c r="AKR45" s="86"/>
      <c r="AKS45" s="86"/>
      <c r="AKT45" s="86"/>
      <c r="AKU45" s="86"/>
      <c r="AKV45" s="86"/>
      <c r="AKW45" s="86"/>
      <c r="AKX45" s="86"/>
      <c r="AKY45" s="86"/>
      <c r="AKZ45" s="86"/>
      <c r="ALA45" s="86"/>
      <c r="ALB45" s="86"/>
      <c r="ALC45" s="86"/>
      <c r="ALD45" s="86"/>
      <c r="ALE45" s="86"/>
      <c r="ALF45" s="86"/>
      <c r="ALG45" s="86"/>
      <c r="ALH45" s="86"/>
      <c r="ALI45" s="86"/>
      <c r="ALJ45" s="86"/>
      <c r="ALK45" s="86"/>
      <c r="ALL45" s="86"/>
      <c r="ALM45" s="86"/>
      <c r="ALN45" s="86"/>
      <c r="ALO45" s="86"/>
      <c r="ALP45" s="86"/>
      <c r="ALQ45" s="86"/>
      <c r="ALR45" s="86"/>
      <c r="ALS45" s="86"/>
      <c r="ALT45" s="86"/>
      <c r="ALU45" s="86"/>
      <c r="ALV45" s="86"/>
      <c r="ALW45" s="86"/>
      <c r="ALX45" s="86"/>
      <c r="ALY45" s="86"/>
      <c r="ALZ45" s="86"/>
      <c r="AMA45" s="86"/>
      <c r="AMB45" s="86"/>
      <c r="AMC45" s="86"/>
      <c r="AMD45" s="86"/>
      <c r="AME45" s="86"/>
      <c r="AMF45" s="86"/>
      <c r="AMG45" s="86"/>
      <c r="AMH45" s="86"/>
      <c r="AMI45" s="86"/>
      <c r="AMJ45" s="86"/>
      <c r="AMK45" s="86"/>
    </row>
    <row r="46" customFormat="false" ht="13.8" hidden="false" customHeight="false" outlineLevel="0" collapsed="false">
      <c r="A46" s="266" t="s">
        <v>5283</v>
      </c>
      <c r="B46" s="354" t="s">
        <v>5198</v>
      </c>
      <c r="C46" s="358"/>
      <c r="D46" s="358"/>
      <c r="E46" s="358"/>
      <c r="F46" s="358"/>
      <c r="G46" s="358"/>
      <c r="H46" s="358"/>
      <c r="I46" s="358"/>
      <c r="J46" s="358"/>
      <c r="K46" s="358"/>
      <c r="L46" s="358"/>
      <c r="M46" s="367" t="s">
        <v>157</v>
      </c>
      <c r="N46" s="358"/>
      <c r="O46" s="358"/>
      <c r="P46" s="358"/>
      <c r="Q46" s="358"/>
      <c r="R46" s="358" t="s">
        <v>107</v>
      </c>
      <c r="S46" s="358"/>
      <c r="T46" s="358"/>
      <c r="U46" s="358"/>
      <c r="V46" s="359"/>
      <c r="W46" s="358"/>
      <c r="X46" s="358"/>
      <c r="Y46" s="360"/>
      <c r="Z46" s="360" t="s">
        <v>5396</v>
      </c>
      <c r="AA46" s="360"/>
      <c r="AB46" s="361"/>
      <c r="AC46" s="361"/>
      <c r="AD46" s="362"/>
      <c r="AE46" s="361"/>
      <c r="AF46" s="363"/>
      <c r="AG46" s="364"/>
      <c r="AH46" s="365"/>
      <c r="AI46" s="361"/>
      <c r="AJ46" s="361"/>
      <c r="AK46" s="364"/>
      <c r="AL46" s="361"/>
      <c r="AM46" s="364"/>
      <c r="AN46" s="361"/>
      <c r="AO46" s="324"/>
      <c r="AP46" s="324"/>
      <c r="AQ46" s="324"/>
      <c r="AR46" s="324"/>
      <c r="AS46" s="324"/>
      <c r="AT46" s="330" t="str">
        <f aca="false">IF(A46="", "","'"&amp;A46&amp;"':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'"&amp;VLOOKUP(S46,マスタ!$D$1:$E$99,2,0)&amp;"'","")&amp;""&amp;IF(T46&lt;&gt;"",", range: '"&amp;T46&amp;"'","")&amp;IF(V46&lt;&gt;"",", damage: '"&amp;V46&amp;"'","")&amp;IF(X46&lt;&gt;"",", capacity: '"&amp;X46&amp;"'","")&amp;IF(Y46&lt;&gt;"",", growth: "&amp;Y46&amp;"","")&amp;IF(Z46&lt;&gt;"",", cost: '"&amp;Z46&amp;"'","")&amp;", text: '"&amp;SUBSTITUTE(SUBSTITUTE(AE46, CHAR(13), ""),CHAR(10),"\n")&amp;IF(AF46&lt;&gt;"", "', textAdditional: '"&amp;SUBSTITUTE(SUBSTITUTE(AF46, CHAR(13), ""),CHAR(10),"\n"), "")&amp;"', textZh: '"&amp;SUBSTITUTE(SUBSTITUTE(SUBSTITUTE(AG46, CHAR(13), ""),CHAR(10),"\n"),"'","\'")&amp;"', textZhG1: '"&amp;SUBSTITUTE(SUBSTITUTE(SUBSTITUTE(AI46, CHAR(13), ""),CHAR(10),"\n"),"'","\'")&amp;IF(AH46&lt;&gt;"", "', textZhAdditional: '"&amp;SUBSTITUTE(SUBSTITUTE(AH46, CHAR(13), ""),CHAR(10),"\n"), "")&amp;IF(AJ46&lt;&gt;"", "', textZhG1Additional: '"&amp;SUBSTITUTE(SUBSTITUTE(AJ46, CHAR(13), ""),CHAR(10),"\n"), "")&amp;"', textKo: '"&amp;SUBSTITUTE(SUBSTITUTE(SUBSTITUTE(AK46, CHAR(13), ""),CHAR(10),"\n"),"'","\'")&amp;IF(AL46&lt;&gt;"", "', textKoAdditional: '"&amp;SUBSTITUTE(SUBSTITUTE(AL46, CHAR(13), ""),CHAR(10),"\n"), "")&amp;"', textEn: '"&amp;SUBSTITUTE(SUBSTITUTE(SUBSTITUTE(AM46, CHAR(13), ""),CHAR(10),"\n"),"'","\'")&amp;IF(AN46&lt;&gt;"", "', textEnAdditional: '"&amp;SUBSTITUTE(SUBSTITUTE(AN46, CHAR(13), ""),CHAR(10),"\n"), "")&amp;"'"&amp;IF(AB46="○",", sealable: true","")&amp;IF(AC46="○",", removable: true","")&amp;IF(AA46="○",", lie: true","")&amp;IF(AD46="○",", investable: true","")&amp;"},")</f>
        <v>'26-innealra-o-s-3': {megami: 'innealra', name: '', nameEn: '', nameZh: '', nameZhG1: '', nameKo: '', ruby: '', rubyEn: '', baseType: 'special', type: 'action', cost: 'x', text: '', textZh: '', textZhG1: '', textKo: '', textEn: ''},</v>
      </c>
      <c r="AU46" s="331" t="str">
        <f aca="false">IF($A46&lt;&gt;"", "    /** 《"&amp;$E46&amp;"》 */ export const "&amp;SUBSTITUTE(UPPER(IF(MID($A46, 3, 1)="-", RIGHT($A46,LEN($A46)-3), $A46)), "-", "_")&amp;": TCardId = '"&amp;$A46&amp;"';", "")</f>
        <v>    /** 《》 */ export const INNEALRA_O_S_3: TCardId = '26-innealra-o-s-3';</v>
      </c>
      <c r="AV46" s="332" t="str">
        <f aca="false">IF($A46&lt;&gt;"", "    | '"&amp;$A46&amp;"'", "")</f>
        <v>    | '26-innealra-o-s-3'</v>
      </c>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c r="CY46" s="86"/>
      <c r="CZ46" s="86"/>
      <c r="DA46" s="86"/>
      <c r="DB46" s="86"/>
      <c r="DC46" s="86"/>
      <c r="DD46" s="86"/>
      <c r="DE46" s="86"/>
      <c r="DF46" s="86"/>
      <c r="DG46" s="86"/>
      <c r="DH46" s="86"/>
      <c r="DI46" s="86"/>
      <c r="DJ46" s="86"/>
      <c r="DK46" s="86"/>
      <c r="DL46" s="86"/>
      <c r="DM46" s="86"/>
      <c r="DN46" s="86"/>
      <c r="DO46" s="86"/>
      <c r="DP46" s="86"/>
      <c r="DQ46" s="86"/>
      <c r="DR46" s="86"/>
      <c r="DS46" s="86"/>
      <c r="DT46" s="86"/>
      <c r="DU46" s="86"/>
      <c r="DV46" s="86"/>
      <c r="DW46" s="86"/>
      <c r="DX46" s="86"/>
      <c r="DY46" s="86"/>
      <c r="DZ46" s="86"/>
      <c r="EA46" s="86"/>
      <c r="EB46" s="86"/>
      <c r="EC46" s="86"/>
      <c r="ED46" s="86"/>
      <c r="EE46" s="86"/>
      <c r="EF46" s="86"/>
      <c r="EG46" s="86"/>
      <c r="EH46" s="86"/>
      <c r="EI46" s="86"/>
      <c r="EJ46" s="86"/>
      <c r="EK46" s="86"/>
      <c r="EL46" s="86"/>
      <c r="EM46" s="86"/>
      <c r="EN46" s="86"/>
      <c r="EO46" s="86"/>
      <c r="EP46" s="86"/>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6"/>
      <c r="FO46" s="86"/>
      <c r="FP46" s="86"/>
      <c r="FQ46" s="86"/>
      <c r="FR46" s="86"/>
      <c r="FS46" s="86"/>
      <c r="FT46" s="86"/>
      <c r="FU46" s="86"/>
      <c r="FV46" s="86"/>
      <c r="FW46" s="86"/>
      <c r="FX46" s="86"/>
      <c r="FY46" s="86"/>
      <c r="FZ46" s="86"/>
      <c r="GA46" s="86"/>
      <c r="GB46" s="86"/>
      <c r="GC46" s="86"/>
      <c r="GD46" s="86"/>
      <c r="GE46" s="86"/>
      <c r="GF46" s="86"/>
      <c r="GG46" s="86"/>
      <c r="GH46" s="86"/>
      <c r="GI46" s="86"/>
      <c r="GJ46" s="86"/>
      <c r="GK46" s="86"/>
      <c r="GL46" s="86"/>
      <c r="GM46" s="86"/>
      <c r="GN46" s="86"/>
      <c r="GO46" s="86"/>
      <c r="GP46" s="86"/>
      <c r="GQ46" s="86"/>
      <c r="GR46" s="86"/>
      <c r="GS46" s="86"/>
      <c r="GT46" s="86"/>
      <c r="GU46" s="86"/>
      <c r="GV46" s="86"/>
      <c r="GW46" s="86"/>
      <c r="GX46" s="86"/>
      <c r="GY46" s="86"/>
      <c r="GZ46" s="86"/>
      <c r="HA46" s="86"/>
      <c r="HB46" s="86"/>
      <c r="HC46" s="86"/>
      <c r="HD46" s="86"/>
      <c r="HE46" s="86"/>
      <c r="HF46" s="86"/>
      <c r="HG46" s="86"/>
      <c r="HH46" s="86"/>
      <c r="HI46" s="86"/>
      <c r="HJ46" s="86"/>
      <c r="HK46" s="86"/>
      <c r="HL46" s="86"/>
      <c r="HM46" s="86"/>
      <c r="HN46" s="86"/>
      <c r="HO46" s="86"/>
      <c r="HP46" s="86"/>
      <c r="HQ46" s="86"/>
      <c r="HR46" s="86"/>
      <c r="HS46" s="86"/>
      <c r="HT46" s="86"/>
      <c r="HU46" s="86"/>
      <c r="HV46" s="86"/>
      <c r="HW46" s="86"/>
      <c r="HX46" s="86"/>
      <c r="HY46" s="86"/>
      <c r="HZ46" s="86"/>
      <c r="IA46" s="86"/>
      <c r="IB46" s="86"/>
      <c r="IC46" s="86"/>
      <c r="ID46" s="86"/>
      <c r="IE46" s="86"/>
      <c r="IF46" s="86"/>
      <c r="IG46" s="86"/>
      <c r="IH46" s="86"/>
      <c r="II46" s="86"/>
      <c r="IJ46" s="86"/>
      <c r="IK46" s="86"/>
      <c r="IL46" s="86"/>
      <c r="IM46" s="86"/>
      <c r="IN46" s="86"/>
      <c r="IO46" s="86"/>
      <c r="IP46" s="86"/>
      <c r="IQ46" s="86"/>
      <c r="IR46" s="86"/>
      <c r="IS46" s="86"/>
      <c r="IT46" s="86"/>
      <c r="IU46" s="86"/>
      <c r="IV46" s="86"/>
      <c r="IW46" s="86"/>
      <c r="IX46" s="86"/>
      <c r="IY46" s="86"/>
      <c r="IZ46" s="86"/>
      <c r="JA46" s="86"/>
      <c r="JB46" s="86"/>
      <c r="JC46" s="86"/>
      <c r="JD46" s="86"/>
      <c r="JE46" s="86"/>
      <c r="JF46" s="86"/>
      <c r="JG46" s="86"/>
      <c r="JH46" s="86"/>
      <c r="JI46" s="86"/>
      <c r="JJ46" s="86"/>
      <c r="JK46" s="86"/>
      <c r="JL46" s="86"/>
      <c r="JM46" s="86"/>
      <c r="JN46" s="86"/>
      <c r="JO46" s="86"/>
      <c r="JP46" s="86"/>
      <c r="JQ46" s="86"/>
      <c r="JR46" s="86"/>
      <c r="JS46" s="86"/>
      <c r="JT46" s="86"/>
      <c r="JU46" s="86"/>
      <c r="JV46" s="86"/>
      <c r="JW46" s="86"/>
      <c r="JX46" s="86"/>
      <c r="JY46" s="86"/>
      <c r="JZ46" s="86"/>
      <c r="KA46" s="86"/>
      <c r="KB46" s="86"/>
      <c r="KC46" s="86"/>
      <c r="KD46" s="86"/>
      <c r="KE46" s="86"/>
      <c r="KF46" s="86"/>
      <c r="KG46" s="86"/>
      <c r="KH46" s="86"/>
      <c r="KI46" s="86"/>
      <c r="KJ46" s="86"/>
      <c r="KK46" s="86"/>
      <c r="KL46" s="86"/>
      <c r="KM46" s="86"/>
      <c r="KN46" s="86"/>
      <c r="KO46" s="86"/>
      <c r="KP46" s="86"/>
      <c r="KQ46" s="86"/>
      <c r="KR46" s="86"/>
      <c r="KS46" s="86"/>
      <c r="KT46" s="86"/>
      <c r="KU46" s="86"/>
      <c r="KV46" s="86"/>
      <c r="KW46" s="86"/>
      <c r="KX46" s="86"/>
      <c r="KY46" s="86"/>
      <c r="KZ46" s="86"/>
      <c r="LA46" s="86"/>
      <c r="LB46" s="86"/>
      <c r="LC46" s="86"/>
      <c r="LD46" s="86"/>
      <c r="LE46" s="86"/>
      <c r="LF46" s="86"/>
      <c r="LG46" s="86"/>
      <c r="LH46" s="86"/>
      <c r="LI46" s="86"/>
      <c r="LJ46" s="86"/>
      <c r="LK46" s="86"/>
      <c r="LL46" s="86"/>
      <c r="LM46" s="86"/>
      <c r="LN46" s="86"/>
      <c r="LO46" s="86"/>
      <c r="LP46" s="86"/>
      <c r="LQ46" s="86"/>
      <c r="LR46" s="86"/>
      <c r="LS46" s="86"/>
      <c r="LT46" s="86"/>
      <c r="LU46" s="86"/>
      <c r="LV46" s="86"/>
      <c r="LW46" s="86"/>
      <c r="LX46" s="86"/>
      <c r="LY46" s="86"/>
      <c r="LZ46" s="86"/>
      <c r="MA46" s="86"/>
      <c r="MB46" s="86"/>
      <c r="MC46" s="86"/>
      <c r="MD46" s="86"/>
      <c r="ME46" s="86"/>
      <c r="MF46" s="86"/>
      <c r="MG46" s="86"/>
      <c r="MH46" s="86"/>
      <c r="MI46" s="86"/>
      <c r="MJ46" s="86"/>
      <c r="MK46" s="86"/>
      <c r="ML46" s="86"/>
      <c r="MM46" s="86"/>
      <c r="MN46" s="86"/>
      <c r="MO46" s="86"/>
      <c r="MP46" s="86"/>
      <c r="MQ46" s="86"/>
      <c r="MR46" s="86"/>
      <c r="MS46" s="86"/>
      <c r="MT46" s="86"/>
      <c r="MU46" s="86"/>
      <c r="MV46" s="86"/>
      <c r="MW46" s="86"/>
      <c r="MX46" s="86"/>
      <c r="MY46" s="86"/>
      <c r="MZ46" s="86"/>
      <c r="NA46" s="86"/>
      <c r="NB46" s="86"/>
      <c r="NC46" s="86"/>
      <c r="ND46" s="86"/>
      <c r="NE46" s="86"/>
      <c r="NF46" s="86"/>
      <c r="NG46" s="86"/>
      <c r="NH46" s="86"/>
      <c r="NI46" s="86"/>
      <c r="NJ46" s="86"/>
      <c r="NK46" s="86"/>
      <c r="NL46" s="86"/>
      <c r="NM46" s="86"/>
      <c r="NN46" s="86"/>
      <c r="NO46" s="86"/>
      <c r="NP46" s="86"/>
      <c r="NQ46" s="86"/>
      <c r="NR46" s="86"/>
      <c r="NS46" s="86"/>
      <c r="NT46" s="86"/>
      <c r="NU46" s="86"/>
      <c r="NV46" s="86"/>
      <c r="NW46" s="86"/>
      <c r="NX46" s="86"/>
      <c r="NY46" s="86"/>
      <c r="NZ46" s="86"/>
      <c r="OA46" s="86"/>
      <c r="OB46" s="86"/>
      <c r="OC46" s="86"/>
      <c r="OD46" s="86"/>
      <c r="OE46" s="86"/>
      <c r="OF46" s="86"/>
      <c r="OG46" s="86"/>
      <c r="OH46" s="86"/>
      <c r="OI46" s="86"/>
      <c r="OJ46" s="86"/>
      <c r="OK46" s="86"/>
      <c r="OL46" s="86"/>
      <c r="OM46" s="86"/>
      <c r="ON46" s="86"/>
      <c r="OO46" s="86"/>
      <c r="OP46" s="86"/>
      <c r="OQ46" s="86"/>
      <c r="OR46" s="86"/>
      <c r="OS46" s="86"/>
      <c r="OT46" s="86"/>
      <c r="OU46" s="86"/>
      <c r="OV46" s="86"/>
      <c r="OW46" s="86"/>
      <c r="OX46" s="86"/>
      <c r="OY46" s="86"/>
      <c r="OZ46" s="86"/>
      <c r="PA46" s="86"/>
      <c r="PB46" s="86"/>
      <c r="PC46" s="86"/>
      <c r="PD46" s="86"/>
      <c r="PE46" s="86"/>
      <c r="PF46" s="86"/>
      <c r="PG46" s="86"/>
      <c r="PH46" s="86"/>
      <c r="PI46" s="86"/>
      <c r="PJ46" s="86"/>
      <c r="PK46" s="86"/>
      <c r="PL46" s="86"/>
      <c r="PM46" s="86"/>
      <c r="PN46" s="86"/>
      <c r="PO46" s="86"/>
      <c r="PP46" s="86"/>
      <c r="PQ46" s="86"/>
      <c r="PR46" s="86"/>
      <c r="PS46" s="86"/>
      <c r="PT46" s="86"/>
      <c r="PU46" s="86"/>
      <c r="PV46" s="86"/>
      <c r="PW46" s="86"/>
      <c r="PX46" s="86"/>
      <c r="PY46" s="86"/>
      <c r="PZ46" s="86"/>
      <c r="QA46" s="86"/>
      <c r="QB46" s="86"/>
      <c r="QC46" s="86"/>
      <c r="QD46" s="86"/>
      <c r="QE46" s="86"/>
      <c r="QF46" s="86"/>
      <c r="QG46" s="86"/>
      <c r="QH46" s="86"/>
      <c r="QI46" s="86"/>
      <c r="QJ46" s="86"/>
      <c r="QK46" s="86"/>
      <c r="QL46" s="86"/>
      <c r="QM46" s="86"/>
      <c r="QN46" s="86"/>
      <c r="QO46" s="86"/>
      <c r="QP46" s="86"/>
      <c r="QQ46" s="86"/>
      <c r="QR46" s="86"/>
      <c r="QS46" s="86"/>
      <c r="QT46" s="86"/>
      <c r="QU46" s="86"/>
      <c r="QV46" s="86"/>
      <c r="QW46" s="86"/>
      <c r="QX46" s="86"/>
      <c r="QY46" s="86"/>
      <c r="QZ46" s="86"/>
      <c r="RA46" s="86"/>
      <c r="RB46" s="86"/>
      <c r="RC46" s="86"/>
      <c r="RD46" s="86"/>
      <c r="RE46" s="86"/>
      <c r="RF46" s="86"/>
      <c r="RG46" s="86"/>
      <c r="RH46" s="86"/>
      <c r="RI46" s="86"/>
      <c r="RJ46" s="86"/>
      <c r="RK46" s="86"/>
      <c r="RL46" s="86"/>
      <c r="RM46" s="86"/>
      <c r="RN46" s="86"/>
      <c r="RO46" s="86"/>
      <c r="RP46" s="86"/>
      <c r="RQ46" s="86"/>
      <c r="RR46" s="86"/>
      <c r="RS46" s="86"/>
      <c r="RT46" s="86"/>
      <c r="RU46" s="86"/>
      <c r="RV46" s="86"/>
      <c r="RW46" s="86"/>
      <c r="RX46" s="86"/>
      <c r="RY46" s="86"/>
      <c r="RZ46" s="86"/>
      <c r="SA46" s="86"/>
      <c r="SB46" s="86"/>
      <c r="SC46" s="86"/>
      <c r="SD46" s="86"/>
      <c r="SE46" s="86"/>
      <c r="SF46" s="86"/>
      <c r="SG46" s="86"/>
      <c r="SH46" s="86"/>
      <c r="SI46" s="86"/>
      <c r="SJ46" s="86"/>
      <c r="SK46" s="86"/>
      <c r="SL46" s="86"/>
      <c r="SM46" s="86"/>
      <c r="SN46" s="86"/>
      <c r="SO46" s="86"/>
      <c r="SP46" s="86"/>
      <c r="SQ46" s="86"/>
      <c r="SR46" s="86"/>
      <c r="SS46" s="86"/>
      <c r="ST46" s="86"/>
      <c r="SU46" s="86"/>
      <c r="SV46" s="86"/>
      <c r="SW46" s="86"/>
      <c r="SX46" s="86"/>
      <c r="SY46" s="86"/>
      <c r="SZ46" s="86"/>
      <c r="TA46" s="86"/>
      <c r="TB46" s="86"/>
      <c r="TC46" s="86"/>
      <c r="TD46" s="86"/>
      <c r="TE46" s="86"/>
      <c r="TF46" s="86"/>
      <c r="TG46" s="86"/>
      <c r="TH46" s="86"/>
      <c r="TI46" s="86"/>
      <c r="TJ46" s="86"/>
      <c r="TK46" s="86"/>
      <c r="TL46" s="86"/>
      <c r="TM46" s="86"/>
      <c r="TN46" s="86"/>
      <c r="TO46" s="86"/>
      <c r="TP46" s="86"/>
      <c r="TQ46" s="86"/>
      <c r="TR46" s="86"/>
      <c r="TS46" s="86"/>
      <c r="TT46" s="86"/>
      <c r="TU46" s="86"/>
      <c r="TV46" s="86"/>
      <c r="TW46" s="86"/>
      <c r="TX46" s="86"/>
      <c r="TY46" s="86"/>
      <c r="TZ46" s="86"/>
      <c r="UA46" s="86"/>
      <c r="UB46" s="86"/>
      <c r="UC46" s="86"/>
      <c r="UD46" s="86"/>
      <c r="UE46" s="86"/>
      <c r="UF46" s="86"/>
      <c r="UG46" s="86"/>
      <c r="UH46" s="86"/>
      <c r="UI46" s="86"/>
      <c r="UJ46" s="86"/>
      <c r="UK46" s="86"/>
      <c r="UL46" s="86"/>
      <c r="UM46" s="86"/>
      <c r="UN46" s="86"/>
      <c r="UO46" s="86"/>
      <c r="UP46" s="86"/>
      <c r="UQ46" s="86"/>
      <c r="UR46" s="86"/>
      <c r="US46" s="86"/>
      <c r="UT46" s="86"/>
      <c r="UU46" s="86"/>
      <c r="UV46" s="86"/>
      <c r="UW46" s="86"/>
      <c r="UX46" s="86"/>
      <c r="UY46" s="86"/>
      <c r="UZ46" s="86"/>
      <c r="VA46" s="86"/>
      <c r="VB46" s="86"/>
      <c r="VC46" s="86"/>
      <c r="VD46" s="86"/>
      <c r="VE46" s="86"/>
      <c r="VF46" s="86"/>
      <c r="VG46" s="86"/>
      <c r="VH46" s="86"/>
      <c r="VI46" s="86"/>
      <c r="VJ46" s="86"/>
      <c r="VK46" s="86"/>
      <c r="VL46" s="86"/>
      <c r="VM46" s="86"/>
      <c r="VN46" s="86"/>
      <c r="VO46" s="86"/>
      <c r="VP46" s="86"/>
      <c r="VQ46" s="86"/>
      <c r="VR46" s="86"/>
      <c r="VS46" s="86"/>
      <c r="VT46" s="86"/>
      <c r="VU46" s="86"/>
      <c r="VV46" s="86"/>
      <c r="VW46" s="86"/>
      <c r="VX46" s="86"/>
      <c r="VY46" s="86"/>
      <c r="VZ46" s="86"/>
      <c r="WA46" s="86"/>
      <c r="WB46" s="86"/>
      <c r="WC46" s="86"/>
      <c r="WD46" s="86"/>
      <c r="WE46" s="86"/>
      <c r="WF46" s="86"/>
      <c r="WG46" s="86"/>
      <c r="WH46" s="86"/>
      <c r="WI46" s="86"/>
      <c r="WJ46" s="86"/>
      <c r="WK46" s="86"/>
      <c r="WL46" s="86"/>
      <c r="WM46" s="86"/>
      <c r="WN46" s="86"/>
      <c r="WO46" s="86"/>
      <c r="WP46" s="86"/>
      <c r="WQ46" s="86"/>
      <c r="WR46" s="86"/>
      <c r="WS46" s="86"/>
      <c r="WT46" s="86"/>
      <c r="WU46" s="86"/>
      <c r="WV46" s="86"/>
      <c r="WW46" s="86"/>
      <c r="WX46" s="86"/>
      <c r="WY46" s="86"/>
      <c r="WZ46" s="86"/>
      <c r="XA46" s="86"/>
      <c r="XB46" s="86"/>
      <c r="XC46" s="86"/>
      <c r="XD46" s="86"/>
      <c r="XE46" s="86"/>
      <c r="XF46" s="86"/>
      <c r="XG46" s="86"/>
      <c r="XH46" s="86"/>
      <c r="XI46" s="86"/>
      <c r="XJ46" s="86"/>
      <c r="XK46" s="86"/>
      <c r="XL46" s="86"/>
      <c r="XM46" s="86"/>
      <c r="XN46" s="86"/>
      <c r="XO46" s="86"/>
      <c r="XP46" s="86"/>
      <c r="XQ46" s="86"/>
      <c r="XR46" s="86"/>
      <c r="XS46" s="86"/>
      <c r="XT46" s="86"/>
      <c r="XU46" s="86"/>
      <c r="XV46" s="86"/>
      <c r="XW46" s="86"/>
      <c r="XX46" s="86"/>
      <c r="XY46" s="86"/>
      <c r="XZ46" s="86"/>
      <c r="YA46" s="86"/>
      <c r="YB46" s="86"/>
      <c r="YC46" s="86"/>
      <c r="YD46" s="86"/>
      <c r="YE46" s="86"/>
      <c r="YF46" s="86"/>
      <c r="YG46" s="86"/>
      <c r="YH46" s="86"/>
      <c r="YI46" s="86"/>
      <c r="YJ46" s="86"/>
      <c r="YK46" s="86"/>
      <c r="YL46" s="86"/>
      <c r="YM46" s="86"/>
      <c r="YN46" s="86"/>
      <c r="YO46" s="86"/>
      <c r="YP46" s="86"/>
      <c r="YQ46" s="86"/>
      <c r="YR46" s="86"/>
      <c r="YS46" s="86"/>
      <c r="YT46" s="86"/>
      <c r="YU46" s="86"/>
      <c r="YV46" s="86"/>
      <c r="YW46" s="86"/>
      <c r="YX46" s="86"/>
      <c r="YY46" s="86"/>
      <c r="YZ46" s="86"/>
      <c r="ZA46" s="86"/>
      <c r="ZB46" s="86"/>
      <c r="ZC46" s="86"/>
      <c r="ZD46" s="86"/>
      <c r="ZE46" s="86"/>
      <c r="ZF46" s="86"/>
      <c r="ZG46" s="86"/>
      <c r="ZH46" s="86"/>
      <c r="ZI46" s="86"/>
      <c r="ZJ46" s="86"/>
      <c r="ZK46" s="86"/>
      <c r="ZL46" s="86"/>
      <c r="ZM46" s="86"/>
      <c r="ZN46" s="86"/>
      <c r="ZO46" s="86"/>
      <c r="ZP46" s="86"/>
      <c r="ZQ46" s="86"/>
      <c r="ZR46" s="86"/>
      <c r="ZS46" s="86"/>
      <c r="ZT46" s="86"/>
      <c r="ZU46" s="86"/>
      <c r="ZV46" s="86"/>
      <c r="ZW46" s="86"/>
      <c r="ZX46" s="86"/>
      <c r="ZY46" s="86"/>
      <c r="ZZ46" s="86"/>
      <c r="AAA46" s="86"/>
      <c r="AAB46" s="86"/>
      <c r="AAC46" s="86"/>
      <c r="AAD46" s="86"/>
      <c r="AAE46" s="86"/>
      <c r="AAF46" s="86"/>
      <c r="AAG46" s="86"/>
      <c r="AAH46" s="86"/>
      <c r="AAI46" s="86"/>
      <c r="AAJ46" s="86"/>
      <c r="AAK46" s="86"/>
      <c r="AAL46" s="86"/>
      <c r="AAM46" s="86"/>
      <c r="AAN46" s="86"/>
      <c r="AAO46" s="86"/>
      <c r="AAP46" s="86"/>
      <c r="AAQ46" s="86"/>
      <c r="AAR46" s="86"/>
      <c r="AAS46" s="86"/>
      <c r="AAT46" s="86"/>
      <c r="AAU46" s="86"/>
      <c r="AAV46" s="86"/>
      <c r="AAW46" s="86"/>
      <c r="AAX46" s="86"/>
      <c r="AAY46" s="86"/>
      <c r="AAZ46" s="86"/>
      <c r="ABA46" s="86"/>
      <c r="ABB46" s="86"/>
      <c r="ABC46" s="86"/>
      <c r="ABD46" s="86"/>
      <c r="ABE46" s="86"/>
      <c r="ABF46" s="86"/>
      <c r="ABG46" s="86"/>
      <c r="ABH46" s="86"/>
      <c r="ABI46" s="86"/>
      <c r="ABJ46" s="86"/>
      <c r="ABK46" s="86"/>
      <c r="ABL46" s="86"/>
      <c r="ABM46" s="86"/>
      <c r="ABN46" s="86"/>
      <c r="ABO46" s="86"/>
      <c r="ABP46" s="86"/>
      <c r="ABQ46" s="86"/>
      <c r="ABR46" s="86"/>
      <c r="ABS46" s="86"/>
      <c r="ABT46" s="86"/>
      <c r="ABU46" s="86"/>
      <c r="ABV46" s="86"/>
      <c r="ABW46" s="86"/>
      <c r="ABX46" s="86"/>
      <c r="ABY46" s="86"/>
      <c r="ABZ46" s="86"/>
      <c r="ACA46" s="86"/>
      <c r="ACB46" s="86"/>
      <c r="ACC46" s="86"/>
      <c r="ACD46" s="86"/>
      <c r="ACE46" s="86"/>
      <c r="ACF46" s="86"/>
      <c r="ACG46" s="86"/>
      <c r="ACH46" s="86"/>
      <c r="ACI46" s="86"/>
      <c r="ACJ46" s="86"/>
      <c r="ACK46" s="86"/>
      <c r="ACL46" s="86"/>
      <c r="ACM46" s="86"/>
      <c r="ACN46" s="86"/>
      <c r="ACO46" s="86"/>
      <c r="ACP46" s="86"/>
      <c r="ACQ46" s="86"/>
      <c r="ACR46" s="86"/>
      <c r="ACS46" s="86"/>
      <c r="ACT46" s="86"/>
      <c r="ACU46" s="86"/>
      <c r="ACV46" s="86"/>
      <c r="ACW46" s="86"/>
      <c r="ACX46" s="86"/>
      <c r="ACY46" s="86"/>
      <c r="ACZ46" s="86"/>
      <c r="ADA46" s="86"/>
      <c r="ADB46" s="86"/>
      <c r="ADC46" s="86"/>
      <c r="ADD46" s="86"/>
      <c r="ADE46" s="86"/>
      <c r="ADF46" s="86"/>
      <c r="ADG46" s="86"/>
      <c r="ADH46" s="86"/>
      <c r="ADI46" s="86"/>
      <c r="ADJ46" s="86"/>
      <c r="ADK46" s="86"/>
      <c r="ADL46" s="86"/>
      <c r="ADM46" s="86"/>
      <c r="ADN46" s="86"/>
      <c r="ADO46" s="86"/>
      <c r="ADP46" s="86"/>
      <c r="ADQ46" s="86"/>
      <c r="ADR46" s="86"/>
      <c r="ADS46" s="86"/>
      <c r="ADT46" s="86"/>
      <c r="ADU46" s="86"/>
      <c r="ADV46" s="86"/>
      <c r="ADW46" s="86"/>
      <c r="ADX46" s="86"/>
      <c r="ADY46" s="86"/>
      <c r="ADZ46" s="86"/>
      <c r="AEA46" s="86"/>
      <c r="AEB46" s="86"/>
      <c r="AEC46" s="86"/>
      <c r="AED46" s="86"/>
      <c r="AEE46" s="86"/>
      <c r="AEF46" s="86"/>
      <c r="AEG46" s="86"/>
      <c r="AEH46" s="86"/>
      <c r="AEI46" s="86"/>
      <c r="AEJ46" s="86"/>
      <c r="AEK46" s="86"/>
      <c r="AEL46" s="86"/>
      <c r="AEM46" s="86"/>
      <c r="AEN46" s="86"/>
      <c r="AEO46" s="86"/>
      <c r="AEP46" s="86"/>
      <c r="AEQ46" s="86"/>
      <c r="AER46" s="86"/>
      <c r="AES46" s="86"/>
      <c r="AET46" s="86"/>
      <c r="AEU46" s="86"/>
      <c r="AEV46" s="86"/>
      <c r="AEW46" s="86"/>
      <c r="AEX46" s="86"/>
      <c r="AEY46" s="86"/>
      <c r="AEZ46" s="86"/>
      <c r="AFA46" s="86"/>
      <c r="AFB46" s="86"/>
      <c r="AFC46" s="86"/>
      <c r="AFD46" s="86"/>
      <c r="AFE46" s="86"/>
      <c r="AFF46" s="86"/>
      <c r="AFG46" s="86"/>
      <c r="AFH46" s="86"/>
      <c r="AFI46" s="86"/>
      <c r="AFJ46" s="86"/>
      <c r="AFK46" s="86"/>
      <c r="AFL46" s="86"/>
      <c r="AFM46" s="86"/>
      <c r="AFN46" s="86"/>
      <c r="AFO46" s="86"/>
      <c r="AFP46" s="86"/>
      <c r="AFQ46" s="86"/>
      <c r="AFR46" s="86"/>
      <c r="AFS46" s="86"/>
      <c r="AFT46" s="86"/>
      <c r="AFU46" s="86"/>
      <c r="AFV46" s="86"/>
      <c r="AFW46" s="86"/>
      <c r="AFX46" s="86"/>
      <c r="AFY46" s="86"/>
      <c r="AFZ46" s="86"/>
      <c r="AGA46" s="86"/>
      <c r="AGB46" s="86"/>
      <c r="AGC46" s="86"/>
      <c r="AGD46" s="86"/>
      <c r="AGE46" s="86"/>
      <c r="AGF46" s="86"/>
      <c r="AGG46" s="86"/>
      <c r="AGH46" s="86"/>
      <c r="AGI46" s="86"/>
      <c r="AGJ46" s="86"/>
      <c r="AGK46" s="86"/>
      <c r="AGL46" s="86"/>
      <c r="AGM46" s="86"/>
      <c r="AGN46" s="86"/>
      <c r="AGO46" s="86"/>
      <c r="AGP46" s="86"/>
      <c r="AGQ46" s="86"/>
      <c r="AGR46" s="86"/>
      <c r="AGS46" s="86"/>
      <c r="AGT46" s="86"/>
      <c r="AGU46" s="86"/>
      <c r="AGV46" s="86"/>
      <c r="AGW46" s="86"/>
      <c r="AGX46" s="86"/>
      <c r="AGY46" s="86"/>
      <c r="AGZ46" s="86"/>
      <c r="AHA46" s="86"/>
      <c r="AHB46" s="86"/>
      <c r="AHC46" s="86"/>
      <c r="AHD46" s="86"/>
      <c r="AHE46" s="86"/>
      <c r="AHF46" s="86"/>
      <c r="AHG46" s="86"/>
      <c r="AHH46" s="86"/>
      <c r="AHI46" s="86"/>
      <c r="AHJ46" s="86"/>
      <c r="AHK46" s="86"/>
      <c r="AHL46" s="86"/>
      <c r="AHM46" s="86"/>
      <c r="AHN46" s="86"/>
      <c r="AHO46" s="86"/>
      <c r="AHP46" s="86"/>
      <c r="AHQ46" s="86"/>
      <c r="AHR46" s="86"/>
      <c r="AHS46" s="86"/>
      <c r="AHT46" s="86"/>
      <c r="AHU46" s="86"/>
      <c r="AHV46" s="86"/>
      <c r="AHW46" s="86"/>
      <c r="AHX46" s="86"/>
      <c r="AHY46" s="86"/>
      <c r="AHZ46" s="86"/>
      <c r="AIA46" s="86"/>
      <c r="AIB46" s="86"/>
      <c r="AIC46" s="86"/>
      <c r="AID46" s="86"/>
      <c r="AIE46" s="86"/>
      <c r="AIF46" s="86"/>
      <c r="AIG46" s="86"/>
      <c r="AIH46" s="86"/>
      <c r="AII46" s="86"/>
      <c r="AIJ46" s="86"/>
      <c r="AIK46" s="86"/>
      <c r="AIL46" s="86"/>
      <c r="AIM46" s="86"/>
      <c r="AIN46" s="86"/>
      <c r="AIO46" s="86"/>
      <c r="AIP46" s="86"/>
      <c r="AIQ46" s="86"/>
      <c r="AIR46" s="86"/>
      <c r="AIS46" s="86"/>
      <c r="AIT46" s="86"/>
      <c r="AIU46" s="86"/>
      <c r="AIV46" s="86"/>
      <c r="AIW46" s="86"/>
      <c r="AIX46" s="86"/>
      <c r="AIY46" s="86"/>
      <c r="AIZ46" s="86"/>
      <c r="AJA46" s="86"/>
      <c r="AJB46" s="86"/>
      <c r="AJC46" s="86"/>
      <c r="AJD46" s="86"/>
      <c r="AJE46" s="86"/>
      <c r="AJF46" s="86"/>
      <c r="AJG46" s="86"/>
      <c r="AJH46" s="86"/>
      <c r="AJI46" s="86"/>
      <c r="AJJ46" s="86"/>
      <c r="AJK46" s="86"/>
      <c r="AJL46" s="86"/>
      <c r="AJM46" s="86"/>
      <c r="AJN46" s="86"/>
      <c r="AJO46" s="86"/>
      <c r="AJP46" s="86"/>
      <c r="AJQ46" s="86"/>
      <c r="AJR46" s="86"/>
      <c r="AJS46" s="86"/>
      <c r="AJT46" s="86"/>
      <c r="AJU46" s="86"/>
      <c r="AJV46" s="86"/>
      <c r="AJW46" s="86"/>
      <c r="AJX46" s="86"/>
      <c r="AJY46" s="86"/>
      <c r="AJZ46" s="86"/>
      <c r="AKA46" s="86"/>
      <c r="AKB46" s="86"/>
      <c r="AKC46" s="86"/>
      <c r="AKD46" s="86"/>
      <c r="AKE46" s="86"/>
      <c r="AKF46" s="86"/>
      <c r="AKG46" s="86"/>
      <c r="AKH46" s="86"/>
      <c r="AKI46" s="86"/>
      <c r="AKJ46" s="86"/>
      <c r="AKK46" s="86"/>
      <c r="AKL46" s="86"/>
      <c r="AKM46" s="86"/>
      <c r="AKN46" s="86"/>
      <c r="AKO46" s="86"/>
      <c r="AKP46" s="86"/>
      <c r="AKQ46" s="86"/>
      <c r="AKR46" s="86"/>
      <c r="AKS46" s="86"/>
      <c r="AKT46" s="86"/>
      <c r="AKU46" s="86"/>
      <c r="AKV46" s="86"/>
      <c r="AKW46" s="86"/>
      <c r="AKX46" s="86"/>
      <c r="AKY46" s="86"/>
      <c r="AKZ46" s="86"/>
      <c r="ALA46" s="86"/>
      <c r="ALB46" s="86"/>
      <c r="ALC46" s="86"/>
      <c r="ALD46" s="86"/>
      <c r="ALE46" s="86"/>
      <c r="ALF46" s="86"/>
      <c r="ALG46" s="86"/>
      <c r="ALH46" s="86"/>
      <c r="ALI46" s="86"/>
      <c r="ALJ46" s="86"/>
      <c r="ALK46" s="86"/>
      <c r="ALL46" s="86"/>
      <c r="ALM46" s="86"/>
      <c r="ALN46" s="86"/>
      <c r="ALO46" s="86"/>
      <c r="ALP46" s="86"/>
      <c r="ALQ46" s="86"/>
      <c r="ALR46" s="86"/>
      <c r="ALS46" s="86"/>
      <c r="ALT46" s="86"/>
      <c r="ALU46" s="86"/>
      <c r="ALV46" s="86"/>
      <c r="ALW46" s="86"/>
      <c r="ALX46" s="86"/>
      <c r="ALY46" s="86"/>
      <c r="ALZ46" s="86"/>
      <c r="AMA46" s="86"/>
      <c r="AMB46" s="86"/>
      <c r="AMC46" s="86"/>
      <c r="AMD46" s="86"/>
      <c r="AME46" s="86"/>
      <c r="AMF46" s="86"/>
      <c r="AMG46" s="86"/>
      <c r="AMH46" s="86"/>
      <c r="AMI46" s="86"/>
      <c r="AMJ46" s="86"/>
      <c r="AMK46" s="86"/>
    </row>
    <row r="47" customFormat="false" ht="13.8" hidden="false" customHeight="false" outlineLevel="0" collapsed="false">
      <c r="A47" s="266"/>
      <c r="B47" s="354"/>
      <c r="C47" s="266"/>
      <c r="D47" s="266"/>
      <c r="E47" s="266"/>
      <c r="F47" s="266"/>
      <c r="G47" s="266"/>
      <c r="H47" s="266"/>
      <c r="I47" s="266"/>
      <c r="J47" s="266"/>
      <c r="K47" s="266"/>
      <c r="L47" s="266"/>
      <c r="M47" s="266"/>
      <c r="N47" s="266"/>
      <c r="O47" s="266"/>
      <c r="P47" s="266"/>
      <c r="Q47" s="266"/>
      <c r="R47" s="266"/>
      <c r="S47" s="266"/>
      <c r="T47" s="266"/>
      <c r="U47" s="341"/>
      <c r="V47" s="342"/>
      <c r="W47" s="341"/>
      <c r="X47" s="342"/>
      <c r="Y47" s="342"/>
      <c r="Z47" s="342"/>
      <c r="AA47" s="342"/>
      <c r="AB47" s="343"/>
      <c r="AC47" s="343"/>
      <c r="AD47" s="344"/>
      <c r="AE47" s="343"/>
      <c r="AF47" s="345"/>
      <c r="AG47" s="325"/>
      <c r="AH47" s="347"/>
      <c r="AI47" s="343"/>
      <c r="AJ47" s="343"/>
      <c r="AK47" s="325"/>
      <c r="AL47" s="343"/>
      <c r="AM47" s="325"/>
      <c r="AN47" s="343"/>
      <c r="AO47" s="324"/>
      <c r="AP47" s="324"/>
      <c r="AQ47" s="324"/>
      <c r="AR47" s="324"/>
      <c r="AS47" s="324"/>
      <c r="AT47" s="330" t="str">
        <f aca="false">IF(A47="", "","'"&amp;A47&amp;"':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'"&amp;VLOOKUP(S47,マスタ!$D$1:$E$99,2,0)&amp;"'","")&amp;""&amp;IF(T47&lt;&gt;"",", range: '"&amp;T47&amp;"'","")&amp;IF(V47&lt;&gt;"",", damage: '"&amp;V47&amp;"'","")&amp;IF(X47&lt;&gt;"",", capacity: '"&amp;X47&amp;"'","")&amp;IF(Y47&lt;&gt;"",", growth: "&amp;Y47&amp;"","")&amp;IF(Z47&lt;&gt;"",", cost: '"&amp;Z47&amp;"'","")&amp;", text: '"&amp;SUBSTITUTE(SUBSTITUTE(AE47, CHAR(13), ""),CHAR(10),"\n")&amp;IF(AF47&lt;&gt;"", "', textAdditional: '"&amp;SUBSTITUTE(SUBSTITUTE(AF47, CHAR(13), ""),CHAR(10),"\n"), "")&amp;"', textZh: '"&amp;SUBSTITUTE(SUBSTITUTE(SUBSTITUTE(AG47, CHAR(13), ""),CHAR(10),"\n"),"'","\'")&amp;"', textZhG1: '"&amp;SUBSTITUTE(SUBSTITUTE(SUBSTITUTE(AI47, CHAR(13), ""),CHAR(10),"\n"),"'","\'")&amp;IF(AH47&lt;&gt;"", "', textZhAdditional: '"&amp;SUBSTITUTE(SUBSTITUTE(AH47, CHAR(13), ""),CHAR(10),"\n"), "")&amp;IF(AJ47&lt;&gt;"", "', textZhG1Additional: '"&amp;SUBSTITUTE(SUBSTITUTE(AJ47, CHAR(13), ""),CHAR(10),"\n"), "")&amp;"', textKo: '"&amp;SUBSTITUTE(SUBSTITUTE(SUBSTITUTE(AK47, CHAR(13), ""),CHAR(10),"\n"),"'","\'")&amp;IF(AL47&lt;&gt;"", "', textKoAdditional: '"&amp;SUBSTITUTE(SUBSTITUTE(AL47, CHAR(13), ""),CHAR(10),"\n"), "")&amp;"', textEn: '"&amp;SUBSTITUTE(SUBSTITUTE(SUBSTITUTE(AM47, CHAR(13), ""),CHAR(10),"\n"),"'","\'")&amp;IF(AN47&lt;&gt;"", "', textEnAdditional: '"&amp;SUBSTITUTE(SUBSTITUTE(AN47, CHAR(13), ""),CHAR(10),"\n"), "")&amp;"'"&amp;IF(AB47="○",", sealable: true","")&amp;IF(AC47="○",", removable: true","")&amp;IF(AA47="○",", lie: true","")&amp;IF(AD47="○",", investable: true","")&amp;"},")</f>
        <v/>
      </c>
      <c r="AU47" s="331" t="str">
        <f aca="false">IF($A47&lt;&gt;"", "    /** 《"&amp;$E47&amp;"》 */ export const "&amp;SUBSTITUTE(UPPER(IF(MID($A47, 3, 1)="-", RIGHT($A47,LEN($A47)-3), $A47)), "-", "_")&amp;": TCardId = '"&amp;$A47&amp;"';", "")</f>
        <v/>
      </c>
      <c r="AV47" s="332" t="str">
        <f aca="false">IF($A47&lt;&gt;"", "    | '"&amp;$A47&amp;"'", "")</f>
        <v/>
      </c>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c r="EC47" s="86"/>
      <c r="ED47" s="86"/>
      <c r="EE47" s="86"/>
      <c r="EF47" s="86"/>
      <c r="EG47" s="86"/>
      <c r="EH47" s="86"/>
      <c r="EI47" s="86"/>
      <c r="EJ47" s="86"/>
      <c r="EK47" s="86"/>
      <c r="EL47" s="86"/>
      <c r="EM47" s="86"/>
      <c r="EN47" s="86"/>
      <c r="EO47" s="86"/>
      <c r="EP47" s="86"/>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6"/>
      <c r="FO47" s="86"/>
      <c r="FP47" s="86"/>
      <c r="FQ47" s="86"/>
      <c r="FR47" s="86"/>
      <c r="FS47" s="86"/>
      <c r="FT47" s="86"/>
      <c r="FU47" s="86"/>
      <c r="FV47" s="86"/>
      <c r="FW47" s="86"/>
      <c r="FX47" s="86"/>
      <c r="FY47" s="86"/>
      <c r="FZ47" s="86"/>
      <c r="GA47" s="86"/>
      <c r="GB47" s="86"/>
      <c r="GC47" s="86"/>
      <c r="GD47" s="86"/>
      <c r="GE47" s="86"/>
      <c r="GF47" s="86"/>
      <c r="GG47" s="86"/>
      <c r="GH47" s="86"/>
      <c r="GI47" s="86"/>
      <c r="GJ47" s="86"/>
      <c r="GK47" s="86"/>
      <c r="GL47" s="86"/>
      <c r="GM47" s="86"/>
      <c r="GN47" s="86"/>
      <c r="GO47" s="86"/>
      <c r="GP47" s="86"/>
      <c r="GQ47" s="86"/>
      <c r="GR47" s="86"/>
      <c r="GS47" s="86"/>
      <c r="GT47" s="86"/>
      <c r="GU47" s="86"/>
      <c r="GV47" s="86"/>
      <c r="GW47" s="86"/>
      <c r="GX47" s="86"/>
      <c r="GY47" s="86"/>
      <c r="GZ47" s="86"/>
      <c r="HA47" s="86"/>
      <c r="HB47" s="86"/>
      <c r="HC47" s="86"/>
      <c r="HD47" s="86"/>
      <c r="HE47" s="86"/>
      <c r="HF47" s="86"/>
      <c r="HG47" s="86"/>
      <c r="HH47" s="86"/>
      <c r="HI47" s="86"/>
      <c r="HJ47" s="86"/>
      <c r="HK47" s="86"/>
      <c r="HL47" s="86"/>
      <c r="HM47" s="86"/>
      <c r="HN47" s="86"/>
      <c r="HO47" s="86"/>
      <c r="HP47" s="86"/>
      <c r="HQ47" s="86"/>
      <c r="HR47" s="86"/>
      <c r="HS47" s="86"/>
      <c r="HT47" s="86"/>
      <c r="HU47" s="86"/>
      <c r="HV47" s="86"/>
      <c r="HW47" s="86"/>
      <c r="HX47" s="86"/>
      <c r="HY47" s="86"/>
      <c r="HZ47" s="86"/>
      <c r="IA47" s="86"/>
      <c r="IB47" s="86"/>
      <c r="IC47" s="86"/>
      <c r="ID47" s="86"/>
      <c r="IE47" s="86"/>
      <c r="IF47" s="86"/>
      <c r="IG47" s="86"/>
      <c r="IH47" s="86"/>
      <c r="II47" s="86"/>
      <c r="IJ47" s="86"/>
      <c r="IK47" s="86"/>
      <c r="IL47" s="86"/>
      <c r="IM47" s="86"/>
      <c r="IN47" s="86"/>
      <c r="IO47" s="86"/>
      <c r="IP47" s="86"/>
      <c r="IQ47" s="86"/>
      <c r="IR47" s="86"/>
      <c r="IS47" s="86"/>
      <c r="IT47" s="86"/>
      <c r="IU47" s="86"/>
      <c r="IV47" s="86"/>
      <c r="IW47" s="86"/>
      <c r="IX47" s="86"/>
      <c r="IY47" s="86"/>
      <c r="IZ47" s="86"/>
      <c r="JA47" s="86"/>
      <c r="JB47" s="86"/>
      <c r="JC47" s="86"/>
      <c r="JD47" s="86"/>
      <c r="JE47" s="86"/>
      <c r="JF47" s="86"/>
      <c r="JG47" s="86"/>
      <c r="JH47" s="86"/>
      <c r="JI47" s="86"/>
      <c r="JJ47" s="86"/>
      <c r="JK47" s="86"/>
      <c r="JL47" s="86"/>
      <c r="JM47" s="86"/>
      <c r="JN47" s="86"/>
      <c r="JO47" s="86"/>
      <c r="JP47" s="86"/>
      <c r="JQ47" s="86"/>
      <c r="JR47" s="86"/>
      <c r="JS47" s="86"/>
      <c r="JT47" s="86"/>
      <c r="JU47" s="86"/>
      <c r="JV47" s="86"/>
      <c r="JW47" s="86"/>
      <c r="JX47" s="86"/>
      <c r="JY47" s="86"/>
      <c r="JZ47" s="86"/>
      <c r="KA47" s="86"/>
      <c r="KB47" s="86"/>
      <c r="KC47" s="86"/>
      <c r="KD47" s="86"/>
      <c r="KE47" s="86"/>
      <c r="KF47" s="86"/>
      <c r="KG47" s="86"/>
      <c r="KH47" s="86"/>
      <c r="KI47" s="86"/>
      <c r="KJ47" s="86"/>
      <c r="KK47" s="86"/>
      <c r="KL47" s="86"/>
      <c r="KM47" s="86"/>
      <c r="KN47" s="86"/>
      <c r="KO47" s="86"/>
      <c r="KP47" s="86"/>
      <c r="KQ47" s="86"/>
      <c r="KR47" s="86"/>
      <c r="KS47" s="86"/>
      <c r="KT47" s="86"/>
      <c r="KU47" s="86"/>
      <c r="KV47" s="86"/>
      <c r="KW47" s="86"/>
      <c r="KX47" s="86"/>
      <c r="KY47" s="86"/>
      <c r="KZ47" s="86"/>
      <c r="LA47" s="86"/>
      <c r="LB47" s="86"/>
      <c r="LC47" s="86"/>
      <c r="LD47" s="86"/>
      <c r="LE47" s="86"/>
      <c r="LF47" s="86"/>
      <c r="LG47" s="86"/>
      <c r="LH47" s="86"/>
      <c r="LI47" s="86"/>
      <c r="LJ47" s="86"/>
      <c r="LK47" s="86"/>
      <c r="LL47" s="86"/>
      <c r="LM47" s="86"/>
      <c r="LN47" s="86"/>
      <c r="LO47" s="86"/>
      <c r="LP47" s="86"/>
      <c r="LQ47" s="86"/>
      <c r="LR47" s="86"/>
      <c r="LS47" s="86"/>
      <c r="LT47" s="86"/>
      <c r="LU47" s="86"/>
      <c r="LV47" s="86"/>
      <c r="LW47" s="86"/>
      <c r="LX47" s="86"/>
      <c r="LY47" s="86"/>
      <c r="LZ47" s="86"/>
      <c r="MA47" s="86"/>
      <c r="MB47" s="86"/>
      <c r="MC47" s="86"/>
      <c r="MD47" s="86"/>
      <c r="ME47" s="86"/>
      <c r="MF47" s="86"/>
      <c r="MG47" s="86"/>
      <c r="MH47" s="86"/>
      <c r="MI47" s="86"/>
      <c r="MJ47" s="86"/>
      <c r="MK47" s="86"/>
      <c r="ML47" s="86"/>
      <c r="MM47" s="86"/>
      <c r="MN47" s="86"/>
      <c r="MO47" s="86"/>
      <c r="MP47" s="86"/>
      <c r="MQ47" s="86"/>
      <c r="MR47" s="86"/>
      <c r="MS47" s="86"/>
      <c r="MT47" s="86"/>
      <c r="MU47" s="86"/>
      <c r="MV47" s="86"/>
      <c r="MW47" s="86"/>
      <c r="MX47" s="86"/>
      <c r="MY47" s="86"/>
      <c r="MZ47" s="86"/>
      <c r="NA47" s="86"/>
      <c r="NB47" s="86"/>
      <c r="NC47" s="86"/>
      <c r="ND47" s="86"/>
      <c r="NE47" s="86"/>
      <c r="NF47" s="86"/>
      <c r="NG47" s="86"/>
      <c r="NH47" s="86"/>
      <c r="NI47" s="86"/>
      <c r="NJ47" s="86"/>
      <c r="NK47" s="86"/>
      <c r="NL47" s="86"/>
      <c r="NM47" s="86"/>
      <c r="NN47" s="86"/>
      <c r="NO47" s="86"/>
      <c r="NP47" s="86"/>
      <c r="NQ47" s="86"/>
      <c r="NR47" s="86"/>
      <c r="NS47" s="86"/>
      <c r="NT47" s="86"/>
      <c r="NU47" s="86"/>
      <c r="NV47" s="86"/>
      <c r="NW47" s="86"/>
      <c r="NX47" s="86"/>
      <c r="NY47" s="86"/>
      <c r="NZ47" s="86"/>
      <c r="OA47" s="86"/>
      <c r="OB47" s="86"/>
      <c r="OC47" s="86"/>
      <c r="OD47" s="86"/>
      <c r="OE47" s="86"/>
      <c r="OF47" s="86"/>
      <c r="OG47" s="86"/>
      <c r="OH47" s="86"/>
      <c r="OI47" s="86"/>
      <c r="OJ47" s="86"/>
      <c r="OK47" s="86"/>
      <c r="OL47" s="86"/>
      <c r="OM47" s="86"/>
      <c r="ON47" s="86"/>
      <c r="OO47" s="86"/>
      <c r="OP47" s="86"/>
      <c r="OQ47" s="86"/>
      <c r="OR47" s="86"/>
      <c r="OS47" s="86"/>
      <c r="OT47" s="86"/>
      <c r="OU47" s="86"/>
      <c r="OV47" s="86"/>
      <c r="OW47" s="86"/>
      <c r="OX47" s="86"/>
      <c r="OY47" s="86"/>
      <c r="OZ47" s="86"/>
      <c r="PA47" s="86"/>
      <c r="PB47" s="86"/>
      <c r="PC47" s="86"/>
      <c r="PD47" s="86"/>
      <c r="PE47" s="86"/>
      <c r="PF47" s="86"/>
      <c r="PG47" s="86"/>
      <c r="PH47" s="86"/>
      <c r="PI47" s="86"/>
      <c r="PJ47" s="86"/>
      <c r="PK47" s="86"/>
      <c r="PL47" s="86"/>
      <c r="PM47" s="86"/>
      <c r="PN47" s="86"/>
      <c r="PO47" s="86"/>
      <c r="PP47" s="86"/>
      <c r="PQ47" s="86"/>
      <c r="PR47" s="86"/>
      <c r="PS47" s="86"/>
      <c r="PT47" s="86"/>
      <c r="PU47" s="86"/>
      <c r="PV47" s="86"/>
      <c r="PW47" s="86"/>
      <c r="PX47" s="86"/>
      <c r="PY47" s="86"/>
      <c r="PZ47" s="86"/>
      <c r="QA47" s="86"/>
      <c r="QB47" s="86"/>
      <c r="QC47" s="86"/>
      <c r="QD47" s="86"/>
      <c r="QE47" s="86"/>
      <c r="QF47" s="86"/>
      <c r="QG47" s="86"/>
      <c r="QH47" s="86"/>
      <c r="QI47" s="86"/>
      <c r="QJ47" s="86"/>
      <c r="QK47" s="86"/>
      <c r="QL47" s="86"/>
      <c r="QM47" s="86"/>
      <c r="QN47" s="86"/>
      <c r="QO47" s="86"/>
      <c r="QP47" s="86"/>
      <c r="QQ47" s="86"/>
      <c r="QR47" s="86"/>
      <c r="QS47" s="86"/>
      <c r="QT47" s="86"/>
      <c r="QU47" s="86"/>
      <c r="QV47" s="86"/>
      <c r="QW47" s="86"/>
      <c r="QX47" s="86"/>
      <c r="QY47" s="86"/>
      <c r="QZ47" s="86"/>
      <c r="RA47" s="86"/>
      <c r="RB47" s="86"/>
      <c r="RC47" s="86"/>
      <c r="RD47" s="86"/>
      <c r="RE47" s="86"/>
      <c r="RF47" s="86"/>
      <c r="RG47" s="86"/>
      <c r="RH47" s="86"/>
      <c r="RI47" s="86"/>
      <c r="RJ47" s="86"/>
      <c r="RK47" s="86"/>
      <c r="RL47" s="86"/>
      <c r="RM47" s="86"/>
      <c r="RN47" s="86"/>
      <c r="RO47" s="86"/>
      <c r="RP47" s="86"/>
      <c r="RQ47" s="86"/>
      <c r="RR47" s="86"/>
      <c r="RS47" s="86"/>
      <c r="RT47" s="86"/>
      <c r="RU47" s="86"/>
      <c r="RV47" s="86"/>
      <c r="RW47" s="86"/>
      <c r="RX47" s="86"/>
      <c r="RY47" s="86"/>
      <c r="RZ47" s="86"/>
      <c r="SA47" s="86"/>
      <c r="SB47" s="86"/>
      <c r="SC47" s="86"/>
      <c r="SD47" s="86"/>
      <c r="SE47" s="86"/>
      <c r="SF47" s="86"/>
      <c r="SG47" s="86"/>
      <c r="SH47" s="86"/>
      <c r="SI47" s="86"/>
      <c r="SJ47" s="86"/>
      <c r="SK47" s="86"/>
      <c r="SL47" s="86"/>
      <c r="SM47" s="86"/>
      <c r="SN47" s="86"/>
      <c r="SO47" s="86"/>
      <c r="SP47" s="86"/>
      <c r="SQ47" s="86"/>
      <c r="SR47" s="86"/>
      <c r="SS47" s="86"/>
      <c r="ST47" s="86"/>
      <c r="SU47" s="86"/>
      <c r="SV47" s="86"/>
      <c r="SW47" s="86"/>
      <c r="SX47" s="86"/>
      <c r="SY47" s="86"/>
      <c r="SZ47" s="86"/>
      <c r="TA47" s="86"/>
      <c r="TB47" s="86"/>
      <c r="TC47" s="86"/>
      <c r="TD47" s="86"/>
      <c r="TE47" s="86"/>
      <c r="TF47" s="86"/>
      <c r="TG47" s="86"/>
      <c r="TH47" s="86"/>
      <c r="TI47" s="86"/>
      <c r="TJ47" s="86"/>
      <c r="TK47" s="86"/>
      <c r="TL47" s="86"/>
      <c r="TM47" s="86"/>
      <c r="TN47" s="86"/>
      <c r="TO47" s="86"/>
      <c r="TP47" s="86"/>
      <c r="TQ47" s="86"/>
      <c r="TR47" s="86"/>
      <c r="TS47" s="86"/>
      <c r="TT47" s="86"/>
      <c r="TU47" s="86"/>
      <c r="TV47" s="86"/>
      <c r="TW47" s="86"/>
      <c r="TX47" s="86"/>
      <c r="TY47" s="86"/>
      <c r="TZ47" s="86"/>
      <c r="UA47" s="86"/>
      <c r="UB47" s="86"/>
      <c r="UC47" s="86"/>
      <c r="UD47" s="86"/>
      <c r="UE47" s="86"/>
      <c r="UF47" s="86"/>
      <c r="UG47" s="86"/>
      <c r="UH47" s="86"/>
      <c r="UI47" s="86"/>
      <c r="UJ47" s="86"/>
      <c r="UK47" s="86"/>
      <c r="UL47" s="86"/>
      <c r="UM47" s="86"/>
      <c r="UN47" s="86"/>
      <c r="UO47" s="86"/>
      <c r="UP47" s="86"/>
      <c r="UQ47" s="86"/>
      <c r="UR47" s="86"/>
      <c r="US47" s="86"/>
      <c r="UT47" s="86"/>
      <c r="UU47" s="86"/>
      <c r="UV47" s="86"/>
      <c r="UW47" s="86"/>
      <c r="UX47" s="86"/>
      <c r="UY47" s="86"/>
      <c r="UZ47" s="86"/>
      <c r="VA47" s="86"/>
      <c r="VB47" s="86"/>
      <c r="VC47" s="86"/>
      <c r="VD47" s="86"/>
      <c r="VE47" s="86"/>
      <c r="VF47" s="86"/>
      <c r="VG47" s="86"/>
      <c r="VH47" s="86"/>
      <c r="VI47" s="86"/>
      <c r="VJ47" s="86"/>
      <c r="VK47" s="86"/>
      <c r="VL47" s="86"/>
      <c r="VM47" s="86"/>
      <c r="VN47" s="86"/>
      <c r="VO47" s="86"/>
      <c r="VP47" s="86"/>
      <c r="VQ47" s="86"/>
      <c r="VR47" s="86"/>
      <c r="VS47" s="86"/>
      <c r="VT47" s="86"/>
      <c r="VU47" s="86"/>
      <c r="VV47" s="86"/>
      <c r="VW47" s="86"/>
      <c r="VX47" s="86"/>
      <c r="VY47" s="86"/>
      <c r="VZ47" s="86"/>
      <c r="WA47" s="86"/>
      <c r="WB47" s="86"/>
      <c r="WC47" s="86"/>
      <c r="WD47" s="86"/>
      <c r="WE47" s="86"/>
      <c r="WF47" s="86"/>
      <c r="WG47" s="86"/>
      <c r="WH47" s="86"/>
      <c r="WI47" s="86"/>
      <c r="WJ47" s="86"/>
      <c r="WK47" s="86"/>
      <c r="WL47" s="86"/>
      <c r="WM47" s="86"/>
      <c r="WN47" s="86"/>
      <c r="WO47" s="86"/>
      <c r="WP47" s="86"/>
      <c r="WQ47" s="86"/>
      <c r="WR47" s="86"/>
      <c r="WS47" s="86"/>
      <c r="WT47" s="86"/>
      <c r="WU47" s="86"/>
      <c r="WV47" s="86"/>
      <c r="WW47" s="86"/>
      <c r="WX47" s="86"/>
      <c r="WY47" s="86"/>
      <c r="WZ47" s="86"/>
      <c r="XA47" s="86"/>
      <c r="XB47" s="86"/>
      <c r="XC47" s="86"/>
      <c r="XD47" s="86"/>
      <c r="XE47" s="86"/>
      <c r="XF47" s="86"/>
      <c r="XG47" s="86"/>
      <c r="XH47" s="86"/>
      <c r="XI47" s="86"/>
      <c r="XJ47" s="86"/>
      <c r="XK47" s="86"/>
      <c r="XL47" s="86"/>
      <c r="XM47" s="86"/>
      <c r="XN47" s="86"/>
      <c r="XO47" s="86"/>
      <c r="XP47" s="86"/>
      <c r="XQ47" s="86"/>
      <c r="XR47" s="86"/>
      <c r="XS47" s="86"/>
      <c r="XT47" s="86"/>
      <c r="XU47" s="86"/>
      <c r="XV47" s="86"/>
      <c r="XW47" s="86"/>
      <c r="XX47" s="86"/>
      <c r="XY47" s="86"/>
      <c r="XZ47" s="86"/>
      <c r="YA47" s="86"/>
      <c r="YB47" s="86"/>
      <c r="YC47" s="86"/>
      <c r="YD47" s="86"/>
      <c r="YE47" s="86"/>
      <c r="YF47" s="86"/>
      <c r="YG47" s="86"/>
      <c r="YH47" s="86"/>
      <c r="YI47" s="86"/>
      <c r="YJ47" s="86"/>
      <c r="YK47" s="86"/>
      <c r="YL47" s="86"/>
      <c r="YM47" s="86"/>
      <c r="YN47" s="86"/>
      <c r="YO47" s="86"/>
      <c r="YP47" s="86"/>
      <c r="YQ47" s="86"/>
      <c r="YR47" s="86"/>
      <c r="YS47" s="86"/>
      <c r="YT47" s="86"/>
      <c r="YU47" s="86"/>
      <c r="YV47" s="86"/>
      <c r="YW47" s="86"/>
      <c r="YX47" s="86"/>
      <c r="YY47" s="86"/>
      <c r="YZ47" s="86"/>
      <c r="ZA47" s="86"/>
      <c r="ZB47" s="86"/>
      <c r="ZC47" s="86"/>
      <c r="ZD47" s="86"/>
      <c r="ZE47" s="86"/>
      <c r="ZF47" s="86"/>
      <c r="ZG47" s="86"/>
      <c r="ZH47" s="86"/>
      <c r="ZI47" s="86"/>
      <c r="ZJ47" s="86"/>
      <c r="ZK47" s="86"/>
      <c r="ZL47" s="86"/>
      <c r="ZM47" s="86"/>
      <c r="ZN47" s="86"/>
      <c r="ZO47" s="86"/>
      <c r="ZP47" s="86"/>
      <c r="ZQ47" s="86"/>
      <c r="ZR47" s="86"/>
      <c r="ZS47" s="86"/>
      <c r="ZT47" s="86"/>
      <c r="ZU47" s="86"/>
      <c r="ZV47" s="86"/>
      <c r="ZW47" s="86"/>
      <c r="ZX47" s="86"/>
      <c r="ZY47" s="86"/>
      <c r="ZZ47" s="86"/>
      <c r="AAA47" s="86"/>
      <c r="AAB47" s="86"/>
      <c r="AAC47" s="86"/>
      <c r="AAD47" s="86"/>
      <c r="AAE47" s="86"/>
      <c r="AAF47" s="86"/>
      <c r="AAG47" s="86"/>
      <c r="AAH47" s="86"/>
      <c r="AAI47" s="86"/>
      <c r="AAJ47" s="86"/>
      <c r="AAK47" s="86"/>
      <c r="AAL47" s="86"/>
      <c r="AAM47" s="86"/>
      <c r="AAN47" s="86"/>
      <c r="AAO47" s="86"/>
      <c r="AAP47" s="86"/>
      <c r="AAQ47" s="86"/>
      <c r="AAR47" s="86"/>
      <c r="AAS47" s="86"/>
      <c r="AAT47" s="86"/>
      <c r="AAU47" s="86"/>
      <c r="AAV47" s="86"/>
      <c r="AAW47" s="86"/>
      <c r="AAX47" s="86"/>
      <c r="AAY47" s="86"/>
      <c r="AAZ47" s="86"/>
      <c r="ABA47" s="86"/>
      <c r="ABB47" s="86"/>
      <c r="ABC47" s="86"/>
      <c r="ABD47" s="86"/>
      <c r="ABE47" s="86"/>
      <c r="ABF47" s="86"/>
      <c r="ABG47" s="86"/>
      <c r="ABH47" s="86"/>
      <c r="ABI47" s="86"/>
      <c r="ABJ47" s="86"/>
      <c r="ABK47" s="86"/>
      <c r="ABL47" s="86"/>
      <c r="ABM47" s="86"/>
      <c r="ABN47" s="86"/>
      <c r="ABO47" s="86"/>
      <c r="ABP47" s="86"/>
      <c r="ABQ47" s="86"/>
      <c r="ABR47" s="86"/>
      <c r="ABS47" s="86"/>
      <c r="ABT47" s="86"/>
      <c r="ABU47" s="86"/>
      <c r="ABV47" s="86"/>
      <c r="ABW47" s="86"/>
      <c r="ABX47" s="86"/>
      <c r="ABY47" s="86"/>
      <c r="ABZ47" s="86"/>
      <c r="ACA47" s="86"/>
      <c r="ACB47" s="86"/>
      <c r="ACC47" s="86"/>
      <c r="ACD47" s="86"/>
      <c r="ACE47" s="86"/>
      <c r="ACF47" s="86"/>
      <c r="ACG47" s="86"/>
      <c r="ACH47" s="86"/>
      <c r="ACI47" s="86"/>
      <c r="ACJ47" s="86"/>
      <c r="ACK47" s="86"/>
      <c r="ACL47" s="86"/>
      <c r="ACM47" s="86"/>
      <c r="ACN47" s="86"/>
      <c r="ACO47" s="86"/>
      <c r="ACP47" s="86"/>
      <c r="ACQ47" s="86"/>
      <c r="ACR47" s="86"/>
      <c r="ACS47" s="86"/>
      <c r="ACT47" s="86"/>
      <c r="ACU47" s="86"/>
      <c r="ACV47" s="86"/>
      <c r="ACW47" s="86"/>
      <c r="ACX47" s="86"/>
      <c r="ACY47" s="86"/>
      <c r="ACZ47" s="86"/>
      <c r="ADA47" s="86"/>
      <c r="ADB47" s="86"/>
      <c r="ADC47" s="86"/>
      <c r="ADD47" s="86"/>
      <c r="ADE47" s="86"/>
      <c r="ADF47" s="86"/>
      <c r="ADG47" s="86"/>
      <c r="ADH47" s="86"/>
      <c r="ADI47" s="86"/>
      <c r="ADJ47" s="86"/>
      <c r="ADK47" s="86"/>
      <c r="ADL47" s="86"/>
      <c r="ADM47" s="86"/>
      <c r="ADN47" s="86"/>
      <c r="ADO47" s="86"/>
      <c r="ADP47" s="86"/>
      <c r="ADQ47" s="86"/>
      <c r="ADR47" s="86"/>
      <c r="ADS47" s="86"/>
      <c r="ADT47" s="86"/>
      <c r="ADU47" s="86"/>
      <c r="ADV47" s="86"/>
      <c r="ADW47" s="86"/>
      <c r="ADX47" s="86"/>
      <c r="ADY47" s="86"/>
      <c r="ADZ47" s="86"/>
      <c r="AEA47" s="86"/>
      <c r="AEB47" s="86"/>
      <c r="AEC47" s="86"/>
      <c r="AED47" s="86"/>
      <c r="AEE47" s="86"/>
      <c r="AEF47" s="86"/>
      <c r="AEG47" s="86"/>
      <c r="AEH47" s="86"/>
      <c r="AEI47" s="86"/>
      <c r="AEJ47" s="86"/>
      <c r="AEK47" s="86"/>
      <c r="AEL47" s="86"/>
      <c r="AEM47" s="86"/>
      <c r="AEN47" s="86"/>
      <c r="AEO47" s="86"/>
      <c r="AEP47" s="86"/>
      <c r="AEQ47" s="86"/>
      <c r="AER47" s="86"/>
      <c r="AES47" s="86"/>
      <c r="AET47" s="86"/>
      <c r="AEU47" s="86"/>
      <c r="AEV47" s="86"/>
      <c r="AEW47" s="86"/>
      <c r="AEX47" s="86"/>
      <c r="AEY47" s="86"/>
      <c r="AEZ47" s="86"/>
      <c r="AFA47" s="86"/>
      <c r="AFB47" s="86"/>
      <c r="AFC47" s="86"/>
      <c r="AFD47" s="86"/>
      <c r="AFE47" s="86"/>
      <c r="AFF47" s="86"/>
      <c r="AFG47" s="86"/>
      <c r="AFH47" s="86"/>
      <c r="AFI47" s="86"/>
      <c r="AFJ47" s="86"/>
      <c r="AFK47" s="86"/>
      <c r="AFL47" s="86"/>
      <c r="AFM47" s="86"/>
      <c r="AFN47" s="86"/>
      <c r="AFO47" s="86"/>
      <c r="AFP47" s="86"/>
      <c r="AFQ47" s="86"/>
      <c r="AFR47" s="86"/>
      <c r="AFS47" s="86"/>
      <c r="AFT47" s="86"/>
      <c r="AFU47" s="86"/>
      <c r="AFV47" s="86"/>
      <c r="AFW47" s="86"/>
      <c r="AFX47" s="86"/>
      <c r="AFY47" s="86"/>
      <c r="AFZ47" s="86"/>
      <c r="AGA47" s="86"/>
      <c r="AGB47" s="86"/>
      <c r="AGC47" s="86"/>
      <c r="AGD47" s="86"/>
      <c r="AGE47" s="86"/>
      <c r="AGF47" s="86"/>
      <c r="AGG47" s="86"/>
      <c r="AGH47" s="86"/>
      <c r="AGI47" s="86"/>
      <c r="AGJ47" s="86"/>
      <c r="AGK47" s="86"/>
      <c r="AGL47" s="86"/>
      <c r="AGM47" s="86"/>
      <c r="AGN47" s="86"/>
      <c r="AGO47" s="86"/>
      <c r="AGP47" s="86"/>
      <c r="AGQ47" s="86"/>
      <c r="AGR47" s="86"/>
      <c r="AGS47" s="86"/>
      <c r="AGT47" s="86"/>
      <c r="AGU47" s="86"/>
      <c r="AGV47" s="86"/>
      <c r="AGW47" s="86"/>
      <c r="AGX47" s="86"/>
      <c r="AGY47" s="86"/>
      <c r="AGZ47" s="86"/>
      <c r="AHA47" s="86"/>
      <c r="AHB47" s="86"/>
      <c r="AHC47" s="86"/>
      <c r="AHD47" s="86"/>
      <c r="AHE47" s="86"/>
      <c r="AHF47" s="86"/>
      <c r="AHG47" s="86"/>
      <c r="AHH47" s="86"/>
      <c r="AHI47" s="86"/>
      <c r="AHJ47" s="86"/>
      <c r="AHK47" s="86"/>
      <c r="AHL47" s="86"/>
      <c r="AHM47" s="86"/>
      <c r="AHN47" s="86"/>
      <c r="AHO47" s="86"/>
      <c r="AHP47" s="86"/>
      <c r="AHQ47" s="86"/>
      <c r="AHR47" s="86"/>
      <c r="AHS47" s="86"/>
      <c r="AHT47" s="86"/>
      <c r="AHU47" s="86"/>
      <c r="AHV47" s="86"/>
      <c r="AHW47" s="86"/>
      <c r="AHX47" s="86"/>
      <c r="AHY47" s="86"/>
      <c r="AHZ47" s="86"/>
      <c r="AIA47" s="86"/>
      <c r="AIB47" s="86"/>
      <c r="AIC47" s="86"/>
      <c r="AID47" s="86"/>
      <c r="AIE47" s="86"/>
      <c r="AIF47" s="86"/>
      <c r="AIG47" s="86"/>
      <c r="AIH47" s="86"/>
      <c r="AII47" s="86"/>
      <c r="AIJ47" s="86"/>
      <c r="AIK47" s="86"/>
      <c r="AIL47" s="86"/>
      <c r="AIM47" s="86"/>
      <c r="AIN47" s="86"/>
      <c r="AIO47" s="86"/>
      <c r="AIP47" s="86"/>
      <c r="AIQ47" s="86"/>
      <c r="AIR47" s="86"/>
      <c r="AIS47" s="86"/>
      <c r="AIT47" s="86"/>
      <c r="AIU47" s="86"/>
      <c r="AIV47" s="86"/>
      <c r="AIW47" s="86"/>
      <c r="AIX47" s="86"/>
      <c r="AIY47" s="86"/>
      <c r="AIZ47" s="86"/>
      <c r="AJA47" s="86"/>
      <c r="AJB47" s="86"/>
      <c r="AJC47" s="86"/>
      <c r="AJD47" s="86"/>
      <c r="AJE47" s="86"/>
      <c r="AJF47" s="86"/>
      <c r="AJG47" s="86"/>
      <c r="AJH47" s="86"/>
      <c r="AJI47" s="86"/>
      <c r="AJJ47" s="86"/>
      <c r="AJK47" s="86"/>
      <c r="AJL47" s="86"/>
      <c r="AJM47" s="86"/>
      <c r="AJN47" s="86"/>
      <c r="AJO47" s="86"/>
      <c r="AJP47" s="86"/>
      <c r="AJQ47" s="86"/>
      <c r="AJR47" s="86"/>
      <c r="AJS47" s="86"/>
      <c r="AJT47" s="86"/>
      <c r="AJU47" s="86"/>
      <c r="AJV47" s="86"/>
      <c r="AJW47" s="86"/>
      <c r="AJX47" s="86"/>
      <c r="AJY47" s="86"/>
      <c r="AJZ47" s="86"/>
      <c r="AKA47" s="86"/>
      <c r="AKB47" s="86"/>
      <c r="AKC47" s="86"/>
      <c r="AKD47" s="86"/>
      <c r="AKE47" s="86"/>
      <c r="AKF47" s="86"/>
      <c r="AKG47" s="86"/>
      <c r="AKH47" s="86"/>
      <c r="AKI47" s="86"/>
      <c r="AKJ47" s="86"/>
      <c r="AKK47" s="86"/>
      <c r="AKL47" s="86"/>
      <c r="AKM47" s="86"/>
      <c r="AKN47" s="86"/>
      <c r="AKO47" s="86"/>
      <c r="AKP47" s="86"/>
      <c r="AKQ47" s="86"/>
      <c r="AKR47" s="86"/>
      <c r="AKS47" s="86"/>
      <c r="AKT47" s="86"/>
      <c r="AKU47" s="86"/>
      <c r="AKV47" s="86"/>
      <c r="AKW47" s="86"/>
      <c r="AKX47" s="86"/>
      <c r="AKY47" s="86"/>
      <c r="AKZ47" s="86"/>
      <c r="ALA47" s="86"/>
      <c r="ALB47" s="86"/>
      <c r="ALC47" s="86"/>
      <c r="ALD47" s="86"/>
      <c r="ALE47" s="86"/>
      <c r="ALF47" s="86"/>
      <c r="ALG47" s="86"/>
      <c r="ALH47" s="86"/>
      <c r="ALI47" s="86"/>
      <c r="ALJ47" s="86"/>
      <c r="ALK47" s="86"/>
      <c r="ALL47" s="86"/>
      <c r="ALM47" s="86"/>
      <c r="ALN47" s="86"/>
      <c r="ALO47" s="86"/>
      <c r="ALP47" s="86"/>
      <c r="ALQ47" s="86"/>
      <c r="ALR47" s="86"/>
      <c r="ALS47" s="86"/>
      <c r="ALT47" s="86"/>
      <c r="ALU47" s="86"/>
      <c r="ALV47" s="86"/>
      <c r="ALW47" s="86"/>
      <c r="ALX47" s="86"/>
      <c r="ALY47" s="86"/>
      <c r="ALZ47" s="86"/>
      <c r="AMA47" s="86"/>
      <c r="AMB47" s="86"/>
      <c r="AMC47" s="86"/>
      <c r="AMD47" s="86"/>
      <c r="AME47" s="86"/>
      <c r="AMF47" s="86"/>
      <c r="AMG47" s="86"/>
      <c r="AMH47" s="86"/>
      <c r="AMI47" s="86"/>
      <c r="AMJ47" s="86"/>
      <c r="AMK47" s="86"/>
    </row>
    <row r="48" customFormat="false" ht="46" hidden="false" customHeight="false" outlineLevel="0" collapsed="false">
      <c r="A48" s="266" t="s">
        <v>5397</v>
      </c>
      <c r="B48" s="354" t="s">
        <v>5198</v>
      </c>
      <c r="C48" s="266" t="s">
        <v>5229</v>
      </c>
      <c r="D48" s="1"/>
      <c r="E48" s="266" t="s">
        <v>5398</v>
      </c>
      <c r="F48" s="266"/>
      <c r="G48" s="289" t="s">
        <v>5399</v>
      </c>
      <c r="H48" s="266"/>
      <c r="I48" s="266"/>
      <c r="J48" s="289" t="s">
        <v>5400</v>
      </c>
      <c r="K48" s="289"/>
      <c r="L48" s="266"/>
      <c r="M48" s="368" t="s">
        <v>5401</v>
      </c>
      <c r="N48" s="266"/>
      <c r="O48" s="266"/>
      <c r="P48" s="266"/>
      <c r="Q48" s="266"/>
      <c r="R48" s="266"/>
      <c r="S48" s="266"/>
      <c r="T48" s="266"/>
      <c r="U48" s="341"/>
      <c r="V48" s="342"/>
      <c r="W48" s="341"/>
      <c r="X48" s="342"/>
      <c r="Y48" s="342"/>
      <c r="Z48" s="342"/>
      <c r="AA48" s="342"/>
      <c r="AB48" s="343"/>
      <c r="AC48" s="343"/>
      <c r="AD48" s="344"/>
      <c r="AE48" s="343" t="s">
        <v>5402</v>
      </c>
      <c r="AF48" s="345" t="s">
        <v>5403</v>
      </c>
      <c r="AG48" s="351" t="s">
        <v>5404</v>
      </c>
      <c r="AH48" s="347" t="s">
        <v>5405</v>
      </c>
      <c r="AI48" s="343"/>
      <c r="AJ48" s="343"/>
      <c r="AK48" s="351" t="s">
        <v>5406</v>
      </c>
      <c r="AL48" s="343"/>
      <c r="AM48" s="351"/>
      <c r="AN48" s="343"/>
      <c r="AO48" s="324"/>
      <c r="AP48" s="324"/>
      <c r="AQ48" s="324"/>
      <c r="AR48" s="324"/>
      <c r="AS48" s="324"/>
      <c r="AT48" s="330" t="str">
        <f aca="false">IF(A48="", "","'"&amp;A48&amp;"':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'"&amp;VLOOKUP(S48,マスタ!$D$1:$E$99,2,0)&amp;"'","")&amp;""&amp;IF(T48&lt;&gt;"",", range: '"&amp;T48&amp;"'","")&amp;IF(V48&lt;&gt;"",", damage: '"&amp;V48&amp;"'","")&amp;IF(X48&lt;&gt;"",", capacity: '"&amp;X48&amp;"'","")&amp;IF(Y48&lt;&gt;"",", growth: "&amp;Y48&amp;"","")&amp;IF(Z48&lt;&gt;"",", cost: '"&amp;Z48&amp;"'","")&amp;", text: '"&amp;SUBSTITUTE(SUBSTITUTE(AE48, CHAR(13), ""),CHAR(10),"\n")&amp;IF(AF48&lt;&gt;"", "', textAdditional: '"&amp;SUBSTITUTE(SUBSTITUTE(AF48, CHAR(13), ""),CHAR(10),"\n"), "")&amp;"', textZh: '"&amp;SUBSTITUTE(SUBSTITUTE(SUBSTITUTE(AG48, CHAR(13), ""),CHAR(10),"\n"),"'","\'")&amp;"', textZhG1: '"&amp;SUBSTITUTE(SUBSTITUTE(SUBSTITUTE(AI48, CHAR(13), ""),CHAR(10),"\n"),"'","\'")&amp;IF(AH48&lt;&gt;"", "', textZhAdditional: '"&amp;SUBSTITUTE(SUBSTITUTE(AH48, CHAR(13), ""),CHAR(10),"\n"), "")&amp;IF(AJ48&lt;&gt;"", "', textZhG1Additional: '"&amp;SUBSTITUTE(SUBSTITUTE(AJ48, CHAR(13), ""),CHAR(10),"\n"), "")&amp;"', textKo: '"&amp;SUBSTITUTE(SUBSTITUTE(SUBSTITUTE(AK48, CHAR(13), ""),CHAR(10),"\n"),"'","\'")&amp;IF(AL48&lt;&gt;"", "', textKoAdditional: '"&amp;SUBSTITUTE(SUBSTITUTE(AL48, CHAR(13), ""),CHAR(10),"\n"), "")&amp;"', textEn: '"&amp;SUBSTITUTE(SUBSTITUTE(SUBSTITUTE(AM48, CHAR(13), ""),CHAR(10),"\n"),"'","\'")&amp;IF(AN48&lt;&gt;"", "', textEnAdditional: '"&amp;SUBSTITUTE(SUBSTITUTE(AN48, CHAR(13), ""),CHAR(10),"\n"), "")&amp;"'"&amp;IF(AB48="○",", sealable: true","")&amp;IF(AC48="○",", removable: true","")&amp;IF(AA48="○",", lie: true","")&amp;IF(AD48="○",", investable: true","")&amp;"},")</f>
        <v>'26-innealra-o1-f-1': {megami: 'innealra', anotherID: 'O1', replace: '', name: 'かえりみ', nameEn: '', nameZh: '悔顾', nameZhG1: '', nameKo: '회고', ruby: '', rubyEn: '', baseType: 'fate', text: 'このターン中、あなたは《攻撃》を行えない。\n現在の間合が5以下ならば、相オーラ→間合：1\nこの運命が過去にあるならば、もう1回行う。', textAdditional: '（クリックでまだ見ぬ運命へと移動）', textZh: '本回合中你不能进行《攻击》。\n 现在距为5或更少的话，敌装→1→距\n 此命运是过去的命运的话，重复一次。', textZhG1: '', textZhAdditional: '（点击即可将其移去未知的命运）', textKo: '이번 턴에, 당신은《공격》을 수행할 수 없다.\n현재 간격이 5 이하라면,\n오라(상대)→간격:1\n이 운명이 과거에 있다면, 다시 한번 수행한다.', textEn: ''},</v>
      </c>
      <c r="AU48" s="331" t="str">
        <f aca="false">IF($A48&lt;&gt;"", "    /** 《"&amp;$E48&amp;"》 */ export const "&amp;SUBSTITUTE(UPPER(IF(MID($A48, 3, 1)="-", RIGHT($A48,LEN($A48)-3), $A48)), "-", "_")&amp;": TCardId = '"&amp;$A48&amp;"';", "")</f>
        <v>    /** 《かえりみ》 */ export const INNEALRA_O1_F_1: TCardId = '26-innealra-o1-f-1';</v>
      </c>
      <c r="AV48" s="332" t="str">
        <f aca="false">IF($A48&lt;&gt;"", "    | '"&amp;$A48&amp;"'", "")</f>
        <v>    | '26-innealra-o1-f-1'</v>
      </c>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c r="CY48" s="86"/>
      <c r="CZ48" s="86"/>
      <c r="DA48" s="86"/>
      <c r="DB48" s="86"/>
      <c r="DC48" s="86"/>
      <c r="DD48" s="86"/>
      <c r="DE48" s="86"/>
      <c r="DF48" s="86"/>
      <c r="DG48" s="86"/>
      <c r="DH48" s="86"/>
      <c r="DI48" s="86"/>
      <c r="DJ48" s="86"/>
      <c r="DK48" s="86"/>
      <c r="DL48" s="86"/>
      <c r="DM48" s="86"/>
      <c r="DN48" s="86"/>
      <c r="DO48" s="86"/>
      <c r="DP48" s="86"/>
      <c r="DQ48" s="86"/>
      <c r="DR48" s="86"/>
      <c r="DS48" s="86"/>
      <c r="DT48" s="86"/>
      <c r="DU48" s="86"/>
      <c r="DV48" s="86"/>
      <c r="DW48" s="86"/>
      <c r="DX48" s="86"/>
      <c r="DY48" s="86"/>
      <c r="DZ48" s="86"/>
      <c r="EA48" s="86"/>
      <c r="EB48" s="86"/>
      <c r="EC48" s="86"/>
      <c r="ED48" s="86"/>
      <c r="EE48" s="86"/>
      <c r="EF48" s="86"/>
      <c r="EG48" s="86"/>
      <c r="EH48" s="86"/>
      <c r="EI48" s="86"/>
      <c r="EJ48" s="86"/>
      <c r="EK48" s="86"/>
      <c r="EL48" s="86"/>
      <c r="EM48" s="86"/>
      <c r="EN48" s="86"/>
      <c r="EO48" s="86"/>
      <c r="EP48" s="86"/>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6"/>
      <c r="FO48" s="86"/>
      <c r="FP48" s="86"/>
      <c r="FQ48" s="86"/>
      <c r="FR48" s="86"/>
      <c r="FS48" s="86"/>
      <c r="FT48" s="86"/>
      <c r="FU48" s="86"/>
      <c r="FV48" s="86"/>
      <c r="FW48" s="86"/>
      <c r="FX48" s="86"/>
      <c r="FY48" s="86"/>
      <c r="FZ48" s="86"/>
      <c r="GA48" s="86"/>
      <c r="GB48" s="86"/>
      <c r="GC48" s="86"/>
      <c r="GD48" s="86"/>
      <c r="GE48" s="86"/>
      <c r="GF48" s="86"/>
      <c r="GG48" s="86"/>
      <c r="GH48" s="86"/>
      <c r="GI48" s="86"/>
      <c r="GJ48" s="86"/>
      <c r="GK48" s="86"/>
      <c r="GL48" s="86"/>
      <c r="GM48" s="86"/>
      <c r="GN48" s="86"/>
      <c r="GO48" s="86"/>
      <c r="GP48" s="86"/>
      <c r="GQ48" s="86"/>
      <c r="GR48" s="86"/>
      <c r="GS48" s="86"/>
      <c r="GT48" s="86"/>
      <c r="GU48" s="86"/>
      <c r="GV48" s="86"/>
      <c r="GW48" s="86"/>
      <c r="GX48" s="86"/>
      <c r="GY48" s="86"/>
      <c r="GZ48" s="86"/>
      <c r="HA48" s="86"/>
      <c r="HB48" s="86"/>
      <c r="HC48" s="86"/>
      <c r="HD48" s="86"/>
      <c r="HE48" s="86"/>
      <c r="HF48" s="86"/>
      <c r="HG48" s="86"/>
      <c r="HH48" s="86"/>
      <c r="HI48" s="86"/>
      <c r="HJ48" s="86"/>
      <c r="HK48" s="86"/>
      <c r="HL48" s="86"/>
      <c r="HM48" s="86"/>
      <c r="HN48" s="86"/>
      <c r="HO48" s="86"/>
      <c r="HP48" s="86"/>
      <c r="HQ48" s="86"/>
      <c r="HR48" s="86"/>
      <c r="HS48" s="86"/>
      <c r="HT48" s="86"/>
      <c r="HU48" s="86"/>
      <c r="HV48" s="86"/>
      <c r="HW48" s="86"/>
      <c r="HX48" s="86"/>
      <c r="HY48" s="86"/>
      <c r="HZ48" s="86"/>
      <c r="IA48" s="86"/>
      <c r="IB48" s="86"/>
      <c r="IC48" s="86"/>
      <c r="ID48" s="86"/>
      <c r="IE48" s="86"/>
      <c r="IF48" s="86"/>
      <c r="IG48" s="86"/>
      <c r="IH48" s="86"/>
      <c r="II48" s="86"/>
      <c r="IJ48" s="86"/>
      <c r="IK48" s="86"/>
      <c r="IL48" s="86"/>
      <c r="IM48" s="86"/>
      <c r="IN48" s="86"/>
      <c r="IO48" s="86"/>
      <c r="IP48" s="86"/>
      <c r="IQ48" s="86"/>
      <c r="IR48" s="86"/>
      <c r="IS48" s="86"/>
      <c r="IT48" s="86"/>
      <c r="IU48" s="86"/>
      <c r="IV48" s="86"/>
      <c r="IW48" s="86"/>
      <c r="IX48" s="86"/>
      <c r="IY48" s="86"/>
      <c r="IZ48" s="86"/>
      <c r="JA48" s="86"/>
      <c r="JB48" s="86"/>
      <c r="JC48" s="86"/>
      <c r="JD48" s="86"/>
      <c r="JE48" s="86"/>
      <c r="JF48" s="86"/>
      <c r="JG48" s="86"/>
      <c r="JH48" s="86"/>
      <c r="JI48" s="86"/>
      <c r="JJ48" s="86"/>
      <c r="JK48" s="86"/>
      <c r="JL48" s="86"/>
      <c r="JM48" s="86"/>
      <c r="JN48" s="86"/>
      <c r="JO48" s="86"/>
      <c r="JP48" s="86"/>
      <c r="JQ48" s="86"/>
      <c r="JR48" s="86"/>
      <c r="JS48" s="86"/>
      <c r="JT48" s="86"/>
      <c r="JU48" s="86"/>
      <c r="JV48" s="86"/>
      <c r="JW48" s="86"/>
      <c r="JX48" s="86"/>
      <c r="JY48" s="86"/>
      <c r="JZ48" s="86"/>
      <c r="KA48" s="86"/>
      <c r="KB48" s="86"/>
      <c r="KC48" s="86"/>
      <c r="KD48" s="86"/>
      <c r="KE48" s="86"/>
      <c r="KF48" s="86"/>
      <c r="KG48" s="86"/>
      <c r="KH48" s="86"/>
      <c r="KI48" s="86"/>
      <c r="KJ48" s="86"/>
      <c r="KK48" s="86"/>
      <c r="KL48" s="86"/>
      <c r="KM48" s="86"/>
      <c r="KN48" s="86"/>
      <c r="KO48" s="86"/>
      <c r="KP48" s="86"/>
      <c r="KQ48" s="86"/>
      <c r="KR48" s="86"/>
      <c r="KS48" s="86"/>
      <c r="KT48" s="86"/>
      <c r="KU48" s="86"/>
      <c r="KV48" s="86"/>
      <c r="KW48" s="86"/>
      <c r="KX48" s="86"/>
      <c r="KY48" s="86"/>
      <c r="KZ48" s="86"/>
      <c r="LA48" s="86"/>
      <c r="LB48" s="86"/>
      <c r="LC48" s="86"/>
      <c r="LD48" s="86"/>
      <c r="LE48" s="86"/>
      <c r="LF48" s="86"/>
      <c r="LG48" s="86"/>
      <c r="LH48" s="86"/>
      <c r="LI48" s="86"/>
      <c r="LJ48" s="86"/>
      <c r="LK48" s="86"/>
      <c r="LL48" s="86"/>
      <c r="LM48" s="86"/>
      <c r="LN48" s="86"/>
      <c r="LO48" s="86"/>
      <c r="LP48" s="86"/>
      <c r="LQ48" s="86"/>
      <c r="LR48" s="86"/>
      <c r="LS48" s="86"/>
      <c r="LT48" s="86"/>
      <c r="LU48" s="86"/>
      <c r="LV48" s="86"/>
      <c r="LW48" s="86"/>
      <c r="LX48" s="86"/>
      <c r="LY48" s="86"/>
      <c r="LZ48" s="86"/>
      <c r="MA48" s="86"/>
      <c r="MB48" s="86"/>
      <c r="MC48" s="86"/>
      <c r="MD48" s="86"/>
      <c r="ME48" s="86"/>
      <c r="MF48" s="86"/>
      <c r="MG48" s="86"/>
      <c r="MH48" s="86"/>
      <c r="MI48" s="86"/>
      <c r="MJ48" s="86"/>
      <c r="MK48" s="86"/>
      <c r="ML48" s="86"/>
      <c r="MM48" s="86"/>
      <c r="MN48" s="86"/>
      <c r="MO48" s="86"/>
      <c r="MP48" s="86"/>
      <c r="MQ48" s="86"/>
      <c r="MR48" s="86"/>
      <c r="MS48" s="86"/>
      <c r="MT48" s="86"/>
      <c r="MU48" s="86"/>
      <c r="MV48" s="86"/>
      <c r="MW48" s="86"/>
      <c r="MX48" s="86"/>
      <c r="MY48" s="86"/>
      <c r="MZ48" s="86"/>
      <c r="NA48" s="86"/>
      <c r="NB48" s="86"/>
      <c r="NC48" s="86"/>
      <c r="ND48" s="86"/>
      <c r="NE48" s="86"/>
      <c r="NF48" s="86"/>
      <c r="NG48" s="86"/>
      <c r="NH48" s="86"/>
      <c r="NI48" s="86"/>
      <c r="NJ48" s="86"/>
      <c r="NK48" s="86"/>
      <c r="NL48" s="86"/>
      <c r="NM48" s="86"/>
      <c r="NN48" s="86"/>
      <c r="NO48" s="86"/>
      <c r="NP48" s="86"/>
      <c r="NQ48" s="86"/>
      <c r="NR48" s="86"/>
      <c r="NS48" s="86"/>
      <c r="NT48" s="86"/>
      <c r="NU48" s="86"/>
      <c r="NV48" s="86"/>
      <c r="NW48" s="86"/>
      <c r="NX48" s="86"/>
      <c r="NY48" s="86"/>
      <c r="NZ48" s="86"/>
      <c r="OA48" s="86"/>
      <c r="OB48" s="86"/>
      <c r="OC48" s="86"/>
      <c r="OD48" s="86"/>
      <c r="OE48" s="86"/>
      <c r="OF48" s="86"/>
      <c r="OG48" s="86"/>
      <c r="OH48" s="86"/>
      <c r="OI48" s="86"/>
      <c r="OJ48" s="86"/>
      <c r="OK48" s="86"/>
      <c r="OL48" s="86"/>
      <c r="OM48" s="86"/>
      <c r="ON48" s="86"/>
      <c r="OO48" s="86"/>
      <c r="OP48" s="86"/>
      <c r="OQ48" s="86"/>
      <c r="OR48" s="86"/>
      <c r="OS48" s="86"/>
      <c r="OT48" s="86"/>
      <c r="OU48" s="86"/>
      <c r="OV48" s="86"/>
      <c r="OW48" s="86"/>
      <c r="OX48" s="86"/>
      <c r="OY48" s="86"/>
      <c r="OZ48" s="86"/>
      <c r="PA48" s="86"/>
      <c r="PB48" s="86"/>
      <c r="PC48" s="86"/>
      <c r="PD48" s="86"/>
      <c r="PE48" s="86"/>
      <c r="PF48" s="86"/>
      <c r="PG48" s="86"/>
      <c r="PH48" s="86"/>
      <c r="PI48" s="86"/>
      <c r="PJ48" s="86"/>
      <c r="PK48" s="86"/>
      <c r="PL48" s="86"/>
      <c r="PM48" s="86"/>
      <c r="PN48" s="86"/>
      <c r="PO48" s="86"/>
      <c r="PP48" s="86"/>
      <c r="PQ48" s="86"/>
      <c r="PR48" s="86"/>
      <c r="PS48" s="86"/>
      <c r="PT48" s="86"/>
      <c r="PU48" s="86"/>
      <c r="PV48" s="86"/>
      <c r="PW48" s="86"/>
      <c r="PX48" s="86"/>
      <c r="PY48" s="86"/>
      <c r="PZ48" s="86"/>
      <c r="QA48" s="86"/>
      <c r="QB48" s="86"/>
      <c r="QC48" s="86"/>
      <c r="QD48" s="86"/>
      <c r="QE48" s="86"/>
      <c r="QF48" s="86"/>
      <c r="QG48" s="86"/>
      <c r="QH48" s="86"/>
      <c r="QI48" s="86"/>
      <c r="QJ48" s="86"/>
      <c r="QK48" s="86"/>
      <c r="QL48" s="86"/>
      <c r="QM48" s="86"/>
      <c r="QN48" s="86"/>
      <c r="QO48" s="86"/>
      <c r="QP48" s="86"/>
      <c r="QQ48" s="86"/>
      <c r="QR48" s="86"/>
      <c r="QS48" s="86"/>
      <c r="QT48" s="86"/>
      <c r="QU48" s="86"/>
      <c r="QV48" s="86"/>
      <c r="QW48" s="86"/>
      <c r="QX48" s="86"/>
      <c r="QY48" s="86"/>
      <c r="QZ48" s="86"/>
      <c r="RA48" s="86"/>
      <c r="RB48" s="86"/>
      <c r="RC48" s="86"/>
      <c r="RD48" s="86"/>
      <c r="RE48" s="86"/>
      <c r="RF48" s="86"/>
      <c r="RG48" s="86"/>
      <c r="RH48" s="86"/>
      <c r="RI48" s="86"/>
      <c r="RJ48" s="86"/>
      <c r="RK48" s="86"/>
      <c r="RL48" s="86"/>
      <c r="RM48" s="86"/>
      <c r="RN48" s="86"/>
      <c r="RO48" s="86"/>
      <c r="RP48" s="86"/>
      <c r="RQ48" s="86"/>
      <c r="RR48" s="86"/>
      <c r="RS48" s="86"/>
      <c r="RT48" s="86"/>
      <c r="RU48" s="86"/>
      <c r="RV48" s="86"/>
      <c r="RW48" s="86"/>
      <c r="RX48" s="86"/>
      <c r="RY48" s="86"/>
      <c r="RZ48" s="86"/>
      <c r="SA48" s="86"/>
      <c r="SB48" s="86"/>
      <c r="SC48" s="86"/>
      <c r="SD48" s="86"/>
      <c r="SE48" s="86"/>
      <c r="SF48" s="86"/>
      <c r="SG48" s="86"/>
      <c r="SH48" s="86"/>
      <c r="SI48" s="86"/>
      <c r="SJ48" s="86"/>
      <c r="SK48" s="86"/>
      <c r="SL48" s="86"/>
      <c r="SM48" s="86"/>
      <c r="SN48" s="86"/>
      <c r="SO48" s="86"/>
      <c r="SP48" s="86"/>
      <c r="SQ48" s="86"/>
      <c r="SR48" s="86"/>
      <c r="SS48" s="86"/>
      <c r="ST48" s="86"/>
      <c r="SU48" s="86"/>
      <c r="SV48" s="86"/>
      <c r="SW48" s="86"/>
      <c r="SX48" s="86"/>
      <c r="SY48" s="86"/>
      <c r="SZ48" s="86"/>
      <c r="TA48" s="86"/>
      <c r="TB48" s="86"/>
      <c r="TC48" s="86"/>
      <c r="TD48" s="86"/>
      <c r="TE48" s="86"/>
      <c r="TF48" s="86"/>
      <c r="TG48" s="86"/>
      <c r="TH48" s="86"/>
      <c r="TI48" s="86"/>
      <c r="TJ48" s="86"/>
      <c r="TK48" s="86"/>
      <c r="TL48" s="86"/>
      <c r="TM48" s="86"/>
      <c r="TN48" s="86"/>
      <c r="TO48" s="86"/>
      <c r="TP48" s="86"/>
      <c r="TQ48" s="86"/>
      <c r="TR48" s="86"/>
      <c r="TS48" s="86"/>
      <c r="TT48" s="86"/>
      <c r="TU48" s="86"/>
      <c r="TV48" s="86"/>
      <c r="TW48" s="86"/>
      <c r="TX48" s="86"/>
      <c r="TY48" s="86"/>
      <c r="TZ48" s="86"/>
      <c r="UA48" s="86"/>
      <c r="UB48" s="86"/>
      <c r="UC48" s="86"/>
      <c r="UD48" s="86"/>
      <c r="UE48" s="86"/>
      <c r="UF48" s="86"/>
      <c r="UG48" s="86"/>
      <c r="UH48" s="86"/>
      <c r="UI48" s="86"/>
      <c r="UJ48" s="86"/>
      <c r="UK48" s="86"/>
      <c r="UL48" s="86"/>
      <c r="UM48" s="86"/>
      <c r="UN48" s="86"/>
      <c r="UO48" s="86"/>
      <c r="UP48" s="86"/>
      <c r="UQ48" s="86"/>
      <c r="UR48" s="86"/>
      <c r="US48" s="86"/>
      <c r="UT48" s="86"/>
      <c r="UU48" s="86"/>
      <c r="UV48" s="86"/>
      <c r="UW48" s="86"/>
      <c r="UX48" s="86"/>
      <c r="UY48" s="86"/>
      <c r="UZ48" s="86"/>
      <c r="VA48" s="86"/>
      <c r="VB48" s="86"/>
      <c r="VC48" s="86"/>
      <c r="VD48" s="86"/>
      <c r="VE48" s="86"/>
      <c r="VF48" s="86"/>
      <c r="VG48" s="86"/>
      <c r="VH48" s="86"/>
      <c r="VI48" s="86"/>
      <c r="VJ48" s="86"/>
      <c r="VK48" s="86"/>
      <c r="VL48" s="86"/>
      <c r="VM48" s="86"/>
      <c r="VN48" s="86"/>
      <c r="VO48" s="86"/>
      <c r="VP48" s="86"/>
      <c r="VQ48" s="86"/>
      <c r="VR48" s="86"/>
      <c r="VS48" s="86"/>
      <c r="VT48" s="86"/>
      <c r="VU48" s="86"/>
      <c r="VV48" s="86"/>
      <c r="VW48" s="86"/>
      <c r="VX48" s="86"/>
      <c r="VY48" s="86"/>
      <c r="VZ48" s="86"/>
      <c r="WA48" s="86"/>
      <c r="WB48" s="86"/>
      <c r="WC48" s="86"/>
      <c r="WD48" s="86"/>
      <c r="WE48" s="86"/>
      <c r="WF48" s="86"/>
      <c r="WG48" s="86"/>
      <c r="WH48" s="86"/>
      <c r="WI48" s="86"/>
      <c r="WJ48" s="86"/>
      <c r="WK48" s="86"/>
      <c r="WL48" s="86"/>
      <c r="WM48" s="86"/>
      <c r="WN48" s="86"/>
      <c r="WO48" s="86"/>
      <c r="WP48" s="86"/>
      <c r="WQ48" s="86"/>
      <c r="WR48" s="86"/>
      <c r="WS48" s="86"/>
      <c r="WT48" s="86"/>
      <c r="WU48" s="86"/>
      <c r="WV48" s="86"/>
      <c r="WW48" s="86"/>
      <c r="WX48" s="86"/>
      <c r="WY48" s="86"/>
      <c r="WZ48" s="86"/>
      <c r="XA48" s="86"/>
      <c r="XB48" s="86"/>
      <c r="XC48" s="86"/>
      <c r="XD48" s="86"/>
      <c r="XE48" s="86"/>
      <c r="XF48" s="86"/>
      <c r="XG48" s="86"/>
      <c r="XH48" s="86"/>
      <c r="XI48" s="86"/>
      <c r="XJ48" s="86"/>
      <c r="XK48" s="86"/>
      <c r="XL48" s="86"/>
      <c r="XM48" s="86"/>
      <c r="XN48" s="86"/>
      <c r="XO48" s="86"/>
      <c r="XP48" s="86"/>
      <c r="XQ48" s="86"/>
      <c r="XR48" s="86"/>
      <c r="XS48" s="86"/>
      <c r="XT48" s="86"/>
      <c r="XU48" s="86"/>
      <c r="XV48" s="86"/>
      <c r="XW48" s="86"/>
      <c r="XX48" s="86"/>
      <c r="XY48" s="86"/>
      <c r="XZ48" s="86"/>
      <c r="YA48" s="86"/>
      <c r="YB48" s="86"/>
      <c r="YC48" s="86"/>
      <c r="YD48" s="86"/>
      <c r="YE48" s="86"/>
      <c r="YF48" s="86"/>
      <c r="YG48" s="86"/>
      <c r="YH48" s="86"/>
      <c r="YI48" s="86"/>
      <c r="YJ48" s="86"/>
      <c r="YK48" s="86"/>
      <c r="YL48" s="86"/>
      <c r="YM48" s="86"/>
      <c r="YN48" s="86"/>
      <c r="YO48" s="86"/>
      <c r="YP48" s="86"/>
      <c r="YQ48" s="86"/>
      <c r="YR48" s="86"/>
      <c r="YS48" s="86"/>
      <c r="YT48" s="86"/>
      <c r="YU48" s="86"/>
      <c r="YV48" s="86"/>
      <c r="YW48" s="86"/>
      <c r="YX48" s="86"/>
      <c r="YY48" s="86"/>
      <c r="YZ48" s="86"/>
      <c r="ZA48" s="86"/>
      <c r="ZB48" s="86"/>
      <c r="ZC48" s="86"/>
      <c r="ZD48" s="86"/>
      <c r="ZE48" s="86"/>
      <c r="ZF48" s="86"/>
      <c r="ZG48" s="86"/>
      <c r="ZH48" s="86"/>
      <c r="ZI48" s="86"/>
      <c r="ZJ48" s="86"/>
      <c r="ZK48" s="86"/>
      <c r="ZL48" s="86"/>
      <c r="ZM48" s="86"/>
      <c r="ZN48" s="86"/>
      <c r="ZO48" s="86"/>
      <c r="ZP48" s="86"/>
      <c r="ZQ48" s="86"/>
      <c r="ZR48" s="86"/>
      <c r="ZS48" s="86"/>
      <c r="ZT48" s="86"/>
      <c r="ZU48" s="86"/>
      <c r="ZV48" s="86"/>
      <c r="ZW48" s="86"/>
      <c r="ZX48" s="86"/>
      <c r="ZY48" s="86"/>
      <c r="ZZ48" s="86"/>
      <c r="AAA48" s="86"/>
      <c r="AAB48" s="86"/>
      <c r="AAC48" s="86"/>
      <c r="AAD48" s="86"/>
      <c r="AAE48" s="86"/>
      <c r="AAF48" s="86"/>
      <c r="AAG48" s="86"/>
      <c r="AAH48" s="86"/>
      <c r="AAI48" s="86"/>
      <c r="AAJ48" s="86"/>
      <c r="AAK48" s="86"/>
      <c r="AAL48" s="86"/>
      <c r="AAM48" s="86"/>
      <c r="AAN48" s="86"/>
      <c r="AAO48" s="86"/>
      <c r="AAP48" s="86"/>
      <c r="AAQ48" s="86"/>
      <c r="AAR48" s="86"/>
      <c r="AAS48" s="86"/>
      <c r="AAT48" s="86"/>
      <c r="AAU48" s="86"/>
      <c r="AAV48" s="86"/>
      <c r="AAW48" s="86"/>
      <c r="AAX48" s="86"/>
      <c r="AAY48" s="86"/>
      <c r="AAZ48" s="86"/>
      <c r="ABA48" s="86"/>
      <c r="ABB48" s="86"/>
      <c r="ABC48" s="86"/>
      <c r="ABD48" s="86"/>
      <c r="ABE48" s="86"/>
      <c r="ABF48" s="86"/>
      <c r="ABG48" s="86"/>
      <c r="ABH48" s="86"/>
      <c r="ABI48" s="86"/>
      <c r="ABJ48" s="86"/>
      <c r="ABK48" s="86"/>
      <c r="ABL48" s="86"/>
      <c r="ABM48" s="86"/>
      <c r="ABN48" s="86"/>
      <c r="ABO48" s="86"/>
      <c r="ABP48" s="86"/>
      <c r="ABQ48" s="86"/>
      <c r="ABR48" s="86"/>
      <c r="ABS48" s="86"/>
      <c r="ABT48" s="86"/>
      <c r="ABU48" s="86"/>
      <c r="ABV48" s="86"/>
      <c r="ABW48" s="86"/>
      <c r="ABX48" s="86"/>
      <c r="ABY48" s="86"/>
      <c r="ABZ48" s="86"/>
      <c r="ACA48" s="86"/>
      <c r="ACB48" s="86"/>
      <c r="ACC48" s="86"/>
      <c r="ACD48" s="86"/>
      <c r="ACE48" s="86"/>
      <c r="ACF48" s="86"/>
      <c r="ACG48" s="86"/>
      <c r="ACH48" s="86"/>
      <c r="ACI48" s="86"/>
      <c r="ACJ48" s="86"/>
      <c r="ACK48" s="86"/>
      <c r="ACL48" s="86"/>
      <c r="ACM48" s="86"/>
      <c r="ACN48" s="86"/>
      <c r="ACO48" s="86"/>
      <c r="ACP48" s="86"/>
      <c r="ACQ48" s="86"/>
      <c r="ACR48" s="86"/>
      <c r="ACS48" s="86"/>
      <c r="ACT48" s="86"/>
      <c r="ACU48" s="86"/>
      <c r="ACV48" s="86"/>
      <c r="ACW48" s="86"/>
      <c r="ACX48" s="86"/>
      <c r="ACY48" s="86"/>
      <c r="ACZ48" s="86"/>
      <c r="ADA48" s="86"/>
      <c r="ADB48" s="86"/>
      <c r="ADC48" s="86"/>
      <c r="ADD48" s="86"/>
      <c r="ADE48" s="86"/>
      <c r="ADF48" s="86"/>
      <c r="ADG48" s="86"/>
      <c r="ADH48" s="86"/>
      <c r="ADI48" s="86"/>
      <c r="ADJ48" s="86"/>
      <c r="ADK48" s="86"/>
      <c r="ADL48" s="86"/>
      <c r="ADM48" s="86"/>
      <c r="ADN48" s="86"/>
      <c r="ADO48" s="86"/>
      <c r="ADP48" s="86"/>
      <c r="ADQ48" s="86"/>
      <c r="ADR48" s="86"/>
      <c r="ADS48" s="86"/>
      <c r="ADT48" s="86"/>
      <c r="ADU48" s="86"/>
      <c r="ADV48" s="86"/>
      <c r="ADW48" s="86"/>
      <c r="ADX48" s="86"/>
      <c r="ADY48" s="86"/>
      <c r="ADZ48" s="86"/>
      <c r="AEA48" s="86"/>
      <c r="AEB48" s="86"/>
      <c r="AEC48" s="86"/>
      <c r="AED48" s="86"/>
      <c r="AEE48" s="86"/>
      <c r="AEF48" s="86"/>
      <c r="AEG48" s="86"/>
      <c r="AEH48" s="86"/>
      <c r="AEI48" s="86"/>
      <c r="AEJ48" s="86"/>
      <c r="AEK48" s="86"/>
      <c r="AEL48" s="86"/>
      <c r="AEM48" s="86"/>
      <c r="AEN48" s="86"/>
      <c r="AEO48" s="86"/>
      <c r="AEP48" s="86"/>
      <c r="AEQ48" s="86"/>
      <c r="AER48" s="86"/>
      <c r="AES48" s="86"/>
      <c r="AET48" s="86"/>
      <c r="AEU48" s="86"/>
      <c r="AEV48" s="86"/>
      <c r="AEW48" s="86"/>
      <c r="AEX48" s="86"/>
      <c r="AEY48" s="86"/>
      <c r="AEZ48" s="86"/>
      <c r="AFA48" s="86"/>
      <c r="AFB48" s="86"/>
      <c r="AFC48" s="86"/>
      <c r="AFD48" s="86"/>
      <c r="AFE48" s="86"/>
      <c r="AFF48" s="86"/>
      <c r="AFG48" s="86"/>
      <c r="AFH48" s="86"/>
      <c r="AFI48" s="86"/>
      <c r="AFJ48" s="86"/>
      <c r="AFK48" s="86"/>
      <c r="AFL48" s="86"/>
      <c r="AFM48" s="86"/>
      <c r="AFN48" s="86"/>
      <c r="AFO48" s="86"/>
      <c r="AFP48" s="86"/>
      <c r="AFQ48" s="86"/>
      <c r="AFR48" s="86"/>
      <c r="AFS48" s="86"/>
      <c r="AFT48" s="86"/>
      <c r="AFU48" s="86"/>
      <c r="AFV48" s="86"/>
      <c r="AFW48" s="86"/>
      <c r="AFX48" s="86"/>
      <c r="AFY48" s="86"/>
      <c r="AFZ48" s="86"/>
      <c r="AGA48" s="86"/>
      <c r="AGB48" s="86"/>
      <c r="AGC48" s="86"/>
      <c r="AGD48" s="86"/>
      <c r="AGE48" s="86"/>
      <c r="AGF48" s="86"/>
      <c r="AGG48" s="86"/>
      <c r="AGH48" s="86"/>
      <c r="AGI48" s="86"/>
      <c r="AGJ48" s="86"/>
      <c r="AGK48" s="86"/>
      <c r="AGL48" s="86"/>
      <c r="AGM48" s="86"/>
      <c r="AGN48" s="86"/>
      <c r="AGO48" s="86"/>
      <c r="AGP48" s="86"/>
      <c r="AGQ48" s="86"/>
      <c r="AGR48" s="86"/>
      <c r="AGS48" s="86"/>
      <c r="AGT48" s="86"/>
      <c r="AGU48" s="86"/>
      <c r="AGV48" s="86"/>
      <c r="AGW48" s="86"/>
      <c r="AGX48" s="86"/>
      <c r="AGY48" s="86"/>
      <c r="AGZ48" s="86"/>
      <c r="AHA48" s="86"/>
      <c r="AHB48" s="86"/>
      <c r="AHC48" s="86"/>
      <c r="AHD48" s="86"/>
      <c r="AHE48" s="86"/>
      <c r="AHF48" s="86"/>
      <c r="AHG48" s="86"/>
      <c r="AHH48" s="86"/>
      <c r="AHI48" s="86"/>
      <c r="AHJ48" s="86"/>
      <c r="AHK48" s="86"/>
      <c r="AHL48" s="86"/>
      <c r="AHM48" s="86"/>
      <c r="AHN48" s="86"/>
      <c r="AHO48" s="86"/>
      <c r="AHP48" s="86"/>
      <c r="AHQ48" s="86"/>
      <c r="AHR48" s="86"/>
      <c r="AHS48" s="86"/>
      <c r="AHT48" s="86"/>
      <c r="AHU48" s="86"/>
      <c r="AHV48" s="86"/>
      <c r="AHW48" s="86"/>
      <c r="AHX48" s="86"/>
      <c r="AHY48" s="86"/>
      <c r="AHZ48" s="86"/>
      <c r="AIA48" s="86"/>
      <c r="AIB48" s="86"/>
      <c r="AIC48" s="86"/>
      <c r="AID48" s="86"/>
      <c r="AIE48" s="86"/>
      <c r="AIF48" s="86"/>
      <c r="AIG48" s="86"/>
      <c r="AIH48" s="86"/>
      <c r="AII48" s="86"/>
      <c r="AIJ48" s="86"/>
      <c r="AIK48" s="86"/>
      <c r="AIL48" s="86"/>
      <c r="AIM48" s="86"/>
      <c r="AIN48" s="86"/>
      <c r="AIO48" s="86"/>
      <c r="AIP48" s="86"/>
      <c r="AIQ48" s="86"/>
      <c r="AIR48" s="86"/>
      <c r="AIS48" s="86"/>
      <c r="AIT48" s="86"/>
      <c r="AIU48" s="86"/>
      <c r="AIV48" s="86"/>
      <c r="AIW48" s="86"/>
      <c r="AIX48" s="86"/>
      <c r="AIY48" s="86"/>
      <c r="AIZ48" s="86"/>
      <c r="AJA48" s="86"/>
      <c r="AJB48" s="86"/>
      <c r="AJC48" s="86"/>
      <c r="AJD48" s="86"/>
      <c r="AJE48" s="86"/>
      <c r="AJF48" s="86"/>
      <c r="AJG48" s="86"/>
      <c r="AJH48" s="86"/>
      <c r="AJI48" s="86"/>
      <c r="AJJ48" s="86"/>
      <c r="AJK48" s="86"/>
      <c r="AJL48" s="86"/>
      <c r="AJM48" s="86"/>
      <c r="AJN48" s="86"/>
      <c r="AJO48" s="86"/>
      <c r="AJP48" s="86"/>
      <c r="AJQ48" s="86"/>
      <c r="AJR48" s="86"/>
      <c r="AJS48" s="86"/>
      <c r="AJT48" s="86"/>
      <c r="AJU48" s="86"/>
      <c r="AJV48" s="86"/>
      <c r="AJW48" s="86"/>
      <c r="AJX48" s="86"/>
      <c r="AJY48" s="86"/>
      <c r="AJZ48" s="86"/>
      <c r="AKA48" s="86"/>
      <c r="AKB48" s="86"/>
      <c r="AKC48" s="86"/>
      <c r="AKD48" s="86"/>
      <c r="AKE48" s="86"/>
      <c r="AKF48" s="86"/>
      <c r="AKG48" s="86"/>
      <c r="AKH48" s="86"/>
      <c r="AKI48" s="86"/>
      <c r="AKJ48" s="86"/>
      <c r="AKK48" s="86"/>
      <c r="AKL48" s="86"/>
      <c r="AKM48" s="86"/>
      <c r="AKN48" s="86"/>
      <c r="AKO48" s="86"/>
      <c r="AKP48" s="86"/>
      <c r="AKQ48" s="86"/>
      <c r="AKR48" s="86"/>
      <c r="AKS48" s="86"/>
      <c r="AKT48" s="86"/>
      <c r="AKU48" s="86"/>
      <c r="AKV48" s="86"/>
      <c r="AKW48" s="86"/>
      <c r="AKX48" s="86"/>
      <c r="AKY48" s="86"/>
      <c r="AKZ48" s="86"/>
      <c r="ALA48" s="86"/>
      <c r="ALB48" s="86"/>
      <c r="ALC48" s="86"/>
      <c r="ALD48" s="86"/>
      <c r="ALE48" s="86"/>
      <c r="ALF48" s="86"/>
      <c r="ALG48" s="86"/>
      <c r="ALH48" s="86"/>
      <c r="ALI48" s="86"/>
      <c r="ALJ48" s="86"/>
      <c r="ALK48" s="86"/>
      <c r="ALL48" s="86"/>
      <c r="ALM48" s="86"/>
      <c r="ALN48" s="86"/>
      <c r="ALO48" s="86"/>
      <c r="ALP48" s="86"/>
      <c r="ALQ48" s="86"/>
      <c r="ALR48" s="86"/>
      <c r="ALS48" s="86"/>
      <c r="ALT48" s="86"/>
      <c r="ALU48" s="86"/>
      <c r="ALV48" s="86"/>
      <c r="ALW48" s="86"/>
      <c r="ALX48" s="86"/>
      <c r="ALY48" s="86"/>
      <c r="ALZ48" s="86"/>
      <c r="AMA48" s="86"/>
      <c r="AMB48" s="86"/>
      <c r="AMC48" s="86"/>
      <c r="AMD48" s="86"/>
      <c r="AME48" s="86"/>
      <c r="AMF48" s="86"/>
      <c r="AMG48" s="86"/>
      <c r="AMH48" s="86"/>
      <c r="AMI48" s="86"/>
      <c r="AMJ48" s="86"/>
      <c r="AMK48" s="86"/>
    </row>
    <row r="49" customFormat="false" ht="24" hidden="false" customHeight="false" outlineLevel="0" collapsed="false">
      <c r="A49" s="266" t="s">
        <v>5407</v>
      </c>
      <c r="B49" s="354" t="s">
        <v>5198</v>
      </c>
      <c r="C49" s="266" t="s">
        <v>5229</v>
      </c>
      <c r="D49" s="1"/>
      <c r="E49" s="266" t="str">
        <f aca="false">"糾える"&amp;E48</f>
        <v>糾えるかえりみ</v>
      </c>
      <c r="F49" s="266" t="str">
        <f aca="false">"あざなえる"&amp;E48</f>
        <v>あざなえるかえりみ</v>
      </c>
      <c r="G49" s="289" t="s">
        <v>5408</v>
      </c>
      <c r="H49" s="266"/>
      <c r="I49" s="266"/>
      <c r="J49" s="289" t="s">
        <v>5409</v>
      </c>
      <c r="K49" s="289"/>
      <c r="L49" s="266"/>
      <c r="M49" s="368" t="s">
        <v>5401</v>
      </c>
      <c r="N49" s="266"/>
      <c r="O49" s="266"/>
      <c r="P49" s="266"/>
      <c r="Q49" s="266"/>
      <c r="R49" s="266"/>
      <c r="S49" s="266"/>
      <c r="T49" s="266"/>
      <c r="U49" s="341"/>
      <c r="V49" s="342"/>
      <c r="W49" s="341"/>
      <c r="X49" s="342"/>
      <c r="Y49" s="342"/>
      <c r="Z49" s="342"/>
      <c r="AA49" s="342"/>
      <c r="AB49" s="343"/>
      <c r="AC49" s="343"/>
      <c r="AD49" s="344"/>
      <c r="AE49" s="343" t="s">
        <v>5410</v>
      </c>
      <c r="AF49" s="345" t="s">
        <v>5403</v>
      </c>
      <c r="AG49" s="351" t="s">
        <v>5411</v>
      </c>
      <c r="AH49" s="347" t="s">
        <v>5405</v>
      </c>
      <c r="AI49" s="343"/>
      <c r="AJ49" s="343"/>
      <c r="AK49" s="351" t="s">
        <v>5412</v>
      </c>
      <c r="AL49" s="343"/>
      <c r="AM49" s="351"/>
      <c r="AN49" s="343"/>
      <c r="AO49" s="324"/>
      <c r="AP49" s="324"/>
      <c r="AQ49" s="324"/>
      <c r="AR49" s="324"/>
      <c r="AS49" s="324"/>
      <c r="AT49" s="330" t="str">
        <f aca="false">IF(A49="", "","'"&amp;A49&amp;"':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'"&amp;VLOOKUP(S49,マスタ!$D$1:$E$99,2,0)&amp;"'","")&amp;""&amp;IF(T49&lt;&gt;"",", range: '"&amp;T49&amp;"'","")&amp;IF(V49&lt;&gt;"",", damage: '"&amp;V49&amp;"'","")&amp;IF(X49&lt;&gt;"",", capacity: '"&amp;X49&amp;"'","")&amp;IF(Y49&lt;&gt;"",", growth: "&amp;Y49&amp;"","")&amp;IF(Z49&lt;&gt;"",", cost: '"&amp;Z49&amp;"'","")&amp;", text: '"&amp;SUBSTITUTE(SUBSTITUTE(AE49, CHAR(13), ""),CHAR(10),"\n")&amp;IF(AF49&lt;&gt;"", "', textAdditional: '"&amp;SUBSTITUTE(SUBSTITUTE(AF49, CHAR(13), ""),CHAR(10),"\n"), "")&amp;"', textZh: '"&amp;SUBSTITUTE(SUBSTITUTE(SUBSTITUTE(AG49, CHAR(13), ""),CHAR(10),"\n"),"'","\'")&amp;"', textZhG1: '"&amp;SUBSTITUTE(SUBSTITUTE(SUBSTITUTE(AI49, CHAR(13), ""),CHAR(10),"\n"),"'","\'")&amp;IF(AH49&lt;&gt;"", "', textZhAdditional: '"&amp;SUBSTITUTE(SUBSTITUTE(AH49, CHAR(13), ""),CHAR(10),"\n"), "")&amp;IF(AJ49&lt;&gt;"", "', textZhG1Additional: '"&amp;SUBSTITUTE(SUBSTITUTE(AJ49, CHAR(13), ""),CHAR(10),"\n"), "")&amp;"', textKo: '"&amp;SUBSTITUTE(SUBSTITUTE(SUBSTITUTE(AK49, CHAR(13), ""),CHAR(10),"\n"),"'","\'")&amp;IF(AL49&lt;&gt;"", "', textKoAdditional: '"&amp;SUBSTITUTE(SUBSTITUTE(AL49, CHAR(13), ""),CHAR(10),"\n"), "")&amp;"', textEn: '"&amp;SUBSTITUTE(SUBSTITUTE(SUBSTITUTE(AM49, CHAR(13), ""),CHAR(10),"\n"),"'","\'")&amp;IF(AN49&lt;&gt;"", "', textEnAdditional: '"&amp;SUBSTITUTE(SUBSTITUTE(AN49, CHAR(13), ""),CHAR(10),"\n"), "")&amp;"'"&amp;IF(AB49="○",", sealable: true","")&amp;IF(AC49="○",", removable: true","")&amp;IF(AA49="○",", lie: true","")&amp;IF(AD49="○",", investable: true","")&amp;"},")</f>
        <v>'26-innealra-o1-f-1a': {megami: 'innealra', anotherID: 'O1', replace: '', name: '糾えるかえりみ', nameEn: '', nameZh: '交缠的悔顾', nameZhG1: '', nameKo: '얽힌 회고', ruby: 'あざなえるかえりみ', rubyEn: '', baseType: 'fate', text: 'このターン中、あなたは通常札を使用できない。\n相手のライフに1ダメージを与える。', textAdditional: '（クリックでまだ見ぬ運命へと移動）', textZh: '本回合中你不能使用通常牌。\n 给予敌命1点伤害。', textZhG1: '', textZhAdditional: '（点击即可将其移去未知的命运）', textKo: '이번 턴에, 당신은 통상패를 사용할 수 없다.\n상대 라이프에 1 데미지를 준다.', textEn: ''},</v>
      </c>
      <c r="AU49" s="331" t="str">
        <f aca="false">IF($A49&lt;&gt;"", "    /** 《"&amp;$E49&amp;"》 */ export const "&amp;SUBSTITUTE(UPPER(IF(MID($A49, 3, 1)="-", RIGHT($A49,LEN($A49)-3), $A49)), "-", "_")&amp;": TCardId = '"&amp;$A49&amp;"';", "")</f>
        <v>    /** 《糾えるかえりみ》 */ export const INNEALRA_O1_F_1A: TCardId = '26-innealra-o1-f-1a';</v>
      </c>
      <c r="AV49" s="332" t="str">
        <f aca="false">IF($A49&lt;&gt;"", "    | '"&amp;$A49&amp;"'", "")</f>
        <v>    | '26-innealra-o1-f-1a'</v>
      </c>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c r="CY49" s="86"/>
      <c r="CZ49" s="86"/>
      <c r="DA49" s="86"/>
      <c r="DB49" s="86"/>
      <c r="DC49" s="86"/>
      <c r="DD49" s="86"/>
      <c r="DE49" s="86"/>
      <c r="DF49" s="86"/>
      <c r="DG49" s="86"/>
      <c r="DH49" s="86"/>
      <c r="DI49" s="86"/>
      <c r="DJ49" s="86"/>
      <c r="DK49" s="86"/>
      <c r="DL49" s="86"/>
      <c r="DM49" s="86"/>
      <c r="DN49" s="86"/>
      <c r="DO49" s="86"/>
      <c r="DP49" s="86"/>
      <c r="DQ49" s="86"/>
      <c r="DR49" s="86"/>
      <c r="DS49" s="86"/>
      <c r="DT49" s="86"/>
      <c r="DU49" s="86"/>
      <c r="DV49" s="86"/>
      <c r="DW49" s="86"/>
      <c r="DX49" s="86"/>
      <c r="DY49" s="86"/>
      <c r="DZ49" s="86"/>
      <c r="EA49" s="86"/>
      <c r="EB49" s="86"/>
      <c r="EC49" s="86"/>
      <c r="ED49" s="86"/>
      <c r="EE49" s="86"/>
      <c r="EF49" s="86"/>
      <c r="EG49" s="86"/>
      <c r="EH49" s="86"/>
      <c r="EI49" s="86"/>
      <c r="EJ49" s="86"/>
      <c r="EK49" s="86"/>
      <c r="EL49" s="86"/>
      <c r="EM49" s="86"/>
      <c r="EN49" s="86"/>
      <c r="EO49" s="86"/>
      <c r="EP49" s="86"/>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6"/>
      <c r="FO49" s="86"/>
      <c r="FP49" s="86"/>
      <c r="FQ49" s="86"/>
      <c r="FR49" s="86"/>
      <c r="FS49" s="86"/>
      <c r="FT49" s="86"/>
      <c r="FU49" s="86"/>
      <c r="FV49" s="86"/>
      <c r="FW49" s="86"/>
      <c r="FX49" s="86"/>
      <c r="FY49" s="86"/>
      <c r="FZ49" s="86"/>
      <c r="GA49" s="86"/>
      <c r="GB49" s="86"/>
      <c r="GC49" s="86"/>
      <c r="GD49" s="86"/>
      <c r="GE49" s="86"/>
      <c r="GF49" s="86"/>
      <c r="GG49" s="86"/>
      <c r="GH49" s="86"/>
      <c r="GI49" s="86"/>
      <c r="GJ49" s="86"/>
      <c r="GK49" s="86"/>
      <c r="GL49" s="86"/>
      <c r="GM49" s="86"/>
      <c r="GN49" s="86"/>
      <c r="GO49" s="86"/>
      <c r="GP49" s="86"/>
      <c r="GQ49" s="86"/>
      <c r="GR49" s="86"/>
      <c r="GS49" s="86"/>
      <c r="GT49" s="86"/>
      <c r="GU49" s="86"/>
      <c r="GV49" s="86"/>
      <c r="GW49" s="86"/>
      <c r="GX49" s="86"/>
      <c r="GY49" s="86"/>
      <c r="GZ49" s="86"/>
      <c r="HA49" s="86"/>
      <c r="HB49" s="86"/>
      <c r="HC49" s="86"/>
      <c r="HD49" s="86"/>
      <c r="HE49" s="86"/>
      <c r="HF49" s="86"/>
      <c r="HG49" s="86"/>
      <c r="HH49" s="86"/>
      <c r="HI49" s="86"/>
      <c r="HJ49" s="86"/>
      <c r="HK49" s="86"/>
      <c r="HL49" s="86"/>
      <c r="HM49" s="86"/>
      <c r="HN49" s="86"/>
      <c r="HO49" s="86"/>
      <c r="HP49" s="86"/>
      <c r="HQ49" s="86"/>
      <c r="HR49" s="86"/>
      <c r="HS49" s="86"/>
      <c r="HT49" s="86"/>
      <c r="HU49" s="86"/>
      <c r="HV49" s="86"/>
      <c r="HW49" s="86"/>
      <c r="HX49" s="86"/>
      <c r="HY49" s="86"/>
      <c r="HZ49" s="86"/>
      <c r="IA49" s="86"/>
      <c r="IB49" s="86"/>
      <c r="IC49" s="86"/>
      <c r="ID49" s="86"/>
      <c r="IE49" s="86"/>
      <c r="IF49" s="86"/>
      <c r="IG49" s="86"/>
      <c r="IH49" s="86"/>
      <c r="II49" s="86"/>
      <c r="IJ49" s="86"/>
      <c r="IK49" s="86"/>
      <c r="IL49" s="86"/>
      <c r="IM49" s="86"/>
      <c r="IN49" s="86"/>
      <c r="IO49" s="86"/>
      <c r="IP49" s="86"/>
      <c r="IQ49" s="86"/>
      <c r="IR49" s="86"/>
      <c r="IS49" s="86"/>
      <c r="IT49" s="86"/>
      <c r="IU49" s="86"/>
      <c r="IV49" s="86"/>
      <c r="IW49" s="86"/>
      <c r="IX49" s="86"/>
      <c r="IY49" s="86"/>
      <c r="IZ49" s="86"/>
      <c r="JA49" s="86"/>
      <c r="JB49" s="86"/>
      <c r="JC49" s="86"/>
      <c r="JD49" s="86"/>
      <c r="JE49" s="86"/>
      <c r="JF49" s="86"/>
      <c r="JG49" s="86"/>
      <c r="JH49" s="86"/>
      <c r="JI49" s="86"/>
      <c r="JJ49" s="86"/>
      <c r="JK49" s="86"/>
      <c r="JL49" s="86"/>
      <c r="JM49" s="86"/>
      <c r="JN49" s="86"/>
      <c r="JO49" s="86"/>
      <c r="JP49" s="86"/>
      <c r="JQ49" s="86"/>
      <c r="JR49" s="86"/>
      <c r="JS49" s="86"/>
      <c r="JT49" s="86"/>
      <c r="JU49" s="86"/>
      <c r="JV49" s="86"/>
      <c r="JW49" s="86"/>
      <c r="JX49" s="86"/>
      <c r="JY49" s="86"/>
      <c r="JZ49" s="86"/>
      <c r="KA49" s="86"/>
      <c r="KB49" s="86"/>
      <c r="KC49" s="86"/>
      <c r="KD49" s="86"/>
      <c r="KE49" s="86"/>
      <c r="KF49" s="86"/>
      <c r="KG49" s="86"/>
      <c r="KH49" s="86"/>
      <c r="KI49" s="86"/>
      <c r="KJ49" s="86"/>
      <c r="KK49" s="86"/>
      <c r="KL49" s="86"/>
      <c r="KM49" s="86"/>
      <c r="KN49" s="86"/>
      <c r="KO49" s="86"/>
      <c r="KP49" s="86"/>
      <c r="KQ49" s="86"/>
      <c r="KR49" s="86"/>
      <c r="KS49" s="86"/>
      <c r="KT49" s="86"/>
      <c r="KU49" s="86"/>
      <c r="KV49" s="86"/>
      <c r="KW49" s="86"/>
      <c r="KX49" s="86"/>
      <c r="KY49" s="86"/>
      <c r="KZ49" s="86"/>
      <c r="LA49" s="86"/>
      <c r="LB49" s="86"/>
      <c r="LC49" s="86"/>
      <c r="LD49" s="86"/>
      <c r="LE49" s="86"/>
      <c r="LF49" s="86"/>
      <c r="LG49" s="86"/>
      <c r="LH49" s="86"/>
      <c r="LI49" s="86"/>
      <c r="LJ49" s="86"/>
      <c r="LK49" s="86"/>
      <c r="LL49" s="86"/>
      <c r="LM49" s="86"/>
      <c r="LN49" s="86"/>
      <c r="LO49" s="86"/>
      <c r="LP49" s="86"/>
      <c r="LQ49" s="86"/>
      <c r="LR49" s="86"/>
      <c r="LS49" s="86"/>
      <c r="LT49" s="86"/>
      <c r="LU49" s="86"/>
      <c r="LV49" s="86"/>
      <c r="LW49" s="86"/>
      <c r="LX49" s="86"/>
      <c r="LY49" s="86"/>
      <c r="LZ49" s="86"/>
      <c r="MA49" s="86"/>
      <c r="MB49" s="86"/>
      <c r="MC49" s="86"/>
      <c r="MD49" s="86"/>
      <c r="ME49" s="86"/>
      <c r="MF49" s="86"/>
      <c r="MG49" s="86"/>
      <c r="MH49" s="86"/>
      <c r="MI49" s="86"/>
      <c r="MJ49" s="86"/>
      <c r="MK49" s="86"/>
      <c r="ML49" s="86"/>
      <c r="MM49" s="86"/>
      <c r="MN49" s="86"/>
      <c r="MO49" s="86"/>
      <c r="MP49" s="86"/>
      <c r="MQ49" s="86"/>
      <c r="MR49" s="86"/>
      <c r="MS49" s="86"/>
      <c r="MT49" s="86"/>
      <c r="MU49" s="86"/>
      <c r="MV49" s="86"/>
      <c r="MW49" s="86"/>
      <c r="MX49" s="86"/>
      <c r="MY49" s="86"/>
      <c r="MZ49" s="86"/>
      <c r="NA49" s="86"/>
      <c r="NB49" s="86"/>
      <c r="NC49" s="86"/>
      <c r="ND49" s="86"/>
      <c r="NE49" s="86"/>
      <c r="NF49" s="86"/>
      <c r="NG49" s="86"/>
      <c r="NH49" s="86"/>
      <c r="NI49" s="86"/>
      <c r="NJ49" s="86"/>
      <c r="NK49" s="86"/>
      <c r="NL49" s="86"/>
      <c r="NM49" s="86"/>
      <c r="NN49" s="86"/>
      <c r="NO49" s="86"/>
      <c r="NP49" s="86"/>
      <c r="NQ49" s="86"/>
      <c r="NR49" s="86"/>
      <c r="NS49" s="86"/>
      <c r="NT49" s="86"/>
      <c r="NU49" s="86"/>
      <c r="NV49" s="86"/>
      <c r="NW49" s="86"/>
      <c r="NX49" s="86"/>
      <c r="NY49" s="86"/>
      <c r="NZ49" s="86"/>
      <c r="OA49" s="86"/>
      <c r="OB49" s="86"/>
      <c r="OC49" s="86"/>
      <c r="OD49" s="86"/>
      <c r="OE49" s="86"/>
      <c r="OF49" s="86"/>
      <c r="OG49" s="86"/>
      <c r="OH49" s="86"/>
      <c r="OI49" s="86"/>
      <c r="OJ49" s="86"/>
      <c r="OK49" s="86"/>
      <c r="OL49" s="86"/>
      <c r="OM49" s="86"/>
      <c r="ON49" s="86"/>
      <c r="OO49" s="86"/>
      <c r="OP49" s="86"/>
      <c r="OQ49" s="86"/>
      <c r="OR49" s="86"/>
      <c r="OS49" s="86"/>
      <c r="OT49" s="86"/>
      <c r="OU49" s="86"/>
      <c r="OV49" s="86"/>
      <c r="OW49" s="86"/>
      <c r="OX49" s="86"/>
      <c r="OY49" s="86"/>
      <c r="OZ49" s="86"/>
      <c r="PA49" s="86"/>
      <c r="PB49" s="86"/>
      <c r="PC49" s="86"/>
      <c r="PD49" s="86"/>
      <c r="PE49" s="86"/>
      <c r="PF49" s="86"/>
      <c r="PG49" s="86"/>
      <c r="PH49" s="86"/>
      <c r="PI49" s="86"/>
      <c r="PJ49" s="86"/>
      <c r="PK49" s="86"/>
      <c r="PL49" s="86"/>
      <c r="PM49" s="86"/>
      <c r="PN49" s="86"/>
      <c r="PO49" s="86"/>
      <c r="PP49" s="86"/>
      <c r="PQ49" s="86"/>
      <c r="PR49" s="86"/>
      <c r="PS49" s="86"/>
      <c r="PT49" s="86"/>
      <c r="PU49" s="86"/>
      <c r="PV49" s="86"/>
      <c r="PW49" s="86"/>
      <c r="PX49" s="86"/>
      <c r="PY49" s="86"/>
      <c r="PZ49" s="86"/>
      <c r="QA49" s="86"/>
      <c r="QB49" s="86"/>
      <c r="QC49" s="86"/>
      <c r="QD49" s="86"/>
      <c r="QE49" s="86"/>
      <c r="QF49" s="86"/>
      <c r="QG49" s="86"/>
      <c r="QH49" s="86"/>
      <c r="QI49" s="86"/>
      <c r="QJ49" s="86"/>
      <c r="QK49" s="86"/>
      <c r="QL49" s="86"/>
      <c r="QM49" s="86"/>
      <c r="QN49" s="86"/>
      <c r="QO49" s="86"/>
      <c r="QP49" s="86"/>
      <c r="QQ49" s="86"/>
      <c r="QR49" s="86"/>
      <c r="QS49" s="86"/>
      <c r="QT49" s="86"/>
      <c r="QU49" s="86"/>
      <c r="QV49" s="86"/>
      <c r="QW49" s="86"/>
      <c r="QX49" s="86"/>
      <c r="QY49" s="86"/>
      <c r="QZ49" s="86"/>
      <c r="RA49" s="86"/>
      <c r="RB49" s="86"/>
      <c r="RC49" s="86"/>
      <c r="RD49" s="86"/>
      <c r="RE49" s="86"/>
      <c r="RF49" s="86"/>
      <c r="RG49" s="86"/>
      <c r="RH49" s="86"/>
      <c r="RI49" s="86"/>
      <c r="RJ49" s="86"/>
      <c r="RK49" s="86"/>
      <c r="RL49" s="86"/>
      <c r="RM49" s="86"/>
      <c r="RN49" s="86"/>
      <c r="RO49" s="86"/>
      <c r="RP49" s="86"/>
      <c r="RQ49" s="86"/>
      <c r="RR49" s="86"/>
      <c r="RS49" s="86"/>
      <c r="RT49" s="86"/>
      <c r="RU49" s="86"/>
      <c r="RV49" s="86"/>
      <c r="RW49" s="86"/>
      <c r="RX49" s="86"/>
      <c r="RY49" s="86"/>
      <c r="RZ49" s="86"/>
      <c r="SA49" s="86"/>
      <c r="SB49" s="86"/>
      <c r="SC49" s="86"/>
      <c r="SD49" s="86"/>
      <c r="SE49" s="86"/>
      <c r="SF49" s="86"/>
      <c r="SG49" s="86"/>
      <c r="SH49" s="86"/>
      <c r="SI49" s="86"/>
      <c r="SJ49" s="86"/>
      <c r="SK49" s="86"/>
      <c r="SL49" s="86"/>
      <c r="SM49" s="86"/>
      <c r="SN49" s="86"/>
      <c r="SO49" s="86"/>
      <c r="SP49" s="86"/>
      <c r="SQ49" s="86"/>
      <c r="SR49" s="86"/>
      <c r="SS49" s="86"/>
      <c r="ST49" s="86"/>
      <c r="SU49" s="86"/>
      <c r="SV49" s="86"/>
      <c r="SW49" s="86"/>
      <c r="SX49" s="86"/>
      <c r="SY49" s="86"/>
      <c r="SZ49" s="86"/>
      <c r="TA49" s="86"/>
      <c r="TB49" s="86"/>
      <c r="TC49" s="86"/>
      <c r="TD49" s="86"/>
      <c r="TE49" s="86"/>
      <c r="TF49" s="86"/>
      <c r="TG49" s="86"/>
      <c r="TH49" s="86"/>
      <c r="TI49" s="86"/>
      <c r="TJ49" s="86"/>
      <c r="TK49" s="86"/>
      <c r="TL49" s="86"/>
      <c r="TM49" s="86"/>
      <c r="TN49" s="86"/>
      <c r="TO49" s="86"/>
      <c r="TP49" s="86"/>
      <c r="TQ49" s="86"/>
      <c r="TR49" s="86"/>
      <c r="TS49" s="86"/>
      <c r="TT49" s="86"/>
      <c r="TU49" s="86"/>
      <c r="TV49" s="86"/>
      <c r="TW49" s="86"/>
      <c r="TX49" s="86"/>
      <c r="TY49" s="86"/>
      <c r="TZ49" s="86"/>
      <c r="UA49" s="86"/>
      <c r="UB49" s="86"/>
      <c r="UC49" s="86"/>
      <c r="UD49" s="86"/>
      <c r="UE49" s="86"/>
      <c r="UF49" s="86"/>
      <c r="UG49" s="86"/>
      <c r="UH49" s="86"/>
      <c r="UI49" s="86"/>
      <c r="UJ49" s="86"/>
      <c r="UK49" s="86"/>
      <c r="UL49" s="86"/>
      <c r="UM49" s="86"/>
      <c r="UN49" s="86"/>
      <c r="UO49" s="86"/>
      <c r="UP49" s="86"/>
      <c r="UQ49" s="86"/>
      <c r="UR49" s="86"/>
      <c r="US49" s="86"/>
      <c r="UT49" s="86"/>
      <c r="UU49" s="86"/>
      <c r="UV49" s="86"/>
      <c r="UW49" s="86"/>
      <c r="UX49" s="86"/>
      <c r="UY49" s="86"/>
      <c r="UZ49" s="86"/>
      <c r="VA49" s="86"/>
      <c r="VB49" s="86"/>
      <c r="VC49" s="86"/>
      <c r="VD49" s="86"/>
      <c r="VE49" s="86"/>
      <c r="VF49" s="86"/>
      <c r="VG49" s="86"/>
      <c r="VH49" s="86"/>
      <c r="VI49" s="86"/>
      <c r="VJ49" s="86"/>
      <c r="VK49" s="86"/>
      <c r="VL49" s="86"/>
      <c r="VM49" s="86"/>
      <c r="VN49" s="86"/>
      <c r="VO49" s="86"/>
      <c r="VP49" s="86"/>
      <c r="VQ49" s="86"/>
      <c r="VR49" s="86"/>
      <c r="VS49" s="86"/>
      <c r="VT49" s="86"/>
      <c r="VU49" s="86"/>
      <c r="VV49" s="86"/>
      <c r="VW49" s="86"/>
      <c r="VX49" s="86"/>
      <c r="VY49" s="86"/>
      <c r="VZ49" s="86"/>
      <c r="WA49" s="86"/>
      <c r="WB49" s="86"/>
      <c r="WC49" s="86"/>
      <c r="WD49" s="86"/>
      <c r="WE49" s="86"/>
      <c r="WF49" s="86"/>
      <c r="WG49" s="86"/>
      <c r="WH49" s="86"/>
      <c r="WI49" s="86"/>
      <c r="WJ49" s="86"/>
      <c r="WK49" s="86"/>
      <c r="WL49" s="86"/>
      <c r="WM49" s="86"/>
      <c r="WN49" s="86"/>
      <c r="WO49" s="86"/>
      <c r="WP49" s="86"/>
      <c r="WQ49" s="86"/>
      <c r="WR49" s="86"/>
      <c r="WS49" s="86"/>
      <c r="WT49" s="86"/>
      <c r="WU49" s="86"/>
      <c r="WV49" s="86"/>
      <c r="WW49" s="86"/>
      <c r="WX49" s="86"/>
      <c r="WY49" s="86"/>
      <c r="WZ49" s="86"/>
      <c r="XA49" s="86"/>
      <c r="XB49" s="86"/>
      <c r="XC49" s="86"/>
      <c r="XD49" s="86"/>
      <c r="XE49" s="86"/>
      <c r="XF49" s="86"/>
      <c r="XG49" s="86"/>
      <c r="XH49" s="86"/>
      <c r="XI49" s="86"/>
      <c r="XJ49" s="86"/>
      <c r="XK49" s="86"/>
      <c r="XL49" s="86"/>
      <c r="XM49" s="86"/>
      <c r="XN49" s="86"/>
      <c r="XO49" s="86"/>
      <c r="XP49" s="86"/>
      <c r="XQ49" s="86"/>
      <c r="XR49" s="86"/>
      <c r="XS49" s="86"/>
      <c r="XT49" s="86"/>
      <c r="XU49" s="86"/>
      <c r="XV49" s="86"/>
      <c r="XW49" s="86"/>
      <c r="XX49" s="86"/>
      <c r="XY49" s="86"/>
      <c r="XZ49" s="86"/>
      <c r="YA49" s="86"/>
      <c r="YB49" s="86"/>
      <c r="YC49" s="86"/>
      <c r="YD49" s="86"/>
      <c r="YE49" s="86"/>
      <c r="YF49" s="86"/>
      <c r="YG49" s="86"/>
      <c r="YH49" s="86"/>
      <c r="YI49" s="86"/>
      <c r="YJ49" s="86"/>
      <c r="YK49" s="86"/>
      <c r="YL49" s="86"/>
      <c r="YM49" s="86"/>
      <c r="YN49" s="86"/>
      <c r="YO49" s="86"/>
      <c r="YP49" s="86"/>
      <c r="YQ49" s="86"/>
      <c r="YR49" s="86"/>
      <c r="YS49" s="86"/>
      <c r="YT49" s="86"/>
      <c r="YU49" s="86"/>
      <c r="YV49" s="86"/>
      <c r="YW49" s="86"/>
      <c r="YX49" s="86"/>
      <c r="YY49" s="86"/>
      <c r="YZ49" s="86"/>
      <c r="ZA49" s="86"/>
      <c r="ZB49" s="86"/>
      <c r="ZC49" s="86"/>
      <c r="ZD49" s="86"/>
      <c r="ZE49" s="86"/>
      <c r="ZF49" s="86"/>
      <c r="ZG49" s="86"/>
      <c r="ZH49" s="86"/>
      <c r="ZI49" s="86"/>
      <c r="ZJ49" s="86"/>
      <c r="ZK49" s="86"/>
      <c r="ZL49" s="86"/>
      <c r="ZM49" s="86"/>
      <c r="ZN49" s="86"/>
      <c r="ZO49" s="86"/>
      <c r="ZP49" s="86"/>
      <c r="ZQ49" s="86"/>
      <c r="ZR49" s="86"/>
      <c r="ZS49" s="86"/>
      <c r="ZT49" s="86"/>
      <c r="ZU49" s="86"/>
      <c r="ZV49" s="86"/>
      <c r="ZW49" s="86"/>
      <c r="ZX49" s="86"/>
      <c r="ZY49" s="86"/>
      <c r="ZZ49" s="86"/>
      <c r="AAA49" s="86"/>
      <c r="AAB49" s="86"/>
      <c r="AAC49" s="86"/>
      <c r="AAD49" s="86"/>
      <c r="AAE49" s="86"/>
      <c r="AAF49" s="86"/>
      <c r="AAG49" s="86"/>
      <c r="AAH49" s="86"/>
      <c r="AAI49" s="86"/>
      <c r="AAJ49" s="86"/>
      <c r="AAK49" s="86"/>
      <c r="AAL49" s="86"/>
      <c r="AAM49" s="86"/>
      <c r="AAN49" s="86"/>
      <c r="AAO49" s="86"/>
      <c r="AAP49" s="86"/>
      <c r="AAQ49" s="86"/>
      <c r="AAR49" s="86"/>
      <c r="AAS49" s="86"/>
      <c r="AAT49" s="86"/>
      <c r="AAU49" s="86"/>
      <c r="AAV49" s="86"/>
      <c r="AAW49" s="86"/>
      <c r="AAX49" s="86"/>
      <c r="AAY49" s="86"/>
      <c r="AAZ49" s="86"/>
      <c r="ABA49" s="86"/>
      <c r="ABB49" s="86"/>
      <c r="ABC49" s="86"/>
      <c r="ABD49" s="86"/>
      <c r="ABE49" s="86"/>
      <c r="ABF49" s="86"/>
      <c r="ABG49" s="86"/>
      <c r="ABH49" s="86"/>
      <c r="ABI49" s="86"/>
      <c r="ABJ49" s="86"/>
      <c r="ABK49" s="86"/>
      <c r="ABL49" s="86"/>
      <c r="ABM49" s="86"/>
      <c r="ABN49" s="86"/>
      <c r="ABO49" s="86"/>
      <c r="ABP49" s="86"/>
      <c r="ABQ49" s="86"/>
      <c r="ABR49" s="86"/>
      <c r="ABS49" s="86"/>
      <c r="ABT49" s="86"/>
      <c r="ABU49" s="86"/>
      <c r="ABV49" s="86"/>
      <c r="ABW49" s="86"/>
      <c r="ABX49" s="86"/>
      <c r="ABY49" s="86"/>
      <c r="ABZ49" s="86"/>
      <c r="ACA49" s="86"/>
      <c r="ACB49" s="86"/>
      <c r="ACC49" s="86"/>
      <c r="ACD49" s="86"/>
      <c r="ACE49" s="86"/>
      <c r="ACF49" s="86"/>
      <c r="ACG49" s="86"/>
      <c r="ACH49" s="86"/>
      <c r="ACI49" s="86"/>
      <c r="ACJ49" s="86"/>
      <c r="ACK49" s="86"/>
      <c r="ACL49" s="86"/>
      <c r="ACM49" s="86"/>
      <c r="ACN49" s="86"/>
      <c r="ACO49" s="86"/>
      <c r="ACP49" s="86"/>
      <c r="ACQ49" s="86"/>
      <c r="ACR49" s="86"/>
      <c r="ACS49" s="86"/>
      <c r="ACT49" s="86"/>
      <c r="ACU49" s="86"/>
      <c r="ACV49" s="86"/>
      <c r="ACW49" s="86"/>
      <c r="ACX49" s="86"/>
      <c r="ACY49" s="86"/>
      <c r="ACZ49" s="86"/>
      <c r="ADA49" s="86"/>
      <c r="ADB49" s="86"/>
      <c r="ADC49" s="86"/>
      <c r="ADD49" s="86"/>
      <c r="ADE49" s="86"/>
      <c r="ADF49" s="86"/>
      <c r="ADG49" s="86"/>
      <c r="ADH49" s="86"/>
      <c r="ADI49" s="86"/>
      <c r="ADJ49" s="86"/>
      <c r="ADK49" s="86"/>
      <c r="ADL49" s="86"/>
      <c r="ADM49" s="86"/>
      <c r="ADN49" s="86"/>
      <c r="ADO49" s="86"/>
      <c r="ADP49" s="86"/>
      <c r="ADQ49" s="86"/>
      <c r="ADR49" s="86"/>
      <c r="ADS49" s="86"/>
      <c r="ADT49" s="86"/>
      <c r="ADU49" s="86"/>
      <c r="ADV49" s="86"/>
      <c r="ADW49" s="86"/>
      <c r="ADX49" s="86"/>
      <c r="ADY49" s="86"/>
      <c r="ADZ49" s="86"/>
      <c r="AEA49" s="86"/>
      <c r="AEB49" s="86"/>
      <c r="AEC49" s="86"/>
      <c r="AED49" s="86"/>
      <c r="AEE49" s="86"/>
      <c r="AEF49" s="86"/>
      <c r="AEG49" s="86"/>
      <c r="AEH49" s="86"/>
      <c r="AEI49" s="86"/>
      <c r="AEJ49" s="86"/>
      <c r="AEK49" s="86"/>
      <c r="AEL49" s="86"/>
      <c r="AEM49" s="86"/>
      <c r="AEN49" s="86"/>
      <c r="AEO49" s="86"/>
      <c r="AEP49" s="86"/>
      <c r="AEQ49" s="86"/>
      <c r="AER49" s="86"/>
      <c r="AES49" s="86"/>
      <c r="AET49" s="86"/>
      <c r="AEU49" s="86"/>
      <c r="AEV49" s="86"/>
      <c r="AEW49" s="86"/>
      <c r="AEX49" s="86"/>
      <c r="AEY49" s="86"/>
      <c r="AEZ49" s="86"/>
      <c r="AFA49" s="86"/>
      <c r="AFB49" s="86"/>
      <c r="AFC49" s="86"/>
      <c r="AFD49" s="86"/>
      <c r="AFE49" s="86"/>
      <c r="AFF49" s="86"/>
      <c r="AFG49" s="86"/>
      <c r="AFH49" s="86"/>
      <c r="AFI49" s="86"/>
      <c r="AFJ49" s="86"/>
      <c r="AFK49" s="86"/>
      <c r="AFL49" s="86"/>
      <c r="AFM49" s="86"/>
      <c r="AFN49" s="86"/>
      <c r="AFO49" s="86"/>
      <c r="AFP49" s="86"/>
      <c r="AFQ49" s="86"/>
      <c r="AFR49" s="86"/>
      <c r="AFS49" s="86"/>
      <c r="AFT49" s="86"/>
      <c r="AFU49" s="86"/>
      <c r="AFV49" s="86"/>
      <c r="AFW49" s="86"/>
      <c r="AFX49" s="86"/>
      <c r="AFY49" s="86"/>
      <c r="AFZ49" s="86"/>
      <c r="AGA49" s="86"/>
      <c r="AGB49" s="86"/>
      <c r="AGC49" s="86"/>
      <c r="AGD49" s="86"/>
      <c r="AGE49" s="86"/>
      <c r="AGF49" s="86"/>
      <c r="AGG49" s="86"/>
      <c r="AGH49" s="86"/>
      <c r="AGI49" s="86"/>
      <c r="AGJ49" s="86"/>
      <c r="AGK49" s="86"/>
      <c r="AGL49" s="86"/>
      <c r="AGM49" s="86"/>
      <c r="AGN49" s="86"/>
      <c r="AGO49" s="86"/>
      <c r="AGP49" s="86"/>
      <c r="AGQ49" s="86"/>
      <c r="AGR49" s="86"/>
      <c r="AGS49" s="86"/>
      <c r="AGT49" s="86"/>
      <c r="AGU49" s="86"/>
      <c r="AGV49" s="86"/>
      <c r="AGW49" s="86"/>
      <c r="AGX49" s="86"/>
      <c r="AGY49" s="86"/>
      <c r="AGZ49" s="86"/>
      <c r="AHA49" s="86"/>
      <c r="AHB49" s="86"/>
      <c r="AHC49" s="86"/>
      <c r="AHD49" s="86"/>
      <c r="AHE49" s="86"/>
      <c r="AHF49" s="86"/>
      <c r="AHG49" s="86"/>
      <c r="AHH49" s="86"/>
      <c r="AHI49" s="86"/>
      <c r="AHJ49" s="86"/>
      <c r="AHK49" s="86"/>
      <c r="AHL49" s="86"/>
      <c r="AHM49" s="86"/>
      <c r="AHN49" s="86"/>
      <c r="AHO49" s="86"/>
      <c r="AHP49" s="86"/>
      <c r="AHQ49" s="86"/>
      <c r="AHR49" s="86"/>
      <c r="AHS49" s="86"/>
      <c r="AHT49" s="86"/>
      <c r="AHU49" s="86"/>
      <c r="AHV49" s="86"/>
      <c r="AHW49" s="86"/>
      <c r="AHX49" s="86"/>
      <c r="AHY49" s="86"/>
      <c r="AHZ49" s="86"/>
      <c r="AIA49" s="86"/>
      <c r="AIB49" s="86"/>
      <c r="AIC49" s="86"/>
      <c r="AID49" s="86"/>
      <c r="AIE49" s="86"/>
      <c r="AIF49" s="86"/>
      <c r="AIG49" s="86"/>
      <c r="AIH49" s="86"/>
      <c r="AII49" s="86"/>
      <c r="AIJ49" s="86"/>
      <c r="AIK49" s="86"/>
      <c r="AIL49" s="86"/>
      <c r="AIM49" s="86"/>
      <c r="AIN49" s="86"/>
      <c r="AIO49" s="86"/>
      <c r="AIP49" s="86"/>
      <c r="AIQ49" s="86"/>
      <c r="AIR49" s="86"/>
      <c r="AIS49" s="86"/>
      <c r="AIT49" s="86"/>
      <c r="AIU49" s="86"/>
      <c r="AIV49" s="86"/>
      <c r="AIW49" s="86"/>
      <c r="AIX49" s="86"/>
      <c r="AIY49" s="86"/>
      <c r="AIZ49" s="86"/>
      <c r="AJA49" s="86"/>
      <c r="AJB49" s="86"/>
      <c r="AJC49" s="86"/>
      <c r="AJD49" s="86"/>
      <c r="AJE49" s="86"/>
      <c r="AJF49" s="86"/>
      <c r="AJG49" s="86"/>
      <c r="AJH49" s="86"/>
      <c r="AJI49" s="86"/>
      <c r="AJJ49" s="86"/>
      <c r="AJK49" s="86"/>
      <c r="AJL49" s="86"/>
      <c r="AJM49" s="86"/>
      <c r="AJN49" s="86"/>
      <c r="AJO49" s="86"/>
      <c r="AJP49" s="86"/>
      <c r="AJQ49" s="86"/>
      <c r="AJR49" s="86"/>
      <c r="AJS49" s="86"/>
      <c r="AJT49" s="86"/>
      <c r="AJU49" s="86"/>
      <c r="AJV49" s="86"/>
      <c r="AJW49" s="86"/>
      <c r="AJX49" s="86"/>
      <c r="AJY49" s="86"/>
      <c r="AJZ49" s="86"/>
      <c r="AKA49" s="86"/>
      <c r="AKB49" s="86"/>
      <c r="AKC49" s="86"/>
      <c r="AKD49" s="86"/>
      <c r="AKE49" s="86"/>
      <c r="AKF49" s="86"/>
      <c r="AKG49" s="86"/>
      <c r="AKH49" s="86"/>
      <c r="AKI49" s="86"/>
      <c r="AKJ49" s="86"/>
      <c r="AKK49" s="86"/>
      <c r="AKL49" s="86"/>
      <c r="AKM49" s="86"/>
      <c r="AKN49" s="86"/>
      <c r="AKO49" s="86"/>
      <c r="AKP49" s="86"/>
      <c r="AKQ49" s="86"/>
      <c r="AKR49" s="86"/>
      <c r="AKS49" s="86"/>
      <c r="AKT49" s="86"/>
      <c r="AKU49" s="86"/>
      <c r="AKV49" s="86"/>
      <c r="AKW49" s="86"/>
      <c r="AKX49" s="86"/>
      <c r="AKY49" s="86"/>
      <c r="AKZ49" s="86"/>
      <c r="ALA49" s="86"/>
      <c r="ALB49" s="86"/>
      <c r="ALC49" s="86"/>
      <c r="ALD49" s="86"/>
      <c r="ALE49" s="86"/>
      <c r="ALF49" s="86"/>
      <c r="ALG49" s="86"/>
      <c r="ALH49" s="86"/>
      <c r="ALI49" s="86"/>
      <c r="ALJ49" s="86"/>
      <c r="ALK49" s="86"/>
      <c r="ALL49" s="86"/>
      <c r="ALM49" s="86"/>
      <c r="ALN49" s="86"/>
      <c r="ALO49" s="86"/>
      <c r="ALP49" s="86"/>
      <c r="ALQ49" s="86"/>
      <c r="ALR49" s="86"/>
      <c r="ALS49" s="86"/>
      <c r="ALT49" s="86"/>
      <c r="ALU49" s="86"/>
      <c r="ALV49" s="86"/>
      <c r="ALW49" s="86"/>
      <c r="ALX49" s="86"/>
      <c r="ALY49" s="86"/>
      <c r="ALZ49" s="86"/>
      <c r="AMA49" s="86"/>
      <c r="AMB49" s="86"/>
      <c r="AMC49" s="86"/>
      <c r="AMD49" s="86"/>
      <c r="AME49" s="86"/>
      <c r="AMF49" s="86"/>
      <c r="AMG49" s="86"/>
      <c r="AMH49" s="86"/>
      <c r="AMI49" s="86"/>
      <c r="AMJ49" s="86"/>
      <c r="AMK49" s="86"/>
    </row>
    <row r="50" customFormat="false" ht="35" hidden="false" customHeight="false" outlineLevel="0" collapsed="false">
      <c r="A50" s="266" t="s">
        <v>5413</v>
      </c>
      <c r="B50" s="354" t="s">
        <v>5198</v>
      </c>
      <c r="C50" s="266" t="s">
        <v>5229</v>
      </c>
      <c r="D50" s="1"/>
      <c r="E50" s="266" t="s">
        <v>5414</v>
      </c>
      <c r="F50" s="266"/>
      <c r="G50" s="289" t="s">
        <v>5415</v>
      </c>
      <c r="H50" s="266"/>
      <c r="I50" s="266"/>
      <c r="J50" s="289" t="s">
        <v>5416</v>
      </c>
      <c r="K50" s="289"/>
      <c r="L50" s="266"/>
      <c r="M50" s="368" t="s">
        <v>5401</v>
      </c>
      <c r="N50" s="266"/>
      <c r="O50" s="266"/>
      <c r="P50" s="266"/>
      <c r="Q50" s="266"/>
      <c r="R50" s="266"/>
      <c r="S50" s="266"/>
      <c r="T50" s="266"/>
      <c r="U50" s="341"/>
      <c r="V50" s="342"/>
      <c r="W50" s="341"/>
      <c r="X50" s="342"/>
      <c r="Y50" s="342"/>
      <c r="Z50" s="342"/>
      <c r="AA50" s="342"/>
      <c r="AB50" s="343"/>
      <c r="AC50" s="343"/>
      <c r="AD50" s="344"/>
      <c r="AE50" s="343" t="s">
        <v>5417</v>
      </c>
      <c r="AF50" s="345" t="s">
        <v>5403</v>
      </c>
      <c r="AG50" s="351" t="s">
        <v>5418</v>
      </c>
      <c r="AH50" s="347" t="s">
        <v>5405</v>
      </c>
      <c r="AI50" s="343"/>
      <c r="AJ50" s="343"/>
      <c r="AK50" s="351" t="s">
        <v>5419</v>
      </c>
      <c r="AL50" s="343"/>
      <c r="AM50" s="351"/>
      <c r="AN50" s="343"/>
      <c r="AO50" s="324"/>
      <c r="AP50" s="324"/>
      <c r="AQ50" s="324"/>
      <c r="AR50" s="324"/>
      <c r="AS50" s="324"/>
      <c r="AT50" s="330" t="str">
        <f aca="false">IF(A50="", "","'"&amp;A50&amp;"':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'"&amp;VLOOKUP(S50,マスタ!$D$1:$E$99,2,0)&amp;"'","")&amp;""&amp;IF(T50&lt;&gt;"",", range: '"&amp;T50&amp;"'","")&amp;IF(V50&lt;&gt;"",", damage: '"&amp;V50&amp;"'","")&amp;IF(X50&lt;&gt;"",", capacity: '"&amp;X50&amp;"'","")&amp;IF(Y50&lt;&gt;"",", growth: "&amp;Y50&amp;"","")&amp;IF(Z50&lt;&gt;"",", cost: '"&amp;Z50&amp;"'","")&amp;", text: '"&amp;SUBSTITUTE(SUBSTITUTE(AE50, CHAR(13), ""),CHAR(10),"\n")&amp;IF(AF50&lt;&gt;"", "', textAdditional: '"&amp;SUBSTITUTE(SUBSTITUTE(AF50, CHAR(13), ""),CHAR(10),"\n"), "")&amp;"', textZh: '"&amp;SUBSTITUTE(SUBSTITUTE(SUBSTITUTE(AG50, CHAR(13), ""),CHAR(10),"\n"),"'","\'")&amp;"', textZhG1: '"&amp;SUBSTITUTE(SUBSTITUTE(SUBSTITUTE(AI50, CHAR(13), ""),CHAR(10),"\n"),"'","\'")&amp;IF(AH50&lt;&gt;"", "', textZhAdditional: '"&amp;SUBSTITUTE(SUBSTITUTE(AH50, CHAR(13), ""),CHAR(10),"\n"), "")&amp;IF(AJ50&lt;&gt;"", "', textZhG1Additional: '"&amp;SUBSTITUTE(SUBSTITUTE(AJ50, CHAR(13), ""),CHAR(10),"\n"), "")&amp;"', textKo: '"&amp;SUBSTITUTE(SUBSTITUTE(SUBSTITUTE(AK50, CHAR(13), ""),CHAR(10),"\n"),"'","\'")&amp;IF(AL50&lt;&gt;"", "', textKoAdditional: '"&amp;SUBSTITUTE(SUBSTITUTE(AL50, CHAR(13), ""),CHAR(10),"\n"), "")&amp;"', textEn: '"&amp;SUBSTITUTE(SUBSTITUTE(SUBSTITUTE(AM50, CHAR(13), ""),CHAR(10),"\n"),"'","\'")&amp;IF(AN50&lt;&gt;"", "', textEnAdditional: '"&amp;SUBSTITUTE(SUBSTITUTE(AN50, CHAR(13), ""),CHAR(10),"\n"), "")&amp;"'"&amp;IF(AB50="○",", sealable: true","")&amp;IF(AC50="○",", removable: true","")&amp;IF(AA50="○",", lie: true","")&amp;IF(AD50="○",", investable: true","")&amp;"},")</f>
        <v>'26-innealra-o1-f-2': {megami: 'innealra', anotherID: 'O1', replace: '', name: 'くやみ', nameEn: '', nameZh: '悼悔', nameZhG1: '', nameKo: '후회', ruby: '', rubyEn: '', baseType: 'fate', text: 'このターン中、あなたは基本動作《前進》と《後退》を行えない。\n相フレア→相オーラ：1', textAdditional: '（クリックでまだ見ぬ運命へと移動）', textZh: '本回合中你不能进行基本动作《前进》和《后退》。\n 敌气→1→敌装', textZhG1: '', textZhAdditional: '（点击即可将其移去未知的命运）', textKo: '이번 턴에, 당신은 기본동작 《전진》과《후진》을 수행할 수 없다.\n플레어(상대)→오라(상대):1', textEn: ''},</v>
      </c>
      <c r="AU50" s="331" t="str">
        <f aca="false">IF($A50&lt;&gt;"", "    /** 《"&amp;$E50&amp;"》 */ export const "&amp;SUBSTITUTE(UPPER(IF(MID($A50, 3, 1)="-", RIGHT($A50,LEN($A50)-3), $A50)), "-", "_")&amp;": TCardId = '"&amp;$A50&amp;"';", "")</f>
        <v>    /** 《くやみ》 */ export const INNEALRA_O1_F_2: TCardId = '26-innealra-o1-f-2';</v>
      </c>
      <c r="AV50" s="332" t="str">
        <f aca="false">IF($A50&lt;&gt;"", "    | '"&amp;$A50&amp;"'", "")</f>
        <v>    | '26-innealra-o1-f-2'</v>
      </c>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c r="CY50" s="86"/>
      <c r="CZ50" s="86"/>
      <c r="DA50" s="86"/>
      <c r="DB50" s="86"/>
      <c r="DC50" s="86"/>
      <c r="DD50" s="86"/>
      <c r="DE50" s="86"/>
      <c r="DF50" s="86"/>
      <c r="DG50" s="86"/>
      <c r="DH50" s="86"/>
      <c r="DI50" s="86"/>
      <c r="DJ50" s="86"/>
      <c r="DK50" s="86"/>
      <c r="DL50" s="86"/>
      <c r="DM50" s="86"/>
      <c r="DN50" s="86"/>
      <c r="DO50" s="86"/>
      <c r="DP50" s="86"/>
      <c r="DQ50" s="86"/>
      <c r="DR50" s="86"/>
      <c r="DS50" s="86"/>
      <c r="DT50" s="86"/>
      <c r="DU50" s="86"/>
      <c r="DV50" s="86"/>
      <c r="DW50" s="86"/>
      <c r="DX50" s="86"/>
      <c r="DY50" s="86"/>
      <c r="DZ50" s="86"/>
      <c r="EA50" s="86"/>
      <c r="EB50" s="86"/>
      <c r="EC50" s="86"/>
      <c r="ED50" s="86"/>
      <c r="EE50" s="86"/>
      <c r="EF50" s="86"/>
      <c r="EG50" s="86"/>
      <c r="EH50" s="86"/>
      <c r="EI50" s="86"/>
      <c r="EJ50" s="86"/>
      <c r="EK50" s="86"/>
      <c r="EL50" s="86"/>
      <c r="EM50" s="86"/>
      <c r="EN50" s="86"/>
      <c r="EO50" s="86"/>
      <c r="EP50" s="86"/>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6"/>
      <c r="FO50" s="86"/>
      <c r="FP50" s="86"/>
      <c r="FQ50" s="86"/>
      <c r="FR50" s="86"/>
      <c r="FS50" s="86"/>
      <c r="FT50" s="86"/>
      <c r="FU50" s="86"/>
      <c r="FV50" s="86"/>
      <c r="FW50" s="86"/>
      <c r="FX50" s="86"/>
      <c r="FY50" s="86"/>
      <c r="FZ50" s="86"/>
      <c r="GA50" s="86"/>
      <c r="GB50" s="86"/>
      <c r="GC50" s="86"/>
      <c r="GD50" s="86"/>
      <c r="GE50" s="86"/>
      <c r="GF50" s="86"/>
      <c r="GG50" s="86"/>
      <c r="GH50" s="86"/>
      <c r="GI50" s="86"/>
      <c r="GJ50" s="86"/>
      <c r="GK50" s="86"/>
      <c r="GL50" s="86"/>
      <c r="GM50" s="86"/>
      <c r="GN50" s="86"/>
      <c r="GO50" s="86"/>
      <c r="GP50" s="86"/>
      <c r="GQ50" s="86"/>
      <c r="GR50" s="86"/>
      <c r="GS50" s="86"/>
      <c r="GT50" s="86"/>
      <c r="GU50" s="86"/>
      <c r="GV50" s="86"/>
      <c r="GW50" s="86"/>
      <c r="GX50" s="86"/>
      <c r="GY50" s="86"/>
      <c r="GZ50" s="86"/>
      <c r="HA50" s="86"/>
      <c r="HB50" s="86"/>
      <c r="HC50" s="86"/>
      <c r="HD50" s="86"/>
      <c r="HE50" s="86"/>
      <c r="HF50" s="86"/>
      <c r="HG50" s="86"/>
      <c r="HH50" s="86"/>
      <c r="HI50" s="86"/>
      <c r="HJ50" s="86"/>
      <c r="HK50" s="86"/>
      <c r="HL50" s="86"/>
      <c r="HM50" s="86"/>
      <c r="HN50" s="86"/>
      <c r="HO50" s="86"/>
      <c r="HP50" s="86"/>
      <c r="HQ50" s="86"/>
      <c r="HR50" s="86"/>
      <c r="HS50" s="86"/>
      <c r="HT50" s="86"/>
      <c r="HU50" s="86"/>
      <c r="HV50" s="86"/>
      <c r="HW50" s="86"/>
      <c r="HX50" s="86"/>
      <c r="HY50" s="86"/>
      <c r="HZ50" s="86"/>
      <c r="IA50" s="86"/>
      <c r="IB50" s="86"/>
      <c r="IC50" s="86"/>
      <c r="ID50" s="86"/>
      <c r="IE50" s="86"/>
      <c r="IF50" s="86"/>
      <c r="IG50" s="86"/>
      <c r="IH50" s="86"/>
      <c r="II50" s="86"/>
      <c r="IJ50" s="86"/>
      <c r="IK50" s="86"/>
      <c r="IL50" s="86"/>
      <c r="IM50" s="86"/>
      <c r="IN50" s="86"/>
      <c r="IO50" s="86"/>
      <c r="IP50" s="86"/>
      <c r="IQ50" s="86"/>
      <c r="IR50" s="86"/>
      <c r="IS50" s="86"/>
      <c r="IT50" s="86"/>
      <c r="IU50" s="86"/>
      <c r="IV50" s="86"/>
      <c r="IW50" s="86"/>
      <c r="IX50" s="86"/>
      <c r="IY50" s="86"/>
      <c r="IZ50" s="86"/>
      <c r="JA50" s="86"/>
      <c r="JB50" s="86"/>
      <c r="JC50" s="86"/>
      <c r="JD50" s="86"/>
      <c r="JE50" s="86"/>
      <c r="JF50" s="86"/>
      <c r="JG50" s="86"/>
      <c r="JH50" s="86"/>
      <c r="JI50" s="86"/>
      <c r="JJ50" s="86"/>
      <c r="JK50" s="86"/>
      <c r="JL50" s="86"/>
      <c r="JM50" s="86"/>
      <c r="JN50" s="86"/>
      <c r="JO50" s="86"/>
      <c r="JP50" s="86"/>
      <c r="JQ50" s="86"/>
      <c r="JR50" s="86"/>
      <c r="JS50" s="86"/>
      <c r="JT50" s="86"/>
      <c r="JU50" s="86"/>
      <c r="JV50" s="86"/>
      <c r="JW50" s="86"/>
      <c r="JX50" s="86"/>
      <c r="JY50" s="86"/>
      <c r="JZ50" s="86"/>
      <c r="KA50" s="86"/>
      <c r="KB50" s="86"/>
      <c r="KC50" s="86"/>
      <c r="KD50" s="86"/>
      <c r="KE50" s="86"/>
      <c r="KF50" s="86"/>
      <c r="KG50" s="86"/>
      <c r="KH50" s="86"/>
      <c r="KI50" s="86"/>
      <c r="KJ50" s="86"/>
      <c r="KK50" s="86"/>
      <c r="KL50" s="86"/>
      <c r="KM50" s="86"/>
      <c r="KN50" s="86"/>
      <c r="KO50" s="86"/>
      <c r="KP50" s="86"/>
      <c r="KQ50" s="86"/>
      <c r="KR50" s="86"/>
      <c r="KS50" s="86"/>
      <c r="KT50" s="86"/>
      <c r="KU50" s="86"/>
      <c r="KV50" s="86"/>
      <c r="KW50" s="86"/>
      <c r="KX50" s="86"/>
      <c r="KY50" s="86"/>
      <c r="KZ50" s="86"/>
      <c r="LA50" s="86"/>
      <c r="LB50" s="86"/>
      <c r="LC50" s="86"/>
      <c r="LD50" s="86"/>
      <c r="LE50" s="86"/>
      <c r="LF50" s="86"/>
      <c r="LG50" s="86"/>
      <c r="LH50" s="86"/>
      <c r="LI50" s="86"/>
      <c r="LJ50" s="86"/>
      <c r="LK50" s="86"/>
      <c r="LL50" s="86"/>
      <c r="LM50" s="86"/>
      <c r="LN50" s="86"/>
      <c r="LO50" s="86"/>
      <c r="LP50" s="86"/>
      <c r="LQ50" s="86"/>
      <c r="LR50" s="86"/>
      <c r="LS50" s="86"/>
      <c r="LT50" s="86"/>
      <c r="LU50" s="86"/>
      <c r="LV50" s="86"/>
      <c r="LW50" s="86"/>
      <c r="LX50" s="86"/>
      <c r="LY50" s="86"/>
      <c r="LZ50" s="86"/>
      <c r="MA50" s="86"/>
      <c r="MB50" s="86"/>
      <c r="MC50" s="86"/>
      <c r="MD50" s="86"/>
      <c r="ME50" s="86"/>
      <c r="MF50" s="86"/>
      <c r="MG50" s="86"/>
      <c r="MH50" s="86"/>
      <c r="MI50" s="86"/>
      <c r="MJ50" s="86"/>
      <c r="MK50" s="86"/>
      <c r="ML50" s="86"/>
      <c r="MM50" s="86"/>
      <c r="MN50" s="86"/>
      <c r="MO50" s="86"/>
      <c r="MP50" s="86"/>
      <c r="MQ50" s="86"/>
      <c r="MR50" s="86"/>
      <c r="MS50" s="86"/>
      <c r="MT50" s="86"/>
      <c r="MU50" s="86"/>
      <c r="MV50" s="86"/>
      <c r="MW50" s="86"/>
      <c r="MX50" s="86"/>
      <c r="MY50" s="86"/>
      <c r="MZ50" s="86"/>
      <c r="NA50" s="86"/>
      <c r="NB50" s="86"/>
      <c r="NC50" s="86"/>
      <c r="ND50" s="86"/>
      <c r="NE50" s="86"/>
      <c r="NF50" s="86"/>
      <c r="NG50" s="86"/>
      <c r="NH50" s="86"/>
      <c r="NI50" s="86"/>
      <c r="NJ50" s="86"/>
      <c r="NK50" s="86"/>
      <c r="NL50" s="86"/>
      <c r="NM50" s="86"/>
      <c r="NN50" s="86"/>
      <c r="NO50" s="86"/>
      <c r="NP50" s="86"/>
      <c r="NQ50" s="86"/>
      <c r="NR50" s="86"/>
      <c r="NS50" s="86"/>
      <c r="NT50" s="86"/>
      <c r="NU50" s="86"/>
      <c r="NV50" s="86"/>
      <c r="NW50" s="86"/>
      <c r="NX50" s="86"/>
      <c r="NY50" s="86"/>
      <c r="NZ50" s="86"/>
      <c r="OA50" s="86"/>
      <c r="OB50" s="86"/>
      <c r="OC50" s="86"/>
      <c r="OD50" s="86"/>
      <c r="OE50" s="86"/>
      <c r="OF50" s="86"/>
      <c r="OG50" s="86"/>
      <c r="OH50" s="86"/>
      <c r="OI50" s="86"/>
      <c r="OJ50" s="86"/>
      <c r="OK50" s="86"/>
      <c r="OL50" s="86"/>
      <c r="OM50" s="86"/>
      <c r="ON50" s="86"/>
      <c r="OO50" s="86"/>
      <c r="OP50" s="86"/>
      <c r="OQ50" s="86"/>
      <c r="OR50" s="86"/>
      <c r="OS50" s="86"/>
      <c r="OT50" s="86"/>
      <c r="OU50" s="86"/>
      <c r="OV50" s="86"/>
      <c r="OW50" s="86"/>
      <c r="OX50" s="86"/>
      <c r="OY50" s="86"/>
      <c r="OZ50" s="86"/>
      <c r="PA50" s="86"/>
      <c r="PB50" s="86"/>
      <c r="PC50" s="86"/>
      <c r="PD50" s="86"/>
      <c r="PE50" s="86"/>
      <c r="PF50" s="86"/>
      <c r="PG50" s="86"/>
      <c r="PH50" s="86"/>
      <c r="PI50" s="86"/>
      <c r="PJ50" s="86"/>
      <c r="PK50" s="86"/>
      <c r="PL50" s="86"/>
      <c r="PM50" s="86"/>
      <c r="PN50" s="86"/>
      <c r="PO50" s="86"/>
      <c r="PP50" s="86"/>
      <c r="PQ50" s="86"/>
      <c r="PR50" s="86"/>
      <c r="PS50" s="86"/>
      <c r="PT50" s="86"/>
      <c r="PU50" s="86"/>
      <c r="PV50" s="86"/>
      <c r="PW50" s="86"/>
      <c r="PX50" s="86"/>
      <c r="PY50" s="86"/>
      <c r="PZ50" s="86"/>
      <c r="QA50" s="86"/>
      <c r="QB50" s="86"/>
      <c r="QC50" s="86"/>
      <c r="QD50" s="86"/>
      <c r="QE50" s="86"/>
      <c r="QF50" s="86"/>
      <c r="QG50" s="86"/>
      <c r="QH50" s="86"/>
      <c r="QI50" s="86"/>
      <c r="QJ50" s="86"/>
      <c r="QK50" s="86"/>
      <c r="QL50" s="86"/>
      <c r="QM50" s="86"/>
      <c r="QN50" s="86"/>
      <c r="QO50" s="86"/>
      <c r="QP50" s="86"/>
      <c r="QQ50" s="86"/>
      <c r="QR50" s="86"/>
      <c r="QS50" s="86"/>
      <c r="QT50" s="86"/>
      <c r="QU50" s="86"/>
      <c r="QV50" s="86"/>
      <c r="QW50" s="86"/>
      <c r="QX50" s="86"/>
      <c r="QY50" s="86"/>
      <c r="QZ50" s="86"/>
      <c r="RA50" s="86"/>
      <c r="RB50" s="86"/>
      <c r="RC50" s="86"/>
      <c r="RD50" s="86"/>
      <c r="RE50" s="86"/>
      <c r="RF50" s="86"/>
      <c r="RG50" s="86"/>
      <c r="RH50" s="86"/>
      <c r="RI50" s="86"/>
      <c r="RJ50" s="86"/>
      <c r="RK50" s="86"/>
      <c r="RL50" s="86"/>
      <c r="RM50" s="86"/>
      <c r="RN50" s="86"/>
      <c r="RO50" s="86"/>
      <c r="RP50" s="86"/>
      <c r="RQ50" s="86"/>
      <c r="RR50" s="86"/>
      <c r="RS50" s="86"/>
      <c r="RT50" s="86"/>
      <c r="RU50" s="86"/>
      <c r="RV50" s="86"/>
      <c r="RW50" s="86"/>
      <c r="RX50" s="86"/>
      <c r="RY50" s="86"/>
      <c r="RZ50" s="86"/>
      <c r="SA50" s="86"/>
      <c r="SB50" s="86"/>
      <c r="SC50" s="86"/>
      <c r="SD50" s="86"/>
      <c r="SE50" s="86"/>
      <c r="SF50" s="86"/>
      <c r="SG50" s="86"/>
      <c r="SH50" s="86"/>
      <c r="SI50" s="86"/>
      <c r="SJ50" s="86"/>
      <c r="SK50" s="86"/>
      <c r="SL50" s="86"/>
      <c r="SM50" s="86"/>
      <c r="SN50" s="86"/>
      <c r="SO50" s="86"/>
      <c r="SP50" s="86"/>
      <c r="SQ50" s="86"/>
      <c r="SR50" s="86"/>
      <c r="SS50" s="86"/>
      <c r="ST50" s="86"/>
      <c r="SU50" s="86"/>
      <c r="SV50" s="86"/>
      <c r="SW50" s="86"/>
      <c r="SX50" s="86"/>
      <c r="SY50" s="86"/>
      <c r="SZ50" s="86"/>
      <c r="TA50" s="86"/>
      <c r="TB50" s="86"/>
      <c r="TC50" s="86"/>
      <c r="TD50" s="86"/>
      <c r="TE50" s="86"/>
      <c r="TF50" s="86"/>
      <c r="TG50" s="86"/>
      <c r="TH50" s="86"/>
      <c r="TI50" s="86"/>
      <c r="TJ50" s="86"/>
      <c r="TK50" s="86"/>
      <c r="TL50" s="86"/>
      <c r="TM50" s="86"/>
      <c r="TN50" s="86"/>
      <c r="TO50" s="86"/>
      <c r="TP50" s="86"/>
      <c r="TQ50" s="86"/>
      <c r="TR50" s="86"/>
      <c r="TS50" s="86"/>
      <c r="TT50" s="86"/>
      <c r="TU50" s="86"/>
      <c r="TV50" s="86"/>
      <c r="TW50" s="86"/>
      <c r="TX50" s="86"/>
      <c r="TY50" s="86"/>
      <c r="TZ50" s="86"/>
      <c r="UA50" s="86"/>
      <c r="UB50" s="86"/>
      <c r="UC50" s="86"/>
      <c r="UD50" s="86"/>
      <c r="UE50" s="86"/>
      <c r="UF50" s="86"/>
      <c r="UG50" s="86"/>
      <c r="UH50" s="86"/>
      <c r="UI50" s="86"/>
      <c r="UJ50" s="86"/>
      <c r="UK50" s="86"/>
      <c r="UL50" s="86"/>
      <c r="UM50" s="86"/>
      <c r="UN50" s="86"/>
      <c r="UO50" s="86"/>
      <c r="UP50" s="86"/>
      <c r="UQ50" s="86"/>
      <c r="UR50" s="86"/>
      <c r="US50" s="86"/>
      <c r="UT50" s="86"/>
      <c r="UU50" s="86"/>
      <c r="UV50" s="86"/>
      <c r="UW50" s="86"/>
      <c r="UX50" s="86"/>
      <c r="UY50" s="86"/>
      <c r="UZ50" s="86"/>
      <c r="VA50" s="86"/>
      <c r="VB50" s="86"/>
      <c r="VC50" s="86"/>
      <c r="VD50" s="86"/>
      <c r="VE50" s="86"/>
      <c r="VF50" s="86"/>
      <c r="VG50" s="86"/>
      <c r="VH50" s="86"/>
      <c r="VI50" s="86"/>
      <c r="VJ50" s="86"/>
      <c r="VK50" s="86"/>
      <c r="VL50" s="86"/>
      <c r="VM50" s="86"/>
      <c r="VN50" s="86"/>
      <c r="VO50" s="86"/>
      <c r="VP50" s="86"/>
      <c r="VQ50" s="86"/>
      <c r="VR50" s="86"/>
      <c r="VS50" s="86"/>
      <c r="VT50" s="86"/>
      <c r="VU50" s="86"/>
      <c r="VV50" s="86"/>
      <c r="VW50" s="86"/>
      <c r="VX50" s="86"/>
      <c r="VY50" s="86"/>
      <c r="VZ50" s="86"/>
      <c r="WA50" s="86"/>
      <c r="WB50" s="86"/>
      <c r="WC50" s="86"/>
      <c r="WD50" s="86"/>
      <c r="WE50" s="86"/>
      <c r="WF50" s="86"/>
      <c r="WG50" s="86"/>
      <c r="WH50" s="86"/>
      <c r="WI50" s="86"/>
      <c r="WJ50" s="86"/>
      <c r="WK50" s="86"/>
      <c r="WL50" s="86"/>
      <c r="WM50" s="86"/>
      <c r="WN50" s="86"/>
      <c r="WO50" s="86"/>
      <c r="WP50" s="86"/>
      <c r="WQ50" s="86"/>
      <c r="WR50" s="86"/>
      <c r="WS50" s="86"/>
      <c r="WT50" s="86"/>
      <c r="WU50" s="86"/>
      <c r="WV50" s="86"/>
      <c r="WW50" s="86"/>
      <c r="WX50" s="86"/>
      <c r="WY50" s="86"/>
      <c r="WZ50" s="86"/>
      <c r="XA50" s="86"/>
      <c r="XB50" s="86"/>
      <c r="XC50" s="86"/>
      <c r="XD50" s="86"/>
      <c r="XE50" s="86"/>
      <c r="XF50" s="86"/>
      <c r="XG50" s="86"/>
      <c r="XH50" s="86"/>
      <c r="XI50" s="86"/>
      <c r="XJ50" s="86"/>
      <c r="XK50" s="86"/>
      <c r="XL50" s="86"/>
      <c r="XM50" s="86"/>
      <c r="XN50" s="86"/>
      <c r="XO50" s="86"/>
      <c r="XP50" s="86"/>
      <c r="XQ50" s="86"/>
      <c r="XR50" s="86"/>
      <c r="XS50" s="86"/>
      <c r="XT50" s="86"/>
      <c r="XU50" s="86"/>
      <c r="XV50" s="86"/>
      <c r="XW50" s="86"/>
      <c r="XX50" s="86"/>
      <c r="XY50" s="86"/>
      <c r="XZ50" s="86"/>
      <c r="YA50" s="86"/>
      <c r="YB50" s="86"/>
      <c r="YC50" s="86"/>
      <c r="YD50" s="86"/>
      <c r="YE50" s="86"/>
      <c r="YF50" s="86"/>
      <c r="YG50" s="86"/>
      <c r="YH50" s="86"/>
      <c r="YI50" s="86"/>
      <c r="YJ50" s="86"/>
      <c r="YK50" s="86"/>
      <c r="YL50" s="86"/>
      <c r="YM50" s="86"/>
      <c r="YN50" s="86"/>
      <c r="YO50" s="86"/>
      <c r="YP50" s="86"/>
      <c r="YQ50" s="86"/>
      <c r="YR50" s="86"/>
      <c r="YS50" s="86"/>
      <c r="YT50" s="86"/>
      <c r="YU50" s="86"/>
      <c r="YV50" s="86"/>
      <c r="YW50" s="86"/>
      <c r="YX50" s="86"/>
      <c r="YY50" s="86"/>
      <c r="YZ50" s="86"/>
      <c r="ZA50" s="86"/>
      <c r="ZB50" s="86"/>
      <c r="ZC50" s="86"/>
      <c r="ZD50" s="86"/>
      <c r="ZE50" s="86"/>
      <c r="ZF50" s="86"/>
      <c r="ZG50" s="86"/>
      <c r="ZH50" s="86"/>
      <c r="ZI50" s="86"/>
      <c r="ZJ50" s="86"/>
      <c r="ZK50" s="86"/>
      <c r="ZL50" s="86"/>
      <c r="ZM50" s="86"/>
      <c r="ZN50" s="86"/>
      <c r="ZO50" s="86"/>
      <c r="ZP50" s="86"/>
      <c r="ZQ50" s="86"/>
      <c r="ZR50" s="86"/>
      <c r="ZS50" s="86"/>
      <c r="ZT50" s="86"/>
      <c r="ZU50" s="86"/>
      <c r="ZV50" s="86"/>
      <c r="ZW50" s="86"/>
      <c r="ZX50" s="86"/>
      <c r="ZY50" s="86"/>
      <c r="ZZ50" s="86"/>
      <c r="AAA50" s="86"/>
      <c r="AAB50" s="86"/>
      <c r="AAC50" s="86"/>
      <c r="AAD50" s="86"/>
      <c r="AAE50" s="86"/>
      <c r="AAF50" s="86"/>
      <c r="AAG50" s="86"/>
      <c r="AAH50" s="86"/>
      <c r="AAI50" s="86"/>
      <c r="AAJ50" s="86"/>
      <c r="AAK50" s="86"/>
      <c r="AAL50" s="86"/>
      <c r="AAM50" s="86"/>
      <c r="AAN50" s="86"/>
      <c r="AAO50" s="86"/>
      <c r="AAP50" s="86"/>
      <c r="AAQ50" s="86"/>
      <c r="AAR50" s="86"/>
      <c r="AAS50" s="86"/>
      <c r="AAT50" s="86"/>
      <c r="AAU50" s="86"/>
      <c r="AAV50" s="86"/>
      <c r="AAW50" s="86"/>
      <c r="AAX50" s="86"/>
      <c r="AAY50" s="86"/>
      <c r="AAZ50" s="86"/>
      <c r="ABA50" s="86"/>
      <c r="ABB50" s="86"/>
      <c r="ABC50" s="86"/>
      <c r="ABD50" s="86"/>
      <c r="ABE50" s="86"/>
      <c r="ABF50" s="86"/>
      <c r="ABG50" s="86"/>
      <c r="ABH50" s="86"/>
      <c r="ABI50" s="86"/>
      <c r="ABJ50" s="86"/>
      <c r="ABK50" s="86"/>
      <c r="ABL50" s="86"/>
      <c r="ABM50" s="86"/>
      <c r="ABN50" s="86"/>
      <c r="ABO50" s="86"/>
      <c r="ABP50" s="86"/>
      <c r="ABQ50" s="86"/>
      <c r="ABR50" s="86"/>
      <c r="ABS50" s="86"/>
      <c r="ABT50" s="86"/>
      <c r="ABU50" s="86"/>
      <c r="ABV50" s="86"/>
      <c r="ABW50" s="86"/>
      <c r="ABX50" s="86"/>
      <c r="ABY50" s="86"/>
      <c r="ABZ50" s="86"/>
      <c r="ACA50" s="86"/>
      <c r="ACB50" s="86"/>
      <c r="ACC50" s="86"/>
      <c r="ACD50" s="86"/>
      <c r="ACE50" s="86"/>
      <c r="ACF50" s="86"/>
      <c r="ACG50" s="86"/>
      <c r="ACH50" s="86"/>
      <c r="ACI50" s="86"/>
      <c r="ACJ50" s="86"/>
      <c r="ACK50" s="86"/>
      <c r="ACL50" s="86"/>
      <c r="ACM50" s="86"/>
      <c r="ACN50" s="86"/>
      <c r="ACO50" s="86"/>
      <c r="ACP50" s="86"/>
      <c r="ACQ50" s="86"/>
      <c r="ACR50" s="86"/>
      <c r="ACS50" s="86"/>
      <c r="ACT50" s="86"/>
      <c r="ACU50" s="86"/>
      <c r="ACV50" s="86"/>
      <c r="ACW50" s="86"/>
      <c r="ACX50" s="86"/>
      <c r="ACY50" s="86"/>
      <c r="ACZ50" s="86"/>
      <c r="ADA50" s="86"/>
      <c r="ADB50" s="86"/>
      <c r="ADC50" s="86"/>
      <c r="ADD50" s="86"/>
      <c r="ADE50" s="86"/>
      <c r="ADF50" s="86"/>
      <c r="ADG50" s="86"/>
      <c r="ADH50" s="86"/>
      <c r="ADI50" s="86"/>
      <c r="ADJ50" s="86"/>
      <c r="ADK50" s="86"/>
      <c r="ADL50" s="86"/>
      <c r="ADM50" s="86"/>
      <c r="ADN50" s="86"/>
      <c r="ADO50" s="86"/>
      <c r="ADP50" s="86"/>
      <c r="ADQ50" s="86"/>
      <c r="ADR50" s="86"/>
      <c r="ADS50" s="86"/>
      <c r="ADT50" s="86"/>
      <c r="ADU50" s="86"/>
      <c r="ADV50" s="86"/>
      <c r="ADW50" s="86"/>
      <c r="ADX50" s="86"/>
      <c r="ADY50" s="86"/>
      <c r="ADZ50" s="86"/>
      <c r="AEA50" s="86"/>
      <c r="AEB50" s="86"/>
      <c r="AEC50" s="86"/>
      <c r="AED50" s="86"/>
      <c r="AEE50" s="86"/>
      <c r="AEF50" s="86"/>
      <c r="AEG50" s="86"/>
      <c r="AEH50" s="86"/>
      <c r="AEI50" s="86"/>
      <c r="AEJ50" s="86"/>
      <c r="AEK50" s="86"/>
      <c r="AEL50" s="86"/>
      <c r="AEM50" s="86"/>
      <c r="AEN50" s="86"/>
      <c r="AEO50" s="86"/>
      <c r="AEP50" s="86"/>
      <c r="AEQ50" s="86"/>
      <c r="AER50" s="86"/>
      <c r="AES50" s="86"/>
      <c r="AET50" s="86"/>
      <c r="AEU50" s="86"/>
      <c r="AEV50" s="86"/>
      <c r="AEW50" s="86"/>
      <c r="AEX50" s="86"/>
      <c r="AEY50" s="86"/>
      <c r="AEZ50" s="86"/>
      <c r="AFA50" s="86"/>
      <c r="AFB50" s="86"/>
      <c r="AFC50" s="86"/>
      <c r="AFD50" s="86"/>
      <c r="AFE50" s="86"/>
      <c r="AFF50" s="86"/>
      <c r="AFG50" s="86"/>
      <c r="AFH50" s="86"/>
      <c r="AFI50" s="86"/>
      <c r="AFJ50" s="86"/>
      <c r="AFK50" s="86"/>
      <c r="AFL50" s="86"/>
      <c r="AFM50" s="86"/>
      <c r="AFN50" s="86"/>
      <c r="AFO50" s="86"/>
      <c r="AFP50" s="86"/>
      <c r="AFQ50" s="86"/>
      <c r="AFR50" s="86"/>
      <c r="AFS50" s="86"/>
      <c r="AFT50" s="86"/>
      <c r="AFU50" s="86"/>
      <c r="AFV50" s="86"/>
      <c r="AFW50" s="86"/>
      <c r="AFX50" s="86"/>
      <c r="AFY50" s="86"/>
      <c r="AFZ50" s="86"/>
      <c r="AGA50" s="86"/>
      <c r="AGB50" s="86"/>
      <c r="AGC50" s="86"/>
      <c r="AGD50" s="86"/>
      <c r="AGE50" s="86"/>
      <c r="AGF50" s="86"/>
      <c r="AGG50" s="86"/>
      <c r="AGH50" s="86"/>
      <c r="AGI50" s="86"/>
      <c r="AGJ50" s="86"/>
      <c r="AGK50" s="86"/>
      <c r="AGL50" s="86"/>
      <c r="AGM50" s="86"/>
      <c r="AGN50" s="86"/>
      <c r="AGO50" s="86"/>
      <c r="AGP50" s="86"/>
      <c r="AGQ50" s="86"/>
      <c r="AGR50" s="86"/>
      <c r="AGS50" s="86"/>
      <c r="AGT50" s="86"/>
      <c r="AGU50" s="86"/>
      <c r="AGV50" s="86"/>
      <c r="AGW50" s="86"/>
      <c r="AGX50" s="86"/>
      <c r="AGY50" s="86"/>
      <c r="AGZ50" s="86"/>
      <c r="AHA50" s="86"/>
      <c r="AHB50" s="86"/>
      <c r="AHC50" s="86"/>
      <c r="AHD50" s="86"/>
      <c r="AHE50" s="86"/>
      <c r="AHF50" s="86"/>
      <c r="AHG50" s="86"/>
      <c r="AHH50" s="86"/>
      <c r="AHI50" s="86"/>
      <c r="AHJ50" s="86"/>
      <c r="AHK50" s="86"/>
      <c r="AHL50" s="86"/>
      <c r="AHM50" s="86"/>
      <c r="AHN50" s="86"/>
      <c r="AHO50" s="86"/>
      <c r="AHP50" s="86"/>
      <c r="AHQ50" s="86"/>
      <c r="AHR50" s="86"/>
      <c r="AHS50" s="86"/>
      <c r="AHT50" s="86"/>
      <c r="AHU50" s="86"/>
      <c r="AHV50" s="86"/>
      <c r="AHW50" s="86"/>
      <c r="AHX50" s="86"/>
      <c r="AHY50" s="86"/>
      <c r="AHZ50" s="86"/>
      <c r="AIA50" s="86"/>
      <c r="AIB50" s="86"/>
      <c r="AIC50" s="86"/>
      <c r="AID50" s="86"/>
      <c r="AIE50" s="86"/>
      <c r="AIF50" s="86"/>
      <c r="AIG50" s="86"/>
      <c r="AIH50" s="86"/>
      <c r="AII50" s="86"/>
      <c r="AIJ50" s="86"/>
      <c r="AIK50" s="86"/>
      <c r="AIL50" s="86"/>
      <c r="AIM50" s="86"/>
      <c r="AIN50" s="86"/>
      <c r="AIO50" s="86"/>
      <c r="AIP50" s="86"/>
      <c r="AIQ50" s="86"/>
      <c r="AIR50" s="86"/>
      <c r="AIS50" s="86"/>
      <c r="AIT50" s="86"/>
      <c r="AIU50" s="86"/>
      <c r="AIV50" s="86"/>
      <c r="AIW50" s="86"/>
      <c r="AIX50" s="86"/>
      <c r="AIY50" s="86"/>
      <c r="AIZ50" s="86"/>
      <c r="AJA50" s="86"/>
      <c r="AJB50" s="86"/>
      <c r="AJC50" s="86"/>
      <c r="AJD50" s="86"/>
      <c r="AJE50" s="86"/>
      <c r="AJF50" s="86"/>
      <c r="AJG50" s="86"/>
      <c r="AJH50" s="86"/>
      <c r="AJI50" s="86"/>
      <c r="AJJ50" s="86"/>
      <c r="AJK50" s="86"/>
      <c r="AJL50" s="86"/>
      <c r="AJM50" s="86"/>
      <c r="AJN50" s="86"/>
      <c r="AJO50" s="86"/>
      <c r="AJP50" s="86"/>
      <c r="AJQ50" s="86"/>
      <c r="AJR50" s="86"/>
      <c r="AJS50" s="86"/>
      <c r="AJT50" s="86"/>
      <c r="AJU50" s="86"/>
      <c r="AJV50" s="86"/>
      <c r="AJW50" s="86"/>
      <c r="AJX50" s="86"/>
      <c r="AJY50" s="86"/>
      <c r="AJZ50" s="86"/>
      <c r="AKA50" s="86"/>
      <c r="AKB50" s="86"/>
      <c r="AKC50" s="86"/>
      <c r="AKD50" s="86"/>
      <c r="AKE50" s="86"/>
      <c r="AKF50" s="86"/>
      <c r="AKG50" s="86"/>
      <c r="AKH50" s="86"/>
      <c r="AKI50" s="86"/>
      <c r="AKJ50" s="86"/>
      <c r="AKK50" s="86"/>
      <c r="AKL50" s="86"/>
      <c r="AKM50" s="86"/>
      <c r="AKN50" s="86"/>
      <c r="AKO50" s="86"/>
      <c r="AKP50" s="86"/>
      <c r="AKQ50" s="86"/>
      <c r="AKR50" s="86"/>
      <c r="AKS50" s="86"/>
      <c r="AKT50" s="86"/>
      <c r="AKU50" s="86"/>
      <c r="AKV50" s="86"/>
      <c r="AKW50" s="86"/>
      <c r="AKX50" s="86"/>
      <c r="AKY50" s="86"/>
      <c r="AKZ50" s="86"/>
      <c r="ALA50" s="86"/>
      <c r="ALB50" s="86"/>
      <c r="ALC50" s="86"/>
      <c r="ALD50" s="86"/>
      <c r="ALE50" s="86"/>
      <c r="ALF50" s="86"/>
      <c r="ALG50" s="86"/>
      <c r="ALH50" s="86"/>
      <c r="ALI50" s="86"/>
      <c r="ALJ50" s="86"/>
      <c r="ALK50" s="86"/>
      <c r="ALL50" s="86"/>
      <c r="ALM50" s="86"/>
      <c r="ALN50" s="86"/>
      <c r="ALO50" s="86"/>
      <c r="ALP50" s="86"/>
      <c r="ALQ50" s="86"/>
      <c r="ALR50" s="86"/>
      <c r="ALS50" s="86"/>
      <c r="ALT50" s="86"/>
      <c r="ALU50" s="86"/>
      <c r="ALV50" s="86"/>
      <c r="ALW50" s="86"/>
      <c r="ALX50" s="86"/>
      <c r="ALY50" s="86"/>
      <c r="ALZ50" s="86"/>
      <c r="AMA50" s="86"/>
      <c r="AMB50" s="86"/>
      <c r="AMC50" s="86"/>
      <c r="AMD50" s="86"/>
      <c r="AME50" s="86"/>
      <c r="AMF50" s="86"/>
      <c r="AMG50" s="86"/>
      <c r="AMH50" s="86"/>
      <c r="AMI50" s="86"/>
      <c r="AMJ50" s="86"/>
      <c r="AMK50" s="86"/>
    </row>
    <row r="51" customFormat="false" ht="24" hidden="false" customHeight="false" outlineLevel="0" collapsed="false">
      <c r="A51" s="266" t="s">
        <v>5420</v>
      </c>
      <c r="B51" s="354" t="s">
        <v>5198</v>
      </c>
      <c r="C51" s="266" t="s">
        <v>5229</v>
      </c>
      <c r="D51" s="1"/>
      <c r="E51" s="266" t="str">
        <f aca="false">"糾える"&amp;E50</f>
        <v>糾えるくやみ</v>
      </c>
      <c r="F51" s="266" t="str">
        <f aca="false">"あざなえる"&amp;E50</f>
        <v>あざなえるくやみ</v>
      </c>
      <c r="G51" s="289" t="s">
        <v>5421</v>
      </c>
      <c r="H51" s="266"/>
      <c r="I51" s="266"/>
      <c r="J51" s="289" t="s">
        <v>5422</v>
      </c>
      <c r="K51" s="289"/>
      <c r="L51" s="266"/>
      <c r="M51" s="368" t="s">
        <v>5401</v>
      </c>
      <c r="N51" s="266"/>
      <c r="O51" s="266"/>
      <c r="P51" s="266"/>
      <c r="Q51" s="266"/>
      <c r="R51" s="266"/>
      <c r="S51" s="266"/>
      <c r="T51" s="266"/>
      <c r="U51" s="341"/>
      <c r="V51" s="342"/>
      <c r="W51" s="341"/>
      <c r="X51" s="342"/>
      <c r="Y51" s="342"/>
      <c r="Z51" s="342"/>
      <c r="AA51" s="342"/>
      <c r="AB51" s="343"/>
      <c r="AC51" s="343"/>
      <c r="AD51" s="344"/>
      <c r="AE51" s="343" t="s">
        <v>5423</v>
      </c>
      <c r="AF51" s="345" t="s">
        <v>5403</v>
      </c>
      <c r="AG51" s="351" t="s">
        <v>5424</v>
      </c>
      <c r="AH51" s="347" t="s">
        <v>5405</v>
      </c>
      <c r="AI51" s="343"/>
      <c r="AJ51" s="343"/>
      <c r="AK51" s="351" t="s">
        <v>5425</v>
      </c>
      <c r="AL51" s="343"/>
      <c r="AM51" s="351"/>
      <c r="AN51" s="343"/>
      <c r="AO51" s="324"/>
      <c r="AP51" s="324"/>
      <c r="AQ51" s="324"/>
      <c r="AR51" s="324"/>
      <c r="AS51" s="324"/>
      <c r="AT51" s="330" t="str">
        <f aca="false">IF(A51="", "","'"&amp;A51&amp;"':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'"&amp;VLOOKUP(S51,マスタ!$D$1:$E$99,2,0)&amp;"'","")&amp;""&amp;IF(T51&lt;&gt;"",", range: '"&amp;T51&amp;"'","")&amp;IF(V51&lt;&gt;"",", damage: '"&amp;V51&amp;"'","")&amp;IF(X51&lt;&gt;"",", capacity: '"&amp;X51&amp;"'","")&amp;IF(Y51&lt;&gt;"",", growth: "&amp;Y51&amp;"","")&amp;IF(Z51&lt;&gt;"",", cost: '"&amp;Z51&amp;"'","")&amp;", text: '"&amp;SUBSTITUTE(SUBSTITUTE(AE51, CHAR(13), ""),CHAR(10),"\n")&amp;IF(AF51&lt;&gt;"", "', textAdditional: '"&amp;SUBSTITUTE(SUBSTITUTE(AF51, CHAR(13), ""),CHAR(10),"\n"), "")&amp;"', textZh: '"&amp;SUBSTITUTE(SUBSTITUTE(SUBSTITUTE(AG51, CHAR(13), ""),CHAR(10),"\n"),"'","\'")&amp;"', textZhG1: '"&amp;SUBSTITUTE(SUBSTITUTE(SUBSTITUTE(AI51, CHAR(13), ""),CHAR(10),"\n"),"'","\'")&amp;IF(AH51&lt;&gt;"", "', textZhAdditional: '"&amp;SUBSTITUTE(SUBSTITUTE(AH51, CHAR(13), ""),CHAR(10),"\n"), "")&amp;IF(AJ51&lt;&gt;"", "', textZhG1Additional: '"&amp;SUBSTITUTE(SUBSTITUTE(AJ51, CHAR(13), ""),CHAR(10),"\n"), "")&amp;"', textKo: '"&amp;SUBSTITUTE(SUBSTITUTE(SUBSTITUTE(AK51, CHAR(13), ""),CHAR(10),"\n"),"'","\'")&amp;IF(AL51&lt;&gt;"", "', textKoAdditional: '"&amp;SUBSTITUTE(SUBSTITUTE(AL51, CHAR(13), ""),CHAR(10),"\n"), "")&amp;"', textEn: '"&amp;SUBSTITUTE(SUBSTITUTE(SUBSTITUTE(AM51, CHAR(13), ""),CHAR(10),"\n"),"'","\'")&amp;IF(AN51&lt;&gt;"", "', textEnAdditional: '"&amp;SUBSTITUTE(SUBSTITUTE(AN51, CHAR(13), ""),CHAR(10),"\n"), "")&amp;"'"&amp;IF(AB51="○",", sealable: true","")&amp;IF(AC51="○",", removable: true","")&amp;IF(AA51="○",", lie: true","")&amp;IF(AD51="○",", investable: true","")&amp;"},")</f>
        <v>'26-innealra-o1-f-2a': {megami: 'innealra', anotherID: 'O1', replace: '', name: '糾えるくやみ', nameEn: '', nameZh: '交缠的悼悔', nameZhG1: '', nameKo: '얽힌 후회', ruby: 'あざなえるくやみ', rubyEn: '', baseType: 'fate', text: 'このターン中、あなたは基本動作を行えない。\n相手のライフに1ダメージを与える。', textAdditional: '（クリックでまだ見ぬ運命へと移動）', textZh: '本回合中你不能进行基本动作。\n 给予敌命1点伤害。', textZhG1: '', textZhAdditional: '（点击即可将其移去未知的命运）', textKo: '이번 턴에, 당신은 기본동작을 수행할 수 없다.\n상대 라이프에 1 데미지를 준다.', textEn: ''},</v>
      </c>
      <c r="AU51" s="331" t="str">
        <f aca="false">IF($A51&lt;&gt;"", "    /** 《"&amp;$E51&amp;"》 */ export const "&amp;SUBSTITUTE(UPPER(IF(MID($A51, 3, 1)="-", RIGHT($A51,LEN($A51)-3), $A51)), "-", "_")&amp;": TCardId = '"&amp;$A51&amp;"';", "")</f>
        <v>    /** 《糾えるくやみ》 */ export const INNEALRA_O1_F_2A: TCardId = '26-innealra-o1-f-2a';</v>
      </c>
      <c r="AV51" s="332" t="str">
        <f aca="false">IF($A51&lt;&gt;"", "    | '"&amp;$A51&amp;"'", "")</f>
        <v>    | '26-innealra-o1-f-2a'</v>
      </c>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c r="CY51" s="86"/>
      <c r="CZ51" s="86"/>
      <c r="DA51" s="86"/>
      <c r="DB51" s="86"/>
      <c r="DC51" s="86"/>
      <c r="DD51" s="86"/>
      <c r="DE51" s="86"/>
      <c r="DF51" s="86"/>
      <c r="DG51" s="86"/>
      <c r="DH51" s="86"/>
      <c r="DI51" s="86"/>
      <c r="DJ51" s="86"/>
      <c r="DK51" s="86"/>
      <c r="DL51" s="86"/>
      <c r="DM51" s="86"/>
      <c r="DN51" s="86"/>
      <c r="DO51" s="86"/>
      <c r="DP51" s="86"/>
      <c r="DQ51" s="86"/>
      <c r="DR51" s="86"/>
      <c r="DS51" s="86"/>
      <c r="DT51" s="86"/>
      <c r="DU51" s="86"/>
      <c r="DV51" s="86"/>
      <c r="DW51" s="86"/>
      <c r="DX51" s="86"/>
      <c r="DY51" s="86"/>
      <c r="DZ51" s="86"/>
      <c r="EA51" s="86"/>
      <c r="EB51" s="86"/>
      <c r="EC51" s="86"/>
      <c r="ED51" s="86"/>
      <c r="EE51" s="86"/>
      <c r="EF51" s="86"/>
      <c r="EG51" s="86"/>
      <c r="EH51" s="86"/>
      <c r="EI51" s="86"/>
      <c r="EJ51" s="86"/>
      <c r="EK51" s="86"/>
      <c r="EL51" s="86"/>
      <c r="EM51" s="86"/>
      <c r="EN51" s="86"/>
      <c r="EO51" s="86"/>
      <c r="EP51" s="86"/>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6"/>
      <c r="FO51" s="86"/>
      <c r="FP51" s="86"/>
      <c r="FQ51" s="86"/>
      <c r="FR51" s="86"/>
      <c r="FS51" s="86"/>
      <c r="FT51" s="86"/>
      <c r="FU51" s="86"/>
      <c r="FV51" s="86"/>
      <c r="FW51" s="86"/>
      <c r="FX51" s="86"/>
      <c r="FY51" s="86"/>
      <c r="FZ51" s="86"/>
      <c r="GA51" s="86"/>
      <c r="GB51" s="86"/>
      <c r="GC51" s="86"/>
      <c r="GD51" s="86"/>
      <c r="GE51" s="86"/>
      <c r="GF51" s="86"/>
      <c r="GG51" s="86"/>
      <c r="GH51" s="86"/>
      <c r="GI51" s="86"/>
      <c r="GJ51" s="86"/>
      <c r="GK51" s="86"/>
      <c r="GL51" s="86"/>
      <c r="GM51" s="86"/>
      <c r="GN51" s="86"/>
      <c r="GO51" s="86"/>
      <c r="GP51" s="86"/>
      <c r="GQ51" s="86"/>
      <c r="GR51" s="86"/>
      <c r="GS51" s="86"/>
      <c r="GT51" s="86"/>
      <c r="GU51" s="86"/>
      <c r="GV51" s="86"/>
      <c r="GW51" s="86"/>
      <c r="GX51" s="86"/>
      <c r="GY51" s="86"/>
      <c r="GZ51" s="86"/>
      <c r="HA51" s="86"/>
      <c r="HB51" s="86"/>
      <c r="HC51" s="86"/>
      <c r="HD51" s="86"/>
      <c r="HE51" s="86"/>
      <c r="HF51" s="86"/>
      <c r="HG51" s="86"/>
      <c r="HH51" s="86"/>
      <c r="HI51" s="86"/>
      <c r="HJ51" s="86"/>
      <c r="HK51" s="86"/>
      <c r="HL51" s="86"/>
      <c r="HM51" s="86"/>
      <c r="HN51" s="86"/>
      <c r="HO51" s="86"/>
      <c r="HP51" s="86"/>
      <c r="HQ51" s="86"/>
      <c r="HR51" s="86"/>
      <c r="HS51" s="86"/>
      <c r="HT51" s="86"/>
      <c r="HU51" s="86"/>
      <c r="HV51" s="86"/>
      <c r="HW51" s="86"/>
      <c r="HX51" s="86"/>
      <c r="HY51" s="86"/>
      <c r="HZ51" s="86"/>
      <c r="IA51" s="86"/>
      <c r="IB51" s="86"/>
      <c r="IC51" s="86"/>
      <c r="ID51" s="86"/>
      <c r="IE51" s="86"/>
      <c r="IF51" s="86"/>
      <c r="IG51" s="86"/>
      <c r="IH51" s="86"/>
      <c r="II51" s="86"/>
      <c r="IJ51" s="86"/>
      <c r="IK51" s="86"/>
      <c r="IL51" s="86"/>
      <c r="IM51" s="86"/>
      <c r="IN51" s="86"/>
      <c r="IO51" s="86"/>
      <c r="IP51" s="86"/>
      <c r="IQ51" s="86"/>
      <c r="IR51" s="86"/>
      <c r="IS51" s="86"/>
      <c r="IT51" s="86"/>
      <c r="IU51" s="86"/>
      <c r="IV51" s="86"/>
      <c r="IW51" s="86"/>
      <c r="IX51" s="86"/>
      <c r="IY51" s="86"/>
      <c r="IZ51" s="86"/>
      <c r="JA51" s="86"/>
      <c r="JB51" s="86"/>
      <c r="JC51" s="86"/>
      <c r="JD51" s="86"/>
      <c r="JE51" s="86"/>
      <c r="JF51" s="86"/>
      <c r="JG51" s="86"/>
      <c r="JH51" s="86"/>
      <c r="JI51" s="86"/>
      <c r="JJ51" s="86"/>
      <c r="JK51" s="86"/>
      <c r="JL51" s="86"/>
      <c r="JM51" s="86"/>
      <c r="JN51" s="86"/>
      <c r="JO51" s="86"/>
      <c r="JP51" s="86"/>
      <c r="JQ51" s="86"/>
      <c r="JR51" s="86"/>
      <c r="JS51" s="86"/>
      <c r="JT51" s="86"/>
      <c r="JU51" s="86"/>
      <c r="JV51" s="86"/>
      <c r="JW51" s="86"/>
      <c r="JX51" s="86"/>
      <c r="JY51" s="86"/>
      <c r="JZ51" s="86"/>
      <c r="KA51" s="86"/>
      <c r="KB51" s="86"/>
      <c r="KC51" s="86"/>
      <c r="KD51" s="86"/>
      <c r="KE51" s="86"/>
      <c r="KF51" s="86"/>
      <c r="KG51" s="86"/>
      <c r="KH51" s="86"/>
      <c r="KI51" s="86"/>
      <c r="KJ51" s="86"/>
      <c r="KK51" s="86"/>
      <c r="KL51" s="86"/>
      <c r="KM51" s="86"/>
      <c r="KN51" s="86"/>
      <c r="KO51" s="86"/>
      <c r="KP51" s="86"/>
      <c r="KQ51" s="86"/>
      <c r="KR51" s="86"/>
      <c r="KS51" s="86"/>
      <c r="KT51" s="86"/>
      <c r="KU51" s="86"/>
      <c r="KV51" s="86"/>
      <c r="KW51" s="86"/>
      <c r="KX51" s="86"/>
      <c r="KY51" s="86"/>
      <c r="KZ51" s="86"/>
      <c r="LA51" s="86"/>
      <c r="LB51" s="86"/>
      <c r="LC51" s="86"/>
      <c r="LD51" s="86"/>
      <c r="LE51" s="86"/>
      <c r="LF51" s="86"/>
      <c r="LG51" s="86"/>
      <c r="LH51" s="86"/>
      <c r="LI51" s="86"/>
      <c r="LJ51" s="86"/>
      <c r="LK51" s="86"/>
      <c r="LL51" s="86"/>
      <c r="LM51" s="86"/>
      <c r="LN51" s="86"/>
      <c r="LO51" s="86"/>
      <c r="LP51" s="86"/>
      <c r="LQ51" s="86"/>
      <c r="LR51" s="86"/>
      <c r="LS51" s="86"/>
      <c r="LT51" s="86"/>
      <c r="LU51" s="86"/>
      <c r="LV51" s="86"/>
      <c r="LW51" s="86"/>
      <c r="LX51" s="86"/>
      <c r="LY51" s="86"/>
      <c r="LZ51" s="86"/>
      <c r="MA51" s="86"/>
      <c r="MB51" s="86"/>
      <c r="MC51" s="86"/>
      <c r="MD51" s="86"/>
      <c r="ME51" s="86"/>
      <c r="MF51" s="86"/>
      <c r="MG51" s="86"/>
      <c r="MH51" s="86"/>
      <c r="MI51" s="86"/>
      <c r="MJ51" s="86"/>
      <c r="MK51" s="86"/>
      <c r="ML51" s="86"/>
      <c r="MM51" s="86"/>
      <c r="MN51" s="86"/>
      <c r="MO51" s="86"/>
      <c r="MP51" s="86"/>
      <c r="MQ51" s="86"/>
      <c r="MR51" s="86"/>
      <c r="MS51" s="86"/>
      <c r="MT51" s="86"/>
      <c r="MU51" s="86"/>
      <c r="MV51" s="86"/>
      <c r="MW51" s="86"/>
      <c r="MX51" s="86"/>
      <c r="MY51" s="86"/>
      <c r="MZ51" s="86"/>
      <c r="NA51" s="86"/>
      <c r="NB51" s="86"/>
      <c r="NC51" s="86"/>
      <c r="ND51" s="86"/>
      <c r="NE51" s="86"/>
      <c r="NF51" s="86"/>
      <c r="NG51" s="86"/>
      <c r="NH51" s="86"/>
      <c r="NI51" s="86"/>
      <c r="NJ51" s="86"/>
      <c r="NK51" s="86"/>
      <c r="NL51" s="86"/>
      <c r="NM51" s="86"/>
      <c r="NN51" s="86"/>
      <c r="NO51" s="86"/>
      <c r="NP51" s="86"/>
      <c r="NQ51" s="86"/>
      <c r="NR51" s="86"/>
      <c r="NS51" s="86"/>
      <c r="NT51" s="86"/>
      <c r="NU51" s="86"/>
      <c r="NV51" s="86"/>
      <c r="NW51" s="86"/>
      <c r="NX51" s="86"/>
      <c r="NY51" s="86"/>
      <c r="NZ51" s="86"/>
      <c r="OA51" s="86"/>
      <c r="OB51" s="86"/>
      <c r="OC51" s="86"/>
      <c r="OD51" s="86"/>
      <c r="OE51" s="86"/>
      <c r="OF51" s="86"/>
      <c r="OG51" s="86"/>
      <c r="OH51" s="86"/>
      <c r="OI51" s="86"/>
      <c r="OJ51" s="86"/>
      <c r="OK51" s="86"/>
      <c r="OL51" s="86"/>
      <c r="OM51" s="86"/>
      <c r="ON51" s="86"/>
      <c r="OO51" s="86"/>
      <c r="OP51" s="86"/>
      <c r="OQ51" s="86"/>
      <c r="OR51" s="86"/>
      <c r="OS51" s="86"/>
      <c r="OT51" s="86"/>
      <c r="OU51" s="86"/>
      <c r="OV51" s="86"/>
      <c r="OW51" s="86"/>
      <c r="OX51" s="86"/>
      <c r="OY51" s="86"/>
      <c r="OZ51" s="86"/>
      <c r="PA51" s="86"/>
      <c r="PB51" s="86"/>
      <c r="PC51" s="86"/>
      <c r="PD51" s="86"/>
      <c r="PE51" s="86"/>
      <c r="PF51" s="86"/>
      <c r="PG51" s="86"/>
      <c r="PH51" s="86"/>
      <c r="PI51" s="86"/>
      <c r="PJ51" s="86"/>
      <c r="PK51" s="86"/>
      <c r="PL51" s="86"/>
      <c r="PM51" s="86"/>
      <c r="PN51" s="86"/>
      <c r="PO51" s="86"/>
      <c r="PP51" s="86"/>
      <c r="PQ51" s="86"/>
      <c r="PR51" s="86"/>
      <c r="PS51" s="86"/>
      <c r="PT51" s="86"/>
      <c r="PU51" s="86"/>
      <c r="PV51" s="86"/>
      <c r="PW51" s="86"/>
      <c r="PX51" s="86"/>
      <c r="PY51" s="86"/>
      <c r="PZ51" s="86"/>
      <c r="QA51" s="86"/>
      <c r="QB51" s="86"/>
      <c r="QC51" s="86"/>
      <c r="QD51" s="86"/>
      <c r="QE51" s="86"/>
      <c r="QF51" s="86"/>
      <c r="QG51" s="86"/>
      <c r="QH51" s="86"/>
      <c r="QI51" s="86"/>
      <c r="QJ51" s="86"/>
      <c r="QK51" s="86"/>
      <c r="QL51" s="86"/>
      <c r="QM51" s="86"/>
      <c r="QN51" s="86"/>
      <c r="QO51" s="86"/>
      <c r="QP51" s="86"/>
      <c r="QQ51" s="86"/>
      <c r="QR51" s="86"/>
      <c r="QS51" s="86"/>
      <c r="QT51" s="86"/>
      <c r="QU51" s="86"/>
      <c r="QV51" s="86"/>
      <c r="QW51" s="86"/>
      <c r="QX51" s="86"/>
      <c r="QY51" s="86"/>
      <c r="QZ51" s="86"/>
      <c r="RA51" s="86"/>
      <c r="RB51" s="86"/>
      <c r="RC51" s="86"/>
      <c r="RD51" s="86"/>
      <c r="RE51" s="86"/>
      <c r="RF51" s="86"/>
      <c r="RG51" s="86"/>
      <c r="RH51" s="86"/>
      <c r="RI51" s="86"/>
      <c r="RJ51" s="86"/>
      <c r="RK51" s="86"/>
      <c r="RL51" s="86"/>
      <c r="RM51" s="86"/>
      <c r="RN51" s="86"/>
      <c r="RO51" s="86"/>
      <c r="RP51" s="86"/>
      <c r="RQ51" s="86"/>
      <c r="RR51" s="86"/>
      <c r="RS51" s="86"/>
      <c r="RT51" s="86"/>
      <c r="RU51" s="86"/>
      <c r="RV51" s="86"/>
      <c r="RW51" s="86"/>
      <c r="RX51" s="86"/>
      <c r="RY51" s="86"/>
      <c r="RZ51" s="86"/>
      <c r="SA51" s="86"/>
      <c r="SB51" s="86"/>
      <c r="SC51" s="86"/>
      <c r="SD51" s="86"/>
      <c r="SE51" s="86"/>
      <c r="SF51" s="86"/>
      <c r="SG51" s="86"/>
      <c r="SH51" s="86"/>
      <c r="SI51" s="86"/>
      <c r="SJ51" s="86"/>
      <c r="SK51" s="86"/>
      <c r="SL51" s="86"/>
      <c r="SM51" s="86"/>
      <c r="SN51" s="86"/>
      <c r="SO51" s="86"/>
      <c r="SP51" s="86"/>
      <c r="SQ51" s="86"/>
      <c r="SR51" s="86"/>
      <c r="SS51" s="86"/>
      <c r="ST51" s="86"/>
      <c r="SU51" s="86"/>
      <c r="SV51" s="86"/>
      <c r="SW51" s="86"/>
      <c r="SX51" s="86"/>
      <c r="SY51" s="86"/>
      <c r="SZ51" s="86"/>
      <c r="TA51" s="86"/>
      <c r="TB51" s="86"/>
      <c r="TC51" s="86"/>
      <c r="TD51" s="86"/>
      <c r="TE51" s="86"/>
      <c r="TF51" s="86"/>
      <c r="TG51" s="86"/>
      <c r="TH51" s="86"/>
      <c r="TI51" s="86"/>
      <c r="TJ51" s="86"/>
      <c r="TK51" s="86"/>
      <c r="TL51" s="86"/>
      <c r="TM51" s="86"/>
      <c r="TN51" s="86"/>
      <c r="TO51" s="86"/>
      <c r="TP51" s="86"/>
      <c r="TQ51" s="86"/>
      <c r="TR51" s="86"/>
      <c r="TS51" s="86"/>
      <c r="TT51" s="86"/>
      <c r="TU51" s="86"/>
      <c r="TV51" s="86"/>
      <c r="TW51" s="86"/>
      <c r="TX51" s="86"/>
      <c r="TY51" s="86"/>
      <c r="TZ51" s="86"/>
      <c r="UA51" s="86"/>
      <c r="UB51" s="86"/>
      <c r="UC51" s="86"/>
      <c r="UD51" s="86"/>
      <c r="UE51" s="86"/>
      <c r="UF51" s="86"/>
      <c r="UG51" s="86"/>
      <c r="UH51" s="86"/>
      <c r="UI51" s="86"/>
      <c r="UJ51" s="86"/>
      <c r="UK51" s="86"/>
      <c r="UL51" s="86"/>
      <c r="UM51" s="86"/>
      <c r="UN51" s="86"/>
      <c r="UO51" s="86"/>
      <c r="UP51" s="86"/>
      <c r="UQ51" s="86"/>
      <c r="UR51" s="86"/>
      <c r="US51" s="86"/>
      <c r="UT51" s="86"/>
      <c r="UU51" s="86"/>
      <c r="UV51" s="86"/>
      <c r="UW51" s="86"/>
      <c r="UX51" s="86"/>
      <c r="UY51" s="86"/>
      <c r="UZ51" s="86"/>
      <c r="VA51" s="86"/>
      <c r="VB51" s="86"/>
      <c r="VC51" s="86"/>
      <c r="VD51" s="86"/>
      <c r="VE51" s="86"/>
      <c r="VF51" s="86"/>
      <c r="VG51" s="86"/>
      <c r="VH51" s="86"/>
      <c r="VI51" s="86"/>
      <c r="VJ51" s="86"/>
      <c r="VK51" s="86"/>
      <c r="VL51" s="86"/>
      <c r="VM51" s="86"/>
      <c r="VN51" s="86"/>
      <c r="VO51" s="86"/>
      <c r="VP51" s="86"/>
      <c r="VQ51" s="86"/>
      <c r="VR51" s="86"/>
      <c r="VS51" s="86"/>
      <c r="VT51" s="86"/>
      <c r="VU51" s="86"/>
      <c r="VV51" s="86"/>
      <c r="VW51" s="86"/>
      <c r="VX51" s="86"/>
      <c r="VY51" s="86"/>
      <c r="VZ51" s="86"/>
      <c r="WA51" s="86"/>
      <c r="WB51" s="86"/>
      <c r="WC51" s="86"/>
      <c r="WD51" s="86"/>
      <c r="WE51" s="86"/>
      <c r="WF51" s="86"/>
      <c r="WG51" s="86"/>
      <c r="WH51" s="86"/>
      <c r="WI51" s="86"/>
      <c r="WJ51" s="86"/>
      <c r="WK51" s="86"/>
      <c r="WL51" s="86"/>
      <c r="WM51" s="86"/>
      <c r="WN51" s="86"/>
      <c r="WO51" s="86"/>
      <c r="WP51" s="86"/>
      <c r="WQ51" s="86"/>
      <c r="WR51" s="86"/>
      <c r="WS51" s="86"/>
      <c r="WT51" s="86"/>
      <c r="WU51" s="86"/>
      <c r="WV51" s="86"/>
      <c r="WW51" s="86"/>
      <c r="WX51" s="86"/>
      <c r="WY51" s="86"/>
      <c r="WZ51" s="86"/>
      <c r="XA51" s="86"/>
      <c r="XB51" s="86"/>
      <c r="XC51" s="86"/>
      <c r="XD51" s="86"/>
      <c r="XE51" s="86"/>
      <c r="XF51" s="86"/>
      <c r="XG51" s="86"/>
      <c r="XH51" s="86"/>
      <c r="XI51" s="86"/>
      <c r="XJ51" s="86"/>
      <c r="XK51" s="86"/>
      <c r="XL51" s="86"/>
      <c r="XM51" s="86"/>
      <c r="XN51" s="86"/>
      <c r="XO51" s="86"/>
      <c r="XP51" s="86"/>
      <c r="XQ51" s="86"/>
      <c r="XR51" s="86"/>
      <c r="XS51" s="86"/>
      <c r="XT51" s="86"/>
      <c r="XU51" s="86"/>
      <c r="XV51" s="86"/>
      <c r="XW51" s="86"/>
      <c r="XX51" s="86"/>
      <c r="XY51" s="86"/>
      <c r="XZ51" s="86"/>
      <c r="YA51" s="86"/>
      <c r="YB51" s="86"/>
      <c r="YC51" s="86"/>
      <c r="YD51" s="86"/>
      <c r="YE51" s="86"/>
      <c r="YF51" s="86"/>
      <c r="YG51" s="86"/>
      <c r="YH51" s="86"/>
      <c r="YI51" s="86"/>
      <c r="YJ51" s="86"/>
      <c r="YK51" s="86"/>
      <c r="YL51" s="86"/>
      <c r="YM51" s="86"/>
      <c r="YN51" s="86"/>
      <c r="YO51" s="86"/>
      <c r="YP51" s="86"/>
      <c r="YQ51" s="86"/>
      <c r="YR51" s="86"/>
      <c r="YS51" s="86"/>
      <c r="YT51" s="86"/>
      <c r="YU51" s="86"/>
      <c r="YV51" s="86"/>
      <c r="YW51" s="86"/>
      <c r="YX51" s="86"/>
      <c r="YY51" s="86"/>
      <c r="YZ51" s="86"/>
      <c r="ZA51" s="86"/>
      <c r="ZB51" s="86"/>
      <c r="ZC51" s="86"/>
      <c r="ZD51" s="86"/>
      <c r="ZE51" s="86"/>
      <c r="ZF51" s="86"/>
      <c r="ZG51" s="86"/>
      <c r="ZH51" s="86"/>
      <c r="ZI51" s="86"/>
      <c r="ZJ51" s="86"/>
      <c r="ZK51" s="86"/>
      <c r="ZL51" s="86"/>
      <c r="ZM51" s="86"/>
      <c r="ZN51" s="86"/>
      <c r="ZO51" s="86"/>
      <c r="ZP51" s="86"/>
      <c r="ZQ51" s="86"/>
      <c r="ZR51" s="86"/>
      <c r="ZS51" s="86"/>
      <c r="ZT51" s="86"/>
      <c r="ZU51" s="86"/>
      <c r="ZV51" s="86"/>
      <c r="ZW51" s="86"/>
      <c r="ZX51" s="86"/>
      <c r="ZY51" s="86"/>
      <c r="ZZ51" s="86"/>
      <c r="AAA51" s="86"/>
      <c r="AAB51" s="86"/>
      <c r="AAC51" s="86"/>
      <c r="AAD51" s="86"/>
      <c r="AAE51" s="86"/>
      <c r="AAF51" s="86"/>
      <c r="AAG51" s="86"/>
      <c r="AAH51" s="86"/>
      <c r="AAI51" s="86"/>
      <c r="AAJ51" s="86"/>
      <c r="AAK51" s="86"/>
      <c r="AAL51" s="86"/>
      <c r="AAM51" s="86"/>
      <c r="AAN51" s="86"/>
      <c r="AAO51" s="86"/>
      <c r="AAP51" s="86"/>
      <c r="AAQ51" s="86"/>
      <c r="AAR51" s="86"/>
      <c r="AAS51" s="86"/>
      <c r="AAT51" s="86"/>
      <c r="AAU51" s="86"/>
      <c r="AAV51" s="86"/>
      <c r="AAW51" s="86"/>
      <c r="AAX51" s="86"/>
      <c r="AAY51" s="86"/>
      <c r="AAZ51" s="86"/>
      <c r="ABA51" s="86"/>
      <c r="ABB51" s="86"/>
      <c r="ABC51" s="86"/>
      <c r="ABD51" s="86"/>
      <c r="ABE51" s="86"/>
      <c r="ABF51" s="86"/>
      <c r="ABG51" s="86"/>
      <c r="ABH51" s="86"/>
      <c r="ABI51" s="86"/>
      <c r="ABJ51" s="86"/>
      <c r="ABK51" s="86"/>
      <c r="ABL51" s="86"/>
      <c r="ABM51" s="86"/>
      <c r="ABN51" s="86"/>
      <c r="ABO51" s="86"/>
      <c r="ABP51" s="86"/>
      <c r="ABQ51" s="86"/>
      <c r="ABR51" s="86"/>
      <c r="ABS51" s="86"/>
      <c r="ABT51" s="86"/>
      <c r="ABU51" s="86"/>
      <c r="ABV51" s="86"/>
      <c r="ABW51" s="86"/>
      <c r="ABX51" s="86"/>
      <c r="ABY51" s="86"/>
      <c r="ABZ51" s="86"/>
      <c r="ACA51" s="86"/>
      <c r="ACB51" s="86"/>
      <c r="ACC51" s="86"/>
      <c r="ACD51" s="86"/>
      <c r="ACE51" s="86"/>
      <c r="ACF51" s="86"/>
      <c r="ACG51" s="86"/>
      <c r="ACH51" s="86"/>
      <c r="ACI51" s="86"/>
      <c r="ACJ51" s="86"/>
      <c r="ACK51" s="86"/>
      <c r="ACL51" s="86"/>
      <c r="ACM51" s="86"/>
      <c r="ACN51" s="86"/>
      <c r="ACO51" s="86"/>
      <c r="ACP51" s="86"/>
      <c r="ACQ51" s="86"/>
      <c r="ACR51" s="86"/>
      <c r="ACS51" s="86"/>
      <c r="ACT51" s="86"/>
      <c r="ACU51" s="86"/>
      <c r="ACV51" s="86"/>
      <c r="ACW51" s="86"/>
      <c r="ACX51" s="86"/>
      <c r="ACY51" s="86"/>
      <c r="ACZ51" s="86"/>
      <c r="ADA51" s="86"/>
      <c r="ADB51" s="86"/>
      <c r="ADC51" s="86"/>
      <c r="ADD51" s="86"/>
      <c r="ADE51" s="86"/>
      <c r="ADF51" s="86"/>
      <c r="ADG51" s="86"/>
      <c r="ADH51" s="86"/>
      <c r="ADI51" s="86"/>
      <c r="ADJ51" s="86"/>
      <c r="ADK51" s="86"/>
      <c r="ADL51" s="86"/>
      <c r="ADM51" s="86"/>
      <c r="ADN51" s="86"/>
      <c r="ADO51" s="86"/>
      <c r="ADP51" s="86"/>
      <c r="ADQ51" s="86"/>
      <c r="ADR51" s="86"/>
      <c r="ADS51" s="86"/>
      <c r="ADT51" s="86"/>
      <c r="ADU51" s="86"/>
      <c r="ADV51" s="86"/>
      <c r="ADW51" s="86"/>
      <c r="ADX51" s="86"/>
      <c r="ADY51" s="86"/>
      <c r="ADZ51" s="86"/>
      <c r="AEA51" s="86"/>
      <c r="AEB51" s="86"/>
      <c r="AEC51" s="86"/>
      <c r="AED51" s="86"/>
      <c r="AEE51" s="86"/>
      <c r="AEF51" s="86"/>
      <c r="AEG51" s="86"/>
      <c r="AEH51" s="86"/>
      <c r="AEI51" s="86"/>
      <c r="AEJ51" s="86"/>
      <c r="AEK51" s="86"/>
      <c r="AEL51" s="86"/>
      <c r="AEM51" s="86"/>
      <c r="AEN51" s="86"/>
      <c r="AEO51" s="86"/>
      <c r="AEP51" s="86"/>
      <c r="AEQ51" s="86"/>
      <c r="AER51" s="86"/>
      <c r="AES51" s="86"/>
      <c r="AET51" s="86"/>
      <c r="AEU51" s="86"/>
      <c r="AEV51" s="86"/>
      <c r="AEW51" s="86"/>
      <c r="AEX51" s="86"/>
      <c r="AEY51" s="86"/>
      <c r="AEZ51" s="86"/>
      <c r="AFA51" s="86"/>
      <c r="AFB51" s="86"/>
      <c r="AFC51" s="86"/>
      <c r="AFD51" s="86"/>
      <c r="AFE51" s="86"/>
      <c r="AFF51" s="86"/>
      <c r="AFG51" s="86"/>
      <c r="AFH51" s="86"/>
      <c r="AFI51" s="86"/>
      <c r="AFJ51" s="86"/>
      <c r="AFK51" s="86"/>
      <c r="AFL51" s="86"/>
      <c r="AFM51" s="86"/>
      <c r="AFN51" s="86"/>
      <c r="AFO51" s="86"/>
      <c r="AFP51" s="86"/>
      <c r="AFQ51" s="86"/>
      <c r="AFR51" s="86"/>
      <c r="AFS51" s="86"/>
      <c r="AFT51" s="86"/>
      <c r="AFU51" s="86"/>
      <c r="AFV51" s="86"/>
      <c r="AFW51" s="86"/>
      <c r="AFX51" s="86"/>
      <c r="AFY51" s="86"/>
      <c r="AFZ51" s="86"/>
      <c r="AGA51" s="86"/>
      <c r="AGB51" s="86"/>
      <c r="AGC51" s="86"/>
      <c r="AGD51" s="86"/>
      <c r="AGE51" s="86"/>
      <c r="AGF51" s="86"/>
      <c r="AGG51" s="86"/>
      <c r="AGH51" s="86"/>
      <c r="AGI51" s="86"/>
      <c r="AGJ51" s="86"/>
      <c r="AGK51" s="86"/>
      <c r="AGL51" s="86"/>
      <c r="AGM51" s="86"/>
      <c r="AGN51" s="86"/>
      <c r="AGO51" s="86"/>
      <c r="AGP51" s="86"/>
      <c r="AGQ51" s="86"/>
      <c r="AGR51" s="86"/>
      <c r="AGS51" s="86"/>
      <c r="AGT51" s="86"/>
      <c r="AGU51" s="86"/>
      <c r="AGV51" s="86"/>
      <c r="AGW51" s="86"/>
      <c r="AGX51" s="86"/>
      <c r="AGY51" s="86"/>
      <c r="AGZ51" s="86"/>
      <c r="AHA51" s="86"/>
      <c r="AHB51" s="86"/>
      <c r="AHC51" s="86"/>
      <c r="AHD51" s="86"/>
      <c r="AHE51" s="86"/>
      <c r="AHF51" s="86"/>
      <c r="AHG51" s="86"/>
      <c r="AHH51" s="86"/>
      <c r="AHI51" s="86"/>
      <c r="AHJ51" s="86"/>
      <c r="AHK51" s="86"/>
      <c r="AHL51" s="86"/>
      <c r="AHM51" s="86"/>
      <c r="AHN51" s="86"/>
      <c r="AHO51" s="86"/>
      <c r="AHP51" s="86"/>
      <c r="AHQ51" s="86"/>
      <c r="AHR51" s="86"/>
      <c r="AHS51" s="86"/>
      <c r="AHT51" s="86"/>
      <c r="AHU51" s="86"/>
      <c r="AHV51" s="86"/>
      <c r="AHW51" s="86"/>
      <c r="AHX51" s="86"/>
      <c r="AHY51" s="86"/>
      <c r="AHZ51" s="86"/>
      <c r="AIA51" s="86"/>
      <c r="AIB51" s="86"/>
      <c r="AIC51" s="86"/>
      <c r="AID51" s="86"/>
      <c r="AIE51" s="86"/>
      <c r="AIF51" s="86"/>
      <c r="AIG51" s="86"/>
      <c r="AIH51" s="86"/>
      <c r="AII51" s="86"/>
      <c r="AIJ51" s="86"/>
      <c r="AIK51" s="86"/>
      <c r="AIL51" s="86"/>
      <c r="AIM51" s="86"/>
      <c r="AIN51" s="86"/>
      <c r="AIO51" s="86"/>
      <c r="AIP51" s="86"/>
      <c r="AIQ51" s="86"/>
      <c r="AIR51" s="86"/>
      <c r="AIS51" s="86"/>
      <c r="AIT51" s="86"/>
      <c r="AIU51" s="86"/>
      <c r="AIV51" s="86"/>
      <c r="AIW51" s="86"/>
      <c r="AIX51" s="86"/>
      <c r="AIY51" s="86"/>
      <c r="AIZ51" s="86"/>
      <c r="AJA51" s="86"/>
      <c r="AJB51" s="86"/>
      <c r="AJC51" s="86"/>
      <c r="AJD51" s="86"/>
      <c r="AJE51" s="86"/>
      <c r="AJF51" s="86"/>
      <c r="AJG51" s="86"/>
      <c r="AJH51" s="86"/>
      <c r="AJI51" s="86"/>
      <c r="AJJ51" s="86"/>
      <c r="AJK51" s="86"/>
      <c r="AJL51" s="86"/>
      <c r="AJM51" s="86"/>
      <c r="AJN51" s="86"/>
      <c r="AJO51" s="86"/>
      <c r="AJP51" s="86"/>
      <c r="AJQ51" s="86"/>
      <c r="AJR51" s="86"/>
      <c r="AJS51" s="86"/>
      <c r="AJT51" s="86"/>
      <c r="AJU51" s="86"/>
      <c r="AJV51" s="86"/>
      <c r="AJW51" s="86"/>
      <c r="AJX51" s="86"/>
      <c r="AJY51" s="86"/>
      <c r="AJZ51" s="86"/>
      <c r="AKA51" s="86"/>
      <c r="AKB51" s="86"/>
      <c r="AKC51" s="86"/>
      <c r="AKD51" s="86"/>
      <c r="AKE51" s="86"/>
      <c r="AKF51" s="86"/>
      <c r="AKG51" s="86"/>
      <c r="AKH51" s="86"/>
      <c r="AKI51" s="86"/>
      <c r="AKJ51" s="86"/>
      <c r="AKK51" s="86"/>
      <c r="AKL51" s="86"/>
      <c r="AKM51" s="86"/>
      <c r="AKN51" s="86"/>
      <c r="AKO51" s="86"/>
      <c r="AKP51" s="86"/>
      <c r="AKQ51" s="86"/>
      <c r="AKR51" s="86"/>
      <c r="AKS51" s="86"/>
      <c r="AKT51" s="86"/>
      <c r="AKU51" s="86"/>
      <c r="AKV51" s="86"/>
      <c r="AKW51" s="86"/>
      <c r="AKX51" s="86"/>
      <c r="AKY51" s="86"/>
      <c r="AKZ51" s="86"/>
      <c r="ALA51" s="86"/>
      <c r="ALB51" s="86"/>
      <c r="ALC51" s="86"/>
      <c r="ALD51" s="86"/>
      <c r="ALE51" s="86"/>
      <c r="ALF51" s="86"/>
      <c r="ALG51" s="86"/>
      <c r="ALH51" s="86"/>
      <c r="ALI51" s="86"/>
      <c r="ALJ51" s="86"/>
      <c r="ALK51" s="86"/>
      <c r="ALL51" s="86"/>
      <c r="ALM51" s="86"/>
      <c r="ALN51" s="86"/>
      <c r="ALO51" s="86"/>
      <c r="ALP51" s="86"/>
      <c r="ALQ51" s="86"/>
      <c r="ALR51" s="86"/>
      <c r="ALS51" s="86"/>
      <c r="ALT51" s="86"/>
      <c r="ALU51" s="86"/>
      <c r="ALV51" s="86"/>
      <c r="ALW51" s="86"/>
      <c r="ALX51" s="86"/>
      <c r="ALY51" s="86"/>
      <c r="ALZ51" s="86"/>
      <c r="AMA51" s="86"/>
      <c r="AMB51" s="86"/>
      <c r="AMC51" s="86"/>
      <c r="AMD51" s="86"/>
      <c r="AME51" s="86"/>
      <c r="AMF51" s="86"/>
      <c r="AMG51" s="86"/>
      <c r="AMH51" s="86"/>
      <c r="AMI51" s="86"/>
      <c r="AMJ51" s="86"/>
      <c r="AMK51" s="86"/>
    </row>
    <row r="52" customFormat="false" ht="46" hidden="false" customHeight="false" outlineLevel="0" collapsed="false">
      <c r="A52" s="266" t="s">
        <v>5426</v>
      </c>
      <c r="B52" s="354" t="s">
        <v>5198</v>
      </c>
      <c r="C52" s="266" t="s">
        <v>5229</v>
      </c>
      <c r="D52" s="1"/>
      <c r="E52" s="266" t="s">
        <v>5427</v>
      </c>
      <c r="F52" s="266"/>
      <c r="G52" s="289" t="s">
        <v>5428</v>
      </c>
      <c r="H52" s="266"/>
      <c r="I52" s="266"/>
      <c r="J52" s="289" t="s">
        <v>5429</v>
      </c>
      <c r="K52" s="289"/>
      <c r="L52" s="266"/>
      <c r="M52" s="368" t="s">
        <v>5401</v>
      </c>
      <c r="N52" s="266"/>
      <c r="O52" s="266"/>
      <c r="P52" s="266"/>
      <c r="Q52" s="266"/>
      <c r="R52" s="266"/>
      <c r="S52" s="266"/>
      <c r="T52" s="266"/>
      <c r="U52" s="341"/>
      <c r="V52" s="342"/>
      <c r="W52" s="341"/>
      <c r="X52" s="342"/>
      <c r="Y52" s="342"/>
      <c r="Z52" s="342"/>
      <c r="AA52" s="342"/>
      <c r="AB52" s="343"/>
      <c r="AC52" s="343"/>
      <c r="AD52" s="344"/>
      <c r="AE52" s="343" t="s">
        <v>5430</v>
      </c>
      <c r="AF52" s="345" t="s">
        <v>5403</v>
      </c>
      <c r="AG52" s="351" t="s">
        <v>5431</v>
      </c>
      <c r="AH52" s="347" t="s">
        <v>5405</v>
      </c>
      <c r="AI52" s="343"/>
      <c r="AJ52" s="343"/>
      <c r="AK52" s="351" t="s">
        <v>5432</v>
      </c>
      <c r="AL52" s="343"/>
      <c r="AM52" s="351"/>
      <c r="AN52" s="343"/>
      <c r="AO52" s="324"/>
      <c r="AP52" s="324"/>
      <c r="AQ52" s="324"/>
      <c r="AR52" s="324"/>
      <c r="AS52" s="324"/>
      <c r="AT52" s="330" t="str">
        <f aca="false">IF(A52="", "","'"&amp;A52&amp;"':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'"&amp;VLOOKUP(M52,マスタ!$A$1:$B$99,2,0)&amp;"'"&amp;IF(N52="○",", extra: true","")&amp;IF(O52&lt;&gt;"",", extraFrom: '"&amp;O52&amp;"'","")&amp;IF(P52&lt;&gt;"",", exchangableTo: '"&amp;P52&amp;"'","")&amp;IF(Q52="○",", poison: true","")&amp;IF(R52&lt;&gt;"", ", type: '"&amp;VLOOKUP(R52,マスタ!$D$1:$E$99,2,0)&amp;"'", "")&amp;IF(S52&lt;&gt;"",", subType: '"&amp;VLOOKUP(S52,マスタ!$D$1:$E$99,2,0)&amp;"'","")&amp;""&amp;IF(T52&lt;&gt;"",", range: '"&amp;T52&amp;"'","")&amp;IF(V52&lt;&gt;"",", damage: '"&amp;V52&amp;"'","")&amp;IF(X52&lt;&gt;"",", capacity: '"&amp;X52&amp;"'","")&amp;IF(Y52&lt;&gt;"",", growth: "&amp;Y52&amp;"","")&amp;IF(Z52&lt;&gt;"",", cost: '"&amp;Z52&amp;"'","")&amp;", text: '"&amp;SUBSTITUTE(SUBSTITUTE(AE52, CHAR(13), ""),CHAR(10),"\n")&amp;IF(AF52&lt;&gt;"", "', textAdditional: '"&amp;SUBSTITUTE(SUBSTITUTE(AF52, CHAR(13), ""),CHAR(10),"\n"), "")&amp;"', textZh: '"&amp;SUBSTITUTE(SUBSTITUTE(SUBSTITUTE(AG52, CHAR(13), ""),CHAR(10),"\n"),"'","\'")&amp;"', textZhG1: '"&amp;SUBSTITUTE(SUBSTITUTE(SUBSTITUTE(AI52, CHAR(13), ""),CHAR(10),"\n"),"'","\'")&amp;IF(AH52&lt;&gt;"", "', textZhAdditional: '"&amp;SUBSTITUTE(SUBSTITUTE(AH52, CHAR(13), ""),CHAR(10),"\n"), "")&amp;IF(AJ52&lt;&gt;"", "', textZhG1Additional: '"&amp;SUBSTITUTE(SUBSTITUTE(AJ52, CHAR(13), ""),CHAR(10),"\n"), "")&amp;"', textKo: '"&amp;SUBSTITUTE(SUBSTITUTE(SUBSTITUTE(AK52, CHAR(13), ""),CHAR(10),"\n"),"'","\'")&amp;IF(AL52&lt;&gt;"", "', textKoAdditional: '"&amp;SUBSTITUTE(SUBSTITUTE(AL52, CHAR(13), ""),CHAR(10),"\n"), "")&amp;"', textEn: '"&amp;SUBSTITUTE(SUBSTITUTE(SUBSTITUTE(AM52, CHAR(13), ""),CHAR(10),"\n"),"'","\'")&amp;IF(AN52&lt;&gt;"", "', textEnAdditional: '"&amp;SUBSTITUTE(SUBSTITUTE(AN52, CHAR(13), ""),CHAR(10),"\n"), "")&amp;"'"&amp;IF(AB52="○",", sealable: true","")&amp;IF(AC52="○",", removable: true","")&amp;IF(AA52="○",", lie: true","")&amp;IF(AD52="○",", investable: true","")&amp;"},")</f>
        <v>'26-innealra-o1-f-3': {megami: 'innealra', anotherID: 'O1', replace: '', name: 'うらみ', nameEn: '', nameZh: '怨艾', nameZhG1: '', nameKo: '원한', ruby: '', rubyEn: '', baseType: 'fate', text: 'この運命が過去にあるならば、相手のライフに1ダメージを与える。そうした場合、あなたは手札から《対応》カード1枚を捨て札にする。それが行えない場合、あなたは手札を公開する。', textAdditional: '（クリックでまだ見ぬ運命へと移動）', textZh: '此命运是过去的命运的话，给予敌命1点伤害。若如此做，你从手牌中舍弃1张《对应》牌，若不能这么做则将手牌公开。', textZhG1: '', textZhAdditional: '（点击即可将其移去未知的命运）', textKo: '이 운명이 과거에 있다면, 상대의 라이프에 1 데미지를 준다. 그렇게 했다면, 당신은 손패에서 《대응》카드 1장을 버림패로 만든다. 그렇게 하지 못했을경우, 당신은 손패를 공개한다.', textEn: ''},</v>
      </c>
      <c r="AU52" s="331" t="str">
        <f aca="false">IF($A52&lt;&gt;"", "    /** 《"&amp;$E52&amp;"》 */ export const "&amp;SUBSTITUTE(UPPER(IF(MID($A52, 3, 1)="-", RIGHT($A52,LEN($A52)-3), $A52)), "-", "_")&amp;": TCardId = '"&amp;$A52&amp;"';", "")</f>
        <v>    /** 《うらみ》 */ export const INNEALRA_O1_F_3: TCardId = '26-innealra-o1-f-3';</v>
      </c>
      <c r="AV52" s="332" t="str">
        <f aca="false">IF($A52&lt;&gt;"", "    | '"&amp;$A52&amp;"'", "")</f>
        <v>    | '26-innealra-o1-f-3'</v>
      </c>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c r="CY52" s="86"/>
      <c r="CZ52" s="86"/>
      <c r="DA52" s="86"/>
      <c r="DB52" s="86"/>
      <c r="DC52" s="86"/>
      <c r="DD52" s="86"/>
      <c r="DE52" s="86"/>
      <c r="DF52" s="86"/>
      <c r="DG52" s="86"/>
      <c r="DH52" s="86"/>
      <c r="DI52" s="86"/>
      <c r="DJ52" s="86"/>
      <c r="DK52" s="86"/>
      <c r="DL52" s="86"/>
      <c r="DM52" s="86"/>
      <c r="DN52" s="86"/>
      <c r="DO52" s="86"/>
      <c r="DP52" s="86"/>
      <c r="DQ52" s="86"/>
      <c r="DR52" s="86"/>
      <c r="DS52" s="86"/>
      <c r="DT52" s="86"/>
      <c r="DU52" s="86"/>
      <c r="DV52" s="86"/>
      <c r="DW52" s="86"/>
      <c r="DX52" s="86"/>
      <c r="DY52" s="86"/>
      <c r="DZ52" s="86"/>
      <c r="EA52" s="86"/>
      <c r="EB52" s="86"/>
      <c r="EC52" s="86"/>
      <c r="ED52" s="86"/>
      <c r="EE52" s="86"/>
      <c r="EF52" s="86"/>
      <c r="EG52" s="86"/>
      <c r="EH52" s="86"/>
      <c r="EI52" s="86"/>
      <c r="EJ52" s="86"/>
      <c r="EK52" s="86"/>
      <c r="EL52" s="86"/>
      <c r="EM52" s="86"/>
      <c r="EN52" s="86"/>
      <c r="EO52" s="86"/>
      <c r="EP52" s="86"/>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6"/>
      <c r="FO52" s="86"/>
      <c r="FP52" s="86"/>
      <c r="FQ52" s="86"/>
      <c r="FR52" s="86"/>
      <c r="FS52" s="86"/>
      <c r="FT52" s="86"/>
      <c r="FU52" s="86"/>
      <c r="FV52" s="86"/>
      <c r="FW52" s="86"/>
      <c r="FX52" s="86"/>
      <c r="FY52" s="86"/>
      <c r="FZ52" s="86"/>
      <c r="GA52" s="86"/>
      <c r="GB52" s="86"/>
      <c r="GC52" s="86"/>
      <c r="GD52" s="86"/>
      <c r="GE52" s="86"/>
      <c r="GF52" s="86"/>
      <c r="GG52" s="86"/>
      <c r="GH52" s="86"/>
      <c r="GI52" s="86"/>
      <c r="GJ52" s="86"/>
      <c r="GK52" s="86"/>
      <c r="GL52" s="86"/>
      <c r="GM52" s="86"/>
      <c r="GN52" s="86"/>
      <c r="GO52" s="86"/>
      <c r="GP52" s="86"/>
      <c r="GQ52" s="86"/>
      <c r="GR52" s="86"/>
      <c r="GS52" s="86"/>
      <c r="GT52" s="86"/>
      <c r="GU52" s="86"/>
      <c r="GV52" s="86"/>
      <c r="GW52" s="86"/>
      <c r="GX52" s="86"/>
      <c r="GY52" s="86"/>
      <c r="GZ52" s="86"/>
      <c r="HA52" s="86"/>
      <c r="HB52" s="86"/>
      <c r="HC52" s="86"/>
      <c r="HD52" s="86"/>
      <c r="HE52" s="86"/>
      <c r="HF52" s="86"/>
      <c r="HG52" s="86"/>
      <c r="HH52" s="86"/>
      <c r="HI52" s="86"/>
      <c r="HJ52" s="86"/>
      <c r="HK52" s="86"/>
      <c r="HL52" s="86"/>
      <c r="HM52" s="86"/>
      <c r="HN52" s="86"/>
      <c r="HO52" s="86"/>
      <c r="HP52" s="86"/>
      <c r="HQ52" s="86"/>
      <c r="HR52" s="86"/>
      <c r="HS52" s="86"/>
      <c r="HT52" s="86"/>
      <c r="HU52" s="86"/>
      <c r="HV52" s="86"/>
      <c r="HW52" s="86"/>
      <c r="HX52" s="86"/>
      <c r="HY52" s="86"/>
      <c r="HZ52" s="86"/>
      <c r="IA52" s="86"/>
      <c r="IB52" s="86"/>
      <c r="IC52" s="86"/>
      <c r="ID52" s="86"/>
      <c r="IE52" s="86"/>
      <c r="IF52" s="86"/>
      <c r="IG52" s="86"/>
      <c r="IH52" s="86"/>
      <c r="II52" s="86"/>
      <c r="IJ52" s="86"/>
      <c r="IK52" s="86"/>
      <c r="IL52" s="86"/>
      <c r="IM52" s="86"/>
      <c r="IN52" s="86"/>
      <c r="IO52" s="86"/>
      <c r="IP52" s="86"/>
      <c r="IQ52" s="86"/>
      <c r="IR52" s="86"/>
      <c r="IS52" s="86"/>
      <c r="IT52" s="86"/>
      <c r="IU52" s="86"/>
      <c r="IV52" s="86"/>
      <c r="IW52" s="86"/>
      <c r="IX52" s="86"/>
      <c r="IY52" s="86"/>
      <c r="IZ52" s="86"/>
      <c r="JA52" s="86"/>
      <c r="JB52" s="86"/>
      <c r="JC52" s="86"/>
      <c r="JD52" s="86"/>
      <c r="JE52" s="86"/>
      <c r="JF52" s="86"/>
      <c r="JG52" s="86"/>
      <c r="JH52" s="86"/>
      <c r="JI52" s="86"/>
      <c r="JJ52" s="86"/>
      <c r="JK52" s="86"/>
      <c r="JL52" s="86"/>
      <c r="JM52" s="86"/>
      <c r="JN52" s="86"/>
      <c r="JO52" s="86"/>
      <c r="JP52" s="86"/>
      <c r="JQ52" s="86"/>
      <c r="JR52" s="86"/>
      <c r="JS52" s="86"/>
      <c r="JT52" s="86"/>
      <c r="JU52" s="86"/>
      <c r="JV52" s="86"/>
      <c r="JW52" s="86"/>
      <c r="JX52" s="86"/>
      <c r="JY52" s="86"/>
      <c r="JZ52" s="86"/>
      <c r="KA52" s="86"/>
      <c r="KB52" s="86"/>
      <c r="KC52" s="86"/>
      <c r="KD52" s="86"/>
      <c r="KE52" s="86"/>
      <c r="KF52" s="86"/>
      <c r="KG52" s="86"/>
      <c r="KH52" s="86"/>
      <c r="KI52" s="86"/>
      <c r="KJ52" s="86"/>
      <c r="KK52" s="86"/>
      <c r="KL52" s="86"/>
      <c r="KM52" s="86"/>
      <c r="KN52" s="86"/>
      <c r="KO52" s="86"/>
      <c r="KP52" s="86"/>
      <c r="KQ52" s="86"/>
      <c r="KR52" s="86"/>
      <c r="KS52" s="86"/>
      <c r="KT52" s="86"/>
      <c r="KU52" s="86"/>
      <c r="KV52" s="86"/>
      <c r="KW52" s="86"/>
      <c r="KX52" s="86"/>
      <c r="KY52" s="86"/>
      <c r="KZ52" s="86"/>
      <c r="LA52" s="86"/>
      <c r="LB52" s="86"/>
      <c r="LC52" s="86"/>
      <c r="LD52" s="86"/>
      <c r="LE52" s="86"/>
      <c r="LF52" s="86"/>
      <c r="LG52" s="86"/>
      <c r="LH52" s="86"/>
      <c r="LI52" s="86"/>
      <c r="LJ52" s="86"/>
      <c r="LK52" s="86"/>
      <c r="LL52" s="86"/>
      <c r="LM52" s="86"/>
      <c r="LN52" s="86"/>
      <c r="LO52" s="86"/>
      <c r="LP52" s="86"/>
      <c r="LQ52" s="86"/>
      <c r="LR52" s="86"/>
      <c r="LS52" s="86"/>
      <c r="LT52" s="86"/>
      <c r="LU52" s="86"/>
      <c r="LV52" s="86"/>
      <c r="LW52" s="86"/>
      <c r="LX52" s="86"/>
      <c r="LY52" s="86"/>
      <c r="LZ52" s="86"/>
      <c r="MA52" s="86"/>
      <c r="MB52" s="86"/>
      <c r="MC52" s="86"/>
      <c r="MD52" s="86"/>
      <c r="ME52" s="86"/>
      <c r="MF52" s="86"/>
      <c r="MG52" s="86"/>
      <c r="MH52" s="86"/>
      <c r="MI52" s="86"/>
      <c r="MJ52" s="86"/>
      <c r="MK52" s="86"/>
      <c r="ML52" s="86"/>
      <c r="MM52" s="86"/>
      <c r="MN52" s="86"/>
      <c r="MO52" s="86"/>
      <c r="MP52" s="86"/>
      <c r="MQ52" s="86"/>
      <c r="MR52" s="86"/>
      <c r="MS52" s="86"/>
      <c r="MT52" s="86"/>
      <c r="MU52" s="86"/>
      <c r="MV52" s="86"/>
      <c r="MW52" s="86"/>
      <c r="MX52" s="86"/>
      <c r="MY52" s="86"/>
      <c r="MZ52" s="86"/>
      <c r="NA52" s="86"/>
      <c r="NB52" s="86"/>
      <c r="NC52" s="86"/>
      <c r="ND52" s="86"/>
      <c r="NE52" s="86"/>
      <c r="NF52" s="86"/>
      <c r="NG52" s="86"/>
      <c r="NH52" s="86"/>
      <c r="NI52" s="86"/>
      <c r="NJ52" s="86"/>
      <c r="NK52" s="86"/>
      <c r="NL52" s="86"/>
      <c r="NM52" s="86"/>
      <c r="NN52" s="86"/>
      <c r="NO52" s="86"/>
      <c r="NP52" s="86"/>
      <c r="NQ52" s="86"/>
      <c r="NR52" s="86"/>
      <c r="NS52" s="86"/>
      <c r="NT52" s="86"/>
      <c r="NU52" s="86"/>
      <c r="NV52" s="86"/>
      <c r="NW52" s="86"/>
      <c r="NX52" s="86"/>
      <c r="NY52" s="86"/>
      <c r="NZ52" s="86"/>
      <c r="OA52" s="86"/>
      <c r="OB52" s="86"/>
      <c r="OC52" s="86"/>
      <c r="OD52" s="86"/>
      <c r="OE52" s="86"/>
      <c r="OF52" s="86"/>
      <c r="OG52" s="86"/>
      <c r="OH52" s="86"/>
      <c r="OI52" s="86"/>
      <c r="OJ52" s="86"/>
      <c r="OK52" s="86"/>
      <c r="OL52" s="86"/>
      <c r="OM52" s="86"/>
      <c r="ON52" s="86"/>
      <c r="OO52" s="86"/>
      <c r="OP52" s="86"/>
      <c r="OQ52" s="86"/>
      <c r="OR52" s="86"/>
      <c r="OS52" s="86"/>
      <c r="OT52" s="86"/>
      <c r="OU52" s="86"/>
      <c r="OV52" s="86"/>
      <c r="OW52" s="86"/>
      <c r="OX52" s="86"/>
      <c r="OY52" s="86"/>
      <c r="OZ52" s="86"/>
      <c r="PA52" s="86"/>
      <c r="PB52" s="86"/>
      <c r="PC52" s="86"/>
      <c r="PD52" s="86"/>
      <c r="PE52" s="86"/>
      <c r="PF52" s="86"/>
      <c r="PG52" s="86"/>
      <c r="PH52" s="86"/>
      <c r="PI52" s="86"/>
      <c r="PJ52" s="86"/>
      <c r="PK52" s="86"/>
      <c r="PL52" s="86"/>
      <c r="PM52" s="86"/>
      <c r="PN52" s="86"/>
      <c r="PO52" s="86"/>
      <c r="PP52" s="86"/>
      <c r="PQ52" s="86"/>
      <c r="PR52" s="86"/>
      <c r="PS52" s="86"/>
      <c r="PT52" s="86"/>
      <c r="PU52" s="86"/>
      <c r="PV52" s="86"/>
      <c r="PW52" s="86"/>
      <c r="PX52" s="86"/>
      <c r="PY52" s="86"/>
      <c r="PZ52" s="86"/>
      <c r="QA52" s="86"/>
      <c r="QB52" s="86"/>
      <c r="QC52" s="86"/>
      <c r="QD52" s="86"/>
      <c r="QE52" s="86"/>
      <c r="QF52" s="86"/>
      <c r="QG52" s="86"/>
      <c r="QH52" s="86"/>
      <c r="QI52" s="86"/>
      <c r="QJ52" s="86"/>
      <c r="QK52" s="86"/>
      <c r="QL52" s="86"/>
      <c r="QM52" s="86"/>
      <c r="QN52" s="86"/>
      <c r="QO52" s="86"/>
      <c r="QP52" s="86"/>
      <c r="QQ52" s="86"/>
      <c r="QR52" s="86"/>
      <c r="QS52" s="86"/>
      <c r="QT52" s="86"/>
      <c r="QU52" s="86"/>
      <c r="QV52" s="86"/>
      <c r="QW52" s="86"/>
      <c r="QX52" s="86"/>
      <c r="QY52" s="86"/>
      <c r="QZ52" s="86"/>
      <c r="RA52" s="86"/>
      <c r="RB52" s="86"/>
      <c r="RC52" s="86"/>
      <c r="RD52" s="86"/>
      <c r="RE52" s="86"/>
      <c r="RF52" s="86"/>
      <c r="RG52" s="86"/>
      <c r="RH52" s="86"/>
      <c r="RI52" s="86"/>
      <c r="RJ52" s="86"/>
      <c r="RK52" s="86"/>
      <c r="RL52" s="86"/>
      <c r="RM52" s="86"/>
      <c r="RN52" s="86"/>
      <c r="RO52" s="86"/>
      <c r="RP52" s="86"/>
      <c r="RQ52" s="86"/>
      <c r="RR52" s="86"/>
      <c r="RS52" s="86"/>
      <c r="RT52" s="86"/>
      <c r="RU52" s="86"/>
      <c r="RV52" s="86"/>
      <c r="RW52" s="86"/>
      <c r="RX52" s="86"/>
      <c r="RY52" s="86"/>
      <c r="RZ52" s="86"/>
      <c r="SA52" s="86"/>
      <c r="SB52" s="86"/>
      <c r="SC52" s="86"/>
      <c r="SD52" s="86"/>
      <c r="SE52" s="86"/>
      <c r="SF52" s="86"/>
      <c r="SG52" s="86"/>
      <c r="SH52" s="86"/>
      <c r="SI52" s="86"/>
      <c r="SJ52" s="86"/>
      <c r="SK52" s="86"/>
      <c r="SL52" s="86"/>
      <c r="SM52" s="86"/>
      <c r="SN52" s="86"/>
      <c r="SO52" s="86"/>
      <c r="SP52" s="86"/>
      <c r="SQ52" s="86"/>
      <c r="SR52" s="86"/>
      <c r="SS52" s="86"/>
      <c r="ST52" s="86"/>
      <c r="SU52" s="86"/>
      <c r="SV52" s="86"/>
      <c r="SW52" s="86"/>
      <c r="SX52" s="86"/>
      <c r="SY52" s="86"/>
      <c r="SZ52" s="86"/>
      <c r="TA52" s="86"/>
      <c r="TB52" s="86"/>
      <c r="TC52" s="86"/>
      <c r="TD52" s="86"/>
      <c r="TE52" s="86"/>
      <c r="TF52" s="86"/>
      <c r="TG52" s="86"/>
      <c r="TH52" s="86"/>
      <c r="TI52" s="86"/>
      <c r="TJ52" s="86"/>
      <c r="TK52" s="86"/>
      <c r="TL52" s="86"/>
      <c r="TM52" s="86"/>
      <c r="TN52" s="86"/>
      <c r="TO52" s="86"/>
      <c r="TP52" s="86"/>
      <c r="TQ52" s="86"/>
      <c r="TR52" s="86"/>
      <c r="TS52" s="86"/>
      <c r="TT52" s="86"/>
      <c r="TU52" s="86"/>
      <c r="TV52" s="86"/>
      <c r="TW52" s="86"/>
      <c r="TX52" s="86"/>
      <c r="TY52" s="86"/>
      <c r="TZ52" s="86"/>
      <c r="UA52" s="86"/>
      <c r="UB52" s="86"/>
      <c r="UC52" s="86"/>
      <c r="UD52" s="86"/>
      <c r="UE52" s="86"/>
      <c r="UF52" s="86"/>
      <c r="UG52" s="86"/>
      <c r="UH52" s="86"/>
      <c r="UI52" s="86"/>
      <c r="UJ52" s="86"/>
      <c r="UK52" s="86"/>
      <c r="UL52" s="86"/>
      <c r="UM52" s="86"/>
      <c r="UN52" s="86"/>
      <c r="UO52" s="86"/>
      <c r="UP52" s="86"/>
      <c r="UQ52" s="86"/>
      <c r="UR52" s="86"/>
      <c r="US52" s="86"/>
      <c r="UT52" s="86"/>
      <c r="UU52" s="86"/>
      <c r="UV52" s="86"/>
      <c r="UW52" s="86"/>
      <c r="UX52" s="86"/>
      <c r="UY52" s="86"/>
      <c r="UZ52" s="86"/>
      <c r="VA52" s="86"/>
      <c r="VB52" s="86"/>
      <c r="VC52" s="86"/>
      <c r="VD52" s="86"/>
      <c r="VE52" s="86"/>
      <c r="VF52" s="86"/>
      <c r="VG52" s="86"/>
      <c r="VH52" s="86"/>
      <c r="VI52" s="86"/>
      <c r="VJ52" s="86"/>
      <c r="VK52" s="86"/>
      <c r="VL52" s="86"/>
      <c r="VM52" s="86"/>
      <c r="VN52" s="86"/>
      <c r="VO52" s="86"/>
      <c r="VP52" s="86"/>
      <c r="VQ52" s="86"/>
      <c r="VR52" s="86"/>
      <c r="VS52" s="86"/>
      <c r="VT52" s="86"/>
      <c r="VU52" s="86"/>
      <c r="VV52" s="86"/>
      <c r="VW52" s="86"/>
      <c r="VX52" s="86"/>
      <c r="VY52" s="86"/>
      <c r="VZ52" s="86"/>
      <c r="WA52" s="86"/>
      <c r="WB52" s="86"/>
      <c r="WC52" s="86"/>
      <c r="WD52" s="86"/>
      <c r="WE52" s="86"/>
      <c r="WF52" s="86"/>
      <c r="WG52" s="86"/>
      <c r="WH52" s="86"/>
      <c r="WI52" s="86"/>
      <c r="WJ52" s="86"/>
      <c r="WK52" s="86"/>
      <c r="WL52" s="86"/>
      <c r="WM52" s="86"/>
      <c r="WN52" s="86"/>
      <c r="WO52" s="86"/>
      <c r="WP52" s="86"/>
      <c r="WQ52" s="86"/>
      <c r="WR52" s="86"/>
      <c r="WS52" s="86"/>
      <c r="WT52" s="86"/>
      <c r="WU52" s="86"/>
      <c r="WV52" s="86"/>
      <c r="WW52" s="86"/>
      <c r="WX52" s="86"/>
      <c r="WY52" s="86"/>
      <c r="WZ52" s="86"/>
      <c r="XA52" s="86"/>
      <c r="XB52" s="86"/>
      <c r="XC52" s="86"/>
      <c r="XD52" s="86"/>
      <c r="XE52" s="86"/>
      <c r="XF52" s="86"/>
      <c r="XG52" s="86"/>
      <c r="XH52" s="86"/>
      <c r="XI52" s="86"/>
      <c r="XJ52" s="86"/>
      <c r="XK52" s="86"/>
      <c r="XL52" s="86"/>
      <c r="XM52" s="86"/>
      <c r="XN52" s="86"/>
      <c r="XO52" s="86"/>
      <c r="XP52" s="86"/>
      <c r="XQ52" s="86"/>
      <c r="XR52" s="86"/>
      <c r="XS52" s="86"/>
      <c r="XT52" s="86"/>
      <c r="XU52" s="86"/>
      <c r="XV52" s="86"/>
      <c r="XW52" s="86"/>
      <c r="XX52" s="86"/>
      <c r="XY52" s="86"/>
      <c r="XZ52" s="86"/>
      <c r="YA52" s="86"/>
      <c r="YB52" s="86"/>
      <c r="YC52" s="86"/>
      <c r="YD52" s="86"/>
      <c r="YE52" s="86"/>
      <c r="YF52" s="86"/>
      <c r="YG52" s="86"/>
      <c r="YH52" s="86"/>
      <c r="YI52" s="86"/>
      <c r="YJ52" s="86"/>
      <c r="YK52" s="86"/>
      <c r="YL52" s="86"/>
      <c r="YM52" s="86"/>
      <c r="YN52" s="86"/>
      <c r="YO52" s="86"/>
      <c r="YP52" s="86"/>
      <c r="YQ52" s="86"/>
      <c r="YR52" s="86"/>
      <c r="YS52" s="86"/>
      <c r="YT52" s="86"/>
      <c r="YU52" s="86"/>
      <c r="YV52" s="86"/>
      <c r="YW52" s="86"/>
      <c r="YX52" s="86"/>
      <c r="YY52" s="86"/>
      <c r="YZ52" s="86"/>
      <c r="ZA52" s="86"/>
      <c r="ZB52" s="86"/>
      <c r="ZC52" s="86"/>
      <c r="ZD52" s="86"/>
      <c r="ZE52" s="86"/>
      <c r="ZF52" s="86"/>
      <c r="ZG52" s="86"/>
      <c r="ZH52" s="86"/>
      <c r="ZI52" s="86"/>
      <c r="ZJ52" s="86"/>
      <c r="ZK52" s="86"/>
      <c r="ZL52" s="86"/>
      <c r="ZM52" s="86"/>
      <c r="ZN52" s="86"/>
      <c r="ZO52" s="86"/>
      <c r="ZP52" s="86"/>
      <c r="ZQ52" s="86"/>
      <c r="ZR52" s="86"/>
      <c r="ZS52" s="86"/>
      <c r="ZT52" s="86"/>
      <c r="ZU52" s="86"/>
      <c r="ZV52" s="86"/>
      <c r="ZW52" s="86"/>
      <c r="ZX52" s="86"/>
      <c r="ZY52" s="86"/>
      <c r="ZZ52" s="86"/>
      <c r="AAA52" s="86"/>
      <c r="AAB52" s="86"/>
      <c r="AAC52" s="86"/>
      <c r="AAD52" s="86"/>
      <c r="AAE52" s="86"/>
      <c r="AAF52" s="86"/>
      <c r="AAG52" s="86"/>
      <c r="AAH52" s="86"/>
      <c r="AAI52" s="86"/>
      <c r="AAJ52" s="86"/>
      <c r="AAK52" s="86"/>
      <c r="AAL52" s="86"/>
      <c r="AAM52" s="86"/>
      <c r="AAN52" s="86"/>
      <c r="AAO52" s="86"/>
      <c r="AAP52" s="86"/>
      <c r="AAQ52" s="86"/>
      <c r="AAR52" s="86"/>
      <c r="AAS52" s="86"/>
      <c r="AAT52" s="86"/>
      <c r="AAU52" s="86"/>
      <c r="AAV52" s="86"/>
      <c r="AAW52" s="86"/>
      <c r="AAX52" s="86"/>
      <c r="AAY52" s="86"/>
      <c r="AAZ52" s="86"/>
      <c r="ABA52" s="86"/>
      <c r="ABB52" s="86"/>
      <c r="ABC52" s="86"/>
      <c r="ABD52" s="86"/>
      <c r="ABE52" s="86"/>
      <c r="ABF52" s="86"/>
      <c r="ABG52" s="86"/>
      <c r="ABH52" s="86"/>
      <c r="ABI52" s="86"/>
      <c r="ABJ52" s="86"/>
      <c r="ABK52" s="86"/>
      <c r="ABL52" s="86"/>
      <c r="ABM52" s="86"/>
      <c r="ABN52" s="86"/>
      <c r="ABO52" s="86"/>
      <c r="ABP52" s="86"/>
      <c r="ABQ52" s="86"/>
      <c r="ABR52" s="86"/>
      <c r="ABS52" s="86"/>
      <c r="ABT52" s="86"/>
      <c r="ABU52" s="86"/>
      <c r="ABV52" s="86"/>
      <c r="ABW52" s="86"/>
      <c r="ABX52" s="86"/>
      <c r="ABY52" s="86"/>
      <c r="ABZ52" s="86"/>
      <c r="ACA52" s="86"/>
      <c r="ACB52" s="86"/>
      <c r="ACC52" s="86"/>
      <c r="ACD52" s="86"/>
      <c r="ACE52" s="86"/>
      <c r="ACF52" s="86"/>
      <c r="ACG52" s="86"/>
      <c r="ACH52" s="86"/>
      <c r="ACI52" s="86"/>
      <c r="ACJ52" s="86"/>
      <c r="ACK52" s="86"/>
      <c r="ACL52" s="86"/>
      <c r="ACM52" s="86"/>
      <c r="ACN52" s="86"/>
      <c r="ACO52" s="86"/>
      <c r="ACP52" s="86"/>
      <c r="ACQ52" s="86"/>
      <c r="ACR52" s="86"/>
      <c r="ACS52" s="86"/>
      <c r="ACT52" s="86"/>
      <c r="ACU52" s="86"/>
      <c r="ACV52" s="86"/>
      <c r="ACW52" s="86"/>
      <c r="ACX52" s="86"/>
      <c r="ACY52" s="86"/>
      <c r="ACZ52" s="86"/>
      <c r="ADA52" s="86"/>
      <c r="ADB52" s="86"/>
      <c r="ADC52" s="86"/>
      <c r="ADD52" s="86"/>
      <c r="ADE52" s="86"/>
      <c r="ADF52" s="86"/>
      <c r="ADG52" s="86"/>
      <c r="ADH52" s="86"/>
      <c r="ADI52" s="86"/>
      <c r="ADJ52" s="86"/>
      <c r="ADK52" s="86"/>
      <c r="ADL52" s="86"/>
      <c r="ADM52" s="86"/>
      <c r="ADN52" s="86"/>
      <c r="ADO52" s="86"/>
      <c r="ADP52" s="86"/>
      <c r="ADQ52" s="86"/>
      <c r="ADR52" s="86"/>
      <c r="ADS52" s="86"/>
      <c r="ADT52" s="86"/>
      <c r="ADU52" s="86"/>
      <c r="ADV52" s="86"/>
      <c r="ADW52" s="86"/>
      <c r="ADX52" s="86"/>
      <c r="ADY52" s="86"/>
      <c r="ADZ52" s="86"/>
      <c r="AEA52" s="86"/>
      <c r="AEB52" s="86"/>
      <c r="AEC52" s="86"/>
      <c r="AED52" s="86"/>
      <c r="AEE52" s="86"/>
      <c r="AEF52" s="86"/>
      <c r="AEG52" s="86"/>
      <c r="AEH52" s="86"/>
      <c r="AEI52" s="86"/>
      <c r="AEJ52" s="86"/>
      <c r="AEK52" s="86"/>
      <c r="AEL52" s="86"/>
      <c r="AEM52" s="86"/>
      <c r="AEN52" s="86"/>
      <c r="AEO52" s="86"/>
      <c r="AEP52" s="86"/>
      <c r="AEQ52" s="86"/>
      <c r="AER52" s="86"/>
      <c r="AES52" s="86"/>
      <c r="AET52" s="86"/>
      <c r="AEU52" s="86"/>
      <c r="AEV52" s="86"/>
      <c r="AEW52" s="86"/>
      <c r="AEX52" s="86"/>
      <c r="AEY52" s="86"/>
      <c r="AEZ52" s="86"/>
      <c r="AFA52" s="86"/>
      <c r="AFB52" s="86"/>
      <c r="AFC52" s="86"/>
      <c r="AFD52" s="86"/>
      <c r="AFE52" s="86"/>
      <c r="AFF52" s="86"/>
      <c r="AFG52" s="86"/>
      <c r="AFH52" s="86"/>
      <c r="AFI52" s="86"/>
      <c r="AFJ52" s="86"/>
      <c r="AFK52" s="86"/>
      <c r="AFL52" s="86"/>
      <c r="AFM52" s="86"/>
      <c r="AFN52" s="86"/>
      <c r="AFO52" s="86"/>
      <c r="AFP52" s="86"/>
      <c r="AFQ52" s="86"/>
      <c r="AFR52" s="86"/>
      <c r="AFS52" s="86"/>
      <c r="AFT52" s="86"/>
      <c r="AFU52" s="86"/>
      <c r="AFV52" s="86"/>
      <c r="AFW52" s="86"/>
      <c r="AFX52" s="86"/>
      <c r="AFY52" s="86"/>
      <c r="AFZ52" s="86"/>
      <c r="AGA52" s="86"/>
      <c r="AGB52" s="86"/>
      <c r="AGC52" s="86"/>
      <c r="AGD52" s="86"/>
      <c r="AGE52" s="86"/>
      <c r="AGF52" s="86"/>
      <c r="AGG52" s="86"/>
      <c r="AGH52" s="86"/>
      <c r="AGI52" s="86"/>
      <c r="AGJ52" s="86"/>
      <c r="AGK52" s="86"/>
      <c r="AGL52" s="86"/>
      <c r="AGM52" s="86"/>
      <c r="AGN52" s="86"/>
      <c r="AGO52" s="86"/>
      <c r="AGP52" s="86"/>
      <c r="AGQ52" s="86"/>
      <c r="AGR52" s="86"/>
      <c r="AGS52" s="86"/>
      <c r="AGT52" s="86"/>
      <c r="AGU52" s="86"/>
      <c r="AGV52" s="86"/>
      <c r="AGW52" s="86"/>
      <c r="AGX52" s="86"/>
      <c r="AGY52" s="86"/>
      <c r="AGZ52" s="86"/>
      <c r="AHA52" s="86"/>
      <c r="AHB52" s="86"/>
      <c r="AHC52" s="86"/>
      <c r="AHD52" s="86"/>
      <c r="AHE52" s="86"/>
      <c r="AHF52" s="86"/>
      <c r="AHG52" s="86"/>
      <c r="AHH52" s="86"/>
      <c r="AHI52" s="86"/>
      <c r="AHJ52" s="86"/>
      <c r="AHK52" s="86"/>
      <c r="AHL52" s="86"/>
      <c r="AHM52" s="86"/>
      <c r="AHN52" s="86"/>
      <c r="AHO52" s="86"/>
      <c r="AHP52" s="86"/>
      <c r="AHQ52" s="86"/>
      <c r="AHR52" s="86"/>
      <c r="AHS52" s="86"/>
      <c r="AHT52" s="86"/>
      <c r="AHU52" s="86"/>
      <c r="AHV52" s="86"/>
      <c r="AHW52" s="86"/>
      <c r="AHX52" s="86"/>
      <c r="AHY52" s="86"/>
      <c r="AHZ52" s="86"/>
      <c r="AIA52" s="86"/>
      <c r="AIB52" s="86"/>
      <c r="AIC52" s="86"/>
      <c r="AID52" s="86"/>
      <c r="AIE52" s="86"/>
      <c r="AIF52" s="86"/>
      <c r="AIG52" s="86"/>
      <c r="AIH52" s="86"/>
      <c r="AII52" s="86"/>
      <c r="AIJ52" s="86"/>
      <c r="AIK52" s="86"/>
      <c r="AIL52" s="86"/>
      <c r="AIM52" s="86"/>
      <c r="AIN52" s="86"/>
      <c r="AIO52" s="86"/>
      <c r="AIP52" s="86"/>
      <c r="AIQ52" s="86"/>
      <c r="AIR52" s="86"/>
      <c r="AIS52" s="86"/>
      <c r="AIT52" s="86"/>
      <c r="AIU52" s="86"/>
      <c r="AIV52" s="86"/>
      <c r="AIW52" s="86"/>
      <c r="AIX52" s="86"/>
      <c r="AIY52" s="86"/>
      <c r="AIZ52" s="86"/>
      <c r="AJA52" s="86"/>
      <c r="AJB52" s="86"/>
      <c r="AJC52" s="86"/>
      <c r="AJD52" s="86"/>
      <c r="AJE52" s="86"/>
      <c r="AJF52" s="86"/>
      <c r="AJG52" s="86"/>
      <c r="AJH52" s="86"/>
      <c r="AJI52" s="86"/>
      <c r="AJJ52" s="86"/>
      <c r="AJK52" s="86"/>
      <c r="AJL52" s="86"/>
      <c r="AJM52" s="86"/>
      <c r="AJN52" s="86"/>
      <c r="AJO52" s="86"/>
      <c r="AJP52" s="86"/>
      <c r="AJQ52" s="86"/>
      <c r="AJR52" s="86"/>
      <c r="AJS52" s="86"/>
      <c r="AJT52" s="86"/>
      <c r="AJU52" s="86"/>
      <c r="AJV52" s="86"/>
      <c r="AJW52" s="86"/>
      <c r="AJX52" s="86"/>
      <c r="AJY52" s="86"/>
      <c r="AJZ52" s="86"/>
      <c r="AKA52" s="86"/>
      <c r="AKB52" s="86"/>
      <c r="AKC52" s="86"/>
      <c r="AKD52" s="86"/>
      <c r="AKE52" s="86"/>
      <c r="AKF52" s="86"/>
      <c r="AKG52" s="86"/>
      <c r="AKH52" s="86"/>
      <c r="AKI52" s="86"/>
      <c r="AKJ52" s="86"/>
      <c r="AKK52" s="86"/>
      <c r="AKL52" s="86"/>
      <c r="AKM52" s="86"/>
      <c r="AKN52" s="86"/>
      <c r="AKO52" s="86"/>
      <c r="AKP52" s="86"/>
      <c r="AKQ52" s="86"/>
      <c r="AKR52" s="86"/>
      <c r="AKS52" s="86"/>
      <c r="AKT52" s="86"/>
      <c r="AKU52" s="86"/>
      <c r="AKV52" s="86"/>
      <c r="AKW52" s="86"/>
      <c r="AKX52" s="86"/>
      <c r="AKY52" s="86"/>
      <c r="AKZ52" s="86"/>
      <c r="ALA52" s="86"/>
      <c r="ALB52" s="86"/>
      <c r="ALC52" s="86"/>
      <c r="ALD52" s="86"/>
      <c r="ALE52" s="86"/>
      <c r="ALF52" s="86"/>
      <c r="ALG52" s="86"/>
      <c r="ALH52" s="86"/>
      <c r="ALI52" s="86"/>
      <c r="ALJ52" s="86"/>
      <c r="ALK52" s="86"/>
      <c r="ALL52" s="86"/>
      <c r="ALM52" s="86"/>
      <c r="ALN52" s="86"/>
      <c r="ALO52" s="86"/>
      <c r="ALP52" s="86"/>
      <c r="ALQ52" s="86"/>
      <c r="ALR52" s="86"/>
      <c r="ALS52" s="86"/>
      <c r="ALT52" s="86"/>
      <c r="ALU52" s="86"/>
      <c r="ALV52" s="86"/>
      <c r="ALW52" s="86"/>
      <c r="ALX52" s="86"/>
      <c r="ALY52" s="86"/>
      <c r="ALZ52" s="86"/>
      <c r="AMA52" s="86"/>
      <c r="AMB52" s="86"/>
      <c r="AMC52" s="86"/>
      <c r="AMD52" s="86"/>
      <c r="AME52" s="86"/>
      <c r="AMF52" s="86"/>
      <c r="AMG52" s="86"/>
      <c r="AMH52" s="86"/>
      <c r="AMI52" s="86"/>
      <c r="AMJ52" s="86"/>
      <c r="AMK52" s="86"/>
    </row>
    <row r="53" customFormat="false" ht="24" hidden="false" customHeight="false" outlineLevel="0" collapsed="false">
      <c r="A53" s="266" t="s">
        <v>5433</v>
      </c>
      <c r="B53" s="354" t="s">
        <v>5198</v>
      </c>
      <c r="C53" s="266" t="s">
        <v>5229</v>
      </c>
      <c r="D53" s="1"/>
      <c r="E53" s="266" t="str">
        <f aca="false">"糾える"&amp;E52</f>
        <v>糾えるうらみ</v>
      </c>
      <c r="F53" s="266" t="str">
        <f aca="false">"あざなえる"&amp;E52</f>
        <v>あざなえるうらみ</v>
      </c>
      <c r="G53" s="289" t="s">
        <v>5434</v>
      </c>
      <c r="H53" s="266"/>
      <c r="I53" s="266"/>
      <c r="J53" s="289" t="s">
        <v>5435</v>
      </c>
      <c r="K53" s="289"/>
      <c r="L53" s="266"/>
      <c r="M53" s="368" t="s">
        <v>5401</v>
      </c>
      <c r="N53" s="266"/>
      <c r="O53" s="266"/>
      <c r="P53" s="266"/>
      <c r="Q53" s="266"/>
      <c r="R53" s="266"/>
      <c r="S53" s="266"/>
      <c r="T53" s="266"/>
      <c r="U53" s="341"/>
      <c r="V53" s="342"/>
      <c r="W53" s="341"/>
      <c r="X53" s="342"/>
      <c r="Y53" s="342"/>
      <c r="Z53" s="342"/>
      <c r="AA53" s="342"/>
      <c r="AB53" s="343"/>
      <c r="AC53" s="343"/>
      <c r="AD53" s="344"/>
      <c r="AE53" s="343" t="s">
        <v>5436</v>
      </c>
      <c r="AF53" s="345" t="s">
        <v>5403</v>
      </c>
      <c r="AG53" s="351" t="s">
        <v>5437</v>
      </c>
      <c r="AH53" s="347" t="s">
        <v>5405</v>
      </c>
      <c r="AI53" s="343"/>
      <c r="AJ53" s="343"/>
      <c r="AK53" s="351" t="s">
        <v>5438</v>
      </c>
      <c r="AL53" s="343"/>
      <c r="AM53" s="351"/>
      <c r="AN53" s="343"/>
      <c r="AO53" s="324"/>
      <c r="AP53" s="324"/>
      <c r="AQ53" s="324"/>
      <c r="AR53" s="324"/>
      <c r="AS53" s="324"/>
      <c r="AT53" s="330" t="str">
        <f aca="false">IF(A53="", "","'"&amp;A53&amp;"':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'"&amp;VLOOKUP(M53,マスタ!$A$1:$B$99,2,0)&amp;"'"&amp;IF(N53="○",", extra: true","")&amp;IF(O53&lt;&gt;"",", extraFrom: '"&amp;O53&amp;"'","")&amp;IF(P53&lt;&gt;"",", exchangableTo: '"&amp;P53&amp;"'","")&amp;IF(Q53="○",", poison: true","")&amp;IF(R53&lt;&gt;"", ", type: '"&amp;VLOOKUP(R53,マスタ!$D$1:$E$99,2,0)&amp;"'", "")&amp;IF(S53&lt;&gt;"",", subType: '"&amp;VLOOKUP(S53,マスタ!$D$1:$E$99,2,0)&amp;"'","")&amp;""&amp;IF(T53&lt;&gt;"",", range: '"&amp;T53&amp;"'","")&amp;IF(V53&lt;&gt;"",", damage: '"&amp;V53&amp;"'","")&amp;IF(X53&lt;&gt;"",", capacity: '"&amp;X53&amp;"'","")&amp;IF(Y53&lt;&gt;"",", growth: "&amp;Y53&amp;"","")&amp;IF(Z53&lt;&gt;"",", cost: '"&amp;Z53&amp;"'","")&amp;", text: '"&amp;SUBSTITUTE(SUBSTITUTE(AE53, CHAR(13), ""),CHAR(10),"\n")&amp;IF(AF53&lt;&gt;"", "', textAdditional: '"&amp;SUBSTITUTE(SUBSTITUTE(AF53, CHAR(13), ""),CHAR(10),"\n"), "")&amp;"', textZh: '"&amp;SUBSTITUTE(SUBSTITUTE(SUBSTITUTE(AG53, CHAR(13), ""),CHAR(10),"\n"),"'","\'")&amp;"', textZhG1: '"&amp;SUBSTITUTE(SUBSTITUTE(SUBSTITUTE(AI53, CHAR(13), ""),CHAR(10),"\n"),"'","\'")&amp;IF(AH53&lt;&gt;"", "', textZhAdditional: '"&amp;SUBSTITUTE(SUBSTITUTE(AH53, CHAR(13), ""),CHAR(10),"\n"), "")&amp;IF(AJ53&lt;&gt;"", "', textZhG1Additional: '"&amp;SUBSTITUTE(SUBSTITUTE(AJ53, CHAR(13), ""),CHAR(10),"\n"), "")&amp;"', textKo: '"&amp;SUBSTITUTE(SUBSTITUTE(SUBSTITUTE(AK53, CHAR(13), ""),CHAR(10),"\n"),"'","\'")&amp;IF(AL53&lt;&gt;"", "', textKoAdditional: '"&amp;SUBSTITUTE(SUBSTITUTE(AL53, CHAR(13), ""),CHAR(10),"\n"), "")&amp;"', textEn: '"&amp;SUBSTITUTE(SUBSTITUTE(SUBSTITUTE(AM53, CHAR(13), ""),CHAR(10),"\n"),"'","\'")&amp;IF(AN53&lt;&gt;"", "', textEnAdditional: '"&amp;SUBSTITUTE(SUBSTITUTE(AN53, CHAR(13), ""),CHAR(10),"\n"), "")&amp;"'"&amp;IF(AB53="○",", sealable: true","")&amp;IF(AC53="○",", removable: true","")&amp;IF(AA53="○",", lie: true","")&amp;IF(AD53="○",", investable: true","")&amp;"},")</f>
        <v>'26-innealra-o1-f-3a': {megami: 'innealra', anotherID: 'O1', replace: '', name: '糾えるうらみ', nameEn: '', nameZh: '交缠的怨艾', nameZhG1: '', nameKo: '얽힌 원한', ruby: 'あざなえるうらみ', rubyEn: '', baseType: 'fate', text: 'このターン中にあなたが通常札を使用していないならば、相手のライフに1ダメージを与える。', textAdditional: '（クリックでまだ見ぬ運命へと移動）', textZh: '若本回合中你没有使用过通常牌，则给予敌命1点伤害。', textZhG1: '', textZhAdditional: '（点击即可将其移去未知的命运）', textKo: '이번 턴에 당신이 통상패를 사용하지 않았다면, 상대 라이프에 1 데미지를 준다.', textEn: ''},</v>
      </c>
      <c r="AU53" s="331" t="str">
        <f aca="false">IF($A53&lt;&gt;"", "    /** 《"&amp;$E53&amp;"》 */ export const "&amp;SUBSTITUTE(UPPER(IF(MID($A53, 3, 1)="-", RIGHT($A53,LEN($A53)-3), $A53)), "-", "_")&amp;": TCardId = '"&amp;$A53&amp;"';", "")</f>
        <v>    /** 《糾えるうらみ》 */ export const INNEALRA_O1_F_3A: TCardId = '26-innealra-o1-f-3a';</v>
      </c>
      <c r="AV53" s="332" t="str">
        <f aca="false">IF($A53&lt;&gt;"", "    | '"&amp;$A53&amp;"'", "")</f>
        <v>    | '26-innealra-o1-f-3a'</v>
      </c>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c r="CY53" s="86"/>
      <c r="CZ53" s="86"/>
      <c r="DA53" s="86"/>
      <c r="DB53" s="86"/>
      <c r="DC53" s="86"/>
      <c r="DD53" s="86"/>
      <c r="DE53" s="86"/>
      <c r="DF53" s="86"/>
      <c r="DG53" s="86"/>
      <c r="DH53" s="86"/>
      <c r="DI53" s="86"/>
      <c r="DJ53" s="86"/>
      <c r="DK53" s="86"/>
      <c r="DL53" s="86"/>
      <c r="DM53" s="86"/>
      <c r="DN53" s="86"/>
      <c r="DO53" s="86"/>
      <c r="DP53" s="86"/>
      <c r="DQ53" s="86"/>
      <c r="DR53" s="86"/>
      <c r="DS53" s="86"/>
      <c r="DT53" s="86"/>
      <c r="DU53" s="86"/>
      <c r="DV53" s="86"/>
      <c r="DW53" s="86"/>
      <c r="DX53" s="86"/>
      <c r="DY53" s="86"/>
      <c r="DZ53" s="86"/>
      <c r="EA53" s="86"/>
      <c r="EB53" s="86"/>
      <c r="EC53" s="86"/>
      <c r="ED53" s="86"/>
      <c r="EE53" s="86"/>
      <c r="EF53" s="86"/>
      <c r="EG53" s="86"/>
      <c r="EH53" s="86"/>
      <c r="EI53" s="86"/>
      <c r="EJ53" s="86"/>
      <c r="EK53" s="86"/>
      <c r="EL53" s="86"/>
      <c r="EM53" s="86"/>
      <c r="EN53" s="86"/>
      <c r="EO53" s="86"/>
      <c r="EP53" s="86"/>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6"/>
      <c r="FO53" s="86"/>
      <c r="FP53" s="86"/>
      <c r="FQ53" s="86"/>
      <c r="FR53" s="86"/>
      <c r="FS53" s="86"/>
      <c r="FT53" s="86"/>
      <c r="FU53" s="86"/>
      <c r="FV53" s="86"/>
      <c r="FW53" s="86"/>
      <c r="FX53" s="86"/>
      <c r="FY53" s="86"/>
      <c r="FZ53" s="86"/>
      <c r="GA53" s="86"/>
      <c r="GB53" s="86"/>
      <c r="GC53" s="86"/>
      <c r="GD53" s="86"/>
      <c r="GE53" s="86"/>
      <c r="GF53" s="86"/>
      <c r="GG53" s="86"/>
      <c r="GH53" s="86"/>
      <c r="GI53" s="86"/>
      <c r="GJ53" s="86"/>
      <c r="GK53" s="86"/>
      <c r="GL53" s="86"/>
      <c r="GM53" s="86"/>
      <c r="GN53" s="86"/>
      <c r="GO53" s="86"/>
      <c r="GP53" s="86"/>
      <c r="GQ53" s="86"/>
      <c r="GR53" s="86"/>
      <c r="GS53" s="86"/>
      <c r="GT53" s="86"/>
      <c r="GU53" s="86"/>
      <c r="GV53" s="86"/>
      <c r="GW53" s="86"/>
      <c r="GX53" s="86"/>
      <c r="GY53" s="86"/>
      <c r="GZ53" s="86"/>
      <c r="HA53" s="86"/>
      <c r="HB53" s="86"/>
      <c r="HC53" s="86"/>
      <c r="HD53" s="86"/>
      <c r="HE53" s="86"/>
      <c r="HF53" s="86"/>
      <c r="HG53" s="86"/>
      <c r="HH53" s="86"/>
      <c r="HI53" s="86"/>
      <c r="HJ53" s="86"/>
      <c r="HK53" s="86"/>
      <c r="HL53" s="86"/>
      <c r="HM53" s="86"/>
      <c r="HN53" s="86"/>
      <c r="HO53" s="86"/>
      <c r="HP53" s="86"/>
      <c r="HQ53" s="86"/>
      <c r="HR53" s="86"/>
      <c r="HS53" s="86"/>
      <c r="HT53" s="86"/>
      <c r="HU53" s="86"/>
      <c r="HV53" s="86"/>
      <c r="HW53" s="86"/>
      <c r="HX53" s="86"/>
      <c r="HY53" s="86"/>
      <c r="HZ53" s="86"/>
      <c r="IA53" s="86"/>
      <c r="IB53" s="86"/>
      <c r="IC53" s="86"/>
      <c r="ID53" s="86"/>
      <c r="IE53" s="86"/>
      <c r="IF53" s="86"/>
      <c r="IG53" s="86"/>
      <c r="IH53" s="86"/>
      <c r="II53" s="86"/>
      <c r="IJ53" s="86"/>
      <c r="IK53" s="86"/>
      <c r="IL53" s="86"/>
      <c r="IM53" s="86"/>
      <c r="IN53" s="86"/>
      <c r="IO53" s="86"/>
      <c r="IP53" s="86"/>
      <c r="IQ53" s="86"/>
      <c r="IR53" s="86"/>
      <c r="IS53" s="86"/>
      <c r="IT53" s="86"/>
      <c r="IU53" s="86"/>
      <c r="IV53" s="86"/>
      <c r="IW53" s="86"/>
      <c r="IX53" s="86"/>
      <c r="IY53" s="86"/>
      <c r="IZ53" s="86"/>
      <c r="JA53" s="86"/>
      <c r="JB53" s="86"/>
      <c r="JC53" s="86"/>
      <c r="JD53" s="86"/>
      <c r="JE53" s="86"/>
      <c r="JF53" s="86"/>
      <c r="JG53" s="86"/>
      <c r="JH53" s="86"/>
      <c r="JI53" s="86"/>
      <c r="JJ53" s="86"/>
      <c r="JK53" s="86"/>
      <c r="JL53" s="86"/>
      <c r="JM53" s="86"/>
      <c r="JN53" s="86"/>
      <c r="JO53" s="86"/>
      <c r="JP53" s="86"/>
      <c r="JQ53" s="86"/>
      <c r="JR53" s="86"/>
      <c r="JS53" s="86"/>
      <c r="JT53" s="86"/>
      <c r="JU53" s="86"/>
      <c r="JV53" s="86"/>
      <c r="JW53" s="86"/>
      <c r="JX53" s="86"/>
      <c r="JY53" s="86"/>
      <c r="JZ53" s="86"/>
      <c r="KA53" s="86"/>
      <c r="KB53" s="86"/>
      <c r="KC53" s="86"/>
      <c r="KD53" s="86"/>
      <c r="KE53" s="86"/>
      <c r="KF53" s="86"/>
      <c r="KG53" s="86"/>
      <c r="KH53" s="86"/>
      <c r="KI53" s="86"/>
      <c r="KJ53" s="86"/>
      <c r="KK53" s="86"/>
      <c r="KL53" s="86"/>
      <c r="KM53" s="86"/>
      <c r="KN53" s="86"/>
      <c r="KO53" s="86"/>
      <c r="KP53" s="86"/>
      <c r="KQ53" s="86"/>
      <c r="KR53" s="86"/>
      <c r="KS53" s="86"/>
      <c r="KT53" s="86"/>
      <c r="KU53" s="86"/>
      <c r="KV53" s="86"/>
      <c r="KW53" s="86"/>
      <c r="KX53" s="86"/>
      <c r="KY53" s="86"/>
      <c r="KZ53" s="86"/>
      <c r="LA53" s="86"/>
      <c r="LB53" s="86"/>
      <c r="LC53" s="86"/>
      <c r="LD53" s="86"/>
      <c r="LE53" s="86"/>
      <c r="LF53" s="86"/>
      <c r="LG53" s="86"/>
      <c r="LH53" s="86"/>
      <c r="LI53" s="86"/>
      <c r="LJ53" s="86"/>
      <c r="LK53" s="86"/>
      <c r="LL53" s="86"/>
      <c r="LM53" s="86"/>
      <c r="LN53" s="86"/>
      <c r="LO53" s="86"/>
      <c r="LP53" s="86"/>
      <c r="LQ53" s="86"/>
      <c r="LR53" s="86"/>
      <c r="LS53" s="86"/>
      <c r="LT53" s="86"/>
      <c r="LU53" s="86"/>
      <c r="LV53" s="86"/>
      <c r="LW53" s="86"/>
      <c r="LX53" s="86"/>
      <c r="LY53" s="86"/>
      <c r="LZ53" s="86"/>
      <c r="MA53" s="86"/>
      <c r="MB53" s="86"/>
      <c r="MC53" s="86"/>
      <c r="MD53" s="86"/>
      <c r="ME53" s="86"/>
      <c r="MF53" s="86"/>
      <c r="MG53" s="86"/>
      <c r="MH53" s="86"/>
      <c r="MI53" s="86"/>
      <c r="MJ53" s="86"/>
      <c r="MK53" s="86"/>
      <c r="ML53" s="86"/>
      <c r="MM53" s="86"/>
      <c r="MN53" s="86"/>
      <c r="MO53" s="86"/>
      <c r="MP53" s="86"/>
      <c r="MQ53" s="86"/>
      <c r="MR53" s="86"/>
      <c r="MS53" s="86"/>
      <c r="MT53" s="86"/>
      <c r="MU53" s="86"/>
      <c r="MV53" s="86"/>
      <c r="MW53" s="86"/>
      <c r="MX53" s="86"/>
      <c r="MY53" s="86"/>
      <c r="MZ53" s="86"/>
      <c r="NA53" s="86"/>
      <c r="NB53" s="86"/>
      <c r="NC53" s="86"/>
      <c r="ND53" s="86"/>
      <c r="NE53" s="86"/>
      <c r="NF53" s="86"/>
      <c r="NG53" s="86"/>
      <c r="NH53" s="86"/>
      <c r="NI53" s="86"/>
      <c r="NJ53" s="86"/>
      <c r="NK53" s="86"/>
      <c r="NL53" s="86"/>
      <c r="NM53" s="86"/>
      <c r="NN53" s="86"/>
      <c r="NO53" s="86"/>
      <c r="NP53" s="86"/>
      <c r="NQ53" s="86"/>
      <c r="NR53" s="86"/>
      <c r="NS53" s="86"/>
      <c r="NT53" s="86"/>
      <c r="NU53" s="86"/>
      <c r="NV53" s="86"/>
      <c r="NW53" s="86"/>
      <c r="NX53" s="86"/>
      <c r="NY53" s="86"/>
      <c r="NZ53" s="86"/>
      <c r="OA53" s="86"/>
      <c r="OB53" s="86"/>
      <c r="OC53" s="86"/>
      <c r="OD53" s="86"/>
      <c r="OE53" s="86"/>
      <c r="OF53" s="86"/>
      <c r="OG53" s="86"/>
      <c r="OH53" s="86"/>
      <c r="OI53" s="86"/>
      <c r="OJ53" s="86"/>
      <c r="OK53" s="86"/>
      <c r="OL53" s="86"/>
      <c r="OM53" s="86"/>
      <c r="ON53" s="86"/>
      <c r="OO53" s="86"/>
      <c r="OP53" s="86"/>
      <c r="OQ53" s="86"/>
      <c r="OR53" s="86"/>
      <c r="OS53" s="86"/>
      <c r="OT53" s="86"/>
      <c r="OU53" s="86"/>
      <c r="OV53" s="86"/>
      <c r="OW53" s="86"/>
      <c r="OX53" s="86"/>
      <c r="OY53" s="86"/>
      <c r="OZ53" s="86"/>
      <c r="PA53" s="86"/>
      <c r="PB53" s="86"/>
      <c r="PC53" s="86"/>
      <c r="PD53" s="86"/>
      <c r="PE53" s="86"/>
      <c r="PF53" s="86"/>
      <c r="PG53" s="86"/>
      <c r="PH53" s="86"/>
      <c r="PI53" s="86"/>
      <c r="PJ53" s="86"/>
      <c r="PK53" s="86"/>
      <c r="PL53" s="86"/>
      <c r="PM53" s="86"/>
      <c r="PN53" s="86"/>
      <c r="PO53" s="86"/>
      <c r="PP53" s="86"/>
      <c r="PQ53" s="86"/>
      <c r="PR53" s="86"/>
      <c r="PS53" s="86"/>
      <c r="PT53" s="86"/>
      <c r="PU53" s="86"/>
      <c r="PV53" s="86"/>
      <c r="PW53" s="86"/>
      <c r="PX53" s="86"/>
      <c r="PY53" s="86"/>
      <c r="PZ53" s="86"/>
      <c r="QA53" s="86"/>
      <c r="QB53" s="86"/>
      <c r="QC53" s="86"/>
      <c r="QD53" s="86"/>
      <c r="QE53" s="86"/>
      <c r="QF53" s="86"/>
      <c r="QG53" s="86"/>
      <c r="QH53" s="86"/>
      <c r="QI53" s="86"/>
      <c r="QJ53" s="86"/>
      <c r="QK53" s="86"/>
      <c r="QL53" s="86"/>
      <c r="QM53" s="86"/>
      <c r="QN53" s="86"/>
      <c r="QO53" s="86"/>
      <c r="QP53" s="86"/>
      <c r="QQ53" s="86"/>
      <c r="QR53" s="86"/>
      <c r="QS53" s="86"/>
      <c r="QT53" s="86"/>
      <c r="QU53" s="86"/>
      <c r="QV53" s="86"/>
      <c r="QW53" s="86"/>
      <c r="QX53" s="86"/>
      <c r="QY53" s="86"/>
      <c r="QZ53" s="86"/>
      <c r="RA53" s="86"/>
      <c r="RB53" s="86"/>
      <c r="RC53" s="86"/>
      <c r="RD53" s="86"/>
      <c r="RE53" s="86"/>
      <c r="RF53" s="86"/>
      <c r="RG53" s="86"/>
      <c r="RH53" s="86"/>
      <c r="RI53" s="86"/>
      <c r="RJ53" s="86"/>
      <c r="RK53" s="86"/>
      <c r="RL53" s="86"/>
      <c r="RM53" s="86"/>
      <c r="RN53" s="86"/>
      <c r="RO53" s="86"/>
      <c r="RP53" s="86"/>
      <c r="RQ53" s="86"/>
      <c r="RR53" s="86"/>
      <c r="RS53" s="86"/>
      <c r="RT53" s="86"/>
      <c r="RU53" s="86"/>
      <c r="RV53" s="86"/>
      <c r="RW53" s="86"/>
      <c r="RX53" s="86"/>
      <c r="RY53" s="86"/>
      <c r="RZ53" s="86"/>
      <c r="SA53" s="86"/>
      <c r="SB53" s="86"/>
      <c r="SC53" s="86"/>
      <c r="SD53" s="86"/>
      <c r="SE53" s="86"/>
      <c r="SF53" s="86"/>
      <c r="SG53" s="86"/>
      <c r="SH53" s="86"/>
      <c r="SI53" s="86"/>
      <c r="SJ53" s="86"/>
      <c r="SK53" s="86"/>
      <c r="SL53" s="86"/>
      <c r="SM53" s="86"/>
      <c r="SN53" s="86"/>
      <c r="SO53" s="86"/>
      <c r="SP53" s="86"/>
      <c r="SQ53" s="86"/>
      <c r="SR53" s="86"/>
      <c r="SS53" s="86"/>
      <c r="ST53" s="86"/>
      <c r="SU53" s="86"/>
      <c r="SV53" s="86"/>
      <c r="SW53" s="86"/>
      <c r="SX53" s="86"/>
      <c r="SY53" s="86"/>
      <c r="SZ53" s="86"/>
      <c r="TA53" s="86"/>
      <c r="TB53" s="86"/>
      <c r="TC53" s="86"/>
      <c r="TD53" s="86"/>
      <c r="TE53" s="86"/>
      <c r="TF53" s="86"/>
      <c r="TG53" s="86"/>
      <c r="TH53" s="86"/>
      <c r="TI53" s="86"/>
      <c r="TJ53" s="86"/>
      <c r="TK53" s="86"/>
      <c r="TL53" s="86"/>
      <c r="TM53" s="86"/>
      <c r="TN53" s="86"/>
      <c r="TO53" s="86"/>
      <c r="TP53" s="86"/>
      <c r="TQ53" s="86"/>
      <c r="TR53" s="86"/>
      <c r="TS53" s="86"/>
      <c r="TT53" s="86"/>
      <c r="TU53" s="86"/>
      <c r="TV53" s="86"/>
      <c r="TW53" s="86"/>
      <c r="TX53" s="86"/>
      <c r="TY53" s="86"/>
      <c r="TZ53" s="86"/>
      <c r="UA53" s="86"/>
      <c r="UB53" s="86"/>
      <c r="UC53" s="86"/>
      <c r="UD53" s="86"/>
      <c r="UE53" s="86"/>
      <c r="UF53" s="86"/>
      <c r="UG53" s="86"/>
      <c r="UH53" s="86"/>
      <c r="UI53" s="86"/>
      <c r="UJ53" s="86"/>
      <c r="UK53" s="86"/>
      <c r="UL53" s="86"/>
      <c r="UM53" s="86"/>
      <c r="UN53" s="86"/>
      <c r="UO53" s="86"/>
      <c r="UP53" s="86"/>
      <c r="UQ53" s="86"/>
      <c r="UR53" s="86"/>
      <c r="US53" s="86"/>
      <c r="UT53" s="86"/>
      <c r="UU53" s="86"/>
      <c r="UV53" s="86"/>
      <c r="UW53" s="86"/>
      <c r="UX53" s="86"/>
      <c r="UY53" s="86"/>
      <c r="UZ53" s="86"/>
      <c r="VA53" s="86"/>
      <c r="VB53" s="86"/>
      <c r="VC53" s="86"/>
      <c r="VD53" s="86"/>
      <c r="VE53" s="86"/>
      <c r="VF53" s="86"/>
      <c r="VG53" s="86"/>
      <c r="VH53" s="86"/>
      <c r="VI53" s="86"/>
      <c r="VJ53" s="86"/>
      <c r="VK53" s="86"/>
      <c r="VL53" s="86"/>
      <c r="VM53" s="86"/>
      <c r="VN53" s="86"/>
      <c r="VO53" s="86"/>
      <c r="VP53" s="86"/>
      <c r="VQ53" s="86"/>
      <c r="VR53" s="86"/>
      <c r="VS53" s="86"/>
      <c r="VT53" s="86"/>
      <c r="VU53" s="86"/>
      <c r="VV53" s="86"/>
      <c r="VW53" s="86"/>
      <c r="VX53" s="86"/>
      <c r="VY53" s="86"/>
      <c r="VZ53" s="86"/>
      <c r="WA53" s="86"/>
      <c r="WB53" s="86"/>
      <c r="WC53" s="86"/>
      <c r="WD53" s="86"/>
      <c r="WE53" s="86"/>
      <c r="WF53" s="86"/>
      <c r="WG53" s="86"/>
      <c r="WH53" s="86"/>
      <c r="WI53" s="86"/>
      <c r="WJ53" s="86"/>
      <c r="WK53" s="86"/>
      <c r="WL53" s="86"/>
      <c r="WM53" s="86"/>
      <c r="WN53" s="86"/>
      <c r="WO53" s="86"/>
      <c r="WP53" s="86"/>
      <c r="WQ53" s="86"/>
      <c r="WR53" s="86"/>
      <c r="WS53" s="86"/>
      <c r="WT53" s="86"/>
      <c r="WU53" s="86"/>
      <c r="WV53" s="86"/>
      <c r="WW53" s="86"/>
      <c r="WX53" s="86"/>
      <c r="WY53" s="86"/>
      <c r="WZ53" s="86"/>
      <c r="XA53" s="86"/>
      <c r="XB53" s="86"/>
      <c r="XC53" s="86"/>
      <c r="XD53" s="86"/>
      <c r="XE53" s="86"/>
      <c r="XF53" s="86"/>
      <c r="XG53" s="86"/>
      <c r="XH53" s="86"/>
      <c r="XI53" s="86"/>
      <c r="XJ53" s="86"/>
      <c r="XK53" s="86"/>
      <c r="XL53" s="86"/>
      <c r="XM53" s="86"/>
      <c r="XN53" s="86"/>
      <c r="XO53" s="86"/>
      <c r="XP53" s="86"/>
      <c r="XQ53" s="86"/>
      <c r="XR53" s="86"/>
      <c r="XS53" s="86"/>
      <c r="XT53" s="86"/>
      <c r="XU53" s="86"/>
      <c r="XV53" s="86"/>
      <c r="XW53" s="86"/>
      <c r="XX53" s="86"/>
      <c r="XY53" s="86"/>
      <c r="XZ53" s="86"/>
      <c r="YA53" s="86"/>
      <c r="YB53" s="86"/>
      <c r="YC53" s="86"/>
      <c r="YD53" s="86"/>
      <c r="YE53" s="86"/>
      <c r="YF53" s="86"/>
      <c r="YG53" s="86"/>
      <c r="YH53" s="86"/>
      <c r="YI53" s="86"/>
      <c r="YJ53" s="86"/>
      <c r="YK53" s="86"/>
      <c r="YL53" s="86"/>
      <c r="YM53" s="86"/>
      <c r="YN53" s="86"/>
      <c r="YO53" s="86"/>
      <c r="YP53" s="86"/>
      <c r="YQ53" s="86"/>
      <c r="YR53" s="86"/>
      <c r="YS53" s="86"/>
      <c r="YT53" s="86"/>
      <c r="YU53" s="86"/>
      <c r="YV53" s="86"/>
      <c r="YW53" s="86"/>
      <c r="YX53" s="86"/>
      <c r="YY53" s="86"/>
      <c r="YZ53" s="86"/>
      <c r="ZA53" s="86"/>
      <c r="ZB53" s="86"/>
      <c r="ZC53" s="86"/>
      <c r="ZD53" s="86"/>
      <c r="ZE53" s="86"/>
      <c r="ZF53" s="86"/>
      <c r="ZG53" s="86"/>
      <c r="ZH53" s="86"/>
      <c r="ZI53" s="86"/>
      <c r="ZJ53" s="86"/>
      <c r="ZK53" s="86"/>
      <c r="ZL53" s="86"/>
      <c r="ZM53" s="86"/>
      <c r="ZN53" s="86"/>
      <c r="ZO53" s="86"/>
      <c r="ZP53" s="86"/>
      <c r="ZQ53" s="86"/>
      <c r="ZR53" s="86"/>
      <c r="ZS53" s="86"/>
      <c r="ZT53" s="86"/>
      <c r="ZU53" s="86"/>
      <c r="ZV53" s="86"/>
      <c r="ZW53" s="86"/>
      <c r="ZX53" s="86"/>
      <c r="ZY53" s="86"/>
      <c r="ZZ53" s="86"/>
      <c r="AAA53" s="86"/>
      <c r="AAB53" s="86"/>
      <c r="AAC53" s="86"/>
      <c r="AAD53" s="86"/>
      <c r="AAE53" s="86"/>
      <c r="AAF53" s="86"/>
      <c r="AAG53" s="86"/>
      <c r="AAH53" s="86"/>
      <c r="AAI53" s="86"/>
      <c r="AAJ53" s="86"/>
      <c r="AAK53" s="86"/>
      <c r="AAL53" s="86"/>
      <c r="AAM53" s="86"/>
      <c r="AAN53" s="86"/>
      <c r="AAO53" s="86"/>
      <c r="AAP53" s="86"/>
      <c r="AAQ53" s="86"/>
      <c r="AAR53" s="86"/>
      <c r="AAS53" s="86"/>
      <c r="AAT53" s="86"/>
      <c r="AAU53" s="86"/>
      <c r="AAV53" s="86"/>
      <c r="AAW53" s="86"/>
      <c r="AAX53" s="86"/>
      <c r="AAY53" s="86"/>
      <c r="AAZ53" s="86"/>
      <c r="ABA53" s="86"/>
      <c r="ABB53" s="86"/>
      <c r="ABC53" s="86"/>
      <c r="ABD53" s="86"/>
      <c r="ABE53" s="86"/>
      <c r="ABF53" s="86"/>
      <c r="ABG53" s="86"/>
      <c r="ABH53" s="86"/>
      <c r="ABI53" s="86"/>
      <c r="ABJ53" s="86"/>
      <c r="ABK53" s="86"/>
      <c r="ABL53" s="86"/>
      <c r="ABM53" s="86"/>
      <c r="ABN53" s="86"/>
      <c r="ABO53" s="86"/>
      <c r="ABP53" s="86"/>
      <c r="ABQ53" s="86"/>
      <c r="ABR53" s="86"/>
      <c r="ABS53" s="86"/>
      <c r="ABT53" s="86"/>
      <c r="ABU53" s="86"/>
      <c r="ABV53" s="86"/>
      <c r="ABW53" s="86"/>
      <c r="ABX53" s="86"/>
      <c r="ABY53" s="86"/>
      <c r="ABZ53" s="86"/>
      <c r="ACA53" s="86"/>
      <c r="ACB53" s="86"/>
      <c r="ACC53" s="86"/>
      <c r="ACD53" s="86"/>
      <c r="ACE53" s="86"/>
      <c r="ACF53" s="86"/>
      <c r="ACG53" s="86"/>
      <c r="ACH53" s="86"/>
      <c r="ACI53" s="86"/>
      <c r="ACJ53" s="86"/>
      <c r="ACK53" s="86"/>
      <c r="ACL53" s="86"/>
      <c r="ACM53" s="86"/>
      <c r="ACN53" s="86"/>
      <c r="ACO53" s="86"/>
      <c r="ACP53" s="86"/>
      <c r="ACQ53" s="86"/>
      <c r="ACR53" s="86"/>
      <c r="ACS53" s="86"/>
      <c r="ACT53" s="86"/>
      <c r="ACU53" s="86"/>
      <c r="ACV53" s="86"/>
      <c r="ACW53" s="86"/>
      <c r="ACX53" s="86"/>
      <c r="ACY53" s="86"/>
      <c r="ACZ53" s="86"/>
      <c r="ADA53" s="86"/>
      <c r="ADB53" s="86"/>
      <c r="ADC53" s="86"/>
      <c r="ADD53" s="86"/>
      <c r="ADE53" s="86"/>
      <c r="ADF53" s="86"/>
      <c r="ADG53" s="86"/>
      <c r="ADH53" s="86"/>
      <c r="ADI53" s="86"/>
      <c r="ADJ53" s="86"/>
      <c r="ADK53" s="86"/>
      <c r="ADL53" s="86"/>
      <c r="ADM53" s="86"/>
      <c r="ADN53" s="86"/>
      <c r="ADO53" s="86"/>
      <c r="ADP53" s="86"/>
      <c r="ADQ53" s="86"/>
      <c r="ADR53" s="86"/>
      <c r="ADS53" s="86"/>
      <c r="ADT53" s="86"/>
      <c r="ADU53" s="86"/>
      <c r="ADV53" s="86"/>
      <c r="ADW53" s="86"/>
      <c r="ADX53" s="86"/>
      <c r="ADY53" s="86"/>
      <c r="ADZ53" s="86"/>
      <c r="AEA53" s="86"/>
      <c r="AEB53" s="86"/>
      <c r="AEC53" s="86"/>
      <c r="AED53" s="86"/>
      <c r="AEE53" s="86"/>
      <c r="AEF53" s="86"/>
      <c r="AEG53" s="86"/>
      <c r="AEH53" s="86"/>
      <c r="AEI53" s="86"/>
      <c r="AEJ53" s="86"/>
      <c r="AEK53" s="86"/>
      <c r="AEL53" s="86"/>
      <c r="AEM53" s="86"/>
      <c r="AEN53" s="86"/>
      <c r="AEO53" s="86"/>
      <c r="AEP53" s="86"/>
      <c r="AEQ53" s="86"/>
      <c r="AER53" s="86"/>
      <c r="AES53" s="86"/>
      <c r="AET53" s="86"/>
      <c r="AEU53" s="86"/>
      <c r="AEV53" s="86"/>
      <c r="AEW53" s="86"/>
      <c r="AEX53" s="86"/>
      <c r="AEY53" s="86"/>
      <c r="AEZ53" s="86"/>
      <c r="AFA53" s="86"/>
      <c r="AFB53" s="86"/>
      <c r="AFC53" s="86"/>
      <c r="AFD53" s="86"/>
      <c r="AFE53" s="86"/>
      <c r="AFF53" s="86"/>
      <c r="AFG53" s="86"/>
      <c r="AFH53" s="86"/>
      <c r="AFI53" s="86"/>
      <c r="AFJ53" s="86"/>
      <c r="AFK53" s="86"/>
      <c r="AFL53" s="86"/>
      <c r="AFM53" s="86"/>
      <c r="AFN53" s="86"/>
      <c r="AFO53" s="86"/>
      <c r="AFP53" s="86"/>
      <c r="AFQ53" s="86"/>
      <c r="AFR53" s="86"/>
      <c r="AFS53" s="86"/>
      <c r="AFT53" s="86"/>
      <c r="AFU53" s="86"/>
      <c r="AFV53" s="86"/>
      <c r="AFW53" s="86"/>
      <c r="AFX53" s="86"/>
      <c r="AFY53" s="86"/>
      <c r="AFZ53" s="86"/>
      <c r="AGA53" s="86"/>
      <c r="AGB53" s="86"/>
      <c r="AGC53" s="86"/>
      <c r="AGD53" s="86"/>
      <c r="AGE53" s="86"/>
      <c r="AGF53" s="86"/>
      <c r="AGG53" s="86"/>
      <c r="AGH53" s="86"/>
      <c r="AGI53" s="86"/>
      <c r="AGJ53" s="86"/>
      <c r="AGK53" s="86"/>
      <c r="AGL53" s="86"/>
      <c r="AGM53" s="86"/>
      <c r="AGN53" s="86"/>
      <c r="AGO53" s="86"/>
      <c r="AGP53" s="86"/>
      <c r="AGQ53" s="86"/>
      <c r="AGR53" s="86"/>
      <c r="AGS53" s="86"/>
      <c r="AGT53" s="86"/>
      <c r="AGU53" s="86"/>
      <c r="AGV53" s="86"/>
      <c r="AGW53" s="86"/>
      <c r="AGX53" s="86"/>
      <c r="AGY53" s="86"/>
      <c r="AGZ53" s="86"/>
      <c r="AHA53" s="86"/>
      <c r="AHB53" s="86"/>
      <c r="AHC53" s="86"/>
      <c r="AHD53" s="86"/>
      <c r="AHE53" s="86"/>
      <c r="AHF53" s="86"/>
      <c r="AHG53" s="86"/>
      <c r="AHH53" s="86"/>
      <c r="AHI53" s="86"/>
      <c r="AHJ53" s="86"/>
      <c r="AHK53" s="86"/>
      <c r="AHL53" s="86"/>
      <c r="AHM53" s="86"/>
      <c r="AHN53" s="86"/>
      <c r="AHO53" s="86"/>
      <c r="AHP53" s="86"/>
      <c r="AHQ53" s="86"/>
      <c r="AHR53" s="86"/>
      <c r="AHS53" s="86"/>
      <c r="AHT53" s="86"/>
      <c r="AHU53" s="86"/>
      <c r="AHV53" s="86"/>
      <c r="AHW53" s="86"/>
      <c r="AHX53" s="86"/>
      <c r="AHY53" s="86"/>
      <c r="AHZ53" s="86"/>
      <c r="AIA53" s="86"/>
      <c r="AIB53" s="86"/>
      <c r="AIC53" s="86"/>
      <c r="AID53" s="86"/>
      <c r="AIE53" s="86"/>
      <c r="AIF53" s="86"/>
      <c r="AIG53" s="86"/>
      <c r="AIH53" s="86"/>
      <c r="AII53" s="86"/>
      <c r="AIJ53" s="86"/>
      <c r="AIK53" s="86"/>
      <c r="AIL53" s="86"/>
      <c r="AIM53" s="86"/>
      <c r="AIN53" s="86"/>
      <c r="AIO53" s="86"/>
      <c r="AIP53" s="86"/>
      <c r="AIQ53" s="86"/>
      <c r="AIR53" s="86"/>
      <c r="AIS53" s="86"/>
      <c r="AIT53" s="86"/>
      <c r="AIU53" s="86"/>
      <c r="AIV53" s="86"/>
      <c r="AIW53" s="86"/>
      <c r="AIX53" s="86"/>
      <c r="AIY53" s="86"/>
      <c r="AIZ53" s="86"/>
      <c r="AJA53" s="86"/>
      <c r="AJB53" s="86"/>
      <c r="AJC53" s="86"/>
      <c r="AJD53" s="86"/>
      <c r="AJE53" s="86"/>
      <c r="AJF53" s="86"/>
      <c r="AJG53" s="86"/>
      <c r="AJH53" s="86"/>
      <c r="AJI53" s="86"/>
      <c r="AJJ53" s="86"/>
      <c r="AJK53" s="86"/>
      <c r="AJL53" s="86"/>
      <c r="AJM53" s="86"/>
      <c r="AJN53" s="86"/>
      <c r="AJO53" s="86"/>
      <c r="AJP53" s="86"/>
      <c r="AJQ53" s="86"/>
      <c r="AJR53" s="86"/>
      <c r="AJS53" s="86"/>
      <c r="AJT53" s="86"/>
      <c r="AJU53" s="86"/>
      <c r="AJV53" s="86"/>
      <c r="AJW53" s="86"/>
      <c r="AJX53" s="86"/>
      <c r="AJY53" s="86"/>
      <c r="AJZ53" s="86"/>
      <c r="AKA53" s="86"/>
      <c r="AKB53" s="86"/>
      <c r="AKC53" s="86"/>
      <c r="AKD53" s="86"/>
      <c r="AKE53" s="86"/>
      <c r="AKF53" s="86"/>
      <c r="AKG53" s="86"/>
      <c r="AKH53" s="86"/>
      <c r="AKI53" s="86"/>
      <c r="AKJ53" s="86"/>
      <c r="AKK53" s="86"/>
      <c r="AKL53" s="86"/>
      <c r="AKM53" s="86"/>
      <c r="AKN53" s="86"/>
      <c r="AKO53" s="86"/>
      <c r="AKP53" s="86"/>
      <c r="AKQ53" s="86"/>
      <c r="AKR53" s="86"/>
      <c r="AKS53" s="86"/>
      <c r="AKT53" s="86"/>
      <c r="AKU53" s="86"/>
      <c r="AKV53" s="86"/>
      <c r="AKW53" s="86"/>
      <c r="AKX53" s="86"/>
      <c r="AKY53" s="86"/>
      <c r="AKZ53" s="86"/>
      <c r="ALA53" s="86"/>
      <c r="ALB53" s="86"/>
      <c r="ALC53" s="86"/>
      <c r="ALD53" s="86"/>
      <c r="ALE53" s="86"/>
      <c r="ALF53" s="86"/>
      <c r="ALG53" s="86"/>
      <c r="ALH53" s="86"/>
      <c r="ALI53" s="86"/>
      <c r="ALJ53" s="86"/>
      <c r="ALK53" s="86"/>
      <c r="ALL53" s="86"/>
      <c r="ALM53" s="86"/>
      <c r="ALN53" s="86"/>
      <c r="ALO53" s="86"/>
      <c r="ALP53" s="86"/>
      <c r="ALQ53" s="86"/>
      <c r="ALR53" s="86"/>
      <c r="ALS53" s="86"/>
      <c r="ALT53" s="86"/>
      <c r="ALU53" s="86"/>
      <c r="ALV53" s="86"/>
      <c r="ALW53" s="86"/>
      <c r="ALX53" s="86"/>
      <c r="ALY53" s="86"/>
      <c r="ALZ53" s="86"/>
      <c r="AMA53" s="86"/>
      <c r="AMB53" s="86"/>
      <c r="AMC53" s="86"/>
      <c r="AMD53" s="86"/>
      <c r="AME53" s="86"/>
      <c r="AMF53" s="86"/>
      <c r="AMG53" s="86"/>
      <c r="AMH53" s="86"/>
      <c r="AMI53" s="86"/>
      <c r="AMJ53" s="86"/>
      <c r="AMK53" s="86"/>
    </row>
    <row r="54" customFormat="false" ht="35" hidden="false" customHeight="false" outlineLevel="0" collapsed="false">
      <c r="A54" s="266" t="s">
        <v>5439</v>
      </c>
      <c r="B54" s="354" t="s">
        <v>5198</v>
      </c>
      <c r="C54" s="266" t="s">
        <v>5229</v>
      </c>
      <c r="D54" s="1"/>
      <c r="E54" s="266" t="s">
        <v>5440</v>
      </c>
      <c r="F54" s="266"/>
      <c r="G54" s="289" t="s">
        <v>5441</v>
      </c>
      <c r="H54" s="266"/>
      <c r="I54" s="266"/>
      <c r="J54" s="289" t="s">
        <v>5442</v>
      </c>
      <c r="K54" s="289"/>
      <c r="L54" s="266"/>
      <c r="M54" s="368" t="s">
        <v>5401</v>
      </c>
      <c r="N54" s="266"/>
      <c r="O54" s="266"/>
      <c r="P54" s="266"/>
      <c r="Q54" s="266"/>
      <c r="R54" s="266"/>
      <c r="S54" s="266"/>
      <c r="T54" s="266"/>
      <c r="U54" s="341"/>
      <c r="V54" s="342"/>
      <c r="W54" s="341"/>
      <c r="X54" s="342"/>
      <c r="Y54" s="342"/>
      <c r="Z54" s="342"/>
      <c r="AA54" s="342"/>
      <c r="AB54" s="343"/>
      <c r="AC54" s="343"/>
      <c r="AD54" s="344"/>
      <c r="AE54" s="343" t="s">
        <v>5443</v>
      </c>
      <c r="AF54" s="345" t="s">
        <v>5403</v>
      </c>
      <c r="AG54" s="351" t="s">
        <v>5444</v>
      </c>
      <c r="AH54" s="347" t="s">
        <v>5405</v>
      </c>
      <c r="AI54" s="343"/>
      <c r="AJ54" s="343"/>
      <c r="AK54" s="351" t="s">
        <v>5445</v>
      </c>
      <c r="AL54" s="343"/>
      <c r="AM54" s="351"/>
      <c r="AN54" s="343"/>
      <c r="AO54" s="324"/>
      <c r="AP54" s="324"/>
      <c r="AQ54" s="324"/>
      <c r="AR54" s="324"/>
      <c r="AS54" s="324"/>
      <c r="AT54" s="330" t="str">
        <f aca="false">IF(A54="", "","'"&amp;A54&amp;"': {megami: '"&amp;B54&amp;"'"&amp;IF(C54&lt;&gt;"",", anotherID: '"&amp;C54&amp;"', replace: '"&amp;D54&amp;"'","")&amp;", name: '"&amp;SUBSTITUTE(E54,"'","\'")&amp;"', nameEn: '"&amp;SUBSTITUTE(K54,"'","\'")&amp;"', nameZh: '"&amp;SUBSTITUTE(G54,"'","\'")&amp;"', nameZhG1: '"&amp;SUBSTITUTE(H54,"'","\'")&amp;"', nameKo: '"&amp;SUBSTITUTE(J54,"'","\'")&amp;"', ruby: '"&amp;F54&amp;"', rubyEn: '"&amp;L54&amp;IF(I54&lt;&gt;"", "', rubyZh: '"&amp;I54, "")&amp;"', baseType: '"&amp;VLOOKUP(M54,マスタ!$A$1:$B$99,2,0)&amp;"'"&amp;IF(N54="○",", extra: true","")&amp;IF(O54&lt;&gt;"",", extraFrom: '"&amp;O54&amp;"'","")&amp;IF(P54&lt;&gt;"",", exchangableTo: '"&amp;P54&amp;"'","")&amp;IF(Q54="○",", poison: true","")&amp;IF(R54&lt;&gt;"", ", type: '"&amp;VLOOKUP(R54,マスタ!$D$1:$E$99,2,0)&amp;"'", "")&amp;IF(S54&lt;&gt;"",", subType: '"&amp;VLOOKUP(S54,マスタ!$D$1:$E$99,2,0)&amp;"'","")&amp;""&amp;IF(T54&lt;&gt;"",", range: '"&amp;T54&amp;"'","")&amp;IF(V54&lt;&gt;"",", damage: '"&amp;V54&amp;"'","")&amp;IF(X54&lt;&gt;"",", capacity: '"&amp;X54&amp;"'","")&amp;IF(Y54&lt;&gt;"",", growth: "&amp;Y54&amp;"","")&amp;IF(Z54&lt;&gt;"",", cost: '"&amp;Z54&amp;"'","")&amp;", text: '"&amp;SUBSTITUTE(SUBSTITUTE(AE54, CHAR(13), ""),CHAR(10),"\n")&amp;IF(AF54&lt;&gt;"", "', textAdditional: '"&amp;SUBSTITUTE(SUBSTITUTE(AF54, CHAR(13), ""),CHAR(10),"\n"), "")&amp;"', textZh: '"&amp;SUBSTITUTE(SUBSTITUTE(SUBSTITUTE(AG54, CHAR(13), ""),CHAR(10),"\n"),"'","\'")&amp;"', textZhG1: '"&amp;SUBSTITUTE(SUBSTITUTE(SUBSTITUTE(AI54, CHAR(13), ""),CHAR(10),"\n"),"'","\'")&amp;IF(AH54&lt;&gt;"", "', textZhAdditional: '"&amp;SUBSTITUTE(SUBSTITUTE(AH54, CHAR(13), ""),CHAR(10),"\n"), "")&amp;IF(AJ54&lt;&gt;"", "', textZhG1Additional: '"&amp;SUBSTITUTE(SUBSTITUTE(AJ54, CHAR(13), ""),CHAR(10),"\n"), "")&amp;"', textKo: '"&amp;SUBSTITUTE(SUBSTITUTE(SUBSTITUTE(AK54, CHAR(13), ""),CHAR(10),"\n"),"'","\'")&amp;IF(AL54&lt;&gt;"", "', textKoAdditional: '"&amp;SUBSTITUTE(SUBSTITUTE(AL54, CHAR(13), ""),CHAR(10),"\n"), "")&amp;"', textEn: '"&amp;SUBSTITUTE(SUBSTITUTE(SUBSTITUTE(AM54, CHAR(13), ""),CHAR(10),"\n"),"'","\'")&amp;IF(AN54&lt;&gt;"", "', textEnAdditional: '"&amp;SUBSTITUTE(SUBSTITUTE(AN54, CHAR(13), ""),CHAR(10),"\n"), "")&amp;"'"&amp;IF(AB54="○",", sealable: true","")&amp;IF(AC54="○",", removable: true","")&amp;IF(AA54="○",", lie: true","")&amp;IF(AD54="○",", investable: true","")&amp;"},")</f>
        <v>'26-innealra-o1-f-4': {megami: 'innealra', anotherID: 'O1', replace: '', name: 'まどろみ', nameEn: '', nameZh: '微憩', nameZhG1: '', nameKo: '선잠', ruby: '', rubyEn: '', baseType: 'fate', text: 'あなたと相手の山札の上から1枚を伏せ札にする。\nこの運命が過去にあるならば、もう1回行う。', textAdditional: '（クリックでまだ見ぬ運命へと移動）', textZh: '你和对手各将牌库顶牌盖伏。\n 此命运是过去的命运的话，重复一次。', textZhG1: '', textZhAdditional: '（点击即可将其移去未知的命运）', textKo: '당신과 상대의 패산 위의 카드 1장을 덮음패로 만든다. 이 운명이 과거에 있다면, 한번 더 수행한다.', textEn: ''},</v>
      </c>
      <c r="AU54" s="331" t="str">
        <f aca="false">IF($A54&lt;&gt;"", "    /** 《"&amp;$E54&amp;"》 */ export const "&amp;SUBSTITUTE(UPPER(IF(MID($A54, 3, 1)="-", RIGHT($A54,LEN($A54)-3), $A54)), "-", "_")&amp;": TCardId = '"&amp;$A54&amp;"';", "")</f>
        <v>    /** 《まどろみ》 */ export const INNEALRA_O1_F_4: TCardId = '26-innealra-o1-f-4';</v>
      </c>
      <c r="AV54" s="332" t="str">
        <f aca="false">IF($A54&lt;&gt;"", "    | '"&amp;$A54&amp;"'", "")</f>
        <v>    | '26-innealra-o1-f-4'</v>
      </c>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c r="CY54" s="86"/>
      <c r="CZ54" s="86"/>
      <c r="DA54" s="86"/>
      <c r="DB54" s="86"/>
      <c r="DC54" s="86"/>
      <c r="DD54" s="86"/>
      <c r="DE54" s="86"/>
      <c r="DF54" s="86"/>
      <c r="DG54" s="86"/>
      <c r="DH54" s="86"/>
      <c r="DI54" s="86"/>
      <c r="DJ54" s="86"/>
      <c r="DK54" s="86"/>
      <c r="DL54" s="86"/>
      <c r="DM54" s="86"/>
      <c r="DN54" s="86"/>
      <c r="DO54" s="86"/>
      <c r="DP54" s="86"/>
      <c r="DQ54" s="86"/>
      <c r="DR54" s="86"/>
      <c r="DS54" s="86"/>
      <c r="DT54" s="86"/>
      <c r="DU54" s="86"/>
      <c r="DV54" s="86"/>
      <c r="DW54" s="86"/>
      <c r="DX54" s="86"/>
      <c r="DY54" s="86"/>
      <c r="DZ54" s="86"/>
      <c r="EA54" s="86"/>
      <c r="EB54" s="86"/>
      <c r="EC54" s="86"/>
      <c r="ED54" s="86"/>
      <c r="EE54" s="86"/>
      <c r="EF54" s="86"/>
      <c r="EG54" s="86"/>
      <c r="EH54" s="86"/>
      <c r="EI54" s="86"/>
      <c r="EJ54" s="86"/>
      <c r="EK54" s="86"/>
      <c r="EL54" s="86"/>
      <c r="EM54" s="86"/>
      <c r="EN54" s="86"/>
      <c r="EO54" s="86"/>
      <c r="EP54" s="86"/>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6"/>
      <c r="FO54" s="86"/>
      <c r="FP54" s="86"/>
      <c r="FQ54" s="86"/>
      <c r="FR54" s="86"/>
      <c r="FS54" s="86"/>
      <c r="FT54" s="86"/>
      <c r="FU54" s="86"/>
      <c r="FV54" s="86"/>
      <c r="FW54" s="86"/>
      <c r="FX54" s="86"/>
      <c r="FY54" s="86"/>
      <c r="FZ54" s="86"/>
      <c r="GA54" s="86"/>
      <c r="GB54" s="86"/>
      <c r="GC54" s="86"/>
      <c r="GD54" s="86"/>
      <c r="GE54" s="86"/>
      <c r="GF54" s="86"/>
      <c r="GG54" s="86"/>
      <c r="GH54" s="86"/>
      <c r="GI54" s="86"/>
      <c r="GJ54" s="86"/>
      <c r="GK54" s="86"/>
      <c r="GL54" s="86"/>
      <c r="GM54" s="86"/>
      <c r="GN54" s="86"/>
      <c r="GO54" s="86"/>
      <c r="GP54" s="86"/>
      <c r="GQ54" s="86"/>
      <c r="GR54" s="86"/>
      <c r="GS54" s="86"/>
      <c r="GT54" s="86"/>
      <c r="GU54" s="86"/>
      <c r="GV54" s="86"/>
      <c r="GW54" s="86"/>
      <c r="GX54" s="86"/>
      <c r="GY54" s="86"/>
      <c r="GZ54" s="86"/>
      <c r="HA54" s="86"/>
      <c r="HB54" s="86"/>
      <c r="HC54" s="86"/>
      <c r="HD54" s="86"/>
      <c r="HE54" s="86"/>
      <c r="HF54" s="86"/>
      <c r="HG54" s="86"/>
      <c r="HH54" s="86"/>
      <c r="HI54" s="86"/>
      <c r="HJ54" s="86"/>
      <c r="HK54" s="86"/>
      <c r="HL54" s="86"/>
      <c r="HM54" s="86"/>
      <c r="HN54" s="86"/>
      <c r="HO54" s="86"/>
      <c r="HP54" s="86"/>
      <c r="HQ54" s="86"/>
      <c r="HR54" s="86"/>
      <c r="HS54" s="86"/>
      <c r="HT54" s="86"/>
      <c r="HU54" s="86"/>
      <c r="HV54" s="86"/>
      <c r="HW54" s="86"/>
      <c r="HX54" s="86"/>
      <c r="HY54" s="86"/>
      <c r="HZ54" s="86"/>
      <c r="IA54" s="86"/>
      <c r="IB54" s="86"/>
      <c r="IC54" s="86"/>
      <c r="ID54" s="86"/>
      <c r="IE54" s="86"/>
      <c r="IF54" s="86"/>
      <c r="IG54" s="86"/>
      <c r="IH54" s="86"/>
      <c r="II54" s="86"/>
      <c r="IJ54" s="86"/>
      <c r="IK54" s="86"/>
      <c r="IL54" s="86"/>
      <c r="IM54" s="86"/>
      <c r="IN54" s="86"/>
      <c r="IO54" s="86"/>
      <c r="IP54" s="86"/>
      <c r="IQ54" s="86"/>
      <c r="IR54" s="86"/>
      <c r="IS54" s="86"/>
      <c r="IT54" s="86"/>
      <c r="IU54" s="86"/>
      <c r="IV54" s="86"/>
      <c r="IW54" s="86"/>
      <c r="IX54" s="86"/>
      <c r="IY54" s="86"/>
      <c r="IZ54" s="86"/>
      <c r="JA54" s="86"/>
      <c r="JB54" s="86"/>
      <c r="JC54" s="86"/>
      <c r="JD54" s="86"/>
      <c r="JE54" s="86"/>
      <c r="JF54" s="86"/>
      <c r="JG54" s="86"/>
      <c r="JH54" s="86"/>
      <c r="JI54" s="86"/>
      <c r="JJ54" s="86"/>
      <c r="JK54" s="86"/>
      <c r="JL54" s="86"/>
      <c r="JM54" s="86"/>
      <c r="JN54" s="86"/>
      <c r="JO54" s="86"/>
      <c r="JP54" s="86"/>
      <c r="JQ54" s="86"/>
      <c r="JR54" s="86"/>
      <c r="JS54" s="86"/>
      <c r="JT54" s="86"/>
      <c r="JU54" s="86"/>
      <c r="JV54" s="86"/>
      <c r="JW54" s="86"/>
      <c r="JX54" s="86"/>
      <c r="JY54" s="86"/>
      <c r="JZ54" s="86"/>
      <c r="KA54" s="86"/>
      <c r="KB54" s="86"/>
      <c r="KC54" s="86"/>
      <c r="KD54" s="86"/>
      <c r="KE54" s="86"/>
      <c r="KF54" s="86"/>
      <c r="KG54" s="86"/>
      <c r="KH54" s="86"/>
      <c r="KI54" s="86"/>
      <c r="KJ54" s="86"/>
      <c r="KK54" s="86"/>
      <c r="KL54" s="86"/>
      <c r="KM54" s="86"/>
      <c r="KN54" s="86"/>
      <c r="KO54" s="86"/>
      <c r="KP54" s="86"/>
      <c r="KQ54" s="86"/>
      <c r="KR54" s="86"/>
      <c r="KS54" s="86"/>
      <c r="KT54" s="86"/>
      <c r="KU54" s="86"/>
      <c r="KV54" s="86"/>
      <c r="KW54" s="86"/>
      <c r="KX54" s="86"/>
      <c r="KY54" s="86"/>
      <c r="KZ54" s="86"/>
      <c r="LA54" s="86"/>
      <c r="LB54" s="86"/>
      <c r="LC54" s="86"/>
      <c r="LD54" s="86"/>
      <c r="LE54" s="86"/>
      <c r="LF54" s="86"/>
      <c r="LG54" s="86"/>
      <c r="LH54" s="86"/>
      <c r="LI54" s="86"/>
      <c r="LJ54" s="86"/>
      <c r="LK54" s="86"/>
      <c r="LL54" s="86"/>
      <c r="LM54" s="86"/>
      <c r="LN54" s="86"/>
      <c r="LO54" s="86"/>
      <c r="LP54" s="86"/>
      <c r="LQ54" s="86"/>
      <c r="LR54" s="86"/>
      <c r="LS54" s="86"/>
      <c r="LT54" s="86"/>
      <c r="LU54" s="86"/>
      <c r="LV54" s="86"/>
      <c r="LW54" s="86"/>
      <c r="LX54" s="86"/>
      <c r="LY54" s="86"/>
      <c r="LZ54" s="86"/>
      <c r="MA54" s="86"/>
      <c r="MB54" s="86"/>
      <c r="MC54" s="86"/>
      <c r="MD54" s="86"/>
      <c r="ME54" s="86"/>
      <c r="MF54" s="86"/>
      <c r="MG54" s="86"/>
      <c r="MH54" s="86"/>
      <c r="MI54" s="86"/>
      <c r="MJ54" s="86"/>
      <c r="MK54" s="86"/>
      <c r="ML54" s="86"/>
      <c r="MM54" s="86"/>
      <c r="MN54" s="86"/>
      <c r="MO54" s="86"/>
      <c r="MP54" s="86"/>
      <c r="MQ54" s="86"/>
      <c r="MR54" s="86"/>
      <c r="MS54" s="86"/>
      <c r="MT54" s="86"/>
      <c r="MU54" s="86"/>
      <c r="MV54" s="86"/>
      <c r="MW54" s="86"/>
      <c r="MX54" s="86"/>
      <c r="MY54" s="86"/>
      <c r="MZ54" s="86"/>
      <c r="NA54" s="86"/>
      <c r="NB54" s="86"/>
      <c r="NC54" s="86"/>
      <c r="ND54" s="86"/>
      <c r="NE54" s="86"/>
      <c r="NF54" s="86"/>
      <c r="NG54" s="86"/>
      <c r="NH54" s="86"/>
      <c r="NI54" s="86"/>
      <c r="NJ54" s="86"/>
      <c r="NK54" s="86"/>
      <c r="NL54" s="86"/>
      <c r="NM54" s="86"/>
      <c r="NN54" s="86"/>
      <c r="NO54" s="86"/>
      <c r="NP54" s="86"/>
      <c r="NQ54" s="86"/>
      <c r="NR54" s="86"/>
      <c r="NS54" s="86"/>
      <c r="NT54" s="86"/>
      <c r="NU54" s="86"/>
      <c r="NV54" s="86"/>
      <c r="NW54" s="86"/>
      <c r="NX54" s="86"/>
      <c r="NY54" s="86"/>
      <c r="NZ54" s="86"/>
      <c r="OA54" s="86"/>
      <c r="OB54" s="86"/>
      <c r="OC54" s="86"/>
      <c r="OD54" s="86"/>
      <c r="OE54" s="86"/>
      <c r="OF54" s="86"/>
      <c r="OG54" s="86"/>
      <c r="OH54" s="86"/>
      <c r="OI54" s="86"/>
      <c r="OJ54" s="86"/>
      <c r="OK54" s="86"/>
      <c r="OL54" s="86"/>
      <c r="OM54" s="86"/>
      <c r="ON54" s="86"/>
      <c r="OO54" s="86"/>
      <c r="OP54" s="86"/>
      <c r="OQ54" s="86"/>
      <c r="OR54" s="86"/>
      <c r="OS54" s="86"/>
      <c r="OT54" s="86"/>
      <c r="OU54" s="86"/>
      <c r="OV54" s="86"/>
      <c r="OW54" s="86"/>
      <c r="OX54" s="86"/>
      <c r="OY54" s="86"/>
      <c r="OZ54" s="86"/>
      <c r="PA54" s="86"/>
      <c r="PB54" s="86"/>
      <c r="PC54" s="86"/>
      <c r="PD54" s="86"/>
      <c r="PE54" s="86"/>
      <c r="PF54" s="86"/>
      <c r="PG54" s="86"/>
      <c r="PH54" s="86"/>
      <c r="PI54" s="86"/>
      <c r="PJ54" s="86"/>
      <c r="PK54" s="86"/>
      <c r="PL54" s="86"/>
      <c r="PM54" s="86"/>
      <c r="PN54" s="86"/>
      <c r="PO54" s="86"/>
      <c r="PP54" s="86"/>
      <c r="PQ54" s="86"/>
      <c r="PR54" s="86"/>
      <c r="PS54" s="86"/>
      <c r="PT54" s="86"/>
      <c r="PU54" s="86"/>
      <c r="PV54" s="86"/>
      <c r="PW54" s="86"/>
      <c r="PX54" s="86"/>
      <c r="PY54" s="86"/>
      <c r="PZ54" s="86"/>
      <c r="QA54" s="86"/>
      <c r="QB54" s="86"/>
      <c r="QC54" s="86"/>
      <c r="QD54" s="86"/>
      <c r="QE54" s="86"/>
      <c r="QF54" s="86"/>
      <c r="QG54" s="86"/>
      <c r="QH54" s="86"/>
      <c r="QI54" s="86"/>
      <c r="QJ54" s="86"/>
      <c r="QK54" s="86"/>
      <c r="QL54" s="86"/>
      <c r="QM54" s="86"/>
      <c r="QN54" s="86"/>
      <c r="QO54" s="86"/>
      <c r="QP54" s="86"/>
      <c r="QQ54" s="86"/>
      <c r="QR54" s="86"/>
      <c r="QS54" s="86"/>
      <c r="QT54" s="86"/>
      <c r="QU54" s="86"/>
      <c r="QV54" s="86"/>
      <c r="QW54" s="86"/>
      <c r="QX54" s="86"/>
      <c r="QY54" s="86"/>
      <c r="QZ54" s="86"/>
      <c r="RA54" s="86"/>
      <c r="RB54" s="86"/>
      <c r="RC54" s="86"/>
      <c r="RD54" s="86"/>
      <c r="RE54" s="86"/>
      <c r="RF54" s="86"/>
      <c r="RG54" s="86"/>
      <c r="RH54" s="86"/>
      <c r="RI54" s="86"/>
      <c r="RJ54" s="86"/>
      <c r="RK54" s="86"/>
      <c r="RL54" s="86"/>
      <c r="RM54" s="86"/>
      <c r="RN54" s="86"/>
      <c r="RO54" s="86"/>
      <c r="RP54" s="86"/>
      <c r="RQ54" s="86"/>
      <c r="RR54" s="86"/>
      <c r="RS54" s="86"/>
      <c r="RT54" s="86"/>
      <c r="RU54" s="86"/>
      <c r="RV54" s="86"/>
      <c r="RW54" s="86"/>
      <c r="RX54" s="86"/>
      <c r="RY54" s="86"/>
      <c r="RZ54" s="86"/>
      <c r="SA54" s="86"/>
      <c r="SB54" s="86"/>
      <c r="SC54" s="86"/>
      <c r="SD54" s="86"/>
      <c r="SE54" s="86"/>
      <c r="SF54" s="86"/>
      <c r="SG54" s="86"/>
      <c r="SH54" s="86"/>
      <c r="SI54" s="86"/>
      <c r="SJ54" s="86"/>
      <c r="SK54" s="86"/>
      <c r="SL54" s="86"/>
      <c r="SM54" s="86"/>
      <c r="SN54" s="86"/>
      <c r="SO54" s="86"/>
      <c r="SP54" s="86"/>
      <c r="SQ54" s="86"/>
      <c r="SR54" s="86"/>
      <c r="SS54" s="86"/>
      <c r="ST54" s="86"/>
      <c r="SU54" s="86"/>
      <c r="SV54" s="86"/>
      <c r="SW54" s="86"/>
      <c r="SX54" s="86"/>
      <c r="SY54" s="86"/>
      <c r="SZ54" s="86"/>
      <c r="TA54" s="86"/>
      <c r="TB54" s="86"/>
      <c r="TC54" s="86"/>
      <c r="TD54" s="86"/>
      <c r="TE54" s="86"/>
      <c r="TF54" s="86"/>
      <c r="TG54" s="86"/>
      <c r="TH54" s="86"/>
      <c r="TI54" s="86"/>
      <c r="TJ54" s="86"/>
      <c r="TK54" s="86"/>
      <c r="TL54" s="86"/>
      <c r="TM54" s="86"/>
      <c r="TN54" s="86"/>
      <c r="TO54" s="86"/>
      <c r="TP54" s="86"/>
      <c r="TQ54" s="86"/>
      <c r="TR54" s="86"/>
      <c r="TS54" s="86"/>
      <c r="TT54" s="86"/>
      <c r="TU54" s="86"/>
      <c r="TV54" s="86"/>
      <c r="TW54" s="86"/>
      <c r="TX54" s="86"/>
      <c r="TY54" s="86"/>
      <c r="TZ54" s="86"/>
      <c r="UA54" s="86"/>
      <c r="UB54" s="86"/>
      <c r="UC54" s="86"/>
      <c r="UD54" s="86"/>
      <c r="UE54" s="86"/>
      <c r="UF54" s="86"/>
      <c r="UG54" s="86"/>
      <c r="UH54" s="86"/>
      <c r="UI54" s="86"/>
      <c r="UJ54" s="86"/>
      <c r="UK54" s="86"/>
      <c r="UL54" s="86"/>
      <c r="UM54" s="86"/>
      <c r="UN54" s="86"/>
      <c r="UO54" s="86"/>
      <c r="UP54" s="86"/>
      <c r="UQ54" s="86"/>
      <c r="UR54" s="86"/>
      <c r="US54" s="86"/>
      <c r="UT54" s="86"/>
      <c r="UU54" s="86"/>
      <c r="UV54" s="86"/>
      <c r="UW54" s="86"/>
      <c r="UX54" s="86"/>
      <c r="UY54" s="86"/>
      <c r="UZ54" s="86"/>
      <c r="VA54" s="86"/>
      <c r="VB54" s="86"/>
      <c r="VC54" s="86"/>
      <c r="VD54" s="86"/>
      <c r="VE54" s="86"/>
      <c r="VF54" s="86"/>
      <c r="VG54" s="86"/>
      <c r="VH54" s="86"/>
      <c r="VI54" s="86"/>
      <c r="VJ54" s="86"/>
      <c r="VK54" s="86"/>
      <c r="VL54" s="86"/>
      <c r="VM54" s="86"/>
      <c r="VN54" s="86"/>
      <c r="VO54" s="86"/>
      <c r="VP54" s="86"/>
      <c r="VQ54" s="86"/>
      <c r="VR54" s="86"/>
      <c r="VS54" s="86"/>
      <c r="VT54" s="86"/>
      <c r="VU54" s="86"/>
      <c r="VV54" s="86"/>
      <c r="VW54" s="86"/>
      <c r="VX54" s="86"/>
      <c r="VY54" s="86"/>
      <c r="VZ54" s="86"/>
      <c r="WA54" s="86"/>
      <c r="WB54" s="86"/>
      <c r="WC54" s="86"/>
      <c r="WD54" s="86"/>
      <c r="WE54" s="86"/>
      <c r="WF54" s="86"/>
      <c r="WG54" s="86"/>
      <c r="WH54" s="86"/>
      <c r="WI54" s="86"/>
      <c r="WJ54" s="86"/>
      <c r="WK54" s="86"/>
      <c r="WL54" s="86"/>
      <c r="WM54" s="86"/>
      <c r="WN54" s="86"/>
      <c r="WO54" s="86"/>
      <c r="WP54" s="86"/>
      <c r="WQ54" s="86"/>
      <c r="WR54" s="86"/>
      <c r="WS54" s="86"/>
      <c r="WT54" s="86"/>
      <c r="WU54" s="86"/>
      <c r="WV54" s="86"/>
      <c r="WW54" s="86"/>
      <c r="WX54" s="86"/>
      <c r="WY54" s="86"/>
      <c r="WZ54" s="86"/>
      <c r="XA54" s="86"/>
      <c r="XB54" s="86"/>
      <c r="XC54" s="86"/>
      <c r="XD54" s="86"/>
      <c r="XE54" s="86"/>
      <c r="XF54" s="86"/>
      <c r="XG54" s="86"/>
      <c r="XH54" s="86"/>
      <c r="XI54" s="86"/>
      <c r="XJ54" s="86"/>
      <c r="XK54" s="86"/>
      <c r="XL54" s="86"/>
      <c r="XM54" s="86"/>
      <c r="XN54" s="86"/>
      <c r="XO54" s="86"/>
      <c r="XP54" s="86"/>
      <c r="XQ54" s="86"/>
      <c r="XR54" s="86"/>
      <c r="XS54" s="86"/>
      <c r="XT54" s="86"/>
      <c r="XU54" s="86"/>
      <c r="XV54" s="86"/>
      <c r="XW54" s="86"/>
      <c r="XX54" s="86"/>
      <c r="XY54" s="86"/>
      <c r="XZ54" s="86"/>
      <c r="YA54" s="86"/>
      <c r="YB54" s="86"/>
      <c r="YC54" s="86"/>
      <c r="YD54" s="86"/>
      <c r="YE54" s="86"/>
      <c r="YF54" s="86"/>
      <c r="YG54" s="86"/>
      <c r="YH54" s="86"/>
      <c r="YI54" s="86"/>
      <c r="YJ54" s="86"/>
      <c r="YK54" s="86"/>
      <c r="YL54" s="86"/>
      <c r="YM54" s="86"/>
      <c r="YN54" s="86"/>
      <c r="YO54" s="86"/>
      <c r="YP54" s="86"/>
      <c r="YQ54" s="86"/>
      <c r="YR54" s="86"/>
      <c r="YS54" s="86"/>
      <c r="YT54" s="86"/>
      <c r="YU54" s="86"/>
      <c r="YV54" s="86"/>
      <c r="YW54" s="86"/>
      <c r="YX54" s="86"/>
      <c r="YY54" s="86"/>
      <c r="YZ54" s="86"/>
      <c r="ZA54" s="86"/>
      <c r="ZB54" s="86"/>
      <c r="ZC54" s="86"/>
      <c r="ZD54" s="86"/>
      <c r="ZE54" s="86"/>
      <c r="ZF54" s="86"/>
      <c r="ZG54" s="86"/>
      <c r="ZH54" s="86"/>
      <c r="ZI54" s="86"/>
      <c r="ZJ54" s="86"/>
      <c r="ZK54" s="86"/>
      <c r="ZL54" s="86"/>
      <c r="ZM54" s="86"/>
      <c r="ZN54" s="86"/>
      <c r="ZO54" s="86"/>
      <c r="ZP54" s="86"/>
      <c r="ZQ54" s="86"/>
      <c r="ZR54" s="86"/>
      <c r="ZS54" s="86"/>
      <c r="ZT54" s="86"/>
      <c r="ZU54" s="86"/>
      <c r="ZV54" s="86"/>
      <c r="ZW54" s="86"/>
      <c r="ZX54" s="86"/>
      <c r="ZY54" s="86"/>
      <c r="ZZ54" s="86"/>
      <c r="AAA54" s="86"/>
      <c r="AAB54" s="86"/>
      <c r="AAC54" s="86"/>
      <c r="AAD54" s="86"/>
      <c r="AAE54" s="86"/>
      <c r="AAF54" s="86"/>
      <c r="AAG54" s="86"/>
      <c r="AAH54" s="86"/>
      <c r="AAI54" s="86"/>
      <c r="AAJ54" s="86"/>
      <c r="AAK54" s="86"/>
      <c r="AAL54" s="86"/>
      <c r="AAM54" s="86"/>
      <c r="AAN54" s="86"/>
      <c r="AAO54" s="86"/>
      <c r="AAP54" s="86"/>
      <c r="AAQ54" s="86"/>
      <c r="AAR54" s="86"/>
      <c r="AAS54" s="86"/>
      <c r="AAT54" s="86"/>
      <c r="AAU54" s="86"/>
      <c r="AAV54" s="86"/>
      <c r="AAW54" s="86"/>
      <c r="AAX54" s="86"/>
      <c r="AAY54" s="86"/>
      <c r="AAZ54" s="86"/>
      <c r="ABA54" s="86"/>
      <c r="ABB54" s="86"/>
      <c r="ABC54" s="86"/>
      <c r="ABD54" s="86"/>
      <c r="ABE54" s="86"/>
      <c r="ABF54" s="86"/>
      <c r="ABG54" s="86"/>
      <c r="ABH54" s="86"/>
      <c r="ABI54" s="86"/>
      <c r="ABJ54" s="86"/>
      <c r="ABK54" s="86"/>
      <c r="ABL54" s="86"/>
      <c r="ABM54" s="86"/>
      <c r="ABN54" s="86"/>
      <c r="ABO54" s="86"/>
      <c r="ABP54" s="86"/>
      <c r="ABQ54" s="86"/>
      <c r="ABR54" s="86"/>
      <c r="ABS54" s="86"/>
      <c r="ABT54" s="86"/>
      <c r="ABU54" s="86"/>
      <c r="ABV54" s="86"/>
      <c r="ABW54" s="86"/>
      <c r="ABX54" s="86"/>
      <c r="ABY54" s="86"/>
      <c r="ABZ54" s="86"/>
      <c r="ACA54" s="86"/>
      <c r="ACB54" s="86"/>
      <c r="ACC54" s="86"/>
      <c r="ACD54" s="86"/>
      <c r="ACE54" s="86"/>
      <c r="ACF54" s="86"/>
      <c r="ACG54" s="86"/>
      <c r="ACH54" s="86"/>
      <c r="ACI54" s="86"/>
      <c r="ACJ54" s="86"/>
      <c r="ACK54" s="86"/>
      <c r="ACL54" s="86"/>
      <c r="ACM54" s="86"/>
      <c r="ACN54" s="86"/>
      <c r="ACO54" s="86"/>
      <c r="ACP54" s="86"/>
      <c r="ACQ54" s="86"/>
      <c r="ACR54" s="86"/>
      <c r="ACS54" s="86"/>
      <c r="ACT54" s="86"/>
      <c r="ACU54" s="86"/>
      <c r="ACV54" s="86"/>
      <c r="ACW54" s="86"/>
      <c r="ACX54" s="86"/>
      <c r="ACY54" s="86"/>
      <c r="ACZ54" s="86"/>
      <c r="ADA54" s="86"/>
      <c r="ADB54" s="86"/>
      <c r="ADC54" s="86"/>
      <c r="ADD54" s="86"/>
      <c r="ADE54" s="86"/>
      <c r="ADF54" s="86"/>
      <c r="ADG54" s="86"/>
      <c r="ADH54" s="86"/>
      <c r="ADI54" s="86"/>
      <c r="ADJ54" s="86"/>
      <c r="ADK54" s="86"/>
      <c r="ADL54" s="86"/>
      <c r="ADM54" s="86"/>
      <c r="ADN54" s="86"/>
      <c r="ADO54" s="86"/>
      <c r="ADP54" s="86"/>
      <c r="ADQ54" s="86"/>
      <c r="ADR54" s="86"/>
      <c r="ADS54" s="86"/>
      <c r="ADT54" s="86"/>
      <c r="ADU54" s="86"/>
      <c r="ADV54" s="86"/>
      <c r="ADW54" s="86"/>
      <c r="ADX54" s="86"/>
      <c r="ADY54" s="86"/>
      <c r="ADZ54" s="86"/>
      <c r="AEA54" s="86"/>
      <c r="AEB54" s="86"/>
      <c r="AEC54" s="86"/>
      <c r="AED54" s="86"/>
      <c r="AEE54" s="86"/>
      <c r="AEF54" s="86"/>
      <c r="AEG54" s="86"/>
      <c r="AEH54" s="86"/>
      <c r="AEI54" s="86"/>
      <c r="AEJ54" s="86"/>
      <c r="AEK54" s="86"/>
      <c r="AEL54" s="86"/>
      <c r="AEM54" s="86"/>
      <c r="AEN54" s="86"/>
      <c r="AEO54" s="86"/>
      <c r="AEP54" s="86"/>
      <c r="AEQ54" s="86"/>
      <c r="AER54" s="86"/>
      <c r="AES54" s="86"/>
      <c r="AET54" s="86"/>
      <c r="AEU54" s="86"/>
      <c r="AEV54" s="86"/>
      <c r="AEW54" s="86"/>
      <c r="AEX54" s="86"/>
      <c r="AEY54" s="86"/>
      <c r="AEZ54" s="86"/>
      <c r="AFA54" s="86"/>
      <c r="AFB54" s="86"/>
      <c r="AFC54" s="86"/>
      <c r="AFD54" s="86"/>
      <c r="AFE54" s="86"/>
      <c r="AFF54" s="86"/>
      <c r="AFG54" s="86"/>
      <c r="AFH54" s="86"/>
      <c r="AFI54" s="86"/>
      <c r="AFJ54" s="86"/>
      <c r="AFK54" s="86"/>
      <c r="AFL54" s="86"/>
      <c r="AFM54" s="86"/>
      <c r="AFN54" s="86"/>
      <c r="AFO54" s="86"/>
      <c r="AFP54" s="86"/>
      <c r="AFQ54" s="86"/>
      <c r="AFR54" s="86"/>
      <c r="AFS54" s="86"/>
      <c r="AFT54" s="86"/>
      <c r="AFU54" s="86"/>
      <c r="AFV54" s="86"/>
      <c r="AFW54" s="86"/>
      <c r="AFX54" s="86"/>
      <c r="AFY54" s="86"/>
      <c r="AFZ54" s="86"/>
      <c r="AGA54" s="86"/>
      <c r="AGB54" s="86"/>
      <c r="AGC54" s="86"/>
      <c r="AGD54" s="86"/>
      <c r="AGE54" s="86"/>
      <c r="AGF54" s="86"/>
      <c r="AGG54" s="86"/>
      <c r="AGH54" s="86"/>
      <c r="AGI54" s="86"/>
      <c r="AGJ54" s="86"/>
      <c r="AGK54" s="86"/>
      <c r="AGL54" s="86"/>
      <c r="AGM54" s="86"/>
      <c r="AGN54" s="86"/>
      <c r="AGO54" s="86"/>
      <c r="AGP54" s="86"/>
      <c r="AGQ54" s="86"/>
      <c r="AGR54" s="86"/>
      <c r="AGS54" s="86"/>
      <c r="AGT54" s="86"/>
      <c r="AGU54" s="86"/>
      <c r="AGV54" s="86"/>
      <c r="AGW54" s="86"/>
      <c r="AGX54" s="86"/>
      <c r="AGY54" s="86"/>
      <c r="AGZ54" s="86"/>
      <c r="AHA54" s="86"/>
      <c r="AHB54" s="86"/>
      <c r="AHC54" s="86"/>
      <c r="AHD54" s="86"/>
      <c r="AHE54" s="86"/>
      <c r="AHF54" s="86"/>
      <c r="AHG54" s="86"/>
      <c r="AHH54" s="86"/>
      <c r="AHI54" s="86"/>
      <c r="AHJ54" s="86"/>
      <c r="AHK54" s="86"/>
      <c r="AHL54" s="86"/>
      <c r="AHM54" s="86"/>
      <c r="AHN54" s="86"/>
      <c r="AHO54" s="86"/>
      <c r="AHP54" s="86"/>
      <c r="AHQ54" s="86"/>
      <c r="AHR54" s="86"/>
      <c r="AHS54" s="86"/>
      <c r="AHT54" s="86"/>
      <c r="AHU54" s="86"/>
      <c r="AHV54" s="86"/>
      <c r="AHW54" s="86"/>
      <c r="AHX54" s="86"/>
      <c r="AHY54" s="86"/>
      <c r="AHZ54" s="86"/>
      <c r="AIA54" s="86"/>
      <c r="AIB54" s="86"/>
      <c r="AIC54" s="86"/>
      <c r="AID54" s="86"/>
      <c r="AIE54" s="86"/>
      <c r="AIF54" s="86"/>
      <c r="AIG54" s="86"/>
      <c r="AIH54" s="86"/>
      <c r="AII54" s="86"/>
      <c r="AIJ54" s="86"/>
      <c r="AIK54" s="86"/>
      <c r="AIL54" s="86"/>
      <c r="AIM54" s="86"/>
      <c r="AIN54" s="86"/>
      <c r="AIO54" s="86"/>
      <c r="AIP54" s="86"/>
      <c r="AIQ54" s="86"/>
      <c r="AIR54" s="86"/>
      <c r="AIS54" s="86"/>
      <c r="AIT54" s="86"/>
      <c r="AIU54" s="86"/>
      <c r="AIV54" s="86"/>
      <c r="AIW54" s="86"/>
      <c r="AIX54" s="86"/>
      <c r="AIY54" s="86"/>
      <c r="AIZ54" s="86"/>
      <c r="AJA54" s="86"/>
      <c r="AJB54" s="86"/>
      <c r="AJC54" s="86"/>
      <c r="AJD54" s="86"/>
      <c r="AJE54" s="86"/>
      <c r="AJF54" s="86"/>
      <c r="AJG54" s="86"/>
      <c r="AJH54" s="86"/>
      <c r="AJI54" s="86"/>
      <c r="AJJ54" s="86"/>
      <c r="AJK54" s="86"/>
      <c r="AJL54" s="86"/>
      <c r="AJM54" s="86"/>
      <c r="AJN54" s="86"/>
      <c r="AJO54" s="86"/>
      <c r="AJP54" s="86"/>
      <c r="AJQ54" s="86"/>
      <c r="AJR54" s="86"/>
      <c r="AJS54" s="86"/>
      <c r="AJT54" s="86"/>
      <c r="AJU54" s="86"/>
      <c r="AJV54" s="86"/>
      <c r="AJW54" s="86"/>
      <c r="AJX54" s="86"/>
      <c r="AJY54" s="86"/>
      <c r="AJZ54" s="86"/>
      <c r="AKA54" s="86"/>
      <c r="AKB54" s="86"/>
      <c r="AKC54" s="86"/>
      <c r="AKD54" s="86"/>
      <c r="AKE54" s="86"/>
      <c r="AKF54" s="86"/>
      <c r="AKG54" s="86"/>
      <c r="AKH54" s="86"/>
      <c r="AKI54" s="86"/>
      <c r="AKJ54" s="86"/>
      <c r="AKK54" s="86"/>
      <c r="AKL54" s="86"/>
      <c r="AKM54" s="86"/>
      <c r="AKN54" s="86"/>
      <c r="AKO54" s="86"/>
      <c r="AKP54" s="86"/>
      <c r="AKQ54" s="86"/>
      <c r="AKR54" s="86"/>
      <c r="AKS54" s="86"/>
      <c r="AKT54" s="86"/>
      <c r="AKU54" s="86"/>
      <c r="AKV54" s="86"/>
      <c r="AKW54" s="86"/>
      <c r="AKX54" s="86"/>
      <c r="AKY54" s="86"/>
      <c r="AKZ54" s="86"/>
      <c r="ALA54" s="86"/>
      <c r="ALB54" s="86"/>
      <c r="ALC54" s="86"/>
      <c r="ALD54" s="86"/>
      <c r="ALE54" s="86"/>
      <c r="ALF54" s="86"/>
      <c r="ALG54" s="86"/>
      <c r="ALH54" s="86"/>
      <c r="ALI54" s="86"/>
      <c r="ALJ54" s="86"/>
      <c r="ALK54" s="86"/>
      <c r="ALL54" s="86"/>
      <c r="ALM54" s="86"/>
      <c r="ALN54" s="86"/>
      <c r="ALO54" s="86"/>
      <c r="ALP54" s="86"/>
      <c r="ALQ54" s="86"/>
      <c r="ALR54" s="86"/>
      <c r="ALS54" s="86"/>
      <c r="ALT54" s="86"/>
      <c r="ALU54" s="86"/>
      <c r="ALV54" s="86"/>
      <c r="ALW54" s="86"/>
      <c r="ALX54" s="86"/>
      <c r="ALY54" s="86"/>
      <c r="ALZ54" s="86"/>
      <c r="AMA54" s="86"/>
      <c r="AMB54" s="86"/>
      <c r="AMC54" s="86"/>
      <c r="AMD54" s="86"/>
      <c r="AME54" s="86"/>
      <c r="AMF54" s="86"/>
      <c r="AMG54" s="86"/>
      <c r="AMH54" s="86"/>
      <c r="AMI54" s="86"/>
      <c r="AMJ54" s="86"/>
      <c r="AMK54" s="86"/>
    </row>
    <row r="55" customFormat="false" ht="24" hidden="false" customHeight="false" outlineLevel="0" collapsed="false">
      <c r="A55" s="266" t="s">
        <v>5446</v>
      </c>
      <c r="B55" s="354" t="s">
        <v>5198</v>
      </c>
      <c r="C55" s="266" t="s">
        <v>5229</v>
      </c>
      <c r="D55" s="1"/>
      <c r="E55" s="266" t="str">
        <f aca="false">"糾える"&amp;E54</f>
        <v>糾えるまどろみ</v>
      </c>
      <c r="F55" s="266" t="str">
        <f aca="false">"あざなえる"&amp;E54</f>
        <v>あざなえるまどろみ</v>
      </c>
      <c r="G55" s="289" t="s">
        <v>5447</v>
      </c>
      <c r="H55" s="266"/>
      <c r="I55" s="266"/>
      <c r="J55" s="289" t="s">
        <v>5448</v>
      </c>
      <c r="K55" s="289"/>
      <c r="L55" s="266"/>
      <c r="M55" s="368" t="s">
        <v>5401</v>
      </c>
      <c r="N55" s="266"/>
      <c r="O55" s="266"/>
      <c r="P55" s="266"/>
      <c r="Q55" s="266"/>
      <c r="R55" s="266"/>
      <c r="S55" s="266"/>
      <c r="T55" s="266"/>
      <c r="U55" s="341"/>
      <c r="V55" s="342"/>
      <c r="W55" s="341"/>
      <c r="X55" s="342"/>
      <c r="Y55" s="342"/>
      <c r="Z55" s="342"/>
      <c r="AA55" s="342"/>
      <c r="AB55" s="343"/>
      <c r="AC55" s="343"/>
      <c r="AD55" s="344"/>
      <c r="AE55" s="343" t="s">
        <v>5449</v>
      </c>
      <c r="AF55" s="345" t="s">
        <v>5403</v>
      </c>
      <c r="AG55" s="351" t="s">
        <v>5450</v>
      </c>
      <c r="AH55" s="347" t="s">
        <v>5405</v>
      </c>
      <c r="AI55" s="343"/>
      <c r="AJ55" s="343"/>
      <c r="AK55" s="351" t="s">
        <v>5451</v>
      </c>
      <c r="AL55" s="343"/>
      <c r="AM55" s="351"/>
      <c r="AN55" s="343"/>
      <c r="AO55" s="324"/>
      <c r="AP55" s="324"/>
      <c r="AQ55" s="324"/>
      <c r="AR55" s="324"/>
      <c r="AS55" s="324"/>
      <c r="AT55" s="330" t="str">
        <f aca="false">IF(A55="", "","'"&amp;A55&amp;"': {megami: '"&amp;B55&amp;"'"&amp;IF(C55&lt;&gt;"",", anotherID: '"&amp;C55&amp;"', replace: '"&amp;D55&amp;"'","")&amp;", name: '"&amp;SUBSTITUTE(E55,"'","\'")&amp;"', nameEn: '"&amp;SUBSTITUTE(K55,"'","\'")&amp;"', nameZh: '"&amp;SUBSTITUTE(G55,"'","\'")&amp;"', nameZhG1: '"&amp;SUBSTITUTE(H55,"'","\'")&amp;"', nameKo: '"&amp;SUBSTITUTE(J55,"'","\'")&amp;"', ruby: '"&amp;F55&amp;"', rubyEn: '"&amp;L55&amp;IF(I55&lt;&gt;"", "', rubyZh: '"&amp;I55, "")&amp;"', baseType: '"&amp;VLOOKUP(M55,マスタ!$A$1:$B$99,2,0)&amp;"'"&amp;IF(N55="○",", extra: true","")&amp;IF(O55&lt;&gt;"",", extraFrom: '"&amp;O55&amp;"'","")&amp;IF(P55&lt;&gt;"",", exchangableTo: '"&amp;P55&amp;"'","")&amp;IF(Q55="○",", poison: true","")&amp;IF(R55&lt;&gt;"", ", type: '"&amp;VLOOKUP(R55,マスタ!$D$1:$E$99,2,0)&amp;"'", "")&amp;IF(S55&lt;&gt;"",", subType: '"&amp;VLOOKUP(S55,マスタ!$D$1:$E$99,2,0)&amp;"'","")&amp;""&amp;IF(T55&lt;&gt;"",", range: '"&amp;T55&amp;"'","")&amp;IF(V55&lt;&gt;"",", damage: '"&amp;V55&amp;"'","")&amp;IF(X55&lt;&gt;"",", capacity: '"&amp;X55&amp;"'","")&amp;IF(Y55&lt;&gt;"",", growth: "&amp;Y55&amp;"","")&amp;IF(Z55&lt;&gt;"",", cost: '"&amp;Z55&amp;"'","")&amp;", text: '"&amp;SUBSTITUTE(SUBSTITUTE(AE55, CHAR(13), ""),CHAR(10),"\n")&amp;IF(AF55&lt;&gt;"", "', textAdditional: '"&amp;SUBSTITUTE(SUBSTITUTE(AF55, CHAR(13), ""),CHAR(10),"\n"), "")&amp;"', textZh: '"&amp;SUBSTITUTE(SUBSTITUTE(SUBSTITUTE(AG55, CHAR(13), ""),CHAR(10),"\n"),"'","\'")&amp;"', textZhG1: '"&amp;SUBSTITUTE(SUBSTITUTE(SUBSTITUTE(AI55, CHAR(13), ""),CHAR(10),"\n"),"'","\'")&amp;IF(AH55&lt;&gt;"", "', textZhAdditional: '"&amp;SUBSTITUTE(SUBSTITUTE(AH55, CHAR(13), ""),CHAR(10),"\n"), "")&amp;IF(AJ55&lt;&gt;"", "', textZhG1Additional: '"&amp;SUBSTITUTE(SUBSTITUTE(AJ55, CHAR(13), ""),CHAR(10),"\n"), "")&amp;"', textKo: '"&amp;SUBSTITUTE(SUBSTITUTE(SUBSTITUTE(AK55, CHAR(13), ""),CHAR(10),"\n"),"'","\'")&amp;IF(AL55&lt;&gt;"", "', textKoAdditional: '"&amp;SUBSTITUTE(SUBSTITUTE(AL55, CHAR(13), ""),CHAR(10),"\n"), "")&amp;"', textEn: '"&amp;SUBSTITUTE(SUBSTITUTE(SUBSTITUTE(AM55, CHAR(13), ""),CHAR(10),"\n"),"'","\'")&amp;IF(AN55&lt;&gt;"", "', textEnAdditional: '"&amp;SUBSTITUTE(SUBSTITUTE(AN55, CHAR(13), ""),CHAR(10),"\n"), "")&amp;"'"&amp;IF(AB55="○",", sealable: true","")&amp;IF(AC55="○",", removable: true","")&amp;IF(AA55="○",", lie: true","")&amp;IF(AD55="○",", investable: true","")&amp;"},")</f>
        <v>'26-innealra-o1-f-4a': {megami: 'innealra', anotherID: 'O1', replace: '', name: '糾えるまどろみ', nameEn: '', nameZh: '交缠的微憩', nameZhG1: '', nameKo: '얽힌 선잠', ruby: 'あざなえるまどろみ', rubyEn: '', baseType: 'fate', text: 'このターン中にあなたが基本動作を行っていないならば、相手のライフに1ダメージを与える。', textAdditional: '（クリックでまだ見ぬ運命へと移動）', textZh: '若本回合中你没有进行过基本动作，则给予敌命1点伤害。', textZhG1: '', textZhAdditional: '（点击即可将其移去未知的命运）', textKo: '이번 턴에 당신이 기본동작을 수행하지 않았다면, 상대 라이프에 1 데미지를 준다.', textEn: ''},</v>
      </c>
      <c r="AU55" s="331" t="str">
        <f aca="false">IF($A55&lt;&gt;"", "    /** 《"&amp;$E55&amp;"》 */ export const "&amp;SUBSTITUTE(UPPER(IF(MID($A55, 3, 1)="-", RIGHT($A55,LEN($A55)-3), $A55)), "-", "_")&amp;": TCardId = '"&amp;$A55&amp;"';", "")</f>
        <v>    /** 《糾えるまどろみ》 */ export const INNEALRA_O1_F_4A: TCardId = '26-innealra-o1-f-4a';</v>
      </c>
      <c r="AV55" s="332" t="str">
        <f aca="false">IF($A55&lt;&gt;"", "    | '"&amp;$A55&amp;"'", "")</f>
        <v>    | '26-innealra-o1-f-4a'</v>
      </c>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c r="CY55" s="86"/>
      <c r="CZ55" s="86"/>
      <c r="DA55" s="86"/>
      <c r="DB55" s="86"/>
      <c r="DC55" s="86"/>
      <c r="DD55" s="86"/>
      <c r="DE55" s="86"/>
      <c r="DF55" s="86"/>
      <c r="DG55" s="86"/>
      <c r="DH55" s="86"/>
      <c r="DI55" s="86"/>
      <c r="DJ55" s="86"/>
      <c r="DK55" s="86"/>
      <c r="DL55" s="86"/>
      <c r="DM55" s="86"/>
      <c r="DN55" s="86"/>
      <c r="DO55" s="86"/>
      <c r="DP55" s="86"/>
      <c r="DQ55" s="86"/>
      <c r="DR55" s="86"/>
      <c r="DS55" s="86"/>
      <c r="DT55" s="86"/>
      <c r="DU55" s="86"/>
      <c r="DV55" s="86"/>
      <c r="DW55" s="86"/>
      <c r="DX55" s="86"/>
      <c r="DY55" s="86"/>
      <c r="DZ55" s="86"/>
      <c r="EA55" s="86"/>
      <c r="EB55" s="86"/>
      <c r="EC55" s="86"/>
      <c r="ED55" s="86"/>
      <c r="EE55" s="86"/>
      <c r="EF55" s="86"/>
      <c r="EG55" s="86"/>
      <c r="EH55" s="86"/>
      <c r="EI55" s="86"/>
      <c r="EJ55" s="86"/>
      <c r="EK55" s="86"/>
      <c r="EL55" s="86"/>
      <c r="EM55" s="86"/>
      <c r="EN55" s="86"/>
      <c r="EO55" s="86"/>
      <c r="EP55" s="86"/>
      <c r="EQ55" s="86"/>
      <c r="ER55" s="86"/>
      <c r="ES55" s="86"/>
      <c r="ET55" s="86"/>
      <c r="EU55" s="86"/>
      <c r="EV55" s="86"/>
      <c r="EW55" s="86"/>
      <c r="EX55" s="86"/>
      <c r="EY55" s="86"/>
      <c r="EZ55" s="86"/>
      <c r="FA55" s="86"/>
      <c r="FB55" s="86"/>
      <c r="FC55" s="86"/>
      <c r="FD55" s="86"/>
      <c r="FE55" s="86"/>
      <c r="FF55" s="86"/>
      <c r="FG55" s="86"/>
      <c r="FH55" s="86"/>
      <c r="FI55" s="86"/>
      <c r="FJ55" s="86"/>
      <c r="FK55" s="86"/>
      <c r="FL55" s="86"/>
      <c r="FM55" s="86"/>
      <c r="FN55" s="86"/>
      <c r="FO55" s="86"/>
      <c r="FP55" s="86"/>
      <c r="FQ55" s="86"/>
      <c r="FR55" s="86"/>
      <c r="FS55" s="86"/>
      <c r="FT55" s="86"/>
      <c r="FU55" s="86"/>
      <c r="FV55" s="86"/>
      <c r="FW55" s="86"/>
      <c r="FX55" s="86"/>
      <c r="FY55" s="86"/>
      <c r="FZ55" s="86"/>
      <c r="GA55" s="86"/>
      <c r="GB55" s="86"/>
      <c r="GC55" s="86"/>
      <c r="GD55" s="86"/>
      <c r="GE55" s="86"/>
      <c r="GF55" s="86"/>
      <c r="GG55" s="86"/>
      <c r="GH55" s="86"/>
      <c r="GI55" s="86"/>
      <c r="GJ55" s="86"/>
      <c r="GK55" s="86"/>
      <c r="GL55" s="86"/>
      <c r="GM55" s="86"/>
      <c r="GN55" s="86"/>
      <c r="GO55" s="86"/>
      <c r="GP55" s="86"/>
      <c r="GQ55" s="86"/>
      <c r="GR55" s="86"/>
      <c r="GS55" s="86"/>
      <c r="GT55" s="86"/>
      <c r="GU55" s="86"/>
      <c r="GV55" s="86"/>
      <c r="GW55" s="86"/>
      <c r="GX55" s="86"/>
      <c r="GY55" s="86"/>
      <c r="GZ55" s="86"/>
      <c r="HA55" s="86"/>
      <c r="HB55" s="86"/>
      <c r="HC55" s="86"/>
      <c r="HD55" s="86"/>
      <c r="HE55" s="86"/>
      <c r="HF55" s="86"/>
      <c r="HG55" s="86"/>
      <c r="HH55" s="86"/>
      <c r="HI55" s="86"/>
      <c r="HJ55" s="86"/>
      <c r="HK55" s="86"/>
      <c r="HL55" s="86"/>
      <c r="HM55" s="86"/>
      <c r="HN55" s="86"/>
      <c r="HO55" s="86"/>
      <c r="HP55" s="86"/>
      <c r="HQ55" s="86"/>
      <c r="HR55" s="86"/>
      <c r="HS55" s="86"/>
      <c r="HT55" s="86"/>
      <c r="HU55" s="86"/>
      <c r="HV55" s="86"/>
      <c r="HW55" s="86"/>
      <c r="HX55" s="86"/>
      <c r="HY55" s="86"/>
      <c r="HZ55" s="86"/>
      <c r="IA55" s="86"/>
      <c r="IB55" s="86"/>
      <c r="IC55" s="86"/>
      <c r="ID55" s="86"/>
      <c r="IE55" s="86"/>
      <c r="IF55" s="86"/>
      <c r="IG55" s="86"/>
      <c r="IH55" s="86"/>
      <c r="II55" s="86"/>
      <c r="IJ55" s="86"/>
      <c r="IK55" s="86"/>
      <c r="IL55" s="86"/>
      <c r="IM55" s="86"/>
      <c r="IN55" s="86"/>
      <c r="IO55" s="86"/>
      <c r="IP55" s="86"/>
      <c r="IQ55" s="86"/>
      <c r="IR55" s="86"/>
      <c r="IS55" s="86"/>
      <c r="IT55" s="86"/>
      <c r="IU55" s="86"/>
      <c r="IV55" s="86"/>
      <c r="IW55" s="86"/>
      <c r="IX55" s="86"/>
      <c r="IY55" s="86"/>
      <c r="IZ55" s="86"/>
      <c r="JA55" s="86"/>
      <c r="JB55" s="86"/>
      <c r="JC55" s="86"/>
      <c r="JD55" s="86"/>
      <c r="JE55" s="86"/>
      <c r="JF55" s="86"/>
      <c r="JG55" s="86"/>
      <c r="JH55" s="86"/>
      <c r="JI55" s="86"/>
      <c r="JJ55" s="86"/>
      <c r="JK55" s="86"/>
      <c r="JL55" s="86"/>
      <c r="JM55" s="86"/>
      <c r="JN55" s="86"/>
      <c r="JO55" s="86"/>
      <c r="JP55" s="86"/>
      <c r="JQ55" s="86"/>
      <c r="JR55" s="86"/>
      <c r="JS55" s="86"/>
      <c r="JT55" s="86"/>
      <c r="JU55" s="86"/>
      <c r="JV55" s="86"/>
      <c r="JW55" s="86"/>
      <c r="JX55" s="86"/>
      <c r="JY55" s="86"/>
      <c r="JZ55" s="86"/>
      <c r="KA55" s="86"/>
      <c r="KB55" s="86"/>
      <c r="KC55" s="86"/>
      <c r="KD55" s="86"/>
      <c r="KE55" s="86"/>
      <c r="KF55" s="86"/>
      <c r="KG55" s="86"/>
      <c r="KH55" s="86"/>
      <c r="KI55" s="86"/>
      <c r="KJ55" s="86"/>
      <c r="KK55" s="86"/>
      <c r="KL55" s="86"/>
      <c r="KM55" s="86"/>
      <c r="KN55" s="86"/>
      <c r="KO55" s="86"/>
      <c r="KP55" s="86"/>
      <c r="KQ55" s="86"/>
      <c r="KR55" s="86"/>
      <c r="KS55" s="86"/>
      <c r="KT55" s="86"/>
      <c r="KU55" s="86"/>
      <c r="KV55" s="86"/>
      <c r="KW55" s="86"/>
      <c r="KX55" s="86"/>
      <c r="KY55" s="86"/>
      <c r="KZ55" s="86"/>
      <c r="LA55" s="86"/>
      <c r="LB55" s="86"/>
      <c r="LC55" s="86"/>
      <c r="LD55" s="86"/>
      <c r="LE55" s="86"/>
      <c r="LF55" s="86"/>
      <c r="LG55" s="86"/>
      <c r="LH55" s="86"/>
      <c r="LI55" s="86"/>
      <c r="LJ55" s="86"/>
      <c r="LK55" s="86"/>
      <c r="LL55" s="86"/>
      <c r="LM55" s="86"/>
      <c r="LN55" s="86"/>
      <c r="LO55" s="86"/>
      <c r="LP55" s="86"/>
      <c r="LQ55" s="86"/>
      <c r="LR55" s="86"/>
      <c r="LS55" s="86"/>
      <c r="LT55" s="86"/>
      <c r="LU55" s="86"/>
      <c r="LV55" s="86"/>
      <c r="LW55" s="86"/>
      <c r="LX55" s="86"/>
      <c r="LY55" s="86"/>
      <c r="LZ55" s="86"/>
      <c r="MA55" s="86"/>
      <c r="MB55" s="86"/>
      <c r="MC55" s="86"/>
      <c r="MD55" s="86"/>
      <c r="ME55" s="86"/>
      <c r="MF55" s="86"/>
      <c r="MG55" s="86"/>
      <c r="MH55" s="86"/>
      <c r="MI55" s="86"/>
      <c r="MJ55" s="86"/>
      <c r="MK55" s="86"/>
      <c r="ML55" s="86"/>
      <c r="MM55" s="86"/>
      <c r="MN55" s="86"/>
      <c r="MO55" s="86"/>
      <c r="MP55" s="86"/>
      <c r="MQ55" s="86"/>
      <c r="MR55" s="86"/>
      <c r="MS55" s="86"/>
      <c r="MT55" s="86"/>
      <c r="MU55" s="86"/>
      <c r="MV55" s="86"/>
      <c r="MW55" s="86"/>
      <c r="MX55" s="86"/>
      <c r="MY55" s="86"/>
      <c r="MZ55" s="86"/>
      <c r="NA55" s="86"/>
      <c r="NB55" s="86"/>
      <c r="NC55" s="86"/>
      <c r="ND55" s="86"/>
      <c r="NE55" s="86"/>
      <c r="NF55" s="86"/>
      <c r="NG55" s="86"/>
      <c r="NH55" s="86"/>
      <c r="NI55" s="86"/>
      <c r="NJ55" s="86"/>
      <c r="NK55" s="86"/>
      <c r="NL55" s="86"/>
      <c r="NM55" s="86"/>
      <c r="NN55" s="86"/>
      <c r="NO55" s="86"/>
      <c r="NP55" s="86"/>
      <c r="NQ55" s="86"/>
      <c r="NR55" s="86"/>
      <c r="NS55" s="86"/>
      <c r="NT55" s="86"/>
      <c r="NU55" s="86"/>
      <c r="NV55" s="86"/>
      <c r="NW55" s="86"/>
      <c r="NX55" s="86"/>
      <c r="NY55" s="86"/>
      <c r="NZ55" s="86"/>
      <c r="OA55" s="86"/>
      <c r="OB55" s="86"/>
      <c r="OC55" s="86"/>
      <c r="OD55" s="86"/>
      <c r="OE55" s="86"/>
      <c r="OF55" s="86"/>
      <c r="OG55" s="86"/>
      <c r="OH55" s="86"/>
      <c r="OI55" s="86"/>
      <c r="OJ55" s="86"/>
      <c r="OK55" s="86"/>
      <c r="OL55" s="86"/>
      <c r="OM55" s="86"/>
      <c r="ON55" s="86"/>
      <c r="OO55" s="86"/>
      <c r="OP55" s="86"/>
      <c r="OQ55" s="86"/>
      <c r="OR55" s="86"/>
      <c r="OS55" s="86"/>
      <c r="OT55" s="86"/>
      <c r="OU55" s="86"/>
      <c r="OV55" s="86"/>
      <c r="OW55" s="86"/>
      <c r="OX55" s="86"/>
      <c r="OY55" s="86"/>
      <c r="OZ55" s="86"/>
      <c r="PA55" s="86"/>
      <c r="PB55" s="86"/>
      <c r="PC55" s="86"/>
      <c r="PD55" s="86"/>
      <c r="PE55" s="86"/>
      <c r="PF55" s="86"/>
      <c r="PG55" s="86"/>
      <c r="PH55" s="86"/>
      <c r="PI55" s="86"/>
      <c r="PJ55" s="86"/>
      <c r="PK55" s="86"/>
      <c r="PL55" s="86"/>
      <c r="PM55" s="86"/>
      <c r="PN55" s="86"/>
      <c r="PO55" s="86"/>
      <c r="PP55" s="86"/>
      <c r="PQ55" s="86"/>
      <c r="PR55" s="86"/>
      <c r="PS55" s="86"/>
      <c r="PT55" s="86"/>
      <c r="PU55" s="86"/>
      <c r="PV55" s="86"/>
      <c r="PW55" s="86"/>
      <c r="PX55" s="86"/>
      <c r="PY55" s="86"/>
      <c r="PZ55" s="86"/>
      <c r="QA55" s="86"/>
      <c r="QB55" s="86"/>
      <c r="QC55" s="86"/>
      <c r="QD55" s="86"/>
      <c r="QE55" s="86"/>
      <c r="QF55" s="86"/>
      <c r="QG55" s="86"/>
      <c r="QH55" s="86"/>
      <c r="QI55" s="86"/>
      <c r="QJ55" s="86"/>
      <c r="QK55" s="86"/>
      <c r="QL55" s="86"/>
      <c r="QM55" s="86"/>
      <c r="QN55" s="86"/>
      <c r="QO55" s="86"/>
      <c r="QP55" s="86"/>
      <c r="QQ55" s="86"/>
      <c r="QR55" s="86"/>
      <c r="QS55" s="86"/>
      <c r="QT55" s="86"/>
      <c r="QU55" s="86"/>
      <c r="QV55" s="86"/>
      <c r="QW55" s="86"/>
      <c r="QX55" s="86"/>
      <c r="QY55" s="86"/>
      <c r="QZ55" s="86"/>
      <c r="RA55" s="86"/>
      <c r="RB55" s="86"/>
      <c r="RC55" s="86"/>
      <c r="RD55" s="86"/>
      <c r="RE55" s="86"/>
      <c r="RF55" s="86"/>
      <c r="RG55" s="86"/>
      <c r="RH55" s="86"/>
      <c r="RI55" s="86"/>
      <c r="RJ55" s="86"/>
      <c r="RK55" s="86"/>
      <c r="RL55" s="86"/>
      <c r="RM55" s="86"/>
      <c r="RN55" s="86"/>
      <c r="RO55" s="86"/>
      <c r="RP55" s="86"/>
      <c r="RQ55" s="86"/>
      <c r="RR55" s="86"/>
      <c r="RS55" s="86"/>
      <c r="RT55" s="86"/>
      <c r="RU55" s="86"/>
      <c r="RV55" s="86"/>
      <c r="RW55" s="86"/>
      <c r="RX55" s="86"/>
      <c r="RY55" s="86"/>
      <c r="RZ55" s="86"/>
      <c r="SA55" s="86"/>
      <c r="SB55" s="86"/>
      <c r="SC55" s="86"/>
      <c r="SD55" s="86"/>
      <c r="SE55" s="86"/>
      <c r="SF55" s="86"/>
      <c r="SG55" s="86"/>
      <c r="SH55" s="86"/>
      <c r="SI55" s="86"/>
      <c r="SJ55" s="86"/>
      <c r="SK55" s="86"/>
      <c r="SL55" s="86"/>
      <c r="SM55" s="86"/>
      <c r="SN55" s="86"/>
      <c r="SO55" s="86"/>
      <c r="SP55" s="86"/>
      <c r="SQ55" s="86"/>
      <c r="SR55" s="86"/>
      <c r="SS55" s="86"/>
      <c r="ST55" s="86"/>
      <c r="SU55" s="86"/>
      <c r="SV55" s="86"/>
      <c r="SW55" s="86"/>
      <c r="SX55" s="86"/>
      <c r="SY55" s="86"/>
      <c r="SZ55" s="86"/>
      <c r="TA55" s="86"/>
      <c r="TB55" s="86"/>
      <c r="TC55" s="86"/>
      <c r="TD55" s="86"/>
      <c r="TE55" s="86"/>
      <c r="TF55" s="86"/>
      <c r="TG55" s="86"/>
      <c r="TH55" s="86"/>
      <c r="TI55" s="86"/>
      <c r="TJ55" s="86"/>
      <c r="TK55" s="86"/>
      <c r="TL55" s="86"/>
      <c r="TM55" s="86"/>
      <c r="TN55" s="86"/>
      <c r="TO55" s="86"/>
      <c r="TP55" s="86"/>
      <c r="TQ55" s="86"/>
      <c r="TR55" s="86"/>
      <c r="TS55" s="86"/>
      <c r="TT55" s="86"/>
      <c r="TU55" s="86"/>
      <c r="TV55" s="86"/>
      <c r="TW55" s="86"/>
      <c r="TX55" s="86"/>
      <c r="TY55" s="86"/>
      <c r="TZ55" s="86"/>
      <c r="UA55" s="86"/>
      <c r="UB55" s="86"/>
      <c r="UC55" s="86"/>
      <c r="UD55" s="86"/>
      <c r="UE55" s="86"/>
      <c r="UF55" s="86"/>
      <c r="UG55" s="86"/>
      <c r="UH55" s="86"/>
      <c r="UI55" s="86"/>
      <c r="UJ55" s="86"/>
      <c r="UK55" s="86"/>
      <c r="UL55" s="86"/>
      <c r="UM55" s="86"/>
      <c r="UN55" s="86"/>
      <c r="UO55" s="86"/>
      <c r="UP55" s="86"/>
      <c r="UQ55" s="86"/>
      <c r="UR55" s="86"/>
      <c r="US55" s="86"/>
      <c r="UT55" s="86"/>
      <c r="UU55" s="86"/>
      <c r="UV55" s="86"/>
      <c r="UW55" s="86"/>
      <c r="UX55" s="86"/>
      <c r="UY55" s="86"/>
      <c r="UZ55" s="86"/>
      <c r="VA55" s="86"/>
      <c r="VB55" s="86"/>
      <c r="VC55" s="86"/>
      <c r="VD55" s="86"/>
      <c r="VE55" s="86"/>
      <c r="VF55" s="86"/>
      <c r="VG55" s="86"/>
      <c r="VH55" s="86"/>
      <c r="VI55" s="86"/>
      <c r="VJ55" s="86"/>
      <c r="VK55" s="86"/>
      <c r="VL55" s="86"/>
      <c r="VM55" s="86"/>
      <c r="VN55" s="86"/>
      <c r="VO55" s="86"/>
      <c r="VP55" s="86"/>
      <c r="VQ55" s="86"/>
      <c r="VR55" s="86"/>
      <c r="VS55" s="86"/>
      <c r="VT55" s="86"/>
      <c r="VU55" s="86"/>
      <c r="VV55" s="86"/>
      <c r="VW55" s="86"/>
      <c r="VX55" s="86"/>
      <c r="VY55" s="86"/>
      <c r="VZ55" s="86"/>
      <c r="WA55" s="86"/>
      <c r="WB55" s="86"/>
      <c r="WC55" s="86"/>
      <c r="WD55" s="86"/>
      <c r="WE55" s="86"/>
      <c r="WF55" s="86"/>
      <c r="WG55" s="86"/>
      <c r="WH55" s="86"/>
      <c r="WI55" s="86"/>
      <c r="WJ55" s="86"/>
      <c r="WK55" s="86"/>
      <c r="WL55" s="86"/>
      <c r="WM55" s="86"/>
      <c r="WN55" s="86"/>
      <c r="WO55" s="86"/>
      <c r="WP55" s="86"/>
      <c r="WQ55" s="86"/>
      <c r="WR55" s="86"/>
      <c r="WS55" s="86"/>
      <c r="WT55" s="86"/>
      <c r="WU55" s="86"/>
      <c r="WV55" s="86"/>
      <c r="WW55" s="86"/>
      <c r="WX55" s="86"/>
      <c r="WY55" s="86"/>
      <c r="WZ55" s="86"/>
      <c r="XA55" s="86"/>
      <c r="XB55" s="86"/>
      <c r="XC55" s="86"/>
      <c r="XD55" s="86"/>
      <c r="XE55" s="86"/>
      <c r="XF55" s="86"/>
      <c r="XG55" s="86"/>
      <c r="XH55" s="86"/>
      <c r="XI55" s="86"/>
      <c r="XJ55" s="86"/>
      <c r="XK55" s="86"/>
      <c r="XL55" s="86"/>
      <c r="XM55" s="86"/>
      <c r="XN55" s="86"/>
      <c r="XO55" s="86"/>
      <c r="XP55" s="86"/>
      <c r="XQ55" s="86"/>
      <c r="XR55" s="86"/>
      <c r="XS55" s="86"/>
      <c r="XT55" s="86"/>
      <c r="XU55" s="86"/>
      <c r="XV55" s="86"/>
      <c r="XW55" s="86"/>
      <c r="XX55" s="86"/>
      <c r="XY55" s="86"/>
      <c r="XZ55" s="86"/>
      <c r="YA55" s="86"/>
      <c r="YB55" s="86"/>
      <c r="YC55" s="86"/>
      <c r="YD55" s="86"/>
      <c r="YE55" s="86"/>
      <c r="YF55" s="86"/>
      <c r="YG55" s="86"/>
      <c r="YH55" s="86"/>
      <c r="YI55" s="86"/>
      <c r="YJ55" s="86"/>
      <c r="YK55" s="86"/>
      <c r="YL55" s="86"/>
      <c r="YM55" s="86"/>
      <c r="YN55" s="86"/>
      <c r="YO55" s="86"/>
      <c r="YP55" s="86"/>
      <c r="YQ55" s="86"/>
      <c r="YR55" s="86"/>
      <c r="YS55" s="86"/>
      <c r="YT55" s="86"/>
      <c r="YU55" s="86"/>
      <c r="YV55" s="86"/>
      <c r="YW55" s="86"/>
      <c r="YX55" s="86"/>
      <c r="YY55" s="86"/>
      <c r="YZ55" s="86"/>
      <c r="ZA55" s="86"/>
      <c r="ZB55" s="86"/>
      <c r="ZC55" s="86"/>
      <c r="ZD55" s="86"/>
      <c r="ZE55" s="86"/>
      <c r="ZF55" s="86"/>
      <c r="ZG55" s="86"/>
      <c r="ZH55" s="86"/>
      <c r="ZI55" s="86"/>
      <c r="ZJ55" s="86"/>
      <c r="ZK55" s="86"/>
      <c r="ZL55" s="86"/>
      <c r="ZM55" s="86"/>
      <c r="ZN55" s="86"/>
      <c r="ZO55" s="86"/>
      <c r="ZP55" s="86"/>
      <c r="ZQ55" s="86"/>
      <c r="ZR55" s="86"/>
      <c r="ZS55" s="86"/>
      <c r="ZT55" s="86"/>
      <c r="ZU55" s="86"/>
      <c r="ZV55" s="86"/>
      <c r="ZW55" s="86"/>
      <c r="ZX55" s="86"/>
      <c r="ZY55" s="86"/>
      <c r="ZZ55" s="86"/>
      <c r="AAA55" s="86"/>
      <c r="AAB55" s="86"/>
      <c r="AAC55" s="86"/>
      <c r="AAD55" s="86"/>
      <c r="AAE55" s="86"/>
      <c r="AAF55" s="86"/>
      <c r="AAG55" s="86"/>
      <c r="AAH55" s="86"/>
      <c r="AAI55" s="86"/>
      <c r="AAJ55" s="86"/>
      <c r="AAK55" s="86"/>
      <c r="AAL55" s="86"/>
      <c r="AAM55" s="86"/>
      <c r="AAN55" s="86"/>
      <c r="AAO55" s="86"/>
      <c r="AAP55" s="86"/>
      <c r="AAQ55" s="86"/>
      <c r="AAR55" s="86"/>
      <c r="AAS55" s="86"/>
      <c r="AAT55" s="86"/>
      <c r="AAU55" s="86"/>
      <c r="AAV55" s="86"/>
      <c r="AAW55" s="86"/>
      <c r="AAX55" s="86"/>
      <c r="AAY55" s="86"/>
      <c r="AAZ55" s="86"/>
      <c r="ABA55" s="86"/>
      <c r="ABB55" s="86"/>
      <c r="ABC55" s="86"/>
      <c r="ABD55" s="86"/>
      <c r="ABE55" s="86"/>
      <c r="ABF55" s="86"/>
      <c r="ABG55" s="86"/>
      <c r="ABH55" s="86"/>
      <c r="ABI55" s="86"/>
      <c r="ABJ55" s="86"/>
      <c r="ABK55" s="86"/>
      <c r="ABL55" s="86"/>
      <c r="ABM55" s="86"/>
      <c r="ABN55" s="86"/>
      <c r="ABO55" s="86"/>
      <c r="ABP55" s="86"/>
      <c r="ABQ55" s="86"/>
      <c r="ABR55" s="86"/>
      <c r="ABS55" s="86"/>
      <c r="ABT55" s="86"/>
      <c r="ABU55" s="86"/>
      <c r="ABV55" s="86"/>
      <c r="ABW55" s="86"/>
      <c r="ABX55" s="86"/>
      <c r="ABY55" s="86"/>
      <c r="ABZ55" s="86"/>
      <c r="ACA55" s="86"/>
      <c r="ACB55" s="86"/>
      <c r="ACC55" s="86"/>
      <c r="ACD55" s="86"/>
      <c r="ACE55" s="86"/>
      <c r="ACF55" s="86"/>
      <c r="ACG55" s="86"/>
      <c r="ACH55" s="86"/>
      <c r="ACI55" s="86"/>
      <c r="ACJ55" s="86"/>
      <c r="ACK55" s="86"/>
      <c r="ACL55" s="86"/>
      <c r="ACM55" s="86"/>
      <c r="ACN55" s="86"/>
      <c r="ACO55" s="86"/>
      <c r="ACP55" s="86"/>
      <c r="ACQ55" s="86"/>
      <c r="ACR55" s="86"/>
      <c r="ACS55" s="86"/>
      <c r="ACT55" s="86"/>
      <c r="ACU55" s="86"/>
      <c r="ACV55" s="86"/>
      <c r="ACW55" s="86"/>
      <c r="ACX55" s="86"/>
      <c r="ACY55" s="86"/>
      <c r="ACZ55" s="86"/>
      <c r="ADA55" s="86"/>
      <c r="ADB55" s="86"/>
      <c r="ADC55" s="86"/>
      <c r="ADD55" s="86"/>
      <c r="ADE55" s="86"/>
      <c r="ADF55" s="86"/>
      <c r="ADG55" s="86"/>
      <c r="ADH55" s="86"/>
      <c r="ADI55" s="86"/>
      <c r="ADJ55" s="86"/>
      <c r="ADK55" s="86"/>
      <c r="ADL55" s="86"/>
      <c r="ADM55" s="86"/>
      <c r="ADN55" s="86"/>
      <c r="ADO55" s="86"/>
      <c r="ADP55" s="86"/>
      <c r="ADQ55" s="86"/>
      <c r="ADR55" s="86"/>
      <c r="ADS55" s="86"/>
      <c r="ADT55" s="86"/>
      <c r="ADU55" s="86"/>
      <c r="ADV55" s="86"/>
      <c r="ADW55" s="86"/>
      <c r="ADX55" s="86"/>
      <c r="ADY55" s="86"/>
      <c r="ADZ55" s="86"/>
      <c r="AEA55" s="86"/>
      <c r="AEB55" s="86"/>
      <c r="AEC55" s="86"/>
      <c r="AED55" s="86"/>
      <c r="AEE55" s="86"/>
      <c r="AEF55" s="86"/>
      <c r="AEG55" s="86"/>
      <c r="AEH55" s="86"/>
      <c r="AEI55" s="86"/>
      <c r="AEJ55" s="86"/>
      <c r="AEK55" s="86"/>
      <c r="AEL55" s="86"/>
      <c r="AEM55" s="86"/>
      <c r="AEN55" s="86"/>
      <c r="AEO55" s="86"/>
      <c r="AEP55" s="86"/>
      <c r="AEQ55" s="86"/>
      <c r="AER55" s="86"/>
      <c r="AES55" s="86"/>
      <c r="AET55" s="86"/>
      <c r="AEU55" s="86"/>
      <c r="AEV55" s="86"/>
      <c r="AEW55" s="86"/>
      <c r="AEX55" s="86"/>
      <c r="AEY55" s="86"/>
      <c r="AEZ55" s="86"/>
      <c r="AFA55" s="86"/>
      <c r="AFB55" s="86"/>
      <c r="AFC55" s="86"/>
      <c r="AFD55" s="86"/>
      <c r="AFE55" s="86"/>
      <c r="AFF55" s="86"/>
      <c r="AFG55" s="86"/>
      <c r="AFH55" s="86"/>
      <c r="AFI55" s="86"/>
      <c r="AFJ55" s="86"/>
      <c r="AFK55" s="86"/>
      <c r="AFL55" s="86"/>
      <c r="AFM55" s="86"/>
      <c r="AFN55" s="86"/>
      <c r="AFO55" s="86"/>
      <c r="AFP55" s="86"/>
      <c r="AFQ55" s="86"/>
      <c r="AFR55" s="86"/>
      <c r="AFS55" s="86"/>
      <c r="AFT55" s="86"/>
      <c r="AFU55" s="86"/>
      <c r="AFV55" s="86"/>
      <c r="AFW55" s="86"/>
      <c r="AFX55" s="86"/>
      <c r="AFY55" s="86"/>
      <c r="AFZ55" s="86"/>
      <c r="AGA55" s="86"/>
      <c r="AGB55" s="86"/>
      <c r="AGC55" s="86"/>
      <c r="AGD55" s="86"/>
      <c r="AGE55" s="86"/>
      <c r="AGF55" s="86"/>
      <c r="AGG55" s="86"/>
      <c r="AGH55" s="86"/>
      <c r="AGI55" s="86"/>
      <c r="AGJ55" s="86"/>
      <c r="AGK55" s="86"/>
      <c r="AGL55" s="86"/>
      <c r="AGM55" s="86"/>
      <c r="AGN55" s="86"/>
      <c r="AGO55" s="86"/>
      <c r="AGP55" s="86"/>
      <c r="AGQ55" s="86"/>
      <c r="AGR55" s="86"/>
      <c r="AGS55" s="86"/>
      <c r="AGT55" s="86"/>
      <c r="AGU55" s="86"/>
      <c r="AGV55" s="86"/>
      <c r="AGW55" s="86"/>
      <c r="AGX55" s="86"/>
      <c r="AGY55" s="86"/>
      <c r="AGZ55" s="86"/>
      <c r="AHA55" s="86"/>
      <c r="AHB55" s="86"/>
      <c r="AHC55" s="86"/>
      <c r="AHD55" s="86"/>
      <c r="AHE55" s="86"/>
      <c r="AHF55" s="86"/>
      <c r="AHG55" s="86"/>
      <c r="AHH55" s="86"/>
      <c r="AHI55" s="86"/>
      <c r="AHJ55" s="86"/>
      <c r="AHK55" s="86"/>
      <c r="AHL55" s="86"/>
      <c r="AHM55" s="86"/>
      <c r="AHN55" s="86"/>
      <c r="AHO55" s="86"/>
      <c r="AHP55" s="86"/>
      <c r="AHQ55" s="86"/>
      <c r="AHR55" s="86"/>
      <c r="AHS55" s="86"/>
      <c r="AHT55" s="86"/>
      <c r="AHU55" s="86"/>
      <c r="AHV55" s="86"/>
      <c r="AHW55" s="86"/>
      <c r="AHX55" s="86"/>
      <c r="AHY55" s="86"/>
      <c r="AHZ55" s="86"/>
      <c r="AIA55" s="86"/>
      <c r="AIB55" s="86"/>
      <c r="AIC55" s="86"/>
      <c r="AID55" s="86"/>
      <c r="AIE55" s="86"/>
      <c r="AIF55" s="86"/>
      <c r="AIG55" s="86"/>
      <c r="AIH55" s="86"/>
      <c r="AII55" s="86"/>
      <c r="AIJ55" s="86"/>
      <c r="AIK55" s="86"/>
      <c r="AIL55" s="86"/>
      <c r="AIM55" s="86"/>
      <c r="AIN55" s="86"/>
      <c r="AIO55" s="86"/>
      <c r="AIP55" s="86"/>
      <c r="AIQ55" s="86"/>
      <c r="AIR55" s="86"/>
      <c r="AIS55" s="86"/>
      <c r="AIT55" s="86"/>
      <c r="AIU55" s="86"/>
      <c r="AIV55" s="86"/>
      <c r="AIW55" s="86"/>
      <c r="AIX55" s="86"/>
      <c r="AIY55" s="86"/>
      <c r="AIZ55" s="86"/>
      <c r="AJA55" s="86"/>
      <c r="AJB55" s="86"/>
      <c r="AJC55" s="86"/>
      <c r="AJD55" s="86"/>
      <c r="AJE55" s="86"/>
      <c r="AJF55" s="86"/>
      <c r="AJG55" s="86"/>
      <c r="AJH55" s="86"/>
      <c r="AJI55" s="86"/>
      <c r="AJJ55" s="86"/>
      <c r="AJK55" s="86"/>
      <c r="AJL55" s="86"/>
      <c r="AJM55" s="86"/>
      <c r="AJN55" s="86"/>
      <c r="AJO55" s="86"/>
      <c r="AJP55" s="86"/>
      <c r="AJQ55" s="86"/>
      <c r="AJR55" s="86"/>
      <c r="AJS55" s="86"/>
      <c r="AJT55" s="86"/>
      <c r="AJU55" s="86"/>
      <c r="AJV55" s="86"/>
      <c r="AJW55" s="86"/>
      <c r="AJX55" s="86"/>
      <c r="AJY55" s="86"/>
      <c r="AJZ55" s="86"/>
      <c r="AKA55" s="86"/>
      <c r="AKB55" s="86"/>
      <c r="AKC55" s="86"/>
      <c r="AKD55" s="86"/>
      <c r="AKE55" s="86"/>
      <c r="AKF55" s="86"/>
      <c r="AKG55" s="86"/>
      <c r="AKH55" s="86"/>
      <c r="AKI55" s="86"/>
      <c r="AKJ55" s="86"/>
      <c r="AKK55" s="86"/>
      <c r="AKL55" s="86"/>
      <c r="AKM55" s="86"/>
      <c r="AKN55" s="86"/>
      <c r="AKO55" s="86"/>
      <c r="AKP55" s="86"/>
      <c r="AKQ55" s="86"/>
      <c r="AKR55" s="86"/>
      <c r="AKS55" s="86"/>
      <c r="AKT55" s="86"/>
      <c r="AKU55" s="86"/>
      <c r="AKV55" s="86"/>
      <c r="AKW55" s="86"/>
      <c r="AKX55" s="86"/>
      <c r="AKY55" s="86"/>
      <c r="AKZ55" s="86"/>
      <c r="ALA55" s="86"/>
      <c r="ALB55" s="86"/>
      <c r="ALC55" s="86"/>
      <c r="ALD55" s="86"/>
      <c r="ALE55" s="86"/>
      <c r="ALF55" s="86"/>
      <c r="ALG55" s="86"/>
      <c r="ALH55" s="86"/>
      <c r="ALI55" s="86"/>
      <c r="ALJ55" s="86"/>
      <c r="ALK55" s="86"/>
      <c r="ALL55" s="86"/>
      <c r="ALM55" s="86"/>
      <c r="ALN55" s="86"/>
      <c r="ALO55" s="86"/>
      <c r="ALP55" s="86"/>
      <c r="ALQ55" s="86"/>
      <c r="ALR55" s="86"/>
      <c r="ALS55" s="86"/>
      <c r="ALT55" s="86"/>
      <c r="ALU55" s="86"/>
      <c r="ALV55" s="86"/>
      <c r="ALW55" s="86"/>
      <c r="ALX55" s="86"/>
      <c r="ALY55" s="86"/>
      <c r="ALZ55" s="86"/>
      <c r="AMA55" s="86"/>
      <c r="AMB55" s="86"/>
      <c r="AMC55" s="86"/>
      <c r="AMD55" s="86"/>
      <c r="AME55" s="86"/>
      <c r="AMF55" s="86"/>
      <c r="AMG55" s="86"/>
      <c r="AMH55" s="86"/>
      <c r="AMI55" s="86"/>
      <c r="AMJ55" s="86"/>
      <c r="AMK55" s="86"/>
    </row>
    <row r="56" customFormat="false" ht="35" hidden="false" customHeight="false" outlineLevel="0" collapsed="false">
      <c r="A56" s="266" t="s">
        <v>5452</v>
      </c>
      <c r="B56" s="354" t="s">
        <v>5198</v>
      </c>
      <c r="C56" s="266" t="s">
        <v>5292</v>
      </c>
      <c r="D56" s="1"/>
      <c r="E56" s="266" t="s">
        <v>5453</v>
      </c>
      <c r="F56" s="266"/>
      <c r="G56" s="289" t="s">
        <v>5454</v>
      </c>
      <c r="H56" s="266"/>
      <c r="I56" s="266"/>
      <c r="J56" s="289" t="s">
        <v>5455</v>
      </c>
      <c r="K56" s="289"/>
      <c r="L56" s="266"/>
      <c r="M56" s="368" t="s">
        <v>5401</v>
      </c>
      <c r="N56" s="266"/>
      <c r="O56" s="266"/>
      <c r="P56" s="266"/>
      <c r="Q56" s="266"/>
      <c r="R56" s="266"/>
      <c r="S56" s="266"/>
      <c r="T56" s="266"/>
      <c r="U56" s="341"/>
      <c r="V56" s="342"/>
      <c r="W56" s="341"/>
      <c r="X56" s="342"/>
      <c r="Y56" s="342"/>
      <c r="Z56" s="342"/>
      <c r="AA56" s="342"/>
      <c r="AB56" s="343"/>
      <c r="AC56" s="343"/>
      <c r="AD56" s="344"/>
      <c r="AE56" s="343" t="s">
        <v>5456</v>
      </c>
      <c r="AF56" s="345" t="s">
        <v>5403</v>
      </c>
      <c r="AG56" s="351" t="s">
        <v>5457</v>
      </c>
      <c r="AH56" s="347" t="s">
        <v>5405</v>
      </c>
      <c r="AI56" s="343"/>
      <c r="AJ56" s="343"/>
      <c r="AK56" s="351" t="s">
        <v>5458</v>
      </c>
      <c r="AL56" s="343"/>
      <c r="AM56" s="351"/>
      <c r="AN56" s="343"/>
      <c r="AO56" s="324"/>
      <c r="AP56" s="324"/>
      <c r="AQ56" s="324"/>
      <c r="AR56" s="324"/>
      <c r="AS56" s="324"/>
      <c r="AT56" s="330" t="str">
        <f aca="false">IF(A56="", "","'"&amp;A56&amp;"': {megami: '"&amp;B56&amp;"'"&amp;IF(C56&lt;&gt;"",", anotherID: '"&amp;C56&amp;"', replace: '"&amp;D56&amp;"'","")&amp;", name: '"&amp;SUBSTITUTE(E56,"'","\'")&amp;"', nameEn: '"&amp;SUBSTITUTE(K56,"'","\'")&amp;"', nameZh: '"&amp;SUBSTITUTE(G56,"'","\'")&amp;"', nameZhG1: '"&amp;SUBSTITUTE(H56,"'","\'")&amp;"', nameKo: '"&amp;SUBSTITUTE(J56,"'","\'")&amp;"', ruby: '"&amp;F56&amp;"', rubyEn: '"&amp;L56&amp;IF(I56&lt;&gt;"", "', rubyZh: '"&amp;I56, "")&amp;"', baseType: '"&amp;VLOOKUP(M56,マスタ!$A$1:$B$99,2,0)&amp;"'"&amp;IF(N56="○",", extra: true","")&amp;IF(O56&lt;&gt;"",", extraFrom: '"&amp;O56&amp;"'","")&amp;IF(P56&lt;&gt;"",", exchangableTo: '"&amp;P56&amp;"'","")&amp;IF(Q56="○",", poison: true","")&amp;IF(R56&lt;&gt;"", ", type: '"&amp;VLOOKUP(R56,マスタ!$D$1:$E$99,2,0)&amp;"'", "")&amp;IF(S56&lt;&gt;"",", subType: '"&amp;VLOOKUP(S56,マスタ!$D$1:$E$99,2,0)&amp;"'","")&amp;""&amp;IF(T56&lt;&gt;"",", range: '"&amp;T56&amp;"'","")&amp;IF(V56&lt;&gt;"",", damage: '"&amp;V56&amp;"'","")&amp;IF(X56&lt;&gt;"",", capacity: '"&amp;X56&amp;"'","")&amp;IF(Y56&lt;&gt;"",", growth: "&amp;Y56&amp;"","")&amp;IF(Z56&lt;&gt;"",", cost: '"&amp;Z56&amp;"'","")&amp;", text: '"&amp;SUBSTITUTE(SUBSTITUTE(AE56, CHAR(13), ""),CHAR(10),"\n")&amp;IF(AF56&lt;&gt;"", "', textAdditional: '"&amp;SUBSTITUTE(SUBSTITUTE(AF56, CHAR(13), ""),CHAR(10),"\n"), "")&amp;"', textZh: '"&amp;SUBSTITUTE(SUBSTITUTE(SUBSTITUTE(AG56, CHAR(13), ""),CHAR(10),"\n"),"'","\'")&amp;"', textZhG1: '"&amp;SUBSTITUTE(SUBSTITUTE(SUBSTITUTE(AI56, CHAR(13), ""),CHAR(10),"\n"),"'","\'")&amp;IF(AH56&lt;&gt;"", "', textZhAdditional: '"&amp;SUBSTITUTE(SUBSTITUTE(AH56, CHAR(13), ""),CHAR(10),"\n"), "")&amp;IF(AJ56&lt;&gt;"", "', textZhG1Additional: '"&amp;SUBSTITUTE(SUBSTITUTE(AJ56, CHAR(13), ""),CHAR(10),"\n"), "")&amp;"', textKo: '"&amp;SUBSTITUTE(SUBSTITUTE(SUBSTITUTE(AK56, CHAR(13), ""),CHAR(10),"\n"),"'","\'")&amp;IF(AL56&lt;&gt;"", "', textKoAdditional: '"&amp;SUBSTITUTE(SUBSTITUTE(AL56, CHAR(13), ""),CHAR(10),"\n"), "")&amp;"', textEn: '"&amp;SUBSTITUTE(SUBSTITUTE(SUBSTITUTE(AM56, CHAR(13), ""),CHAR(10),"\n"),"'","\'")&amp;IF(AN56&lt;&gt;"", "', textEnAdditional: '"&amp;SUBSTITUTE(SUBSTITUTE(AN56, CHAR(13), ""),CHAR(10),"\n"), "")&amp;"'"&amp;IF(AB56="○",", sealable: true","")&amp;IF(AC56="○",", removable: true","")&amp;IF(AA56="○",", lie: true","")&amp;IF(AD56="○",", investable: true","")&amp;"},")</f>
        <v>'26-innealra-o2-f-1': {megami: 'innealra', anotherID: 'O2', replace: '', name: 'とまどい', nameEn: '', nameZh: '迷茫', nameZhG1: '', nameKo: '당황', ruby: '', rubyEn: '', baseType: 'fate', text: '相オーラ→相フレア：1\n相手のオーラが5以上ならば、この矢印で動く桜花結晶は1つ多くなる。', textAdditional: '（クリックでまだ見ぬ運命へと移動）', textZh: '敌装→1→敌气\n 敌装有5个或更多樱花结晶的话，这个箭头行动多移动1个樱花结晶。', textZhG1: '', textZhAdditional: '（点击即可将其移去未知的命运）', textKo: '오라(상대)→플레어(상대):1\n상대의 오라가 5 이상이라면, 이 화살표로 움직이는 벚꽃결정이 1개 늘어난다.', textEn: ''},</v>
      </c>
      <c r="AU56" s="331" t="str">
        <f aca="false">IF($A56&lt;&gt;"", "    /** 《"&amp;$E56&amp;"》 */ export const "&amp;SUBSTITUTE(UPPER(IF(MID($A56, 3, 1)="-", RIGHT($A56,LEN($A56)-3), $A56)), "-", "_")&amp;": TCardId = '"&amp;$A56&amp;"';", "")</f>
        <v>    /** 《とまどい》 */ export const INNEALRA_O2_F_1: TCardId = '26-innealra-o2-f-1';</v>
      </c>
      <c r="AV56" s="332" t="str">
        <f aca="false">IF($A56&lt;&gt;"", "    | '"&amp;$A56&amp;"'", "")</f>
        <v>    | '26-innealra-o2-f-1'</v>
      </c>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c r="CY56" s="86"/>
      <c r="CZ56" s="86"/>
      <c r="DA56" s="86"/>
      <c r="DB56" s="86"/>
      <c r="DC56" s="86"/>
      <c r="DD56" s="86"/>
      <c r="DE56" s="86"/>
      <c r="DF56" s="86"/>
      <c r="DG56" s="86"/>
      <c r="DH56" s="86"/>
      <c r="DI56" s="86"/>
      <c r="DJ56" s="86"/>
      <c r="DK56" s="86"/>
      <c r="DL56" s="86"/>
      <c r="DM56" s="86"/>
      <c r="DN56" s="86"/>
      <c r="DO56" s="86"/>
      <c r="DP56" s="86"/>
      <c r="DQ56" s="86"/>
      <c r="DR56" s="86"/>
      <c r="DS56" s="86"/>
      <c r="DT56" s="86"/>
      <c r="DU56" s="86"/>
      <c r="DV56" s="86"/>
      <c r="DW56" s="86"/>
      <c r="DX56" s="86"/>
      <c r="DY56" s="86"/>
      <c r="DZ56" s="86"/>
      <c r="EA56" s="86"/>
      <c r="EB56" s="86"/>
      <c r="EC56" s="86"/>
      <c r="ED56" s="86"/>
      <c r="EE56" s="86"/>
      <c r="EF56" s="86"/>
      <c r="EG56" s="86"/>
      <c r="EH56" s="86"/>
      <c r="EI56" s="86"/>
      <c r="EJ56" s="86"/>
      <c r="EK56" s="86"/>
      <c r="EL56" s="86"/>
      <c r="EM56" s="86"/>
      <c r="EN56" s="86"/>
      <c r="EO56" s="86"/>
      <c r="EP56" s="86"/>
      <c r="EQ56" s="86"/>
      <c r="ER56" s="86"/>
      <c r="ES56" s="86"/>
      <c r="ET56" s="86"/>
      <c r="EU56" s="86"/>
      <c r="EV56" s="86"/>
      <c r="EW56" s="86"/>
      <c r="EX56" s="86"/>
      <c r="EY56" s="86"/>
      <c r="EZ56" s="86"/>
      <c r="FA56" s="86"/>
      <c r="FB56" s="86"/>
      <c r="FC56" s="86"/>
      <c r="FD56" s="86"/>
      <c r="FE56" s="86"/>
      <c r="FF56" s="86"/>
      <c r="FG56" s="86"/>
      <c r="FH56" s="86"/>
      <c r="FI56" s="86"/>
      <c r="FJ56" s="86"/>
      <c r="FK56" s="86"/>
      <c r="FL56" s="86"/>
      <c r="FM56" s="86"/>
      <c r="FN56" s="86"/>
      <c r="FO56" s="86"/>
      <c r="FP56" s="86"/>
      <c r="FQ56" s="86"/>
      <c r="FR56" s="86"/>
      <c r="FS56" s="86"/>
      <c r="FT56" s="86"/>
      <c r="FU56" s="86"/>
      <c r="FV56" s="86"/>
      <c r="FW56" s="86"/>
      <c r="FX56" s="86"/>
      <c r="FY56" s="86"/>
      <c r="FZ56" s="86"/>
      <c r="GA56" s="86"/>
      <c r="GB56" s="86"/>
      <c r="GC56" s="86"/>
      <c r="GD56" s="86"/>
      <c r="GE56" s="86"/>
      <c r="GF56" s="86"/>
      <c r="GG56" s="86"/>
      <c r="GH56" s="86"/>
      <c r="GI56" s="86"/>
      <c r="GJ56" s="86"/>
      <c r="GK56" s="86"/>
      <c r="GL56" s="86"/>
      <c r="GM56" s="86"/>
      <c r="GN56" s="86"/>
      <c r="GO56" s="86"/>
      <c r="GP56" s="86"/>
      <c r="GQ56" s="86"/>
      <c r="GR56" s="86"/>
      <c r="GS56" s="86"/>
      <c r="GT56" s="86"/>
      <c r="GU56" s="86"/>
      <c r="GV56" s="86"/>
      <c r="GW56" s="86"/>
      <c r="GX56" s="86"/>
      <c r="GY56" s="86"/>
      <c r="GZ56" s="86"/>
      <c r="HA56" s="86"/>
      <c r="HB56" s="86"/>
      <c r="HC56" s="86"/>
      <c r="HD56" s="86"/>
      <c r="HE56" s="86"/>
      <c r="HF56" s="86"/>
      <c r="HG56" s="86"/>
      <c r="HH56" s="86"/>
      <c r="HI56" s="86"/>
      <c r="HJ56" s="86"/>
      <c r="HK56" s="86"/>
      <c r="HL56" s="86"/>
      <c r="HM56" s="86"/>
      <c r="HN56" s="86"/>
      <c r="HO56" s="86"/>
      <c r="HP56" s="86"/>
      <c r="HQ56" s="86"/>
      <c r="HR56" s="86"/>
      <c r="HS56" s="86"/>
      <c r="HT56" s="86"/>
      <c r="HU56" s="86"/>
      <c r="HV56" s="86"/>
      <c r="HW56" s="86"/>
      <c r="HX56" s="86"/>
      <c r="HY56" s="86"/>
      <c r="HZ56" s="86"/>
      <c r="IA56" s="86"/>
      <c r="IB56" s="86"/>
      <c r="IC56" s="86"/>
      <c r="ID56" s="86"/>
      <c r="IE56" s="86"/>
      <c r="IF56" s="86"/>
      <c r="IG56" s="86"/>
      <c r="IH56" s="86"/>
      <c r="II56" s="86"/>
      <c r="IJ56" s="86"/>
      <c r="IK56" s="86"/>
      <c r="IL56" s="86"/>
      <c r="IM56" s="86"/>
      <c r="IN56" s="86"/>
      <c r="IO56" s="86"/>
      <c r="IP56" s="86"/>
      <c r="IQ56" s="86"/>
      <c r="IR56" s="86"/>
      <c r="IS56" s="86"/>
      <c r="IT56" s="86"/>
      <c r="IU56" s="86"/>
      <c r="IV56" s="86"/>
      <c r="IW56" s="86"/>
      <c r="IX56" s="86"/>
      <c r="IY56" s="86"/>
      <c r="IZ56" s="86"/>
      <c r="JA56" s="86"/>
      <c r="JB56" s="86"/>
      <c r="JC56" s="86"/>
      <c r="JD56" s="86"/>
      <c r="JE56" s="86"/>
      <c r="JF56" s="86"/>
      <c r="JG56" s="86"/>
      <c r="JH56" s="86"/>
      <c r="JI56" s="86"/>
      <c r="JJ56" s="86"/>
      <c r="JK56" s="86"/>
      <c r="JL56" s="86"/>
      <c r="JM56" s="86"/>
      <c r="JN56" s="86"/>
      <c r="JO56" s="86"/>
      <c r="JP56" s="86"/>
      <c r="JQ56" s="86"/>
      <c r="JR56" s="86"/>
      <c r="JS56" s="86"/>
      <c r="JT56" s="86"/>
      <c r="JU56" s="86"/>
      <c r="JV56" s="86"/>
      <c r="JW56" s="86"/>
      <c r="JX56" s="86"/>
      <c r="JY56" s="86"/>
      <c r="JZ56" s="86"/>
      <c r="KA56" s="86"/>
      <c r="KB56" s="86"/>
      <c r="KC56" s="86"/>
      <c r="KD56" s="86"/>
      <c r="KE56" s="86"/>
      <c r="KF56" s="86"/>
      <c r="KG56" s="86"/>
      <c r="KH56" s="86"/>
      <c r="KI56" s="86"/>
      <c r="KJ56" s="86"/>
      <c r="KK56" s="86"/>
      <c r="KL56" s="86"/>
      <c r="KM56" s="86"/>
      <c r="KN56" s="86"/>
      <c r="KO56" s="86"/>
      <c r="KP56" s="86"/>
      <c r="KQ56" s="86"/>
      <c r="KR56" s="86"/>
      <c r="KS56" s="86"/>
      <c r="KT56" s="86"/>
      <c r="KU56" s="86"/>
      <c r="KV56" s="86"/>
      <c r="KW56" s="86"/>
      <c r="KX56" s="86"/>
      <c r="KY56" s="86"/>
      <c r="KZ56" s="86"/>
      <c r="LA56" s="86"/>
      <c r="LB56" s="86"/>
      <c r="LC56" s="86"/>
      <c r="LD56" s="86"/>
      <c r="LE56" s="86"/>
      <c r="LF56" s="86"/>
      <c r="LG56" s="86"/>
      <c r="LH56" s="86"/>
      <c r="LI56" s="86"/>
      <c r="LJ56" s="86"/>
      <c r="LK56" s="86"/>
      <c r="LL56" s="86"/>
      <c r="LM56" s="86"/>
      <c r="LN56" s="86"/>
      <c r="LO56" s="86"/>
      <c r="LP56" s="86"/>
      <c r="LQ56" s="86"/>
      <c r="LR56" s="86"/>
      <c r="LS56" s="86"/>
      <c r="LT56" s="86"/>
      <c r="LU56" s="86"/>
      <c r="LV56" s="86"/>
      <c r="LW56" s="86"/>
      <c r="LX56" s="86"/>
      <c r="LY56" s="86"/>
      <c r="LZ56" s="86"/>
      <c r="MA56" s="86"/>
      <c r="MB56" s="86"/>
      <c r="MC56" s="86"/>
      <c r="MD56" s="86"/>
      <c r="ME56" s="86"/>
      <c r="MF56" s="86"/>
      <c r="MG56" s="86"/>
      <c r="MH56" s="86"/>
      <c r="MI56" s="86"/>
      <c r="MJ56" s="86"/>
      <c r="MK56" s="86"/>
      <c r="ML56" s="86"/>
      <c r="MM56" s="86"/>
      <c r="MN56" s="86"/>
      <c r="MO56" s="86"/>
      <c r="MP56" s="86"/>
      <c r="MQ56" s="86"/>
      <c r="MR56" s="86"/>
      <c r="MS56" s="86"/>
      <c r="MT56" s="86"/>
      <c r="MU56" s="86"/>
      <c r="MV56" s="86"/>
      <c r="MW56" s="86"/>
      <c r="MX56" s="86"/>
      <c r="MY56" s="86"/>
      <c r="MZ56" s="86"/>
      <c r="NA56" s="86"/>
      <c r="NB56" s="86"/>
      <c r="NC56" s="86"/>
      <c r="ND56" s="86"/>
      <c r="NE56" s="86"/>
      <c r="NF56" s="86"/>
      <c r="NG56" s="86"/>
      <c r="NH56" s="86"/>
      <c r="NI56" s="86"/>
      <c r="NJ56" s="86"/>
      <c r="NK56" s="86"/>
      <c r="NL56" s="86"/>
      <c r="NM56" s="86"/>
      <c r="NN56" s="86"/>
      <c r="NO56" s="86"/>
      <c r="NP56" s="86"/>
      <c r="NQ56" s="86"/>
      <c r="NR56" s="86"/>
      <c r="NS56" s="86"/>
      <c r="NT56" s="86"/>
      <c r="NU56" s="86"/>
      <c r="NV56" s="86"/>
      <c r="NW56" s="86"/>
      <c r="NX56" s="86"/>
      <c r="NY56" s="86"/>
      <c r="NZ56" s="86"/>
      <c r="OA56" s="86"/>
      <c r="OB56" s="86"/>
      <c r="OC56" s="86"/>
      <c r="OD56" s="86"/>
      <c r="OE56" s="86"/>
      <c r="OF56" s="86"/>
      <c r="OG56" s="86"/>
      <c r="OH56" s="86"/>
      <c r="OI56" s="86"/>
      <c r="OJ56" s="86"/>
      <c r="OK56" s="86"/>
      <c r="OL56" s="86"/>
      <c r="OM56" s="86"/>
      <c r="ON56" s="86"/>
      <c r="OO56" s="86"/>
      <c r="OP56" s="86"/>
      <c r="OQ56" s="86"/>
      <c r="OR56" s="86"/>
      <c r="OS56" s="86"/>
      <c r="OT56" s="86"/>
      <c r="OU56" s="86"/>
      <c r="OV56" s="86"/>
      <c r="OW56" s="86"/>
      <c r="OX56" s="86"/>
      <c r="OY56" s="86"/>
      <c r="OZ56" s="86"/>
      <c r="PA56" s="86"/>
      <c r="PB56" s="86"/>
      <c r="PC56" s="86"/>
      <c r="PD56" s="86"/>
      <c r="PE56" s="86"/>
      <c r="PF56" s="86"/>
      <c r="PG56" s="86"/>
      <c r="PH56" s="86"/>
      <c r="PI56" s="86"/>
      <c r="PJ56" s="86"/>
      <c r="PK56" s="86"/>
      <c r="PL56" s="86"/>
      <c r="PM56" s="86"/>
      <c r="PN56" s="86"/>
      <c r="PO56" s="86"/>
      <c r="PP56" s="86"/>
      <c r="PQ56" s="86"/>
      <c r="PR56" s="86"/>
      <c r="PS56" s="86"/>
      <c r="PT56" s="86"/>
      <c r="PU56" s="86"/>
      <c r="PV56" s="86"/>
      <c r="PW56" s="86"/>
      <c r="PX56" s="86"/>
      <c r="PY56" s="86"/>
      <c r="PZ56" s="86"/>
      <c r="QA56" s="86"/>
      <c r="QB56" s="86"/>
      <c r="QC56" s="86"/>
      <c r="QD56" s="86"/>
      <c r="QE56" s="86"/>
      <c r="QF56" s="86"/>
      <c r="QG56" s="86"/>
      <c r="QH56" s="86"/>
      <c r="QI56" s="86"/>
      <c r="QJ56" s="86"/>
      <c r="QK56" s="86"/>
      <c r="QL56" s="86"/>
      <c r="QM56" s="86"/>
      <c r="QN56" s="86"/>
      <c r="QO56" s="86"/>
      <c r="QP56" s="86"/>
      <c r="QQ56" s="86"/>
      <c r="QR56" s="86"/>
      <c r="QS56" s="86"/>
      <c r="QT56" s="86"/>
      <c r="QU56" s="86"/>
      <c r="QV56" s="86"/>
      <c r="QW56" s="86"/>
      <c r="QX56" s="86"/>
      <c r="QY56" s="86"/>
      <c r="QZ56" s="86"/>
      <c r="RA56" s="86"/>
      <c r="RB56" s="86"/>
      <c r="RC56" s="86"/>
      <c r="RD56" s="86"/>
      <c r="RE56" s="86"/>
      <c r="RF56" s="86"/>
      <c r="RG56" s="86"/>
      <c r="RH56" s="86"/>
      <c r="RI56" s="86"/>
      <c r="RJ56" s="86"/>
      <c r="RK56" s="86"/>
      <c r="RL56" s="86"/>
      <c r="RM56" s="86"/>
      <c r="RN56" s="86"/>
      <c r="RO56" s="86"/>
      <c r="RP56" s="86"/>
      <c r="RQ56" s="86"/>
      <c r="RR56" s="86"/>
      <c r="RS56" s="86"/>
      <c r="RT56" s="86"/>
      <c r="RU56" s="86"/>
      <c r="RV56" s="86"/>
      <c r="RW56" s="86"/>
      <c r="RX56" s="86"/>
      <c r="RY56" s="86"/>
      <c r="RZ56" s="86"/>
      <c r="SA56" s="86"/>
      <c r="SB56" s="86"/>
      <c r="SC56" s="86"/>
      <c r="SD56" s="86"/>
      <c r="SE56" s="86"/>
      <c r="SF56" s="86"/>
      <c r="SG56" s="86"/>
      <c r="SH56" s="86"/>
      <c r="SI56" s="86"/>
      <c r="SJ56" s="86"/>
      <c r="SK56" s="86"/>
      <c r="SL56" s="86"/>
      <c r="SM56" s="86"/>
      <c r="SN56" s="86"/>
      <c r="SO56" s="86"/>
      <c r="SP56" s="86"/>
      <c r="SQ56" s="86"/>
      <c r="SR56" s="86"/>
      <c r="SS56" s="86"/>
      <c r="ST56" s="86"/>
      <c r="SU56" s="86"/>
      <c r="SV56" s="86"/>
      <c r="SW56" s="86"/>
      <c r="SX56" s="86"/>
      <c r="SY56" s="86"/>
      <c r="SZ56" s="86"/>
      <c r="TA56" s="86"/>
      <c r="TB56" s="86"/>
      <c r="TC56" s="86"/>
      <c r="TD56" s="86"/>
      <c r="TE56" s="86"/>
      <c r="TF56" s="86"/>
      <c r="TG56" s="86"/>
      <c r="TH56" s="86"/>
      <c r="TI56" s="86"/>
      <c r="TJ56" s="86"/>
      <c r="TK56" s="86"/>
      <c r="TL56" s="86"/>
      <c r="TM56" s="86"/>
      <c r="TN56" s="86"/>
      <c r="TO56" s="86"/>
      <c r="TP56" s="86"/>
      <c r="TQ56" s="86"/>
      <c r="TR56" s="86"/>
      <c r="TS56" s="86"/>
      <c r="TT56" s="86"/>
      <c r="TU56" s="86"/>
      <c r="TV56" s="86"/>
      <c r="TW56" s="86"/>
      <c r="TX56" s="86"/>
      <c r="TY56" s="86"/>
      <c r="TZ56" s="86"/>
      <c r="UA56" s="86"/>
      <c r="UB56" s="86"/>
      <c r="UC56" s="86"/>
      <c r="UD56" s="86"/>
      <c r="UE56" s="86"/>
      <c r="UF56" s="86"/>
      <c r="UG56" s="86"/>
      <c r="UH56" s="86"/>
      <c r="UI56" s="86"/>
      <c r="UJ56" s="86"/>
      <c r="UK56" s="86"/>
      <c r="UL56" s="86"/>
      <c r="UM56" s="86"/>
      <c r="UN56" s="86"/>
      <c r="UO56" s="86"/>
      <c r="UP56" s="86"/>
      <c r="UQ56" s="86"/>
      <c r="UR56" s="86"/>
      <c r="US56" s="86"/>
      <c r="UT56" s="86"/>
      <c r="UU56" s="86"/>
      <c r="UV56" s="86"/>
      <c r="UW56" s="86"/>
      <c r="UX56" s="86"/>
      <c r="UY56" s="86"/>
      <c r="UZ56" s="86"/>
      <c r="VA56" s="86"/>
      <c r="VB56" s="86"/>
      <c r="VC56" s="86"/>
      <c r="VD56" s="86"/>
      <c r="VE56" s="86"/>
      <c r="VF56" s="86"/>
      <c r="VG56" s="86"/>
      <c r="VH56" s="86"/>
      <c r="VI56" s="86"/>
      <c r="VJ56" s="86"/>
      <c r="VK56" s="86"/>
      <c r="VL56" s="86"/>
      <c r="VM56" s="86"/>
      <c r="VN56" s="86"/>
      <c r="VO56" s="86"/>
      <c r="VP56" s="86"/>
      <c r="VQ56" s="86"/>
      <c r="VR56" s="86"/>
      <c r="VS56" s="86"/>
      <c r="VT56" s="86"/>
      <c r="VU56" s="86"/>
      <c r="VV56" s="86"/>
      <c r="VW56" s="86"/>
      <c r="VX56" s="86"/>
      <c r="VY56" s="86"/>
      <c r="VZ56" s="86"/>
      <c r="WA56" s="86"/>
      <c r="WB56" s="86"/>
      <c r="WC56" s="86"/>
      <c r="WD56" s="86"/>
      <c r="WE56" s="86"/>
      <c r="WF56" s="86"/>
      <c r="WG56" s="86"/>
      <c r="WH56" s="86"/>
      <c r="WI56" s="86"/>
      <c r="WJ56" s="86"/>
      <c r="WK56" s="86"/>
      <c r="WL56" s="86"/>
      <c r="WM56" s="86"/>
      <c r="WN56" s="86"/>
      <c r="WO56" s="86"/>
      <c r="WP56" s="86"/>
      <c r="WQ56" s="86"/>
      <c r="WR56" s="86"/>
      <c r="WS56" s="86"/>
      <c r="WT56" s="86"/>
      <c r="WU56" s="86"/>
      <c r="WV56" s="86"/>
      <c r="WW56" s="86"/>
      <c r="WX56" s="86"/>
      <c r="WY56" s="86"/>
      <c r="WZ56" s="86"/>
      <c r="XA56" s="86"/>
      <c r="XB56" s="86"/>
      <c r="XC56" s="86"/>
      <c r="XD56" s="86"/>
      <c r="XE56" s="86"/>
      <c r="XF56" s="86"/>
      <c r="XG56" s="86"/>
      <c r="XH56" s="86"/>
      <c r="XI56" s="86"/>
      <c r="XJ56" s="86"/>
      <c r="XK56" s="86"/>
      <c r="XL56" s="86"/>
      <c r="XM56" s="86"/>
      <c r="XN56" s="86"/>
      <c r="XO56" s="86"/>
      <c r="XP56" s="86"/>
      <c r="XQ56" s="86"/>
      <c r="XR56" s="86"/>
      <c r="XS56" s="86"/>
      <c r="XT56" s="86"/>
      <c r="XU56" s="86"/>
      <c r="XV56" s="86"/>
      <c r="XW56" s="86"/>
      <c r="XX56" s="86"/>
      <c r="XY56" s="86"/>
      <c r="XZ56" s="86"/>
      <c r="YA56" s="86"/>
      <c r="YB56" s="86"/>
      <c r="YC56" s="86"/>
      <c r="YD56" s="86"/>
      <c r="YE56" s="86"/>
      <c r="YF56" s="86"/>
      <c r="YG56" s="86"/>
      <c r="YH56" s="86"/>
      <c r="YI56" s="86"/>
      <c r="YJ56" s="86"/>
      <c r="YK56" s="86"/>
      <c r="YL56" s="86"/>
      <c r="YM56" s="86"/>
      <c r="YN56" s="86"/>
      <c r="YO56" s="86"/>
      <c r="YP56" s="86"/>
      <c r="YQ56" s="86"/>
      <c r="YR56" s="86"/>
      <c r="YS56" s="86"/>
      <c r="YT56" s="86"/>
      <c r="YU56" s="86"/>
      <c r="YV56" s="86"/>
      <c r="YW56" s="86"/>
      <c r="YX56" s="86"/>
      <c r="YY56" s="86"/>
      <c r="YZ56" s="86"/>
      <c r="ZA56" s="86"/>
      <c r="ZB56" s="86"/>
      <c r="ZC56" s="86"/>
      <c r="ZD56" s="86"/>
      <c r="ZE56" s="86"/>
      <c r="ZF56" s="86"/>
      <c r="ZG56" s="86"/>
      <c r="ZH56" s="86"/>
      <c r="ZI56" s="86"/>
      <c r="ZJ56" s="86"/>
      <c r="ZK56" s="86"/>
      <c r="ZL56" s="86"/>
      <c r="ZM56" s="86"/>
      <c r="ZN56" s="86"/>
      <c r="ZO56" s="86"/>
      <c r="ZP56" s="86"/>
      <c r="ZQ56" s="86"/>
      <c r="ZR56" s="86"/>
      <c r="ZS56" s="86"/>
      <c r="ZT56" s="86"/>
      <c r="ZU56" s="86"/>
      <c r="ZV56" s="86"/>
      <c r="ZW56" s="86"/>
      <c r="ZX56" s="86"/>
      <c r="ZY56" s="86"/>
      <c r="ZZ56" s="86"/>
      <c r="AAA56" s="86"/>
      <c r="AAB56" s="86"/>
      <c r="AAC56" s="86"/>
      <c r="AAD56" s="86"/>
      <c r="AAE56" s="86"/>
      <c r="AAF56" s="86"/>
      <c r="AAG56" s="86"/>
      <c r="AAH56" s="86"/>
      <c r="AAI56" s="86"/>
      <c r="AAJ56" s="86"/>
      <c r="AAK56" s="86"/>
      <c r="AAL56" s="86"/>
      <c r="AAM56" s="86"/>
      <c r="AAN56" s="86"/>
      <c r="AAO56" s="86"/>
      <c r="AAP56" s="86"/>
      <c r="AAQ56" s="86"/>
      <c r="AAR56" s="86"/>
      <c r="AAS56" s="86"/>
      <c r="AAT56" s="86"/>
      <c r="AAU56" s="86"/>
      <c r="AAV56" s="86"/>
      <c r="AAW56" s="86"/>
      <c r="AAX56" s="86"/>
      <c r="AAY56" s="86"/>
      <c r="AAZ56" s="86"/>
      <c r="ABA56" s="86"/>
      <c r="ABB56" s="86"/>
      <c r="ABC56" s="86"/>
      <c r="ABD56" s="86"/>
      <c r="ABE56" s="86"/>
      <c r="ABF56" s="86"/>
      <c r="ABG56" s="86"/>
      <c r="ABH56" s="86"/>
      <c r="ABI56" s="86"/>
      <c r="ABJ56" s="86"/>
      <c r="ABK56" s="86"/>
      <c r="ABL56" s="86"/>
      <c r="ABM56" s="86"/>
      <c r="ABN56" s="86"/>
      <c r="ABO56" s="86"/>
      <c r="ABP56" s="86"/>
      <c r="ABQ56" s="86"/>
      <c r="ABR56" s="86"/>
      <c r="ABS56" s="86"/>
      <c r="ABT56" s="86"/>
      <c r="ABU56" s="86"/>
      <c r="ABV56" s="86"/>
      <c r="ABW56" s="86"/>
      <c r="ABX56" s="86"/>
      <c r="ABY56" s="86"/>
      <c r="ABZ56" s="86"/>
      <c r="ACA56" s="86"/>
      <c r="ACB56" s="86"/>
      <c r="ACC56" s="86"/>
      <c r="ACD56" s="86"/>
      <c r="ACE56" s="86"/>
      <c r="ACF56" s="86"/>
      <c r="ACG56" s="86"/>
      <c r="ACH56" s="86"/>
      <c r="ACI56" s="86"/>
      <c r="ACJ56" s="86"/>
      <c r="ACK56" s="86"/>
      <c r="ACL56" s="86"/>
      <c r="ACM56" s="86"/>
      <c r="ACN56" s="86"/>
      <c r="ACO56" s="86"/>
      <c r="ACP56" s="86"/>
      <c r="ACQ56" s="86"/>
      <c r="ACR56" s="86"/>
      <c r="ACS56" s="86"/>
      <c r="ACT56" s="86"/>
      <c r="ACU56" s="86"/>
      <c r="ACV56" s="86"/>
      <c r="ACW56" s="86"/>
      <c r="ACX56" s="86"/>
      <c r="ACY56" s="86"/>
      <c r="ACZ56" s="86"/>
      <c r="ADA56" s="86"/>
      <c r="ADB56" s="86"/>
      <c r="ADC56" s="86"/>
      <c r="ADD56" s="86"/>
      <c r="ADE56" s="86"/>
      <c r="ADF56" s="86"/>
      <c r="ADG56" s="86"/>
      <c r="ADH56" s="86"/>
      <c r="ADI56" s="86"/>
      <c r="ADJ56" s="86"/>
      <c r="ADK56" s="86"/>
      <c r="ADL56" s="86"/>
      <c r="ADM56" s="86"/>
      <c r="ADN56" s="86"/>
      <c r="ADO56" s="86"/>
      <c r="ADP56" s="86"/>
      <c r="ADQ56" s="86"/>
      <c r="ADR56" s="86"/>
      <c r="ADS56" s="86"/>
      <c r="ADT56" s="86"/>
      <c r="ADU56" s="86"/>
      <c r="ADV56" s="86"/>
      <c r="ADW56" s="86"/>
      <c r="ADX56" s="86"/>
      <c r="ADY56" s="86"/>
      <c r="ADZ56" s="86"/>
      <c r="AEA56" s="86"/>
      <c r="AEB56" s="86"/>
      <c r="AEC56" s="86"/>
      <c r="AED56" s="86"/>
      <c r="AEE56" s="86"/>
      <c r="AEF56" s="86"/>
      <c r="AEG56" s="86"/>
      <c r="AEH56" s="86"/>
      <c r="AEI56" s="86"/>
      <c r="AEJ56" s="86"/>
      <c r="AEK56" s="86"/>
      <c r="AEL56" s="86"/>
      <c r="AEM56" s="86"/>
      <c r="AEN56" s="86"/>
      <c r="AEO56" s="86"/>
      <c r="AEP56" s="86"/>
      <c r="AEQ56" s="86"/>
      <c r="AER56" s="86"/>
      <c r="AES56" s="86"/>
      <c r="AET56" s="86"/>
      <c r="AEU56" s="86"/>
      <c r="AEV56" s="86"/>
      <c r="AEW56" s="86"/>
      <c r="AEX56" s="86"/>
      <c r="AEY56" s="86"/>
      <c r="AEZ56" s="86"/>
      <c r="AFA56" s="86"/>
      <c r="AFB56" s="86"/>
      <c r="AFC56" s="86"/>
      <c r="AFD56" s="86"/>
      <c r="AFE56" s="86"/>
      <c r="AFF56" s="86"/>
      <c r="AFG56" s="86"/>
      <c r="AFH56" s="86"/>
      <c r="AFI56" s="86"/>
      <c r="AFJ56" s="86"/>
      <c r="AFK56" s="86"/>
      <c r="AFL56" s="86"/>
      <c r="AFM56" s="86"/>
      <c r="AFN56" s="86"/>
      <c r="AFO56" s="86"/>
      <c r="AFP56" s="86"/>
      <c r="AFQ56" s="86"/>
      <c r="AFR56" s="86"/>
      <c r="AFS56" s="86"/>
      <c r="AFT56" s="86"/>
      <c r="AFU56" s="86"/>
      <c r="AFV56" s="86"/>
      <c r="AFW56" s="86"/>
      <c r="AFX56" s="86"/>
      <c r="AFY56" s="86"/>
      <c r="AFZ56" s="86"/>
      <c r="AGA56" s="86"/>
      <c r="AGB56" s="86"/>
      <c r="AGC56" s="86"/>
      <c r="AGD56" s="86"/>
      <c r="AGE56" s="86"/>
      <c r="AGF56" s="86"/>
      <c r="AGG56" s="86"/>
      <c r="AGH56" s="86"/>
      <c r="AGI56" s="86"/>
      <c r="AGJ56" s="86"/>
      <c r="AGK56" s="86"/>
      <c r="AGL56" s="86"/>
      <c r="AGM56" s="86"/>
      <c r="AGN56" s="86"/>
      <c r="AGO56" s="86"/>
      <c r="AGP56" s="86"/>
      <c r="AGQ56" s="86"/>
      <c r="AGR56" s="86"/>
      <c r="AGS56" s="86"/>
      <c r="AGT56" s="86"/>
      <c r="AGU56" s="86"/>
      <c r="AGV56" s="86"/>
      <c r="AGW56" s="86"/>
      <c r="AGX56" s="86"/>
      <c r="AGY56" s="86"/>
      <c r="AGZ56" s="86"/>
      <c r="AHA56" s="86"/>
      <c r="AHB56" s="86"/>
      <c r="AHC56" s="86"/>
      <c r="AHD56" s="86"/>
      <c r="AHE56" s="86"/>
      <c r="AHF56" s="86"/>
      <c r="AHG56" s="86"/>
      <c r="AHH56" s="86"/>
      <c r="AHI56" s="86"/>
      <c r="AHJ56" s="86"/>
      <c r="AHK56" s="86"/>
      <c r="AHL56" s="86"/>
      <c r="AHM56" s="86"/>
      <c r="AHN56" s="86"/>
      <c r="AHO56" s="86"/>
      <c r="AHP56" s="86"/>
      <c r="AHQ56" s="86"/>
      <c r="AHR56" s="86"/>
      <c r="AHS56" s="86"/>
      <c r="AHT56" s="86"/>
      <c r="AHU56" s="86"/>
      <c r="AHV56" s="86"/>
      <c r="AHW56" s="86"/>
      <c r="AHX56" s="86"/>
      <c r="AHY56" s="86"/>
      <c r="AHZ56" s="86"/>
      <c r="AIA56" s="86"/>
      <c r="AIB56" s="86"/>
      <c r="AIC56" s="86"/>
      <c r="AID56" s="86"/>
      <c r="AIE56" s="86"/>
      <c r="AIF56" s="86"/>
      <c r="AIG56" s="86"/>
      <c r="AIH56" s="86"/>
      <c r="AII56" s="86"/>
      <c r="AIJ56" s="86"/>
      <c r="AIK56" s="86"/>
      <c r="AIL56" s="86"/>
      <c r="AIM56" s="86"/>
      <c r="AIN56" s="86"/>
      <c r="AIO56" s="86"/>
      <c r="AIP56" s="86"/>
      <c r="AIQ56" s="86"/>
      <c r="AIR56" s="86"/>
      <c r="AIS56" s="86"/>
      <c r="AIT56" s="86"/>
      <c r="AIU56" s="86"/>
      <c r="AIV56" s="86"/>
      <c r="AIW56" s="86"/>
      <c r="AIX56" s="86"/>
      <c r="AIY56" s="86"/>
      <c r="AIZ56" s="86"/>
      <c r="AJA56" s="86"/>
      <c r="AJB56" s="86"/>
      <c r="AJC56" s="86"/>
      <c r="AJD56" s="86"/>
      <c r="AJE56" s="86"/>
      <c r="AJF56" s="86"/>
      <c r="AJG56" s="86"/>
      <c r="AJH56" s="86"/>
      <c r="AJI56" s="86"/>
      <c r="AJJ56" s="86"/>
      <c r="AJK56" s="86"/>
      <c r="AJL56" s="86"/>
      <c r="AJM56" s="86"/>
      <c r="AJN56" s="86"/>
      <c r="AJO56" s="86"/>
      <c r="AJP56" s="86"/>
      <c r="AJQ56" s="86"/>
      <c r="AJR56" s="86"/>
      <c r="AJS56" s="86"/>
      <c r="AJT56" s="86"/>
      <c r="AJU56" s="86"/>
      <c r="AJV56" s="86"/>
      <c r="AJW56" s="86"/>
      <c r="AJX56" s="86"/>
      <c r="AJY56" s="86"/>
      <c r="AJZ56" s="86"/>
      <c r="AKA56" s="86"/>
      <c r="AKB56" s="86"/>
      <c r="AKC56" s="86"/>
      <c r="AKD56" s="86"/>
      <c r="AKE56" s="86"/>
      <c r="AKF56" s="86"/>
      <c r="AKG56" s="86"/>
      <c r="AKH56" s="86"/>
      <c r="AKI56" s="86"/>
      <c r="AKJ56" s="86"/>
      <c r="AKK56" s="86"/>
      <c r="AKL56" s="86"/>
      <c r="AKM56" s="86"/>
      <c r="AKN56" s="86"/>
      <c r="AKO56" s="86"/>
      <c r="AKP56" s="86"/>
      <c r="AKQ56" s="86"/>
      <c r="AKR56" s="86"/>
      <c r="AKS56" s="86"/>
      <c r="AKT56" s="86"/>
      <c r="AKU56" s="86"/>
      <c r="AKV56" s="86"/>
      <c r="AKW56" s="86"/>
      <c r="AKX56" s="86"/>
      <c r="AKY56" s="86"/>
      <c r="AKZ56" s="86"/>
      <c r="ALA56" s="86"/>
      <c r="ALB56" s="86"/>
      <c r="ALC56" s="86"/>
      <c r="ALD56" s="86"/>
      <c r="ALE56" s="86"/>
      <c r="ALF56" s="86"/>
      <c r="ALG56" s="86"/>
      <c r="ALH56" s="86"/>
      <c r="ALI56" s="86"/>
      <c r="ALJ56" s="86"/>
      <c r="ALK56" s="86"/>
      <c r="ALL56" s="86"/>
      <c r="ALM56" s="86"/>
      <c r="ALN56" s="86"/>
      <c r="ALO56" s="86"/>
      <c r="ALP56" s="86"/>
      <c r="ALQ56" s="86"/>
      <c r="ALR56" s="86"/>
      <c r="ALS56" s="86"/>
      <c r="ALT56" s="86"/>
      <c r="ALU56" s="86"/>
      <c r="ALV56" s="86"/>
      <c r="ALW56" s="86"/>
      <c r="ALX56" s="86"/>
      <c r="ALY56" s="86"/>
      <c r="ALZ56" s="86"/>
      <c r="AMA56" s="86"/>
      <c r="AMB56" s="86"/>
      <c r="AMC56" s="86"/>
      <c r="AMD56" s="86"/>
      <c r="AME56" s="86"/>
      <c r="AMF56" s="86"/>
      <c r="AMG56" s="86"/>
      <c r="AMH56" s="86"/>
      <c r="AMI56" s="86"/>
      <c r="AMJ56" s="86"/>
      <c r="AMK56" s="86"/>
    </row>
    <row r="57" customFormat="false" ht="24" hidden="false" customHeight="false" outlineLevel="0" collapsed="false">
      <c r="A57" s="266" t="s">
        <v>5459</v>
      </c>
      <c r="B57" s="354" t="s">
        <v>5198</v>
      </c>
      <c r="C57" s="266" t="s">
        <v>5292</v>
      </c>
      <c r="D57" s="1"/>
      <c r="E57" s="266" t="str">
        <f aca="false">"糾える"&amp;E56</f>
        <v>糾えるとまどい</v>
      </c>
      <c r="F57" s="266" t="str">
        <f aca="false">"あざなえる"&amp;E56</f>
        <v>あざなえるとまどい</v>
      </c>
      <c r="G57" s="289" t="s">
        <v>5460</v>
      </c>
      <c r="H57" s="266"/>
      <c r="I57" s="266"/>
      <c r="J57" s="289" t="s">
        <v>5461</v>
      </c>
      <c r="K57" s="289"/>
      <c r="L57" s="266"/>
      <c r="M57" s="368" t="s">
        <v>5401</v>
      </c>
      <c r="N57" s="266"/>
      <c r="O57" s="266"/>
      <c r="P57" s="266"/>
      <c r="Q57" s="266"/>
      <c r="R57" s="266"/>
      <c r="S57" s="266"/>
      <c r="T57" s="266"/>
      <c r="U57" s="341"/>
      <c r="V57" s="342"/>
      <c r="W57" s="341"/>
      <c r="X57" s="342"/>
      <c r="Y57" s="342"/>
      <c r="Z57" s="342"/>
      <c r="AA57" s="342"/>
      <c r="AB57" s="343"/>
      <c r="AC57" s="343"/>
      <c r="AD57" s="344"/>
      <c r="AE57" s="343" t="s">
        <v>5462</v>
      </c>
      <c r="AF57" s="345" t="s">
        <v>5403</v>
      </c>
      <c r="AG57" s="351" t="s">
        <v>5463</v>
      </c>
      <c r="AH57" s="347" t="s">
        <v>5405</v>
      </c>
      <c r="AI57" s="343"/>
      <c r="AJ57" s="343"/>
      <c r="AK57" s="351" t="s">
        <v>5464</v>
      </c>
      <c r="AL57" s="343"/>
      <c r="AM57" s="351"/>
      <c r="AN57" s="343"/>
      <c r="AO57" s="324"/>
      <c r="AP57" s="324"/>
      <c r="AQ57" s="324"/>
      <c r="AR57" s="324"/>
      <c r="AS57" s="324"/>
      <c r="AT57" s="330" t="str">
        <f aca="false">IF(A57="", "","'"&amp;A57&amp;"': {megami: '"&amp;B57&amp;"'"&amp;IF(C57&lt;&gt;"",", anotherID: '"&amp;C57&amp;"', replace: '"&amp;D57&amp;"'","")&amp;", name: '"&amp;SUBSTITUTE(E57,"'","\'")&amp;"', nameEn: '"&amp;SUBSTITUTE(K57,"'","\'")&amp;"', nameZh: '"&amp;SUBSTITUTE(G57,"'","\'")&amp;"', nameZhG1: '"&amp;SUBSTITUTE(H57,"'","\'")&amp;"', nameKo: '"&amp;SUBSTITUTE(J57,"'","\'")&amp;"', ruby: '"&amp;F57&amp;"', rubyEn: '"&amp;L57&amp;IF(I57&lt;&gt;"", "', rubyZh: '"&amp;I57, "")&amp;"', baseType: '"&amp;VLOOKUP(M57,マスタ!$A$1:$B$99,2,0)&amp;"'"&amp;IF(N57="○",", extra: true","")&amp;IF(O57&lt;&gt;"",", extraFrom: '"&amp;O57&amp;"'","")&amp;IF(P57&lt;&gt;"",", exchangableTo: '"&amp;P57&amp;"'","")&amp;IF(Q57="○",", poison: true","")&amp;IF(R57&lt;&gt;"", ", type: '"&amp;VLOOKUP(R57,マスタ!$D$1:$E$99,2,0)&amp;"'", "")&amp;IF(S57&lt;&gt;"",", subType: '"&amp;VLOOKUP(S57,マスタ!$D$1:$E$99,2,0)&amp;"'","")&amp;""&amp;IF(T57&lt;&gt;"",", range: '"&amp;T57&amp;"'","")&amp;IF(V57&lt;&gt;"",", damage: '"&amp;V57&amp;"'","")&amp;IF(X57&lt;&gt;"",", capacity: '"&amp;X57&amp;"'","")&amp;IF(Y57&lt;&gt;"",", growth: "&amp;Y57&amp;"","")&amp;IF(Z57&lt;&gt;"",", cost: '"&amp;Z57&amp;"'","")&amp;", text: '"&amp;SUBSTITUTE(SUBSTITUTE(AE57, CHAR(13), ""),CHAR(10),"\n")&amp;IF(AF57&lt;&gt;"", "', textAdditional: '"&amp;SUBSTITUTE(SUBSTITUTE(AF57, CHAR(13), ""),CHAR(10),"\n"), "")&amp;"', textZh: '"&amp;SUBSTITUTE(SUBSTITUTE(SUBSTITUTE(AG57, CHAR(13), ""),CHAR(10),"\n"),"'","\'")&amp;"', textZhG1: '"&amp;SUBSTITUTE(SUBSTITUTE(SUBSTITUTE(AI57, CHAR(13), ""),CHAR(10),"\n"),"'","\'")&amp;IF(AH57&lt;&gt;"", "', textZhAdditional: '"&amp;SUBSTITUTE(SUBSTITUTE(AH57, CHAR(13), ""),CHAR(10),"\n"), "")&amp;IF(AJ57&lt;&gt;"", "', textZhG1Additional: '"&amp;SUBSTITUTE(SUBSTITUTE(AJ57, CHAR(13), ""),CHAR(10),"\n"), "")&amp;"', textKo: '"&amp;SUBSTITUTE(SUBSTITUTE(SUBSTITUTE(AK57, CHAR(13), ""),CHAR(10),"\n"),"'","\'")&amp;IF(AL57&lt;&gt;"", "', textKoAdditional: '"&amp;SUBSTITUTE(SUBSTITUTE(AL57, CHAR(13), ""),CHAR(10),"\n"), "")&amp;"', textEn: '"&amp;SUBSTITUTE(SUBSTITUTE(SUBSTITUTE(AM57, CHAR(13), ""),CHAR(10),"\n"),"'","\'")&amp;IF(AN57&lt;&gt;"", "', textEnAdditional: '"&amp;SUBSTITUTE(SUBSTITUTE(AN57, CHAR(13), ""),CHAR(10),"\n"), "")&amp;"'"&amp;IF(AB57="○",", sealable: true","")&amp;IF(AC57="○",", removable: true","")&amp;IF(AA57="○",", lie: true","")&amp;IF(AD57="○",", investable: true","")&amp;"},")</f>
        <v>'26-innealra-o2-f-1a': {megami: 'innealra', anotherID: 'O2', replace: '', name: '糾えるとまどい', nameEn: '', nameZh: '交缠的迷茫', nameZhG1: '', nameKo: '얽힌 당황', ruby: 'あざなえるとまどい', rubyEn: '', baseType: 'fate', text: '相オーラ→自フレア：2', textAdditional: '（クリックでまだ見ぬ運命へと移動）', textZh: '敌装→2→自气', textZhG1: '', textZhAdditional: '（点击即可将其移去未知的命运）', textKo: '오라(상대)→플레어(당신):2', textEn: ''},</v>
      </c>
      <c r="AU57" s="331" t="str">
        <f aca="false">IF($A57&lt;&gt;"", "    /** 《"&amp;$E57&amp;"》 */ export const "&amp;SUBSTITUTE(UPPER(IF(MID($A57, 3, 1)="-", RIGHT($A57,LEN($A57)-3), $A57)), "-", "_")&amp;": TCardId = '"&amp;$A57&amp;"';", "")</f>
        <v>    /** 《糾えるとまどい》 */ export const INNEALRA_O2_F_1A: TCardId = '26-innealra-o2-f-1a';</v>
      </c>
      <c r="AV57" s="332" t="str">
        <f aca="false">IF($A57&lt;&gt;"", "    | '"&amp;$A57&amp;"'", "")</f>
        <v>    | '26-innealra-o2-f-1a'</v>
      </c>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c r="CY57" s="86"/>
      <c r="CZ57" s="86"/>
      <c r="DA57" s="86"/>
      <c r="DB57" s="86"/>
      <c r="DC57" s="86"/>
      <c r="DD57" s="86"/>
      <c r="DE57" s="86"/>
      <c r="DF57" s="86"/>
      <c r="DG57" s="86"/>
      <c r="DH57" s="86"/>
      <c r="DI57" s="86"/>
      <c r="DJ57" s="86"/>
      <c r="DK57" s="86"/>
      <c r="DL57" s="86"/>
      <c r="DM57" s="86"/>
      <c r="DN57" s="86"/>
      <c r="DO57" s="86"/>
      <c r="DP57" s="86"/>
      <c r="DQ57" s="86"/>
      <c r="DR57" s="86"/>
      <c r="DS57" s="86"/>
      <c r="DT57" s="86"/>
      <c r="DU57" s="86"/>
      <c r="DV57" s="86"/>
      <c r="DW57" s="86"/>
      <c r="DX57" s="86"/>
      <c r="DY57" s="86"/>
      <c r="DZ57" s="86"/>
      <c r="EA57" s="86"/>
      <c r="EB57" s="86"/>
      <c r="EC57" s="86"/>
      <c r="ED57" s="86"/>
      <c r="EE57" s="86"/>
      <c r="EF57" s="86"/>
      <c r="EG57" s="86"/>
      <c r="EH57" s="86"/>
      <c r="EI57" s="86"/>
      <c r="EJ57" s="86"/>
      <c r="EK57" s="86"/>
      <c r="EL57" s="86"/>
      <c r="EM57" s="86"/>
      <c r="EN57" s="86"/>
      <c r="EO57" s="86"/>
      <c r="EP57" s="86"/>
      <c r="EQ57" s="86"/>
      <c r="ER57" s="86"/>
      <c r="ES57" s="86"/>
      <c r="ET57" s="86"/>
      <c r="EU57" s="86"/>
      <c r="EV57" s="86"/>
      <c r="EW57" s="86"/>
      <c r="EX57" s="86"/>
      <c r="EY57" s="86"/>
      <c r="EZ57" s="86"/>
      <c r="FA57" s="86"/>
      <c r="FB57" s="86"/>
      <c r="FC57" s="86"/>
      <c r="FD57" s="86"/>
      <c r="FE57" s="86"/>
      <c r="FF57" s="86"/>
      <c r="FG57" s="86"/>
      <c r="FH57" s="86"/>
      <c r="FI57" s="86"/>
      <c r="FJ57" s="86"/>
      <c r="FK57" s="86"/>
      <c r="FL57" s="86"/>
      <c r="FM57" s="86"/>
      <c r="FN57" s="86"/>
      <c r="FO57" s="86"/>
      <c r="FP57" s="86"/>
      <c r="FQ57" s="86"/>
      <c r="FR57" s="86"/>
      <c r="FS57" s="86"/>
      <c r="FT57" s="86"/>
      <c r="FU57" s="86"/>
      <c r="FV57" s="86"/>
      <c r="FW57" s="86"/>
      <c r="FX57" s="86"/>
      <c r="FY57" s="86"/>
      <c r="FZ57" s="86"/>
      <c r="GA57" s="86"/>
      <c r="GB57" s="86"/>
      <c r="GC57" s="86"/>
      <c r="GD57" s="86"/>
      <c r="GE57" s="86"/>
      <c r="GF57" s="86"/>
      <c r="GG57" s="86"/>
      <c r="GH57" s="86"/>
      <c r="GI57" s="86"/>
      <c r="GJ57" s="86"/>
      <c r="GK57" s="86"/>
      <c r="GL57" s="86"/>
      <c r="GM57" s="86"/>
      <c r="GN57" s="86"/>
      <c r="GO57" s="86"/>
      <c r="GP57" s="86"/>
      <c r="GQ57" s="86"/>
      <c r="GR57" s="86"/>
      <c r="GS57" s="86"/>
      <c r="GT57" s="86"/>
      <c r="GU57" s="86"/>
      <c r="GV57" s="86"/>
      <c r="GW57" s="86"/>
      <c r="GX57" s="86"/>
      <c r="GY57" s="86"/>
      <c r="GZ57" s="86"/>
      <c r="HA57" s="86"/>
      <c r="HB57" s="86"/>
      <c r="HC57" s="86"/>
      <c r="HD57" s="86"/>
      <c r="HE57" s="86"/>
      <c r="HF57" s="86"/>
      <c r="HG57" s="86"/>
      <c r="HH57" s="86"/>
      <c r="HI57" s="86"/>
      <c r="HJ57" s="86"/>
      <c r="HK57" s="86"/>
      <c r="HL57" s="86"/>
      <c r="HM57" s="86"/>
      <c r="HN57" s="86"/>
      <c r="HO57" s="86"/>
      <c r="HP57" s="86"/>
      <c r="HQ57" s="86"/>
      <c r="HR57" s="86"/>
      <c r="HS57" s="86"/>
      <c r="HT57" s="86"/>
      <c r="HU57" s="86"/>
      <c r="HV57" s="86"/>
      <c r="HW57" s="86"/>
      <c r="HX57" s="86"/>
      <c r="HY57" s="86"/>
      <c r="HZ57" s="86"/>
      <c r="IA57" s="86"/>
      <c r="IB57" s="86"/>
      <c r="IC57" s="86"/>
      <c r="ID57" s="86"/>
      <c r="IE57" s="86"/>
      <c r="IF57" s="86"/>
      <c r="IG57" s="86"/>
      <c r="IH57" s="86"/>
      <c r="II57" s="86"/>
      <c r="IJ57" s="86"/>
      <c r="IK57" s="86"/>
      <c r="IL57" s="86"/>
      <c r="IM57" s="86"/>
      <c r="IN57" s="86"/>
      <c r="IO57" s="86"/>
      <c r="IP57" s="86"/>
      <c r="IQ57" s="86"/>
      <c r="IR57" s="86"/>
      <c r="IS57" s="86"/>
      <c r="IT57" s="86"/>
      <c r="IU57" s="86"/>
      <c r="IV57" s="86"/>
      <c r="IW57" s="86"/>
      <c r="IX57" s="86"/>
      <c r="IY57" s="86"/>
      <c r="IZ57" s="86"/>
      <c r="JA57" s="86"/>
      <c r="JB57" s="86"/>
      <c r="JC57" s="86"/>
      <c r="JD57" s="86"/>
      <c r="JE57" s="86"/>
      <c r="JF57" s="86"/>
      <c r="JG57" s="86"/>
      <c r="JH57" s="86"/>
      <c r="JI57" s="86"/>
      <c r="JJ57" s="86"/>
      <c r="JK57" s="86"/>
      <c r="JL57" s="86"/>
      <c r="JM57" s="86"/>
      <c r="JN57" s="86"/>
      <c r="JO57" s="86"/>
      <c r="JP57" s="86"/>
      <c r="JQ57" s="86"/>
      <c r="JR57" s="86"/>
      <c r="JS57" s="86"/>
      <c r="JT57" s="86"/>
      <c r="JU57" s="86"/>
      <c r="JV57" s="86"/>
      <c r="JW57" s="86"/>
      <c r="JX57" s="86"/>
      <c r="JY57" s="86"/>
      <c r="JZ57" s="86"/>
      <c r="KA57" s="86"/>
      <c r="KB57" s="86"/>
      <c r="KC57" s="86"/>
      <c r="KD57" s="86"/>
      <c r="KE57" s="86"/>
      <c r="KF57" s="86"/>
      <c r="KG57" s="86"/>
      <c r="KH57" s="86"/>
      <c r="KI57" s="86"/>
      <c r="KJ57" s="86"/>
      <c r="KK57" s="86"/>
      <c r="KL57" s="86"/>
      <c r="KM57" s="86"/>
      <c r="KN57" s="86"/>
      <c r="KO57" s="86"/>
      <c r="KP57" s="86"/>
      <c r="KQ57" s="86"/>
      <c r="KR57" s="86"/>
      <c r="KS57" s="86"/>
      <c r="KT57" s="86"/>
      <c r="KU57" s="86"/>
      <c r="KV57" s="86"/>
      <c r="KW57" s="86"/>
      <c r="KX57" s="86"/>
      <c r="KY57" s="86"/>
      <c r="KZ57" s="86"/>
      <c r="LA57" s="86"/>
      <c r="LB57" s="86"/>
      <c r="LC57" s="86"/>
      <c r="LD57" s="86"/>
      <c r="LE57" s="86"/>
      <c r="LF57" s="86"/>
      <c r="LG57" s="86"/>
      <c r="LH57" s="86"/>
      <c r="LI57" s="86"/>
      <c r="LJ57" s="86"/>
      <c r="LK57" s="86"/>
      <c r="LL57" s="86"/>
      <c r="LM57" s="86"/>
      <c r="LN57" s="86"/>
      <c r="LO57" s="86"/>
      <c r="LP57" s="86"/>
      <c r="LQ57" s="86"/>
      <c r="LR57" s="86"/>
      <c r="LS57" s="86"/>
      <c r="LT57" s="86"/>
      <c r="LU57" s="86"/>
      <c r="LV57" s="86"/>
      <c r="LW57" s="86"/>
      <c r="LX57" s="86"/>
      <c r="LY57" s="86"/>
      <c r="LZ57" s="86"/>
      <c r="MA57" s="86"/>
      <c r="MB57" s="86"/>
      <c r="MC57" s="86"/>
      <c r="MD57" s="86"/>
      <c r="ME57" s="86"/>
      <c r="MF57" s="86"/>
      <c r="MG57" s="86"/>
      <c r="MH57" s="86"/>
      <c r="MI57" s="86"/>
      <c r="MJ57" s="86"/>
      <c r="MK57" s="86"/>
      <c r="ML57" s="86"/>
      <c r="MM57" s="86"/>
      <c r="MN57" s="86"/>
      <c r="MO57" s="86"/>
      <c r="MP57" s="86"/>
      <c r="MQ57" s="86"/>
      <c r="MR57" s="86"/>
      <c r="MS57" s="86"/>
      <c r="MT57" s="86"/>
      <c r="MU57" s="86"/>
      <c r="MV57" s="86"/>
      <c r="MW57" s="86"/>
      <c r="MX57" s="86"/>
      <c r="MY57" s="86"/>
      <c r="MZ57" s="86"/>
      <c r="NA57" s="86"/>
      <c r="NB57" s="86"/>
      <c r="NC57" s="86"/>
      <c r="ND57" s="86"/>
      <c r="NE57" s="86"/>
      <c r="NF57" s="86"/>
      <c r="NG57" s="86"/>
      <c r="NH57" s="86"/>
      <c r="NI57" s="86"/>
      <c r="NJ57" s="86"/>
      <c r="NK57" s="86"/>
      <c r="NL57" s="86"/>
      <c r="NM57" s="86"/>
      <c r="NN57" s="86"/>
      <c r="NO57" s="86"/>
      <c r="NP57" s="86"/>
      <c r="NQ57" s="86"/>
      <c r="NR57" s="86"/>
      <c r="NS57" s="86"/>
      <c r="NT57" s="86"/>
      <c r="NU57" s="86"/>
      <c r="NV57" s="86"/>
      <c r="NW57" s="86"/>
      <c r="NX57" s="86"/>
      <c r="NY57" s="86"/>
      <c r="NZ57" s="86"/>
      <c r="OA57" s="86"/>
      <c r="OB57" s="86"/>
      <c r="OC57" s="86"/>
      <c r="OD57" s="86"/>
      <c r="OE57" s="86"/>
      <c r="OF57" s="86"/>
      <c r="OG57" s="86"/>
      <c r="OH57" s="86"/>
      <c r="OI57" s="86"/>
      <c r="OJ57" s="86"/>
      <c r="OK57" s="86"/>
      <c r="OL57" s="86"/>
      <c r="OM57" s="86"/>
      <c r="ON57" s="86"/>
      <c r="OO57" s="86"/>
      <c r="OP57" s="86"/>
      <c r="OQ57" s="86"/>
      <c r="OR57" s="86"/>
      <c r="OS57" s="86"/>
      <c r="OT57" s="86"/>
      <c r="OU57" s="86"/>
      <c r="OV57" s="86"/>
      <c r="OW57" s="86"/>
      <c r="OX57" s="86"/>
      <c r="OY57" s="86"/>
      <c r="OZ57" s="86"/>
      <c r="PA57" s="86"/>
      <c r="PB57" s="86"/>
      <c r="PC57" s="86"/>
      <c r="PD57" s="86"/>
      <c r="PE57" s="86"/>
      <c r="PF57" s="86"/>
      <c r="PG57" s="86"/>
      <c r="PH57" s="86"/>
      <c r="PI57" s="86"/>
      <c r="PJ57" s="86"/>
      <c r="PK57" s="86"/>
      <c r="PL57" s="86"/>
      <c r="PM57" s="86"/>
      <c r="PN57" s="86"/>
      <c r="PO57" s="86"/>
      <c r="PP57" s="86"/>
      <c r="PQ57" s="86"/>
      <c r="PR57" s="86"/>
      <c r="PS57" s="86"/>
      <c r="PT57" s="86"/>
      <c r="PU57" s="86"/>
      <c r="PV57" s="86"/>
      <c r="PW57" s="86"/>
      <c r="PX57" s="86"/>
      <c r="PY57" s="86"/>
      <c r="PZ57" s="86"/>
      <c r="QA57" s="86"/>
      <c r="QB57" s="86"/>
      <c r="QC57" s="86"/>
      <c r="QD57" s="86"/>
      <c r="QE57" s="86"/>
      <c r="QF57" s="86"/>
      <c r="QG57" s="86"/>
      <c r="QH57" s="86"/>
      <c r="QI57" s="86"/>
      <c r="QJ57" s="86"/>
      <c r="QK57" s="86"/>
      <c r="QL57" s="86"/>
      <c r="QM57" s="86"/>
      <c r="QN57" s="86"/>
      <c r="QO57" s="86"/>
      <c r="QP57" s="86"/>
      <c r="QQ57" s="86"/>
      <c r="QR57" s="86"/>
      <c r="QS57" s="86"/>
      <c r="QT57" s="86"/>
      <c r="QU57" s="86"/>
      <c r="QV57" s="86"/>
      <c r="QW57" s="86"/>
      <c r="QX57" s="86"/>
      <c r="QY57" s="86"/>
      <c r="QZ57" s="86"/>
      <c r="RA57" s="86"/>
      <c r="RB57" s="86"/>
      <c r="RC57" s="86"/>
      <c r="RD57" s="86"/>
      <c r="RE57" s="86"/>
      <c r="RF57" s="86"/>
      <c r="RG57" s="86"/>
      <c r="RH57" s="86"/>
      <c r="RI57" s="86"/>
      <c r="RJ57" s="86"/>
      <c r="RK57" s="86"/>
      <c r="RL57" s="86"/>
      <c r="RM57" s="86"/>
      <c r="RN57" s="86"/>
      <c r="RO57" s="86"/>
      <c r="RP57" s="86"/>
      <c r="RQ57" s="86"/>
      <c r="RR57" s="86"/>
      <c r="RS57" s="86"/>
      <c r="RT57" s="86"/>
      <c r="RU57" s="86"/>
      <c r="RV57" s="86"/>
      <c r="RW57" s="86"/>
      <c r="RX57" s="86"/>
      <c r="RY57" s="86"/>
      <c r="RZ57" s="86"/>
      <c r="SA57" s="86"/>
      <c r="SB57" s="86"/>
      <c r="SC57" s="86"/>
      <c r="SD57" s="86"/>
      <c r="SE57" s="86"/>
      <c r="SF57" s="86"/>
      <c r="SG57" s="86"/>
      <c r="SH57" s="86"/>
      <c r="SI57" s="86"/>
      <c r="SJ57" s="86"/>
      <c r="SK57" s="86"/>
      <c r="SL57" s="86"/>
      <c r="SM57" s="86"/>
      <c r="SN57" s="86"/>
      <c r="SO57" s="86"/>
      <c r="SP57" s="86"/>
      <c r="SQ57" s="86"/>
      <c r="SR57" s="86"/>
      <c r="SS57" s="86"/>
      <c r="ST57" s="86"/>
      <c r="SU57" s="86"/>
      <c r="SV57" s="86"/>
      <c r="SW57" s="86"/>
      <c r="SX57" s="86"/>
      <c r="SY57" s="86"/>
      <c r="SZ57" s="86"/>
      <c r="TA57" s="86"/>
      <c r="TB57" s="86"/>
      <c r="TC57" s="86"/>
      <c r="TD57" s="86"/>
      <c r="TE57" s="86"/>
      <c r="TF57" s="86"/>
      <c r="TG57" s="86"/>
      <c r="TH57" s="86"/>
      <c r="TI57" s="86"/>
      <c r="TJ57" s="86"/>
      <c r="TK57" s="86"/>
      <c r="TL57" s="86"/>
      <c r="TM57" s="86"/>
      <c r="TN57" s="86"/>
      <c r="TO57" s="86"/>
      <c r="TP57" s="86"/>
      <c r="TQ57" s="86"/>
      <c r="TR57" s="86"/>
      <c r="TS57" s="86"/>
      <c r="TT57" s="86"/>
      <c r="TU57" s="86"/>
      <c r="TV57" s="86"/>
      <c r="TW57" s="86"/>
      <c r="TX57" s="86"/>
      <c r="TY57" s="86"/>
      <c r="TZ57" s="86"/>
      <c r="UA57" s="86"/>
      <c r="UB57" s="86"/>
      <c r="UC57" s="86"/>
      <c r="UD57" s="86"/>
      <c r="UE57" s="86"/>
      <c r="UF57" s="86"/>
      <c r="UG57" s="86"/>
      <c r="UH57" s="86"/>
      <c r="UI57" s="86"/>
      <c r="UJ57" s="86"/>
      <c r="UK57" s="86"/>
      <c r="UL57" s="86"/>
      <c r="UM57" s="86"/>
      <c r="UN57" s="86"/>
      <c r="UO57" s="86"/>
      <c r="UP57" s="86"/>
      <c r="UQ57" s="86"/>
      <c r="UR57" s="86"/>
      <c r="US57" s="86"/>
      <c r="UT57" s="86"/>
      <c r="UU57" s="86"/>
      <c r="UV57" s="86"/>
      <c r="UW57" s="86"/>
      <c r="UX57" s="86"/>
      <c r="UY57" s="86"/>
      <c r="UZ57" s="86"/>
      <c r="VA57" s="86"/>
      <c r="VB57" s="86"/>
      <c r="VC57" s="86"/>
      <c r="VD57" s="86"/>
      <c r="VE57" s="86"/>
      <c r="VF57" s="86"/>
      <c r="VG57" s="86"/>
      <c r="VH57" s="86"/>
      <c r="VI57" s="86"/>
      <c r="VJ57" s="86"/>
      <c r="VK57" s="86"/>
      <c r="VL57" s="86"/>
      <c r="VM57" s="86"/>
      <c r="VN57" s="86"/>
      <c r="VO57" s="86"/>
      <c r="VP57" s="86"/>
      <c r="VQ57" s="86"/>
      <c r="VR57" s="86"/>
      <c r="VS57" s="86"/>
      <c r="VT57" s="86"/>
      <c r="VU57" s="86"/>
      <c r="VV57" s="86"/>
      <c r="VW57" s="86"/>
      <c r="VX57" s="86"/>
      <c r="VY57" s="86"/>
      <c r="VZ57" s="86"/>
      <c r="WA57" s="86"/>
      <c r="WB57" s="86"/>
      <c r="WC57" s="86"/>
      <c r="WD57" s="86"/>
      <c r="WE57" s="86"/>
      <c r="WF57" s="86"/>
      <c r="WG57" s="86"/>
      <c r="WH57" s="86"/>
      <c r="WI57" s="86"/>
      <c r="WJ57" s="86"/>
      <c r="WK57" s="86"/>
      <c r="WL57" s="86"/>
      <c r="WM57" s="86"/>
      <c r="WN57" s="86"/>
      <c r="WO57" s="86"/>
      <c r="WP57" s="86"/>
      <c r="WQ57" s="86"/>
      <c r="WR57" s="86"/>
      <c r="WS57" s="86"/>
      <c r="WT57" s="86"/>
      <c r="WU57" s="86"/>
      <c r="WV57" s="86"/>
      <c r="WW57" s="86"/>
      <c r="WX57" s="86"/>
      <c r="WY57" s="86"/>
      <c r="WZ57" s="86"/>
      <c r="XA57" s="86"/>
      <c r="XB57" s="86"/>
      <c r="XC57" s="86"/>
      <c r="XD57" s="86"/>
      <c r="XE57" s="86"/>
      <c r="XF57" s="86"/>
      <c r="XG57" s="86"/>
      <c r="XH57" s="86"/>
      <c r="XI57" s="86"/>
      <c r="XJ57" s="86"/>
      <c r="XK57" s="86"/>
      <c r="XL57" s="86"/>
      <c r="XM57" s="86"/>
      <c r="XN57" s="86"/>
      <c r="XO57" s="86"/>
      <c r="XP57" s="86"/>
      <c r="XQ57" s="86"/>
      <c r="XR57" s="86"/>
      <c r="XS57" s="86"/>
      <c r="XT57" s="86"/>
      <c r="XU57" s="86"/>
      <c r="XV57" s="86"/>
      <c r="XW57" s="86"/>
      <c r="XX57" s="86"/>
      <c r="XY57" s="86"/>
      <c r="XZ57" s="86"/>
      <c r="YA57" s="86"/>
      <c r="YB57" s="86"/>
      <c r="YC57" s="86"/>
      <c r="YD57" s="86"/>
      <c r="YE57" s="86"/>
      <c r="YF57" s="86"/>
      <c r="YG57" s="86"/>
      <c r="YH57" s="86"/>
      <c r="YI57" s="86"/>
      <c r="YJ57" s="86"/>
      <c r="YK57" s="86"/>
      <c r="YL57" s="86"/>
      <c r="YM57" s="86"/>
      <c r="YN57" s="86"/>
      <c r="YO57" s="86"/>
      <c r="YP57" s="86"/>
      <c r="YQ57" s="86"/>
      <c r="YR57" s="86"/>
      <c r="YS57" s="86"/>
      <c r="YT57" s="86"/>
      <c r="YU57" s="86"/>
      <c r="YV57" s="86"/>
      <c r="YW57" s="86"/>
      <c r="YX57" s="86"/>
      <c r="YY57" s="86"/>
      <c r="YZ57" s="86"/>
      <c r="ZA57" s="86"/>
      <c r="ZB57" s="86"/>
      <c r="ZC57" s="86"/>
      <c r="ZD57" s="86"/>
      <c r="ZE57" s="86"/>
      <c r="ZF57" s="86"/>
      <c r="ZG57" s="86"/>
      <c r="ZH57" s="86"/>
      <c r="ZI57" s="86"/>
      <c r="ZJ57" s="86"/>
      <c r="ZK57" s="86"/>
      <c r="ZL57" s="86"/>
      <c r="ZM57" s="86"/>
      <c r="ZN57" s="86"/>
      <c r="ZO57" s="86"/>
      <c r="ZP57" s="86"/>
      <c r="ZQ57" s="86"/>
      <c r="ZR57" s="86"/>
      <c r="ZS57" s="86"/>
      <c r="ZT57" s="86"/>
      <c r="ZU57" s="86"/>
      <c r="ZV57" s="86"/>
      <c r="ZW57" s="86"/>
      <c r="ZX57" s="86"/>
      <c r="ZY57" s="86"/>
      <c r="ZZ57" s="86"/>
      <c r="AAA57" s="86"/>
      <c r="AAB57" s="86"/>
      <c r="AAC57" s="86"/>
      <c r="AAD57" s="86"/>
      <c r="AAE57" s="86"/>
      <c r="AAF57" s="86"/>
      <c r="AAG57" s="86"/>
      <c r="AAH57" s="86"/>
      <c r="AAI57" s="86"/>
      <c r="AAJ57" s="86"/>
      <c r="AAK57" s="86"/>
      <c r="AAL57" s="86"/>
      <c r="AAM57" s="86"/>
      <c r="AAN57" s="86"/>
      <c r="AAO57" s="86"/>
      <c r="AAP57" s="86"/>
      <c r="AAQ57" s="86"/>
      <c r="AAR57" s="86"/>
      <c r="AAS57" s="86"/>
      <c r="AAT57" s="86"/>
      <c r="AAU57" s="86"/>
      <c r="AAV57" s="86"/>
      <c r="AAW57" s="86"/>
      <c r="AAX57" s="86"/>
      <c r="AAY57" s="86"/>
      <c r="AAZ57" s="86"/>
      <c r="ABA57" s="86"/>
      <c r="ABB57" s="86"/>
      <c r="ABC57" s="86"/>
      <c r="ABD57" s="86"/>
      <c r="ABE57" s="86"/>
      <c r="ABF57" s="86"/>
      <c r="ABG57" s="86"/>
      <c r="ABH57" s="86"/>
      <c r="ABI57" s="86"/>
      <c r="ABJ57" s="86"/>
      <c r="ABK57" s="86"/>
      <c r="ABL57" s="86"/>
      <c r="ABM57" s="86"/>
      <c r="ABN57" s="86"/>
      <c r="ABO57" s="86"/>
      <c r="ABP57" s="86"/>
      <c r="ABQ57" s="86"/>
      <c r="ABR57" s="86"/>
      <c r="ABS57" s="86"/>
      <c r="ABT57" s="86"/>
      <c r="ABU57" s="86"/>
      <c r="ABV57" s="86"/>
      <c r="ABW57" s="86"/>
      <c r="ABX57" s="86"/>
      <c r="ABY57" s="86"/>
      <c r="ABZ57" s="86"/>
      <c r="ACA57" s="86"/>
      <c r="ACB57" s="86"/>
      <c r="ACC57" s="86"/>
      <c r="ACD57" s="86"/>
      <c r="ACE57" s="86"/>
      <c r="ACF57" s="86"/>
      <c r="ACG57" s="86"/>
      <c r="ACH57" s="86"/>
      <c r="ACI57" s="86"/>
      <c r="ACJ57" s="86"/>
      <c r="ACK57" s="86"/>
      <c r="ACL57" s="86"/>
      <c r="ACM57" s="86"/>
      <c r="ACN57" s="86"/>
      <c r="ACO57" s="86"/>
      <c r="ACP57" s="86"/>
      <c r="ACQ57" s="86"/>
      <c r="ACR57" s="86"/>
      <c r="ACS57" s="86"/>
      <c r="ACT57" s="86"/>
      <c r="ACU57" s="86"/>
      <c r="ACV57" s="86"/>
      <c r="ACW57" s="86"/>
      <c r="ACX57" s="86"/>
      <c r="ACY57" s="86"/>
      <c r="ACZ57" s="86"/>
      <c r="ADA57" s="86"/>
      <c r="ADB57" s="86"/>
      <c r="ADC57" s="86"/>
      <c r="ADD57" s="86"/>
      <c r="ADE57" s="86"/>
      <c r="ADF57" s="86"/>
      <c r="ADG57" s="86"/>
      <c r="ADH57" s="86"/>
      <c r="ADI57" s="86"/>
      <c r="ADJ57" s="86"/>
      <c r="ADK57" s="86"/>
      <c r="ADL57" s="86"/>
      <c r="ADM57" s="86"/>
      <c r="ADN57" s="86"/>
      <c r="ADO57" s="86"/>
      <c r="ADP57" s="86"/>
      <c r="ADQ57" s="86"/>
      <c r="ADR57" s="86"/>
      <c r="ADS57" s="86"/>
      <c r="ADT57" s="86"/>
      <c r="ADU57" s="86"/>
      <c r="ADV57" s="86"/>
      <c r="ADW57" s="86"/>
      <c r="ADX57" s="86"/>
      <c r="ADY57" s="86"/>
      <c r="ADZ57" s="86"/>
      <c r="AEA57" s="86"/>
      <c r="AEB57" s="86"/>
      <c r="AEC57" s="86"/>
      <c r="AED57" s="86"/>
      <c r="AEE57" s="86"/>
      <c r="AEF57" s="86"/>
      <c r="AEG57" s="86"/>
      <c r="AEH57" s="86"/>
      <c r="AEI57" s="86"/>
      <c r="AEJ57" s="86"/>
      <c r="AEK57" s="86"/>
      <c r="AEL57" s="86"/>
      <c r="AEM57" s="86"/>
      <c r="AEN57" s="86"/>
      <c r="AEO57" s="86"/>
      <c r="AEP57" s="86"/>
      <c r="AEQ57" s="86"/>
      <c r="AER57" s="86"/>
      <c r="AES57" s="86"/>
      <c r="AET57" s="86"/>
      <c r="AEU57" s="86"/>
      <c r="AEV57" s="86"/>
      <c r="AEW57" s="86"/>
      <c r="AEX57" s="86"/>
      <c r="AEY57" s="86"/>
      <c r="AEZ57" s="86"/>
      <c r="AFA57" s="86"/>
      <c r="AFB57" s="86"/>
      <c r="AFC57" s="86"/>
      <c r="AFD57" s="86"/>
      <c r="AFE57" s="86"/>
      <c r="AFF57" s="86"/>
      <c r="AFG57" s="86"/>
      <c r="AFH57" s="86"/>
      <c r="AFI57" s="86"/>
      <c r="AFJ57" s="86"/>
      <c r="AFK57" s="86"/>
      <c r="AFL57" s="86"/>
      <c r="AFM57" s="86"/>
      <c r="AFN57" s="86"/>
      <c r="AFO57" s="86"/>
      <c r="AFP57" s="86"/>
      <c r="AFQ57" s="86"/>
      <c r="AFR57" s="86"/>
      <c r="AFS57" s="86"/>
      <c r="AFT57" s="86"/>
      <c r="AFU57" s="86"/>
      <c r="AFV57" s="86"/>
      <c r="AFW57" s="86"/>
      <c r="AFX57" s="86"/>
      <c r="AFY57" s="86"/>
      <c r="AFZ57" s="86"/>
      <c r="AGA57" s="86"/>
      <c r="AGB57" s="86"/>
      <c r="AGC57" s="86"/>
      <c r="AGD57" s="86"/>
      <c r="AGE57" s="86"/>
      <c r="AGF57" s="86"/>
      <c r="AGG57" s="86"/>
      <c r="AGH57" s="86"/>
      <c r="AGI57" s="86"/>
      <c r="AGJ57" s="86"/>
      <c r="AGK57" s="86"/>
      <c r="AGL57" s="86"/>
      <c r="AGM57" s="86"/>
      <c r="AGN57" s="86"/>
      <c r="AGO57" s="86"/>
      <c r="AGP57" s="86"/>
      <c r="AGQ57" s="86"/>
      <c r="AGR57" s="86"/>
      <c r="AGS57" s="86"/>
      <c r="AGT57" s="86"/>
      <c r="AGU57" s="86"/>
      <c r="AGV57" s="86"/>
      <c r="AGW57" s="86"/>
      <c r="AGX57" s="86"/>
      <c r="AGY57" s="86"/>
      <c r="AGZ57" s="86"/>
      <c r="AHA57" s="86"/>
      <c r="AHB57" s="86"/>
      <c r="AHC57" s="86"/>
      <c r="AHD57" s="86"/>
      <c r="AHE57" s="86"/>
      <c r="AHF57" s="86"/>
      <c r="AHG57" s="86"/>
      <c r="AHH57" s="86"/>
      <c r="AHI57" s="86"/>
      <c r="AHJ57" s="86"/>
      <c r="AHK57" s="86"/>
      <c r="AHL57" s="86"/>
      <c r="AHM57" s="86"/>
      <c r="AHN57" s="86"/>
      <c r="AHO57" s="86"/>
      <c r="AHP57" s="86"/>
      <c r="AHQ57" s="86"/>
      <c r="AHR57" s="86"/>
      <c r="AHS57" s="86"/>
      <c r="AHT57" s="86"/>
      <c r="AHU57" s="86"/>
      <c r="AHV57" s="86"/>
      <c r="AHW57" s="86"/>
      <c r="AHX57" s="86"/>
      <c r="AHY57" s="86"/>
      <c r="AHZ57" s="86"/>
      <c r="AIA57" s="86"/>
      <c r="AIB57" s="86"/>
      <c r="AIC57" s="86"/>
      <c r="AID57" s="86"/>
      <c r="AIE57" s="86"/>
      <c r="AIF57" s="86"/>
      <c r="AIG57" s="86"/>
      <c r="AIH57" s="86"/>
      <c r="AII57" s="86"/>
      <c r="AIJ57" s="86"/>
      <c r="AIK57" s="86"/>
      <c r="AIL57" s="86"/>
      <c r="AIM57" s="86"/>
      <c r="AIN57" s="86"/>
      <c r="AIO57" s="86"/>
      <c r="AIP57" s="86"/>
      <c r="AIQ57" s="86"/>
      <c r="AIR57" s="86"/>
      <c r="AIS57" s="86"/>
      <c r="AIT57" s="86"/>
      <c r="AIU57" s="86"/>
      <c r="AIV57" s="86"/>
      <c r="AIW57" s="86"/>
      <c r="AIX57" s="86"/>
      <c r="AIY57" s="86"/>
      <c r="AIZ57" s="86"/>
      <c r="AJA57" s="86"/>
      <c r="AJB57" s="86"/>
      <c r="AJC57" s="86"/>
      <c r="AJD57" s="86"/>
      <c r="AJE57" s="86"/>
      <c r="AJF57" s="86"/>
      <c r="AJG57" s="86"/>
      <c r="AJH57" s="86"/>
      <c r="AJI57" s="86"/>
      <c r="AJJ57" s="86"/>
      <c r="AJK57" s="86"/>
      <c r="AJL57" s="86"/>
      <c r="AJM57" s="86"/>
      <c r="AJN57" s="86"/>
      <c r="AJO57" s="86"/>
      <c r="AJP57" s="86"/>
      <c r="AJQ57" s="86"/>
      <c r="AJR57" s="86"/>
      <c r="AJS57" s="86"/>
      <c r="AJT57" s="86"/>
      <c r="AJU57" s="86"/>
      <c r="AJV57" s="86"/>
      <c r="AJW57" s="86"/>
      <c r="AJX57" s="86"/>
      <c r="AJY57" s="86"/>
      <c r="AJZ57" s="86"/>
      <c r="AKA57" s="86"/>
      <c r="AKB57" s="86"/>
      <c r="AKC57" s="86"/>
      <c r="AKD57" s="86"/>
      <c r="AKE57" s="86"/>
      <c r="AKF57" s="86"/>
      <c r="AKG57" s="86"/>
      <c r="AKH57" s="86"/>
      <c r="AKI57" s="86"/>
      <c r="AKJ57" s="86"/>
      <c r="AKK57" s="86"/>
      <c r="AKL57" s="86"/>
      <c r="AKM57" s="86"/>
      <c r="AKN57" s="86"/>
      <c r="AKO57" s="86"/>
      <c r="AKP57" s="86"/>
      <c r="AKQ57" s="86"/>
      <c r="AKR57" s="86"/>
      <c r="AKS57" s="86"/>
      <c r="AKT57" s="86"/>
      <c r="AKU57" s="86"/>
      <c r="AKV57" s="86"/>
      <c r="AKW57" s="86"/>
      <c r="AKX57" s="86"/>
      <c r="AKY57" s="86"/>
      <c r="AKZ57" s="86"/>
      <c r="ALA57" s="86"/>
      <c r="ALB57" s="86"/>
      <c r="ALC57" s="86"/>
      <c r="ALD57" s="86"/>
      <c r="ALE57" s="86"/>
      <c r="ALF57" s="86"/>
      <c r="ALG57" s="86"/>
      <c r="ALH57" s="86"/>
      <c r="ALI57" s="86"/>
      <c r="ALJ57" s="86"/>
      <c r="ALK57" s="86"/>
      <c r="ALL57" s="86"/>
      <c r="ALM57" s="86"/>
      <c r="ALN57" s="86"/>
      <c r="ALO57" s="86"/>
      <c r="ALP57" s="86"/>
      <c r="ALQ57" s="86"/>
      <c r="ALR57" s="86"/>
      <c r="ALS57" s="86"/>
      <c r="ALT57" s="86"/>
      <c r="ALU57" s="86"/>
      <c r="ALV57" s="86"/>
      <c r="ALW57" s="86"/>
      <c r="ALX57" s="86"/>
      <c r="ALY57" s="86"/>
      <c r="ALZ57" s="86"/>
      <c r="AMA57" s="86"/>
      <c r="AMB57" s="86"/>
      <c r="AMC57" s="86"/>
      <c r="AMD57" s="86"/>
      <c r="AME57" s="86"/>
      <c r="AMF57" s="86"/>
      <c r="AMG57" s="86"/>
      <c r="AMH57" s="86"/>
      <c r="AMI57" s="86"/>
      <c r="AMJ57" s="86"/>
      <c r="AMK57" s="86"/>
    </row>
    <row r="58" customFormat="false" ht="35" hidden="false" customHeight="false" outlineLevel="0" collapsed="false">
      <c r="A58" s="266" t="s">
        <v>5465</v>
      </c>
      <c r="B58" s="354" t="s">
        <v>5198</v>
      </c>
      <c r="C58" s="266" t="s">
        <v>5292</v>
      </c>
      <c r="D58" s="1"/>
      <c r="E58" s="266" t="s">
        <v>5466</v>
      </c>
      <c r="F58" s="266"/>
      <c r="G58" s="289" t="s">
        <v>5467</v>
      </c>
      <c r="H58" s="266"/>
      <c r="I58" s="266"/>
      <c r="J58" s="289" t="s">
        <v>5468</v>
      </c>
      <c r="K58" s="289"/>
      <c r="L58" s="266"/>
      <c r="M58" s="368" t="s">
        <v>5401</v>
      </c>
      <c r="N58" s="266"/>
      <c r="O58" s="266"/>
      <c r="P58" s="266"/>
      <c r="Q58" s="266"/>
      <c r="R58" s="266"/>
      <c r="S58" s="266"/>
      <c r="T58" s="266"/>
      <c r="U58" s="341"/>
      <c r="V58" s="342"/>
      <c r="W58" s="341"/>
      <c r="X58" s="342"/>
      <c r="Y58" s="342"/>
      <c r="Z58" s="342"/>
      <c r="AA58" s="342"/>
      <c r="AB58" s="343"/>
      <c r="AC58" s="343"/>
      <c r="AD58" s="344"/>
      <c r="AE58" s="343" t="s">
        <v>5469</v>
      </c>
      <c r="AF58" s="345" t="s">
        <v>5403</v>
      </c>
      <c r="AG58" s="351" t="s">
        <v>5470</v>
      </c>
      <c r="AH58" s="347" t="s">
        <v>5405</v>
      </c>
      <c r="AI58" s="343"/>
      <c r="AJ58" s="343"/>
      <c r="AK58" s="351" t="s">
        <v>5471</v>
      </c>
      <c r="AL58" s="343"/>
      <c r="AM58" s="351"/>
      <c r="AN58" s="343"/>
      <c r="AO58" s="324"/>
      <c r="AP58" s="324"/>
      <c r="AQ58" s="324"/>
      <c r="AR58" s="324"/>
      <c r="AS58" s="324"/>
      <c r="AT58" s="330" t="str">
        <f aca="false">IF(A58="", "","'"&amp;A58&amp;"': {megami: '"&amp;B58&amp;"'"&amp;IF(C58&lt;&gt;"",", anotherID: '"&amp;C58&amp;"', replace: '"&amp;D58&amp;"'","")&amp;", name: '"&amp;SUBSTITUTE(E58,"'","\'")&amp;"', nameEn: '"&amp;SUBSTITUTE(K58,"'","\'")&amp;"', nameZh: '"&amp;SUBSTITUTE(G58,"'","\'")&amp;"', nameZhG1: '"&amp;SUBSTITUTE(H58,"'","\'")&amp;"', nameKo: '"&amp;SUBSTITUTE(J58,"'","\'")&amp;"', ruby: '"&amp;F58&amp;"', rubyEn: '"&amp;L58&amp;IF(I58&lt;&gt;"", "', rubyZh: '"&amp;I58, "")&amp;"', baseType: '"&amp;VLOOKUP(M58,マスタ!$A$1:$B$99,2,0)&amp;"'"&amp;IF(N58="○",", extra: true","")&amp;IF(O58&lt;&gt;"",", extraFrom: '"&amp;O58&amp;"'","")&amp;IF(P58&lt;&gt;"",", exchangableTo: '"&amp;P58&amp;"'","")&amp;IF(Q58="○",", poison: true","")&amp;IF(R58&lt;&gt;"", ", type: '"&amp;VLOOKUP(R58,マスタ!$D$1:$E$99,2,0)&amp;"'", "")&amp;IF(S58&lt;&gt;"",", subType: '"&amp;VLOOKUP(S58,マスタ!$D$1:$E$99,2,0)&amp;"'","")&amp;""&amp;IF(T58&lt;&gt;"",", range: '"&amp;T58&amp;"'","")&amp;IF(V58&lt;&gt;"",", damage: '"&amp;V58&amp;"'","")&amp;IF(X58&lt;&gt;"",", capacity: '"&amp;X58&amp;"'","")&amp;IF(Y58&lt;&gt;"",", growth: "&amp;Y58&amp;"","")&amp;IF(Z58&lt;&gt;"",", cost: '"&amp;Z58&amp;"'","")&amp;", text: '"&amp;SUBSTITUTE(SUBSTITUTE(AE58, CHAR(13), ""),CHAR(10),"\n")&amp;IF(AF58&lt;&gt;"", "', textAdditional: '"&amp;SUBSTITUTE(SUBSTITUTE(AF58, CHAR(13), ""),CHAR(10),"\n"), "")&amp;"', textZh: '"&amp;SUBSTITUTE(SUBSTITUTE(SUBSTITUTE(AG58, CHAR(13), ""),CHAR(10),"\n"),"'","\'")&amp;"', textZhG1: '"&amp;SUBSTITUTE(SUBSTITUTE(SUBSTITUTE(AI58, CHAR(13), ""),CHAR(10),"\n"),"'","\'")&amp;IF(AH58&lt;&gt;"", "', textZhAdditional: '"&amp;SUBSTITUTE(SUBSTITUTE(AH58, CHAR(13), ""),CHAR(10),"\n"), "")&amp;IF(AJ58&lt;&gt;"", "', textZhG1Additional: '"&amp;SUBSTITUTE(SUBSTITUTE(AJ58, CHAR(13), ""),CHAR(10),"\n"), "")&amp;"', textKo: '"&amp;SUBSTITUTE(SUBSTITUTE(SUBSTITUTE(AK58, CHAR(13), ""),CHAR(10),"\n"),"'","\'")&amp;IF(AL58&lt;&gt;"", "', textKoAdditional: '"&amp;SUBSTITUTE(SUBSTITUTE(AL58, CHAR(13), ""),CHAR(10),"\n"), "")&amp;"', textEn: '"&amp;SUBSTITUTE(SUBSTITUTE(SUBSTITUTE(AM58, CHAR(13), ""),CHAR(10),"\n"),"'","\'")&amp;IF(AN58&lt;&gt;"", "', textEnAdditional: '"&amp;SUBSTITUTE(SUBSTITUTE(AN58, CHAR(13), ""),CHAR(10),"\n"), "")&amp;"'"&amp;IF(AB58="○",", sealable: true","")&amp;IF(AC58="○",", removable: true","")&amp;IF(AA58="○",", lie: true","")&amp;IF(AD58="○",", investable: true","")&amp;"},")</f>
        <v>'26-innealra-o2-f-2': {megami: 'innealra', anotherID: 'O2', replace: '', name: 'うつろい', nameEn: '', nameZh: '空虚', nameZhG1: '', nameKo: '서성이다', ruby: '', rubyEn: '', baseType: 'fate', text: '現在の間合に応じて以下を行う。\n5以上…間合→ダスト：2\n3以下…ダスト→間合：2', textAdditional: '（クリックでまだ見ぬ運命へと移動）', textZh: '根据当前距进行以下行动：\n 5或更多…距→2→虚\n 3或更少…虚→2→距', textZhG1: '', textZhAdditional: '（点击即可将其移去未知的命运）', textKo: '현재 간격에 따라 다음을 수행한다:\n5이상: 간격→더스트:2\n3이하: 더스트→간격:2', textEn: ''},</v>
      </c>
      <c r="AU58" s="331" t="str">
        <f aca="false">IF($A58&lt;&gt;"", "    /** 《"&amp;$E58&amp;"》 */ export const "&amp;SUBSTITUTE(UPPER(IF(MID($A58, 3, 1)="-", RIGHT($A58,LEN($A58)-3), $A58)), "-", "_")&amp;": TCardId = '"&amp;$A58&amp;"';", "")</f>
        <v>    /** 《うつろい》 */ export const INNEALRA_O2_F_2: TCardId = '26-innealra-o2-f-2';</v>
      </c>
      <c r="AV58" s="332" t="str">
        <f aca="false">IF($A58&lt;&gt;"", "    | '"&amp;$A58&amp;"'", "")</f>
        <v>    | '26-innealra-o2-f-2'</v>
      </c>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c r="CY58" s="86"/>
      <c r="CZ58" s="86"/>
      <c r="DA58" s="86"/>
      <c r="DB58" s="86"/>
      <c r="DC58" s="86"/>
      <c r="DD58" s="86"/>
      <c r="DE58" s="86"/>
      <c r="DF58" s="86"/>
      <c r="DG58" s="86"/>
      <c r="DH58" s="86"/>
      <c r="DI58" s="86"/>
      <c r="DJ58" s="86"/>
      <c r="DK58" s="86"/>
      <c r="DL58" s="86"/>
      <c r="DM58" s="86"/>
      <c r="DN58" s="86"/>
      <c r="DO58" s="86"/>
      <c r="DP58" s="86"/>
      <c r="DQ58" s="86"/>
      <c r="DR58" s="86"/>
      <c r="DS58" s="86"/>
      <c r="DT58" s="86"/>
      <c r="DU58" s="86"/>
      <c r="DV58" s="86"/>
      <c r="DW58" s="86"/>
      <c r="DX58" s="86"/>
      <c r="DY58" s="86"/>
      <c r="DZ58" s="86"/>
      <c r="EA58" s="86"/>
      <c r="EB58" s="86"/>
      <c r="EC58" s="86"/>
      <c r="ED58" s="86"/>
      <c r="EE58" s="86"/>
      <c r="EF58" s="86"/>
      <c r="EG58" s="86"/>
      <c r="EH58" s="86"/>
      <c r="EI58" s="86"/>
      <c r="EJ58" s="86"/>
      <c r="EK58" s="86"/>
      <c r="EL58" s="86"/>
      <c r="EM58" s="86"/>
      <c r="EN58" s="86"/>
      <c r="EO58" s="86"/>
      <c r="EP58" s="86"/>
      <c r="EQ58" s="86"/>
      <c r="ER58" s="86"/>
      <c r="ES58" s="86"/>
      <c r="ET58" s="86"/>
      <c r="EU58" s="86"/>
      <c r="EV58" s="86"/>
      <c r="EW58" s="86"/>
      <c r="EX58" s="86"/>
      <c r="EY58" s="86"/>
      <c r="EZ58" s="86"/>
      <c r="FA58" s="86"/>
      <c r="FB58" s="86"/>
      <c r="FC58" s="86"/>
      <c r="FD58" s="86"/>
      <c r="FE58" s="86"/>
      <c r="FF58" s="86"/>
      <c r="FG58" s="86"/>
      <c r="FH58" s="86"/>
      <c r="FI58" s="86"/>
      <c r="FJ58" s="86"/>
      <c r="FK58" s="86"/>
      <c r="FL58" s="86"/>
      <c r="FM58" s="86"/>
      <c r="FN58" s="86"/>
      <c r="FO58" s="86"/>
      <c r="FP58" s="86"/>
      <c r="FQ58" s="86"/>
      <c r="FR58" s="86"/>
      <c r="FS58" s="86"/>
      <c r="FT58" s="86"/>
      <c r="FU58" s="86"/>
      <c r="FV58" s="86"/>
      <c r="FW58" s="86"/>
      <c r="FX58" s="86"/>
      <c r="FY58" s="86"/>
      <c r="FZ58" s="86"/>
      <c r="GA58" s="86"/>
      <c r="GB58" s="86"/>
      <c r="GC58" s="86"/>
      <c r="GD58" s="86"/>
      <c r="GE58" s="86"/>
      <c r="GF58" s="86"/>
      <c r="GG58" s="86"/>
      <c r="GH58" s="86"/>
      <c r="GI58" s="86"/>
      <c r="GJ58" s="86"/>
      <c r="GK58" s="86"/>
      <c r="GL58" s="86"/>
      <c r="GM58" s="86"/>
      <c r="GN58" s="86"/>
      <c r="GO58" s="86"/>
      <c r="GP58" s="86"/>
      <c r="GQ58" s="86"/>
      <c r="GR58" s="86"/>
      <c r="GS58" s="86"/>
      <c r="GT58" s="86"/>
      <c r="GU58" s="86"/>
      <c r="GV58" s="86"/>
      <c r="GW58" s="86"/>
      <c r="GX58" s="86"/>
      <c r="GY58" s="86"/>
      <c r="GZ58" s="86"/>
      <c r="HA58" s="86"/>
      <c r="HB58" s="86"/>
      <c r="HC58" s="86"/>
      <c r="HD58" s="86"/>
      <c r="HE58" s="86"/>
      <c r="HF58" s="86"/>
      <c r="HG58" s="86"/>
      <c r="HH58" s="86"/>
      <c r="HI58" s="86"/>
      <c r="HJ58" s="86"/>
      <c r="HK58" s="86"/>
      <c r="HL58" s="86"/>
      <c r="HM58" s="86"/>
      <c r="HN58" s="86"/>
      <c r="HO58" s="86"/>
      <c r="HP58" s="86"/>
      <c r="HQ58" s="86"/>
      <c r="HR58" s="86"/>
      <c r="HS58" s="86"/>
      <c r="HT58" s="86"/>
      <c r="HU58" s="86"/>
      <c r="HV58" s="86"/>
      <c r="HW58" s="86"/>
      <c r="HX58" s="86"/>
      <c r="HY58" s="86"/>
      <c r="HZ58" s="86"/>
      <c r="IA58" s="86"/>
      <c r="IB58" s="86"/>
      <c r="IC58" s="86"/>
      <c r="ID58" s="86"/>
      <c r="IE58" s="86"/>
      <c r="IF58" s="86"/>
      <c r="IG58" s="86"/>
      <c r="IH58" s="86"/>
      <c r="II58" s="86"/>
      <c r="IJ58" s="86"/>
      <c r="IK58" s="86"/>
      <c r="IL58" s="86"/>
      <c r="IM58" s="86"/>
      <c r="IN58" s="86"/>
      <c r="IO58" s="86"/>
      <c r="IP58" s="86"/>
      <c r="IQ58" s="86"/>
      <c r="IR58" s="86"/>
      <c r="IS58" s="86"/>
      <c r="IT58" s="86"/>
      <c r="IU58" s="86"/>
      <c r="IV58" s="86"/>
      <c r="IW58" s="86"/>
      <c r="IX58" s="86"/>
      <c r="IY58" s="86"/>
      <c r="IZ58" s="86"/>
      <c r="JA58" s="86"/>
      <c r="JB58" s="86"/>
      <c r="JC58" s="86"/>
      <c r="JD58" s="86"/>
      <c r="JE58" s="86"/>
      <c r="JF58" s="86"/>
      <c r="JG58" s="86"/>
      <c r="JH58" s="86"/>
      <c r="JI58" s="86"/>
      <c r="JJ58" s="86"/>
      <c r="JK58" s="86"/>
      <c r="JL58" s="86"/>
      <c r="JM58" s="86"/>
      <c r="JN58" s="86"/>
      <c r="JO58" s="86"/>
      <c r="JP58" s="86"/>
      <c r="JQ58" s="86"/>
      <c r="JR58" s="86"/>
      <c r="JS58" s="86"/>
      <c r="JT58" s="86"/>
      <c r="JU58" s="86"/>
      <c r="JV58" s="86"/>
      <c r="JW58" s="86"/>
      <c r="JX58" s="86"/>
      <c r="JY58" s="86"/>
      <c r="JZ58" s="86"/>
      <c r="KA58" s="86"/>
      <c r="KB58" s="86"/>
      <c r="KC58" s="86"/>
      <c r="KD58" s="86"/>
      <c r="KE58" s="86"/>
      <c r="KF58" s="86"/>
      <c r="KG58" s="86"/>
      <c r="KH58" s="86"/>
      <c r="KI58" s="86"/>
      <c r="KJ58" s="86"/>
      <c r="KK58" s="86"/>
      <c r="KL58" s="86"/>
      <c r="KM58" s="86"/>
      <c r="KN58" s="86"/>
      <c r="KO58" s="86"/>
      <c r="KP58" s="86"/>
      <c r="KQ58" s="86"/>
      <c r="KR58" s="86"/>
      <c r="KS58" s="86"/>
      <c r="KT58" s="86"/>
      <c r="KU58" s="86"/>
      <c r="KV58" s="86"/>
      <c r="KW58" s="86"/>
      <c r="KX58" s="86"/>
      <c r="KY58" s="86"/>
      <c r="KZ58" s="86"/>
      <c r="LA58" s="86"/>
      <c r="LB58" s="86"/>
      <c r="LC58" s="86"/>
      <c r="LD58" s="86"/>
      <c r="LE58" s="86"/>
      <c r="LF58" s="86"/>
      <c r="LG58" s="86"/>
      <c r="LH58" s="86"/>
      <c r="LI58" s="86"/>
      <c r="LJ58" s="86"/>
      <c r="LK58" s="86"/>
      <c r="LL58" s="86"/>
      <c r="LM58" s="86"/>
      <c r="LN58" s="86"/>
      <c r="LO58" s="86"/>
      <c r="LP58" s="86"/>
      <c r="LQ58" s="86"/>
      <c r="LR58" s="86"/>
      <c r="LS58" s="86"/>
      <c r="LT58" s="86"/>
      <c r="LU58" s="86"/>
      <c r="LV58" s="86"/>
      <c r="LW58" s="86"/>
      <c r="LX58" s="86"/>
      <c r="LY58" s="86"/>
      <c r="LZ58" s="86"/>
      <c r="MA58" s="86"/>
      <c r="MB58" s="86"/>
      <c r="MC58" s="86"/>
      <c r="MD58" s="86"/>
      <c r="ME58" s="86"/>
      <c r="MF58" s="86"/>
      <c r="MG58" s="86"/>
      <c r="MH58" s="86"/>
      <c r="MI58" s="86"/>
      <c r="MJ58" s="86"/>
      <c r="MK58" s="86"/>
      <c r="ML58" s="86"/>
      <c r="MM58" s="86"/>
      <c r="MN58" s="86"/>
      <c r="MO58" s="86"/>
      <c r="MP58" s="86"/>
      <c r="MQ58" s="86"/>
      <c r="MR58" s="86"/>
      <c r="MS58" s="86"/>
      <c r="MT58" s="86"/>
      <c r="MU58" s="86"/>
      <c r="MV58" s="86"/>
      <c r="MW58" s="86"/>
      <c r="MX58" s="86"/>
      <c r="MY58" s="86"/>
      <c r="MZ58" s="86"/>
      <c r="NA58" s="86"/>
      <c r="NB58" s="86"/>
      <c r="NC58" s="86"/>
      <c r="ND58" s="86"/>
      <c r="NE58" s="86"/>
      <c r="NF58" s="86"/>
      <c r="NG58" s="86"/>
      <c r="NH58" s="86"/>
      <c r="NI58" s="86"/>
      <c r="NJ58" s="86"/>
      <c r="NK58" s="86"/>
      <c r="NL58" s="86"/>
      <c r="NM58" s="86"/>
      <c r="NN58" s="86"/>
      <c r="NO58" s="86"/>
      <c r="NP58" s="86"/>
      <c r="NQ58" s="86"/>
      <c r="NR58" s="86"/>
      <c r="NS58" s="86"/>
      <c r="NT58" s="86"/>
      <c r="NU58" s="86"/>
      <c r="NV58" s="86"/>
      <c r="NW58" s="86"/>
      <c r="NX58" s="86"/>
      <c r="NY58" s="86"/>
      <c r="NZ58" s="86"/>
      <c r="OA58" s="86"/>
      <c r="OB58" s="86"/>
      <c r="OC58" s="86"/>
      <c r="OD58" s="86"/>
      <c r="OE58" s="86"/>
      <c r="OF58" s="86"/>
      <c r="OG58" s="86"/>
      <c r="OH58" s="86"/>
      <c r="OI58" s="86"/>
      <c r="OJ58" s="86"/>
      <c r="OK58" s="86"/>
      <c r="OL58" s="86"/>
      <c r="OM58" s="86"/>
      <c r="ON58" s="86"/>
      <c r="OO58" s="86"/>
      <c r="OP58" s="86"/>
      <c r="OQ58" s="86"/>
      <c r="OR58" s="86"/>
      <c r="OS58" s="86"/>
      <c r="OT58" s="86"/>
      <c r="OU58" s="86"/>
      <c r="OV58" s="86"/>
      <c r="OW58" s="86"/>
      <c r="OX58" s="86"/>
      <c r="OY58" s="86"/>
      <c r="OZ58" s="86"/>
      <c r="PA58" s="86"/>
      <c r="PB58" s="86"/>
      <c r="PC58" s="86"/>
      <c r="PD58" s="86"/>
      <c r="PE58" s="86"/>
      <c r="PF58" s="86"/>
      <c r="PG58" s="86"/>
      <c r="PH58" s="86"/>
      <c r="PI58" s="86"/>
      <c r="PJ58" s="86"/>
      <c r="PK58" s="86"/>
      <c r="PL58" s="86"/>
      <c r="PM58" s="86"/>
      <c r="PN58" s="86"/>
      <c r="PO58" s="86"/>
      <c r="PP58" s="86"/>
      <c r="PQ58" s="86"/>
      <c r="PR58" s="86"/>
      <c r="PS58" s="86"/>
      <c r="PT58" s="86"/>
      <c r="PU58" s="86"/>
      <c r="PV58" s="86"/>
      <c r="PW58" s="86"/>
      <c r="PX58" s="86"/>
      <c r="PY58" s="86"/>
      <c r="PZ58" s="86"/>
      <c r="QA58" s="86"/>
      <c r="QB58" s="86"/>
      <c r="QC58" s="86"/>
      <c r="QD58" s="86"/>
      <c r="QE58" s="86"/>
      <c r="QF58" s="86"/>
      <c r="QG58" s="86"/>
      <c r="QH58" s="86"/>
      <c r="QI58" s="86"/>
      <c r="QJ58" s="86"/>
      <c r="QK58" s="86"/>
      <c r="QL58" s="86"/>
      <c r="QM58" s="86"/>
      <c r="QN58" s="86"/>
      <c r="QO58" s="86"/>
      <c r="QP58" s="86"/>
      <c r="QQ58" s="86"/>
      <c r="QR58" s="86"/>
      <c r="QS58" s="86"/>
      <c r="QT58" s="86"/>
      <c r="QU58" s="86"/>
      <c r="QV58" s="86"/>
      <c r="QW58" s="86"/>
      <c r="QX58" s="86"/>
      <c r="QY58" s="86"/>
      <c r="QZ58" s="86"/>
      <c r="RA58" s="86"/>
      <c r="RB58" s="86"/>
      <c r="RC58" s="86"/>
      <c r="RD58" s="86"/>
      <c r="RE58" s="86"/>
      <c r="RF58" s="86"/>
      <c r="RG58" s="86"/>
      <c r="RH58" s="86"/>
      <c r="RI58" s="86"/>
      <c r="RJ58" s="86"/>
      <c r="RK58" s="86"/>
      <c r="RL58" s="86"/>
      <c r="RM58" s="86"/>
      <c r="RN58" s="86"/>
      <c r="RO58" s="86"/>
      <c r="RP58" s="86"/>
      <c r="RQ58" s="86"/>
      <c r="RR58" s="86"/>
      <c r="RS58" s="86"/>
      <c r="RT58" s="86"/>
      <c r="RU58" s="86"/>
      <c r="RV58" s="86"/>
      <c r="RW58" s="86"/>
      <c r="RX58" s="86"/>
      <c r="RY58" s="86"/>
      <c r="RZ58" s="86"/>
      <c r="SA58" s="86"/>
      <c r="SB58" s="86"/>
      <c r="SC58" s="86"/>
      <c r="SD58" s="86"/>
      <c r="SE58" s="86"/>
      <c r="SF58" s="86"/>
      <c r="SG58" s="86"/>
      <c r="SH58" s="86"/>
      <c r="SI58" s="86"/>
      <c r="SJ58" s="86"/>
      <c r="SK58" s="86"/>
      <c r="SL58" s="86"/>
      <c r="SM58" s="86"/>
      <c r="SN58" s="86"/>
      <c r="SO58" s="86"/>
      <c r="SP58" s="86"/>
      <c r="SQ58" s="86"/>
      <c r="SR58" s="86"/>
      <c r="SS58" s="86"/>
      <c r="ST58" s="86"/>
      <c r="SU58" s="86"/>
      <c r="SV58" s="86"/>
      <c r="SW58" s="86"/>
      <c r="SX58" s="86"/>
      <c r="SY58" s="86"/>
      <c r="SZ58" s="86"/>
      <c r="TA58" s="86"/>
      <c r="TB58" s="86"/>
      <c r="TC58" s="86"/>
      <c r="TD58" s="86"/>
      <c r="TE58" s="86"/>
      <c r="TF58" s="86"/>
      <c r="TG58" s="86"/>
      <c r="TH58" s="86"/>
      <c r="TI58" s="86"/>
      <c r="TJ58" s="86"/>
      <c r="TK58" s="86"/>
      <c r="TL58" s="86"/>
      <c r="TM58" s="86"/>
      <c r="TN58" s="86"/>
      <c r="TO58" s="86"/>
      <c r="TP58" s="86"/>
      <c r="TQ58" s="86"/>
      <c r="TR58" s="86"/>
      <c r="TS58" s="86"/>
      <c r="TT58" s="86"/>
      <c r="TU58" s="86"/>
      <c r="TV58" s="86"/>
      <c r="TW58" s="86"/>
      <c r="TX58" s="86"/>
      <c r="TY58" s="86"/>
      <c r="TZ58" s="86"/>
      <c r="UA58" s="86"/>
      <c r="UB58" s="86"/>
      <c r="UC58" s="86"/>
      <c r="UD58" s="86"/>
      <c r="UE58" s="86"/>
      <c r="UF58" s="86"/>
      <c r="UG58" s="86"/>
      <c r="UH58" s="86"/>
      <c r="UI58" s="86"/>
      <c r="UJ58" s="86"/>
      <c r="UK58" s="86"/>
      <c r="UL58" s="86"/>
      <c r="UM58" s="86"/>
      <c r="UN58" s="86"/>
      <c r="UO58" s="86"/>
      <c r="UP58" s="86"/>
      <c r="UQ58" s="86"/>
      <c r="UR58" s="86"/>
      <c r="US58" s="86"/>
      <c r="UT58" s="86"/>
      <c r="UU58" s="86"/>
      <c r="UV58" s="86"/>
      <c r="UW58" s="86"/>
      <c r="UX58" s="86"/>
      <c r="UY58" s="86"/>
      <c r="UZ58" s="86"/>
      <c r="VA58" s="86"/>
      <c r="VB58" s="86"/>
      <c r="VC58" s="86"/>
      <c r="VD58" s="86"/>
      <c r="VE58" s="86"/>
      <c r="VF58" s="86"/>
      <c r="VG58" s="86"/>
      <c r="VH58" s="86"/>
      <c r="VI58" s="86"/>
      <c r="VJ58" s="86"/>
      <c r="VK58" s="86"/>
      <c r="VL58" s="86"/>
      <c r="VM58" s="86"/>
      <c r="VN58" s="86"/>
      <c r="VO58" s="86"/>
      <c r="VP58" s="86"/>
      <c r="VQ58" s="86"/>
      <c r="VR58" s="86"/>
      <c r="VS58" s="86"/>
      <c r="VT58" s="86"/>
      <c r="VU58" s="86"/>
      <c r="VV58" s="86"/>
      <c r="VW58" s="86"/>
      <c r="VX58" s="86"/>
      <c r="VY58" s="86"/>
      <c r="VZ58" s="86"/>
      <c r="WA58" s="86"/>
      <c r="WB58" s="86"/>
      <c r="WC58" s="86"/>
      <c r="WD58" s="86"/>
      <c r="WE58" s="86"/>
      <c r="WF58" s="86"/>
      <c r="WG58" s="86"/>
      <c r="WH58" s="86"/>
      <c r="WI58" s="86"/>
      <c r="WJ58" s="86"/>
      <c r="WK58" s="86"/>
      <c r="WL58" s="86"/>
      <c r="WM58" s="86"/>
      <c r="WN58" s="86"/>
      <c r="WO58" s="86"/>
      <c r="WP58" s="86"/>
      <c r="WQ58" s="86"/>
      <c r="WR58" s="86"/>
      <c r="WS58" s="86"/>
      <c r="WT58" s="86"/>
      <c r="WU58" s="86"/>
      <c r="WV58" s="86"/>
      <c r="WW58" s="86"/>
      <c r="WX58" s="86"/>
      <c r="WY58" s="86"/>
      <c r="WZ58" s="86"/>
      <c r="XA58" s="86"/>
      <c r="XB58" s="86"/>
      <c r="XC58" s="86"/>
      <c r="XD58" s="86"/>
      <c r="XE58" s="86"/>
      <c r="XF58" s="86"/>
      <c r="XG58" s="86"/>
      <c r="XH58" s="86"/>
      <c r="XI58" s="86"/>
      <c r="XJ58" s="86"/>
      <c r="XK58" s="86"/>
      <c r="XL58" s="86"/>
      <c r="XM58" s="86"/>
      <c r="XN58" s="86"/>
      <c r="XO58" s="86"/>
      <c r="XP58" s="86"/>
      <c r="XQ58" s="86"/>
      <c r="XR58" s="86"/>
      <c r="XS58" s="86"/>
      <c r="XT58" s="86"/>
      <c r="XU58" s="86"/>
      <c r="XV58" s="86"/>
      <c r="XW58" s="86"/>
      <c r="XX58" s="86"/>
      <c r="XY58" s="86"/>
      <c r="XZ58" s="86"/>
      <c r="YA58" s="86"/>
      <c r="YB58" s="86"/>
      <c r="YC58" s="86"/>
      <c r="YD58" s="86"/>
      <c r="YE58" s="86"/>
      <c r="YF58" s="86"/>
      <c r="YG58" s="86"/>
      <c r="YH58" s="86"/>
      <c r="YI58" s="86"/>
      <c r="YJ58" s="86"/>
      <c r="YK58" s="86"/>
      <c r="YL58" s="86"/>
      <c r="YM58" s="86"/>
      <c r="YN58" s="86"/>
      <c r="YO58" s="86"/>
      <c r="YP58" s="86"/>
      <c r="YQ58" s="86"/>
      <c r="YR58" s="86"/>
      <c r="YS58" s="86"/>
      <c r="YT58" s="86"/>
      <c r="YU58" s="86"/>
      <c r="YV58" s="86"/>
      <c r="YW58" s="86"/>
      <c r="YX58" s="86"/>
      <c r="YY58" s="86"/>
      <c r="YZ58" s="86"/>
      <c r="ZA58" s="86"/>
      <c r="ZB58" s="86"/>
      <c r="ZC58" s="86"/>
      <c r="ZD58" s="86"/>
      <c r="ZE58" s="86"/>
      <c r="ZF58" s="86"/>
      <c r="ZG58" s="86"/>
      <c r="ZH58" s="86"/>
      <c r="ZI58" s="86"/>
      <c r="ZJ58" s="86"/>
      <c r="ZK58" s="86"/>
      <c r="ZL58" s="86"/>
      <c r="ZM58" s="86"/>
      <c r="ZN58" s="86"/>
      <c r="ZO58" s="86"/>
      <c r="ZP58" s="86"/>
      <c r="ZQ58" s="86"/>
      <c r="ZR58" s="86"/>
      <c r="ZS58" s="86"/>
      <c r="ZT58" s="86"/>
      <c r="ZU58" s="86"/>
      <c r="ZV58" s="86"/>
      <c r="ZW58" s="86"/>
      <c r="ZX58" s="86"/>
      <c r="ZY58" s="86"/>
      <c r="ZZ58" s="86"/>
      <c r="AAA58" s="86"/>
      <c r="AAB58" s="86"/>
      <c r="AAC58" s="86"/>
      <c r="AAD58" s="86"/>
      <c r="AAE58" s="86"/>
      <c r="AAF58" s="86"/>
      <c r="AAG58" s="86"/>
      <c r="AAH58" s="86"/>
      <c r="AAI58" s="86"/>
      <c r="AAJ58" s="86"/>
      <c r="AAK58" s="86"/>
      <c r="AAL58" s="86"/>
      <c r="AAM58" s="86"/>
      <c r="AAN58" s="86"/>
      <c r="AAO58" s="86"/>
      <c r="AAP58" s="86"/>
      <c r="AAQ58" s="86"/>
      <c r="AAR58" s="86"/>
      <c r="AAS58" s="86"/>
      <c r="AAT58" s="86"/>
      <c r="AAU58" s="86"/>
      <c r="AAV58" s="86"/>
      <c r="AAW58" s="86"/>
      <c r="AAX58" s="86"/>
      <c r="AAY58" s="86"/>
      <c r="AAZ58" s="86"/>
      <c r="ABA58" s="86"/>
      <c r="ABB58" s="86"/>
      <c r="ABC58" s="86"/>
      <c r="ABD58" s="86"/>
      <c r="ABE58" s="86"/>
      <c r="ABF58" s="86"/>
      <c r="ABG58" s="86"/>
      <c r="ABH58" s="86"/>
      <c r="ABI58" s="86"/>
      <c r="ABJ58" s="86"/>
      <c r="ABK58" s="86"/>
      <c r="ABL58" s="86"/>
      <c r="ABM58" s="86"/>
      <c r="ABN58" s="86"/>
      <c r="ABO58" s="86"/>
      <c r="ABP58" s="86"/>
      <c r="ABQ58" s="86"/>
      <c r="ABR58" s="86"/>
      <c r="ABS58" s="86"/>
      <c r="ABT58" s="86"/>
      <c r="ABU58" s="86"/>
      <c r="ABV58" s="86"/>
      <c r="ABW58" s="86"/>
      <c r="ABX58" s="86"/>
      <c r="ABY58" s="86"/>
      <c r="ABZ58" s="86"/>
      <c r="ACA58" s="86"/>
      <c r="ACB58" s="86"/>
      <c r="ACC58" s="86"/>
      <c r="ACD58" s="86"/>
      <c r="ACE58" s="86"/>
      <c r="ACF58" s="86"/>
      <c r="ACG58" s="86"/>
      <c r="ACH58" s="86"/>
      <c r="ACI58" s="86"/>
      <c r="ACJ58" s="86"/>
      <c r="ACK58" s="86"/>
      <c r="ACL58" s="86"/>
      <c r="ACM58" s="86"/>
      <c r="ACN58" s="86"/>
      <c r="ACO58" s="86"/>
      <c r="ACP58" s="86"/>
      <c r="ACQ58" s="86"/>
      <c r="ACR58" s="86"/>
      <c r="ACS58" s="86"/>
      <c r="ACT58" s="86"/>
      <c r="ACU58" s="86"/>
      <c r="ACV58" s="86"/>
      <c r="ACW58" s="86"/>
      <c r="ACX58" s="86"/>
      <c r="ACY58" s="86"/>
      <c r="ACZ58" s="86"/>
      <c r="ADA58" s="86"/>
      <c r="ADB58" s="86"/>
      <c r="ADC58" s="86"/>
      <c r="ADD58" s="86"/>
      <c r="ADE58" s="86"/>
      <c r="ADF58" s="86"/>
      <c r="ADG58" s="86"/>
      <c r="ADH58" s="86"/>
      <c r="ADI58" s="86"/>
      <c r="ADJ58" s="86"/>
      <c r="ADK58" s="86"/>
      <c r="ADL58" s="86"/>
      <c r="ADM58" s="86"/>
      <c r="ADN58" s="86"/>
      <c r="ADO58" s="86"/>
      <c r="ADP58" s="86"/>
      <c r="ADQ58" s="86"/>
      <c r="ADR58" s="86"/>
      <c r="ADS58" s="86"/>
      <c r="ADT58" s="86"/>
      <c r="ADU58" s="86"/>
      <c r="ADV58" s="86"/>
      <c r="ADW58" s="86"/>
      <c r="ADX58" s="86"/>
      <c r="ADY58" s="86"/>
      <c r="ADZ58" s="86"/>
      <c r="AEA58" s="86"/>
      <c r="AEB58" s="86"/>
      <c r="AEC58" s="86"/>
      <c r="AED58" s="86"/>
      <c r="AEE58" s="86"/>
      <c r="AEF58" s="86"/>
      <c r="AEG58" s="86"/>
      <c r="AEH58" s="86"/>
      <c r="AEI58" s="86"/>
      <c r="AEJ58" s="86"/>
      <c r="AEK58" s="86"/>
      <c r="AEL58" s="86"/>
      <c r="AEM58" s="86"/>
      <c r="AEN58" s="86"/>
      <c r="AEO58" s="86"/>
      <c r="AEP58" s="86"/>
      <c r="AEQ58" s="86"/>
      <c r="AER58" s="86"/>
      <c r="AES58" s="86"/>
      <c r="AET58" s="86"/>
      <c r="AEU58" s="86"/>
      <c r="AEV58" s="86"/>
      <c r="AEW58" s="86"/>
      <c r="AEX58" s="86"/>
      <c r="AEY58" s="86"/>
      <c r="AEZ58" s="86"/>
      <c r="AFA58" s="86"/>
      <c r="AFB58" s="86"/>
      <c r="AFC58" s="86"/>
      <c r="AFD58" s="86"/>
      <c r="AFE58" s="86"/>
      <c r="AFF58" s="86"/>
      <c r="AFG58" s="86"/>
      <c r="AFH58" s="86"/>
      <c r="AFI58" s="86"/>
      <c r="AFJ58" s="86"/>
      <c r="AFK58" s="86"/>
      <c r="AFL58" s="86"/>
      <c r="AFM58" s="86"/>
      <c r="AFN58" s="86"/>
      <c r="AFO58" s="86"/>
      <c r="AFP58" s="86"/>
      <c r="AFQ58" s="86"/>
      <c r="AFR58" s="86"/>
      <c r="AFS58" s="86"/>
      <c r="AFT58" s="86"/>
      <c r="AFU58" s="86"/>
      <c r="AFV58" s="86"/>
      <c r="AFW58" s="86"/>
      <c r="AFX58" s="86"/>
      <c r="AFY58" s="86"/>
      <c r="AFZ58" s="86"/>
      <c r="AGA58" s="86"/>
      <c r="AGB58" s="86"/>
      <c r="AGC58" s="86"/>
      <c r="AGD58" s="86"/>
      <c r="AGE58" s="86"/>
      <c r="AGF58" s="86"/>
      <c r="AGG58" s="86"/>
      <c r="AGH58" s="86"/>
      <c r="AGI58" s="86"/>
      <c r="AGJ58" s="86"/>
      <c r="AGK58" s="86"/>
      <c r="AGL58" s="86"/>
      <c r="AGM58" s="86"/>
      <c r="AGN58" s="86"/>
      <c r="AGO58" s="86"/>
      <c r="AGP58" s="86"/>
      <c r="AGQ58" s="86"/>
      <c r="AGR58" s="86"/>
      <c r="AGS58" s="86"/>
      <c r="AGT58" s="86"/>
      <c r="AGU58" s="86"/>
      <c r="AGV58" s="86"/>
      <c r="AGW58" s="86"/>
      <c r="AGX58" s="86"/>
      <c r="AGY58" s="86"/>
      <c r="AGZ58" s="86"/>
      <c r="AHA58" s="86"/>
      <c r="AHB58" s="86"/>
      <c r="AHC58" s="86"/>
      <c r="AHD58" s="86"/>
      <c r="AHE58" s="86"/>
      <c r="AHF58" s="86"/>
      <c r="AHG58" s="86"/>
      <c r="AHH58" s="86"/>
      <c r="AHI58" s="86"/>
      <c r="AHJ58" s="86"/>
      <c r="AHK58" s="86"/>
      <c r="AHL58" s="86"/>
      <c r="AHM58" s="86"/>
      <c r="AHN58" s="86"/>
      <c r="AHO58" s="86"/>
      <c r="AHP58" s="86"/>
      <c r="AHQ58" s="86"/>
      <c r="AHR58" s="86"/>
      <c r="AHS58" s="86"/>
      <c r="AHT58" s="86"/>
      <c r="AHU58" s="86"/>
      <c r="AHV58" s="86"/>
      <c r="AHW58" s="86"/>
      <c r="AHX58" s="86"/>
      <c r="AHY58" s="86"/>
      <c r="AHZ58" s="86"/>
      <c r="AIA58" s="86"/>
      <c r="AIB58" s="86"/>
      <c r="AIC58" s="86"/>
      <c r="AID58" s="86"/>
      <c r="AIE58" s="86"/>
      <c r="AIF58" s="86"/>
      <c r="AIG58" s="86"/>
      <c r="AIH58" s="86"/>
      <c r="AII58" s="86"/>
      <c r="AIJ58" s="86"/>
      <c r="AIK58" s="86"/>
      <c r="AIL58" s="86"/>
      <c r="AIM58" s="86"/>
      <c r="AIN58" s="86"/>
      <c r="AIO58" s="86"/>
      <c r="AIP58" s="86"/>
      <c r="AIQ58" s="86"/>
      <c r="AIR58" s="86"/>
      <c r="AIS58" s="86"/>
      <c r="AIT58" s="86"/>
      <c r="AIU58" s="86"/>
      <c r="AIV58" s="86"/>
      <c r="AIW58" s="86"/>
      <c r="AIX58" s="86"/>
      <c r="AIY58" s="86"/>
      <c r="AIZ58" s="86"/>
      <c r="AJA58" s="86"/>
      <c r="AJB58" s="86"/>
      <c r="AJC58" s="86"/>
      <c r="AJD58" s="86"/>
      <c r="AJE58" s="86"/>
      <c r="AJF58" s="86"/>
      <c r="AJG58" s="86"/>
      <c r="AJH58" s="86"/>
      <c r="AJI58" s="86"/>
      <c r="AJJ58" s="86"/>
      <c r="AJK58" s="86"/>
      <c r="AJL58" s="86"/>
      <c r="AJM58" s="86"/>
      <c r="AJN58" s="86"/>
      <c r="AJO58" s="86"/>
      <c r="AJP58" s="86"/>
      <c r="AJQ58" s="86"/>
      <c r="AJR58" s="86"/>
      <c r="AJS58" s="86"/>
      <c r="AJT58" s="86"/>
      <c r="AJU58" s="86"/>
      <c r="AJV58" s="86"/>
      <c r="AJW58" s="86"/>
      <c r="AJX58" s="86"/>
      <c r="AJY58" s="86"/>
      <c r="AJZ58" s="86"/>
      <c r="AKA58" s="86"/>
      <c r="AKB58" s="86"/>
      <c r="AKC58" s="86"/>
      <c r="AKD58" s="86"/>
      <c r="AKE58" s="86"/>
      <c r="AKF58" s="86"/>
      <c r="AKG58" s="86"/>
      <c r="AKH58" s="86"/>
      <c r="AKI58" s="86"/>
      <c r="AKJ58" s="86"/>
      <c r="AKK58" s="86"/>
      <c r="AKL58" s="86"/>
      <c r="AKM58" s="86"/>
      <c r="AKN58" s="86"/>
      <c r="AKO58" s="86"/>
      <c r="AKP58" s="86"/>
      <c r="AKQ58" s="86"/>
      <c r="AKR58" s="86"/>
      <c r="AKS58" s="86"/>
      <c r="AKT58" s="86"/>
      <c r="AKU58" s="86"/>
      <c r="AKV58" s="86"/>
      <c r="AKW58" s="86"/>
      <c r="AKX58" s="86"/>
      <c r="AKY58" s="86"/>
      <c r="AKZ58" s="86"/>
      <c r="ALA58" s="86"/>
      <c r="ALB58" s="86"/>
      <c r="ALC58" s="86"/>
      <c r="ALD58" s="86"/>
      <c r="ALE58" s="86"/>
      <c r="ALF58" s="86"/>
      <c r="ALG58" s="86"/>
      <c r="ALH58" s="86"/>
      <c r="ALI58" s="86"/>
      <c r="ALJ58" s="86"/>
      <c r="ALK58" s="86"/>
      <c r="ALL58" s="86"/>
      <c r="ALM58" s="86"/>
      <c r="ALN58" s="86"/>
      <c r="ALO58" s="86"/>
      <c r="ALP58" s="86"/>
      <c r="ALQ58" s="86"/>
      <c r="ALR58" s="86"/>
      <c r="ALS58" s="86"/>
      <c r="ALT58" s="86"/>
      <c r="ALU58" s="86"/>
      <c r="ALV58" s="86"/>
      <c r="ALW58" s="86"/>
      <c r="ALX58" s="86"/>
      <c r="ALY58" s="86"/>
      <c r="ALZ58" s="86"/>
      <c r="AMA58" s="86"/>
      <c r="AMB58" s="86"/>
      <c r="AMC58" s="86"/>
      <c r="AMD58" s="86"/>
      <c r="AME58" s="86"/>
      <c r="AMF58" s="86"/>
      <c r="AMG58" s="86"/>
      <c r="AMH58" s="86"/>
      <c r="AMI58" s="86"/>
      <c r="AMJ58" s="86"/>
      <c r="AMK58" s="86"/>
    </row>
    <row r="59" customFormat="false" ht="35" hidden="false" customHeight="false" outlineLevel="0" collapsed="false">
      <c r="A59" s="266" t="s">
        <v>5472</v>
      </c>
      <c r="B59" s="354" t="s">
        <v>5198</v>
      </c>
      <c r="C59" s="266" t="s">
        <v>5292</v>
      </c>
      <c r="D59" s="1"/>
      <c r="E59" s="266" t="str">
        <f aca="false">"糾える"&amp;E58</f>
        <v>糾えるうつろい</v>
      </c>
      <c r="F59" s="266" t="str">
        <f aca="false">"あざなえる"&amp;E58</f>
        <v>あざなえるうつろい</v>
      </c>
      <c r="G59" s="289" t="s">
        <v>5473</v>
      </c>
      <c r="H59" s="266"/>
      <c r="I59" s="266"/>
      <c r="J59" s="289" t="s">
        <v>5474</v>
      </c>
      <c r="K59" s="289"/>
      <c r="L59" s="266"/>
      <c r="M59" s="368" t="s">
        <v>5401</v>
      </c>
      <c r="N59" s="266"/>
      <c r="O59" s="266"/>
      <c r="P59" s="266"/>
      <c r="Q59" s="266"/>
      <c r="R59" s="266"/>
      <c r="S59" s="266"/>
      <c r="T59" s="266"/>
      <c r="U59" s="341"/>
      <c r="V59" s="342"/>
      <c r="W59" s="341"/>
      <c r="X59" s="342"/>
      <c r="Y59" s="342"/>
      <c r="Z59" s="342"/>
      <c r="AA59" s="342"/>
      <c r="AB59" s="343"/>
      <c r="AC59" s="343"/>
      <c r="AD59" s="344"/>
      <c r="AE59" s="343" t="s">
        <v>5475</v>
      </c>
      <c r="AF59" s="345" t="s">
        <v>5403</v>
      </c>
      <c r="AG59" s="351" t="s">
        <v>5476</v>
      </c>
      <c r="AH59" s="347" t="s">
        <v>5405</v>
      </c>
      <c r="AI59" s="343"/>
      <c r="AJ59" s="343"/>
      <c r="AK59" s="351" t="s">
        <v>5477</v>
      </c>
      <c r="AL59" s="343"/>
      <c r="AM59" s="351"/>
      <c r="AN59" s="343"/>
      <c r="AO59" s="324"/>
      <c r="AP59" s="324"/>
      <c r="AQ59" s="324"/>
      <c r="AR59" s="324"/>
      <c r="AS59" s="324"/>
      <c r="AT59" s="330" t="str">
        <f aca="false">IF(A59="", "","'"&amp;A59&amp;"': {megami: '"&amp;B59&amp;"'"&amp;IF(C59&lt;&gt;"",", anotherID: '"&amp;C59&amp;"', replace: '"&amp;D59&amp;"'","")&amp;", name: '"&amp;SUBSTITUTE(E59,"'","\'")&amp;"', nameEn: '"&amp;SUBSTITUTE(K59,"'","\'")&amp;"', nameZh: '"&amp;SUBSTITUTE(G59,"'","\'")&amp;"', nameZhG1: '"&amp;SUBSTITUTE(H59,"'","\'")&amp;"', nameKo: '"&amp;SUBSTITUTE(J59,"'","\'")&amp;"', ruby: '"&amp;F59&amp;"', rubyEn: '"&amp;L59&amp;IF(I59&lt;&gt;"", "', rubyZh: '"&amp;I59, "")&amp;"', baseType: '"&amp;VLOOKUP(M59,マスタ!$A$1:$B$99,2,0)&amp;"'"&amp;IF(N59="○",", extra: true","")&amp;IF(O59&lt;&gt;"",", extraFrom: '"&amp;O59&amp;"'","")&amp;IF(P59&lt;&gt;"",", exchangableTo: '"&amp;P59&amp;"'","")&amp;IF(Q59="○",", poison: true","")&amp;IF(R59&lt;&gt;"", ", type: '"&amp;VLOOKUP(R59,マスタ!$D$1:$E$99,2,0)&amp;"'", "")&amp;IF(S59&lt;&gt;"",", subType: '"&amp;VLOOKUP(S59,マスタ!$D$1:$E$99,2,0)&amp;"'","")&amp;""&amp;IF(T59&lt;&gt;"",", range: '"&amp;T59&amp;"'","")&amp;IF(V59&lt;&gt;"",", damage: '"&amp;V59&amp;"'","")&amp;IF(X59&lt;&gt;"",", capacity: '"&amp;X59&amp;"'","")&amp;IF(Y59&lt;&gt;"",", growth: "&amp;Y59&amp;"","")&amp;IF(Z59&lt;&gt;"",", cost: '"&amp;Z59&amp;"'","")&amp;", text: '"&amp;SUBSTITUTE(SUBSTITUTE(AE59, CHAR(13), ""),CHAR(10),"\n")&amp;IF(AF59&lt;&gt;"", "', textAdditional: '"&amp;SUBSTITUTE(SUBSTITUTE(AF59, CHAR(13), ""),CHAR(10),"\n"), "")&amp;"', textZh: '"&amp;SUBSTITUTE(SUBSTITUTE(SUBSTITUTE(AG59, CHAR(13), ""),CHAR(10),"\n"),"'","\'")&amp;"', textZhG1: '"&amp;SUBSTITUTE(SUBSTITUTE(SUBSTITUTE(AI59, CHAR(13), ""),CHAR(10),"\n"),"'","\'")&amp;IF(AH59&lt;&gt;"", "', textZhAdditional: '"&amp;SUBSTITUTE(SUBSTITUTE(AH59, CHAR(13), ""),CHAR(10),"\n"), "")&amp;IF(AJ59&lt;&gt;"", "', textZhG1Additional: '"&amp;SUBSTITUTE(SUBSTITUTE(AJ59, CHAR(13), ""),CHAR(10),"\n"), "")&amp;"', textKo: '"&amp;SUBSTITUTE(SUBSTITUTE(SUBSTITUTE(AK59, CHAR(13), ""),CHAR(10),"\n"),"'","\'")&amp;IF(AL59&lt;&gt;"", "', textKoAdditional: '"&amp;SUBSTITUTE(SUBSTITUTE(AL59, CHAR(13), ""),CHAR(10),"\n"), "")&amp;"', textEn: '"&amp;SUBSTITUTE(SUBSTITUTE(SUBSTITUTE(AM59, CHAR(13), ""),CHAR(10),"\n"),"'","\'")&amp;IF(AN59&lt;&gt;"", "', textEnAdditional: '"&amp;SUBSTITUTE(SUBSTITUTE(AN59, CHAR(13), ""),CHAR(10),"\n"), "")&amp;"'"&amp;IF(AB59="○",", sealable: true","")&amp;IF(AC59="○",", removable: true","")&amp;IF(AA59="○",", lie: true","")&amp;IF(AD59="○",", investable: true","")&amp;"},")</f>
        <v>'26-innealra-o2-f-2a': {megami: 'innealra', anotherID: 'O2', replace: '', name: '糾えるうつろい', nameEn: '', nameZh: '交缠的空虚', nameZhG1: '', nameKo: '뒤얽힌 서성임', ruby: 'あざなえるうつろい', rubyEn: '', baseType: 'fate', text: '間合⇔ダスト：3\nあなたはこの効果で本来より少ない個数の桜花結晶を動かしてもよい。', textAdditional: '（クリックでまだ見ぬ運命へと移動）', textZh: '距←3→虚\n 结算上述效果时，你可以选择移动更少的樱花结晶。', textZhG1: '', textZhAdditional: '（点击即可将其移去未知的命运）', textKo: '간격↔더스트:3\n당신은 이 효과로 벚꽃결정을 원래보다 더 적게 이동시켜도 된다.', textEn: ''},</v>
      </c>
      <c r="AU59" s="331" t="str">
        <f aca="false">IF($A59&lt;&gt;"", "    /** 《"&amp;$E59&amp;"》 */ export const "&amp;SUBSTITUTE(UPPER(IF(MID($A59, 3, 1)="-", RIGHT($A59,LEN($A59)-3), $A59)), "-", "_")&amp;": TCardId = '"&amp;$A59&amp;"';", "")</f>
        <v>    /** 《糾えるうつろい》 */ export const INNEALRA_O2_F_2A: TCardId = '26-innealra-o2-f-2a';</v>
      </c>
      <c r="AV59" s="332" t="str">
        <f aca="false">IF($A59&lt;&gt;"", "    | '"&amp;$A59&amp;"'", "")</f>
        <v>    | '26-innealra-o2-f-2a'</v>
      </c>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c r="CY59" s="86"/>
      <c r="CZ59" s="86"/>
      <c r="DA59" s="86"/>
      <c r="DB59" s="86"/>
      <c r="DC59" s="86"/>
      <c r="DD59" s="86"/>
      <c r="DE59" s="86"/>
      <c r="DF59" s="86"/>
      <c r="DG59" s="86"/>
      <c r="DH59" s="86"/>
      <c r="DI59" s="86"/>
      <c r="DJ59" s="86"/>
      <c r="DK59" s="86"/>
      <c r="DL59" s="86"/>
      <c r="DM59" s="86"/>
      <c r="DN59" s="86"/>
      <c r="DO59" s="86"/>
      <c r="DP59" s="86"/>
      <c r="DQ59" s="86"/>
      <c r="DR59" s="86"/>
      <c r="DS59" s="86"/>
      <c r="DT59" s="86"/>
      <c r="DU59" s="86"/>
      <c r="DV59" s="86"/>
      <c r="DW59" s="86"/>
      <c r="DX59" s="86"/>
      <c r="DY59" s="86"/>
      <c r="DZ59" s="86"/>
      <c r="EA59" s="86"/>
      <c r="EB59" s="86"/>
      <c r="EC59" s="86"/>
      <c r="ED59" s="86"/>
      <c r="EE59" s="86"/>
      <c r="EF59" s="86"/>
      <c r="EG59" s="86"/>
      <c r="EH59" s="86"/>
      <c r="EI59" s="86"/>
      <c r="EJ59" s="86"/>
      <c r="EK59" s="86"/>
      <c r="EL59" s="86"/>
      <c r="EM59" s="86"/>
      <c r="EN59" s="86"/>
      <c r="EO59" s="86"/>
      <c r="EP59" s="86"/>
      <c r="EQ59" s="86"/>
      <c r="ER59" s="86"/>
      <c r="ES59" s="86"/>
      <c r="ET59" s="86"/>
      <c r="EU59" s="86"/>
      <c r="EV59" s="86"/>
      <c r="EW59" s="86"/>
      <c r="EX59" s="86"/>
      <c r="EY59" s="86"/>
      <c r="EZ59" s="86"/>
      <c r="FA59" s="86"/>
      <c r="FB59" s="86"/>
      <c r="FC59" s="86"/>
      <c r="FD59" s="86"/>
      <c r="FE59" s="86"/>
      <c r="FF59" s="86"/>
      <c r="FG59" s="86"/>
      <c r="FH59" s="86"/>
      <c r="FI59" s="86"/>
      <c r="FJ59" s="86"/>
      <c r="FK59" s="86"/>
      <c r="FL59" s="86"/>
      <c r="FM59" s="86"/>
      <c r="FN59" s="86"/>
      <c r="FO59" s="86"/>
      <c r="FP59" s="86"/>
      <c r="FQ59" s="86"/>
      <c r="FR59" s="86"/>
      <c r="FS59" s="86"/>
      <c r="FT59" s="86"/>
      <c r="FU59" s="86"/>
      <c r="FV59" s="86"/>
      <c r="FW59" s="86"/>
      <c r="FX59" s="86"/>
      <c r="FY59" s="86"/>
      <c r="FZ59" s="86"/>
      <c r="GA59" s="86"/>
      <c r="GB59" s="86"/>
      <c r="GC59" s="86"/>
      <c r="GD59" s="86"/>
      <c r="GE59" s="86"/>
      <c r="GF59" s="86"/>
      <c r="GG59" s="86"/>
      <c r="GH59" s="86"/>
      <c r="GI59" s="86"/>
      <c r="GJ59" s="86"/>
      <c r="GK59" s="86"/>
      <c r="GL59" s="86"/>
      <c r="GM59" s="86"/>
      <c r="GN59" s="86"/>
      <c r="GO59" s="86"/>
      <c r="GP59" s="86"/>
      <c r="GQ59" s="86"/>
      <c r="GR59" s="86"/>
      <c r="GS59" s="86"/>
      <c r="GT59" s="86"/>
      <c r="GU59" s="86"/>
      <c r="GV59" s="86"/>
      <c r="GW59" s="86"/>
      <c r="GX59" s="86"/>
      <c r="GY59" s="86"/>
      <c r="GZ59" s="86"/>
      <c r="HA59" s="86"/>
      <c r="HB59" s="86"/>
      <c r="HC59" s="86"/>
      <c r="HD59" s="86"/>
      <c r="HE59" s="86"/>
      <c r="HF59" s="86"/>
      <c r="HG59" s="86"/>
      <c r="HH59" s="86"/>
      <c r="HI59" s="86"/>
      <c r="HJ59" s="86"/>
      <c r="HK59" s="86"/>
      <c r="HL59" s="86"/>
      <c r="HM59" s="86"/>
      <c r="HN59" s="86"/>
      <c r="HO59" s="86"/>
      <c r="HP59" s="86"/>
      <c r="HQ59" s="86"/>
      <c r="HR59" s="86"/>
      <c r="HS59" s="86"/>
      <c r="HT59" s="86"/>
      <c r="HU59" s="86"/>
      <c r="HV59" s="86"/>
      <c r="HW59" s="86"/>
      <c r="HX59" s="86"/>
      <c r="HY59" s="86"/>
      <c r="HZ59" s="86"/>
      <c r="IA59" s="86"/>
      <c r="IB59" s="86"/>
      <c r="IC59" s="86"/>
      <c r="ID59" s="86"/>
      <c r="IE59" s="86"/>
      <c r="IF59" s="86"/>
      <c r="IG59" s="86"/>
      <c r="IH59" s="86"/>
      <c r="II59" s="86"/>
      <c r="IJ59" s="86"/>
      <c r="IK59" s="86"/>
      <c r="IL59" s="86"/>
      <c r="IM59" s="86"/>
      <c r="IN59" s="86"/>
      <c r="IO59" s="86"/>
      <c r="IP59" s="86"/>
      <c r="IQ59" s="86"/>
      <c r="IR59" s="86"/>
      <c r="IS59" s="86"/>
      <c r="IT59" s="86"/>
      <c r="IU59" s="86"/>
      <c r="IV59" s="86"/>
      <c r="IW59" s="86"/>
      <c r="IX59" s="86"/>
      <c r="IY59" s="86"/>
      <c r="IZ59" s="86"/>
      <c r="JA59" s="86"/>
      <c r="JB59" s="86"/>
      <c r="JC59" s="86"/>
      <c r="JD59" s="86"/>
      <c r="JE59" s="86"/>
      <c r="JF59" s="86"/>
      <c r="JG59" s="86"/>
      <c r="JH59" s="86"/>
      <c r="JI59" s="86"/>
      <c r="JJ59" s="86"/>
      <c r="JK59" s="86"/>
      <c r="JL59" s="86"/>
      <c r="JM59" s="86"/>
      <c r="JN59" s="86"/>
      <c r="JO59" s="86"/>
      <c r="JP59" s="86"/>
      <c r="JQ59" s="86"/>
      <c r="JR59" s="86"/>
      <c r="JS59" s="86"/>
      <c r="JT59" s="86"/>
      <c r="JU59" s="86"/>
      <c r="JV59" s="86"/>
      <c r="JW59" s="86"/>
      <c r="JX59" s="86"/>
      <c r="JY59" s="86"/>
      <c r="JZ59" s="86"/>
      <c r="KA59" s="86"/>
      <c r="KB59" s="86"/>
      <c r="KC59" s="86"/>
      <c r="KD59" s="86"/>
      <c r="KE59" s="86"/>
      <c r="KF59" s="86"/>
      <c r="KG59" s="86"/>
      <c r="KH59" s="86"/>
      <c r="KI59" s="86"/>
      <c r="KJ59" s="86"/>
      <c r="KK59" s="86"/>
      <c r="KL59" s="86"/>
      <c r="KM59" s="86"/>
      <c r="KN59" s="86"/>
      <c r="KO59" s="86"/>
      <c r="KP59" s="86"/>
      <c r="KQ59" s="86"/>
      <c r="KR59" s="86"/>
      <c r="KS59" s="86"/>
      <c r="KT59" s="86"/>
      <c r="KU59" s="86"/>
      <c r="KV59" s="86"/>
      <c r="KW59" s="86"/>
      <c r="KX59" s="86"/>
      <c r="KY59" s="86"/>
      <c r="KZ59" s="86"/>
      <c r="LA59" s="86"/>
      <c r="LB59" s="86"/>
      <c r="LC59" s="86"/>
      <c r="LD59" s="86"/>
      <c r="LE59" s="86"/>
      <c r="LF59" s="86"/>
      <c r="LG59" s="86"/>
      <c r="LH59" s="86"/>
      <c r="LI59" s="86"/>
      <c r="LJ59" s="86"/>
      <c r="LK59" s="86"/>
      <c r="LL59" s="86"/>
      <c r="LM59" s="86"/>
      <c r="LN59" s="86"/>
      <c r="LO59" s="86"/>
      <c r="LP59" s="86"/>
      <c r="LQ59" s="86"/>
      <c r="LR59" s="86"/>
      <c r="LS59" s="86"/>
      <c r="LT59" s="86"/>
      <c r="LU59" s="86"/>
      <c r="LV59" s="86"/>
      <c r="LW59" s="86"/>
      <c r="LX59" s="86"/>
      <c r="LY59" s="86"/>
      <c r="LZ59" s="86"/>
      <c r="MA59" s="86"/>
      <c r="MB59" s="86"/>
      <c r="MC59" s="86"/>
      <c r="MD59" s="86"/>
      <c r="ME59" s="86"/>
      <c r="MF59" s="86"/>
      <c r="MG59" s="86"/>
      <c r="MH59" s="86"/>
      <c r="MI59" s="86"/>
      <c r="MJ59" s="86"/>
      <c r="MK59" s="86"/>
      <c r="ML59" s="86"/>
      <c r="MM59" s="86"/>
      <c r="MN59" s="86"/>
      <c r="MO59" s="86"/>
      <c r="MP59" s="86"/>
      <c r="MQ59" s="86"/>
      <c r="MR59" s="86"/>
      <c r="MS59" s="86"/>
      <c r="MT59" s="86"/>
      <c r="MU59" s="86"/>
      <c r="MV59" s="86"/>
      <c r="MW59" s="86"/>
      <c r="MX59" s="86"/>
      <c r="MY59" s="86"/>
      <c r="MZ59" s="86"/>
      <c r="NA59" s="86"/>
      <c r="NB59" s="86"/>
      <c r="NC59" s="86"/>
      <c r="ND59" s="86"/>
      <c r="NE59" s="86"/>
      <c r="NF59" s="86"/>
      <c r="NG59" s="86"/>
      <c r="NH59" s="86"/>
      <c r="NI59" s="86"/>
      <c r="NJ59" s="86"/>
      <c r="NK59" s="86"/>
      <c r="NL59" s="86"/>
      <c r="NM59" s="86"/>
      <c r="NN59" s="86"/>
      <c r="NO59" s="86"/>
      <c r="NP59" s="86"/>
      <c r="NQ59" s="86"/>
      <c r="NR59" s="86"/>
      <c r="NS59" s="86"/>
      <c r="NT59" s="86"/>
      <c r="NU59" s="86"/>
      <c r="NV59" s="86"/>
      <c r="NW59" s="86"/>
      <c r="NX59" s="86"/>
      <c r="NY59" s="86"/>
      <c r="NZ59" s="86"/>
      <c r="OA59" s="86"/>
      <c r="OB59" s="86"/>
      <c r="OC59" s="86"/>
      <c r="OD59" s="86"/>
      <c r="OE59" s="86"/>
      <c r="OF59" s="86"/>
      <c r="OG59" s="86"/>
      <c r="OH59" s="86"/>
      <c r="OI59" s="86"/>
      <c r="OJ59" s="86"/>
      <c r="OK59" s="86"/>
      <c r="OL59" s="86"/>
      <c r="OM59" s="86"/>
      <c r="ON59" s="86"/>
      <c r="OO59" s="86"/>
      <c r="OP59" s="86"/>
      <c r="OQ59" s="86"/>
      <c r="OR59" s="86"/>
      <c r="OS59" s="86"/>
      <c r="OT59" s="86"/>
      <c r="OU59" s="86"/>
      <c r="OV59" s="86"/>
      <c r="OW59" s="86"/>
      <c r="OX59" s="86"/>
      <c r="OY59" s="86"/>
      <c r="OZ59" s="86"/>
      <c r="PA59" s="86"/>
      <c r="PB59" s="86"/>
      <c r="PC59" s="86"/>
      <c r="PD59" s="86"/>
      <c r="PE59" s="86"/>
      <c r="PF59" s="86"/>
      <c r="PG59" s="86"/>
      <c r="PH59" s="86"/>
      <c r="PI59" s="86"/>
      <c r="PJ59" s="86"/>
      <c r="PK59" s="86"/>
      <c r="PL59" s="86"/>
      <c r="PM59" s="86"/>
      <c r="PN59" s="86"/>
      <c r="PO59" s="86"/>
      <c r="PP59" s="86"/>
      <c r="PQ59" s="86"/>
      <c r="PR59" s="86"/>
      <c r="PS59" s="86"/>
      <c r="PT59" s="86"/>
      <c r="PU59" s="86"/>
      <c r="PV59" s="86"/>
      <c r="PW59" s="86"/>
      <c r="PX59" s="86"/>
      <c r="PY59" s="86"/>
      <c r="PZ59" s="86"/>
      <c r="QA59" s="86"/>
      <c r="QB59" s="86"/>
      <c r="QC59" s="86"/>
      <c r="QD59" s="86"/>
      <c r="QE59" s="86"/>
      <c r="QF59" s="86"/>
      <c r="QG59" s="86"/>
      <c r="QH59" s="86"/>
      <c r="QI59" s="86"/>
      <c r="QJ59" s="86"/>
      <c r="QK59" s="86"/>
      <c r="QL59" s="86"/>
      <c r="QM59" s="86"/>
      <c r="QN59" s="86"/>
      <c r="QO59" s="86"/>
      <c r="QP59" s="86"/>
      <c r="QQ59" s="86"/>
      <c r="QR59" s="86"/>
      <c r="QS59" s="86"/>
      <c r="QT59" s="86"/>
      <c r="QU59" s="86"/>
      <c r="QV59" s="86"/>
      <c r="QW59" s="86"/>
      <c r="QX59" s="86"/>
      <c r="QY59" s="86"/>
      <c r="QZ59" s="86"/>
      <c r="RA59" s="86"/>
      <c r="RB59" s="86"/>
      <c r="RC59" s="86"/>
      <c r="RD59" s="86"/>
      <c r="RE59" s="86"/>
      <c r="RF59" s="86"/>
      <c r="RG59" s="86"/>
      <c r="RH59" s="86"/>
      <c r="RI59" s="86"/>
      <c r="RJ59" s="86"/>
      <c r="RK59" s="86"/>
      <c r="RL59" s="86"/>
      <c r="RM59" s="86"/>
      <c r="RN59" s="86"/>
      <c r="RO59" s="86"/>
      <c r="RP59" s="86"/>
      <c r="RQ59" s="86"/>
      <c r="RR59" s="86"/>
      <c r="RS59" s="86"/>
      <c r="RT59" s="86"/>
      <c r="RU59" s="86"/>
      <c r="RV59" s="86"/>
      <c r="RW59" s="86"/>
      <c r="RX59" s="86"/>
      <c r="RY59" s="86"/>
      <c r="RZ59" s="86"/>
      <c r="SA59" s="86"/>
      <c r="SB59" s="86"/>
      <c r="SC59" s="86"/>
      <c r="SD59" s="86"/>
      <c r="SE59" s="86"/>
      <c r="SF59" s="86"/>
      <c r="SG59" s="86"/>
      <c r="SH59" s="86"/>
      <c r="SI59" s="86"/>
      <c r="SJ59" s="86"/>
      <c r="SK59" s="86"/>
      <c r="SL59" s="86"/>
      <c r="SM59" s="86"/>
      <c r="SN59" s="86"/>
      <c r="SO59" s="86"/>
      <c r="SP59" s="86"/>
      <c r="SQ59" s="86"/>
      <c r="SR59" s="86"/>
      <c r="SS59" s="86"/>
      <c r="ST59" s="86"/>
      <c r="SU59" s="86"/>
      <c r="SV59" s="86"/>
      <c r="SW59" s="86"/>
      <c r="SX59" s="86"/>
      <c r="SY59" s="86"/>
      <c r="SZ59" s="86"/>
      <c r="TA59" s="86"/>
      <c r="TB59" s="86"/>
      <c r="TC59" s="86"/>
      <c r="TD59" s="86"/>
      <c r="TE59" s="86"/>
      <c r="TF59" s="86"/>
      <c r="TG59" s="86"/>
      <c r="TH59" s="86"/>
      <c r="TI59" s="86"/>
      <c r="TJ59" s="86"/>
      <c r="TK59" s="86"/>
      <c r="TL59" s="86"/>
      <c r="TM59" s="86"/>
      <c r="TN59" s="86"/>
      <c r="TO59" s="86"/>
      <c r="TP59" s="86"/>
      <c r="TQ59" s="86"/>
      <c r="TR59" s="86"/>
      <c r="TS59" s="86"/>
      <c r="TT59" s="86"/>
      <c r="TU59" s="86"/>
      <c r="TV59" s="86"/>
      <c r="TW59" s="86"/>
      <c r="TX59" s="86"/>
      <c r="TY59" s="86"/>
      <c r="TZ59" s="86"/>
      <c r="UA59" s="86"/>
      <c r="UB59" s="86"/>
      <c r="UC59" s="86"/>
      <c r="UD59" s="86"/>
      <c r="UE59" s="86"/>
      <c r="UF59" s="86"/>
      <c r="UG59" s="86"/>
      <c r="UH59" s="86"/>
      <c r="UI59" s="86"/>
      <c r="UJ59" s="86"/>
      <c r="UK59" s="86"/>
      <c r="UL59" s="86"/>
      <c r="UM59" s="86"/>
      <c r="UN59" s="86"/>
      <c r="UO59" s="86"/>
      <c r="UP59" s="86"/>
      <c r="UQ59" s="86"/>
      <c r="UR59" s="86"/>
      <c r="US59" s="86"/>
      <c r="UT59" s="86"/>
      <c r="UU59" s="86"/>
      <c r="UV59" s="86"/>
      <c r="UW59" s="86"/>
      <c r="UX59" s="86"/>
      <c r="UY59" s="86"/>
      <c r="UZ59" s="86"/>
      <c r="VA59" s="86"/>
      <c r="VB59" s="86"/>
      <c r="VC59" s="86"/>
      <c r="VD59" s="86"/>
      <c r="VE59" s="86"/>
      <c r="VF59" s="86"/>
      <c r="VG59" s="86"/>
      <c r="VH59" s="86"/>
      <c r="VI59" s="86"/>
      <c r="VJ59" s="86"/>
      <c r="VK59" s="86"/>
      <c r="VL59" s="86"/>
      <c r="VM59" s="86"/>
      <c r="VN59" s="86"/>
      <c r="VO59" s="86"/>
      <c r="VP59" s="86"/>
      <c r="VQ59" s="86"/>
      <c r="VR59" s="86"/>
      <c r="VS59" s="86"/>
      <c r="VT59" s="86"/>
      <c r="VU59" s="86"/>
      <c r="VV59" s="86"/>
      <c r="VW59" s="86"/>
      <c r="VX59" s="86"/>
      <c r="VY59" s="86"/>
      <c r="VZ59" s="86"/>
      <c r="WA59" s="86"/>
      <c r="WB59" s="86"/>
      <c r="WC59" s="86"/>
      <c r="WD59" s="86"/>
      <c r="WE59" s="86"/>
      <c r="WF59" s="86"/>
      <c r="WG59" s="86"/>
      <c r="WH59" s="86"/>
      <c r="WI59" s="86"/>
      <c r="WJ59" s="86"/>
      <c r="WK59" s="86"/>
      <c r="WL59" s="86"/>
      <c r="WM59" s="86"/>
      <c r="WN59" s="86"/>
      <c r="WO59" s="86"/>
      <c r="WP59" s="86"/>
      <c r="WQ59" s="86"/>
      <c r="WR59" s="86"/>
      <c r="WS59" s="86"/>
      <c r="WT59" s="86"/>
      <c r="WU59" s="86"/>
      <c r="WV59" s="86"/>
      <c r="WW59" s="86"/>
      <c r="WX59" s="86"/>
      <c r="WY59" s="86"/>
      <c r="WZ59" s="86"/>
      <c r="XA59" s="86"/>
      <c r="XB59" s="86"/>
      <c r="XC59" s="86"/>
      <c r="XD59" s="86"/>
      <c r="XE59" s="86"/>
      <c r="XF59" s="86"/>
      <c r="XG59" s="86"/>
      <c r="XH59" s="86"/>
      <c r="XI59" s="86"/>
      <c r="XJ59" s="86"/>
      <c r="XK59" s="86"/>
      <c r="XL59" s="86"/>
      <c r="XM59" s="86"/>
      <c r="XN59" s="86"/>
      <c r="XO59" s="86"/>
      <c r="XP59" s="86"/>
      <c r="XQ59" s="86"/>
      <c r="XR59" s="86"/>
      <c r="XS59" s="86"/>
      <c r="XT59" s="86"/>
      <c r="XU59" s="86"/>
      <c r="XV59" s="86"/>
      <c r="XW59" s="86"/>
      <c r="XX59" s="86"/>
      <c r="XY59" s="86"/>
      <c r="XZ59" s="86"/>
      <c r="YA59" s="86"/>
      <c r="YB59" s="86"/>
      <c r="YC59" s="86"/>
      <c r="YD59" s="86"/>
      <c r="YE59" s="86"/>
      <c r="YF59" s="86"/>
      <c r="YG59" s="86"/>
      <c r="YH59" s="86"/>
      <c r="YI59" s="86"/>
      <c r="YJ59" s="86"/>
      <c r="YK59" s="86"/>
      <c r="YL59" s="86"/>
      <c r="YM59" s="86"/>
      <c r="YN59" s="86"/>
      <c r="YO59" s="86"/>
      <c r="YP59" s="86"/>
      <c r="YQ59" s="86"/>
      <c r="YR59" s="86"/>
      <c r="YS59" s="86"/>
      <c r="YT59" s="86"/>
      <c r="YU59" s="86"/>
      <c r="YV59" s="86"/>
      <c r="YW59" s="86"/>
      <c r="YX59" s="86"/>
      <c r="YY59" s="86"/>
      <c r="YZ59" s="86"/>
      <c r="ZA59" s="86"/>
      <c r="ZB59" s="86"/>
      <c r="ZC59" s="86"/>
      <c r="ZD59" s="86"/>
      <c r="ZE59" s="86"/>
      <c r="ZF59" s="86"/>
      <c r="ZG59" s="86"/>
      <c r="ZH59" s="86"/>
      <c r="ZI59" s="86"/>
      <c r="ZJ59" s="86"/>
      <c r="ZK59" s="86"/>
      <c r="ZL59" s="86"/>
      <c r="ZM59" s="86"/>
      <c r="ZN59" s="86"/>
      <c r="ZO59" s="86"/>
      <c r="ZP59" s="86"/>
      <c r="ZQ59" s="86"/>
      <c r="ZR59" s="86"/>
      <c r="ZS59" s="86"/>
      <c r="ZT59" s="86"/>
      <c r="ZU59" s="86"/>
      <c r="ZV59" s="86"/>
      <c r="ZW59" s="86"/>
      <c r="ZX59" s="86"/>
      <c r="ZY59" s="86"/>
      <c r="ZZ59" s="86"/>
      <c r="AAA59" s="86"/>
      <c r="AAB59" s="86"/>
      <c r="AAC59" s="86"/>
      <c r="AAD59" s="86"/>
      <c r="AAE59" s="86"/>
      <c r="AAF59" s="86"/>
      <c r="AAG59" s="86"/>
      <c r="AAH59" s="86"/>
      <c r="AAI59" s="86"/>
      <c r="AAJ59" s="86"/>
      <c r="AAK59" s="86"/>
      <c r="AAL59" s="86"/>
      <c r="AAM59" s="86"/>
      <c r="AAN59" s="86"/>
      <c r="AAO59" s="86"/>
      <c r="AAP59" s="86"/>
      <c r="AAQ59" s="86"/>
      <c r="AAR59" s="86"/>
      <c r="AAS59" s="86"/>
      <c r="AAT59" s="86"/>
      <c r="AAU59" s="86"/>
      <c r="AAV59" s="86"/>
      <c r="AAW59" s="86"/>
      <c r="AAX59" s="86"/>
      <c r="AAY59" s="86"/>
      <c r="AAZ59" s="86"/>
      <c r="ABA59" s="86"/>
      <c r="ABB59" s="86"/>
      <c r="ABC59" s="86"/>
      <c r="ABD59" s="86"/>
      <c r="ABE59" s="86"/>
      <c r="ABF59" s="86"/>
      <c r="ABG59" s="86"/>
      <c r="ABH59" s="86"/>
      <c r="ABI59" s="86"/>
      <c r="ABJ59" s="86"/>
      <c r="ABK59" s="86"/>
      <c r="ABL59" s="86"/>
      <c r="ABM59" s="86"/>
      <c r="ABN59" s="86"/>
      <c r="ABO59" s="86"/>
      <c r="ABP59" s="86"/>
      <c r="ABQ59" s="86"/>
      <c r="ABR59" s="86"/>
      <c r="ABS59" s="86"/>
      <c r="ABT59" s="86"/>
      <c r="ABU59" s="86"/>
      <c r="ABV59" s="86"/>
      <c r="ABW59" s="86"/>
      <c r="ABX59" s="86"/>
      <c r="ABY59" s="86"/>
      <c r="ABZ59" s="86"/>
      <c r="ACA59" s="86"/>
      <c r="ACB59" s="86"/>
      <c r="ACC59" s="86"/>
      <c r="ACD59" s="86"/>
      <c r="ACE59" s="86"/>
      <c r="ACF59" s="86"/>
      <c r="ACG59" s="86"/>
      <c r="ACH59" s="86"/>
      <c r="ACI59" s="86"/>
      <c r="ACJ59" s="86"/>
      <c r="ACK59" s="86"/>
      <c r="ACL59" s="86"/>
      <c r="ACM59" s="86"/>
      <c r="ACN59" s="86"/>
      <c r="ACO59" s="86"/>
      <c r="ACP59" s="86"/>
      <c r="ACQ59" s="86"/>
      <c r="ACR59" s="86"/>
      <c r="ACS59" s="86"/>
      <c r="ACT59" s="86"/>
      <c r="ACU59" s="86"/>
      <c r="ACV59" s="86"/>
      <c r="ACW59" s="86"/>
      <c r="ACX59" s="86"/>
      <c r="ACY59" s="86"/>
      <c r="ACZ59" s="86"/>
      <c r="ADA59" s="86"/>
      <c r="ADB59" s="86"/>
      <c r="ADC59" s="86"/>
      <c r="ADD59" s="86"/>
      <c r="ADE59" s="86"/>
      <c r="ADF59" s="86"/>
      <c r="ADG59" s="86"/>
      <c r="ADH59" s="86"/>
      <c r="ADI59" s="86"/>
      <c r="ADJ59" s="86"/>
      <c r="ADK59" s="86"/>
      <c r="ADL59" s="86"/>
      <c r="ADM59" s="86"/>
      <c r="ADN59" s="86"/>
      <c r="ADO59" s="86"/>
      <c r="ADP59" s="86"/>
      <c r="ADQ59" s="86"/>
      <c r="ADR59" s="86"/>
      <c r="ADS59" s="86"/>
      <c r="ADT59" s="86"/>
      <c r="ADU59" s="86"/>
      <c r="ADV59" s="86"/>
      <c r="ADW59" s="86"/>
      <c r="ADX59" s="86"/>
      <c r="ADY59" s="86"/>
      <c r="ADZ59" s="86"/>
      <c r="AEA59" s="86"/>
      <c r="AEB59" s="86"/>
      <c r="AEC59" s="86"/>
      <c r="AED59" s="86"/>
      <c r="AEE59" s="86"/>
      <c r="AEF59" s="86"/>
      <c r="AEG59" s="86"/>
      <c r="AEH59" s="86"/>
      <c r="AEI59" s="86"/>
      <c r="AEJ59" s="86"/>
      <c r="AEK59" s="86"/>
      <c r="AEL59" s="86"/>
      <c r="AEM59" s="86"/>
      <c r="AEN59" s="86"/>
      <c r="AEO59" s="86"/>
      <c r="AEP59" s="86"/>
      <c r="AEQ59" s="86"/>
      <c r="AER59" s="86"/>
      <c r="AES59" s="86"/>
      <c r="AET59" s="86"/>
      <c r="AEU59" s="86"/>
      <c r="AEV59" s="86"/>
      <c r="AEW59" s="86"/>
      <c r="AEX59" s="86"/>
      <c r="AEY59" s="86"/>
      <c r="AEZ59" s="86"/>
      <c r="AFA59" s="86"/>
      <c r="AFB59" s="86"/>
      <c r="AFC59" s="86"/>
      <c r="AFD59" s="86"/>
      <c r="AFE59" s="86"/>
      <c r="AFF59" s="86"/>
      <c r="AFG59" s="86"/>
      <c r="AFH59" s="86"/>
      <c r="AFI59" s="86"/>
      <c r="AFJ59" s="86"/>
      <c r="AFK59" s="86"/>
      <c r="AFL59" s="86"/>
      <c r="AFM59" s="86"/>
      <c r="AFN59" s="86"/>
      <c r="AFO59" s="86"/>
      <c r="AFP59" s="86"/>
      <c r="AFQ59" s="86"/>
      <c r="AFR59" s="86"/>
      <c r="AFS59" s="86"/>
      <c r="AFT59" s="86"/>
      <c r="AFU59" s="86"/>
      <c r="AFV59" s="86"/>
      <c r="AFW59" s="86"/>
      <c r="AFX59" s="86"/>
      <c r="AFY59" s="86"/>
      <c r="AFZ59" s="86"/>
      <c r="AGA59" s="86"/>
      <c r="AGB59" s="86"/>
      <c r="AGC59" s="86"/>
      <c r="AGD59" s="86"/>
      <c r="AGE59" s="86"/>
      <c r="AGF59" s="86"/>
      <c r="AGG59" s="86"/>
      <c r="AGH59" s="86"/>
      <c r="AGI59" s="86"/>
      <c r="AGJ59" s="86"/>
      <c r="AGK59" s="86"/>
      <c r="AGL59" s="86"/>
      <c r="AGM59" s="86"/>
      <c r="AGN59" s="86"/>
      <c r="AGO59" s="86"/>
      <c r="AGP59" s="86"/>
      <c r="AGQ59" s="86"/>
      <c r="AGR59" s="86"/>
      <c r="AGS59" s="86"/>
      <c r="AGT59" s="86"/>
      <c r="AGU59" s="86"/>
      <c r="AGV59" s="86"/>
      <c r="AGW59" s="86"/>
      <c r="AGX59" s="86"/>
      <c r="AGY59" s="86"/>
      <c r="AGZ59" s="86"/>
      <c r="AHA59" s="86"/>
      <c r="AHB59" s="86"/>
      <c r="AHC59" s="86"/>
      <c r="AHD59" s="86"/>
      <c r="AHE59" s="86"/>
      <c r="AHF59" s="86"/>
      <c r="AHG59" s="86"/>
      <c r="AHH59" s="86"/>
      <c r="AHI59" s="86"/>
      <c r="AHJ59" s="86"/>
      <c r="AHK59" s="86"/>
      <c r="AHL59" s="86"/>
      <c r="AHM59" s="86"/>
      <c r="AHN59" s="86"/>
      <c r="AHO59" s="86"/>
      <c r="AHP59" s="86"/>
      <c r="AHQ59" s="86"/>
      <c r="AHR59" s="86"/>
      <c r="AHS59" s="86"/>
      <c r="AHT59" s="86"/>
      <c r="AHU59" s="86"/>
      <c r="AHV59" s="86"/>
      <c r="AHW59" s="86"/>
      <c r="AHX59" s="86"/>
      <c r="AHY59" s="86"/>
      <c r="AHZ59" s="86"/>
      <c r="AIA59" s="86"/>
      <c r="AIB59" s="86"/>
      <c r="AIC59" s="86"/>
      <c r="AID59" s="86"/>
      <c r="AIE59" s="86"/>
      <c r="AIF59" s="86"/>
      <c r="AIG59" s="86"/>
      <c r="AIH59" s="86"/>
      <c r="AII59" s="86"/>
      <c r="AIJ59" s="86"/>
      <c r="AIK59" s="86"/>
      <c r="AIL59" s="86"/>
      <c r="AIM59" s="86"/>
      <c r="AIN59" s="86"/>
      <c r="AIO59" s="86"/>
      <c r="AIP59" s="86"/>
      <c r="AIQ59" s="86"/>
      <c r="AIR59" s="86"/>
      <c r="AIS59" s="86"/>
      <c r="AIT59" s="86"/>
      <c r="AIU59" s="86"/>
      <c r="AIV59" s="86"/>
      <c r="AIW59" s="86"/>
      <c r="AIX59" s="86"/>
      <c r="AIY59" s="86"/>
      <c r="AIZ59" s="86"/>
      <c r="AJA59" s="86"/>
      <c r="AJB59" s="86"/>
      <c r="AJC59" s="86"/>
      <c r="AJD59" s="86"/>
      <c r="AJE59" s="86"/>
      <c r="AJF59" s="86"/>
      <c r="AJG59" s="86"/>
      <c r="AJH59" s="86"/>
      <c r="AJI59" s="86"/>
      <c r="AJJ59" s="86"/>
      <c r="AJK59" s="86"/>
      <c r="AJL59" s="86"/>
      <c r="AJM59" s="86"/>
      <c r="AJN59" s="86"/>
      <c r="AJO59" s="86"/>
      <c r="AJP59" s="86"/>
      <c r="AJQ59" s="86"/>
      <c r="AJR59" s="86"/>
      <c r="AJS59" s="86"/>
      <c r="AJT59" s="86"/>
      <c r="AJU59" s="86"/>
      <c r="AJV59" s="86"/>
      <c r="AJW59" s="86"/>
      <c r="AJX59" s="86"/>
      <c r="AJY59" s="86"/>
      <c r="AJZ59" s="86"/>
      <c r="AKA59" s="86"/>
      <c r="AKB59" s="86"/>
      <c r="AKC59" s="86"/>
      <c r="AKD59" s="86"/>
      <c r="AKE59" s="86"/>
      <c r="AKF59" s="86"/>
      <c r="AKG59" s="86"/>
      <c r="AKH59" s="86"/>
      <c r="AKI59" s="86"/>
      <c r="AKJ59" s="86"/>
      <c r="AKK59" s="86"/>
      <c r="AKL59" s="86"/>
      <c r="AKM59" s="86"/>
      <c r="AKN59" s="86"/>
      <c r="AKO59" s="86"/>
      <c r="AKP59" s="86"/>
      <c r="AKQ59" s="86"/>
      <c r="AKR59" s="86"/>
      <c r="AKS59" s="86"/>
      <c r="AKT59" s="86"/>
      <c r="AKU59" s="86"/>
      <c r="AKV59" s="86"/>
      <c r="AKW59" s="86"/>
      <c r="AKX59" s="86"/>
      <c r="AKY59" s="86"/>
      <c r="AKZ59" s="86"/>
      <c r="ALA59" s="86"/>
      <c r="ALB59" s="86"/>
      <c r="ALC59" s="86"/>
      <c r="ALD59" s="86"/>
      <c r="ALE59" s="86"/>
      <c r="ALF59" s="86"/>
      <c r="ALG59" s="86"/>
      <c r="ALH59" s="86"/>
      <c r="ALI59" s="86"/>
      <c r="ALJ59" s="86"/>
      <c r="ALK59" s="86"/>
      <c r="ALL59" s="86"/>
      <c r="ALM59" s="86"/>
      <c r="ALN59" s="86"/>
      <c r="ALO59" s="86"/>
      <c r="ALP59" s="86"/>
      <c r="ALQ59" s="86"/>
      <c r="ALR59" s="86"/>
      <c r="ALS59" s="86"/>
      <c r="ALT59" s="86"/>
      <c r="ALU59" s="86"/>
      <c r="ALV59" s="86"/>
      <c r="ALW59" s="86"/>
      <c r="ALX59" s="86"/>
      <c r="ALY59" s="86"/>
      <c r="ALZ59" s="86"/>
      <c r="AMA59" s="86"/>
      <c r="AMB59" s="86"/>
      <c r="AMC59" s="86"/>
      <c r="AMD59" s="86"/>
      <c r="AME59" s="86"/>
      <c r="AMF59" s="86"/>
      <c r="AMG59" s="86"/>
      <c r="AMH59" s="86"/>
      <c r="AMI59" s="86"/>
      <c r="AMJ59" s="86"/>
      <c r="AMK59" s="86"/>
    </row>
    <row r="60" customFormat="false" ht="24" hidden="false" customHeight="false" outlineLevel="0" collapsed="false">
      <c r="A60" s="266" t="s">
        <v>5478</v>
      </c>
      <c r="B60" s="354" t="s">
        <v>5198</v>
      </c>
      <c r="C60" s="266" t="s">
        <v>5292</v>
      </c>
      <c r="D60" s="1"/>
      <c r="E60" s="266" t="s">
        <v>5479</v>
      </c>
      <c r="F60" s="266"/>
      <c r="G60" s="289" t="s">
        <v>5480</v>
      </c>
      <c r="H60" s="266"/>
      <c r="I60" s="266"/>
      <c r="J60" s="289" t="s">
        <v>5481</v>
      </c>
      <c r="K60" s="289"/>
      <c r="L60" s="266"/>
      <c r="M60" s="368" t="s">
        <v>5401</v>
      </c>
      <c r="N60" s="266"/>
      <c r="O60" s="266"/>
      <c r="P60" s="266"/>
      <c r="Q60" s="266"/>
      <c r="R60" s="266"/>
      <c r="S60" s="266"/>
      <c r="T60" s="266"/>
      <c r="U60" s="341"/>
      <c r="V60" s="342"/>
      <c r="W60" s="341"/>
      <c r="X60" s="342"/>
      <c r="Y60" s="342"/>
      <c r="Z60" s="342"/>
      <c r="AA60" s="342"/>
      <c r="AB60" s="343"/>
      <c r="AC60" s="343"/>
      <c r="AD60" s="344"/>
      <c r="AE60" s="343" t="s">
        <v>5482</v>
      </c>
      <c r="AF60" s="345" t="s">
        <v>5403</v>
      </c>
      <c r="AG60" s="351" t="s">
        <v>5483</v>
      </c>
      <c r="AH60" s="347" t="s">
        <v>5405</v>
      </c>
      <c r="AI60" s="343"/>
      <c r="AJ60" s="343"/>
      <c r="AK60" s="351" t="s">
        <v>5484</v>
      </c>
      <c r="AL60" s="343"/>
      <c r="AM60" s="351"/>
      <c r="AN60" s="343"/>
      <c r="AO60" s="324"/>
      <c r="AP60" s="324"/>
      <c r="AQ60" s="324"/>
      <c r="AR60" s="324"/>
      <c r="AS60" s="324"/>
      <c r="AT60" s="330" t="str">
        <f aca="false">IF(A60="", "","'"&amp;A60&amp;"': {megami: '"&amp;B60&amp;"'"&amp;IF(C60&lt;&gt;"",", anotherID: '"&amp;C60&amp;"', replace: '"&amp;D60&amp;"'","")&amp;", name: '"&amp;SUBSTITUTE(E60,"'","\'")&amp;"', nameEn: '"&amp;SUBSTITUTE(K60,"'","\'")&amp;"', nameZh: '"&amp;SUBSTITUTE(G60,"'","\'")&amp;"', nameZhG1: '"&amp;SUBSTITUTE(H60,"'","\'")&amp;"', nameKo: '"&amp;SUBSTITUTE(J60,"'","\'")&amp;"', ruby: '"&amp;F60&amp;"', rubyEn: '"&amp;L60&amp;IF(I60&lt;&gt;"", "', rubyZh: '"&amp;I60, "")&amp;"', baseType: '"&amp;VLOOKUP(M60,マスタ!$A$1:$B$99,2,0)&amp;"'"&amp;IF(N60="○",", extra: true","")&amp;IF(O60&lt;&gt;"",", extraFrom: '"&amp;O60&amp;"'","")&amp;IF(P60&lt;&gt;"",", exchangableTo: '"&amp;P60&amp;"'","")&amp;IF(Q60="○",", poison: true","")&amp;IF(R60&lt;&gt;"", ", type: '"&amp;VLOOKUP(R60,マスタ!$D$1:$E$99,2,0)&amp;"'", "")&amp;IF(S60&lt;&gt;"",", subType: '"&amp;VLOOKUP(S60,マスタ!$D$1:$E$99,2,0)&amp;"'","")&amp;""&amp;IF(T60&lt;&gt;"",", range: '"&amp;T60&amp;"'","")&amp;IF(V60&lt;&gt;"",", damage: '"&amp;V60&amp;"'","")&amp;IF(X60&lt;&gt;"",", capacity: '"&amp;X60&amp;"'","")&amp;IF(Y60&lt;&gt;"",", growth: "&amp;Y60&amp;"","")&amp;IF(Z60&lt;&gt;"",", cost: '"&amp;Z60&amp;"'","")&amp;", text: '"&amp;SUBSTITUTE(SUBSTITUTE(AE60, CHAR(13), ""),CHAR(10),"\n")&amp;IF(AF60&lt;&gt;"", "', textAdditional: '"&amp;SUBSTITUTE(SUBSTITUTE(AF60, CHAR(13), ""),CHAR(10),"\n"), "")&amp;"', textZh: '"&amp;SUBSTITUTE(SUBSTITUTE(SUBSTITUTE(AG60, CHAR(13), ""),CHAR(10),"\n"),"'","\'")&amp;"', textZhG1: '"&amp;SUBSTITUTE(SUBSTITUTE(SUBSTITUTE(AI60, CHAR(13), ""),CHAR(10),"\n"),"'","\'")&amp;IF(AH60&lt;&gt;"", "', textZhAdditional: '"&amp;SUBSTITUTE(SUBSTITUTE(AH60, CHAR(13), ""),CHAR(10),"\n"), "")&amp;IF(AJ60&lt;&gt;"", "', textZhG1Additional: '"&amp;SUBSTITUTE(SUBSTITUTE(AJ60, CHAR(13), ""),CHAR(10),"\n"), "")&amp;"', textKo: '"&amp;SUBSTITUTE(SUBSTITUTE(SUBSTITUTE(AK60, CHAR(13), ""),CHAR(10),"\n"),"'","\'")&amp;IF(AL60&lt;&gt;"", "', textKoAdditional: '"&amp;SUBSTITUTE(SUBSTITUTE(AL60, CHAR(13), ""),CHAR(10),"\n"), "")&amp;"', textEn: '"&amp;SUBSTITUTE(SUBSTITUTE(SUBSTITUTE(AM60, CHAR(13), ""),CHAR(10),"\n"),"'","\'")&amp;IF(AN60&lt;&gt;"", "', textEnAdditional: '"&amp;SUBSTITUTE(SUBSTITUTE(AN60, CHAR(13), ""),CHAR(10),"\n"), "")&amp;"'"&amp;IF(AB60="○",", sealable: true","")&amp;IF(AC60="○",", removable: true","")&amp;IF(AA60="○",", lie: true","")&amp;IF(AD60="○",", investable: true","")&amp;"},")</f>
        <v>'26-innealra-o2-f-3': {megami: 'innealra', anotherID: 'O2', replace: '', name: 'ちりまがい', nameEn: '', nameZh: '纷乱', nameZhG1: '', nameKo: '혼란하다', ruby: '', rubyEn: '', baseType: 'fate', text: 'あなたは畏縮する。\n攻撃『適正距離3-5、2/2』を行う。', textAdditional: '（クリックでまだ見ぬ運命へと移動）', textZh: '令你畏缩。\n 进行一次“攻击距离3-5 伤害2/2”的攻击。', textZhG1: '', textZhAdditional: '（点击即可将其移去未知的命运）', textKo: '당신은 위축된다.\n공격『적정거리 3-5, 2/2』를 수행한다.', textEn: ''},</v>
      </c>
      <c r="AU60" s="331" t="str">
        <f aca="false">IF($A60&lt;&gt;"", "    /** 《"&amp;$E60&amp;"》 */ export const "&amp;SUBSTITUTE(UPPER(IF(MID($A60, 3, 1)="-", RIGHT($A60,LEN($A60)-3), $A60)), "-", "_")&amp;": TCardId = '"&amp;$A60&amp;"';", "")</f>
        <v>    /** 《ちりまがい》 */ export const INNEALRA_O2_F_3: TCardId = '26-innealra-o2-f-3';</v>
      </c>
      <c r="AV60" s="332" t="str">
        <f aca="false">IF($A60&lt;&gt;"", "    | '"&amp;$A60&amp;"'", "")</f>
        <v>    | '26-innealra-o2-f-3'</v>
      </c>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c r="CY60" s="86"/>
      <c r="CZ60" s="86"/>
      <c r="DA60" s="86"/>
      <c r="DB60" s="86"/>
      <c r="DC60" s="86"/>
      <c r="DD60" s="86"/>
      <c r="DE60" s="86"/>
      <c r="DF60" s="86"/>
      <c r="DG60" s="86"/>
      <c r="DH60" s="86"/>
      <c r="DI60" s="86"/>
      <c r="DJ60" s="86"/>
      <c r="DK60" s="86"/>
      <c r="DL60" s="86"/>
      <c r="DM60" s="86"/>
      <c r="DN60" s="86"/>
      <c r="DO60" s="86"/>
      <c r="DP60" s="86"/>
      <c r="DQ60" s="86"/>
      <c r="DR60" s="86"/>
      <c r="DS60" s="86"/>
      <c r="DT60" s="86"/>
      <c r="DU60" s="86"/>
      <c r="DV60" s="86"/>
      <c r="DW60" s="86"/>
      <c r="DX60" s="86"/>
      <c r="DY60" s="86"/>
      <c r="DZ60" s="86"/>
      <c r="EA60" s="86"/>
      <c r="EB60" s="86"/>
      <c r="EC60" s="86"/>
      <c r="ED60" s="86"/>
      <c r="EE60" s="86"/>
      <c r="EF60" s="86"/>
      <c r="EG60" s="86"/>
      <c r="EH60" s="86"/>
      <c r="EI60" s="86"/>
      <c r="EJ60" s="86"/>
      <c r="EK60" s="86"/>
      <c r="EL60" s="86"/>
      <c r="EM60" s="86"/>
      <c r="EN60" s="86"/>
      <c r="EO60" s="86"/>
      <c r="EP60" s="86"/>
      <c r="EQ60" s="86"/>
      <c r="ER60" s="86"/>
      <c r="ES60" s="86"/>
      <c r="ET60" s="86"/>
      <c r="EU60" s="86"/>
      <c r="EV60" s="86"/>
      <c r="EW60" s="86"/>
      <c r="EX60" s="86"/>
      <c r="EY60" s="86"/>
      <c r="EZ60" s="86"/>
      <c r="FA60" s="86"/>
      <c r="FB60" s="86"/>
      <c r="FC60" s="86"/>
      <c r="FD60" s="86"/>
      <c r="FE60" s="86"/>
      <c r="FF60" s="86"/>
      <c r="FG60" s="86"/>
      <c r="FH60" s="86"/>
      <c r="FI60" s="86"/>
      <c r="FJ60" s="86"/>
      <c r="FK60" s="86"/>
      <c r="FL60" s="86"/>
      <c r="FM60" s="86"/>
      <c r="FN60" s="86"/>
      <c r="FO60" s="86"/>
      <c r="FP60" s="86"/>
      <c r="FQ60" s="86"/>
      <c r="FR60" s="86"/>
      <c r="FS60" s="86"/>
      <c r="FT60" s="86"/>
      <c r="FU60" s="86"/>
      <c r="FV60" s="86"/>
      <c r="FW60" s="86"/>
      <c r="FX60" s="86"/>
      <c r="FY60" s="86"/>
      <c r="FZ60" s="86"/>
      <c r="GA60" s="86"/>
      <c r="GB60" s="86"/>
      <c r="GC60" s="86"/>
      <c r="GD60" s="86"/>
      <c r="GE60" s="86"/>
      <c r="GF60" s="86"/>
      <c r="GG60" s="86"/>
      <c r="GH60" s="86"/>
      <c r="GI60" s="86"/>
      <c r="GJ60" s="86"/>
      <c r="GK60" s="86"/>
      <c r="GL60" s="86"/>
      <c r="GM60" s="86"/>
      <c r="GN60" s="86"/>
      <c r="GO60" s="86"/>
      <c r="GP60" s="86"/>
      <c r="GQ60" s="86"/>
      <c r="GR60" s="86"/>
      <c r="GS60" s="86"/>
      <c r="GT60" s="86"/>
      <c r="GU60" s="86"/>
      <c r="GV60" s="86"/>
      <c r="GW60" s="86"/>
      <c r="GX60" s="86"/>
      <c r="GY60" s="86"/>
      <c r="GZ60" s="86"/>
      <c r="HA60" s="86"/>
      <c r="HB60" s="86"/>
      <c r="HC60" s="86"/>
      <c r="HD60" s="86"/>
      <c r="HE60" s="86"/>
      <c r="HF60" s="86"/>
      <c r="HG60" s="86"/>
      <c r="HH60" s="86"/>
      <c r="HI60" s="86"/>
      <c r="HJ60" s="86"/>
      <c r="HK60" s="86"/>
      <c r="HL60" s="86"/>
      <c r="HM60" s="86"/>
      <c r="HN60" s="86"/>
      <c r="HO60" s="86"/>
      <c r="HP60" s="86"/>
      <c r="HQ60" s="86"/>
      <c r="HR60" s="86"/>
      <c r="HS60" s="86"/>
      <c r="HT60" s="86"/>
      <c r="HU60" s="86"/>
      <c r="HV60" s="86"/>
      <c r="HW60" s="86"/>
      <c r="HX60" s="86"/>
      <c r="HY60" s="86"/>
      <c r="HZ60" s="86"/>
      <c r="IA60" s="86"/>
      <c r="IB60" s="86"/>
      <c r="IC60" s="86"/>
      <c r="ID60" s="86"/>
      <c r="IE60" s="86"/>
      <c r="IF60" s="86"/>
      <c r="IG60" s="86"/>
      <c r="IH60" s="86"/>
      <c r="II60" s="86"/>
      <c r="IJ60" s="86"/>
      <c r="IK60" s="86"/>
      <c r="IL60" s="86"/>
      <c r="IM60" s="86"/>
      <c r="IN60" s="86"/>
      <c r="IO60" s="86"/>
      <c r="IP60" s="86"/>
      <c r="IQ60" s="86"/>
      <c r="IR60" s="86"/>
      <c r="IS60" s="86"/>
      <c r="IT60" s="86"/>
      <c r="IU60" s="86"/>
      <c r="IV60" s="86"/>
      <c r="IW60" s="86"/>
      <c r="IX60" s="86"/>
      <c r="IY60" s="86"/>
      <c r="IZ60" s="86"/>
      <c r="JA60" s="86"/>
      <c r="JB60" s="86"/>
      <c r="JC60" s="86"/>
      <c r="JD60" s="86"/>
      <c r="JE60" s="86"/>
      <c r="JF60" s="86"/>
      <c r="JG60" s="86"/>
      <c r="JH60" s="86"/>
      <c r="JI60" s="86"/>
      <c r="JJ60" s="86"/>
      <c r="JK60" s="86"/>
      <c r="JL60" s="86"/>
      <c r="JM60" s="86"/>
      <c r="JN60" s="86"/>
      <c r="JO60" s="86"/>
      <c r="JP60" s="86"/>
      <c r="JQ60" s="86"/>
      <c r="JR60" s="86"/>
      <c r="JS60" s="86"/>
      <c r="JT60" s="86"/>
      <c r="JU60" s="86"/>
      <c r="JV60" s="86"/>
      <c r="JW60" s="86"/>
      <c r="JX60" s="86"/>
      <c r="JY60" s="86"/>
      <c r="JZ60" s="86"/>
      <c r="KA60" s="86"/>
      <c r="KB60" s="86"/>
      <c r="KC60" s="86"/>
      <c r="KD60" s="86"/>
      <c r="KE60" s="86"/>
      <c r="KF60" s="86"/>
      <c r="KG60" s="86"/>
      <c r="KH60" s="86"/>
      <c r="KI60" s="86"/>
      <c r="KJ60" s="86"/>
      <c r="KK60" s="86"/>
      <c r="KL60" s="86"/>
      <c r="KM60" s="86"/>
      <c r="KN60" s="86"/>
      <c r="KO60" s="86"/>
      <c r="KP60" s="86"/>
      <c r="KQ60" s="86"/>
      <c r="KR60" s="86"/>
      <c r="KS60" s="86"/>
      <c r="KT60" s="86"/>
      <c r="KU60" s="86"/>
      <c r="KV60" s="86"/>
      <c r="KW60" s="86"/>
      <c r="KX60" s="86"/>
      <c r="KY60" s="86"/>
      <c r="KZ60" s="86"/>
      <c r="LA60" s="86"/>
      <c r="LB60" s="86"/>
      <c r="LC60" s="86"/>
      <c r="LD60" s="86"/>
      <c r="LE60" s="86"/>
      <c r="LF60" s="86"/>
      <c r="LG60" s="86"/>
      <c r="LH60" s="86"/>
      <c r="LI60" s="86"/>
      <c r="LJ60" s="86"/>
      <c r="LK60" s="86"/>
      <c r="LL60" s="86"/>
      <c r="LM60" s="86"/>
      <c r="LN60" s="86"/>
      <c r="LO60" s="86"/>
      <c r="LP60" s="86"/>
      <c r="LQ60" s="86"/>
      <c r="LR60" s="86"/>
      <c r="LS60" s="86"/>
      <c r="LT60" s="86"/>
      <c r="LU60" s="86"/>
      <c r="LV60" s="86"/>
      <c r="LW60" s="86"/>
      <c r="LX60" s="86"/>
      <c r="LY60" s="86"/>
      <c r="LZ60" s="86"/>
      <c r="MA60" s="86"/>
      <c r="MB60" s="86"/>
      <c r="MC60" s="86"/>
      <c r="MD60" s="86"/>
      <c r="ME60" s="86"/>
      <c r="MF60" s="86"/>
      <c r="MG60" s="86"/>
      <c r="MH60" s="86"/>
      <c r="MI60" s="86"/>
      <c r="MJ60" s="86"/>
      <c r="MK60" s="86"/>
      <c r="ML60" s="86"/>
      <c r="MM60" s="86"/>
      <c r="MN60" s="86"/>
      <c r="MO60" s="86"/>
      <c r="MP60" s="86"/>
      <c r="MQ60" s="86"/>
      <c r="MR60" s="86"/>
      <c r="MS60" s="86"/>
      <c r="MT60" s="86"/>
      <c r="MU60" s="86"/>
      <c r="MV60" s="86"/>
      <c r="MW60" s="86"/>
      <c r="MX60" s="86"/>
      <c r="MY60" s="86"/>
      <c r="MZ60" s="86"/>
      <c r="NA60" s="86"/>
      <c r="NB60" s="86"/>
      <c r="NC60" s="86"/>
      <c r="ND60" s="86"/>
      <c r="NE60" s="86"/>
      <c r="NF60" s="86"/>
      <c r="NG60" s="86"/>
      <c r="NH60" s="86"/>
      <c r="NI60" s="86"/>
      <c r="NJ60" s="86"/>
      <c r="NK60" s="86"/>
      <c r="NL60" s="86"/>
      <c r="NM60" s="86"/>
      <c r="NN60" s="86"/>
      <c r="NO60" s="86"/>
      <c r="NP60" s="86"/>
      <c r="NQ60" s="86"/>
      <c r="NR60" s="86"/>
      <c r="NS60" s="86"/>
      <c r="NT60" s="86"/>
      <c r="NU60" s="86"/>
      <c r="NV60" s="86"/>
      <c r="NW60" s="86"/>
      <c r="NX60" s="86"/>
      <c r="NY60" s="86"/>
      <c r="NZ60" s="86"/>
      <c r="OA60" s="86"/>
      <c r="OB60" s="86"/>
      <c r="OC60" s="86"/>
      <c r="OD60" s="86"/>
      <c r="OE60" s="86"/>
      <c r="OF60" s="86"/>
      <c r="OG60" s="86"/>
      <c r="OH60" s="86"/>
      <c r="OI60" s="86"/>
      <c r="OJ60" s="86"/>
      <c r="OK60" s="86"/>
      <c r="OL60" s="86"/>
      <c r="OM60" s="86"/>
      <c r="ON60" s="86"/>
      <c r="OO60" s="86"/>
      <c r="OP60" s="86"/>
      <c r="OQ60" s="86"/>
      <c r="OR60" s="86"/>
      <c r="OS60" s="86"/>
      <c r="OT60" s="86"/>
      <c r="OU60" s="86"/>
      <c r="OV60" s="86"/>
      <c r="OW60" s="86"/>
      <c r="OX60" s="86"/>
      <c r="OY60" s="86"/>
      <c r="OZ60" s="86"/>
      <c r="PA60" s="86"/>
      <c r="PB60" s="86"/>
      <c r="PC60" s="86"/>
      <c r="PD60" s="86"/>
      <c r="PE60" s="86"/>
      <c r="PF60" s="86"/>
      <c r="PG60" s="86"/>
      <c r="PH60" s="86"/>
      <c r="PI60" s="86"/>
      <c r="PJ60" s="86"/>
      <c r="PK60" s="86"/>
      <c r="PL60" s="86"/>
      <c r="PM60" s="86"/>
      <c r="PN60" s="86"/>
      <c r="PO60" s="86"/>
      <c r="PP60" s="86"/>
      <c r="PQ60" s="86"/>
      <c r="PR60" s="86"/>
      <c r="PS60" s="86"/>
      <c r="PT60" s="86"/>
      <c r="PU60" s="86"/>
      <c r="PV60" s="86"/>
      <c r="PW60" s="86"/>
      <c r="PX60" s="86"/>
      <c r="PY60" s="86"/>
      <c r="PZ60" s="86"/>
      <c r="QA60" s="86"/>
      <c r="QB60" s="86"/>
      <c r="QC60" s="86"/>
      <c r="QD60" s="86"/>
      <c r="QE60" s="86"/>
      <c r="QF60" s="86"/>
      <c r="QG60" s="86"/>
      <c r="QH60" s="86"/>
      <c r="QI60" s="86"/>
      <c r="QJ60" s="86"/>
      <c r="QK60" s="86"/>
      <c r="QL60" s="86"/>
      <c r="QM60" s="86"/>
      <c r="QN60" s="86"/>
      <c r="QO60" s="86"/>
      <c r="QP60" s="86"/>
      <c r="QQ60" s="86"/>
      <c r="QR60" s="86"/>
      <c r="QS60" s="86"/>
      <c r="QT60" s="86"/>
      <c r="QU60" s="86"/>
      <c r="QV60" s="86"/>
      <c r="QW60" s="86"/>
      <c r="QX60" s="86"/>
      <c r="QY60" s="86"/>
      <c r="QZ60" s="86"/>
      <c r="RA60" s="86"/>
      <c r="RB60" s="86"/>
      <c r="RC60" s="86"/>
      <c r="RD60" s="86"/>
      <c r="RE60" s="86"/>
      <c r="RF60" s="86"/>
      <c r="RG60" s="86"/>
      <c r="RH60" s="86"/>
      <c r="RI60" s="86"/>
      <c r="RJ60" s="86"/>
      <c r="RK60" s="86"/>
      <c r="RL60" s="86"/>
      <c r="RM60" s="86"/>
      <c r="RN60" s="86"/>
      <c r="RO60" s="86"/>
      <c r="RP60" s="86"/>
      <c r="RQ60" s="86"/>
      <c r="RR60" s="86"/>
      <c r="RS60" s="86"/>
      <c r="RT60" s="86"/>
      <c r="RU60" s="86"/>
      <c r="RV60" s="86"/>
      <c r="RW60" s="86"/>
      <c r="RX60" s="86"/>
      <c r="RY60" s="86"/>
      <c r="RZ60" s="86"/>
      <c r="SA60" s="86"/>
      <c r="SB60" s="86"/>
      <c r="SC60" s="86"/>
      <c r="SD60" s="86"/>
      <c r="SE60" s="86"/>
      <c r="SF60" s="86"/>
      <c r="SG60" s="86"/>
      <c r="SH60" s="86"/>
      <c r="SI60" s="86"/>
      <c r="SJ60" s="86"/>
      <c r="SK60" s="86"/>
      <c r="SL60" s="86"/>
      <c r="SM60" s="86"/>
      <c r="SN60" s="86"/>
      <c r="SO60" s="86"/>
      <c r="SP60" s="86"/>
      <c r="SQ60" s="86"/>
      <c r="SR60" s="86"/>
      <c r="SS60" s="86"/>
      <c r="ST60" s="86"/>
      <c r="SU60" s="86"/>
      <c r="SV60" s="86"/>
      <c r="SW60" s="86"/>
      <c r="SX60" s="86"/>
      <c r="SY60" s="86"/>
      <c r="SZ60" s="86"/>
      <c r="TA60" s="86"/>
      <c r="TB60" s="86"/>
      <c r="TC60" s="86"/>
      <c r="TD60" s="86"/>
      <c r="TE60" s="86"/>
      <c r="TF60" s="86"/>
      <c r="TG60" s="86"/>
      <c r="TH60" s="86"/>
      <c r="TI60" s="86"/>
      <c r="TJ60" s="86"/>
      <c r="TK60" s="86"/>
      <c r="TL60" s="86"/>
      <c r="TM60" s="86"/>
      <c r="TN60" s="86"/>
      <c r="TO60" s="86"/>
      <c r="TP60" s="86"/>
      <c r="TQ60" s="86"/>
      <c r="TR60" s="86"/>
      <c r="TS60" s="86"/>
      <c r="TT60" s="86"/>
      <c r="TU60" s="86"/>
      <c r="TV60" s="86"/>
      <c r="TW60" s="86"/>
      <c r="TX60" s="86"/>
      <c r="TY60" s="86"/>
      <c r="TZ60" s="86"/>
      <c r="UA60" s="86"/>
      <c r="UB60" s="86"/>
      <c r="UC60" s="86"/>
      <c r="UD60" s="86"/>
      <c r="UE60" s="86"/>
      <c r="UF60" s="86"/>
      <c r="UG60" s="86"/>
      <c r="UH60" s="86"/>
      <c r="UI60" s="86"/>
      <c r="UJ60" s="86"/>
      <c r="UK60" s="86"/>
      <c r="UL60" s="86"/>
      <c r="UM60" s="86"/>
      <c r="UN60" s="86"/>
      <c r="UO60" s="86"/>
      <c r="UP60" s="86"/>
      <c r="UQ60" s="86"/>
      <c r="UR60" s="86"/>
      <c r="US60" s="86"/>
      <c r="UT60" s="86"/>
      <c r="UU60" s="86"/>
      <c r="UV60" s="86"/>
      <c r="UW60" s="86"/>
      <c r="UX60" s="86"/>
      <c r="UY60" s="86"/>
      <c r="UZ60" s="86"/>
      <c r="VA60" s="86"/>
      <c r="VB60" s="86"/>
      <c r="VC60" s="86"/>
      <c r="VD60" s="86"/>
      <c r="VE60" s="86"/>
      <c r="VF60" s="86"/>
      <c r="VG60" s="86"/>
      <c r="VH60" s="86"/>
      <c r="VI60" s="86"/>
      <c r="VJ60" s="86"/>
      <c r="VK60" s="86"/>
      <c r="VL60" s="86"/>
      <c r="VM60" s="86"/>
      <c r="VN60" s="86"/>
      <c r="VO60" s="86"/>
      <c r="VP60" s="86"/>
      <c r="VQ60" s="86"/>
      <c r="VR60" s="86"/>
      <c r="VS60" s="86"/>
      <c r="VT60" s="86"/>
      <c r="VU60" s="86"/>
      <c r="VV60" s="86"/>
      <c r="VW60" s="86"/>
      <c r="VX60" s="86"/>
      <c r="VY60" s="86"/>
      <c r="VZ60" s="86"/>
      <c r="WA60" s="86"/>
      <c r="WB60" s="86"/>
      <c r="WC60" s="86"/>
      <c r="WD60" s="86"/>
      <c r="WE60" s="86"/>
      <c r="WF60" s="86"/>
      <c r="WG60" s="86"/>
      <c r="WH60" s="86"/>
      <c r="WI60" s="86"/>
      <c r="WJ60" s="86"/>
      <c r="WK60" s="86"/>
      <c r="WL60" s="86"/>
      <c r="WM60" s="86"/>
      <c r="WN60" s="86"/>
      <c r="WO60" s="86"/>
      <c r="WP60" s="86"/>
      <c r="WQ60" s="86"/>
      <c r="WR60" s="86"/>
      <c r="WS60" s="86"/>
      <c r="WT60" s="86"/>
      <c r="WU60" s="86"/>
      <c r="WV60" s="86"/>
      <c r="WW60" s="86"/>
      <c r="WX60" s="86"/>
      <c r="WY60" s="86"/>
      <c r="WZ60" s="86"/>
      <c r="XA60" s="86"/>
      <c r="XB60" s="86"/>
      <c r="XC60" s="86"/>
      <c r="XD60" s="86"/>
      <c r="XE60" s="86"/>
      <c r="XF60" s="86"/>
      <c r="XG60" s="86"/>
      <c r="XH60" s="86"/>
      <c r="XI60" s="86"/>
      <c r="XJ60" s="86"/>
      <c r="XK60" s="86"/>
      <c r="XL60" s="86"/>
      <c r="XM60" s="86"/>
      <c r="XN60" s="86"/>
      <c r="XO60" s="86"/>
      <c r="XP60" s="86"/>
      <c r="XQ60" s="86"/>
      <c r="XR60" s="86"/>
      <c r="XS60" s="86"/>
      <c r="XT60" s="86"/>
      <c r="XU60" s="86"/>
      <c r="XV60" s="86"/>
      <c r="XW60" s="86"/>
      <c r="XX60" s="86"/>
      <c r="XY60" s="86"/>
      <c r="XZ60" s="86"/>
      <c r="YA60" s="86"/>
      <c r="YB60" s="86"/>
      <c r="YC60" s="86"/>
      <c r="YD60" s="86"/>
      <c r="YE60" s="86"/>
      <c r="YF60" s="86"/>
      <c r="YG60" s="86"/>
      <c r="YH60" s="86"/>
      <c r="YI60" s="86"/>
      <c r="YJ60" s="86"/>
      <c r="YK60" s="86"/>
      <c r="YL60" s="86"/>
      <c r="YM60" s="86"/>
      <c r="YN60" s="86"/>
      <c r="YO60" s="86"/>
      <c r="YP60" s="86"/>
      <c r="YQ60" s="86"/>
      <c r="YR60" s="86"/>
      <c r="YS60" s="86"/>
      <c r="YT60" s="86"/>
      <c r="YU60" s="86"/>
      <c r="YV60" s="86"/>
      <c r="YW60" s="86"/>
      <c r="YX60" s="86"/>
      <c r="YY60" s="86"/>
      <c r="YZ60" s="86"/>
      <c r="ZA60" s="86"/>
      <c r="ZB60" s="86"/>
      <c r="ZC60" s="86"/>
      <c r="ZD60" s="86"/>
      <c r="ZE60" s="86"/>
      <c r="ZF60" s="86"/>
      <c r="ZG60" s="86"/>
      <c r="ZH60" s="86"/>
      <c r="ZI60" s="86"/>
      <c r="ZJ60" s="86"/>
      <c r="ZK60" s="86"/>
      <c r="ZL60" s="86"/>
      <c r="ZM60" s="86"/>
      <c r="ZN60" s="86"/>
      <c r="ZO60" s="86"/>
      <c r="ZP60" s="86"/>
      <c r="ZQ60" s="86"/>
      <c r="ZR60" s="86"/>
      <c r="ZS60" s="86"/>
      <c r="ZT60" s="86"/>
      <c r="ZU60" s="86"/>
      <c r="ZV60" s="86"/>
      <c r="ZW60" s="86"/>
      <c r="ZX60" s="86"/>
      <c r="ZY60" s="86"/>
      <c r="ZZ60" s="86"/>
      <c r="AAA60" s="86"/>
      <c r="AAB60" s="86"/>
      <c r="AAC60" s="86"/>
      <c r="AAD60" s="86"/>
      <c r="AAE60" s="86"/>
      <c r="AAF60" s="86"/>
      <c r="AAG60" s="86"/>
      <c r="AAH60" s="86"/>
      <c r="AAI60" s="86"/>
      <c r="AAJ60" s="86"/>
      <c r="AAK60" s="86"/>
      <c r="AAL60" s="86"/>
      <c r="AAM60" s="86"/>
      <c r="AAN60" s="86"/>
      <c r="AAO60" s="86"/>
      <c r="AAP60" s="86"/>
      <c r="AAQ60" s="86"/>
      <c r="AAR60" s="86"/>
      <c r="AAS60" s="86"/>
      <c r="AAT60" s="86"/>
      <c r="AAU60" s="86"/>
      <c r="AAV60" s="86"/>
      <c r="AAW60" s="86"/>
      <c r="AAX60" s="86"/>
      <c r="AAY60" s="86"/>
      <c r="AAZ60" s="86"/>
      <c r="ABA60" s="86"/>
      <c r="ABB60" s="86"/>
      <c r="ABC60" s="86"/>
      <c r="ABD60" s="86"/>
      <c r="ABE60" s="86"/>
      <c r="ABF60" s="86"/>
      <c r="ABG60" s="86"/>
      <c r="ABH60" s="86"/>
      <c r="ABI60" s="86"/>
      <c r="ABJ60" s="86"/>
      <c r="ABK60" s="86"/>
      <c r="ABL60" s="86"/>
      <c r="ABM60" s="86"/>
      <c r="ABN60" s="86"/>
      <c r="ABO60" s="86"/>
      <c r="ABP60" s="86"/>
      <c r="ABQ60" s="86"/>
      <c r="ABR60" s="86"/>
      <c r="ABS60" s="86"/>
      <c r="ABT60" s="86"/>
      <c r="ABU60" s="86"/>
      <c r="ABV60" s="86"/>
      <c r="ABW60" s="86"/>
      <c r="ABX60" s="86"/>
      <c r="ABY60" s="86"/>
      <c r="ABZ60" s="86"/>
      <c r="ACA60" s="86"/>
      <c r="ACB60" s="86"/>
      <c r="ACC60" s="86"/>
      <c r="ACD60" s="86"/>
      <c r="ACE60" s="86"/>
      <c r="ACF60" s="86"/>
      <c r="ACG60" s="86"/>
      <c r="ACH60" s="86"/>
      <c r="ACI60" s="86"/>
      <c r="ACJ60" s="86"/>
      <c r="ACK60" s="86"/>
      <c r="ACL60" s="86"/>
      <c r="ACM60" s="86"/>
      <c r="ACN60" s="86"/>
      <c r="ACO60" s="86"/>
      <c r="ACP60" s="86"/>
      <c r="ACQ60" s="86"/>
      <c r="ACR60" s="86"/>
      <c r="ACS60" s="86"/>
      <c r="ACT60" s="86"/>
      <c r="ACU60" s="86"/>
      <c r="ACV60" s="86"/>
      <c r="ACW60" s="86"/>
      <c r="ACX60" s="86"/>
      <c r="ACY60" s="86"/>
      <c r="ACZ60" s="86"/>
      <c r="ADA60" s="86"/>
      <c r="ADB60" s="86"/>
      <c r="ADC60" s="86"/>
      <c r="ADD60" s="86"/>
      <c r="ADE60" s="86"/>
      <c r="ADF60" s="86"/>
      <c r="ADG60" s="86"/>
      <c r="ADH60" s="86"/>
      <c r="ADI60" s="86"/>
      <c r="ADJ60" s="86"/>
      <c r="ADK60" s="86"/>
      <c r="ADL60" s="86"/>
      <c r="ADM60" s="86"/>
      <c r="ADN60" s="86"/>
      <c r="ADO60" s="86"/>
      <c r="ADP60" s="86"/>
      <c r="ADQ60" s="86"/>
      <c r="ADR60" s="86"/>
      <c r="ADS60" s="86"/>
      <c r="ADT60" s="86"/>
      <c r="ADU60" s="86"/>
      <c r="ADV60" s="86"/>
      <c r="ADW60" s="86"/>
      <c r="ADX60" s="86"/>
      <c r="ADY60" s="86"/>
      <c r="ADZ60" s="86"/>
      <c r="AEA60" s="86"/>
      <c r="AEB60" s="86"/>
      <c r="AEC60" s="86"/>
      <c r="AED60" s="86"/>
      <c r="AEE60" s="86"/>
      <c r="AEF60" s="86"/>
      <c r="AEG60" s="86"/>
      <c r="AEH60" s="86"/>
      <c r="AEI60" s="86"/>
      <c r="AEJ60" s="86"/>
      <c r="AEK60" s="86"/>
      <c r="AEL60" s="86"/>
      <c r="AEM60" s="86"/>
      <c r="AEN60" s="86"/>
      <c r="AEO60" s="86"/>
      <c r="AEP60" s="86"/>
      <c r="AEQ60" s="86"/>
      <c r="AER60" s="86"/>
      <c r="AES60" s="86"/>
      <c r="AET60" s="86"/>
      <c r="AEU60" s="86"/>
      <c r="AEV60" s="86"/>
      <c r="AEW60" s="86"/>
      <c r="AEX60" s="86"/>
      <c r="AEY60" s="86"/>
      <c r="AEZ60" s="86"/>
      <c r="AFA60" s="86"/>
      <c r="AFB60" s="86"/>
      <c r="AFC60" s="86"/>
      <c r="AFD60" s="86"/>
      <c r="AFE60" s="86"/>
      <c r="AFF60" s="86"/>
      <c r="AFG60" s="86"/>
      <c r="AFH60" s="86"/>
      <c r="AFI60" s="86"/>
      <c r="AFJ60" s="86"/>
      <c r="AFK60" s="86"/>
      <c r="AFL60" s="86"/>
      <c r="AFM60" s="86"/>
      <c r="AFN60" s="86"/>
      <c r="AFO60" s="86"/>
      <c r="AFP60" s="86"/>
      <c r="AFQ60" s="86"/>
      <c r="AFR60" s="86"/>
      <c r="AFS60" s="86"/>
      <c r="AFT60" s="86"/>
      <c r="AFU60" s="86"/>
      <c r="AFV60" s="86"/>
      <c r="AFW60" s="86"/>
      <c r="AFX60" s="86"/>
      <c r="AFY60" s="86"/>
      <c r="AFZ60" s="86"/>
      <c r="AGA60" s="86"/>
      <c r="AGB60" s="86"/>
      <c r="AGC60" s="86"/>
      <c r="AGD60" s="86"/>
      <c r="AGE60" s="86"/>
      <c r="AGF60" s="86"/>
      <c r="AGG60" s="86"/>
      <c r="AGH60" s="86"/>
      <c r="AGI60" s="86"/>
      <c r="AGJ60" s="86"/>
      <c r="AGK60" s="86"/>
      <c r="AGL60" s="86"/>
      <c r="AGM60" s="86"/>
      <c r="AGN60" s="86"/>
      <c r="AGO60" s="86"/>
      <c r="AGP60" s="86"/>
      <c r="AGQ60" s="86"/>
      <c r="AGR60" s="86"/>
      <c r="AGS60" s="86"/>
      <c r="AGT60" s="86"/>
      <c r="AGU60" s="86"/>
      <c r="AGV60" s="86"/>
      <c r="AGW60" s="86"/>
      <c r="AGX60" s="86"/>
      <c r="AGY60" s="86"/>
      <c r="AGZ60" s="86"/>
      <c r="AHA60" s="86"/>
      <c r="AHB60" s="86"/>
      <c r="AHC60" s="86"/>
      <c r="AHD60" s="86"/>
      <c r="AHE60" s="86"/>
      <c r="AHF60" s="86"/>
      <c r="AHG60" s="86"/>
      <c r="AHH60" s="86"/>
      <c r="AHI60" s="86"/>
      <c r="AHJ60" s="86"/>
      <c r="AHK60" s="86"/>
      <c r="AHL60" s="86"/>
      <c r="AHM60" s="86"/>
      <c r="AHN60" s="86"/>
      <c r="AHO60" s="86"/>
      <c r="AHP60" s="86"/>
      <c r="AHQ60" s="86"/>
      <c r="AHR60" s="86"/>
      <c r="AHS60" s="86"/>
      <c r="AHT60" s="86"/>
      <c r="AHU60" s="86"/>
      <c r="AHV60" s="86"/>
      <c r="AHW60" s="86"/>
      <c r="AHX60" s="86"/>
      <c r="AHY60" s="86"/>
      <c r="AHZ60" s="86"/>
      <c r="AIA60" s="86"/>
      <c r="AIB60" s="86"/>
      <c r="AIC60" s="86"/>
      <c r="AID60" s="86"/>
      <c r="AIE60" s="86"/>
      <c r="AIF60" s="86"/>
      <c r="AIG60" s="86"/>
      <c r="AIH60" s="86"/>
      <c r="AII60" s="86"/>
      <c r="AIJ60" s="86"/>
      <c r="AIK60" s="86"/>
      <c r="AIL60" s="86"/>
      <c r="AIM60" s="86"/>
      <c r="AIN60" s="86"/>
      <c r="AIO60" s="86"/>
      <c r="AIP60" s="86"/>
      <c r="AIQ60" s="86"/>
      <c r="AIR60" s="86"/>
      <c r="AIS60" s="86"/>
      <c r="AIT60" s="86"/>
      <c r="AIU60" s="86"/>
      <c r="AIV60" s="86"/>
      <c r="AIW60" s="86"/>
      <c r="AIX60" s="86"/>
      <c r="AIY60" s="86"/>
      <c r="AIZ60" s="86"/>
      <c r="AJA60" s="86"/>
      <c r="AJB60" s="86"/>
      <c r="AJC60" s="86"/>
      <c r="AJD60" s="86"/>
      <c r="AJE60" s="86"/>
      <c r="AJF60" s="86"/>
      <c r="AJG60" s="86"/>
      <c r="AJH60" s="86"/>
      <c r="AJI60" s="86"/>
      <c r="AJJ60" s="86"/>
      <c r="AJK60" s="86"/>
      <c r="AJL60" s="86"/>
      <c r="AJM60" s="86"/>
      <c r="AJN60" s="86"/>
      <c r="AJO60" s="86"/>
      <c r="AJP60" s="86"/>
      <c r="AJQ60" s="86"/>
      <c r="AJR60" s="86"/>
      <c r="AJS60" s="86"/>
      <c r="AJT60" s="86"/>
      <c r="AJU60" s="86"/>
      <c r="AJV60" s="86"/>
      <c r="AJW60" s="86"/>
      <c r="AJX60" s="86"/>
      <c r="AJY60" s="86"/>
      <c r="AJZ60" s="86"/>
      <c r="AKA60" s="86"/>
      <c r="AKB60" s="86"/>
      <c r="AKC60" s="86"/>
      <c r="AKD60" s="86"/>
      <c r="AKE60" s="86"/>
      <c r="AKF60" s="86"/>
      <c r="AKG60" s="86"/>
      <c r="AKH60" s="86"/>
      <c r="AKI60" s="86"/>
      <c r="AKJ60" s="86"/>
      <c r="AKK60" s="86"/>
      <c r="AKL60" s="86"/>
      <c r="AKM60" s="86"/>
      <c r="AKN60" s="86"/>
      <c r="AKO60" s="86"/>
      <c r="AKP60" s="86"/>
      <c r="AKQ60" s="86"/>
      <c r="AKR60" s="86"/>
      <c r="AKS60" s="86"/>
      <c r="AKT60" s="86"/>
      <c r="AKU60" s="86"/>
      <c r="AKV60" s="86"/>
      <c r="AKW60" s="86"/>
      <c r="AKX60" s="86"/>
      <c r="AKY60" s="86"/>
      <c r="AKZ60" s="86"/>
      <c r="ALA60" s="86"/>
      <c r="ALB60" s="86"/>
      <c r="ALC60" s="86"/>
      <c r="ALD60" s="86"/>
      <c r="ALE60" s="86"/>
      <c r="ALF60" s="86"/>
      <c r="ALG60" s="86"/>
      <c r="ALH60" s="86"/>
      <c r="ALI60" s="86"/>
      <c r="ALJ60" s="86"/>
      <c r="ALK60" s="86"/>
      <c r="ALL60" s="86"/>
      <c r="ALM60" s="86"/>
      <c r="ALN60" s="86"/>
      <c r="ALO60" s="86"/>
      <c r="ALP60" s="86"/>
      <c r="ALQ60" s="86"/>
      <c r="ALR60" s="86"/>
      <c r="ALS60" s="86"/>
      <c r="ALT60" s="86"/>
      <c r="ALU60" s="86"/>
      <c r="ALV60" s="86"/>
      <c r="ALW60" s="86"/>
      <c r="ALX60" s="86"/>
      <c r="ALY60" s="86"/>
      <c r="ALZ60" s="86"/>
      <c r="AMA60" s="86"/>
      <c r="AMB60" s="86"/>
      <c r="AMC60" s="86"/>
      <c r="AMD60" s="86"/>
      <c r="AME60" s="86"/>
      <c r="AMF60" s="86"/>
      <c r="AMG60" s="86"/>
      <c r="AMH60" s="86"/>
      <c r="AMI60" s="86"/>
      <c r="AMJ60" s="86"/>
      <c r="AMK60" s="86"/>
    </row>
    <row r="61" customFormat="false" ht="24" hidden="false" customHeight="false" outlineLevel="0" collapsed="false">
      <c r="A61" s="266" t="s">
        <v>5485</v>
      </c>
      <c r="B61" s="354" t="s">
        <v>5198</v>
      </c>
      <c r="C61" s="266" t="s">
        <v>5292</v>
      </c>
      <c r="D61" s="1"/>
      <c r="E61" s="266" t="str">
        <f aca="false">"糾える"&amp;E60</f>
        <v>糾えるちりまがい</v>
      </c>
      <c r="F61" s="266" t="str">
        <f aca="false">"あざなえる"&amp;E60</f>
        <v>あざなえるちりまがい</v>
      </c>
      <c r="G61" s="289" t="s">
        <v>5486</v>
      </c>
      <c r="H61" s="266"/>
      <c r="I61" s="266"/>
      <c r="J61" s="289" t="s">
        <v>5487</v>
      </c>
      <c r="K61" s="289"/>
      <c r="L61" s="266"/>
      <c r="M61" s="368" t="s">
        <v>5401</v>
      </c>
      <c r="N61" s="266"/>
      <c r="O61" s="266"/>
      <c r="P61" s="266"/>
      <c r="Q61" s="266"/>
      <c r="R61" s="266"/>
      <c r="S61" s="266"/>
      <c r="T61" s="266"/>
      <c r="U61" s="341"/>
      <c r="V61" s="342"/>
      <c r="W61" s="341"/>
      <c r="X61" s="342"/>
      <c r="Y61" s="342"/>
      <c r="Z61" s="342"/>
      <c r="AA61" s="342"/>
      <c r="AB61" s="343"/>
      <c r="AC61" s="343"/>
      <c r="AD61" s="344"/>
      <c r="AE61" s="343" t="s">
        <v>5488</v>
      </c>
      <c r="AF61" s="345" t="s">
        <v>5403</v>
      </c>
      <c r="AG61" s="351" t="s">
        <v>5489</v>
      </c>
      <c r="AH61" s="347" t="s">
        <v>5405</v>
      </c>
      <c r="AI61" s="343"/>
      <c r="AJ61" s="343"/>
      <c r="AK61" s="351" t="s">
        <v>5490</v>
      </c>
      <c r="AL61" s="343"/>
      <c r="AM61" s="351"/>
      <c r="AN61" s="343"/>
      <c r="AO61" s="324"/>
      <c r="AP61" s="324"/>
      <c r="AQ61" s="324"/>
      <c r="AR61" s="324"/>
      <c r="AS61" s="324"/>
      <c r="AT61" s="330" t="str">
        <f aca="false">IF(A61="", "","'"&amp;A61&amp;"': {megami: '"&amp;B61&amp;"'"&amp;IF(C61&lt;&gt;"",", anotherID: '"&amp;C61&amp;"', replace: '"&amp;D61&amp;"'","")&amp;", name: '"&amp;SUBSTITUTE(E61,"'","\'")&amp;"', nameEn: '"&amp;SUBSTITUTE(K61,"'","\'")&amp;"', nameZh: '"&amp;SUBSTITUTE(G61,"'","\'")&amp;"', nameZhG1: '"&amp;SUBSTITUTE(H61,"'","\'")&amp;"', nameKo: '"&amp;SUBSTITUTE(J61,"'","\'")&amp;"', ruby: '"&amp;F61&amp;"', rubyEn: '"&amp;L61&amp;IF(I61&lt;&gt;"", "', rubyZh: '"&amp;I61, "")&amp;"', baseType: '"&amp;VLOOKUP(M61,マスタ!$A$1:$B$99,2,0)&amp;"'"&amp;IF(N61="○",", extra: true","")&amp;IF(O61&lt;&gt;"",", extraFrom: '"&amp;O61&amp;"'","")&amp;IF(P61&lt;&gt;"",", exchangableTo: '"&amp;P61&amp;"'","")&amp;IF(Q61="○",", poison: true","")&amp;IF(R61&lt;&gt;"", ", type: '"&amp;VLOOKUP(R61,マスタ!$D$1:$E$99,2,0)&amp;"'", "")&amp;IF(S61&lt;&gt;"",", subType: '"&amp;VLOOKUP(S61,マスタ!$D$1:$E$99,2,0)&amp;"'","")&amp;""&amp;IF(T61&lt;&gt;"",", range: '"&amp;T61&amp;"'","")&amp;IF(V61&lt;&gt;"",", damage: '"&amp;V61&amp;"'","")&amp;IF(X61&lt;&gt;"",", capacity: '"&amp;X61&amp;"'","")&amp;IF(Y61&lt;&gt;"",", growth: "&amp;Y61&amp;"","")&amp;IF(Z61&lt;&gt;"",", cost: '"&amp;Z61&amp;"'","")&amp;", text: '"&amp;SUBSTITUTE(SUBSTITUTE(AE61, CHAR(13), ""),CHAR(10),"\n")&amp;IF(AF61&lt;&gt;"", "', textAdditional: '"&amp;SUBSTITUTE(SUBSTITUTE(AF61, CHAR(13), ""),CHAR(10),"\n"), "")&amp;"', textZh: '"&amp;SUBSTITUTE(SUBSTITUTE(SUBSTITUTE(AG61, CHAR(13), ""),CHAR(10),"\n"),"'","\'")&amp;"', textZhG1: '"&amp;SUBSTITUTE(SUBSTITUTE(SUBSTITUTE(AI61, CHAR(13), ""),CHAR(10),"\n"),"'","\'")&amp;IF(AH61&lt;&gt;"", "', textZhAdditional: '"&amp;SUBSTITUTE(SUBSTITUTE(AH61, CHAR(13), ""),CHAR(10),"\n"), "")&amp;IF(AJ61&lt;&gt;"", "', textZhG1Additional: '"&amp;SUBSTITUTE(SUBSTITUTE(AJ61, CHAR(13), ""),CHAR(10),"\n"), "")&amp;"', textKo: '"&amp;SUBSTITUTE(SUBSTITUTE(SUBSTITUTE(AK61, CHAR(13), ""),CHAR(10),"\n"),"'","\'")&amp;IF(AL61&lt;&gt;"", "', textKoAdditional: '"&amp;SUBSTITUTE(SUBSTITUTE(AL61, CHAR(13), ""),CHAR(10),"\n"), "")&amp;"', textEn: '"&amp;SUBSTITUTE(SUBSTITUTE(SUBSTITUTE(AM61, CHAR(13), ""),CHAR(10),"\n"),"'","\'")&amp;IF(AN61&lt;&gt;"", "', textEnAdditional: '"&amp;SUBSTITUTE(SUBSTITUTE(AN61, CHAR(13), ""),CHAR(10),"\n"), "")&amp;"'"&amp;IF(AB61="○",", sealable: true","")&amp;IF(AC61="○",", removable: true","")&amp;IF(AA61="○",", lie: true","")&amp;IF(AD61="○",", investable: true","")&amp;"},")</f>
        <v>'26-innealra-o2-f-3a': {megami: 'innealra', anotherID: 'O2', replace: '', name: '糾えるちりまがい', nameEn: '', nameZh: '交缠的纷乱', nameZhG1: '', nameKo: '뒤얽힌 혼란함', ruby: 'あざなえるちりまがい', rubyEn: '', baseType: 'fate', text: '攻撃『適正距離2-5、3/2』を行う。', textAdditional: '（クリックでまだ見ぬ運命へと移動）', textZh: '进行一次“攻击距离2-5 伤害3/2”的攻击。', textZhG1: '', textZhAdditional: '（点击即可将其移去未知的命运）', textKo: '공격『적정거리 2-5, 3/2』를 수행한다.', textEn: ''},</v>
      </c>
      <c r="AU61" s="331" t="str">
        <f aca="false">IF($A61&lt;&gt;"", "    /** 《"&amp;$E61&amp;"》 */ export const "&amp;SUBSTITUTE(UPPER(IF(MID($A61, 3, 1)="-", RIGHT($A61,LEN($A61)-3), $A61)), "-", "_")&amp;": TCardId = '"&amp;$A61&amp;"';", "")</f>
        <v>    /** 《糾えるちりまがい》 */ export const INNEALRA_O2_F_3A: TCardId = '26-innealra-o2-f-3a';</v>
      </c>
      <c r="AV61" s="332" t="str">
        <f aca="false">IF($A61&lt;&gt;"", "    | '"&amp;$A61&amp;"'", "")</f>
        <v>    | '26-innealra-o2-f-3a'</v>
      </c>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c r="CY61" s="86"/>
      <c r="CZ61" s="86"/>
      <c r="DA61" s="86"/>
      <c r="DB61" s="86"/>
      <c r="DC61" s="86"/>
      <c r="DD61" s="86"/>
      <c r="DE61" s="86"/>
      <c r="DF61" s="86"/>
      <c r="DG61" s="86"/>
      <c r="DH61" s="86"/>
      <c r="DI61" s="86"/>
      <c r="DJ61" s="86"/>
      <c r="DK61" s="86"/>
      <c r="DL61" s="86"/>
      <c r="DM61" s="86"/>
      <c r="DN61" s="86"/>
      <c r="DO61" s="86"/>
      <c r="DP61" s="86"/>
      <c r="DQ61" s="86"/>
      <c r="DR61" s="86"/>
      <c r="DS61" s="86"/>
      <c r="DT61" s="86"/>
      <c r="DU61" s="86"/>
      <c r="DV61" s="86"/>
      <c r="DW61" s="86"/>
      <c r="DX61" s="86"/>
      <c r="DY61" s="86"/>
      <c r="DZ61" s="86"/>
      <c r="EA61" s="86"/>
      <c r="EB61" s="86"/>
      <c r="EC61" s="86"/>
      <c r="ED61" s="86"/>
      <c r="EE61" s="86"/>
      <c r="EF61" s="86"/>
      <c r="EG61" s="86"/>
      <c r="EH61" s="86"/>
      <c r="EI61" s="86"/>
      <c r="EJ61" s="86"/>
      <c r="EK61" s="86"/>
      <c r="EL61" s="86"/>
      <c r="EM61" s="86"/>
      <c r="EN61" s="86"/>
      <c r="EO61" s="86"/>
      <c r="EP61" s="86"/>
      <c r="EQ61" s="86"/>
      <c r="ER61" s="86"/>
      <c r="ES61" s="86"/>
      <c r="ET61" s="86"/>
      <c r="EU61" s="86"/>
      <c r="EV61" s="86"/>
      <c r="EW61" s="86"/>
      <c r="EX61" s="86"/>
      <c r="EY61" s="86"/>
      <c r="EZ61" s="86"/>
      <c r="FA61" s="86"/>
      <c r="FB61" s="86"/>
      <c r="FC61" s="86"/>
      <c r="FD61" s="86"/>
      <c r="FE61" s="86"/>
      <c r="FF61" s="86"/>
      <c r="FG61" s="86"/>
      <c r="FH61" s="86"/>
      <c r="FI61" s="86"/>
      <c r="FJ61" s="86"/>
      <c r="FK61" s="86"/>
      <c r="FL61" s="86"/>
      <c r="FM61" s="86"/>
      <c r="FN61" s="86"/>
      <c r="FO61" s="86"/>
      <c r="FP61" s="86"/>
      <c r="FQ61" s="86"/>
      <c r="FR61" s="86"/>
      <c r="FS61" s="86"/>
      <c r="FT61" s="86"/>
      <c r="FU61" s="86"/>
      <c r="FV61" s="86"/>
      <c r="FW61" s="86"/>
      <c r="FX61" s="86"/>
      <c r="FY61" s="86"/>
      <c r="FZ61" s="86"/>
      <c r="GA61" s="86"/>
      <c r="GB61" s="86"/>
      <c r="GC61" s="86"/>
      <c r="GD61" s="86"/>
      <c r="GE61" s="86"/>
      <c r="GF61" s="86"/>
      <c r="GG61" s="86"/>
      <c r="GH61" s="86"/>
      <c r="GI61" s="86"/>
      <c r="GJ61" s="86"/>
      <c r="GK61" s="86"/>
      <c r="GL61" s="86"/>
      <c r="GM61" s="86"/>
      <c r="GN61" s="86"/>
      <c r="GO61" s="86"/>
      <c r="GP61" s="86"/>
      <c r="GQ61" s="86"/>
      <c r="GR61" s="86"/>
      <c r="GS61" s="86"/>
      <c r="GT61" s="86"/>
      <c r="GU61" s="86"/>
      <c r="GV61" s="86"/>
      <c r="GW61" s="86"/>
      <c r="GX61" s="86"/>
      <c r="GY61" s="86"/>
      <c r="GZ61" s="86"/>
      <c r="HA61" s="86"/>
      <c r="HB61" s="86"/>
      <c r="HC61" s="86"/>
      <c r="HD61" s="86"/>
      <c r="HE61" s="86"/>
      <c r="HF61" s="86"/>
      <c r="HG61" s="86"/>
      <c r="HH61" s="86"/>
      <c r="HI61" s="86"/>
      <c r="HJ61" s="86"/>
      <c r="HK61" s="86"/>
      <c r="HL61" s="86"/>
      <c r="HM61" s="86"/>
      <c r="HN61" s="86"/>
      <c r="HO61" s="86"/>
      <c r="HP61" s="86"/>
      <c r="HQ61" s="86"/>
      <c r="HR61" s="86"/>
      <c r="HS61" s="86"/>
      <c r="HT61" s="86"/>
      <c r="HU61" s="86"/>
      <c r="HV61" s="86"/>
      <c r="HW61" s="86"/>
      <c r="HX61" s="86"/>
      <c r="HY61" s="86"/>
      <c r="HZ61" s="86"/>
      <c r="IA61" s="86"/>
      <c r="IB61" s="86"/>
      <c r="IC61" s="86"/>
      <c r="ID61" s="86"/>
      <c r="IE61" s="86"/>
      <c r="IF61" s="86"/>
      <c r="IG61" s="86"/>
      <c r="IH61" s="86"/>
      <c r="II61" s="86"/>
      <c r="IJ61" s="86"/>
      <c r="IK61" s="86"/>
      <c r="IL61" s="86"/>
      <c r="IM61" s="86"/>
      <c r="IN61" s="86"/>
      <c r="IO61" s="86"/>
      <c r="IP61" s="86"/>
      <c r="IQ61" s="86"/>
      <c r="IR61" s="86"/>
      <c r="IS61" s="86"/>
      <c r="IT61" s="86"/>
      <c r="IU61" s="86"/>
      <c r="IV61" s="86"/>
      <c r="IW61" s="86"/>
      <c r="IX61" s="86"/>
      <c r="IY61" s="86"/>
      <c r="IZ61" s="86"/>
      <c r="JA61" s="86"/>
      <c r="JB61" s="86"/>
      <c r="JC61" s="86"/>
      <c r="JD61" s="86"/>
      <c r="JE61" s="86"/>
      <c r="JF61" s="86"/>
      <c r="JG61" s="86"/>
      <c r="JH61" s="86"/>
      <c r="JI61" s="86"/>
      <c r="JJ61" s="86"/>
      <c r="JK61" s="86"/>
      <c r="JL61" s="86"/>
      <c r="JM61" s="86"/>
      <c r="JN61" s="86"/>
      <c r="JO61" s="86"/>
      <c r="JP61" s="86"/>
      <c r="JQ61" s="86"/>
      <c r="JR61" s="86"/>
      <c r="JS61" s="86"/>
      <c r="JT61" s="86"/>
      <c r="JU61" s="86"/>
      <c r="JV61" s="86"/>
      <c r="JW61" s="86"/>
      <c r="JX61" s="86"/>
      <c r="JY61" s="86"/>
      <c r="JZ61" s="86"/>
      <c r="KA61" s="86"/>
      <c r="KB61" s="86"/>
      <c r="KC61" s="86"/>
      <c r="KD61" s="86"/>
      <c r="KE61" s="86"/>
      <c r="KF61" s="86"/>
      <c r="KG61" s="86"/>
      <c r="KH61" s="86"/>
      <c r="KI61" s="86"/>
      <c r="KJ61" s="86"/>
      <c r="KK61" s="86"/>
      <c r="KL61" s="86"/>
      <c r="KM61" s="86"/>
      <c r="KN61" s="86"/>
      <c r="KO61" s="86"/>
      <c r="KP61" s="86"/>
      <c r="KQ61" s="86"/>
      <c r="KR61" s="86"/>
      <c r="KS61" s="86"/>
      <c r="KT61" s="86"/>
      <c r="KU61" s="86"/>
      <c r="KV61" s="86"/>
      <c r="KW61" s="86"/>
      <c r="KX61" s="86"/>
      <c r="KY61" s="86"/>
      <c r="KZ61" s="86"/>
      <c r="LA61" s="86"/>
      <c r="LB61" s="86"/>
      <c r="LC61" s="86"/>
      <c r="LD61" s="86"/>
      <c r="LE61" s="86"/>
      <c r="LF61" s="86"/>
      <c r="LG61" s="86"/>
      <c r="LH61" s="86"/>
      <c r="LI61" s="86"/>
      <c r="LJ61" s="86"/>
      <c r="LK61" s="86"/>
      <c r="LL61" s="86"/>
      <c r="LM61" s="86"/>
      <c r="LN61" s="86"/>
      <c r="LO61" s="86"/>
      <c r="LP61" s="86"/>
      <c r="LQ61" s="86"/>
      <c r="LR61" s="86"/>
      <c r="LS61" s="86"/>
      <c r="LT61" s="86"/>
      <c r="LU61" s="86"/>
      <c r="LV61" s="86"/>
      <c r="LW61" s="86"/>
      <c r="LX61" s="86"/>
      <c r="LY61" s="86"/>
      <c r="LZ61" s="86"/>
      <c r="MA61" s="86"/>
      <c r="MB61" s="86"/>
      <c r="MC61" s="86"/>
      <c r="MD61" s="86"/>
      <c r="ME61" s="86"/>
      <c r="MF61" s="86"/>
      <c r="MG61" s="86"/>
      <c r="MH61" s="86"/>
      <c r="MI61" s="86"/>
      <c r="MJ61" s="86"/>
      <c r="MK61" s="86"/>
      <c r="ML61" s="86"/>
      <c r="MM61" s="86"/>
      <c r="MN61" s="86"/>
      <c r="MO61" s="86"/>
      <c r="MP61" s="86"/>
      <c r="MQ61" s="86"/>
      <c r="MR61" s="86"/>
      <c r="MS61" s="86"/>
      <c r="MT61" s="86"/>
      <c r="MU61" s="86"/>
      <c r="MV61" s="86"/>
      <c r="MW61" s="86"/>
      <c r="MX61" s="86"/>
      <c r="MY61" s="86"/>
      <c r="MZ61" s="86"/>
      <c r="NA61" s="86"/>
      <c r="NB61" s="86"/>
      <c r="NC61" s="86"/>
      <c r="ND61" s="86"/>
      <c r="NE61" s="86"/>
      <c r="NF61" s="86"/>
      <c r="NG61" s="86"/>
      <c r="NH61" s="86"/>
      <c r="NI61" s="86"/>
      <c r="NJ61" s="86"/>
      <c r="NK61" s="86"/>
      <c r="NL61" s="86"/>
      <c r="NM61" s="86"/>
      <c r="NN61" s="86"/>
      <c r="NO61" s="86"/>
      <c r="NP61" s="86"/>
      <c r="NQ61" s="86"/>
      <c r="NR61" s="86"/>
      <c r="NS61" s="86"/>
      <c r="NT61" s="86"/>
      <c r="NU61" s="86"/>
      <c r="NV61" s="86"/>
      <c r="NW61" s="86"/>
      <c r="NX61" s="86"/>
      <c r="NY61" s="86"/>
      <c r="NZ61" s="86"/>
      <c r="OA61" s="86"/>
      <c r="OB61" s="86"/>
      <c r="OC61" s="86"/>
      <c r="OD61" s="86"/>
      <c r="OE61" s="86"/>
      <c r="OF61" s="86"/>
      <c r="OG61" s="86"/>
      <c r="OH61" s="86"/>
      <c r="OI61" s="86"/>
      <c r="OJ61" s="86"/>
      <c r="OK61" s="86"/>
      <c r="OL61" s="86"/>
      <c r="OM61" s="86"/>
      <c r="ON61" s="86"/>
      <c r="OO61" s="86"/>
      <c r="OP61" s="86"/>
      <c r="OQ61" s="86"/>
      <c r="OR61" s="86"/>
      <c r="OS61" s="86"/>
      <c r="OT61" s="86"/>
      <c r="OU61" s="86"/>
      <c r="OV61" s="86"/>
      <c r="OW61" s="86"/>
      <c r="OX61" s="86"/>
      <c r="OY61" s="86"/>
      <c r="OZ61" s="86"/>
      <c r="PA61" s="86"/>
      <c r="PB61" s="86"/>
      <c r="PC61" s="86"/>
      <c r="PD61" s="86"/>
      <c r="PE61" s="86"/>
      <c r="PF61" s="86"/>
      <c r="PG61" s="86"/>
      <c r="PH61" s="86"/>
      <c r="PI61" s="86"/>
      <c r="PJ61" s="86"/>
      <c r="PK61" s="86"/>
      <c r="PL61" s="86"/>
      <c r="PM61" s="86"/>
      <c r="PN61" s="86"/>
      <c r="PO61" s="86"/>
      <c r="PP61" s="86"/>
      <c r="PQ61" s="86"/>
      <c r="PR61" s="86"/>
      <c r="PS61" s="86"/>
      <c r="PT61" s="86"/>
      <c r="PU61" s="86"/>
      <c r="PV61" s="86"/>
      <c r="PW61" s="86"/>
      <c r="PX61" s="86"/>
      <c r="PY61" s="86"/>
      <c r="PZ61" s="86"/>
      <c r="QA61" s="86"/>
      <c r="QB61" s="86"/>
      <c r="QC61" s="86"/>
      <c r="QD61" s="86"/>
      <c r="QE61" s="86"/>
      <c r="QF61" s="86"/>
      <c r="QG61" s="86"/>
      <c r="QH61" s="86"/>
      <c r="QI61" s="86"/>
      <c r="QJ61" s="86"/>
      <c r="QK61" s="86"/>
      <c r="QL61" s="86"/>
      <c r="QM61" s="86"/>
      <c r="QN61" s="86"/>
      <c r="QO61" s="86"/>
      <c r="QP61" s="86"/>
      <c r="QQ61" s="86"/>
      <c r="QR61" s="86"/>
      <c r="QS61" s="86"/>
      <c r="QT61" s="86"/>
      <c r="QU61" s="86"/>
      <c r="QV61" s="86"/>
      <c r="QW61" s="86"/>
      <c r="QX61" s="86"/>
      <c r="QY61" s="86"/>
      <c r="QZ61" s="86"/>
      <c r="RA61" s="86"/>
      <c r="RB61" s="86"/>
      <c r="RC61" s="86"/>
      <c r="RD61" s="86"/>
      <c r="RE61" s="86"/>
      <c r="RF61" s="86"/>
      <c r="RG61" s="86"/>
      <c r="RH61" s="86"/>
      <c r="RI61" s="86"/>
      <c r="RJ61" s="86"/>
      <c r="RK61" s="86"/>
      <c r="RL61" s="86"/>
      <c r="RM61" s="86"/>
      <c r="RN61" s="86"/>
      <c r="RO61" s="86"/>
      <c r="RP61" s="86"/>
      <c r="RQ61" s="86"/>
      <c r="RR61" s="86"/>
      <c r="RS61" s="86"/>
      <c r="RT61" s="86"/>
      <c r="RU61" s="86"/>
      <c r="RV61" s="86"/>
      <c r="RW61" s="86"/>
      <c r="RX61" s="86"/>
      <c r="RY61" s="86"/>
      <c r="RZ61" s="86"/>
      <c r="SA61" s="86"/>
      <c r="SB61" s="86"/>
      <c r="SC61" s="86"/>
      <c r="SD61" s="86"/>
      <c r="SE61" s="86"/>
      <c r="SF61" s="86"/>
      <c r="SG61" s="86"/>
      <c r="SH61" s="86"/>
      <c r="SI61" s="86"/>
      <c r="SJ61" s="86"/>
      <c r="SK61" s="86"/>
      <c r="SL61" s="86"/>
      <c r="SM61" s="86"/>
      <c r="SN61" s="86"/>
      <c r="SO61" s="86"/>
      <c r="SP61" s="86"/>
      <c r="SQ61" s="86"/>
      <c r="SR61" s="86"/>
      <c r="SS61" s="86"/>
      <c r="ST61" s="86"/>
      <c r="SU61" s="86"/>
      <c r="SV61" s="86"/>
      <c r="SW61" s="86"/>
      <c r="SX61" s="86"/>
      <c r="SY61" s="86"/>
      <c r="SZ61" s="86"/>
      <c r="TA61" s="86"/>
      <c r="TB61" s="86"/>
      <c r="TC61" s="86"/>
      <c r="TD61" s="86"/>
      <c r="TE61" s="86"/>
      <c r="TF61" s="86"/>
      <c r="TG61" s="86"/>
      <c r="TH61" s="86"/>
      <c r="TI61" s="86"/>
      <c r="TJ61" s="86"/>
      <c r="TK61" s="86"/>
      <c r="TL61" s="86"/>
      <c r="TM61" s="86"/>
      <c r="TN61" s="86"/>
      <c r="TO61" s="86"/>
      <c r="TP61" s="86"/>
      <c r="TQ61" s="86"/>
      <c r="TR61" s="86"/>
      <c r="TS61" s="86"/>
      <c r="TT61" s="86"/>
      <c r="TU61" s="86"/>
      <c r="TV61" s="86"/>
      <c r="TW61" s="86"/>
      <c r="TX61" s="86"/>
      <c r="TY61" s="86"/>
      <c r="TZ61" s="86"/>
      <c r="UA61" s="86"/>
      <c r="UB61" s="86"/>
      <c r="UC61" s="86"/>
      <c r="UD61" s="86"/>
      <c r="UE61" s="86"/>
      <c r="UF61" s="86"/>
      <c r="UG61" s="86"/>
      <c r="UH61" s="86"/>
      <c r="UI61" s="86"/>
      <c r="UJ61" s="86"/>
      <c r="UK61" s="86"/>
      <c r="UL61" s="86"/>
      <c r="UM61" s="86"/>
      <c r="UN61" s="86"/>
      <c r="UO61" s="86"/>
      <c r="UP61" s="86"/>
      <c r="UQ61" s="86"/>
      <c r="UR61" s="86"/>
      <c r="US61" s="86"/>
      <c r="UT61" s="86"/>
      <c r="UU61" s="86"/>
      <c r="UV61" s="86"/>
      <c r="UW61" s="86"/>
      <c r="UX61" s="86"/>
      <c r="UY61" s="86"/>
      <c r="UZ61" s="86"/>
      <c r="VA61" s="86"/>
      <c r="VB61" s="86"/>
      <c r="VC61" s="86"/>
      <c r="VD61" s="86"/>
      <c r="VE61" s="86"/>
      <c r="VF61" s="86"/>
      <c r="VG61" s="86"/>
      <c r="VH61" s="86"/>
      <c r="VI61" s="86"/>
      <c r="VJ61" s="86"/>
      <c r="VK61" s="86"/>
      <c r="VL61" s="86"/>
      <c r="VM61" s="86"/>
      <c r="VN61" s="86"/>
      <c r="VO61" s="86"/>
      <c r="VP61" s="86"/>
      <c r="VQ61" s="86"/>
      <c r="VR61" s="86"/>
      <c r="VS61" s="86"/>
      <c r="VT61" s="86"/>
      <c r="VU61" s="86"/>
      <c r="VV61" s="86"/>
      <c r="VW61" s="86"/>
      <c r="VX61" s="86"/>
      <c r="VY61" s="86"/>
      <c r="VZ61" s="86"/>
      <c r="WA61" s="86"/>
      <c r="WB61" s="86"/>
      <c r="WC61" s="86"/>
      <c r="WD61" s="86"/>
      <c r="WE61" s="86"/>
      <c r="WF61" s="86"/>
      <c r="WG61" s="86"/>
      <c r="WH61" s="86"/>
      <c r="WI61" s="86"/>
      <c r="WJ61" s="86"/>
      <c r="WK61" s="86"/>
      <c r="WL61" s="86"/>
      <c r="WM61" s="86"/>
      <c r="WN61" s="86"/>
      <c r="WO61" s="86"/>
      <c r="WP61" s="86"/>
      <c r="WQ61" s="86"/>
      <c r="WR61" s="86"/>
      <c r="WS61" s="86"/>
      <c r="WT61" s="86"/>
      <c r="WU61" s="86"/>
      <c r="WV61" s="86"/>
      <c r="WW61" s="86"/>
      <c r="WX61" s="86"/>
      <c r="WY61" s="86"/>
      <c r="WZ61" s="86"/>
      <c r="XA61" s="86"/>
      <c r="XB61" s="86"/>
      <c r="XC61" s="86"/>
      <c r="XD61" s="86"/>
      <c r="XE61" s="86"/>
      <c r="XF61" s="86"/>
      <c r="XG61" s="86"/>
      <c r="XH61" s="86"/>
      <c r="XI61" s="86"/>
      <c r="XJ61" s="86"/>
      <c r="XK61" s="86"/>
      <c r="XL61" s="86"/>
      <c r="XM61" s="86"/>
      <c r="XN61" s="86"/>
      <c r="XO61" s="86"/>
      <c r="XP61" s="86"/>
      <c r="XQ61" s="86"/>
      <c r="XR61" s="86"/>
      <c r="XS61" s="86"/>
      <c r="XT61" s="86"/>
      <c r="XU61" s="86"/>
      <c r="XV61" s="86"/>
      <c r="XW61" s="86"/>
      <c r="XX61" s="86"/>
      <c r="XY61" s="86"/>
      <c r="XZ61" s="86"/>
      <c r="YA61" s="86"/>
      <c r="YB61" s="86"/>
      <c r="YC61" s="86"/>
      <c r="YD61" s="86"/>
      <c r="YE61" s="86"/>
      <c r="YF61" s="86"/>
      <c r="YG61" s="86"/>
      <c r="YH61" s="86"/>
      <c r="YI61" s="86"/>
      <c r="YJ61" s="86"/>
      <c r="YK61" s="86"/>
      <c r="YL61" s="86"/>
      <c r="YM61" s="86"/>
      <c r="YN61" s="86"/>
      <c r="YO61" s="86"/>
      <c r="YP61" s="86"/>
      <c r="YQ61" s="86"/>
      <c r="YR61" s="86"/>
      <c r="YS61" s="86"/>
      <c r="YT61" s="86"/>
      <c r="YU61" s="86"/>
      <c r="YV61" s="86"/>
      <c r="YW61" s="86"/>
      <c r="YX61" s="86"/>
      <c r="YY61" s="86"/>
      <c r="YZ61" s="86"/>
      <c r="ZA61" s="86"/>
      <c r="ZB61" s="86"/>
      <c r="ZC61" s="86"/>
      <c r="ZD61" s="86"/>
      <c r="ZE61" s="86"/>
      <c r="ZF61" s="86"/>
      <c r="ZG61" s="86"/>
      <c r="ZH61" s="86"/>
      <c r="ZI61" s="86"/>
      <c r="ZJ61" s="86"/>
      <c r="ZK61" s="86"/>
      <c r="ZL61" s="86"/>
      <c r="ZM61" s="86"/>
      <c r="ZN61" s="86"/>
      <c r="ZO61" s="86"/>
      <c r="ZP61" s="86"/>
      <c r="ZQ61" s="86"/>
      <c r="ZR61" s="86"/>
      <c r="ZS61" s="86"/>
      <c r="ZT61" s="86"/>
      <c r="ZU61" s="86"/>
      <c r="ZV61" s="86"/>
      <c r="ZW61" s="86"/>
      <c r="ZX61" s="86"/>
      <c r="ZY61" s="86"/>
      <c r="ZZ61" s="86"/>
      <c r="AAA61" s="86"/>
      <c r="AAB61" s="86"/>
      <c r="AAC61" s="86"/>
      <c r="AAD61" s="86"/>
      <c r="AAE61" s="86"/>
      <c r="AAF61" s="86"/>
      <c r="AAG61" s="86"/>
      <c r="AAH61" s="86"/>
      <c r="AAI61" s="86"/>
      <c r="AAJ61" s="86"/>
      <c r="AAK61" s="86"/>
      <c r="AAL61" s="86"/>
      <c r="AAM61" s="86"/>
      <c r="AAN61" s="86"/>
      <c r="AAO61" s="86"/>
      <c r="AAP61" s="86"/>
      <c r="AAQ61" s="86"/>
      <c r="AAR61" s="86"/>
      <c r="AAS61" s="86"/>
      <c r="AAT61" s="86"/>
      <c r="AAU61" s="86"/>
      <c r="AAV61" s="86"/>
      <c r="AAW61" s="86"/>
      <c r="AAX61" s="86"/>
      <c r="AAY61" s="86"/>
      <c r="AAZ61" s="86"/>
      <c r="ABA61" s="86"/>
      <c r="ABB61" s="86"/>
      <c r="ABC61" s="86"/>
      <c r="ABD61" s="86"/>
      <c r="ABE61" s="86"/>
      <c r="ABF61" s="86"/>
      <c r="ABG61" s="86"/>
      <c r="ABH61" s="86"/>
      <c r="ABI61" s="86"/>
      <c r="ABJ61" s="86"/>
      <c r="ABK61" s="86"/>
      <c r="ABL61" s="86"/>
      <c r="ABM61" s="86"/>
      <c r="ABN61" s="86"/>
      <c r="ABO61" s="86"/>
      <c r="ABP61" s="86"/>
      <c r="ABQ61" s="86"/>
      <c r="ABR61" s="86"/>
      <c r="ABS61" s="86"/>
      <c r="ABT61" s="86"/>
      <c r="ABU61" s="86"/>
      <c r="ABV61" s="86"/>
      <c r="ABW61" s="86"/>
      <c r="ABX61" s="86"/>
      <c r="ABY61" s="86"/>
      <c r="ABZ61" s="86"/>
      <c r="ACA61" s="86"/>
      <c r="ACB61" s="86"/>
      <c r="ACC61" s="86"/>
      <c r="ACD61" s="86"/>
      <c r="ACE61" s="86"/>
      <c r="ACF61" s="86"/>
      <c r="ACG61" s="86"/>
      <c r="ACH61" s="86"/>
      <c r="ACI61" s="86"/>
      <c r="ACJ61" s="86"/>
      <c r="ACK61" s="86"/>
      <c r="ACL61" s="86"/>
      <c r="ACM61" s="86"/>
      <c r="ACN61" s="86"/>
      <c r="ACO61" s="86"/>
      <c r="ACP61" s="86"/>
      <c r="ACQ61" s="86"/>
      <c r="ACR61" s="86"/>
      <c r="ACS61" s="86"/>
      <c r="ACT61" s="86"/>
      <c r="ACU61" s="86"/>
      <c r="ACV61" s="86"/>
      <c r="ACW61" s="86"/>
      <c r="ACX61" s="86"/>
      <c r="ACY61" s="86"/>
      <c r="ACZ61" s="86"/>
      <c r="ADA61" s="86"/>
      <c r="ADB61" s="86"/>
      <c r="ADC61" s="86"/>
      <c r="ADD61" s="86"/>
      <c r="ADE61" s="86"/>
      <c r="ADF61" s="86"/>
      <c r="ADG61" s="86"/>
      <c r="ADH61" s="86"/>
      <c r="ADI61" s="86"/>
      <c r="ADJ61" s="86"/>
      <c r="ADK61" s="86"/>
      <c r="ADL61" s="86"/>
      <c r="ADM61" s="86"/>
      <c r="ADN61" s="86"/>
      <c r="ADO61" s="86"/>
      <c r="ADP61" s="86"/>
      <c r="ADQ61" s="86"/>
      <c r="ADR61" s="86"/>
      <c r="ADS61" s="86"/>
      <c r="ADT61" s="86"/>
      <c r="ADU61" s="86"/>
      <c r="ADV61" s="86"/>
      <c r="ADW61" s="86"/>
      <c r="ADX61" s="86"/>
      <c r="ADY61" s="86"/>
      <c r="ADZ61" s="86"/>
      <c r="AEA61" s="86"/>
      <c r="AEB61" s="86"/>
      <c r="AEC61" s="86"/>
      <c r="AED61" s="86"/>
      <c r="AEE61" s="86"/>
      <c r="AEF61" s="86"/>
      <c r="AEG61" s="86"/>
      <c r="AEH61" s="86"/>
      <c r="AEI61" s="86"/>
      <c r="AEJ61" s="86"/>
      <c r="AEK61" s="86"/>
      <c r="AEL61" s="86"/>
      <c r="AEM61" s="86"/>
      <c r="AEN61" s="86"/>
      <c r="AEO61" s="86"/>
      <c r="AEP61" s="86"/>
      <c r="AEQ61" s="86"/>
      <c r="AER61" s="86"/>
      <c r="AES61" s="86"/>
      <c r="AET61" s="86"/>
      <c r="AEU61" s="86"/>
      <c r="AEV61" s="86"/>
      <c r="AEW61" s="86"/>
      <c r="AEX61" s="86"/>
      <c r="AEY61" s="86"/>
      <c r="AEZ61" s="86"/>
      <c r="AFA61" s="86"/>
      <c r="AFB61" s="86"/>
      <c r="AFC61" s="86"/>
      <c r="AFD61" s="86"/>
      <c r="AFE61" s="86"/>
      <c r="AFF61" s="86"/>
      <c r="AFG61" s="86"/>
      <c r="AFH61" s="86"/>
      <c r="AFI61" s="86"/>
      <c r="AFJ61" s="86"/>
      <c r="AFK61" s="86"/>
      <c r="AFL61" s="86"/>
      <c r="AFM61" s="86"/>
      <c r="AFN61" s="86"/>
      <c r="AFO61" s="86"/>
      <c r="AFP61" s="86"/>
      <c r="AFQ61" s="86"/>
      <c r="AFR61" s="86"/>
      <c r="AFS61" s="86"/>
      <c r="AFT61" s="86"/>
      <c r="AFU61" s="86"/>
      <c r="AFV61" s="86"/>
      <c r="AFW61" s="86"/>
      <c r="AFX61" s="86"/>
      <c r="AFY61" s="86"/>
      <c r="AFZ61" s="86"/>
      <c r="AGA61" s="86"/>
      <c r="AGB61" s="86"/>
      <c r="AGC61" s="86"/>
      <c r="AGD61" s="86"/>
      <c r="AGE61" s="86"/>
      <c r="AGF61" s="86"/>
      <c r="AGG61" s="86"/>
      <c r="AGH61" s="86"/>
      <c r="AGI61" s="86"/>
      <c r="AGJ61" s="86"/>
      <c r="AGK61" s="86"/>
      <c r="AGL61" s="86"/>
      <c r="AGM61" s="86"/>
      <c r="AGN61" s="86"/>
      <c r="AGO61" s="86"/>
      <c r="AGP61" s="86"/>
      <c r="AGQ61" s="86"/>
      <c r="AGR61" s="86"/>
      <c r="AGS61" s="86"/>
      <c r="AGT61" s="86"/>
      <c r="AGU61" s="86"/>
      <c r="AGV61" s="86"/>
      <c r="AGW61" s="86"/>
      <c r="AGX61" s="86"/>
      <c r="AGY61" s="86"/>
      <c r="AGZ61" s="86"/>
      <c r="AHA61" s="86"/>
      <c r="AHB61" s="86"/>
      <c r="AHC61" s="86"/>
      <c r="AHD61" s="86"/>
      <c r="AHE61" s="86"/>
      <c r="AHF61" s="86"/>
      <c r="AHG61" s="86"/>
      <c r="AHH61" s="86"/>
      <c r="AHI61" s="86"/>
      <c r="AHJ61" s="86"/>
      <c r="AHK61" s="86"/>
      <c r="AHL61" s="86"/>
      <c r="AHM61" s="86"/>
      <c r="AHN61" s="86"/>
      <c r="AHO61" s="86"/>
      <c r="AHP61" s="86"/>
      <c r="AHQ61" s="86"/>
      <c r="AHR61" s="86"/>
      <c r="AHS61" s="86"/>
      <c r="AHT61" s="86"/>
      <c r="AHU61" s="86"/>
      <c r="AHV61" s="86"/>
      <c r="AHW61" s="86"/>
      <c r="AHX61" s="86"/>
      <c r="AHY61" s="86"/>
      <c r="AHZ61" s="86"/>
      <c r="AIA61" s="86"/>
      <c r="AIB61" s="86"/>
      <c r="AIC61" s="86"/>
      <c r="AID61" s="86"/>
      <c r="AIE61" s="86"/>
      <c r="AIF61" s="86"/>
      <c r="AIG61" s="86"/>
      <c r="AIH61" s="86"/>
      <c r="AII61" s="86"/>
      <c r="AIJ61" s="86"/>
      <c r="AIK61" s="86"/>
      <c r="AIL61" s="86"/>
      <c r="AIM61" s="86"/>
      <c r="AIN61" s="86"/>
      <c r="AIO61" s="86"/>
      <c r="AIP61" s="86"/>
      <c r="AIQ61" s="86"/>
      <c r="AIR61" s="86"/>
      <c r="AIS61" s="86"/>
      <c r="AIT61" s="86"/>
      <c r="AIU61" s="86"/>
      <c r="AIV61" s="86"/>
      <c r="AIW61" s="86"/>
      <c r="AIX61" s="86"/>
      <c r="AIY61" s="86"/>
      <c r="AIZ61" s="86"/>
      <c r="AJA61" s="86"/>
      <c r="AJB61" s="86"/>
      <c r="AJC61" s="86"/>
      <c r="AJD61" s="86"/>
      <c r="AJE61" s="86"/>
      <c r="AJF61" s="86"/>
      <c r="AJG61" s="86"/>
      <c r="AJH61" s="86"/>
      <c r="AJI61" s="86"/>
      <c r="AJJ61" s="86"/>
      <c r="AJK61" s="86"/>
      <c r="AJL61" s="86"/>
      <c r="AJM61" s="86"/>
      <c r="AJN61" s="86"/>
      <c r="AJO61" s="86"/>
      <c r="AJP61" s="86"/>
      <c r="AJQ61" s="86"/>
      <c r="AJR61" s="86"/>
      <c r="AJS61" s="86"/>
      <c r="AJT61" s="86"/>
      <c r="AJU61" s="86"/>
      <c r="AJV61" s="86"/>
      <c r="AJW61" s="86"/>
      <c r="AJX61" s="86"/>
      <c r="AJY61" s="86"/>
      <c r="AJZ61" s="86"/>
      <c r="AKA61" s="86"/>
      <c r="AKB61" s="86"/>
      <c r="AKC61" s="86"/>
      <c r="AKD61" s="86"/>
      <c r="AKE61" s="86"/>
      <c r="AKF61" s="86"/>
      <c r="AKG61" s="86"/>
      <c r="AKH61" s="86"/>
      <c r="AKI61" s="86"/>
      <c r="AKJ61" s="86"/>
      <c r="AKK61" s="86"/>
      <c r="AKL61" s="86"/>
      <c r="AKM61" s="86"/>
      <c r="AKN61" s="86"/>
      <c r="AKO61" s="86"/>
      <c r="AKP61" s="86"/>
      <c r="AKQ61" s="86"/>
      <c r="AKR61" s="86"/>
      <c r="AKS61" s="86"/>
      <c r="AKT61" s="86"/>
      <c r="AKU61" s="86"/>
      <c r="AKV61" s="86"/>
      <c r="AKW61" s="86"/>
      <c r="AKX61" s="86"/>
      <c r="AKY61" s="86"/>
      <c r="AKZ61" s="86"/>
      <c r="ALA61" s="86"/>
      <c r="ALB61" s="86"/>
      <c r="ALC61" s="86"/>
      <c r="ALD61" s="86"/>
      <c r="ALE61" s="86"/>
      <c r="ALF61" s="86"/>
      <c r="ALG61" s="86"/>
      <c r="ALH61" s="86"/>
      <c r="ALI61" s="86"/>
      <c r="ALJ61" s="86"/>
      <c r="ALK61" s="86"/>
      <c r="ALL61" s="86"/>
      <c r="ALM61" s="86"/>
      <c r="ALN61" s="86"/>
      <c r="ALO61" s="86"/>
      <c r="ALP61" s="86"/>
      <c r="ALQ61" s="86"/>
      <c r="ALR61" s="86"/>
      <c r="ALS61" s="86"/>
      <c r="ALT61" s="86"/>
      <c r="ALU61" s="86"/>
      <c r="ALV61" s="86"/>
      <c r="ALW61" s="86"/>
      <c r="ALX61" s="86"/>
      <c r="ALY61" s="86"/>
      <c r="ALZ61" s="86"/>
      <c r="AMA61" s="86"/>
      <c r="AMB61" s="86"/>
      <c r="AMC61" s="86"/>
      <c r="AMD61" s="86"/>
      <c r="AME61" s="86"/>
      <c r="AMF61" s="86"/>
      <c r="AMG61" s="86"/>
      <c r="AMH61" s="86"/>
      <c r="AMI61" s="86"/>
      <c r="AMJ61" s="86"/>
      <c r="AMK61" s="86"/>
    </row>
    <row r="62" customFormat="false" ht="24" hidden="false" customHeight="false" outlineLevel="0" collapsed="false">
      <c r="A62" s="266" t="s">
        <v>5491</v>
      </c>
      <c r="B62" s="354" t="s">
        <v>5198</v>
      </c>
      <c r="C62" s="266" t="s">
        <v>5292</v>
      </c>
      <c r="D62" s="1"/>
      <c r="E62" s="266" t="s">
        <v>5492</v>
      </c>
      <c r="F62" s="266"/>
      <c r="G62" s="289" t="s">
        <v>5493</v>
      </c>
      <c r="H62" s="266"/>
      <c r="I62" s="266"/>
      <c r="J62" s="289" t="s">
        <v>5494</v>
      </c>
      <c r="K62" s="289"/>
      <c r="L62" s="266"/>
      <c r="M62" s="368" t="s">
        <v>5401</v>
      </c>
      <c r="N62" s="266"/>
      <c r="O62" s="266"/>
      <c r="P62" s="266"/>
      <c r="Q62" s="266"/>
      <c r="R62" s="266"/>
      <c r="S62" s="266"/>
      <c r="T62" s="266"/>
      <c r="U62" s="341"/>
      <c r="V62" s="342"/>
      <c r="W62" s="341"/>
      <c r="X62" s="342"/>
      <c r="Y62" s="342"/>
      <c r="Z62" s="342"/>
      <c r="AA62" s="342"/>
      <c r="AB62" s="343"/>
      <c r="AC62" s="343"/>
      <c r="AD62" s="344"/>
      <c r="AE62" s="343" t="s">
        <v>5495</v>
      </c>
      <c r="AF62" s="345" t="s">
        <v>5403</v>
      </c>
      <c r="AG62" s="351" t="s">
        <v>5496</v>
      </c>
      <c r="AH62" s="347" t="s">
        <v>5405</v>
      </c>
      <c r="AI62" s="343"/>
      <c r="AJ62" s="343"/>
      <c r="AK62" s="351" t="s">
        <v>5497</v>
      </c>
      <c r="AL62" s="343"/>
      <c r="AM62" s="351"/>
      <c r="AN62" s="343"/>
      <c r="AO62" s="324"/>
      <c r="AP62" s="324"/>
      <c r="AQ62" s="324"/>
      <c r="AR62" s="324"/>
      <c r="AS62" s="324"/>
      <c r="AT62" s="330" t="str">
        <f aca="false">IF(A62="", "","'"&amp;A62&amp;"': {megami: '"&amp;B62&amp;"'"&amp;IF(C62&lt;&gt;"",", anotherID: '"&amp;C62&amp;"', replace: '"&amp;D62&amp;"'","")&amp;", name: '"&amp;SUBSTITUTE(E62,"'","\'")&amp;"', nameEn: '"&amp;SUBSTITUTE(K62,"'","\'")&amp;"', nameZh: '"&amp;SUBSTITUTE(G62,"'","\'")&amp;"', nameZhG1: '"&amp;SUBSTITUTE(H62,"'","\'")&amp;"', nameKo: '"&amp;SUBSTITUTE(J62,"'","\'")&amp;"', ruby: '"&amp;F62&amp;"', rubyEn: '"&amp;L62&amp;IF(I62&lt;&gt;"", "', rubyZh: '"&amp;I62, "")&amp;"', baseType: '"&amp;VLOOKUP(M62,マスタ!$A$1:$B$99,2,0)&amp;"'"&amp;IF(N62="○",", extra: true","")&amp;IF(O62&lt;&gt;"",", extraFrom: '"&amp;O62&amp;"'","")&amp;IF(P62&lt;&gt;"",", exchangableTo: '"&amp;P62&amp;"'","")&amp;IF(Q62="○",", poison: true","")&amp;IF(R62&lt;&gt;"", ", type: '"&amp;VLOOKUP(R62,マスタ!$D$1:$E$99,2,0)&amp;"'", "")&amp;IF(S62&lt;&gt;"",", subType: '"&amp;VLOOKUP(S62,マスタ!$D$1:$E$99,2,0)&amp;"'","")&amp;""&amp;IF(T62&lt;&gt;"",", range: '"&amp;T62&amp;"'","")&amp;IF(V62&lt;&gt;"",", damage: '"&amp;V62&amp;"'","")&amp;IF(X62&lt;&gt;"",", capacity: '"&amp;X62&amp;"'","")&amp;IF(Y62&lt;&gt;"",", growth: "&amp;Y62&amp;"","")&amp;IF(Z62&lt;&gt;"",", cost: '"&amp;Z62&amp;"'","")&amp;", text: '"&amp;SUBSTITUTE(SUBSTITUTE(AE62, CHAR(13), ""),CHAR(10),"\n")&amp;IF(AF62&lt;&gt;"", "', textAdditional: '"&amp;SUBSTITUTE(SUBSTITUTE(AF62, CHAR(13), ""),CHAR(10),"\n"), "")&amp;"', textZh: '"&amp;SUBSTITUTE(SUBSTITUTE(SUBSTITUTE(AG62, CHAR(13), ""),CHAR(10),"\n"),"'","\'")&amp;"', textZhG1: '"&amp;SUBSTITUTE(SUBSTITUTE(SUBSTITUTE(AI62, CHAR(13), ""),CHAR(10),"\n"),"'","\'")&amp;IF(AH62&lt;&gt;"", "', textZhAdditional: '"&amp;SUBSTITUTE(SUBSTITUTE(AH62, CHAR(13), ""),CHAR(10),"\n"), "")&amp;IF(AJ62&lt;&gt;"", "', textZhG1Additional: '"&amp;SUBSTITUTE(SUBSTITUTE(AJ62, CHAR(13), ""),CHAR(10),"\n"), "")&amp;"', textKo: '"&amp;SUBSTITUTE(SUBSTITUTE(SUBSTITUTE(AK62, CHAR(13), ""),CHAR(10),"\n"),"'","\'")&amp;IF(AL62&lt;&gt;"", "', textKoAdditional: '"&amp;SUBSTITUTE(SUBSTITUTE(AL62, CHAR(13), ""),CHAR(10),"\n"), "")&amp;"', textEn: '"&amp;SUBSTITUTE(SUBSTITUTE(SUBSTITUTE(AM62, CHAR(13), ""),CHAR(10),"\n"),"'","\'")&amp;IF(AN62&lt;&gt;"", "', textEnAdditional: '"&amp;SUBSTITUTE(SUBSTITUTE(AN62, CHAR(13), ""),CHAR(10),"\n"), "")&amp;"'"&amp;IF(AB62="○",", sealable: true","")&amp;IF(AC62="○",", removable: true","")&amp;IF(AA62="○",", lie: true","")&amp;IF(AD62="○",", investable: true","")&amp;"},")</f>
        <v>'26-innealra-o2-f-4': {megami: 'innealra', anotherID: 'O2', replace: '', name: 'あがない', nameEn: '', nameZh: '救赎', nameZhG1: '', nameKo: '사죄하다', ruby: '', rubyEn: '', baseType: 'fate', text: 'ダスト→自オーラ：2\nダスト→相オーラ：1', textAdditional: '（クリックでまだ見ぬ運命へと移動）', textZh: '虚→2→自装\n 虚→1→敌装', textZhG1: '', textZhAdditional: '（点击即可将其移去未知的命运）', textKo: '더스트→오라(자신):2\n더스트→오라(상대):1', textEn: ''},</v>
      </c>
      <c r="AU62" s="331" t="str">
        <f aca="false">IF($A62&lt;&gt;"", "    /** 《"&amp;$E62&amp;"》 */ export const "&amp;SUBSTITUTE(UPPER(IF(MID($A62, 3, 1)="-", RIGHT($A62,LEN($A62)-3), $A62)), "-", "_")&amp;": TCardId = '"&amp;$A62&amp;"';", "")</f>
        <v>    /** 《あがない》 */ export const INNEALRA_O2_F_4: TCardId = '26-innealra-o2-f-4';</v>
      </c>
      <c r="AV62" s="332" t="str">
        <f aca="false">IF($A62&lt;&gt;"", "    | '"&amp;$A62&amp;"'", "")</f>
        <v>    | '26-innealra-o2-f-4'</v>
      </c>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c r="CY62" s="86"/>
      <c r="CZ62" s="86"/>
      <c r="DA62" s="86"/>
      <c r="DB62" s="86"/>
      <c r="DC62" s="86"/>
      <c r="DD62" s="86"/>
      <c r="DE62" s="86"/>
      <c r="DF62" s="86"/>
      <c r="DG62" s="86"/>
      <c r="DH62" s="86"/>
      <c r="DI62" s="86"/>
      <c r="DJ62" s="86"/>
      <c r="DK62" s="86"/>
      <c r="DL62" s="86"/>
      <c r="DM62" s="86"/>
      <c r="DN62" s="86"/>
      <c r="DO62" s="86"/>
      <c r="DP62" s="86"/>
      <c r="DQ62" s="86"/>
      <c r="DR62" s="86"/>
      <c r="DS62" s="86"/>
      <c r="DT62" s="86"/>
      <c r="DU62" s="86"/>
      <c r="DV62" s="86"/>
      <c r="DW62" s="86"/>
      <c r="DX62" s="86"/>
      <c r="DY62" s="86"/>
      <c r="DZ62" s="86"/>
      <c r="EA62" s="86"/>
      <c r="EB62" s="86"/>
      <c r="EC62" s="86"/>
      <c r="ED62" s="86"/>
      <c r="EE62" s="86"/>
      <c r="EF62" s="86"/>
      <c r="EG62" s="86"/>
      <c r="EH62" s="86"/>
      <c r="EI62" s="86"/>
      <c r="EJ62" s="86"/>
      <c r="EK62" s="86"/>
      <c r="EL62" s="86"/>
      <c r="EM62" s="86"/>
      <c r="EN62" s="86"/>
      <c r="EO62" s="86"/>
      <c r="EP62" s="86"/>
      <c r="EQ62" s="86"/>
      <c r="ER62" s="86"/>
      <c r="ES62" s="86"/>
      <c r="ET62" s="86"/>
      <c r="EU62" s="86"/>
      <c r="EV62" s="86"/>
      <c r="EW62" s="86"/>
      <c r="EX62" s="86"/>
      <c r="EY62" s="86"/>
      <c r="EZ62" s="86"/>
      <c r="FA62" s="86"/>
      <c r="FB62" s="86"/>
      <c r="FC62" s="86"/>
      <c r="FD62" s="86"/>
      <c r="FE62" s="86"/>
      <c r="FF62" s="86"/>
      <c r="FG62" s="86"/>
      <c r="FH62" s="86"/>
      <c r="FI62" s="86"/>
      <c r="FJ62" s="86"/>
      <c r="FK62" s="86"/>
      <c r="FL62" s="86"/>
      <c r="FM62" s="86"/>
      <c r="FN62" s="86"/>
      <c r="FO62" s="86"/>
      <c r="FP62" s="86"/>
      <c r="FQ62" s="86"/>
      <c r="FR62" s="86"/>
      <c r="FS62" s="86"/>
      <c r="FT62" s="86"/>
      <c r="FU62" s="86"/>
      <c r="FV62" s="86"/>
      <c r="FW62" s="86"/>
      <c r="FX62" s="86"/>
      <c r="FY62" s="86"/>
      <c r="FZ62" s="86"/>
      <c r="GA62" s="86"/>
      <c r="GB62" s="86"/>
      <c r="GC62" s="86"/>
      <c r="GD62" s="86"/>
      <c r="GE62" s="86"/>
      <c r="GF62" s="86"/>
      <c r="GG62" s="86"/>
      <c r="GH62" s="86"/>
      <c r="GI62" s="86"/>
      <c r="GJ62" s="86"/>
      <c r="GK62" s="86"/>
      <c r="GL62" s="86"/>
      <c r="GM62" s="86"/>
      <c r="GN62" s="86"/>
      <c r="GO62" s="86"/>
      <c r="GP62" s="86"/>
      <c r="GQ62" s="86"/>
      <c r="GR62" s="86"/>
      <c r="GS62" s="86"/>
      <c r="GT62" s="86"/>
      <c r="GU62" s="86"/>
      <c r="GV62" s="86"/>
      <c r="GW62" s="86"/>
      <c r="GX62" s="86"/>
      <c r="GY62" s="86"/>
      <c r="GZ62" s="86"/>
      <c r="HA62" s="86"/>
      <c r="HB62" s="86"/>
      <c r="HC62" s="86"/>
      <c r="HD62" s="86"/>
      <c r="HE62" s="86"/>
      <c r="HF62" s="86"/>
      <c r="HG62" s="86"/>
      <c r="HH62" s="86"/>
      <c r="HI62" s="86"/>
      <c r="HJ62" s="86"/>
      <c r="HK62" s="86"/>
      <c r="HL62" s="86"/>
      <c r="HM62" s="86"/>
      <c r="HN62" s="86"/>
      <c r="HO62" s="86"/>
      <c r="HP62" s="86"/>
      <c r="HQ62" s="86"/>
      <c r="HR62" s="86"/>
      <c r="HS62" s="86"/>
      <c r="HT62" s="86"/>
      <c r="HU62" s="86"/>
      <c r="HV62" s="86"/>
      <c r="HW62" s="86"/>
      <c r="HX62" s="86"/>
      <c r="HY62" s="86"/>
      <c r="HZ62" s="86"/>
      <c r="IA62" s="86"/>
      <c r="IB62" s="86"/>
      <c r="IC62" s="86"/>
      <c r="ID62" s="86"/>
      <c r="IE62" s="86"/>
      <c r="IF62" s="86"/>
      <c r="IG62" s="86"/>
      <c r="IH62" s="86"/>
      <c r="II62" s="86"/>
      <c r="IJ62" s="86"/>
      <c r="IK62" s="86"/>
      <c r="IL62" s="86"/>
      <c r="IM62" s="86"/>
      <c r="IN62" s="86"/>
      <c r="IO62" s="86"/>
      <c r="IP62" s="86"/>
      <c r="IQ62" s="86"/>
      <c r="IR62" s="86"/>
      <c r="IS62" s="86"/>
      <c r="IT62" s="86"/>
      <c r="IU62" s="86"/>
      <c r="IV62" s="86"/>
      <c r="IW62" s="86"/>
      <c r="IX62" s="86"/>
      <c r="IY62" s="86"/>
      <c r="IZ62" s="86"/>
      <c r="JA62" s="86"/>
      <c r="JB62" s="86"/>
      <c r="JC62" s="86"/>
      <c r="JD62" s="86"/>
      <c r="JE62" s="86"/>
      <c r="JF62" s="86"/>
      <c r="JG62" s="86"/>
      <c r="JH62" s="86"/>
      <c r="JI62" s="86"/>
      <c r="JJ62" s="86"/>
      <c r="JK62" s="86"/>
      <c r="JL62" s="86"/>
      <c r="JM62" s="86"/>
      <c r="JN62" s="86"/>
      <c r="JO62" s="86"/>
      <c r="JP62" s="86"/>
      <c r="JQ62" s="86"/>
      <c r="JR62" s="86"/>
      <c r="JS62" s="86"/>
      <c r="JT62" s="86"/>
      <c r="JU62" s="86"/>
      <c r="JV62" s="86"/>
      <c r="JW62" s="86"/>
      <c r="JX62" s="86"/>
      <c r="JY62" s="86"/>
      <c r="JZ62" s="86"/>
      <c r="KA62" s="86"/>
      <c r="KB62" s="86"/>
      <c r="KC62" s="86"/>
      <c r="KD62" s="86"/>
      <c r="KE62" s="86"/>
      <c r="KF62" s="86"/>
      <c r="KG62" s="86"/>
      <c r="KH62" s="86"/>
      <c r="KI62" s="86"/>
      <c r="KJ62" s="86"/>
      <c r="KK62" s="86"/>
      <c r="KL62" s="86"/>
      <c r="KM62" s="86"/>
      <c r="KN62" s="86"/>
      <c r="KO62" s="86"/>
      <c r="KP62" s="86"/>
      <c r="KQ62" s="86"/>
      <c r="KR62" s="86"/>
      <c r="KS62" s="86"/>
      <c r="KT62" s="86"/>
      <c r="KU62" s="86"/>
      <c r="KV62" s="86"/>
      <c r="KW62" s="86"/>
      <c r="KX62" s="86"/>
      <c r="KY62" s="86"/>
      <c r="KZ62" s="86"/>
      <c r="LA62" s="86"/>
      <c r="LB62" s="86"/>
      <c r="LC62" s="86"/>
      <c r="LD62" s="86"/>
      <c r="LE62" s="86"/>
      <c r="LF62" s="86"/>
      <c r="LG62" s="86"/>
      <c r="LH62" s="86"/>
      <c r="LI62" s="86"/>
      <c r="LJ62" s="86"/>
      <c r="LK62" s="86"/>
      <c r="LL62" s="86"/>
      <c r="LM62" s="86"/>
      <c r="LN62" s="86"/>
      <c r="LO62" s="86"/>
      <c r="LP62" s="86"/>
      <c r="LQ62" s="86"/>
      <c r="LR62" s="86"/>
      <c r="LS62" s="86"/>
      <c r="LT62" s="86"/>
      <c r="LU62" s="86"/>
      <c r="LV62" s="86"/>
      <c r="LW62" s="86"/>
      <c r="LX62" s="86"/>
      <c r="LY62" s="86"/>
      <c r="LZ62" s="86"/>
      <c r="MA62" s="86"/>
      <c r="MB62" s="86"/>
      <c r="MC62" s="86"/>
      <c r="MD62" s="86"/>
      <c r="ME62" s="86"/>
      <c r="MF62" s="86"/>
      <c r="MG62" s="86"/>
      <c r="MH62" s="86"/>
      <c r="MI62" s="86"/>
      <c r="MJ62" s="86"/>
      <c r="MK62" s="86"/>
      <c r="ML62" s="86"/>
      <c r="MM62" s="86"/>
      <c r="MN62" s="86"/>
      <c r="MO62" s="86"/>
      <c r="MP62" s="86"/>
      <c r="MQ62" s="86"/>
      <c r="MR62" s="86"/>
      <c r="MS62" s="86"/>
      <c r="MT62" s="86"/>
      <c r="MU62" s="86"/>
      <c r="MV62" s="86"/>
      <c r="MW62" s="86"/>
      <c r="MX62" s="86"/>
      <c r="MY62" s="86"/>
      <c r="MZ62" s="86"/>
      <c r="NA62" s="86"/>
      <c r="NB62" s="86"/>
      <c r="NC62" s="86"/>
      <c r="ND62" s="86"/>
      <c r="NE62" s="86"/>
      <c r="NF62" s="86"/>
      <c r="NG62" s="86"/>
      <c r="NH62" s="86"/>
      <c r="NI62" s="86"/>
      <c r="NJ62" s="86"/>
      <c r="NK62" s="86"/>
      <c r="NL62" s="86"/>
      <c r="NM62" s="86"/>
      <c r="NN62" s="86"/>
      <c r="NO62" s="86"/>
      <c r="NP62" s="86"/>
      <c r="NQ62" s="86"/>
      <c r="NR62" s="86"/>
      <c r="NS62" s="86"/>
      <c r="NT62" s="86"/>
      <c r="NU62" s="86"/>
      <c r="NV62" s="86"/>
      <c r="NW62" s="86"/>
      <c r="NX62" s="86"/>
      <c r="NY62" s="86"/>
      <c r="NZ62" s="86"/>
      <c r="OA62" s="86"/>
      <c r="OB62" s="86"/>
      <c r="OC62" s="86"/>
      <c r="OD62" s="86"/>
      <c r="OE62" s="86"/>
      <c r="OF62" s="86"/>
      <c r="OG62" s="86"/>
      <c r="OH62" s="86"/>
      <c r="OI62" s="86"/>
      <c r="OJ62" s="86"/>
      <c r="OK62" s="86"/>
      <c r="OL62" s="86"/>
      <c r="OM62" s="86"/>
      <c r="ON62" s="86"/>
      <c r="OO62" s="86"/>
      <c r="OP62" s="86"/>
      <c r="OQ62" s="86"/>
      <c r="OR62" s="86"/>
      <c r="OS62" s="86"/>
      <c r="OT62" s="86"/>
      <c r="OU62" s="86"/>
      <c r="OV62" s="86"/>
      <c r="OW62" s="86"/>
      <c r="OX62" s="86"/>
      <c r="OY62" s="86"/>
      <c r="OZ62" s="86"/>
      <c r="PA62" s="86"/>
      <c r="PB62" s="86"/>
      <c r="PC62" s="86"/>
      <c r="PD62" s="86"/>
      <c r="PE62" s="86"/>
      <c r="PF62" s="86"/>
      <c r="PG62" s="86"/>
      <c r="PH62" s="86"/>
      <c r="PI62" s="86"/>
      <c r="PJ62" s="86"/>
      <c r="PK62" s="86"/>
      <c r="PL62" s="86"/>
      <c r="PM62" s="86"/>
      <c r="PN62" s="86"/>
      <c r="PO62" s="86"/>
      <c r="PP62" s="86"/>
      <c r="PQ62" s="86"/>
      <c r="PR62" s="86"/>
      <c r="PS62" s="86"/>
      <c r="PT62" s="86"/>
      <c r="PU62" s="86"/>
      <c r="PV62" s="86"/>
      <c r="PW62" s="86"/>
      <c r="PX62" s="86"/>
      <c r="PY62" s="86"/>
      <c r="PZ62" s="86"/>
      <c r="QA62" s="86"/>
      <c r="QB62" s="86"/>
      <c r="QC62" s="86"/>
      <c r="QD62" s="86"/>
      <c r="QE62" s="86"/>
      <c r="QF62" s="86"/>
      <c r="QG62" s="86"/>
      <c r="QH62" s="86"/>
      <c r="QI62" s="86"/>
      <c r="QJ62" s="86"/>
      <c r="QK62" s="86"/>
      <c r="QL62" s="86"/>
      <c r="QM62" s="86"/>
      <c r="QN62" s="86"/>
      <c r="QO62" s="86"/>
      <c r="QP62" s="86"/>
      <c r="QQ62" s="86"/>
      <c r="QR62" s="86"/>
      <c r="QS62" s="86"/>
      <c r="QT62" s="86"/>
      <c r="QU62" s="86"/>
      <c r="QV62" s="86"/>
      <c r="QW62" s="86"/>
      <c r="QX62" s="86"/>
      <c r="QY62" s="86"/>
      <c r="QZ62" s="86"/>
      <c r="RA62" s="86"/>
      <c r="RB62" s="86"/>
      <c r="RC62" s="86"/>
      <c r="RD62" s="86"/>
      <c r="RE62" s="86"/>
      <c r="RF62" s="86"/>
      <c r="RG62" s="86"/>
      <c r="RH62" s="86"/>
      <c r="RI62" s="86"/>
      <c r="RJ62" s="86"/>
      <c r="RK62" s="86"/>
      <c r="RL62" s="86"/>
      <c r="RM62" s="86"/>
      <c r="RN62" s="86"/>
      <c r="RO62" s="86"/>
      <c r="RP62" s="86"/>
      <c r="RQ62" s="86"/>
      <c r="RR62" s="86"/>
      <c r="RS62" s="86"/>
      <c r="RT62" s="86"/>
      <c r="RU62" s="86"/>
      <c r="RV62" s="86"/>
      <c r="RW62" s="86"/>
      <c r="RX62" s="86"/>
      <c r="RY62" s="86"/>
      <c r="RZ62" s="86"/>
      <c r="SA62" s="86"/>
      <c r="SB62" s="86"/>
      <c r="SC62" s="86"/>
      <c r="SD62" s="86"/>
      <c r="SE62" s="86"/>
      <c r="SF62" s="86"/>
      <c r="SG62" s="86"/>
      <c r="SH62" s="86"/>
      <c r="SI62" s="86"/>
      <c r="SJ62" s="86"/>
      <c r="SK62" s="86"/>
      <c r="SL62" s="86"/>
      <c r="SM62" s="86"/>
      <c r="SN62" s="86"/>
      <c r="SO62" s="86"/>
      <c r="SP62" s="86"/>
      <c r="SQ62" s="86"/>
      <c r="SR62" s="86"/>
      <c r="SS62" s="86"/>
      <c r="ST62" s="86"/>
      <c r="SU62" s="86"/>
      <c r="SV62" s="86"/>
      <c r="SW62" s="86"/>
      <c r="SX62" s="86"/>
      <c r="SY62" s="86"/>
      <c r="SZ62" s="86"/>
      <c r="TA62" s="86"/>
      <c r="TB62" s="86"/>
      <c r="TC62" s="86"/>
      <c r="TD62" s="86"/>
      <c r="TE62" s="86"/>
      <c r="TF62" s="86"/>
      <c r="TG62" s="86"/>
      <c r="TH62" s="86"/>
      <c r="TI62" s="86"/>
      <c r="TJ62" s="86"/>
      <c r="TK62" s="86"/>
      <c r="TL62" s="86"/>
      <c r="TM62" s="86"/>
      <c r="TN62" s="86"/>
      <c r="TO62" s="86"/>
      <c r="TP62" s="86"/>
      <c r="TQ62" s="86"/>
      <c r="TR62" s="86"/>
      <c r="TS62" s="86"/>
      <c r="TT62" s="86"/>
      <c r="TU62" s="86"/>
      <c r="TV62" s="86"/>
      <c r="TW62" s="86"/>
      <c r="TX62" s="86"/>
      <c r="TY62" s="86"/>
      <c r="TZ62" s="86"/>
      <c r="UA62" s="86"/>
      <c r="UB62" s="86"/>
      <c r="UC62" s="86"/>
      <c r="UD62" s="86"/>
      <c r="UE62" s="86"/>
      <c r="UF62" s="86"/>
      <c r="UG62" s="86"/>
      <c r="UH62" s="86"/>
      <c r="UI62" s="86"/>
      <c r="UJ62" s="86"/>
      <c r="UK62" s="86"/>
      <c r="UL62" s="86"/>
      <c r="UM62" s="86"/>
      <c r="UN62" s="86"/>
      <c r="UO62" s="86"/>
      <c r="UP62" s="86"/>
      <c r="UQ62" s="86"/>
      <c r="UR62" s="86"/>
      <c r="US62" s="86"/>
      <c r="UT62" s="86"/>
      <c r="UU62" s="86"/>
      <c r="UV62" s="86"/>
      <c r="UW62" s="86"/>
      <c r="UX62" s="86"/>
      <c r="UY62" s="86"/>
      <c r="UZ62" s="86"/>
      <c r="VA62" s="86"/>
      <c r="VB62" s="86"/>
      <c r="VC62" s="86"/>
      <c r="VD62" s="86"/>
      <c r="VE62" s="86"/>
      <c r="VF62" s="86"/>
      <c r="VG62" s="86"/>
      <c r="VH62" s="86"/>
      <c r="VI62" s="86"/>
      <c r="VJ62" s="86"/>
      <c r="VK62" s="86"/>
      <c r="VL62" s="86"/>
      <c r="VM62" s="86"/>
      <c r="VN62" s="86"/>
      <c r="VO62" s="86"/>
      <c r="VP62" s="86"/>
      <c r="VQ62" s="86"/>
      <c r="VR62" s="86"/>
      <c r="VS62" s="86"/>
      <c r="VT62" s="86"/>
      <c r="VU62" s="86"/>
      <c r="VV62" s="86"/>
      <c r="VW62" s="86"/>
      <c r="VX62" s="86"/>
      <c r="VY62" s="86"/>
      <c r="VZ62" s="86"/>
      <c r="WA62" s="86"/>
      <c r="WB62" s="86"/>
      <c r="WC62" s="86"/>
      <c r="WD62" s="86"/>
      <c r="WE62" s="86"/>
      <c r="WF62" s="86"/>
      <c r="WG62" s="86"/>
      <c r="WH62" s="86"/>
      <c r="WI62" s="86"/>
      <c r="WJ62" s="86"/>
      <c r="WK62" s="86"/>
      <c r="WL62" s="86"/>
      <c r="WM62" s="86"/>
      <c r="WN62" s="86"/>
      <c r="WO62" s="86"/>
      <c r="WP62" s="86"/>
      <c r="WQ62" s="86"/>
      <c r="WR62" s="86"/>
      <c r="WS62" s="86"/>
      <c r="WT62" s="86"/>
      <c r="WU62" s="86"/>
      <c r="WV62" s="86"/>
      <c r="WW62" s="86"/>
      <c r="WX62" s="86"/>
      <c r="WY62" s="86"/>
      <c r="WZ62" s="86"/>
      <c r="XA62" s="86"/>
      <c r="XB62" s="86"/>
      <c r="XC62" s="86"/>
      <c r="XD62" s="86"/>
      <c r="XE62" s="86"/>
      <c r="XF62" s="86"/>
      <c r="XG62" s="86"/>
      <c r="XH62" s="86"/>
      <c r="XI62" s="86"/>
      <c r="XJ62" s="86"/>
      <c r="XK62" s="86"/>
      <c r="XL62" s="86"/>
      <c r="XM62" s="86"/>
      <c r="XN62" s="86"/>
      <c r="XO62" s="86"/>
      <c r="XP62" s="86"/>
      <c r="XQ62" s="86"/>
      <c r="XR62" s="86"/>
      <c r="XS62" s="86"/>
      <c r="XT62" s="86"/>
      <c r="XU62" s="86"/>
      <c r="XV62" s="86"/>
      <c r="XW62" s="86"/>
      <c r="XX62" s="86"/>
      <c r="XY62" s="86"/>
      <c r="XZ62" s="86"/>
      <c r="YA62" s="86"/>
      <c r="YB62" s="86"/>
      <c r="YC62" s="86"/>
      <c r="YD62" s="86"/>
      <c r="YE62" s="86"/>
      <c r="YF62" s="86"/>
      <c r="YG62" s="86"/>
      <c r="YH62" s="86"/>
      <c r="YI62" s="86"/>
      <c r="YJ62" s="86"/>
      <c r="YK62" s="86"/>
      <c r="YL62" s="86"/>
      <c r="YM62" s="86"/>
      <c r="YN62" s="86"/>
      <c r="YO62" s="86"/>
      <c r="YP62" s="86"/>
      <c r="YQ62" s="86"/>
      <c r="YR62" s="86"/>
      <c r="YS62" s="86"/>
      <c r="YT62" s="86"/>
      <c r="YU62" s="86"/>
      <c r="YV62" s="86"/>
      <c r="YW62" s="86"/>
      <c r="YX62" s="86"/>
      <c r="YY62" s="86"/>
      <c r="YZ62" s="86"/>
      <c r="ZA62" s="86"/>
      <c r="ZB62" s="86"/>
      <c r="ZC62" s="86"/>
      <c r="ZD62" s="86"/>
      <c r="ZE62" s="86"/>
      <c r="ZF62" s="86"/>
      <c r="ZG62" s="86"/>
      <c r="ZH62" s="86"/>
      <c r="ZI62" s="86"/>
      <c r="ZJ62" s="86"/>
      <c r="ZK62" s="86"/>
      <c r="ZL62" s="86"/>
      <c r="ZM62" s="86"/>
      <c r="ZN62" s="86"/>
      <c r="ZO62" s="86"/>
      <c r="ZP62" s="86"/>
      <c r="ZQ62" s="86"/>
      <c r="ZR62" s="86"/>
      <c r="ZS62" s="86"/>
      <c r="ZT62" s="86"/>
      <c r="ZU62" s="86"/>
      <c r="ZV62" s="86"/>
      <c r="ZW62" s="86"/>
      <c r="ZX62" s="86"/>
      <c r="ZY62" s="86"/>
      <c r="ZZ62" s="86"/>
      <c r="AAA62" s="86"/>
      <c r="AAB62" s="86"/>
      <c r="AAC62" s="86"/>
      <c r="AAD62" s="86"/>
      <c r="AAE62" s="86"/>
      <c r="AAF62" s="86"/>
      <c r="AAG62" s="86"/>
      <c r="AAH62" s="86"/>
      <c r="AAI62" s="86"/>
      <c r="AAJ62" s="86"/>
      <c r="AAK62" s="86"/>
      <c r="AAL62" s="86"/>
      <c r="AAM62" s="86"/>
      <c r="AAN62" s="86"/>
      <c r="AAO62" s="86"/>
      <c r="AAP62" s="86"/>
      <c r="AAQ62" s="86"/>
      <c r="AAR62" s="86"/>
      <c r="AAS62" s="86"/>
      <c r="AAT62" s="86"/>
      <c r="AAU62" s="86"/>
      <c r="AAV62" s="86"/>
      <c r="AAW62" s="86"/>
      <c r="AAX62" s="86"/>
      <c r="AAY62" s="86"/>
      <c r="AAZ62" s="86"/>
      <c r="ABA62" s="86"/>
      <c r="ABB62" s="86"/>
      <c r="ABC62" s="86"/>
      <c r="ABD62" s="86"/>
      <c r="ABE62" s="86"/>
      <c r="ABF62" s="86"/>
      <c r="ABG62" s="86"/>
      <c r="ABH62" s="86"/>
      <c r="ABI62" s="86"/>
      <c r="ABJ62" s="86"/>
      <c r="ABK62" s="86"/>
      <c r="ABL62" s="86"/>
      <c r="ABM62" s="86"/>
      <c r="ABN62" s="86"/>
      <c r="ABO62" s="86"/>
      <c r="ABP62" s="86"/>
      <c r="ABQ62" s="86"/>
      <c r="ABR62" s="86"/>
      <c r="ABS62" s="86"/>
      <c r="ABT62" s="86"/>
      <c r="ABU62" s="86"/>
      <c r="ABV62" s="86"/>
      <c r="ABW62" s="86"/>
      <c r="ABX62" s="86"/>
      <c r="ABY62" s="86"/>
      <c r="ABZ62" s="86"/>
      <c r="ACA62" s="86"/>
      <c r="ACB62" s="86"/>
      <c r="ACC62" s="86"/>
      <c r="ACD62" s="86"/>
      <c r="ACE62" s="86"/>
      <c r="ACF62" s="86"/>
      <c r="ACG62" s="86"/>
      <c r="ACH62" s="86"/>
      <c r="ACI62" s="86"/>
      <c r="ACJ62" s="86"/>
      <c r="ACK62" s="86"/>
      <c r="ACL62" s="86"/>
      <c r="ACM62" s="86"/>
      <c r="ACN62" s="86"/>
      <c r="ACO62" s="86"/>
      <c r="ACP62" s="86"/>
      <c r="ACQ62" s="86"/>
      <c r="ACR62" s="86"/>
      <c r="ACS62" s="86"/>
      <c r="ACT62" s="86"/>
      <c r="ACU62" s="86"/>
      <c r="ACV62" s="86"/>
      <c r="ACW62" s="86"/>
      <c r="ACX62" s="86"/>
      <c r="ACY62" s="86"/>
      <c r="ACZ62" s="86"/>
      <c r="ADA62" s="86"/>
      <c r="ADB62" s="86"/>
      <c r="ADC62" s="86"/>
      <c r="ADD62" s="86"/>
      <c r="ADE62" s="86"/>
      <c r="ADF62" s="86"/>
      <c r="ADG62" s="86"/>
      <c r="ADH62" s="86"/>
      <c r="ADI62" s="86"/>
      <c r="ADJ62" s="86"/>
      <c r="ADK62" s="86"/>
      <c r="ADL62" s="86"/>
      <c r="ADM62" s="86"/>
      <c r="ADN62" s="86"/>
      <c r="ADO62" s="86"/>
      <c r="ADP62" s="86"/>
      <c r="ADQ62" s="86"/>
      <c r="ADR62" s="86"/>
      <c r="ADS62" s="86"/>
      <c r="ADT62" s="86"/>
      <c r="ADU62" s="86"/>
      <c r="ADV62" s="86"/>
      <c r="ADW62" s="86"/>
      <c r="ADX62" s="86"/>
      <c r="ADY62" s="86"/>
      <c r="ADZ62" s="86"/>
      <c r="AEA62" s="86"/>
      <c r="AEB62" s="86"/>
      <c r="AEC62" s="86"/>
      <c r="AED62" s="86"/>
      <c r="AEE62" s="86"/>
      <c r="AEF62" s="86"/>
      <c r="AEG62" s="86"/>
      <c r="AEH62" s="86"/>
      <c r="AEI62" s="86"/>
      <c r="AEJ62" s="86"/>
      <c r="AEK62" s="86"/>
      <c r="AEL62" s="86"/>
      <c r="AEM62" s="86"/>
      <c r="AEN62" s="86"/>
      <c r="AEO62" s="86"/>
      <c r="AEP62" s="86"/>
      <c r="AEQ62" s="86"/>
      <c r="AER62" s="86"/>
      <c r="AES62" s="86"/>
      <c r="AET62" s="86"/>
      <c r="AEU62" s="86"/>
      <c r="AEV62" s="86"/>
      <c r="AEW62" s="86"/>
      <c r="AEX62" s="86"/>
      <c r="AEY62" s="86"/>
      <c r="AEZ62" s="86"/>
      <c r="AFA62" s="86"/>
      <c r="AFB62" s="86"/>
      <c r="AFC62" s="86"/>
      <c r="AFD62" s="86"/>
      <c r="AFE62" s="86"/>
      <c r="AFF62" s="86"/>
      <c r="AFG62" s="86"/>
      <c r="AFH62" s="86"/>
      <c r="AFI62" s="86"/>
      <c r="AFJ62" s="86"/>
      <c r="AFK62" s="86"/>
      <c r="AFL62" s="86"/>
      <c r="AFM62" s="86"/>
      <c r="AFN62" s="86"/>
      <c r="AFO62" s="86"/>
      <c r="AFP62" s="86"/>
      <c r="AFQ62" s="86"/>
      <c r="AFR62" s="86"/>
      <c r="AFS62" s="86"/>
      <c r="AFT62" s="86"/>
      <c r="AFU62" s="86"/>
      <c r="AFV62" s="86"/>
      <c r="AFW62" s="86"/>
      <c r="AFX62" s="86"/>
      <c r="AFY62" s="86"/>
      <c r="AFZ62" s="86"/>
      <c r="AGA62" s="86"/>
      <c r="AGB62" s="86"/>
      <c r="AGC62" s="86"/>
      <c r="AGD62" s="86"/>
      <c r="AGE62" s="86"/>
      <c r="AGF62" s="86"/>
      <c r="AGG62" s="86"/>
      <c r="AGH62" s="86"/>
      <c r="AGI62" s="86"/>
      <c r="AGJ62" s="86"/>
      <c r="AGK62" s="86"/>
      <c r="AGL62" s="86"/>
      <c r="AGM62" s="86"/>
      <c r="AGN62" s="86"/>
      <c r="AGO62" s="86"/>
      <c r="AGP62" s="86"/>
      <c r="AGQ62" s="86"/>
      <c r="AGR62" s="86"/>
      <c r="AGS62" s="86"/>
      <c r="AGT62" s="86"/>
      <c r="AGU62" s="86"/>
      <c r="AGV62" s="86"/>
      <c r="AGW62" s="86"/>
      <c r="AGX62" s="86"/>
      <c r="AGY62" s="86"/>
      <c r="AGZ62" s="86"/>
      <c r="AHA62" s="86"/>
      <c r="AHB62" s="86"/>
      <c r="AHC62" s="86"/>
      <c r="AHD62" s="86"/>
      <c r="AHE62" s="86"/>
      <c r="AHF62" s="86"/>
      <c r="AHG62" s="86"/>
      <c r="AHH62" s="86"/>
      <c r="AHI62" s="86"/>
      <c r="AHJ62" s="86"/>
      <c r="AHK62" s="86"/>
      <c r="AHL62" s="86"/>
      <c r="AHM62" s="86"/>
      <c r="AHN62" s="86"/>
      <c r="AHO62" s="86"/>
      <c r="AHP62" s="86"/>
      <c r="AHQ62" s="86"/>
      <c r="AHR62" s="86"/>
      <c r="AHS62" s="86"/>
      <c r="AHT62" s="86"/>
      <c r="AHU62" s="86"/>
      <c r="AHV62" s="86"/>
      <c r="AHW62" s="86"/>
      <c r="AHX62" s="86"/>
      <c r="AHY62" s="86"/>
      <c r="AHZ62" s="86"/>
      <c r="AIA62" s="86"/>
      <c r="AIB62" s="86"/>
      <c r="AIC62" s="86"/>
      <c r="AID62" s="86"/>
      <c r="AIE62" s="86"/>
      <c r="AIF62" s="86"/>
      <c r="AIG62" s="86"/>
      <c r="AIH62" s="86"/>
      <c r="AII62" s="86"/>
      <c r="AIJ62" s="86"/>
      <c r="AIK62" s="86"/>
      <c r="AIL62" s="86"/>
      <c r="AIM62" s="86"/>
      <c r="AIN62" s="86"/>
      <c r="AIO62" s="86"/>
      <c r="AIP62" s="86"/>
      <c r="AIQ62" s="86"/>
      <c r="AIR62" s="86"/>
      <c r="AIS62" s="86"/>
      <c r="AIT62" s="86"/>
      <c r="AIU62" s="86"/>
      <c r="AIV62" s="86"/>
      <c r="AIW62" s="86"/>
      <c r="AIX62" s="86"/>
      <c r="AIY62" s="86"/>
      <c r="AIZ62" s="86"/>
      <c r="AJA62" s="86"/>
      <c r="AJB62" s="86"/>
      <c r="AJC62" s="86"/>
      <c r="AJD62" s="86"/>
      <c r="AJE62" s="86"/>
      <c r="AJF62" s="86"/>
      <c r="AJG62" s="86"/>
      <c r="AJH62" s="86"/>
      <c r="AJI62" s="86"/>
      <c r="AJJ62" s="86"/>
      <c r="AJK62" s="86"/>
      <c r="AJL62" s="86"/>
      <c r="AJM62" s="86"/>
      <c r="AJN62" s="86"/>
      <c r="AJO62" s="86"/>
      <c r="AJP62" s="86"/>
      <c r="AJQ62" s="86"/>
      <c r="AJR62" s="86"/>
      <c r="AJS62" s="86"/>
      <c r="AJT62" s="86"/>
      <c r="AJU62" s="86"/>
      <c r="AJV62" s="86"/>
      <c r="AJW62" s="86"/>
      <c r="AJX62" s="86"/>
      <c r="AJY62" s="86"/>
      <c r="AJZ62" s="86"/>
      <c r="AKA62" s="86"/>
      <c r="AKB62" s="86"/>
      <c r="AKC62" s="86"/>
      <c r="AKD62" s="86"/>
      <c r="AKE62" s="86"/>
      <c r="AKF62" s="86"/>
      <c r="AKG62" s="86"/>
      <c r="AKH62" s="86"/>
      <c r="AKI62" s="86"/>
      <c r="AKJ62" s="86"/>
      <c r="AKK62" s="86"/>
      <c r="AKL62" s="86"/>
      <c r="AKM62" s="86"/>
      <c r="AKN62" s="86"/>
      <c r="AKO62" s="86"/>
      <c r="AKP62" s="86"/>
      <c r="AKQ62" s="86"/>
      <c r="AKR62" s="86"/>
      <c r="AKS62" s="86"/>
      <c r="AKT62" s="86"/>
      <c r="AKU62" s="86"/>
      <c r="AKV62" s="86"/>
      <c r="AKW62" s="86"/>
      <c r="AKX62" s="86"/>
      <c r="AKY62" s="86"/>
      <c r="AKZ62" s="86"/>
      <c r="ALA62" s="86"/>
      <c r="ALB62" s="86"/>
      <c r="ALC62" s="86"/>
      <c r="ALD62" s="86"/>
      <c r="ALE62" s="86"/>
      <c r="ALF62" s="86"/>
      <c r="ALG62" s="86"/>
      <c r="ALH62" s="86"/>
      <c r="ALI62" s="86"/>
      <c r="ALJ62" s="86"/>
      <c r="ALK62" s="86"/>
      <c r="ALL62" s="86"/>
      <c r="ALM62" s="86"/>
      <c r="ALN62" s="86"/>
      <c r="ALO62" s="86"/>
      <c r="ALP62" s="86"/>
      <c r="ALQ62" s="86"/>
      <c r="ALR62" s="86"/>
      <c r="ALS62" s="86"/>
      <c r="ALT62" s="86"/>
      <c r="ALU62" s="86"/>
      <c r="ALV62" s="86"/>
      <c r="ALW62" s="86"/>
      <c r="ALX62" s="86"/>
      <c r="ALY62" s="86"/>
      <c r="ALZ62" s="86"/>
      <c r="AMA62" s="86"/>
      <c r="AMB62" s="86"/>
      <c r="AMC62" s="86"/>
      <c r="AMD62" s="86"/>
      <c r="AME62" s="86"/>
      <c r="AMF62" s="86"/>
      <c r="AMG62" s="86"/>
      <c r="AMH62" s="86"/>
      <c r="AMI62" s="86"/>
      <c r="AMJ62" s="86"/>
      <c r="AMK62" s="86"/>
    </row>
    <row r="63" customFormat="false" ht="24" hidden="false" customHeight="false" outlineLevel="0" collapsed="false">
      <c r="A63" s="266" t="s">
        <v>5498</v>
      </c>
      <c r="B63" s="354" t="s">
        <v>5198</v>
      </c>
      <c r="C63" s="266" t="s">
        <v>5292</v>
      </c>
      <c r="D63" s="1"/>
      <c r="E63" s="266" t="str">
        <f aca="false">"糾える"&amp;E62</f>
        <v>糾えるあがない</v>
      </c>
      <c r="F63" s="266" t="str">
        <f aca="false">"あざなえる"&amp;E62</f>
        <v>あざなえるあがない</v>
      </c>
      <c r="G63" s="289" t="s">
        <v>5499</v>
      </c>
      <c r="H63" s="266"/>
      <c r="I63" s="266"/>
      <c r="J63" s="289" t="s">
        <v>5500</v>
      </c>
      <c r="K63" s="289"/>
      <c r="L63" s="266"/>
      <c r="M63" s="368" t="s">
        <v>5401</v>
      </c>
      <c r="N63" s="266"/>
      <c r="O63" s="266"/>
      <c r="P63" s="266"/>
      <c r="Q63" s="266"/>
      <c r="R63" s="266"/>
      <c r="S63" s="266"/>
      <c r="T63" s="266"/>
      <c r="U63" s="341"/>
      <c r="V63" s="342"/>
      <c r="W63" s="341"/>
      <c r="X63" s="342"/>
      <c r="Y63" s="342"/>
      <c r="Z63" s="342"/>
      <c r="AA63" s="342"/>
      <c r="AB63" s="343"/>
      <c r="AC63" s="343"/>
      <c r="AD63" s="344"/>
      <c r="AE63" s="343" t="s">
        <v>5501</v>
      </c>
      <c r="AF63" s="345" t="s">
        <v>5403</v>
      </c>
      <c r="AG63" s="351" t="s">
        <v>5502</v>
      </c>
      <c r="AH63" s="347" t="s">
        <v>5405</v>
      </c>
      <c r="AI63" s="343"/>
      <c r="AJ63" s="343"/>
      <c r="AK63" s="351" t="s">
        <v>5503</v>
      </c>
      <c r="AL63" s="343"/>
      <c r="AM63" s="351"/>
      <c r="AN63" s="343"/>
      <c r="AO63" s="324"/>
      <c r="AP63" s="324"/>
      <c r="AQ63" s="324"/>
      <c r="AR63" s="324"/>
      <c r="AS63" s="324"/>
      <c r="AT63" s="330" t="str">
        <f aca="false">IF(A63="", "","'"&amp;A63&amp;"': {megami: '"&amp;B63&amp;"'"&amp;IF(C63&lt;&gt;"",", anotherID: '"&amp;C63&amp;"', replace: '"&amp;D63&amp;"'","")&amp;", name: '"&amp;SUBSTITUTE(E63,"'","\'")&amp;"', nameEn: '"&amp;SUBSTITUTE(K63,"'","\'")&amp;"', nameZh: '"&amp;SUBSTITUTE(G63,"'","\'")&amp;"', nameZhG1: '"&amp;SUBSTITUTE(H63,"'","\'")&amp;"', nameKo: '"&amp;SUBSTITUTE(J63,"'","\'")&amp;"', ruby: '"&amp;F63&amp;"', rubyEn: '"&amp;L63&amp;IF(I63&lt;&gt;"", "', rubyZh: '"&amp;I63, "")&amp;"', baseType: '"&amp;VLOOKUP(M63,マスタ!$A$1:$B$99,2,0)&amp;"'"&amp;IF(N63="○",", extra: true","")&amp;IF(O63&lt;&gt;"",", extraFrom: '"&amp;O63&amp;"'","")&amp;IF(P63&lt;&gt;"",", exchangableTo: '"&amp;P63&amp;"'","")&amp;IF(Q63="○",", poison: true","")&amp;IF(R63&lt;&gt;"", ", type: '"&amp;VLOOKUP(R63,マスタ!$D$1:$E$99,2,0)&amp;"'", "")&amp;IF(S63&lt;&gt;"",", subType: '"&amp;VLOOKUP(S63,マスタ!$D$1:$E$99,2,0)&amp;"'","")&amp;""&amp;IF(T63&lt;&gt;"",", range: '"&amp;T63&amp;"'","")&amp;IF(V63&lt;&gt;"",", damage: '"&amp;V63&amp;"'","")&amp;IF(X63&lt;&gt;"",", capacity: '"&amp;X63&amp;"'","")&amp;IF(Y63&lt;&gt;"",", growth: "&amp;Y63&amp;"","")&amp;IF(Z63&lt;&gt;"",", cost: '"&amp;Z63&amp;"'","")&amp;", text: '"&amp;SUBSTITUTE(SUBSTITUTE(AE63, CHAR(13), ""),CHAR(10),"\n")&amp;IF(AF63&lt;&gt;"", "', textAdditional: '"&amp;SUBSTITUTE(SUBSTITUTE(AF63, CHAR(13), ""),CHAR(10),"\n"), "")&amp;"', textZh: '"&amp;SUBSTITUTE(SUBSTITUTE(SUBSTITUTE(AG63, CHAR(13), ""),CHAR(10),"\n"),"'","\'")&amp;"', textZhG1: '"&amp;SUBSTITUTE(SUBSTITUTE(SUBSTITUTE(AI63, CHAR(13), ""),CHAR(10),"\n"),"'","\'")&amp;IF(AH63&lt;&gt;"", "', textZhAdditional: '"&amp;SUBSTITUTE(SUBSTITUTE(AH63, CHAR(13), ""),CHAR(10),"\n"), "")&amp;IF(AJ63&lt;&gt;"", "', textZhG1Additional: '"&amp;SUBSTITUTE(SUBSTITUTE(AJ63, CHAR(13), ""),CHAR(10),"\n"), "")&amp;"', textKo: '"&amp;SUBSTITUTE(SUBSTITUTE(SUBSTITUTE(AK63, CHAR(13), ""),CHAR(10),"\n"),"'","\'")&amp;IF(AL63&lt;&gt;"", "', textKoAdditional: '"&amp;SUBSTITUTE(SUBSTITUTE(AL63, CHAR(13), ""),CHAR(10),"\n"), "")&amp;"', textEn: '"&amp;SUBSTITUTE(SUBSTITUTE(SUBSTITUTE(AM63, CHAR(13), ""),CHAR(10),"\n"),"'","\'")&amp;IF(AN63&lt;&gt;"", "', textEnAdditional: '"&amp;SUBSTITUTE(SUBSTITUTE(AN63, CHAR(13), ""),CHAR(10),"\n"), "")&amp;"'"&amp;IF(AB63="○",", sealable: true","")&amp;IF(AC63="○",", removable: true","")&amp;IF(AA63="○",", lie: true","")&amp;IF(AD63="○",", investable: true","")&amp;"},")</f>
        <v>'26-innealra-o2-f-4a': {megami: 'innealra', anotherID: 'O2', replace: '', name: '糾えるあがない', nameEn: '', nameZh: '交缠的救赎', nameZhG1: '', nameKo: '뒤얽힌 사죄', ruby: 'あざなえるあがない', rubyEn: '', baseType: 'fate', text: 'ダスト→自オーラ：3', textAdditional: '（クリックでまだ見ぬ運命へと移動）', textZh: '虚→3→自装', textZhG1: '', textZhAdditional: '（点击即可将其移去未知的命运）', textKo: '더스트→오라(자신):3', textEn: ''},</v>
      </c>
      <c r="AU63" s="331" t="str">
        <f aca="false">IF($A63&lt;&gt;"", "    /** 《"&amp;$E63&amp;"》 */ export const "&amp;SUBSTITUTE(UPPER(IF(MID($A63, 3, 1)="-", RIGHT($A63,LEN($A63)-3), $A63)), "-", "_")&amp;": TCardId = '"&amp;$A63&amp;"';", "")</f>
        <v>    /** 《糾えるあがない》 */ export const INNEALRA_O2_F_4A: TCardId = '26-innealra-o2-f-4a';</v>
      </c>
      <c r="AV63" s="332" t="str">
        <f aca="false">IF($A63&lt;&gt;"", "    | '"&amp;$A63&amp;"'", "")</f>
        <v>    | '26-innealra-o2-f-4a'</v>
      </c>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6"/>
      <c r="CD63" s="86"/>
      <c r="CE63" s="86"/>
      <c r="CF63" s="86"/>
      <c r="CG63" s="86"/>
      <c r="CH63" s="86"/>
      <c r="CI63" s="86"/>
      <c r="CJ63" s="86"/>
      <c r="CK63" s="86"/>
      <c r="CL63" s="86"/>
      <c r="CM63" s="86"/>
      <c r="CN63" s="86"/>
      <c r="CO63" s="86"/>
      <c r="CP63" s="86"/>
      <c r="CQ63" s="86"/>
      <c r="CR63" s="86"/>
      <c r="CS63" s="86"/>
      <c r="CT63" s="86"/>
      <c r="CU63" s="86"/>
      <c r="CV63" s="86"/>
      <c r="CW63" s="86"/>
      <c r="CX63" s="86"/>
      <c r="CY63" s="86"/>
      <c r="CZ63" s="86"/>
      <c r="DA63" s="86"/>
      <c r="DB63" s="86"/>
      <c r="DC63" s="86"/>
      <c r="DD63" s="86"/>
      <c r="DE63" s="86"/>
      <c r="DF63" s="86"/>
      <c r="DG63" s="86"/>
      <c r="DH63" s="86"/>
      <c r="DI63" s="86"/>
      <c r="DJ63" s="86"/>
      <c r="DK63" s="86"/>
      <c r="DL63" s="86"/>
      <c r="DM63" s="86"/>
      <c r="DN63" s="86"/>
      <c r="DO63" s="86"/>
      <c r="DP63" s="86"/>
      <c r="DQ63" s="86"/>
      <c r="DR63" s="86"/>
      <c r="DS63" s="86"/>
      <c r="DT63" s="86"/>
      <c r="DU63" s="86"/>
      <c r="DV63" s="86"/>
      <c r="DW63" s="86"/>
      <c r="DX63" s="86"/>
      <c r="DY63" s="86"/>
      <c r="DZ63" s="86"/>
      <c r="EA63" s="86"/>
      <c r="EB63" s="86"/>
      <c r="EC63" s="86"/>
      <c r="ED63" s="86"/>
      <c r="EE63" s="86"/>
      <c r="EF63" s="86"/>
      <c r="EG63" s="86"/>
      <c r="EH63" s="86"/>
      <c r="EI63" s="86"/>
      <c r="EJ63" s="86"/>
      <c r="EK63" s="86"/>
      <c r="EL63" s="86"/>
      <c r="EM63" s="86"/>
      <c r="EN63" s="86"/>
      <c r="EO63" s="86"/>
      <c r="EP63" s="86"/>
      <c r="EQ63" s="86"/>
      <c r="ER63" s="86"/>
      <c r="ES63" s="86"/>
      <c r="ET63" s="86"/>
      <c r="EU63" s="86"/>
      <c r="EV63" s="86"/>
      <c r="EW63" s="86"/>
      <c r="EX63" s="86"/>
      <c r="EY63" s="86"/>
      <c r="EZ63" s="86"/>
      <c r="FA63" s="86"/>
      <c r="FB63" s="86"/>
      <c r="FC63" s="86"/>
      <c r="FD63" s="86"/>
      <c r="FE63" s="86"/>
      <c r="FF63" s="86"/>
      <c r="FG63" s="86"/>
      <c r="FH63" s="86"/>
      <c r="FI63" s="86"/>
      <c r="FJ63" s="86"/>
      <c r="FK63" s="86"/>
      <c r="FL63" s="86"/>
      <c r="FM63" s="86"/>
      <c r="FN63" s="86"/>
      <c r="FO63" s="86"/>
      <c r="FP63" s="86"/>
      <c r="FQ63" s="86"/>
      <c r="FR63" s="86"/>
      <c r="FS63" s="86"/>
      <c r="FT63" s="86"/>
      <c r="FU63" s="86"/>
      <c r="FV63" s="86"/>
      <c r="FW63" s="86"/>
      <c r="FX63" s="86"/>
      <c r="FY63" s="86"/>
      <c r="FZ63" s="86"/>
      <c r="GA63" s="86"/>
      <c r="GB63" s="86"/>
      <c r="GC63" s="86"/>
      <c r="GD63" s="86"/>
      <c r="GE63" s="86"/>
      <c r="GF63" s="86"/>
      <c r="GG63" s="86"/>
      <c r="GH63" s="86"/>
      <c r="GI63" s="86"/>
      <c r="GJ63" s="86"/>
      <c r="GK63" s="86"/>
      <c r="GL63" s="86"/>
      <c r="GM63" s="86"/>
      <c r="GN63" s="86"/>
      <c r="GO63" s="86"/>
      <c r="GP63" s="86"/>
      <c r="GQ63" s="86"/>
      <c r="GR63" s="86"/>
      <c r="GS63" s="86"/>
      <c r="GT63" s="86"/>
      <c r="GU63" s="86"/>
      <c r="GV63" s="86"/>
      <c r="GW63" s="86"/>
      <c r="GX63" s="86"/>
      <c r="GY63" s="86"/>
      <c r="GZ63" s="86"/>
      <c r="HA63" s="86"/>
      <c r="HB63" s="86"/>
      <c r="HC63" s="86"/>
      <c r="HD63" s="86"/>
      <c r="HE63" s="86"/>
      <c r="HF63" s="86"/>
      <c r="HG63" s="86"/>
      <c r="HH63" s="86"/>
      <c r="HI63" s="86"/>
      <c r="HJ63" s="86"/>
      <c r="HK63" s="86"/>
      <c r="HL63" s="86"/>
      <c r="HM63" s="86"/>
      <c r="HN63" s="86"/>
      <c r="HO63" s="86"/>
      <c r="HP63" s="86"/>
      <c r="HQ63" s="86"/>
      <c r="HR63" s="86"/>
      <c r="HS63" s="86"/>
      <c r="HT63" s="86"/>
      <c r="HU63" s="86"/>
      <c r="HV63" s="86"/>
      <c r="HW63" s="86"/>
      <c r="HX63" s="86"/>
      <c r="HY63" s="86"/>
      <c r="HZ63" s="86"/>
      <c r="IA63" s="86"/>
      <c r="IB63" s="86"/>
      <c r="IC63" s="86"/>
      <c r="ID63" s="86"/>
      <c r="IE63" s="86"/>
      <c r="IF63" s="86"/>
      <c r="IG63" s="86"/>
      <c r="IH63" s="86"/>
      <c r="II63" s="86"/>
      <c r="IJ63" s="86"/>
      <c r="IK63" s="86"/>
      <c r="IL63" s="86"/>
      <c r="IM63" s="86"/>
      <c r="IN63" s="86"/>
      <c r="IO63" s="86"/>
      <c r="IP63" s="86"/>
      <c r="IQ63" s="86"/>
      <c r="IR63" s="86"/>
      <c r="IS63" s="86"/>
      <c r="IT63" s="86"/>
      <c r="IU63" s="86"/>
      <c r="IV63" s="86"/>
      <c r="IW63" s="86"/>
      <c r="IX63" s="86"/>
      <c r="IY63" s="86"/>
      <c r="IZ63" s="86"/>
      <c r="JA63" s="86"/>
      <c r="JB63" s="86"/>
      <c r="JC63" s="86"/>
      <c r="JD63" s="86"/>
      <c r="JE63" s="86"/>
      <c r="JF63" s="86"/>
      <c r="JG63" s="86"/>
      <c r="JH63" s="86"/>
      <c r="JI63" s="86"/>
      <c r="JJ63" s="86"/>
      <c r="JK63" s="86"/>
      <c r="JL63" s="86"/>
      <c r="JM63" s="86"/>
      <c r="JN63" s="86"/>
      <c r="JO63" s="86"/>
      <c r="JP63" s="86"/>
      <c r="JQ63" s="86"/>
      <c r="JR63" s="86"/>
      <c r="JS63" s="86"/>
      <c r="JT63" s="86"/>
      <c r="JU63" s="86"/>
      <c r="JV63" s="86"/>
      <c r="JW63" s="86"/>
      <c r="JX63" s="86"/>
      <c r="JY63" s="86"/>
      <c r="JZ63" s="86"/>
      <c r="KA63" s="86"/>
      <c r="KB63" s="86"/>
      <c r="KC63" s="86"/>
      <c r="KD63" s="86"/>
      <c r="KE63" s="86"/>
      <c r="KF63" s="86"/>
      <c r="KG63" s="86"/>
      <c r="KH63" s="86"/>
      <c r="KI63" s="86"/>
      <c r="KJ63" s="86"/>
      <c r="KK63" s="86"/>
      <c r="KL63" s="86"/>
      <c r="KM63" s="86"/>
      <c r="KN63" s="86"/>
      <c r="KO63" s="86"/>
      <c r="KP63" s="86"/>
      <c r="KQ63" s="86"/>
      <c r="KR63" s="86"/>
      <c r="KS63" s="86"/>
      <c r="KT63" s="86"/>
      <c r="KU63" s="86"/>
      <c r="KV63" s="86"/>
      <c r="KW63" s="86"/>
      <c r="KX63" s="86"/>
      <c r="KY63" s="86"/>
      <c r="KZ63" s="86"/>
      <c r="LA63" s="86"/>
      <c r="LB63" s="86"/>
      <c r="LC63" s="86"/>
      <c r="LD63" s="86"/>
      <c r="LE63" s="86"/>
      <c r="LF63" s="86"/>
      <c r="LG63" s="86"/>
      <c r="LH63" s="86"/>
      <c r="LI63" s="86"/>
      <c r="LJ63" s="86"/>
      <c r="LK63" s="86"/>
      <c r="LL63" s="86"/>
      <c r="LM63" s="86"/>
      <c r="LN63" s="86"/>
      <c r="LO63" s="86"/>
      <c r="LP63" s="86"/>
      <c r="LQ63" s="86"/>
      <c r="LR63" s="86"/>
      <c r="LS63" s="86"/>
      <c r="LT63" s="86"/>
      <c r="LU63" s="86"/>
      <c r="LV63" s="86"/>
      <c r="LW63" s="86"/>
      <c r="LX63" s="86"/>
      <c r="LY63" s="86"/>
      <c r="LZ63" s="86"/>
      <c r="MA63" s="86"/>
      <c r="MB63" s="86"/>
      <c r="MC63" s="86"/>
      <c r="MD63" s="86"/>
      <c r="ME63" s="86"/>
      <c r="MF63" s="86"/>
      <c r="MG63" s="86"/>
      <c r="MH63" s="86"/>
      <c r="MI63" s="86"/>
      <c r="MJ63" s="86"/>
      <c r="MK63" s="86"/>
      <c r="ML63" s="86"/>
      <c r="MM63" s="86"/>
      <c r="MN63" s="86"/>
      <c r="MO63" s="86"/>
      <c r="MP63" s="86"/>
      <c r="MQ63" s="86"/>
      <c r="MR63" s="86"/>
      <c r="MS63" s="86"/>
      <c r="MT63" s="86"/>
      <c r="MU63" s="86"/>
      <c r="MV63" s="86"/>
      <c r="MW63" s="86"/>
      <c r="MX63" s="86"/>
      <c r="MY63" s="86"/>
      <c r="MZ63" s="86"/>
      <c r="NA63" s="86"/>
      <c r="NB63" s="86"/>
      <c r="NC63" s="86"/>
      <c r="ND63" s="86"/>
      <c r="NE63" s="86"/>
      <c r="NF63" s="86"/>
      <c r="NG63" s="86"/>
      <c r="NH63" s="86"/>
      <c r="NI63" s="86"/>
      <c r="NJ63" s="86"/>
      <c r="NK63" s="86"/>
      <c r="NL63" s="86"/>
      <c r="NM63" s="86"/>
      <c r="NN63" s="86"/>
      <c r="NO63" s="86"/>
      <c r="NP63" s="86"/>
      <c r="NQ63" s="86"/>
      <c r="NR63" s="86"/>
      <c r="NS63" s="86"/>
      <c r="NT63" s="86"/>
      <c r="NU63" s="86"/>
      <c r="NV63" s="86"/>
      <c r="NW63" s="86"/>
      <c r="NX63" s="86"/>
      <c r="NY63" s="86"/>
      <c r="NZ63" s="86"/>
      <c r="OA63" s="86"/>
      <c r="OB63" s="86"/>
      <c r="OC63" s="86"/>
      <c r="OD63" s="86"/>
      <c r="OE63" s="86"/>
      <c r="OF63" s="86"/>
      <c r="OG63" s="86"/>
      <c r="OH63" s="86"/>
      <c r="OI63" s="86"/>
      <c r="OJ63" s="86"/>
      <c r="OK63" s="86"/>
      <c r="OL63" s="86"/>
      <c r="OM63" s="86"/>
      <c r="ON63" s="86"/>
      <c r="OO63" s="86"/>
      <c r="OP63" s="86"/>
      <c r="OQ63" s="86"/>
      <c r="OR63" s="86"/>
      <c r="OS63" s="86"/>
      <c r="OT63" s="86"/>
      <c r="OU63" s="86"/>
      <c r="OV63" s="86"/>
      <c r="OW63" s="86"/>
      <c r="OX63" s="86"/>
      <c r="OY63" s="86"/>
      <c r="OZ63" s="86"/>
      <c r="PA63" s="86"/>
      <c r="PB63" s="86"/>
      <c r="PC63" s="86"/>
      <c r="PD63" s="86"/>
      <c r="PE63" s="86"/>
      <c r="PF63" s="86"/>
      <c r="PG63" s="86"/>
      <c r="PH63" s="86"/>
      <c r="PI63" s="86"/>
      <c r="PJ63" s="86"/>
      <c r="PK63" s="86"/>
      <c r="PL63" s="86"/>
      <c r="PM63" s="86"/>
      <c r="PN63" s="86"/>
      <c r="PO63" s="86"/>
      <c r="PP63" s="86"/>
      <c r="PQ63" s="86"/>
      <c r="PR63" s="86"/>
      <c r="PS63" s="86"/>
      <c r="PT63" s="86"/>
      <c r="PU63" s="86"/>
      <c r="PV63" s="86"/>
      <c r="PW63" s="86"/>
      <c r="PX63" s="86"/>
      <c r="PY63" s="86"/>
      <c r="PZ63" s="86"/>
      <c r="QA63" s="86"/>
      <c r="QB63" s="86"/>
      <c r="QC63" s="86"/>
      <c r="QD63" s="86"/>
      <c r="QE63" s="86"/>
      <c r="QF63" s="86"/>
      <c r="QG63" s="86"/>
      <c r="QH63" s="86"/>
      <c r="QI63" s="86"/>
      <c r="QJ63" s="86"/>
      <c r="QK63" s="86"/>
      <c r="QL63" s="86"/>
      <c r="QM63" s="86"/>
      <c r="QN63" s="86"/>
      <c r="QO63" s="86"/>
      <c r="QP63" s="86"/>
      <c r="QQ63" s="86"/>
      <c r="QR63" s="86"/>
      <c r="QS63" s="86"/>
      <c r="QT63" s="86"/>
      <c r="QU63" s="86"/>
      <c r="QV63" s="86"/>
      <c r="QW63" s="86"/>
      <c r="QX63" s="86"/>
      <c r="QY63" s="86"/>
      <c r="QZ63" s="86"/>
      <c r="RA63" s="86"/>
      <c r="RB63" s="86"/>
      <c r="RC63" s="86"/>
      <c r="RD63" s="86"/>
      <c r="RE63" s="86"/>
      <c r="RF63" s="86"/>
      <c r="RG63" s="86"/>
      <c r="RH63" s="86"/>
      <c r="RI63" s="86"/>
      <c r="RJ63" s="86"/>
      <c r="RK63" s="86"/>
      <c r="RL63" s="86"/>
      <c r="RM63" s="86"/>
      <c r="RN63" s="86"/>
      <c r="RO63" s="86"/>
      <c r="RP63" s="86"/>
      <c r="RQ63" s="86"/>
      <c r="RR63" s="86"/>
      <c r="RS63" s="86"/>
      <c r="RT63" s="86"/>
      <c r="RU63" s="86"/>
      <c r="RV63" s="86"/>
      <c r="RW63" s="86"/>
      <c r="RX63" s="86"/>
      <c r="RY63" s="86"/>
      <c r="RZ63" s="86"/>
      <c r="SA63" s="86"/>
      <c r="SB63" s="86"/>
      <c r="SC63" s="86"/>
      <c r="SD63" s="86"/>
      <c r="SE63" s="86"/>
      <c r="SF63" s="86"/>
      <c r="SG63" s="86"/>
      <c r="SH63" s="86"/>
      <c r="SI63" s="86"/>
      <c r="SJ63" s="86"/>
      <c r="SK63" s="86"/>
      <c r="SL63" s="86"/>
      <c r="SM63" s="86"/>
      <c r="SN63" s="86"/>
      <c r="SO63" s="86"/>
      <c r="SP63" s="86"/>
      <c r="SQ63" s="86"/>
      <c r="SR63" s="86"/>
      <c r="SS63" s="86"/>
      <c r="ST63" s="86"/>
      <c r="SU63" s="86"/>
      <c r="SV63" s="86"/>
      <c r="SW63" s="86"/>
      <c r="SX63" s="86"/>
      <c r="SY63" s="86"/>
      <c r="SZ63" s="86"/>
      <c r="TA63" s="86"/>
      <c r="TB63" s="86"/>
      <c r="TC63" s="86"/>
      <c r="TD63" s="86"/>
      <c r="TE63" s="86"/>
      <c r="TF63" s="86"/>
      <c r="TG63" s="86"/>
      <c r="TH63" s="86"/>
      <c r="TI63" s="86"/>
      <c r="TJ63" s="86"/>
      <c r="TK63" s="86"/>
      <c r="TL63" s="86"/>
      <c r="TM63" s="86"/>
      <c r="TN63" s="86"/>
      <c r="TO63" s="86"/>
      <c r="TP63" s="86"/>
      <c r="TQ63" s="86"/>
      <c r="TR63" s="86"/>
      <c r="TS63" s="86"/>
      <c r="TT63" s="86"/>
      <c r="TU63" s="86"/>
      <c r="TV63" s="86"/>
      <c r="TW63" s="86"/>
      <c r="TX63" s="86"/>
      <c r="TY63" s="86"/>
      <c r="TZ63" s="86"/>
      <c r="UA63" s="86"/>
      <c r="UB63" s="86"/>
      <c r="UC63" s="86"/>
      <c r="UD63" s="86"/>
      <c r="UE63" s="86"/>
      <c r="UF63" s="86"/>
      <c r="UG63" s="86"/>
      <c r="UH63" s="86"/>
      <c r="UI63" s="86"/>
      <c r="UJ63" s="86"/>
      <c r="UK63" s="86"/>
      <c r="UL63" s="86"/>
      <c r="UM63" s="86"/>
      <c r="UN63" s="86"/>
      <c r="UO63" s="86"/>
      <c r="UP63" s="86"/>
      <c r="UQ63" s="86"/>
      <c r="UR63" s="86"/>
      <c r="US63" s="86"/>
      <c r="UT63" s="86"/>
      <c r="UU63" s="86"/>
      <c r="UV63" s="86"/>
      <c r="UW63" s="86"/>
      <c r="UX63" s="86"/>
      <c r="UY63" s="86"/>
      <c r="UZ63" s="86"/>
      <c r="VA63" s="86"/>
      <c r="VB63" s="86"/>
      <c r="VC63" s="86"/>
      <c r="VD63" s="86"/>
      <c r="VE63" s="86"/>
      <c r="VF63" s="86"/>
      <c r="VG63" s="86"/>
      <c r="VH63" s="86"/>
      <c r="VI63" s="86"/>
      <c r="VJ63" s="86"/>
      <c r="VK63" s="86"/>
      <c r="VL63" s="86"/>
      <c r="VM63" s="86"/>
      <c r="VN63" s="86"/>
      <c r="VO63" s="86"/>
      <c r="VP63" s="86"/>
      <c r="VQ63" s="86"/>
      <c r="VR63" s="86"/>
      <c r="VS63" s="86"/>
      <c r="VT63" s="86"/>
      <c r="VU63" s="86"/>
      <c r="VV63" s="86"/>
      <c r="VW63" s="86"/>
      <c r="VX63" s="86"/>
      <c r="VY63" s="86"/>
      <c r="VZ63" s="86"/>
      <c r="WA63" s="86"/>
      <c r="WB63" s="86"/>
      <c r="WC63" s="86"/>
      <c r="WD63" s="86"/>
      <c r="WE63" s="86"/>
      <c r="WF63" s="86"/>
      <c r="WG63" s="86"/>
      <c r="WH63" s="86"/>
      <c r="WI63" s="86"/>
      <c r="WJ63" s="86"/>
      <c r="WK63" s="86"/>
      <c r="WL63" s="86"/>
      <c r="WM63" s="86"/>
      <c r="WN63" s="86"/>
      <c r="WO63" s="86"/>
      <c r="WP63" s="86"/>
      <c r="WQ63" s="86"/>
      <c r="WR63" s="86"/>
      <c r="WS63" s="86"/>
      <c r="WT63" s="86"/>
      <c r="WU63" s="86"/>
      <c r="WV63" s="86"/>
      <c r="WW63" s="86"/>
      <c r="WX63" s="86"/>
      <c r="WY63" s="86"/>
      <c r="WZ63" s="86"/>
      <c r="XA63" s="86"/>
      <c r="XB63" s="86"/>
      <c r="XC63" s="86"/>
      <c r="XD63" s="86"/>
      <c r="XE63" s="86"/>
      <c r="XF63" s="86"/>
      <c r="XG63" s="86"/>
      <c r="XH63" s="86"/>
      <c r="XI63" s="86"/>
      <c r="XJ63" s="86"/>
      <c r="XK63" s="86"/>
      <c r="XL63" s="86"/>
      <c r="XM63" s="86"/>
      <c r="XN63" s="86"/>
      <c r="XO63" s="86"/>
      <c r="XP63" s="86"/>
      <c r="XQ63" s="86"/>
      <c r="XR63" s="86"/>
      <c r="XS63" s="86"/>
      <c r="XT63" s="86"/>
      <c r="XU63" s="86"/>
      <c r="XV63" s="86"/>
      <c r="XW63" s="86"/>
      <c r="XX63" s="86"/>
      <c r="XY63" s="86"/>
      <c r="XZ63" s="86"/>
      <c r="YA63" s="86"/>
      <c r="YB63" s="86"/>
      <c r="YC63" s="86"/>
      <c r="YD63" s="86"/>
      <c r="YE63" s="86"/>
      <c r="YF63" s="86"/>
      <c r="YG63" s="86"/>
      <c r="YH63" s="86"/>
      <c r="YI63" s="86"/>
      <c r="YJ63" s="86"/>
      <c r="YK63" s="86"/>
      <c r="YL63" s="86"/>
      <c r="YM63" s="86"/>
      <c r="YN63" s="86"/>
      <c r="YO63" s="86"/>
      <c r="YP63" s="86"/>
      <c r="YQ63" s="86"/>
      <c r="YR63" s="86"/>
      <c r="YS63" s="86"/>
      <c r="YT63" s="86"/>
      <c r="YU63" s="86"/>
      <c r="YV63" s="86"/>
      <c r="YW63" s="86"/>
      <c r="YX63" s="86"/>
      <c r="YY63" s="86"/>
      <c r="YZ63" s="86"/>
      <c r="ZA63" s="86"/>
      <c r="ZB63" s="86"/>
      <c r="ZC63" s="86"/>
      <c r="ZD63" s="86"/>
      <c r="ZE63" s="86"/>
      <c r="ZF63" s="86"/>
      <c r="ZG63" s="86"/>
      <c r="ZH63" s="86"/>
      <c r="ZI63" s="86"/>
      <c r="ZJ63" s="86"/>
      <c r="ZK63" s="86"/>
      <c r="ZL63" s="86"/>
      <c r="ZM63" s="86"/>
      <c r="ZN63" s="86"/>
      <c r="ZO63" s="86"/>
      <c r="ZP63" s="86"/>
      <c r="ZQ63" s="86"/>
      <c r="ZR63" s="86"/>
      <c r="ZS63" s="86"/>
      <c r="ZT63" s="86"/>
      <c r="ZU63" s="86"/>
      <c r="ZV63" s="86"/>
      <c r="ZW63" s="86"/>
      <c r="ZX63" s="86"/>
      <c r="ZY63" s="86"/>
      <c r="ZZ63" s="86"/>
      <c r="AAA63" s="86"/>
      <c r="AAB63" s="86"/>
      <c r="AAC63" s="86"/>
      <c r="AAD63" s="86"/>
      <c r="AAE63" s="86"/>
      <c r="AAF63" s="86"/>
      <c r="AAG63" s="86"/>
      <c r="AAH63" s="86"/>
      <c r="AAI63" s="86"/>
      <c r="AAJ63" s="86"/>
      <c r="AAK63" s="86"/>
      <c r="AAL63" s="86"/>
      <c r="AAM63" s="86"/>
      <c r="AAN63" s="86"/>
      <c r="AAO63" s="86"/>
      <c r="AAP63" s="86"/>
      <c r="AAQ63" s="86"/>
      <c r="AAR63" s="86"/>
      <c r="AAS63" s="86"/>
      <c r="AAT63" s="86"/>
      <c r="AAU63" s="86"/>
      <c r="AAV63" s="86"/>
      <c r="AAW63" s="86"/>
      <c r="AAX63" s="86"/>
      <c r="AAY63" s="86"/>
      <c r="AAZ63" s="86"/>
      <c r="ABA63" s="86"/>
      <c r="ABB63" s="86"/>
      <c r="ABC63" s="86"/>
      <c r="ABD63" s="86"/>
      <c r="ABE63" s="86"/>
      <c r="ABF63" s="86"/>
      <c r="ABG63" s="86"/>
      <c r="ABH63" s="86"/>
      <c r="ABI63" s="86"/>
      <c r="ABJ63" s="86"/>
      <c r="ABK63" s="86"/>
      <c r="ABL63" s="86"/>
      <c r="ABM63" s="86"/>
      <c r="ABN63" s="86"/>
      <c r="ABO63" s="86"/>
      <c r="ABP63" s="86"/>
      <c r="ABQ63" s="86"/>
      <c r="ABR63" s="86"/>
      <c r="ABS63" s="86"/>
      <c r="ABT63" s="86"/>
      <c r="ABU63" s="86"/>
      <c r="ABV63" s="86"/>
      <c r="ABW63" s="86"/>
      <c r="ABX63" s="86"/>
      <c r="ABY63" s="86"/>
      <c r="ABZ63" s="86"/>
      <c r="ACA63" s="86"/>
      <c r="ACB63" s="86"/>
      <c r="ACC63" s="86"/>
      <c r="ACD63" s="86"/>
      <c r="ACE63" s="86"/>
      <c r="ACF63" s="86"/>
      <c r="ACG63" s="86"/>
      <c r="ACH63" s="86"/>
      <c r="ACI63" s="86"/>
      <c r="ACJ63" s="86"/>
      <c r="ACK63" s="86"/>
      <c r="ACL63" s="86"/>
      <c r="ACM63" s="86"/>
      <c r="ACN63" s="86"/>
      <c r="ACO63" s="86"/>
      <c r="ACP63" s="86"/>
      <c r="ACQ63" s="86"/>
      <c r="ACR63" s="86"/>
      <c r="ACS63" s="86"/>
      <c r="ACT63" s="86"/>
      <c r="ACU63" s="86"/>
      <c r="ACV63" s="86"/>
      <c r="ACW63" s="86"/>
      <c r="ACX63" s="86"/>
      <c r="ACY63" s="86"/>
      <c r="ACZ63" s="86"/>
      <c r="ADA63" s="86"/>
      <c r="ADB63" s="86"/>
      <c r="ADC63" s="86"/>
      <c r="ADD63" s="86"/>
      <c r="ADE63" s="86"/>
      <c r="ADF63" s="86"/>
      <c r="ADG63" s="86"/>
      <c r="ADH63" s="86"/>
      <c r="ADI63" s="86"/>
      <c r="ADJ63" s="86"/>
      <c r="ADK63" s="86"/>
      <c r="ADL63" s="86"/>
      <c r="ADM63" s="86"/>
      <c r="ADN63" s="86"/>
      <c r="ADO63" s="86"/>
      <c r="ADP63" s="86"/>
      <c r="ADQ63" s="86"/>
      <c r="ADR63" s="86"/>
      <c r="ADS63" s="86"/>
      <c r="ADT63" s="86"/>
      <c r="ADU63" s="86"/>
      <c r="ADV63" s="86"/>
      <c r="ADW63" s="86"/>
      <c r="ADX63" s="86"/>
      <c r="ADY63" s="86"/>
      <c r="ADZ63" s="86"/>
      <c r="AEA63" s="86"/>
      <c r="AEB63" s="86"/>
      <c r="AEC63" s="86"/>
      <c r="AED63" s="86"/>
      <c r="AEE63" s="86"/>
      <c r="AEF63" s="86"/>
      <c r="AEG63" s="86"/>
      <c r="AEH63" s="86"/>
      <c r="AEI63" s="86"/>
      <c r="AEJ63" s="86"/>
      <c r="AEK63" s="86"/>
      <c r="AEL63" s="86"/>
      <c r="AEM63" s="86"/>
      <c r="AEN63" s="86"/>
      <c r="AEO63" s="86"/>
      <c r="AEP63" s="86"/>
      <c r="AEQ63" s="86"/>
      <c r="AER63" s="86"/>
      <c r="AES63" s="86"/>
      <c r="AET63" s="86"/>
      <c r="AEU63" s="86"/>
      <c r="AEV63" s="86"/>
      <c r="AEW63" s="86"/>
      <c r="AEX63" s="86"/>
      <c r="AEY63" s="86"/>
      <c r="AEZ63" s="86"/>
      <c r="AFA63" s="86"/>
      <c r="AFB63" s="86"/>
      <c r="AFC63" s="86"/>
      <c r="AFD63" s="86"/>
      <c r="AFE63" s="86"/>
      <c r="AFF63" s="86"/>
      <c r="AFG63" s="86"/>
      <c r="AFH63" s="86"/>
      <c r="AFI63" s="86"/>
      <c r="AFJ63" s="86"/>
      <c r="AFK63" s="86"/>
      <c r="AFL63" s="86"/>
      <c r="AFM63" s="86"/>
      <c r="AFN63" s="86"/>
      <c r="AFO63" s="86"/>
      <c r="AFP63" s="86"/>
      <c r="AFQ63" s="86"/>
      <c r="AFR63" s="86"/>
      <c r="AFS63" s="86"/>
      <c r="AFT63" s="86"/>
      <c r="AFU63" s="86"/>
      <c r="AFV63" s="86"/>
      <c r="AFW63" s="86"/>
      <c r="AFX63" s="86"/>
      <c r="AFY63" s="86"/>
      <c r="AFZ63" s="86"/>
      <c r="AGA63" s="86"/>
      <c r="AGB63" s="86"/>
      <c r="AGC63" s="86"/>
      <c r="AGD63" s="86"/>
      <c r="AGE63" s="86"/>
      <c r="AGF63" s="86"/>
      <c r="AGG63" s="86"/>
      <c r="AGH63" s="86"/>
      <c r="AGI63" s="86"/>
      <c r="AGJ63" s="86"/>
      <c r="AGK63" s="86"/>
      <c r="AGL63" s="86"/>
      <c r="AGM63" s="86"/>
      <c r="AGN63" s="86"/>
      <c r="AGO63" s="86"/>
      <c r="AGP63" s="86"/>
      <c r="AGQ63" s="86"/>
      <c r="AGR63" s="86"/>
      <c r="AGS63" s="86"/>
      <c r="AGT63" s="86"/>
      <c r="AGU63" s="86"/>
      <c r="AGV63" s="86"/>
      <c r="AGW63" s="86"/>
      <c r="AGX63" s="86"/>
      <c r="AGY63" s="86"/>
      <c r="AGZ63" s="86"/>
      <c r="AHA63" s="86"/>
      <c r="AHB63" s="86"/>
      <c r="AHC63" s="86"/>
      <c r="AHD63" s="86"/>
      <c r="AHE63" s="86"/>
      <c r="AHF63" s="86"/>
      <c r="AHG63" s="86"/>
      <c r="AHH63" s="86"/>
      <c r="AHI63" s="86"/>
      <c r="AHJ63" s="86"/>
      <c r="AHK63" s="86"/>
      <c r="AHL63" s="86"/>
      <c r="AHM63" s="86"/>
      <c r="AHN63" s="86"/>
      <c r="AHO63" s="86"/>
      <c r="AHP63" s="86"/>
      <c r="AHQ63" s="86"/>
      <c r="AHR63" s="86"/>
      <c r="AHS63" s="86"/>
      <c r="AHT63" s="86"/>
      <c r="AHU63" s="86"/>
      <c r="AHV63" s="86"/>
      <c r="AHW63" s="86"/>
      <c r="AHX63" s="86"/>
      <c r="AHY63" s="86"/>
      <c r="AHZ63" s="86"/>
      <c r="AIA63" s="86"/>
      <c r="AIB63" s="86"/>
      <c r="AIC63" s="86"/>
      <c r="AID63" s="86"/>
      <c r="AIE63" s="86"/>
      <c r="AIF63" s="86"/>
      <c r="AIG63" s="86"/>
      <c r="AIH63" s="86"/>
      <c r="AII63" s="86"/>
      <c r="AIJ63" s="86"/>
      <c r="AIK63" s="86"/>
      <c r="AIL63" s="86"/>
      <c r="AIM63" s="86"/>
      <c r="AIN63" s="86"/>
      <c r="AIO63" s="86"/>
      <c r="AIP63" s="86"/>
      <c r="AIQ63" s="86"/>
      <c r="AIR63" s="86"/>
      <c r="AIS63" s="86"/>
      <c r="AIT63" s="86"/>
      <c r="AIU63" s="86"/>
      <c r="AIV63" s="86"/>
      <c r="AIW63" s="86"/>
      <c r="AIX63" s="86"/>
      <c r="AIY63" s="86"/>
      <c r="AIZ63" s="86"/>
      <c r="AJA63" s="86"/>
      <c r="AJB63" s="86"/>
      <c r="AJC63" s="86"/>
      <c r="AJD63" s="86"/>
      <c r="AJE63" s="86"/>
      <c r="AJF63" s="86"/>
      <c r="AJG63" s="86"/>
      <c r="AJH63" s="86"/>
      <c r="AJI63" s="86"/>
      <c r="AJJ63" s="86"/>
      <c r="AJK63" s="86"/>
      <c r="AJL63" s="86"/>
      <c r="AJM63" s="86"/>
      <c r="AJN63" s="86"/>
      <c r="AJO63" s="86"/>
      <c r="AJP63" s="86"/>
      <c r="AJQ63" s="86"/>
      <c r="AJR63" s="86"/>
      <c r="AJS63" s="86"/>
      <c r="AJT63" s="86"/>
      <c r="AJU63" s="86"/>
      <c r="AJV63" s="86"/>
      <c r="AJW63" s="86"/>
      <c r="AJX63" s="86"/>
      <c r="AJY63" s="86"/>
      <c r="AJZ63" s="86"/>
      <c r="AKA63" s="86"/>
      <c r="AKB63" s="86"/>
      <c r="AKC63" s="86"/>
      <c r="AKD63" s="86"/>
      <c r="AKE63" s="86"/>
      <c r="AKF63" s="86"/>
      <c r="AKG63" s="86"/>
      <c r="AKH63" s="86"/>
      <c r="AKI63" s="86"/>
      <c r="AKJ63" s="86"/>
      <c r="AKK63" s="86"/>
      <c r="AKL63" s="86"/>
      <c r="AKM63" s="86"/>
      <c r="AKN63" s="86"/>
      <c r="AKO63" s="86"/>
      <c r="AKP63" s="86"/>
      <c r="AKQ63" s="86"/>
      <c r="AKR63" s="86"/>
      <c r="AKS63" s="86"/>
      <c r="AKT63" s="86"/>
      <c r="AKU63" s="86"/>
      <c r="AKV63" s="86"/>
      <c r="AKW63" s="86"/>
      <c r="AKX63" s="86"/>
      <c r="AKY63" s="86"/>
      <c r="AKZ63" s="86"/>
      <c r="ALA63" s="86"/>
      <c r="ALB63" s="86"/>
      <c r="ALC63" s="86"/>
      <c r="ALD63" s="86"/>
      <c r="ALE63" s="86"/>
      <c r="ALF63" s="86"/>
      <c r="ALG63" s="86"/>
      <c r="ALH63" s="86"/>
      <c r="ALI63" s="86"/>
      <c r="ALJ63" s="86"/>
      <c r="ALK63" s="86"/>
      <c r="ALL63" s="86"/>
      <c r="ALM63" s="86"/>
      <c r="ALN63" s="86"/>
      <c r="ALO63" s="86"/>
      <c r="ALP63" s="86"/>
      <c r="ALQ63" s="86"/>
      <c r="ALR63" s="86"/>
      <c r="ALS63" s="86"/>
      <c r="ALT63" s="86"/>
      <c r="ALU63" s="86"/>
      <c r="ALV63" s="86"/>
      <c r="ALW63" s="86"/>
      <c r="ALX63" s="86"/>
      <c r="ALY63" s="86"/>
      <c r="ALZ63" s="86"/>
      <c r="AMA63" s="86"/>
      <c r="AMB63" s="86"/>
      <c r="AMC63" s="86"/>
      <c r="AMD63" s="86"/>
      <c r="AME63" s="86"/>
      <c r="AMF63" s="86"/>
      <c r="AMG63" s="86"/>
      <c r="AMH63" s="86"/>
      <c r="AMI63" s="86"/>
      <c r="AMJ63" s="86"/>
      <c r="AMK63" s="86"/>
    </row>
    <row r="64" customFormat="false" ht="35" hidden="false" customHeight="false" outlineLevel="0" collapsed="false">
      <c r="A64" s="266" t="s">
        <v>5504</v>
      </c>
      <c r="B64" s="354" t="s">
        <v>5198</v>
      </c>
      <c r="C64" s="266" t="s">
        <v>5343</v>
      </c>
      <c r="D64" s="1"/>
      <c r="E64" s="266" t="s">
        <v>5505</v>
      </c>
      <c r="F64" s="266"/>
      <c r="G64" s="289" t="s">
        <v>5506</v>
      </c>
      <c r="H64" s="266"/>
      <c r="I64" s="266"/>
      <c r="J64" s="289" t="s">
        <v>5507</v>
      </c>
      <c r="K64" s="289"/>
      <c r="L64" s="266"/>
      <c r="M64" s="368" t="s">
        <v>5401</v>
      </c>
      <c r="N64" s="266"/>
      <c r="O64" s="266"/>
      <c r="P64" s="266"/>
      <c r="Q64" s="266"/>
      <c r="R64" s="266"/>
      <c r="S64" s="266"/>
      <c r="T64" s="266"/>
      <c r="U64" s="341"/>
      <c r="V64" s="342"/>
      <c r="W64" s="341"/>
      <c r="X64" s="342"/>
      <c r="Y64" s="342"/>
      <c r="Z64" s="342"/>
      <c r="AA64" s="342"/>
      <c r="AB64" s="343"/>
      <c r="AC64" s="343"/>
      <c r="AD64" s="344"/>
      <c r="AE64" s="343" t="s">
        <v>5508</v>
      </c>
      <c r="AF64" s="345" t="s">
        <v>5403</v>
      </c>
      <c r="AG64" s="351" t="s">
        <v>5509</v>
      </c>
      <c r="AH64" s="347" t="s">
        <v>5405</v>
      </c>
      <c r="AI64" s="343"/>
      <c r="AJ64" s="343"/>
      <c r="AK64" s="351" t="s">
        <v>5510</v>
      </c>
      <c r="AL64" s="343"/>
      <c r="AM64" s="351"/>
      <c r="AN64" s="343"/>
      <c r="AO64" s="324"/>
      <c r="AP64" s="324"/>
      <c r="AQ64" s="324"/>
      <c r="AR64" s="324"/>
      <c r="AS64" s="324"/>
      <c r="AT64" s="330" t="str">
        <f aca="false">IF(A64="", "","'"&amp;A64&amp;"': {megami: '"&amp;B64&amp;"'"&amp;IF(C64&lt;&gt;"",", anotherID: '"&amp;C64&amp;"', replace: '"&amp;D64&amp;"'","")&amp;", name: '"&amp;SUBSTITUTE(E64,"'","\'")&amp;"', nameEn: '"&amp;SUBSTITUTE(K64,"'","\'")&amp;"', nameZh: '"&amp;SUBSTITUTE(G64,"'","\'")&amp;"', nameZhG1: '"&amp;SUBSTITUTE(H64,"'","\'")&amp;"', nameKo: '"&amp;SUBSTITUTE(J64,"'","\'")&amp;"', ruby: '"&amp;F64&amp;"', rubyEn: '"&amp;L64&amp;IF(I64&lt;&gt;"", "', rubyZh: '"&amp;I64, "")&amp;"', baseType: '"&amp;VLOOKUP(M64,マスタ!$A$1:$B$99,2,0)&amp;"'"&amp;IF(N64="○",", extra: true","")&amp;IF(O64&lt;&gt;"",", extraFrom: '"&amp;O64&amp;"'","")&amp;IF(P64&lt;&gt;"",", exchangableTo: '"&amp;P64&amp;"'","")&amp;IF(Q64="○",", poison: true","")&amp;IF(R64&lt;&gt;"", ", type: '"&amp;VLOOKUP(R64,マスタ!$D$1:$E$99,2,0)&amp;"'", "")&amp;IF(S64&lt;&gt;"",", subType: '"&amp;VLOOKUP(S64,マスタ!$D$1:$E$99,2,0)&amp;"'","")&amp;""&amp;IF(T64&lt;&gt;"",", range: '"&amp;T64&amp;"'","")&amp;IF(V64&lt;&gt;"",", damage: '"&amp;V64&amp;"'","")&amp;IF(X64&lt;&gt;"",", capacity: '"&amp;X64&amp;"'","")&amp;IF(Y64&lt;&gt;"",", growth: "&amp;Y64&amp;"","")&amp;IF(Z64&lt;&gt;"",", cost: '"&amp;Z64&amp;"'","")&amp;", text: '"&amp;SUBSTITUTE(SUBSTITUTE(AE64, CHAR(13), ""),CHAR(10),"\n")&amp;IF(AF64&lt;&gt;"", "', textAdditional: '"&amp;SUBSTITUTE(SUBSTITUTE(AF64, CHAR(13), ""),CHAR(10),"\n"), "")&amp;"', textZh: '"&amp;SUBSTITUTE(SUBSTITUTE(SUBSTITUTE(AG64, CHAR(13), ""),CHAR(10),"\n"),"'","\'")&amp;"', textZhG1: '"&amp;SUBSTITUTE(SUBSTITUTE(SUBSTITUTE(AI64, CHAR(13), ""),CHAR(10),"\n"),"'","\'")&amp;IF(AH64&lt;&gt;"", "', textZhAdditional: '"&amp;SUBSTITUTE(SUBSTITUTE(AH64, CHAR(13), ""),CHAR(10),"\n"), "")&amp;IF(AJ64&lt;&gt;"", "', textZhG1Additional: '"&amp;SUBSTITUTE(SUBSTITUTE(AJ64, CHAR(13), ""),CHAR(10),"\n"), "")&amp;"', textKo: '"&amp;SUBSTITUTE(SUBSTITUTE(SUBSTITUTE(AK64, CHAR(13), ""),CHAR(10),"\n"),"'","\'")&amp;IF(AL64&lt;&gt;"", "', textKoAdditional: '"&amp;SUBSTITUTE(SUBSTITUTE(AL64, CHAR(13), ""),CHAR(10),"\n"), "")&amp;"', textEn: '"&amp;SUBSTITUTE(SUBSTITUTE(SUBSTITUTE(AM64, CHAR(13), ""),CHAR(10),"\n"),"'","\'")&amp;IF(AN64&lt;&gt;"", "', textEnAdditional: '"&amp;SUBSTITUTE(SUBSTITUTE(AN64, CHAR(13), ""),CHAR(10),"\n"), "")&amp;"'"&amp;IF(AB64="○",", sealable: true","")&amp;IF(AC64="○",", removable: true","")&amp;IF(AA64="○",", lie: true","")&amp;IF(AD64="○",", investable: true","")&amp;"},")</f>
        <v>'26-innealra-o3-f-1': {megami: 'innealra', anotherID: 'O3', replace: '', name: 'あこがれ', nameEn: '', nameZh: '憧憬', nameZhG1: '', nameKo: '동경하다', ruby: '', rubyEn: '', baseType: 'fate', text: 'ロスト→ダスト：3\nこの効果で3個以上の桜花結晶が移動したならば、攻撃『適正距離0-3、3/1』を行う。', textAdditional: '（クリックでまだ見ぬ運命へと移動）', textZh: '迷失→3→虚\n 若因此效果移动了3个或更多樱花结晶，进行一次“攻击距离0-3 伤害3/1”的攻击。', textZhG1: '', textZhAdditional: '（点击即可将其移去未知的命运）', textKo: '로스트→더스트:3\n이 효과로 3개 이상의 벚꽃결정이 이동했다면 공격『적정거리 0-3, 3/1, 』을 수행한다.', textEn: ''},</v>
      </c>
      <c r="AU64" s="331" t="str">
        <f aca="false">IF($A64&lt;&gt;"", "    /** 《"&amp;$E64&amp;"》 */ export const "&amp;SUBSTITUTE(UPPER(IF(MID($A64, 3, 1)="-", RIGHT($A64,LEN($A64)-3), $A64)), "-", "_")&amp;": TCardId = '"&amp;$A64&amp;"';", "")</f>
        <v>    /** 《あこがれ》 */ export const INNEALRA_O3_F_1: TCardId = '26-innealra-o3-f-1';</v>
      </c>
      <c r="AV64" s="332" t="str">
        <f aca="false">IF($A64&lt;&gt;"", "    | '"&amp;$A64&amp;"'", "")</f>
        <v>    | '26-innealra-o3-f-1'</v>
      </c>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86"/>
      <c r="CD64" s="86"/>
      <c r="CE64" s="86"/>
      <c r="CF64" s="86"/>
      <c r="CG64" s="86"/>
      <c r="CH64" s="86"/>
      <c r="CI64" s="86"/>
      <c r="CJ64" s="86"/>
      <c r="CK64" s="86"/>
      <c r="CL64" s="86"/>
      <c r="CM64" s="86"/>
      <c r="CN64" s="86"/>
      <c r="CO64" s="86"/>
      <c r="CP64" s="86"/>
      <c r="CQ64" s="86"/>
      <c r="CR64" s="86"/>
      <c r="CS64" s="86"/>
      <c r="CT64" s="86"/>
      <c r="CU64" s="86"/>
      <c r="CV64" s="86"/>
      <c r="CW64" s="86"/>
      <c r="CX64" s="86"/>
      <c r="CY64" s="86"/>
      <c r="CZ64" s="86"/>
      <c r="DA64" s="86"/>
      <c r="DB64" s="86"/>
      <c r="DC64" s="86"/>
      <c r="DD64" s="86"/>
      <c r="DE64" s="86"/>
      <c r="DF64" s="86"/>
      <c r="DG64" s="86"/>
      <c r="DH64" s="86"/>
      <c r="DI64" s="86"/>
      <c r="DJ64" s="86"/>
      <c r="DK64" s="86"/>
      <c r="DL64" s="86"/>
      <c r="DM64" s="86"/>
      <c r="DN64" s="86"/>
      <c r="DO64" s="86"/>
      <c r="DP64" s="86"/>
      <c r="DQ64" s="86"/>
      <c r="DR64" s="86"/>
      <c r="DS64" s="86"/>
      <c r="DT64" s="86"/>
      <c r="DU64" s="86"/>
      <c r="DV64" s="86"/>
      <c r="DW64" s="86"/>
      <c r="DX64" s="86"/>
      <c r="DY64" s="86"/>
      <c r="DZ64" s="86"/>
      <c r="EA64" s="86"/>
      <c r="EB64" s="86"/>
      <c r="EC64" s="86"/>
      <c r="ED64" s="86"/>
      <c r="EE64" s="86"/>
      <c r="EF64" s="86"/>
      <c r="EG64" s="86"/>
      <c r="EH64" s="86"/>
      <c r="EI64" s="86"/>
      <c r="EJ64" s="86"/>
      <c r="EK64" s="86"/>
      <c r="EL64" s="86"/>
      <c r="EM64" s="86"/>
      <c r="EN64" s="86"/>
      <c r="EO64" s="86"/>
      <c r="EP64" s="86"/>
      <c r="EQ64" s="86"/>
      <c r="ER64" s="86"/>
      <c r="ES64" s="86"/>
      <c r="ET64" s="86"/>
      <c r="EU64" s="86"/>
      <c r="EV64" s="86"/>
      <c r="EW64" s="86"/>
      <c r="EX64" s="86"/>
      <c r="EY64" s="86"/>
      <c r="EZ64" s="86"/>
      <c r="FA64" s="86"/>
      <c r="FB64" s="86"/>
      <c r="FC64" s="86"/>
      <c r="FD64" s="86"/>
      <c r="FE64" s="86"/>
      <c r="FF64" s="86"/>
      <c r="FG64" s="86"/>
      <c r="FH64" s="86"/>
      <c r="FI64" s="86"/>
      <c r="FJ64" s="86"/>
      <c r="FK64" s="86"/>
      <c r="FL64" s="86"/>
      <c r="FM64" s="86"/>
      <c r="FN64" s="86"/>
      <c r="FO64" s="86"/>
      <c r="FP64" s="86"/>
      <c r="FQ64" s="86"/>
      <c r="FR64" s="86"/>
      <c r="FS64" s="86"/>
      <c r="FT64" s="86"/>
      <c r="FU64" s="86"/>
      <c r="FV64" s="86"/>
      <c r="FW64" s="86"/>
      <c r="FX64" s="86"/>
      <c r="FY64" s="86"/>
      <c r="FZ64" s="86"/>
      <c r="GA64" s="86"/>
      <c r="GB64" s="86"/>
      <c r="GC64" s="86"/>
      <c r="GD64" s="86"/>
      <c r="GE64" s="86"/>
      <c r="GF64" s="86"/>
      <c r="GG64" s="86"/>
      <c r="GH64" s="86"/>
      <c r="GI64" s="86"/>
      <c r="GJ64" s="86"/>
      <c r="GK64" s="86"/>
      <c r="GL64" s="86"/>
      <c r="GM64" s="86"/>
      <c r="GN64" s="86"/>
      <c r="GO64" s="86"/>
      <c r="GP64" s="86"/>
      <c r="GQ64" s="86"/>
      <c r="GR64" s="86"/>
      <c r="GS64" s="86"/>
      <c r="GT64" s="86"/>
      <c r="GU64" s="86"/>
      <c r="GV64" s="86"/>
      <c r="GW64" s="86"/>
      <c r="GX64" s="86"/>
      <c r="GY64" s="86"/>
      <c r="GZ64" s="86"/>
      <c r="HA64" s="86"/>
      <c r="HB64" s="86"/>
      <c r="HC64" s="86"/>
      <c r="HD64" s="86"/>
      <c r="HE64" s="86"/>
      <c r="HF64" s="86"/>
      <c r="HG64" s="86"/>
      <c r="HH64" s="86"/>
      <c r="HI64" s="86"/>
      <c r="HJ64" s="86"/>
      <c r="HK64" s="86"/>
      <c r="HL64" s="86"/>
      <c r="HM64" s="86"/>
      <c r="HN64" s="86"/>
      <c r="HO64" s="86"/>
      <c r="HP64" s="86"/>
      <c r="HQ64" s="86"/>
      <c r="HR64" s="86"/>
      <c r="HS64" s="86"/>
      <c r="HT64" s="86"/>
      <c r="HU64" s="86"/>
      <c r="HV64" s="86"/>
      <c r="HW64" s="86"/>
      <c r="HX64" s="86"/>
      <c r="HY64" s="86"/>
      <c r="HZ64" s="86"/>
      <c r="IA64" s="86"/>
      <c r="IB64" s="86"/>
      <c r="IC64" s="86"/>
      <c r="ID64" s="86"/>
      <c r="IE64" s="86"/>
      <c r="IF64" s="86"/>
      <c r="IG64" s="86"/>
      <c r="IH64" s="86"/>
      <c r="II64" s="86"/>
      <c r="IJ64" s="86"/>
      <c r="IK64" s="86"/>
      <c r="IL64" s="86"/>
      <c r="IM64" s="86"/>
      <c r="IN64" s="86"/>
      <c r="IO64" s="86"/>
      <c r="IP64" s="86"/>
      <c r="IQ64" s="86"/>
      <c r="IR64" s="86"/>
      <c r="IS64" s="86"/>
      <c r="IT64" s="86"/>
      <c r="IU64" s="86"/>
      <c r="IV64" s="86"/>
      <c r="IW64" s="86"/>
      <c r="IX64" s="86"/>
      <c r="IY64" s="86"/>
      <c r="IZ64" s="86"/>
      <c r="JA64" s="86"/>
      <c r="JB64" s="86"/>
      <c r="JC64" s="86"/>
      <c r="JD64" s="86"/>
      <c r="JE64" s="86"/>
      <c r="JF64" s="86"/>
      <c r="JG64" s="86"/>
      <c r="JH64" s="86"/>
      <c r="JI64" s="86"/>
      <c r="JJ64" s="86"/>
      <c r="JK64" s="86"/>
      <c r="JL64" s="86"/>
      <c r="JM64" s="86"/>
      <c r="JN64" s="86"/>
      <c r="JO64" s="86"/>
      <c r="JP64" s="86"/>
      <c r="JQ64" s="86"/>
      <c r="JR64" s="86"/>
      <c r="JS64" s="86"/>
      <c r="JT64" s="86"/>
      <c r="JU64" s="86"/>
      <c r="JV64" s="86"/>
      <c r="JW64" s="86"/>
      <c r="JX64" s="86"/>
      <c r="JY64" s="86"/>
      <c r="JZ64" s="86"/>
      <c r="KA64" s="86"/>
      <c r="KB64" s="86"/>
      <c r="KC64" s="86"/>
      <c r="KD64" s="86"/>
      <c r="KE64" s="86"/>
      <c r="KF64" s="86"/>
      <c r="KG64" s="86"/>
      <c r="KH64" s="86"/>
      <c r="KI64" s="86"/>
      <c r="KJ64" s="86"/>
      <c r="KK64" s="86"/>
      <c r="KL64" s="86"/>
      <c r="KM64" s="86"/>
      <c r="KN64" s="86"/>
      <c r="KO64" s="86"/>
      <c r="KP64" s="86"/>
      <c r="KQ64" s="86"/>
      <c r="KR64" s="86"/>
      <c r="KS64" s="86"/>
      <c r="KT64" s="86"/>
      <c r="KU64" s="86"/>
      <c r="KV64" s="86"/>
      <c r="KW64" s="86"/>
      <c r="KX64" s="86"/>
      <c r="KY64" s="86"/>
      <c r="KZ64" s="86"/>
      <c r="LA64" s="86"/>
      <c r="LB64" s="86"/>
      <c r="LC64" s="86"/>
      <c r="LD64" s="86"/>
      <c r="LE64" s="86"/>
      <c r="LF64" s="86"/>
      <c r="LG64" s="86"/>
      <c r="LH64" s="86"/>
      <c r="LI64" s="86"/>
      <c r="LJ64" s="86"/>
      <c r="LK64" s="86"/>
      <c r="LL64" s="86"/>
      <c r="LM64" s="86"/>
      <c r="LN64" s="86"/>
      <c r="LO64" s="86"/>
      <c r="LP64" s="86"/>
      <c r="LQ64" s="86"/>
      <c r="LR64" s="86"/>
      <c r="LS64" s="86"/>
      <c r="LT64" s="86"/>
      <c r="LU64" s="86"/>
      <c r="LV64" s="86"/>
      <c r="LW64" s="86"/>
      <c r="LX64" s="86"/>
      <c r="LY64" s="86"/>
      <c r="LZ64" s="86"/>
      <c r="MA64" s="86"/>
      <c r="MB64" s="86"/>
      <c r="MC64" s="86"/>
      <c r="MD64" s="86"/>
      <c r="ME64" s="86"/>
      <c r="MF64" s="86"/>
      <c r="MG64" s="86"/>
      <c r="MH64" s="86"/>
      <c r="MI64" s="86"/>
      <c r="MJ64" s="86"/>
      <c r="MK64" s="86"/>
      <c r="ML64" s="86"/>
      <c r="MM64" s="86"/>
      <c r="MN64" s="86"/>
      <c r="MO64" s="86"/>
      <c r="MP64" s="86"/>
      <c r="MQ64" s="86"/>
      <c r="MR64" s="86"/>
      <c r="MS64" s="86"/>
      <c r="MT64" s="86"/>
      <c r="MU64" s="86"/>
      <c r="MV64" s="86"/>
      <c r="MW64" s="86"/>
      <c r="MX64" s="86"/>
      <c r="MY64" s="86"/>
      <c r="MZ64" s="86"/>
      <c r="NA64" s="86"/>
      <c r="NB64" s="86"/>
      <c r="NC64" s="86"/>
      <c r="ND64" s="86"/>
      <c r="NE64" s="86"/>
      <c r="NF64" s="86"/>
      <c r="NG64" s="86"/>
      <c r="NH64" s="86"/>
      <c r="NI64" s="86"/>
      <c r="NJ64" s="86"/>
      <c r="NK64" s="86"/>
      <c r="NL64" s="86"/>
      <c r="NM64" s="86"/>
      <c r="NN64" s="86"/>
      <c r="NO64" s="86"/>
      <c r="NP64" s="86"/>
      <c r="NQ64" s="86"/>
      <c r="NR64" s="86"/>
      <c r="NS64" s="86"/>
      <c r="NT64" s="86"/>
      <c r="NU64" s="86"/>
      <c r="NV64" s="86"/>
      <c r="NW64" s="86"/>
      <c r="NX64" s="86"/>
      <c r="NY64" s="86"/>
      <c r="NZ64" s="86"/>
      <c r="OA64" s="86"/>
      <c r="OB64" s="86"/>
      <c r="OC64" s="86"/>
      <c r="OD64" s="86"/>
      <c r="OE64" s="86"/>
      <c r="OF64" s="86"/>
      <c r="OG64" s="86"/>
      <c r="OH64" s="86"/>
      <c r="OI64" s="86"/>
      <c r="OJ64" s="86"/>
      <c r="OK64" s="86"/>
      <c r="OL64" s="86"/>
      <c r="OM64" s="86"/>
      <c r="ON64" s="86"/>
      <c r="OO64" s="86"/>
      <c r="OP64" s="86"/>
      <c r="OQ64" s="86"/>
      <c r="OR64" s="86"/>
      <c r="OS64" s="86"/>
      <c r="OT64" s="86"/>
      <c r="OU64" s="86"/>
      <c r="OV64" s="86"/>
      <c r="OW64" s="86"/>
      <c r="OX64" s="86"/>
      <c r="OY64" s="86"/>
      <c r="OZ64" s="86"/>
      <c r="PA64" s="86"/>
      <c r="PB64" s="86"/>
      <c r="PC64" s="86"/>
      <c r="PD64" s="86"/>
      <c r="PE64" s="86"/>
      <c r="PF64" s="86"/>
      <c r="PG64" s="86"/>
      <c r="PH64" s="86"/>
      <c r="PI64" s="86"/>
      <c r="PJ64" s="86"/>
      <c r="PK64" s="86"/>
      <c r="PL64" s="86"/>
      <c r="PM64" s="86"/>
      <c r="PN64" s="86"/>
      <c r="PO64" s="86"/>
      <c r="PP64" s="86"/>
      <c r="PQ64" s="86"/>
      <c r="PR64" s="86"/>
      <c r="PS64" s="86"/>
      <c r="PT64" s="86"/>
      <c r="PU64" s="86"/>
      <c r="PV64" s="86"/>
      <c r="PW64" s="86"/>
      <c r="PX64" s="86"/>
      <c r="PY64" s="86"/>
      <c r="PZ64" s="86"/>
      <c r="QA64" s="86"/>
      <c r="QB64" s="86"/>
      <c r="QC64" s="86"/>
      <c r="QD64" s="86"/>
      <c r="QE64" s="86"/>
      <c r="QF64" s="86"/>
      <c r="QG64" s="86"/>
      <c r="QH64" s="86"/>
      <c r="QI64" s="86"/>
      <c r="QJ64" s="86"/>
      <c r="QK64" s="86"/>
      <c r="QL64" s="86"/>
      <c r="QM64" s="86"/>
      <c r="QN64" s="86"/>
      <c r="QO64" s="86"/>
      <c r="QP64" s="86"/>
      <c r="QQ64" s="86"/>
      <c r="QR64" s="86"/>
      <c r="QS64" s="86"/>
      <c r="QT64" s="86"/>
      <c r="QU64" s="86"/>
      <c r="QV64" s="86"/>
      <c r="QW64" s="86"/>
      <c r="QX64" s="86"/>
      <c r="QY64" s="86"/>
      <c r="QZ64" s="86"/>
      <c r="RA64" s="86"/>
      <c r="RB64" s="86"/>
      <c r="RC64" s="86"/>
      <c r="RD64" s="86"/>
      <c r="RE64" s="86"/>
      <c r="RF64" s="86"/>
      <c r="RG64" s="86"/>
      <c r="RH64" s="86"/>
      <c r="RI64" s="86"/>
      <c r="RJ64" s="86"/>
      <c r="RK64" s="86"/>
      <c r="RL64" s="86"/>
      <c r="RM64" s="86"/>
      <c r="RN64" s="86"/>
      <c r="RO64" s="86"/>
      <c r="RP64" s="86"/>
      <c r="RQ64" s="86"/>
      <c r="RR64" s="86"/>
      <c r="RS64" s="86"/>
      <c r="RT64" s="86"/>
      <c r="RU64" s="86"/>
      <c r="RV64" s="86"/>
      <c r="RW64" s="86"/>
      <c r="RX64" s="86"/>
      <c r="RY64" s="86"/>
      <c r="RZ64" s="86"/>
      <c r="SA64" s="86"/>
      <c r="SB64" s="86"/>
      <c r="SC64" s="86"/>
      <c r="SD64" s="86"/>
      <c r="SE64" s="86"/>
      <c r="SF64" s="86"/>
      <c r="SG64" s="86"/>
      <c r="SH64" s="86"/>
      <c r="SI64" s="86"/>
      <c r="SJ64" s="86"/>
      <c r="SK64" s="86"/>
      <c r="SL64" s="86"/>
      <c r="SM64" s="86"/>
      <c r="SN64" s="86"/>
      <c r="SO64" s="86"/>
      <c r="SP64" s="86"/>
      <c r="SQ64" s="86"/>
      <c r="SR64" s="86"/>
      <c r="SS64" s="86"/>
      <c r="ST64" s="86"/>
      <c r="SU64" s="86"/>
      <c r="SV64" s="86"/>
      <c r="SW64" s="86"/>
      <c r="SX64" s="86"/>
      <c r="SY64" s="86"/>
      <c r="SZ64" s="86"/>
      <c r="TA64" s="86"/>
      <c r="TB64" s="86"/>
      <c r="TC64" s="86"/>
      <c r="TD64" s="86"/>
      <c r="TE64" s="86"/>
      <c r="TF64" s="86"/>
      <c r="TG64" s="86"/>
      <c r="TH64" s="86"/>
      <c r="TI64" s="86"/>
      <c r="TJ64" s="86"/>
      <c r="TK64" s="86"/>
      <c r="TL64" s="86"/>
      <c r="TM64" s="86"/>
      <c r="TN64" s="86"/>
      <c r="TO64" s="86"/>
      <c r="TP64" s="86"/>
      <c r="TQ64" s="86"/>
      <c r="TR64" s="86"/>
      <c r="TS64" s="86"/>
      <c r="TT64" s="86"/>
      <c r="TU64" s="86"/>
      <c r="TV64" s="86"/>
      <c r="TW64" s="86"/>
      <c r="TX64" s="86"/>
      <c r="TY64" s="86"/>
      <c r="TZ64" s="86"/>
      <c r="UA64" s="86"/>
      <c r="UB64" s="86"/>
      <c r="UC64" s="86"/>
      <c r="UD64" s="86"/>
      <c r="UE64" s="86"/>
      <c r="UF64" s="86"/>
      <c r="UG64" s="86"/>
      <c r="UH64" s="86"/>
      <c r="UI64" s="86"/>
      <c r="UJ64" s="86"/>
      <c r="UK64" s="86"/>
      <c r="UL64" s="86"/>
      <c r="UM64" s="86"/>
      <c r="UN64" s="86"/>
      <c r="UO64" s="86"/>
      <c r="UP64" s="86"/>
      <c r="UQ64" s="86"/>
      <c r="UR64" s="86"/>
      <c r="US64" s="86"/>
      <c r="UT64" s="86"/>
      <c r="UU64" s="86"/>
      <c r="UV64" s="86"/>
      <c r="UW64" s="86"/>
      <c r="UX64" s="86"/>
      <c r="UY64" s="86"/>
      <c r="UZ64" s="86"/>
      <c r="VA64" s="86"/>
      <c r="VB64" s="86"/>
      <c r="VC64" s="86"/>
      <c r="VD64" s="86"/>
      <c r="VE64" s="86"/>
      <c r="VF64" s="86"/>
      <c r="VG64" s="86"/>
      <c r="VH64" s="86"/>
      <c r="VI64" s="86"/>
      <c r="VJ64" s="86"/>
      <c r="VK64" s="86"/>
      <c r="VL64" s="86"/>
      <c r="VM64" s="86"/>
      <c r="VN64" s="86"/>
      <c r="VO64" s="86"/>
      <c r="VP64" s="86"/>
      <c r="VQ64" s="86"/>
      <c r="VR64" s="86"/>
      <c r="VS64" s="86"/>
      <c r="VT64" s="86"/>
      <c r="VU64" s="86"/>
      <c r="VV64" s="86"/>
      <c r="VW64" s="86"/>
      <c r="VX64" s="86"/>
      <c r="VY64" s="86"/>
      <c r="VZ64" s="86"/>
      <c r="WA64" s="86"/>
      <c r="WB64" s="86"/>
      <c r="WC64" s="86"/>
      <c r="WD64" s="86"/>
      <c r="WE64" s="86"/>
      <c r="WF64" s="86"/>
      <c r="WG64" s="86"/>
      <c r="WH64" s="86"/>
      <c r="WI64" s="86"/>
      <c r="WJ64" s="86"/>
      <c r="WK64" s="86"/>
      <c r="WL64" s="86"/>
      <c r="WM64" s="86"/>
      <c r="WN64" s="86"/>
      <c r="WO64" s="86"/>
      <c r="WP64" s="86"/>
      <c r="WQ64" s="86"/>
      <c r="WR64" s="86"/>
      <c r="WS64" s="86"/>
      <c r="WT64" s="86"/>
      <c r="WU64" s="86"/>
      <c r="WV64" s="86"/>
      <c r="WW64" s="86"/>
      <c r="WX64" s="86"/>
      <c r="WY64" s="86"/>
      <c r="WZ64" s="86"/>
      <c r="XA64" s="86"/>
      <c r="XB64" s="86"/>
      <c r="XC64" s="86"/>
      <c r="XD64" s="86"/>
      <c r="XE64" s="86"/>
      <c r="XF64" s="86"/>
      <c r="XG64" s="86"/>
      <c r="XH64" s="86"/>
      <c r="XI64" s="86"/>
      <c r="XJ64" s="86"/>
      <c r="XK64" s="86"/>
      <c r="XL64" s="86"/>
      <c r="XM64" s="86"/>
      <c r="XN64" s="86"/>
      <c r="XO64" s="86"/>
      <c r="XP64" s="86"/>
      <c r="XQ64" s="86"/>
      <c r="XR64" s="86"/>
      <c r="XS64" s="86"/>
      <c r="XT64" s="86"/>
      <c r="XU64" s="86"/>
      <c r="XV64" s="86"/>
      <c r="XW64" s="86"/>
      <c r="XX64" s="86"/>
      <c r="XY64" s="86"/>
      <c r="XZ64" s="86"/>
      <c r="YA64" s="86"/>
      <c r="YB64" s="86"/>
      <c r="YC64" s="86"/>
      <c r="YD64" s="86"/>
      <c r="YE64" s="86"/>
      <c r="YF64" s="86"/>
      <c r="YG64" s="86"/>
      <c r="YH64" s="86"/>
      <c r="YI64" s="86"/>
      <c r="YJ64" s="86"/>
      <c r="YK64" s="86"/>
      <c r="YL64" s="86"/>
      <c r="YM64" s="86"/>
      <c r="YN64" s="86"/>
      <c r="YO64" s="86"/>
      <c r="YP64" s="86"/>
      <c r="YQ64" s="86"/>
      <c r="YR64" s="86"/>
      <c r="YS64" s="86"/>
      <c r="YT64" s="86"/>
      <c r="YU64" s="86"/>
      <c r="YV64" s="86"/>
      <c r="YW64" s="86"/>
      <c r="YX64" s="86"/>
      <c r="YY64" s="86"/>
      <c r="YZ64" s="86"/>
      <c r="ZA64" s="86"/>
      <c r="ZB64" s="86"/>
      <c r="ZC64" s="86"/>
      <c r="ZD64" s="86"/>
      <c r="ZE64" s="86"/>
      <c r="ZF64" s="86"/>
      <c r="ZG64" s="86"/>
      <c r="ZH64" s="86"/>
      <c r="ZI64" s="86"/>
      <c r="ZJ64" s="86"/>
      <c r="ZK64" s="86"/>
      <c r="ZL64" s="86"/>
      <c r="ZM64" s="86"/>
      <c r="ZN64" s="86"/>
      <c r="ZO64" s="86"/>
      <c r="ZP64" s="86"/>
      <c r="ZQ64" s="86"/>
      <c r="ZR64" s="86"/>
      <c r="ZS64" s="86"/>
      <c r="ZT64" s="86"/>
      <c r="ZU64" s="86"/>
      <c r="ZV64" s="86"/>
      <c r="ZW64" s="86"/>
      <c r="ZX64" s="86"/>
      <c r="ZY64" s="86"/>
      <c r="ZZ64" s="86"/>
      <c r="AAA64" s="86"/>
      <c r="AAB64" s="86"/>
      <c r="AAC64" s="86"/>
      <c r="AAD64" s="86"/>
      <c r="AAE64" s="86"/>
      <c r="AAF64" s="86"/>
      <c r="AAG64" s="86"/>
      <c r="AAH64" s="86"/>
      <c r="AAI64" s="86"/>
      <c r="AAJ64" s="86"/>
      <c r="AAK64" s="86"/>
      <c r="AAL64" s="86"/>
      <c r="AAM64" s="86"/>
      <c r="AAN64" s="86"/>
      <c r="AAO64" s="86"/>
      <c r="AAP64" s="86"/>
      <c r="AAQ64" s="86"/>
      <c r="AAR64" s="86"/>
      <c r="AAS64" s="86"/>
      <c r="AAT64" s="86"/>
      <c r="AAU64" s="86"/>
      <c r="AAV64" s="86"/>
      <c r="AAW64" s="86"/>
      <c r="AAX64" s="86"/>
      <c r="AAY64" s="86"/>
      <c r="AAZ64" s="86"/>
      <c r="ABA64" s="86"/>
      <c r="ABB64" s="86"/>
      <c r="ABC64" s="86"/>
      <c r="ABD64" s="86"/>
      <c r="ABE64" s="86"/>
      <c r="ABF64" s="86"/>
      <c r="ABG64" s="86"/>
      <c r="ABH64" s="86"/>
      <c r="ABI64" s="86"/>
      <c r="ABJ64" s="86"/>
      <c r="ABK64" s="86"/>
      <c r="ABL64" s="86"/>
      <c r="ABM64" s="86"/>
      <c r="ABN64" s="86"/>
      <c r="ABO64" s="86"/>
      <c r="ABP64" s="86"/>
      <c r="ABQ64" s="86"/>
      <c r="ABR64" s="86"/>
      <c r="ABS64" s="86"/>
      <c r="ABT64" s="86"/>
      <c r="ABU64" s="86"/>
      <c r="ABV64" s="86"/>
      <c r="ABW64" s="86"/>
      <c r="ABX64" s="86"/>
      <c r="ABY64" s="86"/>
      <c r="ABZ64" s="86"/>
      <c r="ACA64" s="86"/>
      <c r="ACB64" s="86"/>
      <c r="ACC64" s="86"/>
      <c r="ACD64" s="86"/>
      <c r="ACE64" s="86"/>
      <c r="ACF64" s="86"/>
      <c r="ACG64" s="86"/>
      <c r="ACH64" s="86"/>
      <c r="ACI64" s="86"/>
      <c r="ACJ64" s="86"/>
      <c r="ACK64" s="86"/>
      <c r="ACL64" s="86"/>
      <c r="ACM64" s="86"/>
      <c r="ACN64" s="86"/>
      <c r="ACO64" s="86"/>
      <c r="ACP64" s="86"/>
      <c r="ACQ64" s="86"/>
      <c r="ACR64" s="86"/>
      <c r="ACS64" s="86"/>
      <c r="ACT64" s="86"/>
      <c r="ACU64" s="86"/>
      <c r="ACV64" s="86"/>
      <c r="ACW64" s="86"/>
      <c r="ACX64" s="86"/>
      <c r="ACY64" s="86"/>
      <c r="ACZ64" s="86"/>
      <c r="ADA64" s="86"/>
      <c r="ADB64" s="86"/>
      <c r="ADC64" s="86"/>
      <c r="ADD64" s="86"/>
      <c r="ADE64" s="86"/>
      <c r="ADF64" s="86"/>
      <c r="ADG64" s="86"/>
      <c r="ADH64" s="86"/>
      <c r="ADI64" s="86"/>
      <c r="ADJ64" s="86"/>
      <c r="ADK64" s="86"/>
      <c r="ADL64" s="86"/>
      <c r="ADM64" s="86"/>
      <c r="ADN64" s="86"/>
      <c r="ADO64" s="86"/>
      <c r="ADP64" s="86"/>
      <c r="ADQ64" s="86"/>
      <c r="ADR64" s="86"/>
      <c r="ADS64" s="86"/>
      <c r="ADT64" s="86"/>
      <c r="ADU64" s="86"/>
      <c r="ADV64" s="86"/>
      <c r="ADW64" s="86"/>
      <c r="ADX64" s="86"/>
      <c r="ADY64" s="86"/>
      <c r="ADZ64" s="86"/>
      <c r="AEA64" s="86"/>
      <c r="AEB64" s="86"/>
      <c r="AEC64" s="86"/>
      <c r="AED64" s="86"/>
      <c r="AEE64" s="86"/>
      <c r="AEF64" s="86"/>
      <c r="AEG64" s="86"/>
      <c r="AEH64" s="86"/>
      <c r="AEI64" s="86"/>
      <c r="AEJ64" s="86"/>
      <c r="AEK64" s="86"/>
      <c r="AEL64" s="86"/>
      <c r="AEM64" s="86"/>
      <c r="AEN64" s="86"/>
      <c r="AEO64" s="86"/>
      <c r="AEP64" s="86"/>
      <c r="AEQ64" s="86"/>
      <c r="AER64" s="86"/>
      <c r="AES64" s="86"/>
      <c r="AET64" s="86"/>
      <c r="AEU64" s="86"/>
      <c r="AEV64" s="86"/>
      <c r="AEW64" s="86"/>
      <c r="AEX64" s="86"/>
      <c r="AEY64" s="86"/>
      <c r="AEZ64" s="86"/>
      <c r="AFA64" s="86"/>
      <c r="AFB64" s="86"/>
      <c r="AFC64" s="86"/>
      <c r="AFD64" s="86"/>
      <c r="AFE64" s="86"/>
      <c r="AFF64" s="86"/>
      <c r="AFG64" s="86"/>
      <c r="AFH64" s="86"/>
      <c r="AFI64" s="86"/>
      <c r="AFJ64" s="86"/>
      <c r="AFK64" s="86"/>
      <c r="AFL64" s="86"/>
      <c r="AFM64" s="86"/>
      <c r="AFN64" s="86"/>
      <c r="AFO64" s="86"/>
      <c r="AFP64" s="86"/>
      <c r="AFQ64" s="86"/>
      <c r="AFR64" s="86"/>
      <c r="AFS64" s="86"/>
      <c r="AFT64" s="86"/>
      <c r="AFU64" s="86"/>
      <c r="AFV64" s="86"/>
      <c r="AFW64" s="86"/>
      <c r="AFX64" s="86"/>
      <c r="AFY64" s="86"/>
      <c r="AFZ64" s="86"/>
      <c r="AGA64" s="86"/>
      <c r="AGB64" s="86"/>
      <c r="AGC64" s="86"/>
      <c r="AGD64" s="86"/>
      <c r="AGE64" s="86"/>
      <c r="AGF64" s="86"/>
      <c r="AGG64" s="86"/>
      <c r="AGH64" s="86"/>
      <c r="AGI64" s="86"/>
      <c r="AGJ64" s="86"/>
      <c r="AGK64" s="86"/>
      <c r="AGL64" s="86"/>
      <c r="AGM64" s="86"/>
      <c r="AGN64" s="86"/>
      <c r="AGO64" s="86"/>
      <c r="AGP64" s="86"/>
      <c r="AGQ64" s="86"/>
      <c r="AGR64" s="86"/>
      <c r="AGS64" s="86"/>
      <c r="AGT64" s="86"/>
      <c r="AGU64" s="86"/>
      <c r="AGV64" s="86"/>
      <c r="AGW64" s="86"/>
      <c r="AGX64" s="86"/>
      <c r="AGY64" s="86"/>
      <c r="AGZ64" s="86"/>
      <c r="AHA64" s="86"/>
      <c r="AHB64" s="86"/>
      <c r="AHC64" s="86"/>
      <c r="AHD64" s="86"/>
      <c r="AHE64" s="86"/>
      <c r="AHF64" s="86"/>
      <c r="AHG64" s="86"/>
      <c r="AHH64" s="86"/>
      <c r="AHI64" s="86"/>
      <c r="AHJ64" s="86"/>
      <c r="AHK64" s="86"/>
      <c r="AHL64" s="86"/>
      <c r="AHM64" s="86"/>
      <c r="AHN64" s="86"/>
      <c r="AHO64" s="86"/>
      <c r="AHP64" s="86"/>
      <c r="AHQ64" s="86"/>
      <c r="AHR64" s="86"/>
      <c r="AHS64" s="86"/>
      <c r="AHT64" s="86"/>
      <c r="AHU64" s="86"/>
      <c r="AHV64" s="86"/>
      <c r="AHW64" s="86"/>
      <c r="AHX64" s="86"/>
      <c r="AHY64" s="86"/>
      <c r="AHZ64" s="86"/>
      <c r="AIA64" s="86"/>
      <c r="AIB64" s="86"/>
      <c r="AIC64" s="86"/>
      <c r="AID64" s="86"/>
      <c r="AIE64" s="86"/>
      <c r="AIF64" s="86"/>
      <c r="AIG64" s="86"/>
      <c r="AIH64" s="86"/>
      <c r="AII64" s="86"/>
      <c r="AIJ64" s="86"/>
      <c r="AIK64" s="86"/>
      <c r="AIL64" s="86"/>
      <c r="AIM64" s="86"/>
      <c r="AIN64" s="86"/>
      <c r="AIO64" s="86"/>
      <c r="AIP64" s="86"/>
      <c r="AIQ64" s="86"/>
      <c r="AIR64" s="86"/>
      <c r="AIS64" s="86"/>
      <c r="AIT64" s="86"/>
      <c r="AIU64" s="86"/>
      <c r="AIV64" s="86"/>
      <c r="AIW64" s="86"/>
      <c r="AIX64" s="86"/>
      <c r="AIY64" s="86"/>
      <c r="AIZ64" s="86"/>
      <c r="AJA64" s="86"/>
      <c r="AJB64" s="86"/>
      <c r="AJC64" s="86"/>
      <c r="AJD64" s="86"/>
      <c r="AJE64" s="86"/>
      <c r="AJF64" s="86"/>
      <c r="AJG64" s="86"/>
      <c r="AJH64" s="86"/>
      <c r="AJI64" s="86"/>
      <c r="AJJ64" s="86"/>
      <c r="AJK64" s="86"/>
      <c r="AJL64" s="86"/>
      <c r="AJM64" s="86"/>
      <c r="AJN64" s="86"/>
      <c r="AJO64" s="86"/>
      <c r="AJP64" s="86"/>
      <c r="AJQ64" s="86"/>
      <c r="AJR64" s="86"/>
      <c r="AJS64" s="86"/>
      <c r="AJT64" s="86"/>
      <c r="AJU64" s="86"/>
      <c r="AJV64" s="86"/>
      <c r="AJW64" s="86"/>
      <c r="AJX64" s="86"/>
      <c r="AJY64" s="86"/>
      <c r="AJZ64" s="86"/>
      <c r="AKA64" s="86"/>
      <c r="AKB64" s="86"/>
      <c r="AKC64" s="86"/>
      <c r="AKD64" s="86"/>
      <c r="AKE64" s="86"/>
      <c r="AKF64" s="86"/>
      <c r="AKG64" s="86"/>
      <c r="AKH64" s="86"/>
      <c r="AKI64" s="86"/>
      <c r="AKJ64" s="86"/>
      <c r="AKK64" s="86"/>
      <c r="AKL64" s="86"/>
      <c r="AKM64" s="86"/>
      <c r="AKN64" s="86"/>
      <c r="AKO64" s="86"/>
      <c r="AKP64" s="86"/>
      <c r="AKQ64" s="86"/>
      <c r="AKR64" s="86"/>
      <c r="AKS64" s="86"/>
      <c r="AKT64" s="86"/>
      <c r="AKU64" s="86"/>
      <c r="AKV64" s="86"/>
      <c r="AKW64" s="86"/>
      <c r="AKX64" s="86"/>
      <c r="AKY64" s="86"/>
      <c r="AKZ64" s="86"/>
      <c r="ALA64" s="86"/>
      <c r="ALB64" s="86"/>
      <c r="ALC64" s="86"/>
      <c r="ALD64" s="86"/>
      <c r="ALE64" s="86"/>
      <c r="ALF64" s="86"/>
      <c r="ALG64" s="86"/>
      <c r="ALH64" s="86"/>
      <c r="ALI64" s="86"/>
      <c r="ALJ64" s="86"/>
      <c r="ALK64" s="86"/>
      <c r="ALL64" s="86"/>
      <c r="ALM64" s="86"/>
      <c r="ALN64" s="86"/>
      <c r="ALO64" s="86"/>
      <c r="ALP64" s="86"/>
      <c r="ALQ64" s="86"/>
      <c r="ALR64" s="86"/>
      <c r="ALS64" s="86"/>
      <c r="ALT64" s="86"/>
      <c r="ALU64" s="86"/>
      <c r="ALV64" s="86"/>
      <c r="ALW64" s="86"/>
      <c r="ALX64" s="86"/>
      <c r="ALY64" s="86"/>
      <c r="ALZ64" s="86"/>
      <c r="AMA64" s="86"/>
      <c r="AMB64" s="86"/>
      <c r="AMC64" s="86"/>
      <c r="AMD64" s="86"/>
      <c r="AME64" s="86"/>
      <c r="AMF64" s="86"/>
      <c r="AMG64" s="86"/>
      <c r="AMH64" s="86"/>
      <c r="AMI64" s="86"/>
      <c r="AMJ64" s="86"/>
      <c r="AMK64" s="86"/>
    </row>
    <row r="65" customFormat="false" ht="35" hidden="false" customHeight="false" outlineLevel="0" collapsed="false">
      <c r="A65" s="266" t="s">
        <v>5511</v>
      </c>
      <c r="B65" s="354" t="s">
        <v>5198</v>
      </c>
      <c r="C65" s="266" t="s">
        <v>5343</v>
      </c>
      <c r="D65" s="1"/>
      <c r="E65" s="266" t="str">
        <f aca="false">"糾える"&amp;E64</f>
        <v>糾えるあこがれ</v>
      </c>
      <c r="F65" s="266" t="str">
        <f aca="false">"あざなえる"&amp;E64</f>
        <v>あざなえるあこがれ</v>
      </c>
      <c r="G65" s="289" t="s">
        <v>5512</v>
      </c>
      <c r="H65" s="266"/>
      <c r="I65" s="266"/>
      <c r="J65" s="289" t="s">
        <v>5513</v>
      </c>
      <c r="K65" s="289"/>
      <c r="L65" s="266"/>
      <c r="M65" s="368" t="s">
        <v>5401</v>
      </c>
      <c r="N65" s="266"/>
      <c r="O65" s="266"/>
      <c r="P65" s="266"/>
      <c r="Q65" s="266"/>
      <c r="R65" s="266"/>
      <c r="S65" s="266"/>
      <c r="T65" s="266"/>
      <c r="U65" s="341"/>
      <c r="V65" s="342"/>
      <c r="W65" s="341"/>
      <c r="X65" s="342"/>
      <c r="Y65" s="342"/>
      <c r="Z65" s="342"/>
      <c r="AA65" s="342"/>
      <c r="AB65" s="343"/>
      <c r="AC65" s="343"/>
      <c r="AD65" s="344"/>
      <c r="AE65" s="343" t="s">
        <v>5514</v>
      </c>
      <c r="AF65" s="345" t="s">
        <v>5403</v>
      </c>
      <c r="AG65" s="351" t="s">
        <v>5515</v>
      </c>
      <c r="AH65" s="347" t="s">
        <v>5405</v>
      </c>
      <c r="AI65" s="343"/>
      <c r="AJ65" s="343"/>
      <c r="AK65" s="351" t="s">
        <v>5516</v>
      </c>
      <c r="AL65" s="343"/>
      <c r="AM65" s="351"/>
      <c r="AN65" s="343"/>
      <c r="AO65" s="324"/>
      <c r="AP65" s="324"/>
      <c r="AQ65" s="324"/>
      <c r="AR65" s="324"/>
      <c r="AS65" s="324"/>
      <c r="AT65" s="330" t="str">
        <f aca="false">IF(A65="", "","'"&amp;A65&amp;"': {megami: '"&amp;B65&amp;"'"&amp;IF(C65&lt;&gt;"",", anotherID: '"&amp;C65&amp;"', replace: '"&amp;D65&amp;"'","")&amp;", name: '"&amp;SUBSTITUTE(E65,"'","\'")&amp;"', nameEn: '"&amp;SUBSTITUTE(K65,"'","\'")&amp;"', nameZh: '"&amp;SUBSTITUTE(G65,"'","\'")&amp;"', nameZhG1: '"&amp;SUBSTITUTE(H65,"'","\'")&amp;"', nameKo: '"&amp;SUBSTITUTE(J65,"'","\'")&amp;"', ruby: '"&amp;F65&amp;"', rubyEn: '"&amp;L65&amp;IF(I65&lt;&gt;"", "', rubyZh: '"&amp;I65, "")&amp;"', baseType: '"&amp;VLOOKUP(M65,マスタ!$A$1:$B$99,2,0)&amp;"'"&amp;IF(N65="○",", extra: true","")&amp;IF(O65&lt;&gt;"",", extraFrom: '"&amp;O65&amp;"'","")&amp;IF(P65&lt;&gt;"",", exchangableTo: '"&amp;P65&amp;"'","")&amp;IF(Q65="○",", poison: true","")&amp;IF(R65&lt;&gt;"", ", type: '"&amp;VLOOKUP(R65,マスタ!$D$1:$E$99,2,0)&amp;"'", "")&amp;IF(S65&lt;&gt;"",", subType: '"&amp;VLOOKUP(S65,マスタ!$D$1:$E$99,2,0)&amp;"'","")&amp;""&amp;IF(T65&lt;&gt;"",", range: '"&amp;T65&amp;"'","")&amp;IF(V65&lt;&gt;"",", damage: '"&amp;V65&amp;"'","")&amp;IF(X65&lt;&gt;"",", capacity: '"&amp;X65&amp;"'","")&amp;IF(Y65&lt;&gt;"",", growth: "&amp;Y65&amp;"","")&amp;IF(Z65&lt;&gt;"",", cost: '"&amp;Z65&amp;"'","")&amp;", text: '"&amp;SUBSTITUTE(SUBSTITUTE(AE65, CHAR(13), ""),CHAR(10),"\n")&amp;IF(AF65&lt;&gt;"", "', textAdditional: '"&amp;SUBSTITUTE(SUBSTITUTE(AF65, CHAR(13), ""),CHAR(10),"\n"), "")&amp;"', textZh: '"&amp;SUBSTITUTE(SUBSTITUTE(SUBSTITUTE(AG65, CHAR(13), ""),CHAR(10),"\n"),"'","\'")&amp;"', textZhG1: '"&amp;SUBSTITUTE(SUBSTITUTE(SUBSTITUTE(AI65, CHAR(13), ""),CHAR(10),"\n"),"'","\'")&amp;IF(AH65&lt;&gt;"", "', textZhAdditional: '"&amp;SUBSTITUTE(SUBSTITUTE(AH65, CHAR(13), ""),CHAR(10),"\n"), "")&amp;IF(AJ65&lt;&gt;"", "', textZhG1Additional: '"&amp;SUBSTITUTE(SUBSTITUTE(AJ65, CHAR(13), ""),CHAR(10),"\n"), "")&amp;"', textKo: '"&amp;SUBSTITUTE(SUBSTITUTE(SUBSTITUTE(AK65, CHAR(13), ""),CHAR(10),"\n"),"'","\'")&amp;IF(AL65&lt;&gt;"", "', textKoAdditional: '"&amp;SUBSTITUTE(SUBSTITUTE(AL65, CHAR(13), ""),CHAR(10),"\n"), "")&amp;"', textEn: '"&amp;SUBSTITUTE(SUBSTITUTE(SUBSTITUTE(AM65, CHAR(13), ""),CHAR(10),"\n"),"'","\'")&amp;IF(AN65&lt;&gt;"", "', textEnAdditional: '"&amp;SUBSTITUTE(SUBSTITUTE(AN65, CHAR(13), ""),CHAR(10),"\n"), "")&amp;"'"&amp;IF(AB65="○",", sealable: true","")&amp;IF(AC65="○",", removable: true","")&amp;IF(AA65="○",", lie: true","")&amp;IF(AD65="○",", investable: true","")&amp;"},")</f>
        <v>'26-innealra-o3-f-1a': {megami: 'innealra', anotherID: 'O3', replace: '', name: '糾えるあこがれ', nameEn: '', nameZh: '交缠的憧憬', nameZhG1: '', nameKo: '뒤얽힌 동경', ruby: 'あざなえるあこがれ', rubyEn: '', baseType: 'fate', text: '攻撃『適正距離0-X、3/5、対応不可、【常時】Xはロストに等しい』を行う。\nロスト→ダスト：∞', textAdditional: '（クリックでまだ見ぬ運命へと移動）', textZh: '进行一次“攻击距离0-X 伤害3/5 不可被对应 【常时】X等于迷失的值”的攻击。\n 迷失→∞→虚', textZhG1: '', textZhAdditional: '（点击即可将其移去未知的命运）', textKo: '공격『적정거리 0-X, 3/5, 대응불가,【상시】X는 로스트의 숫자와 동일하다.』을 수행한다.\n로스트→더스트:모두', textEn: ''},</v>
      </c>
      <c r="AU65" s="331" t="str">
        <f aca="false">IF($A65&lt;&gt;"", "    /** 《"&amp;$E65&amp;"》 */ export const "&amp;SUBSTITUTE(UPPER(IF(MID($A65, 3, 1)="-", RIGHT($A65,LEN($A65)-3), $A65)), "-", "_")&amp;": TCardId = '"&amp;$A65&amp;"';", "")</f>
        <v>    /** 《糾えるあこがれ》 */ export const INNEALRA_O3_F_1A: TCardId = '26-innealra-o3-f-1a';</v>
      </c>
      <c r="AV65" s="332" t="str">
        <f aca="false">IF($A65&lt;&gt;"", "    | '"&amp;$A65&amp;"'", "")</f>
        <v>    | '26-innealra-o3-f-1a'</v>
      </c>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86"/>
      <c r="CD65" s="86"/>
      <c r="CE65" s="86"/>
      <c r="CF65" s="86"/>
      <c r="CG65" s="86"/>
      <c r="CH65" s="86"/>
      <c r="CI65" s="86"/>
      <c r="CJ65" s="86"/>
      <c r="CK65" s="86"/>
      <c r="CL65" s="86"/>
      <c r="CM65" s="86"/>
      <c r="CN65" s="86"/>
      <c r="CO65" s="86"/>
      <c r="CP65" s="86"/>
      <c r="CQ65" s="86"/>
      <c r="CR65" s="86"/>
      <c r="CS65" s="86"/>
      <c r="CT65" s="86"/>
      <c r="CU65" s="86"/>
      <c r="CV65" s="86"/>
      <c r="CW65" s="86"/>
      <c r="CX65" s="86"/>
      <c r="CY65" s="86"/>
      <c r="CZ65" s="86"/>
      <c r="DA65" s="86"/>
      <c r="DB65" s="86"/>
      <c r="DC65" s="86"/>
      <c r="DD65" s="86"/>
      <c r="DE65" s="86"/>
      <c r="DF65" s="86"/>
      <c r="DG65" s="86"/>
      <c r="DH65" s="86"/>
      <c r="DI65" s="86"/>
      <c r="DJ65" s="86"/>
      <c r="DK65" s="86"/>
      <c r="DL65" s="86"/>
      <c r="DM65" s="86"/>
      <c r="DN65" s="86"/>
      <c r="DO65" s="86"/>
      <c r="DP65" s="86"/>
      <c r="DQ65" s="86"/>
      <c r="DR65" s="86"/>
      <c r="DS65" s="86"/>
      <c r="DT65" s="86"/>
      <c r="DU65" s="86"/>
      <c r="DV65" s="86"/>
      <c r="DW65" s="86"/>
      <c r="DX65" s="86"/>
      <c r="DY65" s="86"/>
      <c r="DZ65" s="86"/>
      <c r="EA65" s="86"/>
      <c r="EB65" s="86"/>
      <c r="EC65" s="86"/>
      <c r="ED65" s="86"/>
      <c r="EE65" s="86"/>
      <c r="EF65" s="86"/>
      <c r="EG65" s="86"/>
      <c r="EH65" s="86"/>
      <c r="EI65" s="86"/>
      <c r="EJ65" s="86"/>
      <c r="EK65" s="86"/>
      <c r="EL65" s="86"/>
      <c r="EM65" s="86"/>
      <c r="EN65" s="86"/>
      <c r="EO65" s="86"/>
      <c r="EP65" s="86"/>
      <c r="EQ65" s="86"/>
      <c r="ER65" s="86"/>
      <c r="ES65" s="86"/>
      <c r="ET65" s="86"/>
      <c r="EU65" s="86"/>
      <c r="EV65" s="86"/>
      <c r="EW65" s="86"/>
      <c r="EX65" s="86"/>
      <c r="EY65" s="86"/>
      <c r="EZ65" s="86"/>
      <c r="FA65" s="86"/>
      <c r="FB65" s="86"/>
      <c r="FC65" s="86"/>
      <c r="FD65" s="86"/>
      <c r="FE65" s="86"/>
      <c r="FF65" s="86"/>
      <c r="FG65" s="86"/>
      <c r="FH65" s="86"/>
      <c r="FI65" s="86"/>
      <c r="FJ65" s="86"/>
      <c r="FK65" s="86"/>
      <c r="FL65" s="86"/>
      <c r="FM65" s="86"/>
      <c r="FN65" s="86"/>
      <c r="FO65" s="86"/>
      <c r="FP65" s="86"/>
      <c r="FQ65" s="86"/>
      <c r="FR65" s="86"/>
      <c r="FS65" s="86"/>
      <c r="FT65" s="86"/>
      <c r="FU65" s="86"/>
      <c r="FV65" s="86"/>
      <c r="FW65" s="86"/>
      <c r="FX65" s="86"/>
      <c r="FY65" s="86"/>
      <c r="FZ65" s="86"/>
      <c r="GA65" s="86"/>
      <c r="GB65" s="86"/>
      <c r="GC65" s="86"/>
      <c r="GD65" s="86"/>
      <c r="GE65" s="86"/>
      <c r="GF65" s="86"/>
      <c r="GG65" s="86"/>
      <c r="GH65" s="86"/>
      <c r="GI65" s="86"/>
      <c r="GJ65" s="86"/>
      <c r="GK65" s="86"/>
      <c r="GL65" s="86"/>
      <c r="GM65" s="86"/>
      <c r="GN65" s="86"/>
      <c r="GO65" s="86"/>
      <c r="GP65" s="86"/>
      <c r="GQ65" s="86"/>
      <c r="GR65" s="86"/>
      <c r="GS65" s="86"/>
      <c r="GT65" s="86"/>
      <c r="GU65" s="86"/>
      <c r="GV65" s="86"/>
      <c r="GW65" s="86"/>
      <c r="GX65" s="86"/>
      <c r="GY65" s="86"/>
      <c r="GZ65" s="86"/>
      <c r="HA65" s="86"/>
      <c r="HB65" s="86"/>
      <c r="HC65" s="86"/>
      <c r="HD65" s="86"/>
      <c r="HE65" s="86"/>
      <c r="HF65" s="86"/>
      <c r="HG65" s="86"/>
      <c r="HH65" s="86"/>
      <c r="HI65" s="86"/>
      <c r="HJ65" s="86"/>
      <c r="HK65" s="86"/>
      <c r="HL65" s="86"/>
      <c r="HM65" s="86"/>
      <c r="HN65" s="86"/>
      <c r="HO65" s="86"/>
      <c r="HP65" s="86"/>
      <c r="HQ65" s="86"/>
      <c r="HR65" s="86"/>
      <c r="HS65" s="86"/>
      <c r="HT65" s="86"/>
      <c r="HU65" s="86"/>
      <c r="HV65" s="86"/>
      <c r="HW65" s="86"/>
      <c r="HX65" s="86"/>
      <c r="HY65" s="86"/>
      <c r="HZ65" s="86"/>
      <c r="IA65" s="86"/>
      <c r="IB65" s="86"/>
      <c r="IC65" s="86"/>
      <c r="ID65" s="86"/>
      <c r="IE65" s="86"/>
      <c r="IF65" s="86"/>
      <c r="IG65" s="86"/>
      <c r="IH65" s="86"/>
      <c r="II65" s="86"/>
      <c r="IJ65" s="86"/>
      <c r="IK65" s="86"/>
      <c r="IL65" s="86"/>
      <c r="IM65" s="86"/>
      <c r="IN65" s="86"/>
      <c r="IO65" s="86"/>
      <c r="IP65" s="86"/>
      <c r="IQ65" s="86"/>
      <c r="IR65" s="86"/>
      <c r="IS65" s="86"/>
      <c r="IT65" s="86"/>
      <c r="IU65" s="86"/>
      <c r="IV65" s="86"/>
      <c r="IW65" s="86"/>
      <c r="IX65" s="86"/>
      <c r="IY65" s="86"/>
      <c r="IZ65" s="86"/>
      <c r="JA65" s="86"/>
      <c r="JB65" s="86"/>
      <c r="JC65" s="86"/>
      <c r="JD65" s="86"/>
      <c r="JE65" s="86"/>
      <c r="JF65" s="86"/>
      <c r="JG65" s="86"/>
      <c r="JH65" s="86"/>
      <c r="JI65" s="86"/>
      <c r="JJ65" s="86"/>
      <c r="JK65" s="86"/>
      <c r="JL65" s="86"/>
      <c r="JM65" s="86"/>
      <c r="JN65" s="86"/>
      <c r="JO65" s="86"/>
      <c r="JP65" s="86"/>
      <c r="JQ65" s="86"/>
      <c r="JR65" s="86"/>
      <c r="JS65" s="86"/>
      <c r="JT65" s="86"/>
      <c r="JU65" s="86"/>
      <c r="JV65" s="86"/>
      <c r="JW65" s="86"/>
      <c r="JX65" s="86"/>
      <c r="JY65" s="86"/>
      <c r="JZ65" s="86"/>
      <c r="KA65" s="86"/>
      <c r="KB65" s="86"/>
      <c r="KC65" s="86"/>
      <c r="KD65" s="86"/>
      <c r="KE65" s="86"/>
      <c r="KF65" s="86"/>
      <c r="KG65" s="86"/>
      <c r="KH65" s="86"/>
      <c r="KI65" s="86"/>
      <c r="KJ65" s="86"/>
      <c r="KK65" s="86"/>
      <c r="KL65" s="86"/>
      <c r="KM65" s="86"/>
      <c r="KN65" s="86"/>
      <c r="KO65" s="86"/>
      <c r="KP65" s="86"/>
      <c r="KQ65" s="86"/>
      <c r="KR65" s="86"/>
      <c r="KS65" s="86"/>
      <c r="KT65" s="86"/>
      <c r="KU65" s="86"/>
      <c r="KV65" s="86"/>
      <c r="KW65" s="86"/>
      <c r="KX65" s="86"/>
      <c r="KY65" s="86"/>
      <c r="KZ65" s="86"/>
      <c r="LA65" s="86"/>
      <c r="LB65" s="86"/>
      <c r="LC65" s="86"/>
      <c r="LD65" s="86"/>
      <c r="LE65" s="86"/>
      <c r="LF65" s="86"/>
      <c r="LG65" s="86"/>
      <c r="LH65" s="86"/>
      <c r="LI65" s="86"/>
      <c r="LJ65" s="86"/>
      <c r="LK65" s="86"/>
      <c r="LL65" s="86"/>
      <c r="LM65" s="86"/>
      <c r="LN65" s="86"/>
      <c r="LO65" s="86"/>
      <c r="LP65" s="86"/>
      <c r="LQ65" s="86"/>
      <c r="LR65" s="86"/>
      <c r="LS65" s="86"/>
      <c r="LT65" s="86"/>
      <c r="LU65" s="86"/>
      <c r="LV65" s="86"/>
      <c r="LW65" s="86"/>
      <c r="LX65" s="86"/>
      <c r="LY65" s="86"/>
      <c r="LZ65" s="86"/>
      <c r="MA65" s="86"/>
      <c r="MB65" s="86"/>
      <c r="MC65" s="86"/>
      <c r="MD65" s="86"/>
      <c r="ME65" s="86"/>
      <c r="MF65" s="86"/>
      <c r="MG65" s="86"/>
      <c r="MH65" s="86"/>
      <c r="MI65" s="86"/>
      <c r="MJ65" s="86"/>
      <c r="MK65" s="86"/>
      <c r="ML65" s="86"/>
      <c r="MM65" s="86"/>
      <c r="MN65" s="86"/>
      <c r="MO65" s="86"/>
      <c r="MP65" s="86"/>
      <c r="MQ65" s="86"/>
      <c r="MR65" s="86"/>
      <c r="MS65" s="86"/>
      <c r="MT65" s="86"/>
      <c r="MU65" s="86"/>
      <c r="MV65" s="86"/>
      <c r="MW65" s="86"/>
      <c r="MX65" s="86"/>
      <c r="MY65" s="86"/>
      <c r="MZ65" s="86"/>
      <c r="NA65" s="86"/>
      <c r="NB65" s="86"/>
      <c r="NC65" s="86"/>
      <c r="ND65" s="86"/>
      <c r="NE65" s="86"/>
      <c r="NF65" s="86"/>
      <c r="NG65" s="86"/>
      <c r="NH65" s="86"/>
      <c r="NI65" s="86"/>
      <c r="NJ65" s="86"/>
      <c r="NK65" s="86"/>
      <c r="NL65" s="86"/>
      <c r="NM65" s="86"/>
      <c r="NN65" s="86"/>
      <c r="NO65" s="86"/>
      <c r="NP65" s="86"/>
      <c r="NQ65" s="86"/>
      <c r="NR65" s="86"/>
      <c r="NS65" s="86"/>
      <c r="NT65" s="86"/>
      <c r="NU65" s="86"/>
      <c r="NV65" s="86"/>
      <c r="NW65" s="86"/>
      <c r="NX65" s="86"/>
      <c r="NY65" s="86"/>
      <c r="NZ65" s="86"/>
      <c r="OA65" s="86"/>
      <c r="OB65" s="86"/>
      <c r="OC65" s="86"/>
      <c r="OD65" s="86"/>
      <c r="OE65" s="86"/>
      <c r="OF65" s="86"/>
      <c r="OG65" s="86"/>
      <c r="OH65" s="86"/>
      <c r="OI65" s="86"/>
      <c r="OJ65" s="86"/>
      <c r="OK65" s="86"/>
      <c r="OL65" s="86"/>
      <c r="OM65" s="86"/>
      <c r="ON65" s="86"/>
      <c r="OO65" s="86"/>
      <c r="OP65" s="86"/>
      <c r="OQ65" s="86"/>
      <c r="OR65" s="86"/>
      <c r="OS65" s="86"/>
      <c r="OT65" s="86"/>
      <c r="OU65" s="86"/>
      <c r="OV65" s="86"/>
      <c r="OW65" s="86"/>
      <c r="OX65" s="86"/>
      <c r="OY65" s="86"/>
      <c r="OZ65" s="86"/>
      <c r="PA65" s="86"/>
      <c r="PB65" s="86"/>
      <c r="PC65" s="86"/>
      <c r="PD65" s="86"/>
      <c r="PE65" s="86"/>
      <c r="PF65" s="86"/>
      <c r="PG65" s="86"/>
      <c r="PH65" s="86"/>
      <c r="PI65" s="86"/>
      <c r="PJ65" s="86"/>
      <c r="PK65" s="86"/>
      <c r="PL65" s="86"/>
      <c r="PM65" s="86"/>
      <c r="PN65" s="86"/>
      <c r="PO65" s="86"/>
      <c r="PP65" s="86"/>
      <c r="PQ65" s="86"/>
      <c r="PR65" s="86"/>
      <c r="PS65" s="86"/>
      <c r="PT65" s="86"/>
      <c r="PU65" s="86"/>
      <c r="PV65" s="86"/>
      <c r="PW65" s="86"/>
      <c r="PX65" s="86"/>
      <c r="PY65" s="86"/>
      <c r="PZ65" s="86"/>
      <c r="QA65" s="86"/>
      <c r="QB65" s="86"/>
      <c r="QC65" s="86"/>
      <c r="QD65" s="86"/>
      <c r="QE65" s="86"/>
      <c r="QF65" s="86"/>
      <c r="QG65" s="86"/>
      <c r="QH65" s="86"/>
      <c r="QI65" s="86"/>
      <c r="QJ65" s="86"/>
      <c r="QK65" s="86"/>
      <c r="QL65" s="86"/>
      <c r="QM65" s="86"/>
      <c r="QN65" s="86"/>
      <c r="QO65" s="86"/>
      <c r="QP65" s="86"/>
      <c r="QQ65" s="86"/>
      <c r="QR65" s="86"/>
      <c r="QS65" s="86"/>
      <c r="QT65" s="86"/>
      <c r="QU65" s="86"/>
      <c r="QV65" s="86"/>
      <c r="QW65" s="86"/>
      <c r="QX65" s="86"/>
      <c r="QY65" s="86"/>
      <c r="QZ65" s="86"/>
      <c r="RA65" s="86"/>
      <c r="RB65" s="86"/>
      <c r="RC65" s="86"/>
      <c r="RD65" s="86"/>
      <c r="RE65" s="86"/>
      <c r="RF65" s="86"/>
      <c r="RG65" s="86"/>
      <c r="RH65" s="86"/>
      <c r="RI65" s="86"/>
      <c r="RJ65" s="86"/>
      <c r="RK65" s="86"/>
      <c r="RL65" s="86"/>
      <c r="RM65" s="86"/>
      <c r="RN65" s="86"/>
      <c r="RO65" s="86"/>
      <c r="RP65" s="86"/>
      <c r="RQ65" s="86"/>
      <c r="RR65" s="86"/>
      <c r="RS65" s="86"/>
      <c r="RT65" s="86"/>
      <c r="RU65" s="86"/>
      <c r="RV65" s="86"/>
      <c r="RW65" s="86"/>
      <c r="RX65" s="86"/>
      <c r="RY65" s="86"/>
      <c r="RZ65" s="86"/>
      <c r="SA65" s="86"/>
      <c r="SB65" s="86"/>
      <c r="SC65" s="86"/>
      <c r="SD65" s="86"/>
      <c r="SE65" s="86"/>
      <c r="SF65" s="86"/>
      <c r="SG65" s="86"/>
      <c r="SH65" s="86"/>
      <c r="SI65" s="86"/>
      <c r="SJ65" s="86"/>
      <c r="SK65" s="86"/>
      <c r="SL65" s="86"/>
      <c r="SM65" s="86"/>
      <c r="SN65" s="86"/>
      <c r="SO65" s="86"/>
      <c r="SP65" s="86"/>
      <c r="SQ65" s="86"/>
      <c r="SR65" s="86"/>
      <c r="SS65" s="86"/>
      <c r="ST65" s="86"/>
      <c r="SU65" s="86"/>
      <c r="SV65" s="86"/>
      <c r="SW65" s="86"/>
      <c r="SX65" s="86"/>
      <c r="SY65" s="86"/>
      <c r="SZ65" s="86"/>
      <c r="TA65" s="86"/>
      <c r="TB65" s="86"/>
      <c r="TC65" s="86"/>
      <c r="TD65" s="86"/>
      <c r="TE65" s="86"/>
      <c r="TF65" s="86"/>
      <c r="TG65" s="86"/>
      <c r="TH65" s="86"/>
      <c r="TI65" s="86"/>
      <c r="TJ65" s="86"/>
      <c r="TK65" s="86"/>
      <c r="TL65" s="86"/>
      <c r="TM65" s="86"/>
      <c r="TN65" s="86"/>
      <c r="TO65" s="86"/>
      <c r="TP65" s="86"/>
      <c r="TQ65" s="86"/>
      <c r="TR65" s="86"/>
      <c r="TS65" s="86"/>
      <c r="TT65" s="86"/>
      <c r="TU65" s="86"/>
      <c r="TV65" s="86"/>
      <c r="TW65" s="86"/>
      <c r="TX65" s="86"/>
      <c r="TY65" s="86"/>
      <c r="TZ65" s="86"/>
      <c r="UA65" s="86"/>
      <c r="UB65" s="86"/>
      <c r="UC65" s="86"/>
      <c r="UD65" s="86"/>
      <c r="UE65" s="86"/>
      <c r="UF65" s="86"/>
      <c r="UG65" s="86"/>
      <c r="UH65" s="86"/>
      <c r="UI65" s="86"/>
      <c r="UJ65" s="86"/>
      <c r="UK65" s="86"/>
      <c r="UL65" s="86"/>
      <c r="UM65" s="86"/>
      <c r="UN65" s="86"/>
      <c r="UO65" s="86"/>
      <c r="UP65" s="86"/>
      <c r="UQ65" s="86"/>
      <c r="UR65" s="86"/>
      <c r="US65" s="86"/>
      <c r="UT65" s="86"/>
      <c r="UU65" s="86"/>
      <c r="UV65" s="86"/>
      <c r="UW65" s="86"/>
      <c r="UX65" s="86"/>
      <c r="UY65" s="86"/>
      <c r="UZ65" s="86"/>
      <c r="VA65" s="86"/>
      <c r="VB65" s="86"/>
      <c r="VC65" s="86"/>
      <c r="VD65" s="86"/>
      <c r="VE65" s="86"/>
      <c r="VF65" s="86"/>
      <c r="VG65" s="86"/>
      <c r="VH65" s="86"/>
      <c r="VI65" s="86"/>
      <c r="VJ65" s="86"/>
      <c r="VK65" s="86"/>
      <c r="VL65" s="86"/>
      <c r="VM65" s="86"/>
      <c r="VN65" s="86"/>
      <c r="VO65" s="86"/>
      <c r="VP65" s="86"/>
      <c r="VQ65" s="86"/>
      <c r="VR65" s="86"/>
      <c r="VS65" s="86"/>
      <c r="VT65" s="86"/>
      <c r="VU65" s="86"/>
      <c r="VV65" s="86"/>
      <c r="VW65" s="86"/>
      <c r="VX65" s="86"/>
      <c r="VY65" s="86"/>
      <c r="VZ65" s="86"/>
      <c r="WA65" s="86"/>
      <c r="WB65" s="86"/>
      <c r="WC65" s="86"/>
      <c r="WD65" s="86"/>
      <c r="WE65" s="86"/>
      <c r="WF65" s="86"/>
      <c r="WG65" s="86"/>
      <c r="WH65" s="86"/>
      <c r="WI65" s="86"/>
      <c r="WJ65" s="86"/>
      <c r="WK65" s="86"/>
      <c r="WL65" s="86"/>
      <c r="WM65" s="86"/>
      <c r="WN65" s="86"/>
      <c r="WO65" s="86"/>
      <c r="WP65" s="86"/>
      <c r="WQ65" s="86"/>
      <c r="WR65" s="86"/>
      <c r="WS65" s="86"/>
      <c r="WT65" s="86"/>
      <c r="WU65" s="86"/>
      <c r="WV65" s="86"/>
      <c r="WW65" s="86"/>
      <c r="WX65" s="86"/>
      <c r="WY65" s="86"/>
      <c r="WZ65" s="86"/>
      <c r="XA65" s="86"/>
      <c r="XB65" s="86"/>
      <c r="XC65" s="86"/>
      <c r="XD65" s="86"/>
      <c r="XE65" s="86"/>
      <c r="XF65" s="86"/>
      <c r="XG65" s="86"/>
      <c r="XH65" s="86"/>
      <c r="XI65" s="86"/>
      <c r="XJ65" s="86"/>
      <c r="XK65" s="86"/>
      <c r="XL65" s="86"/>
      <c r="XM65" s="86"/>
      <c r="XN65" s="86"/>
      <c r="XO65" s="86"/>
      <c r="XP65" s="86"/>
      <c r="XQ65" s="86"/>
      <c r="XR65" s="86"/>
      <c r="XS65" s="86"/>
      <c r="XT65" s="86"/>
      <c r="XU65" s="86"/>
      <c r="XV65" s="86"/>
      <c r="XW65" s="86"/>
      <c r="XX65" s="86"/>
      <c r="XY65" s="86"/>
      <c r="XZ65" s="86"/>
      <c r="YA65" s="86"/>
      <c r="YB65" s="86"/>
      <c r="YC65" s="86"/>
      <c r="YD65" s="86"/>
      <c r="YE65" s="86"/>
      <c r="YF65" s="86"/>
      <c r="YG65" s="86"/>
      <c r="YH65" s="86"/>
      <c r="YI65" s="86"/>
      <c r="YJ65" s="86"/>
      <c r="YK65" s="86"/>
      <c r="YL65" s="86"/>
      <c r="YM65" s="86"/>
      <c r="YN65" s="86"/>
      <c r="YO65" s="86"/>
      <c r="YP65" s="86"/>
      <c r="YQ65" s="86"/>
      <c r="YR65" s="86"/>
      <c r="YS65" s="86"/>
      <c r="YT65" s="86"/>
      <c r="YU65" s="86"/>
      <c r="YV65" s="86"/>
      <c r="YW65" s="86"/>
      <c r="YX65" s="86"/>
      <c r="YY65" s="86"/>
      <c r="YZ65" s="86"/>
      <c r="ZA65" s="86"/>
      <c r="ZB65" s="86"/>
      <c r="ZC65" s="86"/>
      <c r="ZD65" s="86"/>
      <c r="ZE65" s="86"/>
      <c r="ZF65" s="86"/>
      <c r="ZG65" s="86"/>
      <c r="ZH65" s="86"/>
      <c r="ZI65" s="86"/>
      <c r="ZJ65" s="86"/>
      <c r="ZK65" s="86"/>
      <c r="ZL65" s="86"/>
      <c r="ZM65" s="86"/>
      <c r="ZN65" s="86"/>
      <c r="ZO65" s="86"/>
      <c r="ZP65" s="86"/>
      <c r="ZQ65" s="86"/>
      <c r="ZR65" s="86"/>
      <c r="ZS65" s="86"/>
      <c r="ZT65" s="86"/>
      <c r="ZU65" s="86"/>
      <c r="ZV65" s="86"/>
      <c r="ZW65" s="86"/>
      <c r="ZX65" s="86"/>
      <c r="ZY65" s="86"/>
      <c r="ZZ65" s="86"/>
      <c r="AAA65" s="86"/>
      <c r="AAB65" s="86"/>
      <c r="AAC65" s="86"/>
      <c r="AAD65" s="86"/>
      <c r="AAE65" s="86"/>
      <c r="AAF65" s="86"/>
      <c r="AAG65" s="86"/>
      <c r="AAH65" s="86"/>
      <c r="AAI65" s="86"/>
      <c r="AAJ65" s="86"/>
      <c r="AAK65" s="86"/>
      <c r="AAL65" s="86"/>
      <c r="AAM65" s="86"/>
      <c r="AAN65" s="86"/>
      <c r="AAO65" s="86"/>
      <c r="AAP65" s="86"/>
      <c r="AAQ65" s="86"/>
      <c r="AAR65" s="86"/>
      <c r="AAS65" s="86"/>
      <c r="AAT65" s="86"/>
      <c r="AAU65" s="86"/>
      <c r="AAV65" s="86"/>
      <c r="AAW65" s="86"/>
      <c r="AAX65" s="86"/>
      <c r="AAY65" s="86"/>
      <c r="AAZ65" s="86"/>
      <c r="ABA65" s="86"/>
      <c r="ABB65" s="86"/>
      <c r="ABC65" s="86"/>
      <c r="ABD65" s="86"/>
      <c r="ABE65" s="86"/>
      <c r="ABF65" s="86"/>
      <c r="ABG65" s="86"/>
      <c r="ABH65" s="86"/>
      <c r="ABI65" s="86"/>
      <c r="ABJ65" s="86"/>
      <c r="ABK65" s="86"/>
      <c r="ABL65" s="86"/>
      <c r="ABM65" s="86"/>
      <c r="ABN65" s="86"/>
      <c r="ABO65" s="86"/>
      <c r="ABP65" s="86"/>
      <c r="ABQ65" s="86"/>
      <c r="ABR65" s="86"/>
      <c r="ABS65" s="86"/>
      <c r="ABT65" s="86"/>
      <c r="ABU65" s="86"/>
      <c r="ABV65" s="86"/>
      <c r="ABW65" s="86"/>
      <c r="ABX65" s="86"/>
      <c r="ABY65" s="86"/>
      <c r="ABZ65" s="86"/>
      <c r="ACA65" s="86"/>
      <c r="ACB65" s="86"/>
      <c r="ACC65" s="86"/>
      <c r="ACD65" s="86"/>
      <c r="ACE65" s="86"/>
      <c r="ACF65" s="86"/>
      <c r="ACG65" s="86"/>
      <c r="ACH65" s="86"/>
      <c r="ACI65" s="86"/>
      <c r="ACJ65" s="86"/>
      <c r="ACK65" s="86"/>
      <c r="ACL65" s="86"/>
      <c r="ACM65" s="86"/>
      <c r="ACN65" s="86"/>
      <c r="ACO65" s="86"/>
      <c r="ACP65" s="86"/>
      <c r="ACQ65" s="86"/>
      <c r="ACR65" s="86"/>
      <c r="ACS65" s="86"/>
      <c r="ACT65" s="86"/>
      <c r="ACU65" s="86"/>
      <c r="ACV65" s="86"/>
      <c r="ACW65" s="86"/>
      <c r="ACX65" s="86"/>
      <c r="ACY65" s="86"/>
      <c r="ACZ65" s="86"/>
      <c r="ADA65" s="86"/>
      <c r="ADB65" s="86"/>
      <c r="ADC65" s="86"/>
      <c r="ADD65" s="86"/>
      <c r="ADE65" s="86"/>
      <c r="ADF65" s="86"/>
      <c r="ADG65" s="86"/>
      <c r="ADH65" s="86"/>
      <c r="ADI65" s="86"/>
      <c r="ADJ65" s="86"/>
      <c r="ADK65" s="86"/>
      <c r="ADL65" s="86"/>
      <c r="ADM65" s="86"/>
      <c r="ADN65" s="86"/>
      <c r="ADO65" s="86"/>
      <c r="ADP65" s="86"/>
      <c r="ADQ65" s="86"/>
      <c r="ADR65" s="86"/>
      <c r="ADS65" s="86"/>
      <c r="ADT65" s="86"/>
      <c r="ADU65" s="86"/>
      <c r="ADV65" s="86"/>
      <c r="ADW65" s="86"/>
      <c r="ADX65" s="86"/>
      <c r="ADY65" s="86"/>
      <c r="ADZ65" s="86"/>
      <c r="AEA65" s="86"/>
      <c r="AEB65" s="86"/>
      <c r="AEC65" s="86"/>
      <c r="AED65" s="86"/>
      <c r="AEE65" s="86"/>
      <c r="AEF65" s="86"/>
      <c r="AEG65" s="86"/>
      <c r="AEH65" s="86"/>
      <c r="AEI65" s="86"/>
      <c r="AEJ65" s="86"/>
      <c r="AEK65" s="86"/>
      <c r="AEL65" s="86"/>
      <c r="AEM65" s="86"/>
      <c r="AEN65" s="86"/>
      <c r="AEO65" s="86"/>
      <c r="AEP65" s="86"/>
      <c r="AEQ65" s="86"/>
      <c r="AER65" s="86"/>
      <c r="AES65" s="86"/>
      <c r="AET65" s="86"/>
      <c r="AEU65" s="86"/>
      <c r="AEV65" s="86"/>
      <c r="AEW65" s="86"/>
      <c r="AEX65" s="86"/>
      <c r="AEY65" s="86"/>
      <c r="AEZ65" s="86"/>
      <c r="AFA65" s="86"/>
      <c r="AFB65" s="86"/>
      <c r="AFC65" s="86"/>
      <c r="AFD65" s="86"/>
      <c r="AFE65" s="86"/>
      <c r="AFF65" s="86"/>
      <c r="AFG65" s="86"/>
      <c r="AFH65" s="86"/>
      <c r="AFI65" s="86"/>
      <c r="AFJ65" s="86"/>
      <c r="AFK65" s="86"/>
      <c r="AFL65" s="86"/>
      <c r="AFM65" s="86"/>
      <c r="AFN65" s="86"/>
      <c r="AFO65" s="86"/>
      <c r="AFP65" s="86"/>
      <c r="AFQ65" s="86"/>
      <c r="AFR65" s="86"/>
      <c r="AFS65" s="86"/>
      <c r="AFT65" s="86"/>
      <c r="AFU65" s="86"/>
      <c r="AFV65" s="86"/>
      <c r="AFW65" s="86"/>
      <c r="AFX65" s="86"/>
      <c r="AFY65" s="86"/>
      <c r="AFZ65" s="86"/>
      <c r="AGA65" s="86"/>
      <c r="AGB65" s="86"/>
      <c r="AGC65" s="86"/>
      <c r="AGD65" s="86"/>
      <c r="AGE65" s="86"/>
      <c r="AGF65" s="86"/>
      <c r="AGG65" s="86"/>
      <c r="AGH65" s="86"/>
      <c r="AGI65" s="86"/>
      <c r="AGJ65" s="86"/>
      <c r="AGK65" s="86"/>
      <c r="AGL65" s="86"/>
      <c r="AGM65" s="86"/>
      <c r="AGN65" s="86"/>
      <c r="AGO65" s="86"/>
      <c r="AGP65" s="86"/>
      <c r="AGQ65" s="86"/>
      <c r="AGR65" s="86"/>
      <c r="AGS65" s="86"/>
      <c r="AGT65" s="86"/>
      <c r="AGU65" s="86"/>
      <c r="AGV65" s="86"/>
      <c r="AGW65" s="86"/>
      <c r="AGX65" s="86"/>
      <c r="AGY65" s="86"/>
      <c r="AGZ65" s="86"/>
      <c r="AHA65" s="86"/>
      <c r="AHB65" s="86"/>
      <c r="AHC65" s="86"/>
      <c r="AHD65" s="86"/>
      <c r="AHE65" s="86"/>
      <c r="AHF65" s="86"/>
      <c r="AHG65" s="86"/>
      <c r="AHH65" s="86"/>
      <c r="AHI65" s="86"/>
      <c r="AHJ65" s="86"/>
      <c r="AHK65" s="86"/>
      <c r="AHL65" s="86"/>
      <c r="AHM65" s="86"/>
      <c r="AHN65" s="86"/>
      <c r="AHO65" s="86"/>
      <c r="AHP65" s="86"/>
      <c r="AHQ65" s="86"/>
      <c r="AHR65" s="86"/>
      <c r="AHS65" s="86"/>
      <c r="AHT65" s="86"/>
      <c r="AHU65" s="86"/>
      <c r="AHV65" s="86"/>
      <c r="AHW65" s="86"/>
      <c r="AHX65" s="86"/>
      <c r="AHY65" s="86"/>
      <c r="AHZ65" s="86"/>
      <c r="AIA65" s="86"/>
      <c r="AIB65" s="86"/>
      <c r="AIC65" s="86"/>
      <c r="AID65" s="86"/>
      <c r="AIE65" s="86"/>
      <c r="AIF65" s="86"/>
      <c r="AIG65" s="86"/>
      <c r="AIH65" s="86"/>
      <c r="AII65" s="86"/>
      <c r="AIJ65" s="86"/>
      <c r="AIK65" s="86"/>
      <c r="AIL65" s="86"/>
      <c r="AIM65" s="86"/>
      <c r="AIN65" s="86"/>
      <c r="AIO65" s="86"/>
      <c r="AIP65" s="86"/>
      <c r="AIQ65" s="86"/>
      <c r="AIR65" s="86"/>
      <c r="AIS65" s="86"/>
      <c r="AIT65" s="86"/>
      <c r="AIU65" s="86"/>
      <c r="AIV65" s="86"/>
      <c r="AIW65" s="86"/>
      <c r="AIX65" s="86"/>
      <c r="AIY65" s="86"/>
      <c r="AIZ65" s="86"/>
      <c r="AJA65" s="86"/>
      <c r="AJB65" s="86"/>
      <c r="AJC65" s="86"/>
      <c r="AJD65" s="86"/>
      <c r="AJE65" s="86"/>
      <c r="AJF65" s="86"/>
      <c r="AJG65" s="86"/>
      <c r="AJH65" s="86"/>
      <c r="AJI65" s="86"/>
      <c r="AJJ65" s="86"/>
      <c r="AJK65" s="86"/>
      <c r="AJL65" s="86"/>
      <c r="AJM65" s="86"/>
      <c r="AJN65" s="86"/>
      <c r="AJO65" s="86"/>
      <c r="AJP65" s="86"/>
      <c r="AJQ65" s="86"/>
      <c r="AJR65" s="86"/>
      <c r="AJS65" s="86"/>
      <c r="AJT65" s="86"/>
      <c r="AJU65" s="86"/>
      <c r="AJV65" s="86"/>
      <c r="AJW65" s="86"/>
      <c r="AJX65" s="86"/>
      <c r="AJY65" s="86"/>
      <c r="AJZ65" s="86"/>
      <c r="AKA65" s="86"/>
      <c r="AKB65" s="86"/>
      <c r="AKC65" s="86"/>
      <c r="AKD65" s="86"/>
      <c r="AKE65" s="86"/>
      <c r="AKF65" s="86"/>
      <c r="AKG65" s="86"/>
      <c r="AKH65" s="86"/>
      <c r="AKI65" s="86"/>
      <c r="AKJ65" s="86"/>
      <c r="AKK65" s="86"/>
      <c r="AKL65" s="86"/>
      <c r="AKM65" s="86"/>
      <c r="AKN65" s="86"/>
      <c r="AKO65" s="86"/>
      <c r="AKP65" s="86"/>
      <c r="AKQ65" s="86"/>
      <c r="AKR65" s="86"/>
      <c r="AKS65" s="86"/>
      <c r="AKT65" s="86"/>
      <c r="AKU65" s="86"/>
      <c r="AKV65" s="86"/>
      <c r="AKW65" s="86"/>
      <c r="AKX65" s="86"/>
      <c r="AKY65" s="86"/>
      <c r="AKZ65" s="86"/>
      <c r="ALA65" s="86"/>
      <c r="ALB65" s="86"/>
      <c r="ALC65" s="86"/>
      <c r="ALD65" s="86"/>
      <c r="ALE65" s="86"/>
      <c r="ALF65" s="86"/>
      <c r="ALG65" s="86"/>
      <c r="ALH65" s="86"/>
      <c r="ALI65" s="86"/>
      <c r="ALJ65" s="86"/>
      <c r="ALK65" s="86"/>
      <c r="ALL65" s="86"/>
      <c r="ALM65" s="86"/>
      <c r="ALN65" s="86"/>
      <c r="ALO65" s="86"/>
      <c r="ALP65" s="86"/>
      <c r="ALQ65" s="86"/>
      <c r="ALR65" s="86"/>
      <c r="ALS65" s="86"/>
      <c r="ALT65" s="86"/>
      <c r="ALU65" s="86"/>
      <c r="ALV65" s="86"/>
      <c r="ALW65" s="86"/>
      <c r="ALX65" s="86"/>
      <c r="ALY65" s="86"/>
      <c r="ALZ65" s="86"/>
      <c r="AMA65" s="86"/>
      <c r="AMB65" s="86"/>
      <c r="AMC65" s="86"/>
      <c r="AMD65" s="86"/>
      <c r="AME65" s="86"/>
      <c r="AMF65" s="86"/>
      <c r="AMG65" s="86"/>
      <c r="AMH65" s="86"/>
      <c r="AMI65" s="86"/>
      <c r="AMJ65" s="86"/>
      <c r="AMK65" s="86"/>
    </row>
    <row r="66" customFormat="false" ht="57" hidden="false" customHeight="false" outlineLevel="0" collapsed="false">
      <c r="A66" s="266" t="s">
        <v>5517</v>
      </c>
      <c r="B66" s="354" t="s">
        <v>5198</v>
      </c>
      <c r="C66" s="266" t="s">
        <v>5343</v>
      </c>
      <c r="D66" s="1"/>
      <c r="E66" s="266" t="s">
        <v>5518</v>
      </c>
      <c r="F66" s="266"/>
      <c r="G66" s="289" t="s">
        <v>5519</v>
      </c>
      <c r="H66" s="266"/>
      <c r="I66" s="266"/>
      <c r="J66" s="289" t="s">
        <v>5520</v>
      </c>
      <c r="K66" s="289"/>
      <c r="L66" s="266"/>
      <c r="M66" s="368" t="s">
        <v>5401</v>
      </c>
      <c r="N66" s="266"/>
      <c r="O66" s="266"/>
      <c r="P66" s="266"/>
      <c r="Q66" s="266"/>
      <c r="R66" s="266"/>
      <c r="S66" s="266"/>
      <c r="T66" s="266"/>
      <c r="U66" s="341"/>
      <c r="V66" s="342"/>
      <c r="W66" s="341"/>
      <c r="X66" s="342"/>
      <c r="Y66" s="342"/>
      <c r="Z66" s="342"/>
      <c r="AA66" s="342"/>
      <c r="AB66" s="343"/>
      <c r="AC66" s="343"/>
      <c r="AD66" s="344"/>
      <c r="AE66" s="343" t="s">
        <v>5521</v>
      </c>
      <c r="AF66" s="345" t="s">
        <v>5403</v>
      </c>
      <c r="AG66" s="351" t="s">
        <v>5522</v>
      </c>
      <c r="AH66" s="347" t="s">
        <v>5405</v>
      </c>
      <c r="AI66" s="343"/>
      <c r="AJ66" s="343"/>
      <c r="AK66" s="351" t="s">
        <v>5523</v>
      </c>
      <c r="AL66" s="343"/>
      <c r="AM66" s="351"/>
      <c r="AN66" s="343"/>
      <c r="AO66" s="324"/>
      <c r="AP66" s="324"/>
      <c r="AQ66" s="324"/>
      <c r="AR66" s="324"/>
      <c r="AS66" s="324"/>
      <c r="AT66" s="330" t="str">
        <f aca="false">IF(A66="", "","'"&amp;A66&amp;"': {megami: '"&amp;B66&amp;"'"&amp;IF(C66&lt;&gt;"",", anotherID: '"&amp;C66&amp;"', replace: '"&amp;D66&amp;"'","")&amp;", name: '"&amp;SUBSTITUTE(E66,"'","\'")&amp;"', nameEn: '"&amp;SUBSTITUTE(K66,"'","\'")&amp;"', nameZh: '"&amp;SUBSTITUTE(G66,"'","\'")&amp;"', nameZhG1: '"&amp;SUBSTITUTE(H66,"'","\'")&amp;"', nameKo: '"&amp;SUBSTITUTE(J66,"'","\'")&amp;"', ruby: '"&amp;F66&amp;"', rubyEn: '"&amp;L66&amp;IF(I66&lt;&gt;"", "', rubyZh: '"&amp;I66, "")&amp;"', baseType: '"&amp;VLOOKUP(M66,マスタ!$A$1:$B$99,2,0)&amp;"'"&amp;IF(N66="○",", extra: true","")&amp;IF(O66&lt;&gt;"",", extraFrom: '"&amp;O66&amp;"'","")&amp;IF(P66&lt;&gt;"",", exchangableTo: '"&amp;P66&amp;"'","")&amp;IF(Q66="○",", poison: true","")&amp;IF(R66&lt;&gt;"", ", type: '"&amp;VLOOKUP(R66,マスタ!$D$1:$E$99,2,0)&amp;"'", "")&amp;IF(S66&lt;&gt;"",", subType: '"&amp;VLOOKUP(S66,マスタ!$D$1:$E$99,2,0)&amp;"'","")&amp;""&amp;IF(T66&lt;&gt;"",", range: '"&amp;T66&amp;"'","")&amp;IF(V66&lt;&gt;"",", damage: '"&amp;V66&amp;"'","")&amp;IF(X66&lt;&gt;"",", capacity: '"&amp;X66&amp;"'","")&amp;IF(Y66&lt;&gt;"",", growth: "&amp;Y66&amp;"","")&amp;IF(Z66&lt;&gt;"",", cost: '"&amp;Z66&amp;"'","")&amp;", text: '"&amp;SUBSTITUTE(SUBSTITUTE(AE66, CHAR(13), ""),CHAR(10),"\n")&amp;IF(AF66&lt;&gt;"", "', textAdditional: '"&amp;SUBSTITUTE(SUBSTITUTE(AF66, CHAR(13), ""),CHAR(10),"\n"), "")&amp;"', textZh: '"&amp;SUBSTITUTE(SUBSTITUTE(SUBSTITUTE(AG66, CHAR(13), ""),CHAR(10),"\n"),"'","\'")&amp;"', textZhG1: '"&amp;SUBSTITUTE(SUBSTITUTE(SUBSTITUTE(AI66, CHAR(13), ""),CHAR(10),"\n"),"'","\'")&amp;IF(AH66&lt;&gt;"", "', textZhAdditional: '"&amp;SUBSTITUTE(SUBSTITUTE(AH66, CHAR(13), ""),CHAR(10),"\n"), "")&amp;IF(AJ66&lt;&gt;"", "', textZhG1Additional: '"&amp;SUBSTITUTE(SUBSTITUTE(AJ66, CHAR(13), ""),CHAR(10),"\n"), "")&amp;"', textKo: '"&amp;SUBSTITUTE(SUBSTITUTE(SUBSTITUTE(AK66, CHAR(13), ""),CHAR(10),"\n"),"'","\'")&amp;IF(AL66&lt;&gt;"", "', textKoAdditional: '"&amp;SUBSTITUTE(SUBSTITUTE(AL66, CHAR(13), ""),CHAR(10),"\n"), "")&amp;"', textEn: '"&amp;SUBSTITUTE(SUBSTITUTE(SUBSTITUTE(AM66, CHAR(13), ""),CHAR(10),"\n"),"'","\'")&amp;IF(AN66&lt;&gt;"", "', textEnAdditional: '"&amp;SUBSTITUTE(SUBSTITUTE(AN66, CHAR(13), ""),CHAR(10),"\n"), "")&amp;"'"&amp;IF(AB66="○",", sealable: true","")&amp;IF(AC66="○",", removable: true","")&amp;IF(AA66="○",", lie: true","")&amp;IF(AD66="○",", investable: true","")&amp;"},")</f>
        <v>'26-innealra-o3-f-2': {megami: 'innealra', anotherID: 'O3', replace: '', name: 'うなだれ', nameEn: '', nameZh: '垂首', nameZhG1: '', nameKo: '낙담', ruby: '', rubyEn: '', baseType: 'fate', text: 'ルールによる共鳴ならば以下を行う。\nあなたは集中力を1得て、自オーラ→ロスト：1\n\nそうでないならば以下を行う。\n相手を畏縮させ、ロスト→ダスト：1', textAdditional: '（クリックでまだ見ぬ運命へと移動）', textZh: '因角色规则进行共鸣的话结算以下行动：\n 你获得1点集中力，自装→1→迷失\n \n 若非如此则结算以下行动：\n 令对手畏缩、迷失→1→虚', textZhG1: '', textZhAdditional: '（点击即可将其移去未知的命运）', textKo: '규칙에 의한 공명이라면 다음을 수행한다:\n당신은 집중력을 1 얻은 뒤, 오라→로스트:1\n아니라면 다음을 수행한다:\n상대를 위축시킨 뒤, 로스트→더스트:1', textEn: ''},</v>
      </c>
      <c r="AU66" s="331" t="str">
        <f aca="false">IF($A66&lt;&gt;"", "    /** 《"&amp;$E66&amp;"》 */ export const "&amp;SUBSTITUTE(UPPER(IF(MID($A66, 3, 1)="-", RIGHT($A66,LEN($A66)-3), $A66)), "-", "_")&amp;": TCardId = '"&amp;$A66&amp;"';", "")</f>
        <v>    /** 《うなだれ》 */ export const INNEALRA_O3_F_2: TCardId = '26-innealra-o3-f-2';</v>
      </c>
      <c r="AV66" s="332" t="str">
        <f aca="false">IF($A66&lt;&gt;"", "    | '"&amp;$A66&amp;"'", "")</f>
        <v>    | '26-innealra-o3-f-2'</v>
      </c>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86"/>
      <c r="CD66" s="86"/>
      <c r="CE66" s="86"/>
      <c r="CF66" s="86"/>
      <c r="CG66" s="86"/>
      <c r="CH66" s="86"/>
      <c r="CI66" s="86"/>
      <c r="CJ66" s="86"/>
      <c r="CK66" s="86"/>
      <c r="CL66" s="86"/>
      <c r="CM66" s="86"/>
      <c r="CN66" s="86"/>
      <c r="CO66" s="86"/>
      <c r="CP66" s="86"/>
      <c r="CQ66" s="86"/>
      <c r="CR66" s="86"/>
      <c r="CS66" s="86"/>
      <c r="CT66" s="86"/>
      <c r="CU66" s="86"/>
      <c r="CV66" s="86"/>
      <c r="CW66" s="86"/>
      <c r="CX66" s="86"/>
      <c r="CY66" s="86"/>
      <c r="CZ66" s="86"/>
      <c r="DA66" s="86"/>
      <c r="DB66" s="86"/>
      <c r="DC66" s="86"/>
      <c r="DD66" s="86"/>
      <c r="DE66" s="86"/>
      <c r="DF66" s="86"/>
      <c r="DG66" s="86"/>
      <c r="DH66" s="86"/>
      <c r="DI66" s="86"/>
      <c r="DJ66" s="86"/>
      <c r="DK66" s="86"/>
      <c r="DL66" s="86"/>
      <c r="DM66" s="86"/>
      <c r="DN66" s="86"/>
      <c r="DO66" s="86"/>
      <c r="DP66" s="86"/>
      <c r="DQ66" s="86"/>
      <c r="DR66" s="86"/>
      <c r="DS66" s="86"/>
      <c r="DT66" s="86"/>
      <c r="DU66" s="86"/>
      <c r="DV66" s="86"/>
      <c r="DW66" s="86"/>
      <c r="DX66" s="86"/>
      <c r="DY66" s="86"/>
      <c r="DZ66" s="86"/>
      <c r="EA66" s="86"/>
      <c r="EB66" s="86"/>
      <c r="EC66" s="86"/>
      <c r="ED66" s="86"/>
      <c r="EE66" s="86"/>
      <c r="EF66" s="86"/>
      <c r="EG66" s="86"/>
      <c r="EH66" s="86"/>
      <c r="EI66" s="86"/>
      <c r="EJ66" s="86"/>
      <c r="EK66" s="86"/>
      <c r="EL66" s="86"/>
      <c r="EM66" s="86"/>
      <c r="EN66" s="86"/>
      <c r="EO66" s="86"/>
      <c r="EP66" s="86"/>
      <c r="EQ66" s="86"/>
      <c r="ER66" s="86"/>
      <c r="ES66" s="86"/>
      <c r="ET66" s="86"/>
      <c r="EU66" s="86"/>
      <c r="EV66" s="86"/>
      <c r="EW66" s="86"/>
      <c r="EX66" s="86"/>
      <c r="EY66" s="86"/>
      <c r="EZ66" s="86"/>
      <c r="FA66" s="86"/>
      <c r="FB66" s="86"/>
      <c r="FC66" s="86"/>
      <c r="FD66" s="86"/>
      <c r="FE66" s="86"/>
      <c r="FF66" s="86"/>
      <c r="FG66" s="86"/>
      <c r="FH66" s="86"/>
      <c r="FI66" s="86"/>
      <c r="FJ66" s="86"/>
      <c r="FK66" s="86"/>
      <c r="FL66" s="86"/>
      <c r="FM66" s="86"/>
      <c r="FN66" s="86"/>
      <c r="FO66" s="86"/>
      <c r="FP66" s="86"/>
      <c r="FQ66" s="86"/>
      <c r="FR66" s="86"/>
      <c r="FS66" s="86"/>
      <c r="FT66" s="86"/>
      <c r="FU66" s="86"/>
      <c r="FV66" s="86"/>
      <c r="FW66" s="86"/>
      <c r="FX66" s="86"/>
      <c r="FY66" s="86"/>
      <c r="FZ66" s="86"/>
      <c r="GA66" s="86"/>
      <c r="GB66" s="86"/>
      <c r="GC66" s="86"/>
      <c r="GD66" s="86"/>
      <c r="GE66" s="86"/>
      <c r="GF66" s="86"/>
      <c r="GG66" s="86"/>
      <c r="GH66" s="86"/>
      <c r="GI66" s="86"/>
      <c r="GJ66" s="86"/>
      <c r="GK66" s="86"/>
      <c r="GL66" s="86"/>
      <c r="GM66" s="86"/>
      <c r="GN66" s="86"/>
      <c r="GO66" s="86"/>
      <c r="GP66" s="86"/>
      <c r="GQ66" s="86"/>
      <c r="GR66" s="86"/>
      <c r="GS66" s="86"/>
      <c r="GT66" s="86"/>
      <c r="GU66" s="86"/>
      <c r="GV66" s="86"/>
      <c r="GW66" s="86"/>
      <c r="GX66" s="86"/>
      <c r="GY66" s="86"/>
      <c r="GZ66" s="86"/>
      <c r="HA66" s="86"/>
      <c r="HB66" s="86"/>
      <c r="HC66" s="86"/>
      <c r="HD66" s="86"/>
      <c r="HE66" s="86"/>
      <c r="HF66" s="86"/>
      <c r="HG66" s="86"/>
      <c r="HH66" s="86"/>
      <c r="HI66" s="86"/>
      <c r="HJ66" s="86"/>
      <c r="HK66" s="86"/>
      <c r="HL66" s="86"/>
      <c r="HM66" s="86"/>
      <c r="HN66" s="86"/>
      <c r="HO66" s="86"/>
      <c r="HP66" s="86"/>
      <c r="HQ66" s="86"/>
      <c r="HR66" s="86"/>
      <c r="HS66" s="86"/>
      <c r="HT66" s="86"/>
      <c r="HU66" s="86"/>
      <c r="HV66" s="86"/>
      <c r="HW66" s="86"/>
      <c r="HX66" s="86"/>
      <c r="HY66" s="86"/>
      <c r="HZ66" s="86"/>
      <c r="IA66" s="86"/>
      <c r="IB66" s="86"/>
      <c r="IC66" s="86"/>
      <c r="ID66" s="86"/>
      <c r="IE66" s="86"/>
      <c r="IF66" s="86"/>
      <c r="IG66" s="86"/>
      <c r="IH66" s="86"/>
      <c r="II66" s="86"/>
      <c r="IJ66" s="86"/>
      <c r="IK66" s="86"/>
      <c r="IL66" s="86"/>
      <c r="IM66" s="86"/>
      <c r="IN66" s="86"/>
      <c r="IO66" s="86"/>
      <c r="IP66" s="86"/>
      <c r="IQ66" s="86"/>
      <c r="IR66" s="86"/>
      <c r="IS66" s="86"/>
      <c r="IT66" s="86"/>
      <c r="IU66" s="86"/>
      <c r="IV66" s="86"/>
      <c r="IW66" s="86"/>
      <c r="IX66" s="86"/>
      <c r="IY66" s="86"/>
      <c r="IZ66" s="86"/>
      <c r="JA66" s="86"/>
      <c r="JB66" s="86"/>
      <c r="JC66" s="86"/>
      <c r="JD66" s="86"/>
      <c r="JE66" s="86"/>
      <c r="JF66" s="86"/>
      <c r="JG66" s="86"/>
      <c r="JH66" s="86"/>
      <c r="JI66" s="86"/>
      <c r="JJ66" s="86"/>
      <c r="JK66" s="86"/>
      <c r="JL66" s="86"/>
      <c r="JM66" s="86"/>
      <c r="JN66" s="86"/>
      <c r="JO66" s="86"/>
      <c r="JP66" s="86"/>
      <c r="JQ66" s="86"/>
      <c r="JR66" s="86"/>
      <c r="JS66" s="86"/>
      <c r="JT66" s="86"/>
      <c r="JU66" s="86"/>
      <c r="JV66" s="86"/>
      <c r="JW66" s="86"/>
      <c r="JX66" s="86"/>
      <c r="JY66" s="86"/>
      <c r="JZ66" s="86"/>
      <c r="KA66" s="86"/>
      <c r="KB66" s="86"/>
      <c r="KC66" s="86"/>
      <c r="KD66" s="86"/>
      <c r="KE66" s="86"/>
      <c r="KF66" s="86"/>
      <c r="KG66" s="86"/>
      <c r="KH66" s="86"/>
      <c r="KI66" s="86"/>
      <c r="KJ66" s="86"/>
      <c r="KK66" s="86"/>
      <c r="KL66" s="86"/>
      <c r="KM66" s="86"/>
      <c r="KN66" s="86"/>
      <c r="KO66" s="86"/>
      <c r="KP66" s="86"/>
      <c r="KQ66" s="86"/>
      <c r="KR66" s="86"/>
      <c r="KS66" s="86"/>
      <c r="KT66" s="86"/>
      <c r="KU66" s="86"/>
      <c r="KV66" s="86"/>
      <c r="KW66" s="86"/>
      <c r="KX66" s="86"/>
      <c r="KY66" s="86"/>
      <c r="KZ66" s="86"/>
      <c r="LA66" s="86"/>
      <c r="LB66" s="86"/>
      <c r="LC66" s="86"/>
      <c r="LD66" s="86"/>
      <c r="LE66" s="86"/>
      <c r="LF66" s="86"/>
      <c r="LG66" s="86"/>
      <c r="LH66" s="86"/>
      <c r="LI66" s="86"/>
      <c r="LJ66" s="86"/>
      <c r="LK66" s="86"/>
      <c r="LL66" s="86"/>
      <c r="LM66" s="86"/>
      <c r="LN66" s="86"/>
      <c r="LO66" s="86"/>
      <c r="LP66" s="86"/>
      <c r="LQ66" s="86"/>
      <c r="LR66" s="86"/>
      <c r="LS66" s="86"/>
      <c r="LT66" s="86"/>
      <c r="LU66" s="86"/>
      <c r="LV66" s="86"/>
      <c r="LW66" s="86"/>
      <c r="LX66" s="86"/>
      <c r="LY66" s="86"/>
      <c r="LZ66" s="86"/>
      <c r="MA66" s="86"/>
      <c r="MB66" s="86"/>
      <c r="MC66" s="86"/>
      <c r="MD66" s="86"/>
      <c r="ME66" s="86"/>
      <c r="MF66" s="86"/>
      <c r="MG66" s="86"/>
      <c r="MH66" s="86"/>
      <c r="MI66" s="86"/>
      <c r="MJ66" s="86"/>
      <c r="MK66" s="86"/>
      <c r="ML66" s="86"/>
      <c r="MM66" s="86"/>
      <c r="MN66" s="86"/>
      <c r="MO66" s="86"/>
      <c r="MP66" s="86"/>
      <c r="MQ66" s="86"/>
      <c r="MR66" s="86"/>
      <c r="MS66" s="86"/>
      <c r="MT66" s="86"/>
      <c r="MU66" s="86"/>
      <c r="MV66" s="86"/>
      <c r="MW66" s="86"/>
      <c r="MX66" s="86"/>
      <c r="MY66" s="86"/>
      <c r="MZ66" s="86"/>
      <c r="NA66" s="86"/>
      <c r="NB66" s="86"/>
      <c r="NC66" s="86"/>
      <c r="ND66" s="86"/>
      <c r="NE66" s="86"/>
      <c r="NF66" s="86"/>
      <c r="NG66" s="86"/>
      <c r="NH66" s="86"/>
      <c r="NI66" s="86"/>
      <c r="NJ66" s="86"/>
      <c r="NK66" s="86"/>
      <c r="NL66" s="86"/>
      <c r="NM66" s="86"/>
      <c r="NN66" s="86"/>
      <c r="NO66" s="86"/>
      <c r="NP66" s="86"/>
      <c r="NQ66" s="86"/>
      <c r="NR66" s="86"/>
      <c r="NS66" s="86"/>
      <c r="NT66" s="86"/>
      <c r="NU66" s="86"/>
      <c r="NV66" s="86"/>
      <c r="NW66" s="86"/>
      <c r="NX66" s="86"/>
      <c r="NY66" s="86"/>
      <c r="NZ66" s="86"/>
      <c r="OA66" s="86"/>
      <c r="OB66" s="86"/>
      <c r="OC66" s="86"/>
      <c r="OD66" s="86"/>
      <c r="OE66" s="86"/>
      <c r="OF66" s="86"/>
      <c r="OG66" s="86"/>
      <c r="OH66" s="86"/>
      <c r="OI66" s="86"/>
      <c r="OJ66" s="86"/>
      <c r="OK66" s="86"/>
      <c r="OL66" s="86"/>
      <c r="OM66" s="86"/>
      <c r="ON66" s="86"/>
      <c r="OO66" s="86"/>
      <c r="OP66" s="86"/>
      <c r="OQ66" s="86"/>
      <c r="OR66" s="86"/>
      <c r="OS66" s="86"/>
      <c r="OT66" s="86"/>
      <c r="OU66" s="86"/>
      <c r="OV66" s="86"/>
      <c r="OW66" s="86"/>
      <c r="OX66" s="86"/>
      <c r="OY66" s="86"/>
      <c r="OZ66" s="86"/>
      <c r="PA66" s="86"/>
      <c r="PB66" s="86"/>
      <c r="PC66" s="86"/>
      <c r="PD66" s="86"/>
      <c r="PE66" s="86"/>
      <c r="PF66" s="86"/>
      <c r="PG66" s="86"/>
      <c r="PH66" s="86"/>
      <c r="PI66" s="86"/>
      <c r="PJ66" s="86"/>
      <c r="PK66" s="86"/>
      <c r="PL66" s="86"/>
      <c r="PM66" s="86"/>
      <c r="PN66" s="86"/>
      <c r="PO66" s="86"/>
      <c r="PP66" s="86"/>
      <c r="PQ66" s="86"/>
      <c r="PR66" s="86"/>
      <c r="PS66" s="86"/>
      <c r="PT66" s="86"/>
      <c r="PU66" s="86"/>
      <c r="PV66" s="86"/>
      <c r="PW66" s="86"/>
      <c r="PX66" s="86"/>
      <c r="PY66" s="86"/>
      <c r="PZ66" s="86"/>
      <c r="QA66" s="86"/>
      <c r="QB66" s="86"/>
      <c r="QC66" s="86"/>
      <c r="QD66" s="86"/>
      <c r="QE66" s="86"/>
      <c r="QF66" s="86"/>
      <c r="QG66" s="86"/>
      <c r="QH66" s="86"/>
      <c r="QI66" s="86"/>
      <c r="QJ66" s="86"/>
      <c r="QK66" s="86"/>
      <c r="QL66" s="86"/>
      <c r="QM66" s="86"/>
      <c r="QN66" s="86"/>
      <c r="QO66" s="86"/>
      <c r="QP66" s="86"/>
      <c r="QQ66" s="86"/>
      <c r="QR66" s="86"/>
      <c r="QS66" s="86"/>
      <c r="QT66" s="86"/>
      <c r="QU66" s="86"/>
      <c r="QV66" s="86"/>
      <c r="QW66" s="86"/>
      <c r="QX66" s="86"/>
      <c r="QY66" s="86"/>
      <c r="QZ66" s="86"/>
      <c r="RA66" s="86"/>
      <c r="RB66" s="86"/>
      <c r="RC66" s="86"/>
      <c r="RD66" s="86"/>
      <c r="RE66" s="86"/>
      <c r="RF66" s="86"/>
      <c r="RG66" s="86"/>
      <c r="RH66" s="86"/>
      <c r="RI66" s="86"/>
      <c r="RJ66" s="86"/>
      <c r="RK66" s="86"/>
      <c r="RL66" s="86"/>
      <c r="RM66" s="86"/>
      <c r="RN66" s="86"/>
      <c r="RO66" s="86"/>
      <c r="RP66" s="86"/>
      <c r="RQ66" s="86"/>
      <c r="RR66" s="86"/>
      <c r="RS66" s="86"/>
      <c r="RT66" s="86"/>
      <c r="RU66" s="86"/>
      <c r="RV66" s="86"/>
      <c r="RW66" s="86"/>
      <c r="RX66" s="86"/>
      <c r="RY66" s="86"/>
      <c r="RZ66" s="86"/>
      <c r="SA66" s="86"/>
      <c r="SB66" s="86"/>
      <c r="SC66" s="86"/>
      <c r="SD66" s="86"/>
      <c r="SE66" s="86"/>
      <c r="SF66" s="86"/>
      <c r="SG66" s="86"/>
      <c r="SH66" s="86"/>
      <c r="SI66" s="86"/>
      <c r="SJ66" s="86"/>
      <c r="SK66" s="86"/>
      <c r="SL66" s="86"/>
      <c r="SM66" s="86"/>
      <c r="SN66" s="86"/>
      <c r="SO66" s="86"/>
      <c r="SP66" s="86"/>
      <c r="SQ66" s="86"/>
      <c r="SR66" s="86"/>
      <c r="SS66" s="86"/>
      <c r="ST66" s="86"/>
      <c r="SU66" s="86"/>
      <c r="SV66" s="86"/>
      <c r="SW66" s="86"/>
      <c r="SX66" s="86"/>
      <c r="SY66" s="86"/>
      <c r="SZ66" s="86"/>
      <c r="TA66" s="86"/>
      <c r="TB66" s="86"/>
      <c r="TC66" s="86"/>
      <c r="TD66" s="86"/>
      <c r="TE66" s="86"/>
      <c r="TF66" s="86"/>
      <c r="TG66" s="86"/>
      <c r="TH66" s="86"/>
      <c r="TI66" s="86"/>
      <c r="TJ66" s="86"/>
      <c r="TK66" s="86"/>
      <c r="TL66" s="86"/>
      <c r="TM66" s="86"/>
      <c r="TN66" s="86"/>
      <c r="TO66" s="86"/>
      <c r="TP66" s="86"/>
      <c r="TQ66" s="86"/>
      <c r="TR66" s="86"/>
      <c r="TS66" s="86"/>
      <c r="TT66" s="86"/>
      <c r="TU66" s="86"/>
      <c r="TV66" s="86"/>
      <c r="TW66" s="86"/>
      <c r="TX66" s="86"/>
      <c r="TY66" s="86"/>
      <c r="TZ66" s="86"/>
      <c r="UA66" s="86"/>
      <c r="UB66" s="86"/>
      <c r="UC66" s="86"/>
      <c r="UD66" s="86"/>
      <c r="UE66" s="86"/>
      <c r="UF66" s="86"/>
      <c r="UG66" s="86"/>
      <c r="UH66" s="86"/>
      <c r="UI66" s="86"/>
      <c r="UJ66" s="86"/>
      <c r="UK66" s="86"/>
      <c r="UL66" s="86"/>
      <c r="UM66" s="86"/>
      <c r="UN66" s="86"/>
      <c r="UO66" s="86"/>
      <c r="UP66" s="86"/>
      <c r="UQ66" s="86"/>
      <c r="UR66" s="86"/>
      <c r="US66" s="86"/>
      <c r="UT66" s="86"/>
      <c r="UU66" s="86"/>
      <c r="UV66" s="86"/>
      <c r="UW66" s="86"/>
      <c r="UX66" s="86"/>
      <c r="UY66" s="86"/>
      <c r="UZ66" s="86"/>
      <c r="VA66" s="86"/>
      <c r="VB66" s="86"/>
      <c r="VC66" s="86"/>
      <c r="VD66" s="86"/>
      <c r="VE66" s="86"/>
      <c r="VF66" s="86"/>
      <c r="VG66" s="86"/>
      <c r="VH66" s="86"/>
      <c r="VI66" s="86"/>
      <c r="VJ66" s="86"/>
      <c r="VK66" s="86"/>
      <c r="VL66" s="86"/>
      <c r="VM66" s="86"/>
      <c r="VN66" s="86"/>
      <c r="VO66" s="86"/>
      <c r="VP66" s="86"/>
      <c r="VQ66" s="86"/>
      <c r="VR66" s="86"/>
      <c r="VS66" s="86"/>
      <c r="VT66" s="86"/>
      <c r="VU66" s="86"/>
      <c r="VV66" s="86"/>
      <c r="VW66" s="86"/>
      <c r="VX66" s="86"/>
      <c r="VY66" s="86"/>
      <c r="VZ66" s="86"/>
      <c r="WA66" s="86"/>
      <c r="WB66" s="86"/>
      <c r="WC66" s="86"/>
      <c r="WD66" s="86"/>
      <c r="WE66" s="86"/>
      <c r="WF66" s="86"/>
      <c r="WG66" s="86"/>
      <c r="WH66" s="86"/>
      <c r="WI66" s="86"/>
      <c r="WJ66" s="86"/>
      <c r="WK66" s="86"/>
      <c r="WL66" s="86"/>
      <c r="WM66" s="86"/>
      <c r="WN66" s="86"/>
      <c r="WO66" s="86"/>
      <c r="WP66" s="86"/>
      <c r="WQ66" s="86"/>
      <c r="WR66" s="86"/>
      <c r="WS66" s="86"/>
      <c r="WT66" s="86"/>
      <c r="WU66" s="86"/>
      <c r="WV66" s="86"/>
      <c r="WW66" s="86"/>
      <c r="WX66" s="86"/>
      <c r="WY66" s="86"/>
      <c r="WZ66" s="86"/>
      <c r="XA66" s="86"/>
      <c r="XB66" s="86"/>
      <c r="XC66" s="86"/>
      <c r="XD66" s="86"/>
      <c r="XE66" s="86"/>
      <c r="XF66" s="86"/>
      <c r="XG66" s="86"/>
      <c r="XH66" s="86"/>
      <c r="XI66" s="86"/>
      <c r="XJ66" s="86"/>
      <c r="XK66" s="86"/>
      <c r="XL66" s="86"/>
      <c r="XM66" s="86"/>
      <c r="XN66" s="86"/>
      <c r="XO66" s="86"/>
      <c r="XP66" s="86"/>
      <c r="XQ66" s="86"/>
      <c r="XR66" s="86"/>
      <c r="XS66" s="86"/>
      <c r="XT66" s="86"/>
      <c r="XU66" s="86"/>
      <c r="XV66" s="86"/>
      <c r="XW66" s="86"/>
      <c r="XX66" s="86"/>
      <c r="XY66" s="86"/>
      <c r="XZ66" s="86"/>
      <c r="YA66" s="86"/>
      <c r="YB66" s="86"/>
      <c r="YC66" s="86"/>
      <c r="YD66" s="86"/>
      <c r="YE66" s="86"/>
      <c r="YF66" s="86"/>
      <c r="YG66" s="86"/>
      <c r="YH66" s="86"/>
      <c r="YI66" s="86"/>
      <c r="YJ66" s="86"/>
      <c r="YK66" s="86"/>
      <c r="YL66" s="86"/>
      <c r="YM66" s="86"/>
      <c r="YN66" s="86"/>
      <c r="YO66" s="86"/>
      <c r="YP66" s="86"/>
      <c r="YQ66" s="86"/>
      <c r="YR66" s="86"/>
      <c r="YS66" s="86"/>
      <c r="YT66" s="86"/>
      <c r="YU66" s="86"/>
      <c r="YV66" s="86"/>
      <c r="YW66" s="86"/>
      <c r="YX66" s="86"/>
      <c r="YY66" s="86"/>
      <c r="YZ66" s="86"/>
      <c r="ZA66" s="86"/>
      <c r="ZB66" s="86"/>
      <c r="ZC66" s="86"/>
      <c r="ZD66" s="86"/>
      <c r="ZE66" s="86"/>
      <c r="ZF66" s="86"/>
      <c r="ZG66" s="86"/>
      <c r="ZH66" s="86"/>
      <c r="ZI66" s="86"/>
      <c r="ZJ66" s="86"/>
      <c r="ZK66" s="86"/>
      <c r="ZL66" s="86"/>
      <c r="ZM66" s="86"/>
      <c r="ZN66" s="86"/>
      <c r="ZO66" s="86"/>
      <c r="ZP66" s="86"/>
      <c r="ZQ66" s="86"/>
      <c r="ZR66" s="86"/>
      <c r="ZS66" s="86"/>
      <c r="ZT66" s="86"/>
      <c r="ZU66" s="86"/>
      <c r="ZV66" s="86"/>
      <c r="ZW66" s="86"/>
      <c r="ZX66" s="86"/>
      <c r="ZY66" s="86"/>
      <c r="ZZ66" s="86"/>
      <c r="AAA66" s="86"/>
      <c r="AAB66" s="86"/>
      <c r="AAC66" s="86"/>
      <c r="AAD66" s="86"/>
      <c r="AAE66" s="86"/>
      <c r="AAF66" s="86"/>
      <c r="AAG66" s="86"/>
      <c r="AAH66" s="86"/>
      <c r="AAI66" s="86"/>
      <c r="AAJ66" s="86"/>
      <c r="AAK66" s="86"/>
      <c r="AAL66" s="86"/>
      <c r="AAM66" s="86"/>
      <c r="AAN66" s="86"/>
      <c r="AAO66" s="86"/>
      <c r="AAP66" s="86"/>
      <c r="AAQ66" s="86"/>
      <c r="AAR66" s="86"/>
      <c r="AAS66" s="86"/>
      <c r="AAT66" s="86"/>
      <c r="AAU66" s="86"/>
      <c r="AAV66" s="86"/>
      <c r="AAW66" s="86"/>
      <c r="AAX66" s="86"/>
      <c r="AAY66" s="86"/>
      <c r="AAZ66" s="86"/>
      <c r="ABA66" s="86"/>
      <c r="ABB66" s="86"/>
      <c r="ABC66" s="86"/>
      <c r="ABD66" s="86"/>
      <c r="ABE66" s="86"/>
      <c r="ABF66" s="86"/>
      <c r="ABG66" s="86"/>
      <c r="ABH66" s="86"/>
      <c r="ABI66" s="86"/>
      <c r="ABJ66" s="86"/>
      <c r="ABK66" s="86"/>
      <c r="ABL66" s="86"/>
      <c r="ABM66" s="86"/>
      <c r="ABN66" s="86"/>
      <c r="ABO66" s="86"/>
      <c r="ABP66" s="86"/>
      <c r="ABQ66" s="86"/>
      <c r="ABR66" s="86"/>
      <c r="ABS66" s="86"/>
      <c r="ABT66" s="86"/>
      <c r="ABU66" s="86"/>
      <c r="ABV66" s="86"/>
      <c r="ABW66" s="86"/>
      <c r="ABX66" s="86"/>
      <c r="ABY66" s="86"/>
      <c r="ABZ66" s="86"/>
      <c r="ACA66" s="86"/>
      <c r="ACB66" s="86"/>
      <c r="ACC66" s="86"/>
      <c r="ACD66" s="86"/>
      <c r="ACE66" s="86"/>
      <c r="ACF66" s="86"/>
      <c r="ACG66" s="86"/>
      <c r="ACH66" s="86"/>
      <c r="ACI66" s="86"/>
      <c r="ACJ66" s="86"/>
      <c r="ACK66" s="86"/>
      <c r="ACL66" s="86"/>
      <c r="ACM66" s="86"/>
      <c r="ACN66" s="86"/>
      <c r="ACO66" s="86"/>
      <c r="ACP66" s="86"/>
      <c r="ACQ66" s="86"/>
      <c r="ACR66" s="86"/>
      <c r="ACS66" s="86"/>
      <c r="ACT66" s="86"/>
      <c r="ACU66" s="86"/>
      <c r="ACV66" s="86"/>
      <c r="ACW66" s="86"/>
      <c r="ACX66" s="86"/>
      <c r="ACY66" s="86"/>
      <c r="ACZ66" s="86"/>
      <c r="ADA66" s="86"/>
      <c r="ADB66" s="86"/>
      <c r="ADC66" s="86"/>
      <c r="ADD66" s="86"/>
      <c r="ADE66" s="86"/>
      <c r="ADF66" s="86"/>
      <c r="ADG66" s="86"/>
      <c r="ADH66" s="86"/>
      <c r="ADI66" s="86"/>
      <c r="ADJ66" s="86"/>
      <c r="ADK66" s="86"/>
      <c r="ADL66" s="86"/>
      <c r="ADM66" s="86"/>
      <c r="ADN66" s="86"/>
      <c r="ADO66" s="86"/>
      <c r="ADP66" s="86"/>
      <c r="ADQ66" s="86"/>
      <c r="ADR66" s="86"/>
      <c r="ADS66" s="86"/>
      <c r="ADT66" s="86"/>
      <c r="ADU66" s="86"/>
      <c r="ADV66" s="86"/>
      <c r="ADW66" s="86"/>
      <c r="ADX66" s="86"/>
      <c r="ADY66" s="86"/>
      <c r="ADZ66" s="86"/>
      <c r="AEA66" s="86"/>
      <c r="AEB66" s="86"/>
      <c r="AEC66" s="86"/>
      <c r="AED66" s="86"/>
      <c r="AEE66" s="86"/>
      <c r="AEF66" s="86"/>
      <c r="AEG66" s="86"/>
      <c r="AEH66" s="86"/>
      <c r="AEI66" s="86"/>
      <c r="AEJ66" s="86"/>
      <c r="AEK66" s="86"/>
      <c r="AEL66" s="86"/>
      <c r="AEM66" s="86"/>
      <c r="AEN66" s="86"/>
      <c r="AEO66" s="86"/>
      <c r="AEP66" s="86"/>
      <c r="AEQ66" s="86"/>
      <c r="AER66" s="86"/>
      <c r="AES66" s="86"/>
      <c r="AET66" s="86"/>
      <c r="AEU66" s="86"/>
      <c r="AEV66" s="86"/>
      <c r="AEW66" s="86"/>
      <c r="AEX66" s="86"/>
      <c r="AEY66" s="86"/>
      <c r="AEZ66" s="86"/>
      <c r="AFA66" s="86"/>
      <c r="AFB66" s="86"/>
      <c r="AFC66" s="86"/>
      <c r="AFD66" s="86"/>
      <c r="AFE66" s="86"/>
      <c r="AFF66" s="86"/>
      <c r="AFG66" s="86"/>
      <c r="AFH66" s="86"/>
      <c r="AFI66" s="86"/>
      <c r="AFJ66" s="86"/>
      <c r="AFK66" s="86"/>
      <c r="AFL66" s="86"/>
      <c r="AFM66" s="86"/>
      <c r="AFN66" s="86"/>
      <c r="AFO66" s="86"/>
      <c r="AFP66" s="86"/>
      <c r="AFQ66" s="86"/>
      <c r="AFR66" s="86"/>
      <c r="AFS66" s="86"/>
      <c r="AFT66" s="86"/>
      <c r="AFU66" s="86"/>
      <c r="AFV66" s="86"/>
      <c r="AFW66" s="86"/>
      <c r="AFX66" s="86"/>
      <c r="AFY66" s="86"/>
      <c r="AFZ66" s="86"/>
      <c r="AGA66" s="86"/>
      <c r="AGB66" s="86"/>
      <c r="AGC66" s="86"/>
      <c r="AGD66" s="86"/>
      <c r="AGE66" s="86"/>
      <c r="AGF66" s="86"/>
      <c r="AGG66" s="86"/>
      <c r="AGH66" s="86"/>
      <c r="AGI66" s="86"/>
      <c r="AGJ66" s="86"/>
      <c r="AGK66" s="86"/>
      <c r="AGL66" s="86"/>
      <c r="AGM66" s="86"/>
      <c r="AGN66" s="86"/>
      <c r="AGO66" s="86"/>
      <c r="AGP66" s="86"/>
      <c r="AGQ66" s="86"/>
      <c r="AGR66" s="86"/>
      <c r="AGS66" s="86"/>
      <c r="AGT66" s="86"/>
      <c r="AGU66" s="86"/>
      <c r="AGV66" s="86"/>
      <c r="AGW66" s="86"/>
      <c r="AGX66" s="86"/>
      <c r="AGY66" s="86"/>
      <c r="AGZ66" s="86"/>
      <c r="AHA66" s="86"/>
      <c r="AHB66" s="86"/>
      <c r="AHC66" s="86"/>
      <c r="AHD66" s="86"/>
      <c r="AHE66" s="86"/>
      <c r="AHF66" s="86"/>
      <c r="AHG66" s="86"/>
      <c r="AHH66" s="86"/>
      <c r="AHI66" s="86"/>
      <c r="AHJ66" s="86"/>
      <c r="AHK66" s="86"/>
      <c r="AHL66" s="86"/>
      <c r="AHM66" s="86"/>
      <c r="AHN66" s="86"/>
      <c r="AHO66" s="86"/>
      <c r="AHP66" s="86"/>
      <c r="AHQ66" s="86"/>
      <c r="AHR66" s="86"/>
      <c r="AHS66" s="86"/>
      <c r="AHT66" s="86"/>
      <c r="AHU66" s="86"/>
      <c r="AHV66" s="86"/>
      <c r="AHW66" s="86"/>
      <c r="AHX66" s="86"/>
      <c r="AHY66" s="86"/>
      <c r="AHZ66" s="86"/>
      <c r="AIA66" s="86"/>
      <c r="AIB66" s="86"/>
      <c r="AIC66" s="86"/>
      <c r="AID66" s="86"/>
      <c r="AIE66" s="86"/>
      <c r="AIF66" s="86"/>
      <c r="AIG66" s="86"/>
      <c r="AIH66" s="86"/>
      <c r="AII66" s="86"/>
      <c r="AIJ66" s="86"/>
      <c r="AIK66" s="86"/>
      <c r="AIL66" s="86"/>
      <c r="AIM66" s="86"/>
      <c r="AIN66" s="86"/>
      <c r="AIO66" s="86"/>
      <c r="AIP66" s="86"/>
      <c r="AIQ66" s="86"/>
      <c r="AIR66" s="86"/>
      <c r="AIS66" s="86"/>
      <c r="AIT66" s="86"/>
      <c r="AIU66" s="86"/>
      <c r="AIV66" s="86"/>
      <c r="AIW66" s="86"/>
      <c r="AIX66" s="86"/>
      <c r="AIY66" s="86"/>
      <c r="AIZ66" s="86"/>
      <c r="AJA66" s="86"/>
      <c r="AJB66" s="86"/>
      <c r="AJC66" s="86"/>
      <c r="AJD66" s="86"/>
      <c r="AJE66" s="86"/>
      <c r="AJF66" s="86"/>
      <c r="AJG66" s="86"/>
      <c r="AJH66" s="86"/>
      <c r="AJI66" s="86"/>
      <c r="AJJ66" s="86"/>
      <c r="AJK66" s="86"/>
      <c r="AJL66" s="86"/>
      <c r="AJM66" s="86"/>
      <c r="AJN66" s="86"/>
      <c r="AJO66" s="86"/>
      <c r="AJP66" s="86"/>
      <c r="AJQ66" s="86"/>
      <c r="AJR66" s="86"/>
      <c r="AJS66" s="86"/>
      <c r="AJT66" s="86"/>
      <c r="AJU66" s="86"/>
      <c r="AJV66" s="86"/>
      <c r="AJW66" s="86"/>
      <c r="AJX66" s="86"/>
      <c r="AJY66" s="86"/>
      <c r="AJZ66" s="86"/>
      <c r="AKA66" s="86"/>
      <c r="AKB66" s="86"/>
      <c r="AKC66" s="86"/>
      <c r="AKD66" s="86"/>
      <c r="AKE66" s="86"/>
      <c r="AKF66" s="86"/>
      <c r="AKG66" s="86"/>
      <c r="AKH66" s="86"/>
      <c r="AKI66" s="86"/>
      <c r="AKJ66" s="86"/>
      <c r="AKK66" s="86"/>
      <c r="AKL66" s="86"/>
      <c r="AKM66" s="86"/>
      <c r="AKN66" s="86"/>
      <c r="AKO66" s="86"/>
      <c r="AKP66" s="86"/>
      <c r="AKQ66" s="86"/>
      <c r="AKR66" s="86"/>
      <c r="AKS66" s="86"/>
      <c r="AKT66" s="86"/>
      <c r="AKU66" s="86"/>
      <c r="AKV66" s="86"/>
      <c r="AKW66" s="86"/>
      <c r="AKX66" s="86"/>
      <c r="AKY66" s="86"/>
      <c r="AKZ66" s="86"/>
      <c r="ALA66" s="86"/>
      <c r="ALB66" s="86"/>
      <c r="ALC66" s="86"/>
      <c r="ALD66" s="86"/>
      <c r="ALE66" s="86"/>
      <c r="ALF66" s="86"/>
      <c r="ALG66" s="86"/>
      <c r="ALH66" s="86"/>
      <c r="ALI66" s="86"/>
      <c r="ALJ66" s="86"/>
      <c r="ALK66" s="86"/>
      <c r="ALL66" s="86"/>
      <c r="ALM66" s="86"/>
      <c r="ALN66" s="86"/>
      <c r="ALO66" s="86"/>
      <c r="ALP66" s="86"/>
      <c r="ALQ66" s="86"/>
      <c r="ALR66" s="86"/>
      <c r="ALS66" s="86"/>
      <c r="ALT66" s="86"/>
      <c r="ALU66" s="86"/>
      <c r="ALV66" s="86"/>
      <c r="ALW66" s="86"/>
      <c r="ALX66" s="86"/>
      <c r="ALY66" s="86"/>
      <c r="ALZ66" s="86"/>
      <c r="AMA66" s="86"/>
      <c r="AMB66" s="86"/>
      <c r="AMC66" s="86"/>
      <c r="AMD66" s="86"/>
      <c r="AME66" s="86"/>
      <c r="AMF66" s="86"/>
      <c r="AMG66" s="86"/>
      <c r="AMH66" s="86"/>
      <c r="AMI66" s="86"/>
      <c r="AMJ66" s="86"/>
      <c r="AMK66" s="86"/>
    </row>
    <row r="67" customFormat="false" ht="24" hidden="false" customHeight="false" outlineLevel="0" collapsed="false">
      <c r="A67" s="266" t="s">
        <v>5524</v>
      </c>
      <c r="B67" s="354" t="s">
        <v>5198</v>
      </c>
      <c r="C67" s="266" t="s">
        <v>5343</v>
      </c>
      <c r="D67" s="1"/>
      <c r="E67" s="266" t="str">
        <f aca="false">"糾える"&amp;E66</f>
        <v>糾えるうなだれ</v>
      </c>
      <c r="F67" s="266" t="str">
        <f aca="false">"あざなえる"&amp;E66</f>
        <v>あざなえるうなだれ</v>
      </c>
      <c r="G67" s="289" t="s">
        <v>5525</v>
      </c>
      <c r="H67" s="266"/>
      <c r="I67" s="266"/>
      <c r="J67" s="289" t="s">
        <v>5526</v>
      </c>
      <c r="K67" s="289"/>
      <c r="L67" s="266"/>
      <c r="M67" s="368" t="s">
        <v>5401</v>
      </c>
      <c r="N67" s="266"/>
      <c r="O67" s="266"/>
      <c r="P67" s="266"/>
      <c r="Q67" s="266"/>
      <c r="R67" s="266"/>
      <c r="S67" s="266"/>
      <c r="T67" s="266"/>
      <c r="U67" s="341"/>
      <c r="V67" s="342"/>
      <c r="W67" s="341"/>
      <c r="X67" s="342"/>
      <c r="Y67" s="342"/>
      <c r="Z67" s="342"/>
      <c r="AA67" s="342"/>
      <c r="AB67" s="343"/>
      <c r="AC67" s="343"/>
      <c r="AD67" s="344"/>
      <c r="AE67" s="343" t="s">
        <v>5527</v>
      </c>
      <c r="AF67" s="345" t="s">
        <v>5403</v>
      </c>
      <c r="AG67" s="351" t="s">
        <v>5528</v>
      </c>
      <c r="AH67" s="347" t="s">
        <v>5405</v>
      </c>
      <c r="AI67" s="343"/>
      <c r="AJ67" s="343"/>
      <c r="AK67" s="351" t="s">
        <v>5529</v>
      </c>
      <c r="AL67" s="343"/>
      <c r="AM67" s="351"/>
      <c r="AN67" s="343"/>
      <c r="AO67" s="324"/>
      <c r="AP67" s="324"/>
      <c r="AQ67" s="324"/>
      <c r="AR67" s="324"/>
      <c r="AS67" s="324"/>
      <c r="AT67" s="330" t="str">
        <f aca="false">IF(A67="", "","'"&amp;A67&amp;"': {megami: '"&amp;B67&amp;"'"&amp;IF(C67&lt;&gt;"",", anotherID: '"&amp;C67&amp;"', replace: '"&amp;D67&amp;"'","")&amp;", name: '"&amp;SUBSTITUTE(E67,"'","\'")&amp;"', nameEn: '"&amp;SUBSTITUTE(K67,"'","\'")&amp;"', nameZh: '"&amp;SUBSTITUTE(G67,"'","\'")&amp;"', nameZhG1: '"&amp;SUBSTITUTE(H67,"'","\'")&amp;"', nameKo: '"&amp;SUBSTITUTE(J67,"'","\'")&amp;"', ruby: '"&amp;F67&amp;"', rubyEn: '"&amp;L67&amp;IF(I67&lt;&gt;"", "', rubyZh: '"&amp;I67, "")&amp;"', baseType: '"&amp;VLOOKUP(M67,マスタ!$A$1:$B$99,2,0)&amp;"'"&amp;IF(N67="○",", extra: true","")&amp;IF(O67&lt;&gt;"",", extraFrom: '"&amp;O67&amp;"'","")&amp;IF(P67&lt;&gt;"",", exchangableTo: '"&amp;P67&amp;"'","")&amp;IF(Q67="○",", poison: true","")&amp;IF(R67&lt;&gt;"", ", type: '"&amp;VLOOKUP(R67,マスタ!$D$1:$E$99,2,0)&amp;"'", "")&amp;IF(S67&lt;&gt;"",", subType: '"&amp;VLOOKUP(S67,マスタ!$D$1:$E$99,2,0)&amp;"'","")&amp;""&amp;IF(T67&lt;&gt;"",", range: '"&amp;T67&amp;"'","")&amp;IF(V67&lt;&gt;"",", damage: '"&amp;V67&amp;"'","")&amp;IF(X67&lt;&gt;"",", capacity: '"&amp;X67&amp;"'","")&amp;IF(Y67&lt;&gt;"",", growth: "&amp;Y67&amp;"","")&amp;IF(Z67&lt;&gt;"",", cost: '"&amp;Z67&amp;"'","")&amp;", text: '"&amp;SUBSTITUTE(SUBSTITUTE(AE67, CHAR(13), ""),CHAR(10),"\n")&amp;IF(AF67&lt;&gt;"", "', textAdditional: '"&amp;SUBSTITUTE(SUBSTITUTE(AF67, CHAR(13), ""),CHAR(10),"\n"), "")&amp;"', textZh: '"&amp;SUBSTITUTE(SUBSTITUTE(SUBSTITUTE(AG67, CHAR(13), ""),CHAR(10),"\n"),"'","\'")&amp;"', textZhG1: '"&amp;SUBSTITUTE(SUBSTITUTE(SUBSTITUTE(AI67, CHAR(13), ""),CHAR(10),"\n"),"'","\'")&amp;IF(AH67&lt;&gt;"", "', textZhAdditional: '"&amp;SUBSTITUTE(SUBSTITUTE(AH67, CHAR(13), ""),CHAR(10),"\n"), "")&amp;IF(AJ67&lt;&gt;"", "', textZhG1Additional: '"&amp;SUBSTITUTE(SUBSTITUTE(AJ67, CHAR(13), ""),CHAR(10),"\n"), "")&amp;"', textKo: '"&amp;SUBSTITUTE(SUBSTITUTE(SUBSTITUTE(AK67, CHAR(13), ""),CHAR(10),"\n"),"'","\'")&amp;IF(AL67&lt;&gt;"", "', textKoAdditional: '"&amp;SUBSTITUTE(SUBSTITUTE(AL67, CHAR(13), ""),CHAR(10),"\n"), "")&amp;"', textEn: '"&amp;SUBSTITUTE(SUBSTITUTE(SUBSTITUTE(AM67, CHAR(13), ""),CHAR(10),"\n"),"'","\'")&amp;IF(AN67&lt;&gt;"", "', textEnAdditional: '"&amp;SUBSTITUTE(SUBSTITUTE(AN67, CHAR(13), ""),CHAR(10),"\n"), "")&amp;"'"&amp;IF(AB67="○",", sealable: true","")&amp;IF(AC67="○",", removable: true","")&amp;IF(AA67="○",", lie: true","")&amp;IF(AD67="○",", investable: true","")&amp;"},")</f>
        <v>'26-innealra-o3-f-2a': {megami: 'innealra', anotherID: 'O3', replace: '', name: '糾えるうなだれ', nameEn: '', nameZh: '交缠的垂首', nameZhG1: '', nameKo: '얽힌 낙담', ruby: 'あざなえるうなだれ', rubyEn: '', baseType: 'fate', text: '相ライフ→ロスト：1', textAdditional: '（クリックでまだ見ぬ運命へと移動）', textZh: '敌命→1→迷失', textZhG1: '', textZhAdditional: '（点击即可将其移去未知的命运）', textKo: '라이프(상대)→로스트:1', textEn: ''},</v>
      </c>
      <c r="AU67" s="331" t="str">
        <f aca="false">IF($A67&lt;&gt;"", "    /** 《"&amp;$E67&amp;"》 */ export const "&amp;SUBSTITUTE(UPPER(IF(MID($A67, 3, 1)="-", RIGHT($A67,LEN($A67)-3), $A67)), "-", "_")&amp;": TCardId = '"&amp;$A67&amp;"';", "")</f>
        <v>    /** 《糾えるうなだれ》 */ export const INNEALRA_O3_F_2A: TCardId = '26-innealra-o3-f-2a';</v>
      </c>
      <c r="AV67" s="332" t="str">
        <f aca="false">IF($A67&lt;&gt;"", "    | '"&amp;$A67&amp;"'", "")</f>
        <v>    | '26-innealra-o3-f-2a'</v>
      </c>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86"/>
      <c r="CD67" s="86"/>
      <c r="CE67" s="86"/>
      <c r="CF67" s="86"/>
      <c r="CG67" s="86"/>
      <c r="CH67" s="86"/>
      <c r="CI67" s="86"/>
      <c r="CJ67" s="86"/>
      <c r="CK67" s="86"/>
      <c r="CL67" s="86"/>
      <c r="CM67" s="86"/>
      <c r="CN67" s="86"/>
      <c r="CO67" s="86"/>
      <c r="CP67" s="86"/>
      <c r="CQ67" s="86"/>
      <c r="CR67" s="86"/>
      <c r="CS67" s="86"/>
      <c r="CT67" s="86"/>
      <c r="CU67" s="86"/>
      <c r="CV67" s="86"/>
      <c r="CW67" s="86"/>
      <c r="CX67" s="86"/>
      <c r="CY67" s="86"/>
      <c r="CZ67" s="86"/>
      <c r="DA67" s="86"/>
      <c r="DB67" s="86"/>
      <c r="DC67" s="86"/>
      <c r="DD67" s="86"/>
      <c r="DE67" s="86"/>
      <c r="DF67" s="86"/>
      <c r="DG67" s="86"/>
      <c r="DH67" s="86"/>
      <c r="DI67" s="86"/>
      <c r="DJ67" s="86"/>
      <c r="DK67" s="86"/>
      <c r="DL67" s="86"/>
      <c r="DM67" s="86"/>
      <c r="DN67" s="86"/>
      <c r="DO67" s="86"/>
      <c r="DP67" s="86"/>
      <c r="DQ67" s="86"/>
      <c r="DR67" s="86"/>
      <c r="DS67" s="86"/>
      <c r="DT67" s="86"/>
      <c r="DU67" s="86"/>
      <c r="DV67" s="86"/>
      <c r="DW67" s="86"/>
      <c r="DX67" s="86"/>
      <c r="DY67" s="86"/>
      <c r="DZ67" s="86"/>
      <c r="EA67" s="86"/>
      <c r="EB67" s="86"/>
      <c r="EC67" s="86"/>
      <c r="ED67" s="86"/>
      <c r="EE67" s="86"/>
      <c r="EF67" s="86"/>
      <c r="EG67" s="86"/>
      <c r="EH67" s="86"/>
      <c r="EI67" s="86"/>
      <c r="EJ67" s="86"/>
      <c r="EK67" s="86"/>
      <c r="EL67" s="86"/>
      <c r="EM67" s="86"/>
      <c r="EN67" s="86"/>
      <c r="EO67" s="86"/>
      <c r="EP67" s="86"/>
      <c r="EQ67" s="86"/>
      <c r="ER67" s="86"/>
      <c r="ES67" s="86"/>
      <c r="ET67" s="86"/>
      <c r="EU67" s="86"/>
      <c r="EV67" s="86"/>
      <c r="EW67" s="86"/>
      <c r="EX67" s="86"/>
      <c r="EY67" s="86"/>
      <c r="EZ67" s="86"/>
      <c r="FA67" s="86"/>
      <c r="FB67" s="86"/>
      <c r="FC67" s="86"/>
      <c r="FD67" s="86"/>
      <c r="FE67" s="86"/>
      <c r="FF67" s="86"/>
      <c r="FG67" s="86"/>
      <c r="FH67" s="86"/>
      <c r="FI67" s="86"/>
      <c r="FJ67" s="86"/>
      <c r="FK67" s="86"/>
      <c r="FL67" s="86"/>
      <c r="FM67" s="86"/>
      <c r="FN67" s="86"/>
      <c r="FO67" s="86"/>
      <c r="FP67" s="86"/>
      <c r="FQ67" s="86"/>
      <c r="FR67" s="86"/>
      <c r="FS67" s="86"/>
      <c r="FT67" s="86"/>
      <c r="FU67" s="86"/>
      <c r="FV67" s="86"/>
      <c r="FW67" s="86"/>
      <c r="FX67" s="86"/>
      <c r="FY67" s="86"/>
      <c r="FZ67" s="86"/>
      <c r="GA67" s="86"/>
      <c r="GB67" s="86"/>
      <c r="GC67" s="86"/>
      <c r="GD67" s="86"/>
      <c r="GE67" s="86"/>
      <c r="GF67" s="86"/>
      <c r="GG67" s="86"/>
      <c r="GH67" s="86"/>
      <c r="GI67" s="86"/>
      <c r="GJ67" s="86"/>
      <c r="GK67" s="86"/>
      <c r="GL67" s="86"/>
      <c r="GM67" s="86"/>
      <c r="GN67" s="86"/>
      <c r="GO67" s="86"/>
      <c r="GP67" s="86"/>
      <c r="GQ67" s="86"/>
      <c r="GR67" s="86"/>
      <c r="GS67" s="86"/>
      <c r="GT67" s="86"/>
      <c r="GU67" s="86"/>
      <c r="GV67" s="86"/>
      <c r="GW67" s="86"/>
      <c r="GX67" s="86"/>
      <c r="GY67" s="86"/>
      <c r="GZ67" s="86"/>
      <c r="HA67" s="86"/>
      <c r="HB67" s="86"/>
      <c r="HC67" s="86"/>
      <c r="HD67" s="86"/>
      <c r="HE67" s="86"/>
      <c r="HF67" s="86"/>
      <c r="HG67" s="86"/>
      <c r="HH67" s="86"/>
      <c r="HI67" s="86"/>
      <c r="HJ67" s="86"/>
      <c r="HK67" s="86"/>
      <c r="HL67" s="86"/>
      <c r="HM67" s="86"/>
      <c r="HN67" s="86"/>
      <c r="HO67" s="86"/>
      <c r="HP67" s="86"/>
      <c r="HQ67" s="86"/>
      <c r="HR67" s="86"/>
      <c r="HS67" s="86"/>
      <c r="HT67" s="86"/>
      <c r="HU67" s="86"/>
      <c r="HV67" s="86"/>
      <c r="HW67" s="86"/>
      <c r="HX67" s="86"/>
      <c r="HY67" s="86"/>
      <c r="HZ67" s="86"/>
      <c r="IA67" s="86"/>
      <c r="IB67" s="86"/>
      <c r="IC67" s="86"/>
      <c r="ID67" s="86"/>
      <c r="IE67" s="86"/>
      <c r="IF67" s="86"/>
      <c r="IG67" s="86"/>
      <c r="IH67" s="86"/>
      <c r="II67" s="86"/>
      <c r="IJ67" s="86"/>
      <c r="IK67" s="86"/>
      <c r="IL67" s="86"/>
      <c r="IM67" s="86"/>
      <c r="IN67" s="86"/>
      <c r="IO67" s="86"/>
      <c r="IP67" s="86"/>
      <c r="IQ67" s="86"/>
      <c r="IR67" s="86"/>
      <c r="IS67" s="86"/>
      <c r="IT67" s="86"/>
      <c r="IU67" s="86"/>
      <c r="IV67" s="86"/>
      <c r="IW67" s="86"/>
      <c r="IX67" s="86"/>
      <c r="IY67" s="86"/>
      <c r="IZ67" s="86"/>
      <c r="JA67" s="86"/>
      <c r="JB67" s="86"/>
      <c r="JC67" s="86"/>
      <c r="JD67" s="86"/>
      <c r="JE67" s="86"/>
      <c r="JF67" s="86"/>
      <c r="JG67" s="86"/>
      <c r="JH67" s="86"/>
      <c r="JI67" s="86"/>
      <c r="JJ67" s="86"/>
      <c r="JK67" s="86"/>
      <c r="JL67" s="86"/>
      <c r="JM67" s="86"/>
      <c r="JN67" s="86"/>
      <c r="JO67" s="86"/>
      <c r="JP67" s="86"/>
      <c r="JQ67" s="86"/>
      <c r="JR67" s="86"/>
      <c r="JS67" s="86"/>
      <c r="JT67" s="86"/>
      <c r="JU67" s="86"/>
      <c r="JV67" s="86"/>
      <c r="JW67" s="86"/>
      <c r="JX67" s="86"/>
      <c r="JY67" s="86"/>
      <c r="JZ67" s="86"/>
      <c r="KA67" s="86"/>
      <c r="KB67" s="86"/>
      <c r="KC67" s="86"/>
      <c r="KD67" s="86"/>
      <c r="KE67" s="86"/>
      <c r="KF67" s="86"/>
      <c r="KG67" s="86"/>
      <c r="KH67" s="86"/>
      <c r="KI67" s="86"/>
      <c r="KJ67" s="86"/>
      <c r="KK67" s="86"/>
      <c r="KL67" s="86"/>
      <c r="KM67" s="86"/>
      <c r="KN67" s="86"/>
      <c r="KO67" s="86"/>
      <c r="KP67" s="86"/>
      <c r="KQ67" s="86"/>
      <c r="KR67" s="86"/>
      <c r="KS67" s="86"/>
      <c r="KT67" s="86"/>
      <c r="KU67" s="86"/>
      <c r="KV67" s="86"/>
      <c r="KW67" s="86"/>
      <c r="KX67" s="86"/>
      <c r="KY67" s="86"/>
      <c r="KZ67" s="86"/>
      <c r="LA67" s="86"/>
      <c r="LB67" s="86"/>
      <c r="LC67" s="86"/>
      <c r="LD67" s="86"/>
      <c r="LE67" s="86"/>
      <c r="LF67" s="86"/>
      <c r="LG67" s="86"/>
      <c r="LH67" s="86"/>
      <c r="LI67" s="86"/>
      <c r="LJ67" s="86"/>
      <c r="LK67" s="86"/>
      <c r="LL67" s="86"/>
      <c r="LM67" s="86"/>
      <c r="LN67" s="86"/>
      <c r="LO67" s="86"/>
      <c r="LP67" s="86"/>
      <c r="LQ67" s="86"/>
      <c r="LR67" s="86"/>
      <c r="LS67" s="86"/>
      <c r="LT67" s="86"/>
      <c r="LU67" s="86"/>
      <c r="LV67" s="86"/>
      <c r="LW67" s="86"/>
      <c r="LX67" s="86"/>
      <c r="LY67" s="86"/>
      <c r="LZ67" s="86"/>
      <c r="MA67" s="86"/>
      <c r="MB67" s="86"/>
      <c r="MC67" s="86"/>
      <c r="MD67" s="86"/>
      <c r="ME67" s="86"/>
      <c r="MF67" s="86"/>
      <c r="MG67" s="86"/>
      <c r="MH67" s="86"/>
      <c r="MI67" s="86"/>
      <c r="MJ67" s="86"/>
      <c r="MK67" s="86"/>
      <c r="ML67" s="86"/>
      <c r="MM67" s="86"/>
      <c r="MN67" s="86"/>
      <c r="MO67" s="86"/>
      <c r="MP67" s="86"/>
      <c r="MQ67" s="86"/>
      <c r="MR67" s="86"/>
      <c r="MS67" s="86"/>
      <c r="MT67" s="86"/>
      <c r="MU67" s="86"/>
      <c r="MV67" s="86"/>
      <c r="MW67" s="86"/>
      <c r="MX67" s="86"/>
      <c r="MY67" s="86"/>
      <c r="MZ67" s="86"/>
      <c r="NA67" s="86"/>
      <c r="NB67" s="86"/>
      <c r="NC67" s="86"/>
      <c r="ND67" s="86"/>
      <c r="NE67" s="86"/>
      <c r="NF67" s="86"/>
      <c r="NG67" s="86"/>
      <c r="NH67" s="86"/>
      <c r="NI67" s="86"/>
      <c r="NJ67" s="86"/>
      <c r="NK67" s="86"/>
      <c r="NL67" s="86"/>
      <c r="NM67" s="86"/>
      <c r="NN67" s="86"/>
      <c r="NO67" s="86"/>
      <c r="NP67" s="86"/>
      <c r="NQ67" s="86"/>
      <c r="NR67" s="86"/>
      <c r="NS67" s="86"/>
      <c r="NT67" s="86"/>
      <c r="NU67" s="86"/>
      <c r="NV67" s="86"/>
      <c r="NW67" s="86"/>
      <c r="NX67" s="86"/>
      <c r="NY67" s="86"/>
      <c r="NZ67" s="86"/>
      <c r="OA67" s="86"/>
      <c r="OB67" s="86"/>
      <c r="OC67" s="86"/>
      <c r="OD67" s="86"/>
      <c r="OE67" s="86"/>
      <c r="OF67" s="86"/>
      <c r="OG67" s="86"/>
      <c r="OH67" s="86"/>
      <c r="OI67" s="86"/>
      <c r="OJ67" s="86"/>
      <c r="OK67" s="86"/>
      <c r="OL67" s="86"/>
      <c r="OM67" s="86"/>
      <c r="ON67" s="86"/>
      <c r="OO67" s="86"/>
      <c r="OP67" s="86"/>
      <c r="OQ67" s="86"/>
      <c r="OR67" s="86"/>
      <c r="OS67" s="86"/>
      <c r="OT67" s="86"/>
      <c r="OU67" s="86"/>
      <c r="OV67" s="86"/>
      <c r="OW67" s="86"/>
      <c r="OX67" s="86"/>
      <c r="OY67" s="86"/>
      <c r="OZ67" s="86"/>
      <c r="PA67" s="86"/>
      <c r="PB67" s="86"/>
      <c r="PC67" s="86"/>
      <c r="PD67" s="86"/>
      <c r="PE67" s="86"/>
      <c r="PF67" s="86"/>
      <c r="PG67" s="86"/>
      <c r="PH67" s="86"/>
      <c r="PI67" s="86"/>
      <c r="PJ67" s="86"/>
      <c r="PK67" s="86"/>
      <c r="PL67" s="86"/>
      <c r="PM67" s="86"/>
      <c r="PN67" s="86"/>
      <c r="PO67" s="86"/>
      <c r="PP67" s="86"/>
      <c r="PQ67" s="86"/>
      <c r="PR67" s="86"/>
      <c r="PS67" s="86"/>
      <c r="PT67" s="86"/>
      <c r="PU67" s="86"/>
      <c r="PV67" s="86"/>
      <c r="PW67" s="86"/>
      <c r="PX67" s="86"/>
      <c r="PY67" s="86"/>
      <c r="PZ67" s="86"/>
      <c r="QA67" s="86"/>
      <c r="QB67" s="86"/>
      <c r="QC67" s="86"/>
      <c r="QD67" s="86"/>
      <c r="QE67" s="86"/>
      <c r="QF67" s="86"/>
      <c r="QG67" s="86"/>
      <c r="QH67" s="86"/>
      <c r="QI67" s="86"/>
      <c r="QJ67" s="86"/>
      <c r="QK67" s="86"/>
      <c r="QL67" s="86"/>
      <c r="QM67" s="86"/>
      <c r="QN67" s="86"/>
      <c r="QO67" s="86"/>
      <c r="QP67" s="86"/>
      <c r="QQ67" s="86"/>
      <c r="QR67" s="86"/>
      <c r="QS67" s="86"/>
      <c r="QT67" s="86"/>
      <c r="QU67" s="86"/>
      <c r="QV67" s="86"/>
      <c r="QW67" s="86"/>
      <c r="QX67" s="86"/>
      <c r="QY67" s="86"/>
      <c r="QZ67" s="86"/>
      <c r="RA67" s="86"/>
      <c r="RB67" s="86"/>
      <c r="RC67" s="86"/>
      <c r="RD67" s="86"/>
      <c r="RE67" s="86"/>
      <c r="RF67" s="86"/>
      <c r="RG67" s="86"/>
      <c r="RH67" s="86"/>
      <c r="RI67" s="86"/>
      <c r="RJ67" s="86"/>
      <c r="RK67" s="86"/>
      <c r="RL67" s="86"/>
      <c r="RM67" s="86"/>
      <c r="RN67" s="86"/>
      <c r="RO67" s="86"/>
      <c r="RP67" s="86"/>
      <c r="RQ67" s="86"/>
      <c r="RR67" s="86"/>
      <c r="RS67" s="86"/>
      <c r="RT67" s="86"/>
      <c r="RU67" s="86"/>
      <c r="RV67" s="86"/>
      <c r="RW67" s="86"/>
      <c r="RX67" s="86"/>
      <c r="RY67" s="86"/>
      <c r="RZ67" s="86"/>
      <c r="SA67" s="86"/>
      <c r="SB67" s="86"/>
      <c r="SC67" s="86"/>
      <c r="SD67" s="86"/>
      <c r="SE67" s="86"/>
      <c r="SF67" s="86"/>
      <c r="SG67" s="86"/>
      <c r="SH67" s="86"/>
      <c r="SI67" s="86"/>
      <c r="SJ67" s="86"/>
      <c r="SK67" s="86"/>
      <c r="SL67" s="86"/>
      <c r="SM67" s="86"/>
      <c r="SN67" s="86"/>
      <c r="SO67" s="86"/>
      <c r="SP67" s="86"/>
      <c r="SQ67" s="86"/>
      <c r="SR67" s="86"/>
      <c r="SS67" s="86"/>
      <c r="ST67" s="86"/>
      <c r="SU67" s="86"/>
      <c r="SV67" s="86"/>
      <c r="SW67" s="86"/>
      <c r="SX67" s="86"/>
      <c r="SY67" s="86"/>
      <c r="SZ67" s="86"/>
      <c r="TA67" s="86"/>
      <c r="TB67" s="86"/>
      <c r="TC67" s="86"/>
      <c r="TD67" s="86"/>
      <c r="TE67" s="86"/>
      <c r="TF67" s="86"/>
      <c r="TG67" s="86"/>
      <c r="TH67" s="86"/>
      <c r="TI67" s="86"/>
      <c r="TJ67" s="86"/>
      <c r="TK67" s="86"/>
      <c r="TL67" s="86"/>
      <c r="TM67" s="86"/>
      <c r="TN67" s="86"/>
      <c r="TO67" s="86"/>
      <c r="TP67" s="86"/>
      <c r="TQ67" s="86"/>
      <c r="TR67" s="86"/>
      <c r="TS67" s="86"/>
      <c r="TT67" s="86"/>
      <c r="TU67" s="86"/>
      <c r="TV67" s="86"/>
      <c r="TW67" s="86"/>
      <c r="TX67" s="86"/>
      <c r="TY67" s="86"/>
      <c r="TZ67" s="86"/>
      <c r="UA67" s="86"/>
      <c r="UB67" s="86"/>
      <c r="UC67" s="86"/>
      <c r="UD67" s="86"/>
      <c r="UE67" s="86"/>
      <c r="UF67" s="86"/>
      <c r="UG67" s="86"/>
      <c r="UH67" s="86"/>
      <c r="UI67" s="86"/>
      <c r="UJ67" s="86"/>
      <c r="UK67" s="86"/>
      <c r="UL67" s="86"/>
      <c r="UM67" s="86"/>
      <c r="UN67" s="86"/>
      <c r="UO67" s="86"/>
      <c r="UP67" s="86"/>
      <c r="UQ67" s="86"/>
      <c r="UR67" s="86"/>
      <c r="US67" s="86"/>
      <c r="UT67" s="86"/>
      <c r="UU67" s="86"/>
      <c r="UV67" s="86"/>
      <c r="UW67" s="86"/>
      <c r="UX67" s="86"/>
      <c r="UY67" s="86"/>
      <c r="UZ67" s="86"/>
      <c r="VA67" s="86"/>
      <c r="VB67" s="86"/>
      <c r="VC67" s="86"/>
      <c r="VD67" s="86"/>
      <c r="VE67" s="86"/>
      <c r="VF67" s="86"/>
      <c r="VG67" s="86"/>
      <c r="VH67" s="86"/>
      <c r="VI67" s="86"/>
      <c r="VJ67" s="86"/>
      <c r="VK67" s="86"/>
      <c r="VL67" s="86"/>
      <c r="VM67" s="86"/>
      <c r="VN67" s="86"/>
      <c r="VO67" s="86"/>
      <c r="VP67" s="86"/>
      <c r="VQ67" s="86"/>
      <c r="VR67" s="86"/>
      <c r="VS67" s="86"/>
      <c r="VT67" s="86"/>
      <c r="VU67" s="86"/>
      <c r="VV67" s="86"/>
      <c r="VW67" s="86"/>
      <c r="VX67" s="86"/>
      <c r="VY67" s="86"/>
      <c r="VZ67" s="86"/>
      <c r="WA67" s="86"/>
      <c r="WB67" s="86"/>
      <c r="WC67" s="86"/>
      <c r="WD67" s="86"/>
      <c r="WE67" s="86"/>
      <c r="WF67" s="86"/>
      <c r="WG67" s="86"/>
      <c r="WH67" s="86"/>
      <c r="WI67" s="86"/>
      <c r="WJ67" s="86"/>
      <c r="WK67" s="86"/>
      <c r="WL67" s="86"/>
      <c r="WM67" s="86"/>
      <c r="WN67" s="86"/>
      <c r="WO67" s="86"/>
      <c r="WP67" s="86"/>
      <c r="WQ67" s="86"/>
      <c r="WR67" s="86"/>
      <c r="WS67" s="86"/>
      <c r="WT67" s="86"/>
      <c r="WU67" s="86"/>
      <c r="WV67" s="86"/>
      <c r="WW67" s="86"/>
      <c r="WX67" s="86"/>
      <c r="WY67" s="86"/>
      <c r="WZ67" s="86"/>
      <c r="XA67" s="86"/>
      <c r="XB67" s="86"/>
      <c r="XC67" s="86"/>
      <c r="XD67" s="86"/>
      <c r="XE67" s="86"/>
      <c r="XF67" s="86"/>
      <c r="XG67" s="86"/>
      <c r="XH67" s="86"/>
      <c r="XI67" s="86"/>
      <c r="XJ67" s="86"/>
      <c r="XK67" s="86"/>
      <c r="XL67" s="86"/>
      <c r="XM67" s="86"/>
      <c r="XN67" s="86"/>
      <c r="XO67" s="86"/>
      <c r="XP67" s="86"/>
      <c r="XQ67" s="86"/>
      <c r="XR67" s="86"/>
      <c r="XS67" s="86"/>
      <c r="XT67" s="86"/>
      <c r="XU67" s="86"/>
      <c r="XV67" s="86"/>
      <c r="XW67" s="86"/>
      <c r="XX67" s="86"/>
      <c r="XY67" s="86"/>
      <c r="XZ67" s="86"/>
      <c r="YA67" s="86"/>
      <c r="YB67" s="86"/>
      <c r="YC67" s="86"/>
      <c r="YD67" s="86"/>
      <c r="YE67" s="86"/>
      <c r="YF67" s="86"/>
      <c r="YG67" s="86"/>
      <c r="YH67" s="86"/>
      <c r="YI67" s="86"/>
      <c r="YJ67" s="86"/>
      <c r="YK67" s="86"/>
      <c r="YL67" s="86"/>
      <c r="YM67" s="86"/>
      <c r="YN67" s="86"/>
      <c r="YO67" s="86"/>
      <c r="YP67" s="86"/>
      <c r="YQ67" s="86"/>
      <c r="YR67" s="86"/>
      <c r="YS67" s="86"/>
      <c r="YT67" s="86"/>
      <c r="YU67" s="86"/>
      <c r="YV67" s="86"/>
      <c r="YW67" s="86"/>
      <c r="YX67" s="86"/>
      <c r="YY67" s="86"/>
      <c r="YZ67" s="86"/>
      <c r="ZA67" s="86"/>
      <c r="ZB67" s="86"/>
      <c r="ZC67" s="86"/>
      <c r="ZD67" s="86"/>
      <c r="ZE67" s="86"/>
      <c r="ZF67" s="86"/>
      <c r="ZG67" s="86"/>
      <c r="ZH67" s="86"/>
      <c r="ZI67" s="86"/>
      <c r="ZJ67" s="86"/>
      <c r="ZK67" s="86"/>
      <c r="ZL67" s="86"/>
      <c r="ZM67" s="86"/>
      <c r="ZN67" s="86"/>
      <c r="ZO67" s="86"/>
      <c r="ZP67" s="86"/>
      <c r="ZQ67" s="86"/>
      <c r="ZR67" s="86"/>
      <c r="ZS67" s="86"/>
      <c r="ZT67" s="86"/>
      <c r="ZU67" s="86"/>
      <c r="ZV67" s="86"/>
      <c r="ZW67" s="86"/>
      <c r="ZX67" s="86"/>
      <c r="ZY67" s="86"/>
      <c r="ZZ67" s="86"/>
      <c r="AAA67" s="86"/>
      <c r="AAB67" s="86"/>
      <c r="AAC67" s="86"/>
      <c r="AAD67" s="86"/>
      <c r="AAE67" s="86"/>
      <c r="AAF67" s="86"/>
      <c r="AAG67" s="86"/>
      <c r="AAH67" s="86"/>
      <c r="AAI67" s="86"/>
      <c r="AAJ67" s="86"/>
      <c r="AAK67" s="86"/>
      <c r="AAL67" s="86"/>
      <c r="AAM67" s="86"/>
      <c r="AAN67" s="86"/>
      <c r="AAO67" s="86"/>
      <c r="AAP67" s="86"/>
      <c r="AAQ67" s="86"/>
      <c r="AAR67" s="86"/>
      <c r="AAS67" s="86"/>
      <c r="AAT67" s="86"/>
      <c r="AAU67" s="86"/>
      <c r="AAV67" s="86"/>
      <c r="AAW67" s="86"/>
      <c r="AAX67" s="86"/>
      <c r="AAY67" s="86"/>
      <c r="AAZ67" s="86"/>
      <c r="ABA67" s="86"/>
      <c r="ABB67" s="86"/>
      <c r="ABC67" s="86"/>
      <c r="ABD67" s="86"/>
      <c r="ABE67" s="86"/>
      <c r="ABF67" s="86"/>
      <c r="ABG67" s="86"/>
      <c r="ABH67" s="86"/>
      <c r="ABI67" s="86"/>
      <c r="ABJ67" s="86"/>
      <c r="ABK67" s="86"/>
      <c r="ABL67" s="86"/>
      <c r="ABM67" s="86"/>
      <c r="ABN67" s="86"/>
      <c r="ABO67" s="86"/>
      <c r="ABP67" s="86"/>
      <c r="ABQ67" s="86"/>
      <c r="ABR67" s="86"/>
      <c r="ABS67" s="86"/>
      <c r="ABT67" s="86"/>
      <c r="ABU67" s="86"/>
      <c r="ABV67" s="86"/>
      <c r="ABW67" s="86"/>
      <c r="ABX67" s="86"/>
      <c r="ABY67" s="86"/>
      <c r="ABZ67" s="86"/>
      <c r="ACA67" s="86"/>
      <c r="ACB67" s="86"/>
      <c r="ACC67" s="86"/>
      <c r="ACD67" s="86"/>
      <c r="ACE67" s="86"/>
      <c r="ACF67" s="86"/>
      <c r="ACG67" s="86"/>
      <c r="ACH67" s="86"/>
      <c r="ACI67" s="86"/>
      <c r="ACJ67" s="86"/>
      <c r="ACK67" s="86"/>
      <c r="ACL67" s="86"/>
      <c r="ACM67" s="86"/>
      <c r="ACN67" s="86"/>
      <c r="ACO67" s="86"/>
      <c r="ACP67" s="86"/>
      <c r="ACQ67" s="86"/>
      <c r="ACR67" s="86"/>
      <c r="ACS67" s="86"/>
      <c r="ACT67" s="86"/>
      <c r="ACU67" s="86"/>
      <c r="ACV67" s="86"/>
      <c r="ACW67" s="86"/>
      <c r="ACX67" s="86"/>
      <c r="ACY67" s="86"/>
      <c r="ACZ67" s="86"/>
      <c r="ADA67" s="86"/>
      <c r="ADB67" s="86"/>
      <c r="ADC67" s="86"/>
      <c r="ADD67" s="86"/>
      <c r="ADE67" s="86"/>
      <c r="ADF67" s="86"/>
      <c r="ADG67" s="86"/>
      <c r="ADH67" s="86"/>
      <c r="ADI67" s="86"/>
      <c r="ADJ67" s="86"/>
      <c r="ADK67" s="86"/>
      <c r="ADL67" s="86"/>
      <c r="ADM67" s="86"/>
      <c r="ADN67" s="86"/>
      <c r="ADO67" s="86"/>
      <c r="ADP67" s="86"/>
      <c r="ADQ67" s="86"/>
      <c r="ADR67" s="86"/>
      <c r="ADS67" s="86"/>
      <c r="ADT67" s="86"/>
      <c r="ADU67" s="86"/>
      <c r="ADV67" s="86"/>
      <c r="ADW67" s="86"/>
      <c r="ADX67" s="86"/>
      <c r="ADY67" s="86"/>
      <c r="ADZ67" s="86"/>
      <c r="AEA67" s="86"/>
      <c r="AEB67" s="86"/>
      <c r="AEC67" s="86"/>
      <c r="AED67" s="86"/>
      <c r="AEE67" s="86"/>
      <c r="AEF67" s="86"/>
      <c r="AEG67" s="86"/>
      <c r="AEH67" s="86"/>
      <c r="AEI67" s="86"/>
      <c r="AEJ67" s="86"/>
      <c r="AEK67" s="86"/>
      <c r="AEL67" s="86"/>
      <c r="AEM67" s="86"/>
      <c r="AEN67" s="86"/>
      <c r="AEO67" s="86"/>
      <c r="AEP67" s="86"/>
      <c r="AEQ67" s="86"/>
      <c r="AER67" s="86"/>
      <c r="AES67" s="86"/>
      <c r="AET67" s="86"/>
      <c r="AEU67" s="86"/>
      <c r="AEV67" s="86"/>
      <c r="AEW67" s="86"/>
      <c r="AEX67" s="86"/>
      <c r="AEY67" s="86"/>
      <c r="AEZ67" s="86"/>
      <c r="AFA67" s="86"/>
      <c r="AFB67" s="86"/>
      <c r="AFC67" s="86"/>
      <c r="AFD67" s="86"/>
      <c r="AFE67" s="86"/>
      <c r="AFF67" s="86"/>
      <c r="AFG67" s="86"/>
      <c r="AFH67" s="86"/>
      <c r="AFI67" s="86"/>
      <c r="AFJ67" s="86"/>
      <c r="AFK67" s="86"/>
      <c r="AFL67" s="86"/>
      <c r="AFM67" s="86"/>
      <c r="AFN67" s="86"/>
      <c r="AFO67" s="86"/>
      <c r="AFP67" s="86"/>
      <c r="AFQ67" s="86"/>
      <c r="AFR67" s="86"/>
      <c r="AFS67" s="86"/>
      <c r="AFT67" s="86"/>
      <c r="AFU67" s="86"/>
      <c r="AFV67" s="86"/>
      <c r="AFW67" s="86"/>
      <c r="AFX67" s="86"/>
      <c r="AFY67" s="86"/>
      <c r="AFZ67" s="86"/>
      <c r="AGA67" s="86"/>
      <c r="AGB67" s="86"/>
      <c r="AGC67" s="86"/>
      <c r="AGD67" s="86"/>
      <c r="AGE67" s="86"/>
      <c r="AGF67" s="86"/>
      <c r="AGG67" s="86"/>
      <c r="AGH67" s="86"/>
      <c r="AGI67" s="86"/>
      <c r="AGJ67" s="86"/>
      <c r="AGK67" s="86"/>
      <c r="AGL67" s="86"/>
      <c r="AGM67" s="86"/>
      <c r="AGN67" s="86"/>
      <c r="AGO67" s="86"/>
      <c r="AGP67" s="86"/>
      <c r="AGQ67" s="86"/>
      <c r="AGR67" s="86"/>
      <c r="AGS67" s="86"/>
      <c r="AGT67" s="86"/>
      <c r="AGU67" s="86"/>
      <c r="AGV67" s="86"/>
      <c r="AGW67" s="86"/>
      <c r="AGX67" s="86"/>
      <c r="AGY67" s="86"/>
      <c r="AGZ67" s="86"/>
      <c r="AHA67" s="86"/>
      <c r="AHB67" s="86"/>
      <c r="AHC67" s="86"/>
      <c r="AHD67" s="86"/>
      <c r="AHE67" s="86"/>
      <c r="AHF67" s="86"/>
      <c r="AHG67" s="86"/>
      <c r="AHH67" s="86"/>
      <c r="AHI67" s="86"/>
      <c r="AHJ67" s="86"/>
      <c r="AHK67" s="86"/>
      <c r="AHL67" s="86"/>
      <c r="AHM67" s="86"/>
      <c r="AHN67" s="86"/>
      <c r="AHO67" s="86"/>
      <c r="AHP67" s="86"/>
      <c r="AHQ67" s="86"/>
      <c r="AHR67" s="86"/>
      <c r="AHS67" s="86"/>
      <c r="AHT67" s="86"/>
      <c r="AHU67" s="86"/>
      <c r="AHV67" s="86"/>
      <c r="AHW67" s="86"/>
      <c r="AHX67" s="86"/>
      <c r="AHY67" s="86"/>
      <c r="AHZ67" s="86"/>
      <c r="AIA67" s="86"/>
      <c r="AIB67" s="86"/>
      <c r="AIC67" s="86"/>
      <c r="AID67" s="86"/>
      <c r="AIE67" s="86"/>
      <c r="AIF67" s="86"/>
      <c r="AIG67" s="86"/>
      <c r="AIH67" s="86"/>
      <c r="AII67" s="86"/>
      <c r="AIJ67" s="86"/>
      <c r="AIK67" s="86"/>
      <c r="AIL67" s="86"/>
      <c r="AIM67" s="86"/>
      <c r="AIN67" s="86"/>
      <c r="AIO67" s="86"/>
      <c r="AIP67" s="86"/>
      <c r="AIQ67" s="86"/>
      <c r="AIR67" s="86"/>
      <c r="AIS67" s="86"/>
      <c r="AIT67" s="86"/>
      <c r="AIU67" s="86"/>
      <c r="AIV67" s="86"/>
      <c r="AIW67" s="86"/>
      <c r="AIX67" s="86"/>
      <c r="AIY67" s="86"/>
      <c r="AIZ67" s="86"/>
      <c r="AJA67" s="86"/>
      <c r="AJB67" s="86"/>
      <c r="AJC67" s="86"/>
      <c r="AJD67" s="86"/>
      <c r="AJE67" s="86"/>
      <c r="AJF67" s="86"/>
      <c r="AJG67" s="86"/>
      <c r="AJH67" s="86"/>
      <c r="AJI67" s="86"/>
      <c r="AJJ67" s="86"/>
      <c r="AJK67" s="86"/>
      <c r="AJL67" s="86"/>
      <c r="AJM67" s="86"/>
      <c r="AJN67" s="86"/>
      <c r="AJO67" s="86"/>
      <c r="AJP67" s="86"/>
      <c r="AJQ67" s="86"/>
      <c r="AJR67" s="86"/>
      <c r="AJS67" s="86"/>
      <c r="AJT67" s="86"/>
      <c r="AJU67" s="86"/>
      <c r="AJV67" s="86"/>
      <c r="AJW67" s="86"/>
      <c r="AJX67" s="86"/>
      <c r="AJY67" s="86"/>
      <c r="AJZ67" s="86"/>
      <c r="AKA67" s="86"/>
      <c r="AKB67" s="86"/>
      <c r="AKC67" s="86"/>
      <c r="AKD67" s="86"/>
      <c r="AKE67" s="86"/>
      <c r="AKF67" s="86"/>
      <c r="AKG67" s="86"/>
      <c r="AKH67" s="86"/>
      <c r="AKI67" s="86"/>
      <c r="AKJ67" s="86"/>
      <c r="AKK67" s="86"/>
      <c r="AKL67" s="86"/>
      <c r="AKM67" s="86"/>
      <c r="AKN67" s="86"/>
      <c r="AKO67" s="86"/>
      <c r="AKP67" s="86"/>
      <c r="AKQ67" s="86"/>
      <c r="AKR67" s="86"/>
      <c r="AKS67" s="86"/>
      <c r="AKT67" s="86"/>
      <c r="AKU67" s="86"/>
      <c r="AKV67" s="86"/>
      <c r="AKW67" s="86"/>
      <c r="AKX67" s="86"/>
      <c r="AKY67" s="86"/>
      <c r="AKZ67" s="86"/>
      <c r="ALA67" s="86"/>
      <c r="ALB67" s="86"/>
      <c r="ALC67" s="86"/>
      <c r="ALD67" s="86"/>
      <c r="ALE67" s="86"/>
      <c r="ALF67" s="86"/>
      <c r="ALG67" s="86"/>
      <c r="ALH67" s="86"/>
      <c r="ALI67" s="86"/>
      <c r="ALJ67" s="86"/>
      <c r="ALK67" s="86"/>
      <c r="ALL67" s="86"/>
      <c r="ALM67" s="86"/>
      <c r="ALN67" s="86"/>
      <c r="ALO67" s="86"/>
      <c r="ALP67" s="86"/>
      <c r="ALQ67" s="86"/>
      <c r="ALR67" s="86"/>
      <c r="ALS67" s="86"/>
      <c r="ALT67" s="86"/>
      <c r="ALU67" s="86"/>
      <c r="ALV67" s="86"/>
      <c r="ALW67" s="86"/>
      <c r="ALX67" s="86"/>
      <c r="ALY67" s="86"/>
      <c r="ALZ67" s="86"/>
      <c r="AMA67" s="86"/>
      <c r="AMB67" s="86"/>
      <c r="AMC67" s="86"/>
      <c r="AMD67" s="86"/>
      <c r="AME67" s="86"/>
      <c r="AMF67" s="86"/>
      <c r="AMG67" s="86"/>
      <c r="AMH67" s="86"/>
      <c r="AMI67" s="86"/>
      <c r="AMJ67" s="86"/>
      <c r="AMK67" s="86"/>
    </row>
    <row r="68" customFormat="false" ht="57" hidden="false" customHeight="false" outlineLevel="0" collapsed="false">
      <c r="A68" s="266" t="s">
        <v>5530</v>
      </c>
      <c r="B68" s="354" t="s">
        <v>5198</v>
      </c>
      <c r="C68" s="266" t="s">
        <v>5343</v>
      </c>
      <c r="D68" s="1"/>
      <c r="E68" s="266" t="s">
        <v>5531</v>
      </c>
      <c r="F68" s="266"/>
      <c r="G68" s="289" t="s">
        <v>5532</v>
      </c>
      <c r="H68" s="266"/>
      <c r="I68" s="266"/>
      <c r="J68" s="289" t="s">
        <v>5533</v>
      </c>
      <c r="K68" s="289"/>
      <c r="L68" s="266"/>
      <c r="M68" s="368" t="s">
        <v>5401</v>
      </c>
      <c r="N68" s="266"/>
      <c r="O68" s="266"/>
      <c r="P68" s="266"/>
      <c r="Q68" s="266"/>
      <c r="R68" s="266"/>
      <c r="S68" s="266"/>
      <c r="T68" s="266"/>
      <c r="U68" s="341"/>
      <c r="V68" s="342"/>
      <c r="W68" s="341"/>
      <c r="X68" s="342"/>
      <c r="Y68" s="342"/>
      <c r="Z68" s="342"/>
      <c r="AA68" s="342"/>
      <c r="AB68" s="343"/>
      <c r="AC68" s="343"/>
      <c r="AD68" s="344"/>
      <c r="AE68" s="343" t="s">
        <v>5534</v>
      </c>
      <c r="AF68" s="345" t="s">
        <v>5403</v>
      </c>
      <c r="AG68" s="351" t="s">
        <v>5535</v>
      </c>
      <c r="AH68" s="347" t="s">
        <v>5405</v>
      </c>
      <c r="AI68" s="343"/>
      <c r="AJ68" s="343"/>
      <c r="AK68" s="351" t="s">
        <v>5536</v>
      </c>
      <c r="AL68" s="343"/>
      <c r="AM68" s="351"/>
      <c r="AN68" s="343"/>
      <c r="AO68" s="324"/>
      <c r="AP68" s="324"/>
      <c r="AQ68" s="324"/>
      <c r="AR68" s="324"/>
      <c r="AS68" s="324"/>
      <c r="AT68" s="330" t="str">
        <f aca="false">IF(A68="", "","'"&amp;A68&amp;"': {megami: '"&amp;B68&amp;"'"&amp;IF(C68&lt;&gt;"",", anotherID: '"&amp;C68&amp;"', replace: '"&amp;D68&amp;"'","")&amp;", name: '"&amp;SUBSTITUTE(E68,"'","\'")&amp;"', nameEn: '"&amp;SUBSTITUTE(K68,"'","\'")&amp;"', nameZh: '"&amp;SUBSTITUTE(G68,"'","\'")&amp;"', nameZhG1: '"&amp;SUBSTITUTE(H68,"'","\'")&amp;"', nameKo: '"&amp;SUBSTITUTE(J68,"'","\'")&amp;"', ruby: '"&amp;F68&amp;"', rubyEn: '"&amp;L68&amp;IF(I68&lt;&gt;"", "', rubyZh: '"&amp;I68, "")&amp;"', baseType: '"&amp;VLOOKUP(M68,マスタ!$A$1:$B$99,2,0)&amp;"'"&amp;IF(N68="○",", extra: true","")&amp;IF(O68&lt;&gt;"",", extraFrom: '"&amp;O68&amp;"'","")&amp;IF(P68&lt;&gt;"",", exchangableTo: '"&amp;P68&amp;"'","")&amp;IF(Q68="○",", poison: true","")&amp;IF(R68&lt;&gt;"", ", type: '"&amp;VLOOKUP(R68,マスタ!$D$1:$E$99,2,0)&amp;"'", "")&amp;IF(S68&lt;&gt;"",", subType: '"&amp;VLOOKUP(S68,マスタ!$D$1:$E$99,2,0)&amp;"'","")&amp;""&amp;IF(T68&lt;&gt;"",", range: '"&amp;T68&amp;"'","")&amp;IF(V68&lt;&gt;"",", damage: '"&amp;V68&amp;"'","")&amp;IF(X68&lt;&gt;"",", capacity: '"&amp;X68&amp;"'","")&amp;IF(Y68&lt;&gt;"",", growth: "&amp;Y68&amp;"","")&amp;IF(Z68&lt;&gt;"",", cost: '"&amp;Z68&amp;"'","")&amp;", text: '"&amp;SUBSTITUTE(SUBSTITUTE(AE68, CHAR(13), ""),CHAR(10),"\n")&amp;IF(AF68&lt;&gt;"", "', textAdditional: '"&amp;SUBSTITUTE(SUBSTITUTE(AF68, CHAR(13), ""),CHAR(10),"\n"), "")&amp;"', textZh: '"&amp;SUBSTITUTE(SUBSTITUTE(SUBSTITUTE(AG68, CHAR(13), ""),CHAR(10),"\n"),"'","\'")&amp;"', textZhG1: '"&amp;SUBSTITUTE(SUBSTITUTE(SUBSTITUTE(AI68, CHAR(13), ""),CHAR(10),"\n"),"'","\'")&amp;IF(AH68&lt;&gt;"", "', textZhAdditional: '"&amp;SUBSTITUTE(SUBSTITUTE(AH68, CHAR(13), ""),CHAR(10),"\n"), "")&amp;IF(AJ68&lt;&gt;"", "', textZhG1Additional: '"&amp;SUBSTITUTE(SUBSTITUTE(AJ68, CHAR(13), ""),CHAR(10),"\n"), "")&amp;"', textKo: '"&amp;SUBSTITUTE(SUBSTITUTE(SUBSTITUTE(AK68, CHAR(13), ""),CHAR(10),"\n"),"'","\'")&amp;IF(AL68&lt;&gt;"", "', textKoAdditional: '"&amp;SUBSTITUTE(SUBSTITUTE(AL68, CHAR(13), ""),CHAR(10),"\n"), "")&amp;"', textEn: '"&amp;SUBSTITUTE(SUBSTITUTE(SUBSTITUTE(AM68, CHAR(13), ""),CHAR(10),"\n"),"'","\'")&amp;IF(AN68&lt;&gt;"", "', textEnAdditional: '"&amp;SUBSTITUTE(SUBSTITUTE(AN68, CHAR(13), ""),CHAR(10),"\n"), "")&amp;"'"&amp;IF(AB68="○",", sealable: true","")&amp;IF(AC68="○",", removable: true","")&amp;IF(AA68="○",", lie: true","")&amp;IF(AD68="○",", investable: true","")&amp;"},")</f>
        <v>'26-innealra-o3-f-3': {megami: 'innealra', anotherID: 'O3', replace: '', name: 'のがれ', nameEn: '', nameZh: '逃避', nameZhG1: '', nameKo: '달아나다', ruby: '', rubyEn: '', baseType: 'fate', text: 'ルールによる共鳴ならば以下を行う。\n間合→ロスト：1\n\nそうでないならば以下を行う。\n間合→ダスト：1　　ロスト→ダスト：1', textAdditional: '（クリックでまだ見ぬ運命へと移動）', textZh: '因角色规则进行共鸣的话结算以下行动：\n 距→1→迷失\n \n 若非如此则结算以下行动：\n 距→1→虚 迷失→1→虚', textZhG1: '', textZhAdditional: '（点击即可将其移去未知的命运）', textKo: '규칙에 의한 공명이라면 다음을 수행한다:\n간격→로스트:1\n아니라면 다음을 수행한다:\n간격→더스트:1, 로스트→더스트:1', textEn: ''},</v>
      </c>
      <c r="AU68" s="331" t="str">
        <f aca="false">IF($A68&lt;&gt;"", "    /** 《"&amp;$E68&amp;"》 */ export const "&amp;SUBSTITUTE(UPPER(IF(MID($A68, 3, 1)="-", RIGHT($A68,LEN($A68)-3), $A68)), "-", "_")&amp;": TCardId = '"&amp;$A68&amp;"';", "")</f>
        <v>    /** 《のがれ》 */ export const INNEALRA_O3_F_3: TCardId = '26-innealra-o3-f-3';</v>
      </c>
      <c r="AV68" s="332" t="str">
        <f aca="false">IF($A68&lt;&gt;"", "    | '"&amp;$A68&amp;"'", "")</f>
        <v>    | '26-innealra-o3-f-3'</v>
      </c>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86"/>
      <c r="CD68" s="86"/>
      <c r="CE68" s="86"/>
      <c r="CF68" s="86"/>
      <c r="CG68" s="86"/>
      <c r="CH68" s="86"/>
      <c r="CI68" s="86"/>
      <c r="CJ68" s="86"/>
      <c r="CK68" s="86"/>
      <c r="CL68" s="86"/>
      <c r="CM68" s="86"/>
      <c r="CN68" s="86"/>
      <c r="CO68" s="86"/>
      <c r="CP68" s="86"/>
      <c r="CQ68" s="86"/>
      <c r="CR68" s="86"/>
      <c r="CS68" s="86"/>
      <c r="CT68" s="86"/>
      <c r="CU68" s="86"/>
      <c r="CV68" s="86"/>
      <c r="CW68" s="86"/>
      <c r="CX68" s="86"/>
      <c r="CY68" s="86"/>
      <c r="CZ68" s="86"/>
      <c r="DA68" s="86"/>
      <c r="DB68" s="86"/>
      <c r="DC68" s="86"/>
      <c r="DD68" s="86"/>
      <c r="DE68" s="86"/>
      <c r="DF68" s="86"/>
      <c r="DG68" s="86"/>
      <c r="DH68" s="86"/>
      <c r="DI68" s="86"/>
      <c r="DJ68" s="86"/>
      <c r="DK68" s="86"/>
      <c r="DL68" s="86"/>
      <c r="DM68" s="86"/>
      <c r="DN68" s="86"/>
      <c r="DO68" s="86"/>
      <c r="DP68" s="86"/>
      <c r="DQ68" s="86"/>
      <c r="DR68" s="86"/>
      <c r="DS68" s="86"/>
      <c r="DT68" s="86"/>
      <c r="DU68" s="86"/>
      <c r="DV68" s="86"/>
      <c r="DW68" s="86"/>
      <c r="DX68" s="86"/>
      <c r="DY68" s="86"/>
      <c r="DZ68" s="86"/>
      <c r="EA68" s="86"/>
      <c r="EB68" s="86"/>
      <c r="EC68" s="86"/>
      <c r="ED68" s="86"/>
      <c r="EE68" s="86"/>
      <c r="EF68" s="86"/>
      <c r="EG68" s="86"/>
      <c r="EH68" s="86"/>
      <c r="EI68" s="86"/>
      <c r="EJ68" s="86"/>
      <c r="EK68" s="86"/>
      <c r="EL68" s="86"/>
      <c r="EM68" s="86"/>
      <c r="EN68" s="86"/>
      <c r="EO68" s="86"/>
      <c r="EP68" s="86"/>
      <c r="EQ68" s="86"/>
      <c r="ER68" s="86"/>
      <c r="ES68" s="86"/>
      <c r="ET68" s="86"/>
      <c r="EU68" s="86"/>
      <c r="EV68" s="86"/>
      <c r="EW68" s="86"/>
      <c r="EX68" s="86"/>
      <c r="EY68" s="86"/>
      <c r="EZ68" s="86"/>
      <c r="FA68" s="86"/>
      <c r="FB68" s="86"/>
      <c r="FC68" s="86"/>
      <c r="FD68" s="86"/>
      <c r="FE68" s="86"/>
      <c r="FF68" s="86"/>
      <c r="FG68" s="86"/>
      <c r="FH68" s="86"/>
      <c r="FI68" s="86"/>
      <c r="FJ68" s="86"/>
      <c r="FK68" s="86"/>
      <c r="FL68" s="86"/>
      <c r="FM68" s="86"/>
      <c r="FN68" s="86"/>
      <c r="FO68" s="86"/>
      <c r="FP68" s="86"/>
      <c r="FQ68" s="86"/>
      <c r="FR68" s="86"/>
      <c r="FS68" s="86"/>
      <c r="FT68" s="86"/>
      <c r="FU68" s="86"/>
      <c r="FV68" s="86"/>
      <c r="FW68" s="86"/>
      <c r="FX68" s="86"/>
      <c r="FY68" s="86"/>
      <c r="FZ68" s="86"/>
      <c r="GA68" s="86"/>
      <c r="GB68" s="86"/>
      <c r="GC68" s="86"/>
      <c r="GD68" s="86"/>
      <c r="GE68" s="86"/>
      <c r="GF68" s="86"/>
      <c r="GG68" s="86"/>
      <c r="GH68" s="86"/>
      <c r="GI68" s="86"/>
      <c r="GJ68" s="86"/>
      <c r="GK68" s="86"/>
      <c r="GL68" s="86"/>
      <c r="GM68" s="86"/>
      <c r="GN68" s="86"/>
      <c r="GO68" s="86"/>
      <c r="GP68" s="86"/>
      <c r="GQ68" s="86"/>
      <c r="GR68" s="86"/>
      <c r="GS68" s="86"/>
      <c r="GT68" s="86"/>
      <c r="GU68" s="86"/>
      <c r="GV68" s="86"/>
      <c r="GW68" s="86"/>
      <c r="GX68" s="86"/>
      <c r="GY68" s="86"/>
      <c r="GZ68" s="86"/>
      <c r="HA68" s="86"/>
      <c r="HB68" s="86"/>
      <c r="HC68" s="86"/>
      <c r="HD68" s="86"/>
      <c r="HE68" s="86"/>
      <c r="HF68" s="86"/>
      <c r="HG68" s="86"/>
      <c r="HH68" s="86"/>
      <c r="HI68" s="86"/>
      <c r="HJ68" s="86"/>
      <c r="HK68" s="86"/>
      <c r="HL68" s="86"/>
      <c r="HM68" s="86"/>
      <c r="HN68" s="86"/>
      <c r="HO68" s="86"/>
      <c r="HP68" s="86"/>
      <c r="HQ68" s="86"/>
      <c r="HR68" s="86"/>
      <c r="HS68" s="86"/>
      <c r="HT68" s="86"/>
      <c r="HU68" s="86"/>
      <c r="HV68" s="86"/>
      <c r="HW68" s="86"/>
      <c r="HX68" s="86"/>
      <c r="HY68" s="86"/>
      <c r="HZ68" s="86"/>
      <c r="IA68" s="86"/>
      <c r="IB68" s="86"/>
      <c r="IC68" s="86"/>
      <c r="ID68" s="86"/>
      <c r="IE68" s="86"/>
      <c r="IF68" s="86"/>
      <c r="IG68" s="86"/>
      <c r="IH68" s="86"/>
      <c r="II68" s="86"/>
      <c r="IJ68" s="86"/>
      <c r="IK68" s="86"/>
      <c r="IL68" s="86"/>
      <c r="IM68" s="86"/>
      <c r="IN68" s="86"/>
      <c r="IO68" s="86"/>
      <c r="IP68" s="86"/>
      <c r="IQ68" s="86"/>
      <c r="IR68" s="86"/>
      <c r="IS68" s="86"/>
      <c r="IT68" s="86"/>
      <c r="IU68" s="86"/>
      <c r="IV68" s="86"/>
      <c r="IW68" s="86"/>
      <c r="IX68" s="86"/>
      <c r="IY68" s="86"/>
      <c r="IZ68" s="86"/>
      <c r="JA68" s="86"/>
      <c r="JB68" s="86"/>
      <c r="JC68" s="86"/>
      <c r="JD68" s="86"/>
      <c r="JE68" s="86"/>
      <c r="JF68" s="86"/>
      <c r="JG68" s="86"/>
      <c r="JH68" s="86"/>
      <c r="JI68" s="86"/>
      <c r="JJ68" s="86"/>
      <c r="JK68" s="86"/>
      <c r="JL68" s="86"/>
      <c r="JM68" s="86"/>
      <c r="JN68" s="86"/>
      <c r="JO68" s="86"/>
      <c r="JP68" s="86"/>
      <c r="JQ68" s="86"/>
      <c r="JR68" s="86"/>
      <c r="JS68" s="86"/>
      <c r="JT68" s="86"/>
      <c r="JU68" s="86"/>
      <c r="JV68" s="86"/>
      <c r="JW68" s="86"/>
      <c r="JX68" s="86"/>
      <c r="JY68" s="86"/>
      <c r="JZ68" s="86"/>
      <c r="KA68" s="86"/>
      <c r="KB68" s="86"/>
      <c r="KC68" s="86"/>
      <c r="KD68" s="86"/>
      <c r="KE68" s="86"/>
      <c r="KF68" s="86"/>
      <c r="KG68" s="86"/>
      <c r="KH68" s="86"/>
      <c r="KI68" s="86"/>
      <c r="KJ68" s="86"/>
      <c r="KK68" s="86"/>
      <c r="KL68" s="86"/>
      <c r="KM68" s="86"/>
      <c r="KN68" s="86"/>
      <c r="KO68" s="86"/>
      <c r="KP68" s="86"/>
      <c r="KQ68" s="86"/>
      <c r="KR68" s="86"/>
      <c r="KS68" s="86"/>
      <c r="KT68" s="86"/>
      <c r="KU68" s="86"/>
      <c r="KV68" s="86"/>
      <c r="KW68" s="86"/>
      <c r="KX68" s="86"/>
      <c r="KY68" s="86"/>
      <c r="KZ68" s="86"/>
      <c r="LA68" s="86"/>
      <c r="LB68" s="86"/>
      <c r="LC68" s="86"/>
      <c r="LD68" s="86"/>
      <c r="LE68" s="86"/>
      <c r="LF68" s="86"/>
      <c r="LG68" s="86"/>
      <c r="LH68" s="86"/>
      <c r="LI68" s="86"/>
      <c r="LJ68" s="86"/>
      <c r="LK68" s="86"/>
      <c r="LL68" s="86"/>
      <c r="LM68" s="86"/>
      <c r="LN68" s="86"/>
      <c r="LO68" s="86"/>
      <c r="LP68" s="86"/>
      <c r="LQ68" s="86"/>
      <c r="LR68" s="86"/>
      <c r="LS68" s="86"/>
      <c r="LT68" s="86"/>
      <c r="LU68" s="86"/>
      <c r="LV68" s="86"/>
      <c r="LW68" s="86"/>
      <c r="LX68" s="86"/>
      <c r="LY68" s="86"/>
      <c r="LZ68" s="86"/>
      <c r="MA68" s="86"/>
      <c r="MB68" s="86"/>
      <c r="MC68" s="86"/>
      <c r="MD68" s="86"/>
      <c r="ME68" s="86"/>
      <c r="MF68" s="86"/>
      <c r="MG68" s="86"/>
      <c r="MH68" s="86"/>
      <c r="MI68" s="86"/>
      <c r="MJ68" s="86"/>
      <c r="MK68" s="86"/>
      <c r="ML68" s="86"/>
      <c r="MM68" s="86"/>
      <c r="MN68" s="86"/>
      <c r="MO68" s="86"/>
      <c r="MP68" s="86"/>
      <c r="MQ68" s="86"/>
      <c r="MR68" s="86"/>
      <c r="MS68" s="86"/>
      <c r="MT68" s="86"/>
      <c r="MU68" s="86"/>
      <c r="MV68" s="86"/>
      <c r="MW68" s="86"/>
      <c r="MX68" s="86"/>
      <c r="MY68" s="86"/>
      <c r="MZ68" s="86"/>
      <c r="NA68" s="86"/>
      <c r="NB68" s="86"/>
      <c r="NC68" s="86"/>
      <c r="ND68" s="86"/>
      <c r="NE68" s="86"/>
      <c r="NF68" s="86"/>
      <c r="NG68" s="86"/>
      <c r="NH68" s="86"/>
      <c r="NI68" s="86"/>
      <c r="NJ68" s="86"/>
      <c r="NK68" s="86"/>
      <c r="NL68" s="86"/>
      <c r="NM68" s="86"/>
      <c r="NN68" s="86"/>
      <c r="NO68" s="86"/>
      <c r="NP68" s="86"/>
      <c r="NQ68" s="86"/>
      <c r="NR68" s="86"/>
      <c r="NS68" s="86"/>
      <c r="NT68" s="86"/>
      <c r="NU68" s="86"/>
      <c r="NV68" s="86"/>
      <c r="NW68" s="86"/>
      <c r="NX68" s="86"/>
      <c r="NY68" s="86"/>
      <c r="NZ68" s="86"/>
      <c r="OA68" s="86"/>
      <c r="OB68" s="86"/>
      <c r="OC68" s="86"/>
      <c r="OD68" s="86"/>
      <c r="OE68" s="86"/>
      <c r="OF68" s="86"/>
      <c r="OG68" s="86"/>
      <c r="OH68" s="86"/>
      <c r="OI68" s="86"/>
      <c r="OJ68" s="86"/>
      <c r="OK68" s="86"/>
      <c r="OL68" s="86"/>
      <c r="OM68" s="86"/>
      <c r="ON68" s="86"/>
      <c r="OO68" s="86"/>
      <c r="OP68" s="86"/>
      <c r="OQ68" s="86"/>
      <c r="OR68" s="86"/>
      <c r="OS68" s="86"/>
      <c r="OT68" s="86"/>
      <c r="OU68" s="86"/>
      <c r="OV68" s="86"/>
      <c r="OW68" s="86"/>
      <c r="OX68" s="86"/>
      <c r="OY68" s="86"/>
      <c r="OZ68" s="86"/>
      <c r="PA68" s="86"/>
      <c r="PB68" s="86"/>
      <c r="PC68" s="86"/>
      <c r="PD68" s="86"/>
      <c r="PE68" s="86"/>
      <c r="PF68" s="86"/>
      <c r="PG68" s="86"/>
      <c r="PH68" s="86"/>
      <c r="PI68" s="86"/>
      <c r="PJ68" s="86"/>
      <c r="PK68" s="86"/>
      <c r="PL68" s="86"/>
      <c r="PM68" s="86"/>
      <c r="PN68" s="86"/>
      <c r="PO68" s="86"/>
      <c r="PP68" s="86"/>
      <c r="PQ68" s="86"/>
      <c r="PR68" s="86"/>
      <c r="PS68" s="86"/>
      <c r="PT68" s="86"/>
      <c r="PU68" s="86"/>
      <c r="PV68" s="86"/>
      <c r="PW68" s="86"/>
      <c r="PX68" s="86"/>
      <c r="PY68" s="86"/>
      <c r="PZ68" s="86"/>
      <c r="QA68" s="86"/>
      <c r="QB68" s="86"/>
      <c r="QC68" s="86"/>
      <c r="QD68" s="86"/>
      <c r="QE68" s="86"/>
      <c r="QF68" s="86"/>
      <c r="QG68" s="86"/>
      <c r="QH68" s="86"/>
      <c r="QI68" s="86"/>
      <c r="QJ68" s="86"/>
      <c r="QK68" s="86"/>
      <c r="QL68" s="86"/>
      <c r="QM68" s="86"/>
      <c r="QN68" s="86"/>
      <c r="QO68" s="86"/>
      <c r="QP68" s="86"/>
      <c r="QQ68" s="86"/>
      <c r="QR68" s="86"/>
      <c r="QS68" s="86"/>
      <c r="QT68" s="86"/>
      <c r="QU68" s="86"/>
      <c r="QV68" s="86"/>
      <c r="QW68" s="86"/>
      <c r="QX68" s="86"/>
      <c r="QY68" s="86"/>
      <c r="QZ68" s="86"/>
      <c r="RA68" s="86"/>
      <c r="RB68" s="86"/>
      <c r="RC68" s="86"/>
      <c r="RD68" s="86"/>
      <c r="RE68" s="86"/>
      <c r="RF68" s="86"/>
      <c r="RG68" s="86"/>
      <c r="RH68" s="86"/>
      <c r="RI68" s="86"/>
      <c r="RJ68" s="86"/>
      <c r="RK68" s="86"/>
      <c r="RL68" s="86"/>
      <c r="RM68" s="86"/>
      <c r="RN68" s="86"/>
      <c r="RO68" s="86"/>
      <c r="RP68" s="86"/>
      <c r="RQ68" s="86"/>
      <c r="RR68" s="86"/>
      <c r="RS68" s="86"/>
      <c r="RT68" s="86"/>
      <c r="RU68" s="86"/>
      <c r="RV68" s="86"/>
      <c r="RW68" s="86"/>
      <c r="RX68" s="86"/>
      <c r="RY68" s="86"/>
      <c r="RZ68" s="86"/>
      <c r="SA68" s="86"/>
      <c r="SB68" s="86"/>
      <c r="SC68" s="86"/>
      <c r="SD68" s="86"/>
      <c r="SE68" s="86"/>
      <c r="SF68" s="86"/>
      <c r="SG68" s="86"/>
      <c r="SH68" s="86"/>
      <c r="SI68" s="86"/>
      <c r="SJ68" s="86"/>
      <c r="SK68" s="86"/>
      <c r="SL68" s="86"/>
      <c r="SM68" s="86"/>
      <c r="SN68" s="86"/>
      <c r="SO68" s="86"/>
      <c r="SP68" s="86"/>
      <c r="SQ68" s="86"/>
      <c r="SR68" s="86"/>
      <c r="SS68" s="86"/>
      <c r="ST68" s="86"/>
      <c r="SU68" s="86"/>
      <c r="SV68" s="86"/>
      <c r="SW68" s="86"/>
      <c r="SX68" s="86"/>
      <c r="SY68" s="86"/>
      <c r="SZ68" s="86"/>
      <c r="TA68" s="86"/>
      <c r="TB68" s="86"/>
      <c r="TC68" s="86"/>
      <c r="TD68" s="86"/>
      <c r="TE68" s="86"/>
      <c r="TF68" s="86"/>
      <c r="TG68" s="86"/>
      <c r="TH68" s="86"/>
      <c r="TI68" s="86"/>
      <c r="TJ68" s="86"/>
      <c r="TK68" s="86"/>
      <c r="TL68" s="86"/>
      <c r="TM68" s="86"/>
      <c r="TN68" s="86"/>
      <c r="TO68" s="86"/>
      <c r="TP68" s="86"/>
      <c r="TQ68" s="86"/>
      <c r="TR68" s="86"/>
      <c r="TS68" s="86"/>
      <c r="TT68" s="86"/>
      <c r="TU68" s="86"/>
      <c r="TV68" s="86"/>
      <c r="TW68" s="86"/>
      <c r="TX68" s="86"/>
      <c r="TY68" s="86"/>
      <c r="TZ68" s="86"/>
      <c r="UA68" s="86"/>
      <c r="UB68" s="86"/>
      <c r="UC68" s="86"/>
      <c r="UD68" s="86"/>
      <c r="UE68" s="86"/>
      <c r="UF68" s="86"/>
      <c r="UG68" s="86"/>
      <c r="UH68" s="86"/>
      <c r="UI68" s="86"/>
      <c r="UJ68" s="86"/>
      <c r="UK68" s="86"/>
      <c r="UL68" s="86"/>
      <c r="UM68" s="86"/>
      <c r="UN68" s="86"/>
      <c r="UO68" s="86"/>
      <c r="UP68" s="86"/>
      <c r="UQ68" s="86"/>
      <c r="UR68" s="86"/>
      <c r="US68" s="86"/>
      <c r="UT68" s="86"/>
      <c r="UU68" s="86"/>
      <c r="UV68" s="86"/>
      <c r="UW68" s="86"/>
      <c r="UX68" s="86"/>
      <c r="UY68" s="86"/>
      <c r="UZ68" s="86"/>
      <c r="VA68" s="86"/>
      <c r="VB68" s="86"/>
      <c r="VC68" s="86"/>
      <c r="VD68" s="86"/>
      <c r="VE68" s="86"/>
      <c r="VF68" s="86"/>
      <c r="VG68" s="86"/>
      <c r="VH68" s="86"/>
      <c r="VI68" s="86"/>
      <c r="VJ68" s="86"/>
      <c r="VK68" s="86"/>
      <c r="VL68" s="86"/>
      <c r="VM68" s="86"/>
      <c r="VN68" s="86"/>
      <c r="VO68" s="86"/>
      <c r="VP68" s="86"/>
      <c r="VQ68" s="86"/>
      <c r="VR68" s="86"/>
      <c r="VS68" s="86"/>
      <c r="VT68" s="86"/>
      <c r="VU68" s="86"/>
      <c r="VV68" s="86"/>
      <c r="VW68" s="86"/>
      <c r="VX68" s="86"/>
      <c r="VY68" s="86"/>
      <c r="VZ68" s="86"/>
      <c r="WA68" s="86"/>
      <c r="WB68" s="86"/>
      <c r="WC68" s="86"/>
      <c r="WD68" s="86"/>
      <c r="WE68" s="86"/>
      <c r="WF68" s="86"/>
      <c r="WG68" s="86"/>
      <c r="WH68" s="86"/>
      <c r="WI68" s="86"/>
      <c r="WJ68" s="86"/>
      <c r="WK68" s="86"/>
      <c r="WL68" s="86"/>
      <c r="WM68" s="86"/>
      <c r="WN68" s="86"/>
      <c r="WO68" s="86"/>
      <c r="WP68" s="86"/>
      <c r="WQ68" s="86"/>
      <c r="WR68" s="86"/>
      <c r="WS68" s="86"/>
      <c r="WT68" s="86"/>
      <c r="WU68" s="86"/>
      <c r="WV68" s="86"/>
      <c r="WW68" s="86"/>
      <c r="WX68" s="86"/>
      <c r="WY68" s="86"/>
      <c r="WZ68" s="86"/>
      <c r="XA68" s="86"/>
      <c r="XB68" s="86"/>
      <c r="XC68" s="86"/>
      <c r="XD68" s="86"/>
      <c r="XE68" s="86"/>
      <c r="XF68" s="86"/>
      <c r="XG68" s="86"/>
      <c r="XH68" s="86"/>
      <c r="XI68" s="86"/>
      <c r="XJ68" s="86"/>
      <c r="XK68" s="86"/>
      <c r="XL68" s="86"/>
      <c r="XM68" s="86"/>
      <c r="XN68" s="86"/>
      <c r="XO68" s="86"/>
      <c r="XP68" s="86"/>
      <c r="XQ68" s="86"/>
      <c r="XR68" s="86"/>
      <c r="XS68" s="86"/>
      <c r="XT68" s="86"/>
      <c r="XU68" s="86"/>
      <c r="XV68" s="86"/>
      <c r="XW68" s="86"/>
      <c r="XX68" s="86"/>
      <c r="XY68" s="86"/>
      <c r="XZ68" s="86"/>
      <c r="YA68" s="86"/>
      <c r="YB68" s="86"/>
      <c r="YC68" s="86"/>
      <c r="YD68" s="86"/>
      <c r="YE68" s="86"/>
      <c r="YF68" s="86"/>
      <c r="YG68" s="86"/>
      <c r="YH68" s="86"/>
      <c r="YI68" s="86"/>
      <c r="YJ68" s="86"/>
      <c r="YK68" s="86"/>
      <c r="YL68" s="86"/>
      <c r="YM68" s="86"/>
      <c r="YN68" s="86"/>
      <c r="YO68" s="86"/>
      <c r="YP68" s="86"/>
      <c r="YQ68" s="86"/>
      <c r="YR68" s="86"/>
      <c r="YS68" s="86"/>
      <c r="YT68" s="86"/>
      <c r="YU68" s="86"/>
      <c r="YV68" s="86"/>
      <c r="YW68" s="86"/>
      <c r="YX68" s="86"/>
      <c r="YY68" s="86"/>
      <c r="YZ68" s="86"/>
      <c r="ZA68" s="86"/>
      <c r="ZB68" s="86"/>
      <c r="ZC68" s="86"/>
      <c r="ZD68" s="86"/>
      <c r="ZE68" s="86"/>
      <c r="ZF68" s="86"/>
      <c r="ZG68" s="86"/>
      <c r="ZH68" s="86"/>
      <c r="ZI68" s="86"/>
      <c r="ZJ68" s="86"/>
      <c r="ZK68" s="86"/>
      <c r="ZL68" s="86"/>
      <c r="ZM68" s="86"/>
      <c r="ZN68" s="86"/>
      <c r="ZO68" s="86"/>
      <c r="ZP68" s="86"/>
      <c r="ZQ68" s="86"/>
      <c r="ZR68" s="86"/>
      <c r="ZS68" s="86"/>
      <c r="ZT68" s="86"/>
      <c r="ZU68" s="86"/>
      <c r="ZV68" s="86"/>
      <c r="ZW68" s="86"/>
      <c r="ZX68" s="86"/>
      <c r="ZY68" s="86"/>
      <c r="ZZ68" s="86"/>
      <c r="AAA68" s="86"/>
      <c r="AAB68" s="86"/>
      <c r="AAC68" s="86"/>
      <c r="AAD68" s="86"/>
      <c r="AAE68" s="86"/>
      <c r="AAF68" s="86"/>
      <c r="AAG68" s="86"/>
      <c r="AAH68" s="86"/>
      <c r="AAI68" s="86"/>
      <c r="AAJ68" s="86"/>
      <c r="AAK68" s="86"/>
      <c r="AAL68" s="86"/>
      <c r="AAM68" s="86"/>
      <c r="AAN68" s="86"/>
      <c r="AAO68" s="86"/>
      <c r="AAP68" s="86"/>
      <c r="AAQ68" s="86"/>
      <c r="AAR68" s="86"/>
      <c r="AAS68" s="86"/>
      <c r="AAT68" s="86"/>
      <c r="AAU68" s="86"/>
      <c r="AAV68" s="86"/>
      <c r="AAW68" s="86"/>
      <c r="AAX68" s="86"/>
      <c r="AAY68" s="86"/>
      <c r="AAZ68" s="86"/>
      <c r="ABA68" s="86"/>
      <c r="ABB68" s="86"/>
      <c r="ABC68" s="86"/>
      <c r="ABD68" s="86"/>
      <c r="ABE68" s="86"/>
      <c r="ABF68" s="86"/>
      <c r="ABG68" s="86"/>
      <c r="ABH68" s="86"/>
      <c r="ABI68" s="86"/>
      <c r="ABJ68" s="86"/>
      <c r="ABK68" s="86"/>
      <c r="ABL68" s="86"/>
      <c r="ABM68" s="86"/>
      <c r="ABN68" s="86"/>
      <c r="ABO68" s="86"/>
      <c r="ABP68" s="86"/>
      <c r="ABQ68" s="86"/>
      <c r="ABR68" s="86"/>
      <c r="ABS68" s="86"/>
      <c r="ABT68" s="86"/>
      <c r="ABU68" s="86"/>
      <c r="ABV68" s="86"/>
      <c r="ABW68" s="86"/>
      <c r="ABX68" s="86"/>
      <c r="ABY68" s="86"/>
      <c r="ABZ68" s="86"/>
      <c r="ACA68" s="86"/>
      <c r="ACB68" s="86"/>
      <c r="ACC68" s="86"/>
      <c r="ACD68" s="86"/>
      <c r="ACE68" s="86"/>
      <c r="ACF68" s="86"/>
      <c r="ACG68" s="86"/>
      <c r="ACH68" s="86"/>
      <c r="ACI68" s="86"/>
      <c r="ACJ68" s="86"/>
      <c r="ACK68" s="86"/>
      <c r="ACL68" s="86"/>
      <c r="ACM68" s="86"/>
      <c r="ACN68" s="86"/>
      <c r="ACO68" s="86"/>
      <c r="ACP68" s="86"/>
      <c r="ACQ68" s="86"/>
      <c r="ACR68" s="86"/>
      <c r="ACS68" s="86"/>
      <c r="ACT68" s="86"/>
      <c r="ACU68" s="86"/>
      <c r="ACV68" s="86"/>
      <c r="ACW68" s="86"/>
      <c r="ACX68" s="86"/>
      <c r="ACY68" s="86"/>
      <c r="ACZ68" s="86"/>
      <c r="ADA68" s="86"/>
      <c r="ADB68" s="86"/>
      <c r="ADC68" s="86"/>
      <c r="ADD68" s="86"/>
      <c r="ADE68" s="86"/>
      <c r="ADF68" s="86"/>
      <c r="ADG68" s="86"/>
      <c r="ADH68" s="86"/>
      <c r="ADI68" s="86"/>
      <c r="ADJ68" s="86"/>
      <c r="ADK68" s="86"/>
      <c r="ADL68" s="86"/>
      <c r="ADM68" s="86"/>
      <c r="ADN68" s="86"/>
      <c r="ADO68" s="86"/>
      <c r="ADP68" s="86"/>
      <c r="ADQ68" s="86"/>
      <c r="ADR68" s="86"/>
      <c r="ADS68" s="86"/>
      <c r="ADT68" s="86"/>
      <c r="ADU68" s="86"/>
      <c r="ADV68" s="86"/>
      <c r="ADW68" s="86"/>
      <c r="ADX68" s="86"/>
      <c r="ADY68" s="86"/>
      <c r="ADZ68" s="86"/>
      <c r="AEA68" s="86"/>
      <c r="AEB68" s="86"/>
      <c r="AEC68" s="86"/>
      <c r="AED68" s="86"/>
      <c r="AEE68" s="86"/>
      <c r="AEF68" s="86"/>
      <c r="AEG68" s="86"/>
      <c r="AEH68" s="86"/>
      <c r="AEI68" s="86"/>
      <c r="AEJ68" s="86"/>
      <c r="AEK68" s="86"/>
      <c r="AEL68" s="86"/>
      <c r="AEM68" s="86"/>
      <c r="AEN68" s="86"/>
      <c r="AEO68" s="86"/>
      <c r="AEP68" s="86"/>
      <c r="AEQ68" s="86"/>
      <c r="AER68" s="86"/>
      <c r="AES68" s="86"/>
      <c r="AET68" s="86"/>
      <c r="AEU68" s="86"/>
      <c r="AEV68" s="86"/>
      <c r="AEW68" s="86"/>
      <c r="AEX68" s="86"/>
      <c r="AEY68" s="86"/>
      <c r="AEZ68" s="86"/>
      <c r="AFA68" s="86"/>
      <c r="AFB68" s="86"/>
      <c r="AFC68" s="86"/>
      <c r="AFD68" s="86"/>
      <c r="AFE68" s="86"/>
      <c r="AFF68" s="86"/>
      <c r="AFG68" s="86"/>
      <c r="AFH68" s="86"/>
      <c r="AFI68" s="86"/>
      <c r="AFJ68" s="86"/>
      <c r="AFK68" s="86"/>
      <c r="AFL68" s="86"/>
      <c r="AFM68" s="86"/>
      <c r="AFN68" s="86"/>
      <c r="AFO68" s="86"/>
      <c r="AFP68" s="86"/>
      <c r="AFQ68" s="86"/>
      <c r="AFR68" s="86"/>
      <c r="AFS68" s="86"/>
      <c r="AFT68" s="86"/>
      <c r="AFU68" s="86"/>
      <c r="AFV68" s="86"/>
      <c r="AFW68" s="86"/>
      <c r="AFX68" s="86"/>
      <c r="AFY68" s="86"/>
      <c r="AFZ68" s="86"/>
      <c r="AGA68" s="86"/>
      <c r="AGB68" s="86"/>
      <c r="AGC68" s="86"/>
      <c r="AGD68" s="86"/>
      <c r="AGE68" s="86"/>
      <c r="AGF68" s="86"/>
      <c r="AGG68" s="86"/>
      <c r="AGH68" s="86"/>
      <c r="AGI68" s="86"/>
      <c r="AGJ68" s="86"/>
      <c r="AGK68" s="86"/>
      <c r="AGL68" s="86"/>
      <c r="AGM68" s="86"/>
      <c r="AGN68" s="86"/>
      <c r="AGO68" s="86"/>
      <c r="AGP68" s="86"/>
      <c r="AGQ68" s="86"/>
      <c r="AGR68" s="86"/>
      <c r="AGS68" s="86"/>
      <c r="AGT68" s="86"/>
      <c r="AGU68" s="86"/>
      <c r="AGV68" s="86"/>
      <c r="AGW68" s="86"/>
      <c r="AGX68" s="86"/>
      <c r="AGY68" s="86"/>
      <c r="AGZ68" s="86"/>
      <c r="AHA68" s="86"/>
      <c r="AHB68" s="86"/>
      <c r="AHC68" s="86"/>
      <c r="AHD68" s="86"/>
      <c r="AHE68" s="86"/>
      <c r="AHF68" s="86"/>
      <c r="AHG68" s="86"/>
      <c r="AHH68" s="86"/>
      <c r="AHI68" s="86"/>
      <c r="AHJ68" s="86"/>
      <c r="AHK68" s="86"/>
      <c r="AHL68" s="86"/>
      <c r="AHM68" s="86"/>
      <c r="AHN68" s="86"/>
      <c r="AHO68" s="86"/>
      <c r="AHP68" s="86"/>
      <c r="AHQ68" s="86"/>
      <c r="AHR68" s="86"/>
      <c r="AHS68" s="86"/>
      <c r="AHT68" s="86"/>
      <c r="AHU68" s="86"/>
      <c r="AHV68" s="86"/>
      <c r="AHW68" s="86"/>
      <c r="AHX68" s="86"/>
      <c r="AHY68" s="86"/>
      <c r="AHZ68" s="86"/>
      <c r="AIA68" s="86"/>
      <c r="AIB68" s="86"/>
      <c r="AIC68" s="86"/>
      <c r="AID68" s="86"/>
      <c r="AIE68" s="86"/>
      <c r="AIF68" s="86"/>
      <c r="AIG68" s="86"/>
      <c r="AIH68" s="86"/>
      <c r="AII68" s="86"/>
      <c r="AIJ68" s="86"/>
      <c r="AIK68" s="86"/>
      <c r="AIL68" s="86"/>
      <c r="AIM68" s="86"/>
      <c r="AIN68" s="86"/>
      <c r="AIO68" s="86"/>
      <c r="AIP68" s="86"/>
      <c r="AIQ68" s="86"/>
      <c r="AIR68" s="86"/>
      <c r="AIS68" s="86"/>
      <c r="AIT68" s="86"/>
      <c r="AIU68" s="86"/>
      <c r="AIV68" s="86"/>
      <c r="AIW68" s="86"/>
      <c r="AIX68" s="86"/>
      <c r="AIY68" s="86"/>
      <c r="AIZ68" s="86"/>
      <c r="AJA68" s="86"/>
      <c r="AJB68" s="86"/>
      <c r="AJC68" s="86"/>
      <c r="AJD68" s="86"/>
      <c r="AJE68" s="86"/>
      <c r="AJF68" s="86"/>
      <c r="AJG68" s="86"/>
      <c r="AJH68" s="86"/>
      <c r="AJI68" s="86"/>
      <c r="AJJ68" s="86"/>
      <c r="AJK68" s="86"/>
      <c r="AJL68" s="86"/>
      <c r="AJM68" s="86"/>
      <c r="AJN68" s="86"/>
      <c r="AJO68" s="86"/>
      <c r="AJP68" s="86"/>
      <c r="AJQ68" s="86"/>
      <c r="AJR68" s="86"/>
      <c r="AJS68" s="86"/>
      <c r="AJT68" s="86"/>
      <c r="AJU68" s="86"/>
      <c r="AJV68" s="86"/>
      <c r="AJW68" s="86"/>
      <c r="AJX68" s="86"/>
      <c r="AJY68" s="86"/>
      <c r="AJZ68" s="86"/>
      <c r="AKA68" s="86"/>
      <c r="AKB68" s="86"/>
      <c r="AKC68" s="86"/>
      <c r="AKD68" s="86"/>
      <c r="AKE68" s="86"/>
      <c r="AKF68" s="86"/>
      <c r="AKG68" s="86"/>
      <c r="AKH68" s="86"/>
      <c r="AKI68" s="86"/>
      <c r="AKJ68" s="86"/>
      <c r="AKK68" s="86"/>
      <c r="AKL68" s="86"/>
      <c r="AKM68" s="86"/>
      <c r="AKN68" s="86"/>
      <c r="AKO68" s="86"/>
      <c r="AKP68" s="86"/>
      <c r="AKQ68" s="86"/>
      <c r="AKR68" s="86"/>
      <c r="AKS68" s="86"/>
      <c r="AKT68" s="86"/>
      <c r="AKU68" s="86"/>
      <c r="AKV68" s="86"/>
      <c r="AKW68" s="86"/>
      <c r="AKX68" s="86"/>
      <c r="AKY68" s="86"/>
      <c r="AKZ68" s="86"/>
      <c r="ALA68" s="86"/>
      <c r="ALB68" s="86"/>
      <c r="ALC68" s="86"/>
      <c r="ALD68" s="86"/>
      <c r="ALE68" s="86"/>
      <c r="ALF68" s="86"/>
      <c r="ALG68" s="86"/>
      <c r="ALH68" s="86"/>
      <c r="ALI68" s="86"/>
      <c r="ALJ68" s="86"/>
      <c r="ALK68" s="86"/>
      <c r="ALL68" s="86"/>
      <c r="ALM68" s="86"/>
      <c r="ALN68" s="86"/>
      <c r="ALO68" s="86"/>
      <c r="ALP68" s="86"/>
      <c r="ALQ68" s="86"/>
      <c r="ALR68" s="86"/>
      <c r="ALS68" s="86"/>
      <c r="ALT68" s="86"/>
      <c r="ALU68" s="86"/>
      <c r="ALV68" s="86"/>
      <c r="ALW68" s="86"/>
      <c r="ALX68" s="86"/>
      <c r="ALY68" s="86"/>
      <c r="ALZ68" s="86"/>
      <c r="AMA68" s="86"/>
      <c r="AMB68" s="86"/>
      <c r="AMC68" s="86"/>
      <c r="AMD68" s="86"/>
      <c r="AME68" s="86"/>
      <c r="AMF68" s="86"/>
      <c r="AMG68" s="86"/>
      <c r="AMH68" s="86"/>
      <c r="AMI68" s="86"/>
      <c r="AMJ68" s="86"/>
      <c r="AMK68" s="86"/>
    </row>
    <row r="69" customFormat="false" ht="24" hidden="false" customHeight="false" outlineLevel="0" collapsed="false">
      <c r="A69" s="266" t="s">
        <v>5537</v>
      </c>
      <c r="B69" s="354" t="s">
        <v>5198</v>
      </c>
      <c r="C69" s="266" t="s">
        <v>5343</v>
      </c>
      <c r="D69" s="1"/>
      <c r="E69" s="266" t="str">
        <f aca="false">"糾える"&amp;E68</f>
        <v>糾えるのがれ</v>
      </c>
      <c r="F69" s="266" t="str">
        <f aca="false">"あざなえる"&amp;E68</f>
        <v>あざなえるのがれ</v>
      </c>
      <c r="G69" s="289" t="s">
        <v>5538</v>
      </c>
      <c r="H69" s="266"/>
      <c r="I69" s="266"/>
      <c r="J69" s="289" t="s">
        <v>5539</v>
      </c>
      <c r="K69" s="289"/>
      <c r="L69" s="266"/>
      <c r="M69" s="368" t="s">
        <v>5401</v>
      </c>
      <c r="N69" s="266"/>
      <c r="O69" s="266"/>
      <c r="P69" s="266"/>
      <c r="Q69" s="266"/>
      <c r="R69" s="266"/>
      <c r="S69" s="266"/>
      <c r="T69" s="266"/>
      <c r="U69" s="341"/>
      <c r="V69" s="342"/>
      <c r="W69" s="341"/>
      <c r="X69" s="342"/>
      <c r="Y69" s="342"/>
      <c r="Z69" s="342"/>
      <c r="AA69" s="342"/>
      <c r="AB69" s="343"/>
      <c r="AC69" s="343"/>
      <c r="AD69" s="344"/>
      <c r="AE69" s="343" t="s">
        <v>5540</v>
      </c>
      <c r="AF69" s="345" t="s">
        <v>5403</v>
      </c>
      <c r="AG69" s="351" t="s">
        <v>5541</v>
      </c>
      <c r="AH69" s="347" t="s">
        <v>5405</v>
      </c>
      <c r="AI69" s="343"/>
      <c r="AJ69" s="343"/>
      <c r="AK69" s="351" t="s">
        <v>5542</v>
      </c>
      <c r="AL69" s="343"/>
      <c r="AM69" s="351"/>
      <c r="AN69" s="343"/>
      <c r="AO69" s="324"/>
      <c r="AP69" s="324"/>
      <c r="AQ69" s="324"/>
      <c r="AR69" s="324"/>
      <c r="AS69" s="324"/>
      <c r="AT69" s="330" t="str">
        <f aca="false">IF(A69="", "","'"&amp;A69&amp;"': {megami: '"&amp;B69&amp;"'"&amp;IF(C69&lt;&gt;"",", anotherID: '"&amp;C69&amp;"', replace: '"&amp;D69&amp;"'","")&amp;", name: '"&amp;SUBSTITUTE(E69,"'","\'")&amp;"', nameEn: '"&amp;SUBSTITUTE(K69,"'","\'")&amp;"', nameZh: '"&amp;SUBSTITUTE(G69,"'","\'")&amp;"', nameZhG1: '"&amp;SUBSTITUTE(H69,"'","\'")&amp;"', nameKo: '"&amp;SUBSTITUTE(J69,"'","\'")&amp;"', ruby: '"&amp;F69&amp;"', rubyEn: '"&amp;L69&amp;IF(I69&lt;&gt;"", "', rubyZh: '"&amp;I69, "")&amp;"', baseType: '"&amp;VLOOKUP(M69,マスタ!$A$1:$B$99,2,0)&amp;"'"&amp;IF(N69="○",", extra: true","")&amp;IF(O69&lt;&gt;"",", extraFrom: '"&amp;O69&amp;"'","")&amp;IF(P69&lt;&gt;"",", exchangableTo: '"&amp;P69&amp;"'","")&amp;IF(Q69="○",", poison: true","")&amp;IF(R69&lt;&gt;"", ", type: '"&amp;VLOOKUP(R69,マスタ!$D$1:$E$99,2,0)&amp;"'", "")&amp;IF(S69&lt;&gt;"",", subType: '"&amp;VLOOKUP(S69,マスタ!$D$1:$E$99,2,0)&amp;"'","")&amp;""&amp;IF(T69&lt;&gt;"",", range: '"&amp;T69&amp;"'","")&amp;IF(V69&lt;&gt;"",", damage: '"&amp;V69&amp;"'","")&amp;IF(X69&lt;&gt;"",", capacity: '"&amp;X69&amp;"'","")&amp;IF(Y69&lt;&gt;"",", growth: "&amp;Y69&amp;"","")&amp;IF(Z69&lt;&gt;"",", cost: '"&amp;Z69&amp;"'","")&amp;", text: '"&amp;SUBSTITUTE(SUBSTITUTE(AE69, CHAR(13), ""),CHAR(10),"\n")&amp;IF(AF69&lt;&gt;"", "', textAdditional: '"&amp;SUBSTITUTE(SUBSTITUTE(AF69, CHAR(13), ""),CHAR(10),"\n"), "")&amp;"', textZh: '"&amp;SUBSTITUTE(SUBSTITUTE(SUBSTITUTE(AG69, CHAR(13), ""),CHAR(10),"\n"),"'","\'")&amp;"', textZhG1: '"&amp;SUBSTITUTE(SUBSTITUTE(SUBSTITUTE(AI69, CHAR(13), ""),CHAR(10),"\n"),"'","\'")&amp;IF(AH69&lt;&gt;"", "', textZhAdditional: '"&amp;SUBSTITUTE(SUBSTITUTE(AH69, CHAR(13), ""),CHAR(10),"\n"), "")&amp;IF(AJ69&lt;&gt;"", "', textZhG1Additional: '"&amp;SUBSTITUTE(SUBSTITUTE(AJ69, CHAR(13), ""),CHAR(10),"\n"), "")&amp;"', textKo: '"&amp;SUBSTITUTE(SUBSTITUTE(SUBSTITUTE(AK69, CHAR(13), ""),CHAR(10),"\n"),"'","\'")&amp;IF(AL69&lt;&gt;"", "', textKoAdditional: '"&amp;SUBSTITUTE(SUBSTITUTE(AL69, CHAR(13), ""),CHAR(10),"\n"), "")&amp;"', textEn: '"&amp;SUBSTITUTE(SUBSTITUTE(SUBSTITUTE(AM69, CHAR(13), ""),CHAR(10),"\n"),"'","\'")&amp;IF(AN69&lt;&gt;"", "', textEnAdditional: '"&amp;SUBSTITUTE(SUBSTITUTE(AN69, CHAR(13), ""),CHAR(10),"\n"), "")&amp;"'"&amp;IF(AB69="○",", sealable: true","")&amp;IF(AC69="○",", removable: true","")&amp;IF(AA69="○",", lie: true","")&amp;IF(AD69="○",", investable: true","")&amp;"},")</f>
        <v>'26-innealra-o3-f-3a': {megami: 'innealra', anotherID: 'O3', replace: '', name: '糾えるのがれ', nameEn: '', nameZh: '交缠的逃避', nameZhG1: '', nameKo: '뒤얽힌 달아남', ruby: 'あざなえるのがれ', rubyEn: '', baseType: 'fate', text: '間合→ロスト：1\n間合→ダスト：1', textAdditional: '（クリックでまだ見ぬ運命へと移動）', textZh: '距→1→迷失\n 距→1→虚', textZhG1: '', textZhAdditional: '（点击即可将其移去未知的命运）', textKo: '간격→로스트:1\n간격→더스트:1', textEn: ''},</v>
      </c>
      <c r="AU69" s="331" t="str">
        <f aca="false">IF($A69&lt;&gt;"", "    /** 《"&amp;$E69&amp;"》 */ export const "&amp;SUBSTITUTE(UPPER(IF(MID($A69, 3, 1)="-", RIGHT($A69,LEN($A69)-3), $A69)), "-", "_")&amp;": TCardId = '"&amp;$A69&amp;"';", "")</f>
        <v>    /** 《糾えるのがれ》 */ export const INNEALRA_O3_F_3A: TCardId = '26-innealra-o3-f-3a';</v>
      </c>
      <c r="AV69" s="332" t="str">
        <f aca="false">IF($A69&lt;&gt;"", "    | '"&amp;$A69&amp;"'", "")</f>
        <v>    | '26-innealra-o3-f-3a'</v>
      </c>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86"/>
      <c r="CD69" s="86"/>
      <c r="CE69" s="86"/>
      <c r="CF69" s="86"/>
      <c r="CG69" s="86"/>
      <c r="CH69" s="86"/>
      <c r="CI69" s="86"/>
      <c r="CJ69" s="86"/>
      <c r="CK69" s="86"/>
      <c r="CL69" s="86"/>
      <c r="CM69" s="86"/>
      <c r="CN69" s="86"/>
      <c r="CO69" s="86"/>
      <c r="CP69" s="86"/>
      <c r="CQ69" s="86"/>
      <c r="CR69" s="86"/>
      <c r="CS69" s="86"/>
      <c r="CT69" s="86"/>
      <c r="CU69" s="86"/>
      <c r="CV69" s="86"/>
      <c r="CW69" s="86"/>
      <c r="CX69" s="86"/>
      <c r="CY69" s="86"/>
      <c r="CZ69" s="86"/>
      <c r="DA69" s="86"/>
      <c r="DB69" s="86"/>
      <c r="DC69" s="86"/>
      <c r="DD69" s="86"/>
      <c r="DE69" s="86"/>
      <c r="DF69" s="86"/>
      <c r="DG69" s="86"/>
      <c r="DH69" s="86"/>
      <c r="DI69" s="86"/>
      <c r="DJ69" s="86"/>
      <c r="DK69" s="86"/>
      <c r="DL69" s="86"/>
      <c r="DM69" s="86"/>
      <c r="DN69" s="86"/>
      <c r="DO69" s="86"/>
      <c r="DP69" s="86"/>
      <c r="DQ69" s="86"/>
      <c r="DR69" s="86"/>
      <c r="DS69" s="86"/>
      <c r="DT69" s="86"/>
      <c r="DU69" s="86"/>
      <c r="DV69" s="86"/>
      <c r="DW69" s="86"/>
      <c r="DX69" s="86"/>
      <c r="DY69" s="86"/>
      <c r="DZ69" s="86"/>
      <c r="EA69" s="86"/>
      <c r="EB69" s="86"/>
      <c r="EC69" s="86"/>
      <c r="ED69" s="86"/>
      <c r="EE69" s="86"/>
      <c r="EF69" s="86"/>
      <c r="EG69" s="86"/>
      <c r="EH69" s="86"/>
      <c r="EI69" s="86"/>
      <c r="EJ69" s="86"/>
      <c r="EK69" s="86"/>
      <c r="EL69" s="86"/>
      <c r="EM69" s="86"/>
      <c r="EN69" s="86"/>
      <c r="EO69" s="86"/>
      <c r="EP69" s="86"/>
      <c r="EQ69" s="86"/>
      <c r="ER69" s="86"/>
      <c r="ES69" s="86"/>
      <c r="ET69" s="86"/>
      <c r="EU69" s="86"/>
      <c r="EV69" s="86"/>
      <c r="EW69" s="86"/>
      <c r="EX69" s="86"/>
      <c r="EY69" s="86"/>
      <c r="EZ69" s="86"/>
      <c r="FA69" s="86"/>
      <c r="FB69" s="86"/>
      <c r="FC69" s="86"/>
      <c r="FD69" s="86"/>
      <c r="FE69" s="86"/>
      <c r="FF69" s="86"/>
      <c r="FG69" s="86"/>
      <c r="FH69" s="86"/>
      <c r="FI69" s="86"/>
      <c r="FJ69" s="86"/>
      <c r="FK69" s="86"/>
      <c r="FL69" s="86"/>
      <c r="FM69" s="86"/>
      <c r="FN69" s="86"/>
      <c r="FO69" s="86"/>
      <c r="FP69" s="86"/>
      <c r="FQ69" s="86"/>
      <c r="FR69" s="86"/>
      <c r="FS69" s="86"/>
      <c r="FT69" s="86"/>
      <c r="FU69" s="86"/>
      <c r="FV69" s="86"/>
      <c r="FW69" s="86"/>
      <c r="FX69" s="86"/>
      <c r="FY69" s="86"/>
      <c r="FZ69" s="86"/>
      <c r="GA69" s="86"/>
      <c r="GB69" s="86"/>
      <c r="GC69" s="86"/>
      <c r="GD69" s="86"/>
      <c r="GE69" s="86"/>
      <c r="GF69" s="86"/>
      <c r="GG69" s="86"/>
      <c r="GH69" s="86"/>
      <c r="GI69" s="86"/>
      <c r="GJ69" s="86"/>
      <c r="GK69" s="86"/>
      <c r="GL69" s="86"/>
      <c r="GM69" s="86"/>
      <c r="GN69" s="86"/>
      <c r="GO69" s="86"/>
      <c r="GP69" s="86"/>
      <c r="GQ69" s="86"/>
      <c r="GR69" s="86"/>
      <c r="GS69" s="86"/>
      <c r="GT69" s="86"/>
      <c r="GU69" s="86"/>
      <c r="GV69" s="86"/>
      <c r="GW69" s="86"/>
      <c r="GX69" s="86"/>
      <c r="GY69" s="86"/>
      <c r="GZ69" s="86"/>
      <c r="HA69" s="86"/>
      <c r="HB69" s="86"/>
      <c r="HC69" s="86"/>
      <c r="HD69" s="86"/>
      <c r="HE69" s="86"/>
      <c r="HF69" s="86"/>
      <c r="HG69" s="86"/>
      <c r="HH69" s="86"/>
      <c r="HI69" s="86"/>
      <c r="HJ69" s="86"/>
      <c r="HK69" s="86"/>
      <c r="HL69" s="86"/>
      <c r="HM69" s="86"/>
      <c r="HN69" s="86"/>
      <c r="HO69" s="86"/>
      <c r="HP69" s="86"/>
      <c r="HQ69" s="86"/>
      <c r="HR69" s="86"/>
      <c r="HS69" s="86"/>
      <c r="HT69" s="86"/>
      <c r="HU69" s="86"/>
      <c r="HV69" s="86"/>
      <c r="HW69" s="86"/>
      <c r="HX69" s="86"/>
      <c r="HY69" s="86"/>
      <c r="HZ69" s="86"/>
      <c r="IA69" s="86"/>
      <c r="IB69" s="86"/>
      <c r="IC69" s="86"/>
      <c r="ID69" s="86"/>
      <c r="IE69" s="86"/>
      <c r="IF69" s="86"/>
      <c r="IG69" s="86"/>
      <c r="IH69" s="86"/>
      <c r="II69" s="86"/>
      <c r="IJ69" s="86"/>
      <c r="IK69" s="86"/>
      <c r="IL69" s="86"/>
      <c r="IM69" s="86"/>
      <c r="IN69" s="86"/>
      <c r="IO69" s="86"/>
      <c r="IP69" s="86"/>
      <c r="IQ69" s="86"/>
      <c r="IR69" s="86"/>
      <c r="IS69" s="86"/>
      <c r="IT69" s="86"/>
      <c r="IU69" s="86"/>
      <c r="IV69" s="86"/>
      <c r="IW69" s="86"/>
      <c r="IX69" s="86"/>
      <c r="IY69" s="86"/>
      <c r="IZ69" s="86"/>
      <c r="JA69" s="86"/>
      <c r="JB69" s="86"/>
      <c r="JC69" s="86"/>
      <c r="JD69" s="86"/>
      <c r="JE69" s="86"/>
      <c r="JF69" s="86"/>
      <c r="JG69" s="86"/>
      <c r="JH69" s="86"/>
      <c r="JI69" s="86"/>
      <c r="JJ69" s="86"/>
      <c r="JK69" s="86"/>
      <c r="JL69" s="86"/>
      <c r="JM69" s="86"/>
      <c r="JN69" s="86"/>
      <c r="JO69" s="86"/>
      <c r="JP69" s="86"/>
      <c r="JQ69" s="86"/>
      <c r="JR69" s="86"/>
      <c r="JS69" s="86"/>
      <c r="JT69" s="86"/>
      <c r="JU69" s="86"/>
      <c r="JV69" s="86"/>
      <c r="JW69" s="86"/>
      <c r="JX69" s="86"/>
      <c r="JY69" s="86"/>
      <c r="JZ69" s="86"/>
      <c r="KA69" s="86"/>
      <c r="KB69" s="86"/>
      <c r="KC69" s="86"/>
      <c r="KD69" s="86"/>
      <c r="KE69" s="86"/>
      <c r="KF69" s="86"/>
      <c r="KG69" s="86"/>
      <c r="KH69" s="86"/>
      <c r="KI69" s="86"/>
      <c r="KJ69" s="86"/>
      <c r="KK69" s="86"/>
      <c r="KL69" s="86"/>
      <c r="KM69" s="86"/>
      <c r="KN69" s="86"/>
      <c r="KO69" s="86"/>
      <c r="KP69" s="86"/>
      <c r="KQ69" s="86"/>
      <c r="KR69" s="86"/>
      <c r="KS69" s="86"/>
      <c r="KT69" s="86"/>
      <c r="KU69" s="86"/>
      <c r="KV69" s="86"/>
      <c r="KW69" s="86"/>
      <c r="KX69" s="86"/>
      <c r="KY69" s="86"/>
      <c r="KZ69" s="86"/>
      <c r="LA69" s="86"/>
      <c r="LB69" s="86"/>
      <c r="LC69" s="86"/>
      <c r="LD69" s="86"/>
      <c r="LE69" s="86"/>
      <c r="LF69" s="86"/>
      <c r="LG69" s="86"/>
      <c r="LH69" s="86"/>
      <c r="LI69" s="86"/>
      <c r="LJ69" s="86"/>
      <c r="LK69" s="86"/>
      <c r="LL69" s="86"/>
      <c r="LM69" s="86"/>
      <c r="LN69" s="86"/>
      <c r="LO69" s="86"/>
      <c r="LP69" s="86"/>
      <c r="LQ69" s="86"/>
      <c r="LR69" s="86"/>
      <c r="LS69" s="86"/>
      <c r="LT69" s="86"/>
      <c r="LU69" s="86"/>
      <c r="LV69" s="86"/>
      <c r="LW69" s="86"/>
      <c r="LX69" s="86"/>
      <c r="LY69" s="86"/>
      <c r="LZ69" s="86"/>
      <c r="MA69" s="86"/>
      <c r="MB69" s="86"/>
      <c r="MC69" s="86"/>
      <c r="MD69" s="86"/>
      <c r="ME69" s="86"/>
      <c r="MF69" s="86"/>
      <c r="MG69" s="86"/>
      <c r="MH69" s="86"/>
      <c r="MI69" s="86"/>
      <c r="MJ69" s="86"/>
      <c r="MK69" s="86"/>
      <c r="ML69" s="86"/>
      <c r="MM69" s="86"/>
      <c r="MN69" s="86"/>
      <c r="MO69" s="86"/>
      <c r="MP69" s="86"/>
      <c r="MQ69" s="86"/>
      <c r="MR69" s="86"/>
      <c r="MS69" s="86"/>
      <c r="MT69" s="86"/>
      <c r="MU69" s="86"/>
      <c r="MV69" s="86"/>
      <c r="MW69" s="86"/>
      <c r="MX69" s="86"/>
      <c r="MY69" s="86"/>
      <c r="MZ69" s="86"/>
      <c r="NA69" s="86"/>
      <c r="NB69" s="86"/>
      <c r="NC69" s="86"/>
      <c r="ND69" s="86"/>
      <c r="NE69" s="86"/>
      <c r="NF69" s="86"/>
      <c r="NG69" s="86"/>
      <c r="NH69" s="86"/>
      <c r="NI69" s="86"/>
      <c r="NJ69" s="86"/>
      <c r="NK69" s="86"/>
      <c r="NL69" s="86"/>
      <c r="NM69" s="86"/>
      <c r="NN69" s="86"/>
      <c r="NO69" s="86"/>
      <c r="NP69" s="86"/>
      <c r="NQ69" s="86"/>
      <c r="NR69" s="86"/>
      <c r="NS69" s="86"/>
      <c r="NT69" s="86"/>
      <c r="NU69" s="86"/>
      <c r="NV69" s="86"/>
      <c r="NW69" s="86"/>
      <c r="NX69" s="86"/>
      <c r="NY69" s="86"/>
      <c r="NZ69" s="86"/>
      <c r="OA69" s="86"/>
      <c r="OB69" s="86"/>
      <c r="OC69" s="86"/>
      <c r="OD69" s="86"/>
      <c r="OE69" s="86"/>
      <c r="OF69" s="86"/>
      <c r="OG69" s="86"/>
      <c r="OH69" s="86"/>
      <c r="OI69" s="86"/>
      <c r="OJ69" s="86"/>
      <c r="OK69" s="86"/>
      <c r="OL69" s="86"/>
      <c r="OM69" s="86"/>
      <c r="ON69" s="86"/>
      <c r="OO69" s="86"/>
      <c r="OP69" s="86"/>
      <c r="OQ69" s="86"/>
      <c r="OR69" s="86"/>
      <c r="OS69" s="86"/>
      <c r="OT69" s="86"/>
      <c r="OU69" s="86"/>
      <c r="OV69" s="86"/>
      <c r="OW69" s="86"/>
      <c r="OX69" s="86"/>
      <c r="OY69" s="86"/>
      <c r="OZ69" s="86"/>
      <c r="PA69" s="86"/>
      <c r="PB69" s="86"/>
      <c r="PC69" s="86"/>
      <c r="PD69" s="86"/>
      <c r="PE69" s="86"/>
      <c r="PF69" s="86"/>
      <c r="PG69" s="86"/>
      <c r="PH69" s="86"/>
      <c r="PI69" s="86"/>
      <c r="PJ69" s="86"/>
      <c r="PK69" s="86"/>
      <c r="PL69" s="86"/>
      <c r="PM69" s="86"/>
      <c r="PN69" s="86"/>
      <c r="PO69" s="86"/>
      <c r="PP69" s="86"/>
      <c r="PQ69" s="86"/>
      <c r="PR69" s="86"/>
      <c r="PS69" s="86"/>
      <c r="PT69" s="86"/>
      <c r="PU69" s="86"/>
      <c r="PV69" s="86"/>
      <c r="PW69" s="86"/>
      <c r="PX69" s="86"/>
      <c r="PY69" s="86"/>
      <c r="PZ69" s="86"/>
      <c r="QA69" s="86"/>
      <c r="QB69" s="86"/>
      <c r="QC69" s="86"/>
      <c r="QD69" s="86"/>
      <c r="QE69" s="86"/>
      <c r="QF69" s="86"/>
      <c r="QG69" s="86"/>
      <c r="QH69" s="86"/>
      <c r="QI69" s="86"/>
      <c r="QJ69" s="86"/>
      <c r="QK69" s="86"/>
      <c r="QL69" s="86"/>
      <c r="QM69" s="86"/>
      <c r="QN69" s="86"/>
      <c r="QO69" s="86"/>
      <c r="QP69" s="86"/>
      <c r="QQ69" s="86"/>
      <c r="QR69" s="86"/>
      <c r="QS69" s="86"/>
      <c r="QT69" s="86"/>
      <c r="QU69" s="86"/>
      <c r="QV69" s="86"/>
      <c r="QW69" s="86"/>
      <c r="QX69" s="86"/>
      <c r="QY69" s="86"/>
      <c r="QZ69" s="86"/>
      <c r="RA69" s="86"/>
      <c r="RB69" s="86"/>
      <c r="RC69" s="86"/>
      <c r="RD69" s="86"/>
      <c r="RE69" s="86"/>
      <c r="RF69" s="86"/>
      <c r="RG69" s="86"/>
      <c r="RH69" s="86"/>
      <c r="RI69" s="86"/>
      <c r="RJ69" s="86"/>
      <c r="RK69" s="86"/>
      <c r="RL69" s="86"/>
      <c r="RM69" s="86"/>
      <c r="RN69" s="86"/>
      <c r="RO69" s="86"/>
      <c r="RP69" s="86"/>
      <c r="RQ69" s="86"/>
      <c r="RR69" s="86"/>
      <c r="RS69" s="86"/>
      <c r="RT69" s="86"/>
      <c r="RU69" s="86"/>
      <c r="RV69" s="86"/>
      <c r="RW69" s="86"/>
      <c r="RX69" s="86"/>
      <c r="RY69" s="86"/>
      <c r="RZ69" s="86"/>
      <c r="SA69" s="86"/>
      <c r="SB69" s="86"/>
      <c r="SC69" s="86"/>
      <c r="SD69" s="86"/>
      <c r="SE69" s="86"/>
      <c r="SF69" s="86"/>
      <c r="SG69" s="86"/>
      <c r="SH69" s="86"/>
      <c r="SI69" s="86"/>
      <c r="SJ69" s="86"/>
      <c r="SK69" s="86"/>
      <c r="SL69" s="86"/>
      <c r="SM69" s="86"/>
      <c r="SN69" s="86"/>
      <c r="SO69" s="86"/>
      <c r="SP69" s="86"/>
      <c r="SQ69" s="86"/>
      <c r="SR69" s="86"/>
      <c r="SS69" s="86"/>
      <c r="ST69" s="86"/>
      <c r="SU69" s="86"/>
      <c r="SV69" s="86"/>
      <c r="SW69" s="86"/>
      <c r="SX69" s="86"/>
      <c r="SY69" s="86"/>
      <c r="SZ69" s="86"/>
      <c r="TA69" s="86"/>
      <c r="TB69" s="86"/>
      <c r="TC69" s="86"/>
      <c r="TD69" s="86"/>
      <c r="TE69" s="86"/>
      <c r="TF69" s="86"/>
      <c r="TG69" s="86"/>
      <c r="TH69" s="86"/>
      <c r="TI69" s="86"/>
      <c r="TJ69" s="86"/>
      <c r="TK69" s="86"/>
      <c r="TL69" s="86"/>
      <c r="TM69" s="86"/>
      <c r="TN69" s="86"/>
      <c r="TO69" s="86"/>
      <c r="TP69" s="86"/>
      <c r="TQ69" s="86"/>
      <c r="TR69" s="86"/>
      <c r="TS69" s="86"/>
      <c r="TT69" s="86"/>
      <c r="TU69" s="86"/>
      <c r="TV69" s="86"/>
      <c r="TW69" s="86"/>
      <c r="TX69" s="86"/>
      <c r="TY69" s="86"/>
      <c r="TZ69" s="86"/>
      <c r="UA69" s="86"/>
      <c r="UB69" s="86"/>
      <c r="UC69" s="86"/>
      <c r="UD69" s="86"/>
      <c r="UE69" s="86"/>
      <c r="UF69" s="86"/>
      <c r="UG69" s="86"/>
      <c r="UH69" s="86"/>
      <c r="UI69" s="86"/>
      <c r="UJ69" s="86"/>
      <c r="UK69" s="86"/>
      <c r="UL69" s="86"/>
      <c r="UM69" s="86"/>
      <c r="UN69" s="86"/>
      <c r="UO69" s="86"/>
      <c r="UP69" s="86"/>
      <c r="UQ69" s="86"/>
      <c r="UR69" s="86"/>
      <c r="US69" s="86"/>
      <c r="UT69" s="86"/>
      <c r="UU69" s="86"/>
      <c r="UV69" s="86"/>
      <c r="UW69" s="86"/>
      <c r="UX69" s="86"/>
      <c r="UY69" s="86"/>
      <c r="UZ69" s="86"/>
      <c r="VA69" s="86"/>
      <c r="VB69" s="86"/>
      <c r="VC69" s="86"/>
      <c r="VD69" s="86"/>
      <c r="VE69" s="86"/>
      <c r="VF69" s="86"/>
      <c r="VG69" s="86"/>
      <c r="VH69" s="86"/>
      <c r="VI69" s="86"/>
      <c r="VJ69" s="86"/>
      <c r="VK69" s="86"/>
      <c r="VL69" s="86"/>
      <c r="VM69" s="86"/>
      <c r="VN69" s="86"/>
      <c r="VO69" s="86"/>
      <c r="VP69" s="86"/>
      <c r="VQ69" s="86"/>
      <c r="VR69" s="86"/>
      <c r="VS69" s="86"/>
      <c r="VT69" s="86"/>
      <c r="VU69" s="86"/>
      <c r="VV69" s="86"/>
      <c r="VW69" s="86"/>
      <c r="VX69" s="86"/>
      <c r="VY69" s="86"/>
      <c r="VZ69" s="86"/>
      <c r="WA69" s="86"/>
      <c r="WB69" s="86"/>
      <c r="WC69" s="86"/>
      <c r="WD69" s="86"/>
      <c r="WE69" s="86"/>
      <c r="WF69" s="86"/>
      <c r="WG69" s="86"/>
      <c r="WH69" s="86"/>
      <c r="WI69" s="86"/>
      <c r="WJ69" s="86"/>
      <c r="WK69" s="86"/>
      <c r="WL69" s="86"/>
      <c r="WM69" s="86"/>
      <c r="WN69" s="86"/>
      <c r="WO69" s="86"/>
      <c r="WP69" s="86"/>
      <c r="WQ69" s="86"/>
      <c r="WR69" s="86"/>
      <c r="WS69" s="86"/>
      <c r="WT69" s="86"/>
      <c r="WU69" s="86"/>
      <c r="WV69" s="86"/>
      <c r="WW69" s="86"/>
      <c r="WX69" s="86"/>
      <c r="WY69" s="86"/>
      <c r="WZ69" s="86"/>
      <c r="XA69" s="86"/>
      <c r="XB69" s="86"/>
      <c r="XC69" s="86"/>
      <c r="XD69" s="86"/>
      <c r="XE69" s="86"/>
      <c r="XF69" s="86"/>
      <c r="XG69" s="86"/>
      <c r="XH69" s="86"/>
      <c r="XI69" s="86"/>
      <c r="XJ69" s="86"/>
      <c r="XK69" s="86"/>
      <c r="XL69" s="86"/>
      <c r="XM69" s="86"/>
      <c r="XN69" s="86"/>
      <c r="XO69" s="86"/>
      <c r="XP69" s="86"/>
      <c r="XQ69" s="86"/>
      <c r="XR69" s="86"/>
      <c r="XS69" s="86"/>
      <c r="XT69" s="86"/>
      <c r="XU69" s="86"/>
      <c r="XV69" s="86"/>
      <c r="XW69" s="86"/>
      <c r="XX69" s="86"/>
      <c r="XY69" s="86"/>
      <c r="XZ69" s="86"/>
      <c r="YA69" s="86"/>
      <c r="YB69" s="86"/>
      <c r="YC69" s="86"/>
      <c r="YD69" s="86"/>
      <c r="YE69" s="86"/>
      <c r="YF69" s="86"/>
      <c r="YG69" s="86"/>
      <c r="YH69" s="86"/>
      <c r="YI69" s="86"/>
      <c r="YJ69" s="86"/>
      <c r="YK69" s="86"/>
      <c r="YL69" s="86"/>
      <c r="YM69" s="86"/>
      <c r="YN69" s="86"/>
      <c r="YO69" s="86"/>
      <c r="YP69" s="86"/>
      <c r="YQ69" s="86"/>
      <c r="YR69" s="86"/>
      <c r="YS69" s="86"/>
      <c r="YT69" s="86"/>
      <c r="YU69" s="86"/>
      <c r="YV69" s="86"/>
      <c r="YW69" s="86"/>
      <c r="YX69" s="86"/>
      <c r="YY69" s="86"/>
      <c r="YZ69" s="86"/>
      <c r="ZA69" s="86"/>
      <c r="ZB69" s="86"/>
      <c r="ZC69" s="86"/>
      <c r="ZD69" s="86"/>
      <c r="ZE69" s="86"/>
      <c r="ZF69" s="86"/>
      <c r="ZG69" s="86"/>
      <c r="ZH69" s="86"/>
      <c r="ZI69" s="86"/>
      <c r="ZJ69" s="86"/>
      <c r="ZK69" s="86"/>
      <c r="ZL69" s="86"/>
      <c r="ZM69" s="86"/>
      <c r="ZN69" s="86"/>
      <c r="ZO69" s="86"/>
      <c r="ZP69" s="86"/>
      <c r="ZQ69" s="86"/>
      <c r="ZR69" s="86"/>
      <c r="ZS69" s="86"/>
      <c r="ZT69" s="86"/>
      <c r="ZU69" s="86"/>
      <c r="ZV69" s="86"/>
      <c r="ZW69" s="86"/>
      <c r="ZX69" s="86"/>
      <c r="ZY69" s="86"/>
      <c r="ZZ69" s="86"/>
      <c r="AAA69" s="86"/>
      <c r="AAB69" s="86"/>
      <c r="AAC69" s="86"/>
      <c r="AAD69" s="86"/>
      <c r="AAE69" s="86"/>
      <c r="AAF69" s="86"/>
      <c r="AAG69" s="86"/>
      <c r="AAH69" s="86"/>
      <c r="AAI69" s="86"/>
      <c r="AAJ69" s="86"/>
      <c r="AAK69" s="86"/>
      <c r="AAL69" s="86"/>
      <c r="AAM69" s="86"/>
      <c r="AAN69" s="86"/>
      <c r="AAO69" s="86"/>
      <c r="AAP69" s="86"/>
      <c r="AAQ69" s="86"/>
      <c r="AAR69" s="86"/>
      <c r="AAS69" s="86"/>
      <c r="AAT69" s="86"/>
      <c r="AAU69" s="86"/>
      <c r="AAV69" s="86"/>
      <c r="AAW69" s="86"/>
      <c r="AAX69" s="86"/>
      <c r="AAY69" s="86"/>
      <c r="AAZ69" s="86"/>
      <c r="ABA69" s="86"/>
      <c r="ABB69" s="86"/>
      <c r="ABC69" s="86"/>
      <c r="ABD69" s="86"/>
      <c r="ABE69" s="86"/>
      <c r="ABF69" s="86"/>
      <c r="ABG69" s="86"/>
      <c r="ABH69" s="86"/>
      <c r="ABI69" s="86"/>
      <c r="ABJ69" s="86"/>
      <c r="ABK69" s="86"/>
      <c r="ABL69" s="86"/>
      <c r="ABM69" s="86"/>
      <c r="ABN69" s="86"/>
      <c r="ABO69" s="86"/>
      <c r="ABP69" s="86"/>
      <c r="ABQ69" s="86"/>
      <c r="ABR69" s="86"/>
      <c r="ABS69" s="86"/>
      <c r="ABT69" s="86"/>
      <c r="ABU69" s="86"/>
      <c r="ABV69" s="86"/>
      <c r="ABW69" s="86"/>
      <c r="ABX69" s="86"/>
      <c r="ABY69" s="86"/>
      <c r="ABZ69" s="86"/>
      <c r="ACA69" s="86"/>
      <c r="ACB69" s="86"/>
      <c r="ACC69" s="86"/>
      <c r="ACD69" s="86"/>
      <c r="ACE69" s="86"/>
      <c r="ACF69" s="86"/>
      <c r="ACG69" s="86"/>
      <c r="ACH69" s="86"/>
      <c r="ACI69" s="86"/>
      <c r="ACJ69" s="86"/>
      <c r="ACK69" s="86"/>
      <c r="ACL69" s="86"/>
      <c r="ACM69" s="86"/>
      <c r="ACN69" s="86"/>
      <c r="ACO69" s="86"/>
      <c r="ACP69" s="86"/>
      <c r="ACQ69" s="86"/>
      <c r="ACR69" s="86"/>
      <c r="ACS69" s="86"/>
      <c r="ACT69" s="86"/>
      <c r="ACU69" s="86"/>
      <c r="ACV69" s="86"/>
      <c r="ACW69" s="86"/>
      <c r="ACX69" s="86"/>
      <c r="ACY69" s="86"/>
      <c r="ACZ69" s="86"/>
      <c r="ADA69" s="86"/>
      <c r="ADB69" s="86"/>
      <c r="ADC69" s="86"/>
      <c r="ADD69" s="86"/>
      <c r="ADE69" s="86"/>
      <c r="ADF69" s="86"/>
      <c r="ADG69" s="86"/>
      <c r="ADH69" s="86"/>
      <c r="ADI69" s="86"/>
      <c r="ADJ69" s="86"/>
      <c r="ADK69" s="86"/>
      <c r="ADL69" s="86"/>
      <c r="ADM69" s="86"/>
      <c r="ADN69" s="86"/>
      <c r="ADO69" s="86"/>
      <c r="ADP69" s="86"/>
      <c r="ADQ69" s="86"/>
      <c r="ADR69" s="86"/>
      <c r="ADS69" s="86"/>
      <c r="ADT69" s="86"/>
      <c r="ADU69" s="86"/>
      <c r="ADV69" s="86"/>
      <c r="ADW69" s="86"/>
      <c r="ADX69" s="86"/>
      <c r="ADY69" s="86"/>
      <c r="ADZ69" s="86"/>
      <c r="AEA69" s="86"/>
      <c r="AEB69" s="86"/>
      <c r="AEC69" s="86"/>
      <c r="AED69" s="86"/>
      <c r="AEE69" s="86"/>
      <c r="AEF69" s="86"/>
      <c r="AEG69" s="86"/>
      <c r="AEH69" s="86"/>
      <c r="AEI69" s="86"/>
      <c r="AEJ69" s="86"/>
      <c r="AEK69" s="86"/>
      <c r="AEL69" s="86"/>
      <c r="AEM69" s="86"/>
      <c r="AEN69" s="86"/>
      <c r="AEO69" s="86"/>
      <c r="AEP69" s="86"/>
      <c r="AEQ69" s="86"/>
      <c r="AER69" s="86"/>
      <c r="AES69" s="86"/>
      <c r="AET69" s="86"/>
      <c r="AEU69" s="86"/>
      <c r="AEV69" s="86"/>
      <c r="AEW69" s="86"/>
      <c r="AEX69" s="86"/>
      <c r="AEY69" s="86"/>
      <c r="AEZ69" s="86"/>
      <c r="AFA69" s="86"/>
      <c r="AFB69" s="86"/>
      <c r="AFC69" s="86"/>
      <c r="AFD69" s="86"/>
      <c r="AFE69" s="86"/>
      <c r="AFF69" s="86"/>
      <c r="AFG69" s="86"/>
      <c r="AFH69" s="86"/>
      <c r="AFI69" s="86"/>
      <c r="AFJ69" s="86"/>
      <c r="AFK69" s="86"/>
      <c r="AFL69" s="86"/>
      <c r="AFM69" s="86"/>
      <c r="AFN69" s="86"/>
      <c r="AFO69" s="86"/>
      <c r="AFP69" s="86"/>
      <c r="AFQ69" s="86"/>
      <c r="AFR69" s="86"/>
      <c r="AFS69" s="86"/>
      <c r="AFT69" s="86"/>
      <c r="AFU69" s="86"/>
      <c r="AFV69" s="86"/>
      <c r="AFW69" s="86"/>
      <c r="AFX69" s="86"/>
      <c r="AFY69" s="86"/>
      <c r="AFZ69" s="86"/>
      <c r="AGA69" s="86"/>
      <c r="AGB69" s="86"/>
      <c r="AGC69" s="86"/>
      <c r="AGD69" s="86"/>
      <c r="AGE69" s="86"/>
      <c r="AGF69" s="86"/>
      <c r="AGG69" s="86"/>
      <c r="AGH69" s="86"/>
      <c r="AGI69" s="86"/>
      <c r="AGJ69" s="86"/>
      <c r="AGK69" s="86"/>
      <c r="AGL69" s="86"/>
      <c r="AGM69" s="86"/>
      <c r="AGN69" s="86"/>
      <c r="AGO69" s="86"/>
      <c r="AGP69" s="86"/>
      <c r="AGQ69" s="86"/>
      <c r="AGR69" s="86"/>
      <c r="AGS69" s="86"/>
      <c r="AGT69" s="86"/>
      <c r="AGU69" s="86"/>
      <c r="AGV69" s="86"/>
      <c r="AGW69" s="86"/>
      <c r="AGX69" s="86"/>
      <c r="AGY69" s="86"/>
      <c r="AGZ69" s="86"/>
      <c r="AHA69" s="86"/>
      <c r="AHB69" s="86"/>
      <c r="AHC69" s="86"/>
      <c r="AHD69" s="86"/>
      <c r="AHE69" s="86"/>
      <c r="AHF69" s="86"/>
      <c r="AHG69" s="86"/>
      <c r="AHH69" s="86"/>
      <c r="AHI69" s="86"/>
      <c r="AHJ69" s="86"/>
      <c r="AHK69" s="86"/>
      <c r="AHL69" s="86"/>
      <c r="AHM69" s="86"/>
      <c r="AHN69" s="86"/>
      <c r="AHO69" s="86"/>
      <c r="AHP69" s="86"/>
      <c r="AHQ69" s="86"/>
      <c r="AHR69" s="86"/>
      <c r="AHS69" s="86"/>
      <c r="AHT69" s="86"/>
      <c r="AHU69" s="86"/>
      <c r="AHV69" s="86"/>
      <c r="AHW69" s="86"/>
      <c r="AHX69" s="86"/>
      <c r="AHY69" s="86"/>
      <c r="AHZ69" s="86"/>
      <c r="AIA69" s="86"/>
      <c r="AIB69" s="86"/>
      <c r="AIC69" s="86"/>
      <c r="AID69" s="86"/>
      <c r="AIE69" s="86"/>
      <c r="AIF69" s="86"/>
      <c r="AIG69" s="86"/>
      <c r="AIH69" s="86"/>
      <c r="AII69" s="86"/>
      <c r="AIJ69" s="86"/>
      <c r="AIK69" s="86"/>
      <c r="AIL69" s="86"/>
      <c r="AIM69" s="86"/>
      <c r="AIN69" s="86"/>
      <c r="AIO69" s="86"/>
      <c r="AIP69" s="86"/>
      <c r="AIQ69" s="86"/>
      <c r="AIR69" s="86"/>
      <c r="AIS69" s="86"/>
      <c r="AIT69" s="86"/>
      <c r="AIU69" s="86"/>
      <c r="AIV69" s="86"/>
      <c r="AIW69" s="86"/>
      <c r="AIX69" s="86"/>
      <c r="AIY69" s="86"/>
      <c r="AIZ69" s="86"/>
      <c r="AJA69" s="86"/>
      <c r="AJB69" s="86"/>
      <c r="AJC69" s="86"/>
      <c r="AJD69" s="86"/>
      <c r="AJE69" s="86"/>
      <c r="AJF69" s="86"/>
      <c r="AJG69" s="86"/>
      <c r="AJH69" s="86"/>
      <c r="AJI69" s="86"/>
      <c r="AJJ69" s="86"/>
      <c r="AJK69" s="86"/>
      <c r="AJL69" s="86"/>
      <c r="AJM69" s="86"/>
      <c r="AJN69" s="86"/>
      <c r="AJO69" s="86"/>
      <c r="AJP69" s="86"/>
      <c r="AJQ69" s="86"/>
      <c r="AJR69" s="86"/>
      <c r="AJS69" s="86"/>
      <c r="AJT69" s="86"/>
      <c r="AJU69" s="86"/>
      <c r="AJV69" s="86"/>
      <c r="AJW69" s="86"/>
      <c r="AJX69" s="86"/>
      <c r="AJY69" s="86"/>
      <c r="AJZ69" s="86"/>
      <c r="AKA69" s="86"/>
      <c r="AKB69" s="86"/>
      <c r="AKC69" s="86"/>
      <c r="AKD69" s="86"/>
      <c r="AKE69" s="86"/>
      <c r="AKF69" s="86"/>
      <c r="AKG69" s="86"/>
      <c r="AKH69" s="86"/>
      <c r="AKI69" s="86"/>
      <c r="AKJ69" s="86"/>
      <c r="AKK69" s="86"/>
      <c r="AKL69" s="86"/>
      <c r="AKM69" s="86"/>
      <c r="AKN69" s="86"/>
      <c r="AKO69" s="86"/>
      <c r="AKP69" s="86"/>
      <c r="AKQ69" s="86"/>
      <c r="AKR69" s="86"/>
      <c r="AKS69" s="86"/>
      <c r="AKT69" s="86"/>
      <c r="AKU69" s="86"/>
      <c r="AKV69" s="86"/>
      <c r="AKW69" s="86"/>
      <c r="AKX69" s="86"/>
      <c r="AKY69" s="86"/>
      <c r="AKZ69" s="86"/>
      <c r="ALA69" s="86"/>
      <c r="ALB69" s="86"/>
      <c r="ALC69" s="86"/>
      <c r="ALD69" s="86"/>
      <c r="ALE69" s="86"/>
      <c r="ALF69" s="86"/>
      <c r="ALG69" s="86"/>
      <c r="ALH69" s="86"/>
      <c r="ALI69" s="86"/>
      <c r="ALJ69" s="86"/>
      <c r="ALK69" s="86"/>
      <c r="ALL69" s="86"/>
      <c r="ALM69" s="86"/>
      <c r="ALN69" s="86"/>
      <c r="ALO69" s="86"/>
      <c r="ALP69" s="86"/>
      <c r="ALQ69" s="86"/>
      <c r="ALR69" s="86"/>
      <c r="ALS69" s="86"/>
      <c r="ALT69" s="86"/>
      <c r="ALU69" s="86"/>
      <c r="ALV69" s="86"/>
      <c r="ALW69" s="86"/>
      <c r="ALX69" s="86"/>
      <c r="ALY69" s="86"/>
      <c r="ALZ69" s="86"/>
      <c r="AMA69" s="86"/>
      <c r="AMB69" s="86"/>
      <c r="AMC69" s="86"/>
      <c r="AMD69" s="86"/>
      <c r="AME69" s="86"/>
      <c r="AMF69" s="86"/>
      <c r="AMG69" s="86"/>
      <c r="AMH69" s="86"/>
      <c r="AMI69" s="86"/>
      <c r="AMJ69" s="86"/>
      <c r="AMK69" s="86"/>
    </row>
    <row r="70" customFormat="false" ht="57" hidden="false" customHeight="false" outlineLevel="0" collapsed="false">
      <c r="A70" s="266" t="s">
        <v>5543</v>
      </c>
      <c r="B70" s="354" t="s">
        <v>5198</v>
      </c>
      <c r="C70" s="266" t="s">
        <v>5343</v>
      </c>
      <c r="D70" s="1"/>
      <c r="E70" s="266" t="s">
        <v>5544</v>
      </c>
      <c r="F70" s="266"/>
      <c r="G70" s="289" t="s">
        <v>5545</v>
      </c>
      <c r="H70" s="266"/>
      <c r="I70" s="266"/>
      <c r="J70" s="289" t="s">
        <v>5546</v>
      </c>
      <c r="K70" s="289"/>
      <c r="L70" s="266"/>
      <c r="M70" s="368" t="s">
        <v>5401</v>
      </c>
      <c r="N70" s="266"/>
      <c r="O70" s="266"/>
      <c r="P70" s="266"/>
      <c r="Q70" s="266"/>
      <c r="R70" s="266"/>
      <c r="S70" s="266"/>
      <c r="T70" s="266"/>
      <c r="U70" s="341"/>
      <c r="V70" s="342"/>
      <c r="W70" s="341"/>
      <c r="X70" s="342"/>
      <c r="Y70" s="342"/>
      <c r="Z70" s="342"/>
      <c r="AA70" s="342"/>
      <c r="AB70" s="343"/>
      <c r="AC70" s="343"/>
      <c r="AD70" s="344"/>
      <c r="AE70" s="343" t="s">
        <v>5547</v>
      </c>
      <c r="AF70" s="345" t="s">
        <v>5403</v>
      </c>
      <c r="AG70" s="351" t="s">
        <v>5548</v>
      </c>
      <c r="AH70" s="347" t="s">
        <v>5405</v>
      </c>
      <c r="AI70" s="343"/>
      <c r="AJ70" s="343"/>
      <c r="AK70" s="351" t="s">
        <v>5549</v>
      </c>
      <c r="AL70" s="343"/>
      <c r="AM70" s="351"/>
      <c r="AN70" s="343"/>
      <c r="AO70" s="324"/>
      <c r="AP70" s="324"/>
      <c r="AQ70" s="324"/>
      <c r="AR70" s="324"/>
      <c r="AS70" s="324"/>
      <c r="AT70" s="330" t="str">
        <f aca="false">IF(A70="", "","'"&amp;A70&amp;"': {megami: '"&amp;B70&amp;"'"&amp;IF(C70&lt;&gt;"",", anotherID: '"&amp;C70&amp;"', replace: '"&amp;D70&amp;"'","")&amp;", name: '"&amp;SUBSTITUTE(E70,"'","\'")&amp;"', nameEn: '"&amp;SUBSTITUTE(K70,"'","\'")&amp;"', nameZh: '"&amp;SUBSTITUTE(G70,"'","\'")&amp;"', nameZhG1: '"&amp;SUBSTITUTE(H70,"'","\'")&amp;"', nameKo: '"&amp;SUBSTITUTE(J70,"'","\'")&amp;"', ruby: '"&amp;F70&amp;"', rubyEn: '"&amp;L70&amp;IF(I70&lt;&gt;"", "', rubyZh: '"&amp;I70, "")&amp;"', baseType: '"&amp;VLOOKUP(M70,マスタ!$A$1:$B$99,2,0)&amp;"'"&amp;IF(N70="○",", extra: true","")&amp;IF(O70&lt;&gt;"",", extraFrom: '"&amp;O70&amp;"'","")&amp;IF(P70&lt;&gt;"",", exchangableTo: '"&amp;P70&amp;"'","")&amp;IF(Q70="○",", poison: true","")&amp;IF(R70&lt;&gt;"", ", type: '"&amp;VLOOKUP(R70,マスタ!$D$1:$E$99,2,0)&amp;"'", "")&amp;IF(S70&lt;&gt;"",", subType: '"&amp;VLOOKUP(S70,マスタ!$D$1:$E$99,2,0)&amp;"'","")&amp;""&amp;IF(T70&lt;&gt;"",", range: '"&amp;T70&amp;"'","")&amp;IF(V70&lt;&gt;"",", damage: '"&amp;V70&amp;"'","")&amp;IF(X70&lt;&gt;"",", capacity: '"&amp;X70&amp;"'","")&amp;IF(Y70&lt;&gt;"",", growth: "&amp;Y70&amp;"","")&amp;IF(Z70&lt;&gt;"",", cost: '"&amp;Z70&amp;"'","")&amp;", text: '"&amp;SUBSTITUTE(SUBSTITUTE(AE70, CHAR(13), ""),CHAR(10),"\n")&amp;IF(AF70&lt;&gt;"", "', textAdditional: '"&amp;SUBSTITUTE(SUBSTITUTE(AF70, CHAR(13), ""),CHAR(10),"\n"), "")&amp;"', textZh: '"&amp;SUBSTITUTE(SUBSTITUTE(SUBSTITUTE(AG70, CHAR(13), ""),CHAR(10),"\n"),"'","\'")&amp;"', textZhG1: '"&amp;SUBSTITUTE(SUBSTITUTE(SUBSTITUTE(AI70, CHAR(13), ""),CHAR(10),"\n"),"'","\'")&amp;IF(AH70&lt;&gt;"", "', textZhAdditional: '"&amp;SUBSTITUTE(SUBSTITUTE(AH70, CHAR(13), ""),CHAR(10),"\n"), "")&amp;IF(AJ70&lt;&gt;"", "', textZhG1Additional: '"&amp;SUBSTITUTE(SUBSTITUTE(AJ70, CHAR(13), ""),CHAR(10),"\n"), "")&amp;"', textKo: '"&amp;SUBSTITUTE(SUBSTITUTE(SUBSTITUTE(AK70, CHAR(13), ""),CHAR(10),"\n"),"'","\'")&amp;IF(AL70&lt;&gt;"", "', textKoAdditional: '"&amp;SUBSTITUTE(SUBSTITUTE(AL70, CHAR(13), ""),CHAR(10),"\n"), "")&amp;"', textEn: '"&amp;SUBSTITUTE(SUBSTITUTE(SUBSTITUTE(AM70, CHAR(13), ""),CHAR(10),"\n"),"'","\'")&amp;IF(AN70&lt;&gt;"", "', textEnAdditional: '"&amp;SUBSTITUTE(SUBSTITUTE(AN70, CHAR(13), ""),CHAR(10),"\n"), "")&amp;"'"&amp;IF(AB70="○",", sealable: true","")&amp;IF(AC70="○",", removable: true","")&amp;IF(AA70="○",", lie: true","")&amp;IF(AD70="○",", investable: true","")&amp;"},")</f>
        <v>'26-innealra-o3-f-4': {megami: 'innealra', anotherID: 'O3', replace: '', name: 'かすれ', nameEn: '', nameZh: '恍惚', nameZhG1: '', nameKo: '말 흐리다', ruby: '', rubyEn: '', baseType: 'fate', text: 'ルールによる共鳴ならば以下を行う。\nダスト→ロスト：2\n\nそうでないならば以下を行う。\nダスト→ロスト：1', textAdditional: '（クリックでまだ見ぬ運命へと移動）', textZh: '因角色规则进行共鸣的话结算以下行动：\n 虚→2→迷失\n \n 若非如此则结算以下行动：\n 虚→1→迷失', textZhG1: '', textZhAdditional: '（点击即可将其移去未知的命运）', textKo: '규칙에 의한 공명이라면 다음을 수행한다:\n더스트→로스트:2\n아니라면 다음을 수행한다:\n더스트→로스트:1', textEn: ''},</v>
      </c>
      <c r="AU70" s="331" t="str">
        <f aca="false">IF($A70&lt;&gt;"", "    /** 《"&amp;$E70&amp;"》 */ export const "&amp;SUBSTITUTE(UPPER(IF(MID($A70, 3, 1)="-", RIGHT($A70,LEN($A70)-3), $A70)), "-", "_")&amp;": TCardId = '"&amp;$A70&amp;"';", "")</f>
        <v>    /** 《かすれ》 */ export const INNEALRA_O3_F_4: TCardId = '26-innealra-o3-f-4';</v>
      </c>
      <c r="AV70" s="332" t="str">
        <f aca="false">IF($A70&lt;&gt;"", "    | '"&amp;$A70&amp;"'", "")</f>
        <v>    | '26-innealra-o3-f-4'</v>
      </c>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86"/>
      <c r="CD70" s="86"/>
      <c r="CE70" s="86"/>
      <c r="CF70" s="86"/>
      <c r="CG70" s="86"/>
      <c r="CH70" s="86"/>
      <c r="CI70" s="86"/>
      <c r="CJ70" s="86"/>
      <c r="CK70" s="86"/>
      <c r="CL70" s="86"/>
      <c r="CM70" s="86"/>
      <c r="CN70" s="86"/>
      <c r="CO70" s="86"/>
      <c r="CP70" s="86"/>
      <c r="CQ70" s="86"/>
      <c r="CR70" s="86"/>
      <c r="CS70" s="86"/>
      <c r="CT70" s="86"/>
      <c r="CU70" s="86"/>
      <c r="CV70" s="86"/>
      <c r="CW70" s="86"/>
      <c r="CX70" s="86"/>
      <c r="CY70" s="86"/>
      <c r="CZ70" s="86"/>
      <c r="DA70" s="86"/>
      <c r="DB70" s="86"/>
      <c r="DC70" s="86"/>
      <c r="DD70" s="86"/>
      <c r="DE70" s="86"/>
      <c r="DF70" s="86"/>
      <c r="DG70" s="86"/>
      <c r="DH70" s="86"/>
      <c r="DI70" s="86"/>
      <c r="DJ70" s="86"/>
      <c r="DK70" s="86"/>
      <c r="DL70" s="86"/>
      <c r="DM70" s="86"/>
      <c r="DN70" s="86"/>
      <c r="DO70" s="86"/>
      <c r="DP70" s="86"/>
      <c r="DQ70" s="86"/>
      <c r="DR70" s="86"/>
      <c r="DS70" s="86"/>
      <c r="DT70" s="86"/>
      <c r="DU70" s="86"/>
      <c r="DV70" s="86"/>
      <c r="DW70" s="86"/>
      <c r="DX70" s="86"/>
      <c r="DY70" s="86"/>
      <c r="DZ70" s="86"/>
      <c r="EA70" s="86"/>
      <c r="EB70" s="86"/>
      <c r="EC70" s="86"/>
      <c r="ED70" s="86"/>
      <c r="EE70" s="86"/>
      <c r="EF70" s="86"/>
      <c r="EG70" s="86"/>
      <c r="EH70" s="86"/>
      <c r="EI70" s="86"/>
      <c r="EJ70" s="86"/>
      <c r="EK70" s="86"/>
      <c r="EL70" s="86"/>
      <c r="EM70" s="86"/>
      <c r="EN70" s="86"/>
      <c r="EO70" s="86"/>
      <c r="EP70" s="86"/>
      <c r="EQ70" s="86"/>
      <c r="ER70" s="86"/>
      <c r="ES70" s="86"/>
      <c r="ET70" s="86"/>
      <c r="EU70" s="86"/>
      <c r="EV70" s="86"/>
      <c r="EW70" s="86"/>
      <c r="EX70" s="86"/>
      <c r="EY70" s="86"/>
      <c r="EZ70" s="86"/>
      <c r="FA70" s="86"/>
      <c r="FB70" s="86"/>
      <c r="FC70" s="86"/>
      <c r="FD70" s="86"/>
      <c r="FE70" s="86"/>
      <c r="FF70" s="86"/>
      <c r="FG70" s="86"/>
      <c r="FH70" s="86"/>
      <c r="FI70" s="86"/>
      <c r="FJ70" s="86"/>
      <c r="FK70" s="86"/>
      <c r="FL70" s="86"/>
      <c r="FM70" s="86"/>
      <c r="FN70" s="86"/>
      <c r="FO70" s="86"/>
      <c r="FP70" s="86"/>
      <c r="FQ70" s="86"/>
      <c r="FR70" s="86"/>
      <c r="FS70" s="86"/>
      <c r="FT70" s="86"/>
      <c r="FU70" s="86"/>
      <c r="FV70" s="86"/>
      <c r="FW70" s="86"/>
      <c r="FX70" s="86"/>
      <c r="FY70" s="86"/>
      <c r="FZ70" s="86"/>
      <c r="GA70" s="86"/>
      <c r="GB70" s="86"/>
      <c r="GC70" s="86"/>
      <c r="GD70" s="86"/>
      <c r="GE70" s="86"/>
      <c r="GF70" s="86"/>
      <c r="GG70" s="86"/>
      <c r="GH70" s="86"/>
      <c r="GI70" s="86"/>
      <c r="GJ70" s="86"/>
      <c r="GK70" s="86"/>
      <c r="GL70" s="86"/>
      <c r="GM70" s="86"/>
      <c r="GN70" s="86"/>
      <c r="GO70" s="86"/>
      <c r="GP70" s="86"/>
      <c r="GQ70" s="86"/>
      <c r="GR70" s="86"/>
      <c r="GS70" s="86"/>
      <c r="GT70" s="86"/>
      <c r="GU70" s="86"/>
      <c r="GV70" s="86"/>
      <c r="GW70" s="86"/>
      <c r="GX70" s="86"/>
      <c r="GY70" s="86"/>
      <c r="GZ70" s="86"/>
      <c r="HA70" s="86"/>
      <c r="HB70" s="86"/>
      <c r="HC70" s="86"/>
      <c r="HD70" s="86"/>
      <c r="HE70" s="86"/>
      <c r="HF70" s="86"/>
      <c r="HG70" s="86"/>
      <c r="HH70" s="86"/>
      <c r="HI70" s="86"/>
      <c r="HJ70" s="86"/>
      <c r="HK70" s="86"/>
      <c r="HL70" s="86"/>
      <c r="HM70" s="86"/>
      <c r="HN70" s="86"/>
      <c r="HO70" s="86"/>
      <c r="HP70" s="86"/>
      <c r="HQ70" s="86"/>
      <c r="HR70" s="86"/>
      <c r="HS70" s="86"/>
      <c r="HT70" s="86"/>
      <c r="HU70" s="86"/>
      <c r="HV70" s="86"/>
      <c r="HW70" s="86"/>
      <c r="HX70" s="86"/>
      <c r="HY70" s="86"/>
      <c r="HZ70" s="86"/>
      <c r="IA70" s="86"/>
      <c r="IB70" s="86"/>
      <c r="IC70" s="86"/>
      <c r="ID70" s="86"/>
      <c r="IE70" s="86"/>
      <c r="IF70" s="86"/>
      <c r="IG70" s="86"/>
      <c r="IH70" s="86"/>
      <c r="II70" s="86"/>
      <c r="IJ70" s="86"/>
      <c r="IK70" s="86"/>
      <c r="IL70" s="86"/>
      <c r="IM70" s="86"/>
      <c r="IN70" s="86"/>
      <c r="IO70" s="86"/>
      <c r="IP70" s="86"/>
      <c r="IQ70" s="86"/>
      <c r="IR70" s="86"/>
      <c r="IS70" s="86"/>
      <c r="IT70" s="86"/>
      <c r="IU70" s="86"/>
      <c r="IV70" s="86"/>
      <c r="IW70" s="86"/>
      <c r="IX70" s="86"/>
      <c r="IY70" s="86"/>
      <c r="IZ70" s="86"/>
      <c r="JA70" s="86"/>
      <c r="JB70" s="86"/>
      <c r="JC70" s="86"/>
      <c r="JD70" s="86"/>
      <c r="JE70" s="86"/>
      <c r="JF70" s="86"/>
      <c r="JG70" s="86"/>
      <c r="JH70" s="86"/>
      <c r="JI70" s="86"/>
      <c r="JJ70" s="86"/>
      <c r="JK70" s="86"/>
      <c r="JL70" s="86"/>
      <c r="JM70" s="86"/>
      <c r="JN70" s="86"/>
      <c r="JO70" s="86"/>
      <c r="JP70" s="86"/>
      <c r="JQ70" s="86"/>
      <c r="JR70" s="86"/>
      <c r="JS70" s="86"/>
      <c r="JT70" s="86"/>
      <c r="JU70" s="86"/>
      <c r="JV70" s="86"/>
      <c r="JW70" s="86"/>
      <c r="JX70" s="86"/>
      <c r="JY70" s="86"/>
      <c r="JZ70" s="86"/>
      <c r="KA70" s="86"/>
      <c r="KB70" s="86"/>
      <c r="KC70" s="86"/>
      <c r="KD70" s="86"/>
      <c r="KE70" s="86"/>
      <c r="KF70" s="86"/>
      <c r="KG70" s="86"/>
      <c r="KH70" s="86"/>
      <c r="KI70" s="86"/>
      <c r="KJ70" s="86"/>
      <c r="KK70" s="86"/>
      <c r="KL70" s="86"/>
      <c r="KM70" s="86"/>
      <c r="KN70" s="86"/>
      <c r="KO70" s="86"/>
      <c r="KP70" s="86"/>
      <c r="KQ70" s="86"/>
      <c r="KR70" s="86"/>
      <c r="KS70" s="86"/>
      <c r="KT70" s="86"/>
      <c r="KU70" s="86"/>
      <c r="KV70" s="86"/>
      <c r="KW70" s="86"/>
      <c r="KX70" s="86"/>
      <c r="KY70" s="86"/>
      <c r="KZ70" s="86"/>
      <c r="LA70" s="86"/>
      <c r="LB70" s="86"/>
      <c r="LC70" s="86"/>
      <c r="LD70" s="86"/>
      <c r="LE70" s="86"/>
      <c r="LF70" s="86"/>
      <c r="LG70" s="86"/>
      <c r="LH70" s="86"/>
      <c r="LI70" s="86"/>
      <c r="LJ70" s="86"/>
      <c r="LK70" s="86"/>
      <c r="LL70" s="86"/>
      <c r="LM70" s="86"/>
      <c r="LN70" s="86"/>
      <c r="LO70" s="86"/>
      <c r="LP70" s="86"/>
      <c r="LQ70" s="86"/>
      <c r="LR70" s="86"/>
      <c r="LS70" s="86"/>
      <c r="LT70" s="86"/>
      <c r="LU70" s="86"/>
      <c r="LV70" s="86"/>
      <c r="LW70" s="86"/>
      <c r="LX70" s="86"/>
      <c r="LY70" s="86"/>
      <c r="LZ70" s="86"/>
      <c r="MA70" s="86"/>
      <c r="MB70" s="86"/>
      <c r="MC70" s="86"/>
      <c r="MD70" s="86"/>
      <c r="ME70" s="86"/>
      <c r="MF70" s="86"/>
      <c r="MG70" s="86"/>
      <c r="MH70" s="86"/>
      <c r="MI70" s="86"/>
      <c r="MJ70" s="86"/>
      <c r="MK70" s="86"/>
      <c r="ML70" s="86"/>
      <c r="MM70" s="86"/>
      <c r="MN70" s="86"/>
      <c r="MO70" s="86"/>
      <c r="MP70" s="86"/>
      <c r="MQ70" s="86"/>
      <c r="MR70" s="86"/>
      <c r="MS70" s="86"/>
      <c r="MT70" s="86"/>
      <c r="MU70" s="86"/>
      <c r="MV70" s="86"/>
      <c r="MW70" s="86"/>
      <c r="MX70" s="86"/>
      <c r="MY70" s="86"/>
      <c r="MZ70" s="86"/>
      <c r="NA70" s="86"/>
      <c r="NB70" s="86"/>
      <c r="NC70" s="86"/>
      <c r="ND70" s="86"/>
      <c r="NE70" s="86"/>
      <c r="NF70" s="86"/>
      <c r="NG70" s="86"/>
      <c r="NH70" s="86"/>
      <c r="NI70" s="86"/>
      <c r="NJ70" s="86"/>
      <c r="NK70" s="86"/>
      <c r="NL70" s="86"/>
      <c r="NM70" s="86"/>
      <c r="NN70" s="86"/>
      <c r="NO70" s="86"/>
      <c r="NP70" s="86"/>
      <c r="NQ70" s="86"/>
      <c r="NR70" s="86"/>
      <c r="NS70" s="86"/>
      <c r="NT70" s="86"/>
      <c r="NU70" s="86"/>
      <c r="NV70" s="86"/>
      <c r="NW70" s="86"/>
      <c r="NX70" s="86"/>
      <c r="NY70" s="86"/>
      <c r="NZ70" s="86"/>
      <c r="OA70" s="86"/>
      <c r="OB70" s="86"/>
      <c r="OC70" s="86"/>
      <c r="OD70" s="86"/>
      <c r="OE70" s="86"/>
      <c r="OF70" s="86"/>
      <c r="OG70" s="86"/>
      <c r="OH70" s="86"/>
      <c r="OI70" s="86"/>
      <c r="OJ70" s="86"/>
      <c r="OK70" s="86"/>
      <c r="OL70" s="86"/>
      <c r="OM70" s="86"/>
      <c r="ON70" s="86"/>
      <c r="OO70" s="86"/>
      <c r="OP70" s="86"/>
      <c r="OQ70" s="86"/>
      <c r="OR70" s="86"/>
      <c r="OS70" s="86"/>
      <c r="OT70" s="86"/>
      <c r="OU70" s="86"/>
      <c r="OV70" s="86"/>
      <c r="OW70" s="86"/>
      <c r="OX70" s="86"/>
      <c r="OY70" s="86"/>
      <c r="OZ70" s="86"/>
      <c r="PA70" s="86"/>
      <c r="PB70" s="86"/>
      <c r="PC70" s="86"/>
      <c r="PD70" s="86"/>
      <c r="PE70" s="86"/>
      <c r="PF70" s="86"/>
      <c r="PG70" s="86"/>
      <c r="PH70" s="86"/>
      <c r="PI70" s="86"/>
      <c r="PJ70" s="86"/>
      <c r="PK70" s="86"/>
      <c r="PL70" s="86"/>
      <c r="PM70" s="86"/>
      <c r="PN70" s="86"/>
      <c r="PO70" s="86"/>
      <c r="PP70" s="86"/>
      <c r="PQ70" s="86"/>
      <c r="PR70" s="86"/>
      <c r="PS70" s="86"/>
      <c r="PT70" s="86"/>
      <c r="PU70" s="86"/>
      <c r="PV70" s="86"/>
      <c r="PW70" s="86"/>
      <c r="PX70" s="86"/>
      <c r="PY70" s="86"/>
      <c r="PZ70" s="86"/>
      <c r="QA70" s="86"/>
      <c r="QB70" s="86"/>
      <c r="QC70" s="86"/>
      <c r="QD70" s="86"/>
      <c r="QE70" s="86"/>
      <c r="QF70" s="86"/>
      <c r="QG70" s="86"/>
      <c r="QH70" s="86"/>
      <c r="QI70" s="86"/>
      <c r="QJ70" s="86"/>
      <c r="QK70" s="86"/>
      <c r="QL70" s="86"/>
      <c r="QM70" s="86"/>
      <c r="QN70" s="86"/>
      <c r="QO70" s="86"/>
      <c r="QP70" s="86"/>
      <c r="QQ70" s="86"/>
      <c r="QR70" s="86"/>
      <c r="QS70" s="86"/>
      <c r="QT70" s="86"/>
      <c r="QU70" s="86"/>
      <c r="QV70" s="86"/>
      <c r="QW70" s="86"/>
      <c r="QX70" s="86"/>
      <c r="QY70" s="86"/>
      <c r="QZ70" s="86"/>
      <c r="RA70" s="86"/>
      <c r="RB70" s="86"/>
      <c r="RC70" s="86"/>
      <c r="RD70" s="86"/>
      <c r="RE70" s="86"/>
      <c r="RF70" s="86"/>
      <c r="RG70" s="86"/>
      <c r="RH70" s="86"/>
      <c r="RI70" s="86"/>
      <c r="RJ70" s="86"/>
      <c r="RK70" s="86"/>
      <c r="RL70" s="86"/>
      <c r="RM70" s="86"/>
      <c r="RN70" s="86"/>
      <c r="RO70" s="86"/>
      <c r="RP70" s="86"/>
      <c r="RQ70" s="86"/>
      <c r="RR70" s="86"/>
      <c r="RS70" s="86"/>
      <c r="RT70" s="86"/>
      <c r="RU70" s="86"/>
      <c r="RV70" s="86"/>
      <c r="RW70" s="86"/>
      <c r="RX70" s="86"/>
      <c r="RY70" s="86"/>
      <c r="RZ70" s="86"/>
      <c r="SA70" s="86"/>
      <c r="SB70" s="86"/>
      <c r="SC70" s="86"/>
      <c r="SD70" s="86"/>
      <c r="SE70" s="86"/>
      <c r="SF70" s="86"/>
      <c r="SG70" s="86"/>
      <c r="SH70" s="86"/>
      <c r="SI70" s="86"/>
      <c r="SJ70" s="86"/>
      <c r="SK70" s="86"/>
      <c r="SL70" s="86"/>
      <c r="SM70" s="86"/>
      <c r="SN70" s="86"/>
      <c r="SO70" s="86"/>
      <c r="SP70" s="86"/>
      <c r="SQ70" s="86"/>
      <c r="SR70" s="86"/>
      <c r="SS70" s="86"/>
      <c r="ST70" s="86"/>
      <c r="SU70" s="86"/>
      <c r="SV70" s="86"/>
      <c r="SW70" s="86"/>
      <c r="SX70" s="86"/>
      <c r="SY70" s="86"/>
      <c r="SZ70" s="86"/>
      <c r="TA70" s="86"/>
      <c r="TB70" s="86"/>
      <c r="TC70" s="86"/>
      <c r="TD70" s="86"/>
      <c r="TE70" s="86"/>
      <c r="TF70" s="86"/>
      <c r="TG70" s="86"/>
      <c r="TH70" s="86"/>
      <c r="TI70" s="86"/>
      <c r="TJ70" s="86"/>
      <c r="TK70" s="86"/>
      <c r="TL70" s="86"/>
      <c r="TM70" s="86"/>
      <c r="TN70" s="86"/>
      <c r="TO70" s="86"/>
      <c r="TP70" s="86"/>
      <c r="TQ70" s="86"/>
      <c r="TR70" s="86"/>
      <c r="TS70" s="86"/>
      <c r="TT70" s="86"/>
      <c r="TU70" s="86"/>
      <c r="TV70" s="86"/>
      <c r="TW70" s="86"/>
      <c r="TX70" s="86"/>
      <c r="TY70" s="86"/>
      <c r="TZ70" s="86"/>
      <c r="UA70" s="86"/>
      <c r="UB70" s="86"/>
      <c r="UC70" s="86"/>
      <c r="UD70" s="86"/>
      <c r="UE70" s="86"/>
      <c r="UF70" s="86"/>
      <c r="UG70" s="86"/>
      <c r="UH70" s="86"/>
      <c r="UI70" s="86"/>
      <c r="UJ70" s="86"/>
      <c r="UK70" s="86"/>
      <c r="UL70" s="86"/>
      <c r="UM70" s="86"/>
      <c r="UN70" s="86"/>
      <c r="UO70" s="86"/>
      <c r="UP70" s="86"/>
      <c r="UQ70" s="86"/>
      <c r="UR70" s="86"/>
      <c r="US70" s="86"/>
      <c r="UT70" s="86"/>
      <c r="UU70" s="86"/>
      <c r="UV70" s="86"/>
      <c r="UW70" s="86"/>
      <c r="UX70" s="86"/>
      <c r="UY70" s="86"/>
      <c r="UZ70" s="86"/>
      <c r="VA70" s="86"/>
      <c r="VB70" s="86"/>
      <c r="VC70" s="86"/>
      <c r="VD70" s="86"/>
      <c r="VE70" s="86"/>
      <c r="VF70" s="86"/>
      <c r="VG70" s="86"/>
      <c r="VH70" s="86"/>
      <c r="VI70" s="86"/>
      <c r="VJ70" s="86"/>
      <c r="VK70" s="86"/>
      <c r="VL70" s="86"/>
      <c r="VM70" s="86"/>
      <c r="VN70" s="86"/>
      <c r="VO70" s="86"/>
      <c r="VP70" s="86"/>
      <c r="VQ70" s="86"/>
      <c r="VR70" s="86"/>
      <c r="VS70" s="86"/>
      <c r="VT70" s="86"/>
      <c r="VU70" s="86"/>
      <c r="VV70" s="86"/>
      <c r="VW70" s="86"/>
      <c r="VX70" s="86"/>
      <c r="VY70" s="86"/>
      <c r="VZ70" s="86"/>
      <c r="WA70" s="86"/>
      <c r="WB70" s="86"/>
      <c r="WC70" s="86"/>
      <c r="WD70" s="86"/>
      <c r="WE70" s="86"/>
      <c r="WF70" s="86"/>
      <c r="WG70" s="86"/>
      <c r="WH70" s="86"/>
      <c r="WI70" s="86"/>
      <c r="WJ70" s="86"/>
      <c r="WK70" s="86"/>
      <c r="WL70" s="86"/>
      <c r="WM70" s="86"/>
      <c r="WN70" s="86"/>
      <c r="WO70" s="86"/>
      <c r="WP70" s="86"/>
      <c r="WQ70" s="86"/>
      <c r="WR70" s="86"/>
      <c r="WS70" s="86"/>
      <c r="WT70" s="86"/>
      <c r="WU70" s="86"/>
      <c r="WV70" s="86"/>
      <c r="WW70" s="86"/>
      <c r="WX70" s="86"/>
      <c r="WY70" s="86"/>
      <c r="WZ70" s="86"/>
      <c r="XA70" s="86"/>
      <c r="XB70" s="86"/>
      <c r="XC70" s="86"/>
      <c r="XD70" s="86"/>
      <c r="XE70" s="86"/>
      <c r="XF70" s="86"/>
      <c r="XG70" s="86"/>
      <c r="XH70" s="86"/>
      <c r="XI70" s="86"/>
      <c r="XJ70" s="86"/>
      <c r="XK70" s="86"/>
      <c r="XL70" s="86"/>
      <c r="XM70" s="86"/>
      <c r="XN70" s="86"/>
      <c r="XO70" s="86"/>
      <c r="XP70" s="86"/>
      <c r="XQ70" s="86"/>
      <c r="XR70" s="86"/>
      <c r="XS70" s="86"/>
      <c r="XT70" s="86"/>
      <c r="XU70" s="86"/>
      <c r="XV70" s="86"/>
      <c r="XW70" s="86"/>
      <c r="XX70" s="86"/>
      <c r="XY70" s="86"/>
      <c r="XZ70" s="86"/>
      <c r="YA70" s="86"/>
      <c r="YB70" s="86"/>
      <c r="YC70" s="86"/>
      <c r="YD70" s="86"/>
      <c r="YE70" s="86"/>
      <c r="YF70" s="86"/>
      <c r="YG70" s="86"/>
      <c r="YH70" s="86"/>
      <c r="YI70" s="86"/>
      <c r="YJ70" s="86"/>
      <c r="YK70" s="86"/>
      <c r="YL70" s="86"/>
      <c r="YM70" s="86"/>
      <c r="YN70" s="86"/>
      <c r="YO70" s="86"/>
      <c r="YP70" s="86"/>
      <c r="YQ70" s="86"/>
      <c r="YR70" s="86"/>
      <c r="YS70" s="86"/>
      <c r="YT70" s="86"/>
      <c r="YU70" s="86"/>
      <c r="YV70" s="86"/>
      <c r="YW70" s="86"/>
      <c r="YX70" s="86"/>
      <c r="YY70" s="86"/>
      <c r="YZ70" s="86"/>
      <c r="ZA70" s="86"/>
      <c r="ZB70" s="86"/>
      <c r="ZC70" s="86"/>
      <c r="ZD70" s="86"/>
      <c r="ZE70" s="86"/>
      <c r="ZF70" s="86"/>
      <c r="ZG70" s="86"/>
      <c r="ZH70" s="86"/>
      <c r="ZI70" s="86"/>
      <c r="ZJ70" s="86"/>
      <c r="ZK70" s="86"/>
      <c r="ZL70" s="86"/>
      <c r="ZM70" s="86"/>
      <c r="ZN70" s="86"/>
      <c r="ZO70" s="86"/>
      <c r="ZP70" s="86"/>
      <c r="ZQ70" s="86"/>
      <c r="ZR70" s="86"/>
      <c r="ZS70" s="86"/>
      <c r="ZT70" s="86"/>
      <c r="ZU70" s="86"/>
      <c r="ZV70" s="86"/>
      <c r="ZW70" s="86"/>
      <c r="ZX70" s="86"/>
      <c r="ZY70" s="86"/>
      <c r="ZZ70" s="86"/>
      <c r="AAA70" s="86"/>
      <c r="AAB70" s="86"/>
      <c r="AAC70" s="86"/>
      <c r="AAD70" s="86"/>
      <c r="AAE70" s="86"/>
      <c r="AAF70" s="86"/>
      <c r="AAG70" s="86"/>
      <c r="AAH70" s="86"/>
      <c r="AAI70" s="86"/>
      <c r="AAJ70" s="86"/>
      <c r="AAK70" s="86"/>
      <c r="AAL70" s="86"/>
      <c r="AAM70" s="86"/>
      <c r="AAN70" s="86"/>
      <c r="AAO70" s="86"/>
      <c r="AAP70" s="86"/>
      <c r="AAQ70" s="86"/>
      <c r="AAR70" s="86"/>
      <c r="AAS70" s="86"/>
      <c r="AAT70" s="86"/>
      <c r="AAU70" s="86"/>
      <c r="AAV70" s="86"/>
      <c r="AAW70" s="86"/>
      <c r="AAX70" s="86"/>
      <c r="AAY70" s="86"/>
      <c r="AAZ70" s="86"/>
      <c r="ABA70" s="86"/>
      <c r="ABB70" s="86"/>
      <c r="ABC70" s="86"/>
      <c r="ABD70" s="86"/>
      <c r="ABE70" s="86"/>
      <c r="ABF70" s="86"/>
      <c r="ABG70" s="86"/>
      <c r="ABH70" s="86"/>
      <c r="ABI70" s="86"/>
      <c r="ABJ70" s="86"/>
      <c r="ABK70" s="86"/>
      <c r="ABL70" s="86"/>
      <c r="ABM70" s="86"/>
      <c r="ABN70" s="86"/>
      <c r="ABO70" s="86"/>
      <c r="ABP70" s="86"/>
      <c r="ABQ70" s="86"/>
      <c r="ABR70" s="86"/>
      <c r="ABS70" s="86"/>
      <c r="ABT70" s="86"/>
      <c r="ABU70" s="86"/>
      <c r="ABV70" s="86"/>
      <c r="ABW70" s="86"/>
      <c r="ABX70" s="86"/>
      <c r="ABY70" s="86"/>
      <c r="ABZ70" s="86"/>
      <c r="ACA70" s="86"/>
      <c r="ACB70" s="86"/>
      <c r="ACC70" s="86"/>
      <c r="ACD70" s="86"/>
      <c r="ACE70" s="86"/>
      <c r="ACF70" s="86"/>
      <c r="ACG70" s="86"/>
      <c r="ACH70" s="86"/>
      <c r="ACI70" s="86"/>
      <c r="ACJ70" s="86"/>
      <c r="ACK70" s="86"/>
      <c r="ACL70" s="86"/>
      <c r="ACM70" s="86"/>
      <c r="ACN70" s="86"/>
      <c r="ACO70" s="86"/>
      <c r="ACP70" s="86"/>
      <c r="ACQ70" s="86"/>
      <c r="ACR70" s="86"/>
      <c r="ACS70" s="86"/>
      <c r="ACT70" s="86"/>
      <c r="ACU70" s="86"/>
      <c r="ACV70" s="86"/>
      <c r="ACW70" s="86"/>
      <c r="ACX70" s="86"/>
      <c r="ACY70" s="86"/>
      <c r="ACZ70" s="86"/>
      <c r="ADA70" s="86"/>
      <c r="ADB70" s="86"/>
      <c r="ADC70" s="86"/>
      <c r="ADD70" s="86"/>
      <c r="ADE70" s="86"/>
      <c r="ADF70" s="86"/>
      <c r="ADG70" s="86"/>
      <c r="ADH70" s="86"/>
      <c r="ADI70" s="86"/>
      <c r="ADJ70" s="86"/>
      <c r="ADK70" s="86"/>
      <c r="ADL70" s="86"/>
      <c r="ADM70" s="86"/>
      <c r="ADN70" s="86"/>
      <c r="ADO70" s="86"/>
      <c r="ADP70" s="86"/>
      <c r="ADQ70" s="86"/>
      <c r="ADR70" s="86"/>
      <c r="ADS70" s="86"/>
      <c r="ADT70" s="86"/>
      <c r="ADU70" s="86"/>
      <c r="ADV70" s="86"/>
      <c r="ADW70" s="86"/>
      <c r="ADX70" s="86"/>
      <c r="ADY70" s="86"/>
      <c r="ADZ70" s="86"/>
      <c r="AEA70" s="86"/>
      <c r="AEB70" s="86"/>
      <c r="AEC70" s="86"/>
      <c r="AED70" s="86"/>
      <c r="AEE70" s="86"/>
      <c r="AEF70" s="86"/>
      <c r="AEG70" s="86"/>
      <c r="AEH70" s="86"/>
      <c r="AEI70" s="86"/>
      <c r="AEJ70" s="86"/>
      <c r="AEK70" s="86"/>
      <c r="AEL70" s="86"/>
      <c r="AEM70" s="86"/>
      <c r="AEN70" s="86"/>
      <c r="AEO70" s="86"/>
      <c r="AEP70" s="86"/>
      <c r="AEQ70" s="86"/>
      <c r="AER70" s="86"/>
      <c r="AES70" s="86"/>
      <c r="AET70" s="86"/>
      <c r="AEU70" s="86"/>
      <c r="AEV70" s="86"/>
      <c r="AEW70" s="86"/>
      <c r="AEX70" s="86"/>
      <c r="AEY70" s="86"/>
      <c r="AEZ70" s="86"/>
      <c r="AFA70" s="86"/>
      <c r="AFB70" s="86"/>
      <c r="AFC70" s="86"/>
      <c r="AFD70" s="86"/>
      <c r="AFE70" s="86"/>
      <c r="AFF70" s="86"/>
      <c r="AFG70" s="86"/>
      <c r="AFH70" s="86"/>
      <c r="AFI70" s="86"/>
      <c r="AFJ70" s="86"/>
      <c r="AFK70" s="86"/>
      <c r="AFL70" s="86"/>
      <c r="AFM70" s="86"/>
      <c r="AFN70" s="86"/>
      <c r="AFO70" s="86"/>
      <c r="AFP70" s="86"/>
      <c r="AFQ70" s="86"/>
      <c r="AFR70" s="86"/>
      <c r="AFS70" s="86"/>
      <c r="AFT70" s="86"/>
      <c r="AFU70" s="86"/>
      <c r="AFV70" s="86"/>
      <c r="AFW70" s="86"/>
      <c r="AFX70" s="86"/>
      <c r="AFY70" s="86"/>
      <c r="AFZ70" s="86"/>
      <c r="AGA70" s="86"/>
      <c r="AGB70" s="86"/>
      <c r="AGC70" s="86"/>
      <c r="AGD70" s="86"/>
      <c r="AGE70" s="86"/>
      <c r="AGF70" s="86"/>
      <c r="AGG70" s="86"/>
      <c r="AGH70" s="86"/>
      <c r="AGI70" s="86"/>
      <c r="AGJ70" s="86"/>
      <c r="AGK70" s="86"/>
      <c r="AGL70" s="86"/>
      <c r="AGM70" s="86"/>
      <c r="AGN70" s="86"/>
      <c r="AGO70" s="86"/>
      <c r="AGP70" s="86"/>
      <c r="AGQ70" s="86"/>
      <c r="AGR70" s="86"/>
      <c r="AGS70" s="86"/>
      <c r="AGT70" s="86"/>
      <c r="AGU70" s="86"/>
      <c r="AGV70" s="86"/>
      <c r="AGW70" s="86"/>
      <c r="AGX70" s="86"/>
      <c r="AGY70" s="86"/>
      <c r="AGZ70" s="86"/>
      <c r="AHA70" s="86"/>
      <c r="AHB70" s="86"/>
      <c r="AHC70" s="86"/>
      <c r="AHD70" s="86"/>
      <c r="AHE70" s="86"/>
      <c r="AHF70" s="86"/>
      <c r="AHG70" s="86"/>
      <c r="AHH70" s="86"/>
      <c r="AHI70" s="86"/>
      <c r="AHJ70" s="86"/>
      <c r="AHK70" s="86"/>
      <c r="AHL70" s="86"/>
      <c r="AHM70" s="86"/>
      <c r="AHN70" s="86"/>
      <c r="AHO70" s="86"/>
      <c r="AHP70" s="86"/>
      <c r="AHQ70" s="86"/>
      <c r="AHR70" s="86"/>
      <c r="AHS70" s="86"/>
      <c r="AHT70" s="86"/>
      <c r="AHU70" s="86"/>
      <c r="AHV70" s="86"/>
      <c r="AHW70" s="86"/>
      <c r="AHX70" s="86"/>
      <c r="AHY70" s="86"/>
      <c r="AHZ70" s="86"/>
      <c r="AIA70" s="86"/>
      <c r="AIB70" s="86"/>
      <c r="AIC70" s="86"/>
      <c r="AID70" s="86"/>
      <c r="AIE70" s="86"/>
      <c r="AIF70" s="86"/>
      <c r="AIG70" s="86"/>
      <c r="AIH70" s="86"/>
      <c r="AII70" s="86"/>
      <c r="AIJ70" s="86"/>
      <c r="AIK70" s="86"/>
      <c r="AIL70" s="86"/>
      <c r="AIM70" s="86"/>
      <c r="AIN70" s="86"/>
      <c r="AIO70" s="86"/>
      <c r="AIP70" s="86"/>
      <c r="AIQ70" s="86"/>
      <c r="AIR70" s="86"/>
      <c r="AIS70" s="86"/>
      <c r="AIT70" s="86"/>
      <c r="AIU70" s="86"/>
      <c r="AIV70" s="86"/>
      <c r="AIW70" s="86"/>
      <c r="AIX70" s="86"/>
      <c r="AIY70" s="86"/>
      <c r="AIZ70" s="86"/>
      <c r="AJA70" s="86"/>
      <c r="AJB70" s="86"/>
      <c r="AJC70" s="86"/>
      <c r="AJD70" s="86"/>
      <c r="AJE70" s="86"/>
      <c r="AJF70" s="86"/>
      <c r="AJG70" s="86"/>
      <c r="AJH70" s="86"/>
      <c r="AJI70" s="86"/>
      <c r="AJJ70" s="86"/>
      <c r="AJK70" s="86"/>
      <c r="AJL70" s="86"/>
      <c r="AJM70" s="86"/>
      <c r="AJN70" s="86"/>
      <c r="AJO70" s="86"/>
      <c r="AJP70" s="86"/>
      <c r="AJQ70" s="86"/>
      <c r="AJR70" s="86"/>
      <c r="AJS70" s="86"/>
      <c r="AJT70" s="86"/>
      <c r="AJU70" s="86"/>
      <c r="AJV70" s="86"/>
      <c r="AJW70" s="86"/>
      <c r="AJX70" s="86"/>
      <c r="AJY70" s="86"/>
      <c r="AJZ70" s="86"/>
      <c r="AKA70" s="86"/>
      <c r="AKB70" s="86"/>
      <c r="AKC70" s="86"/>
      <c r="AKD70" s="86"/>
      <c r="AKE70" s="86"/>
      <c r="AKF70" s="86"/>
      <c r="AKG70" s="86"/>
      <c r="AKH70" s="86"/>
      <c r="AKI70" s="86"/>
      <c r="AKJ70" s="86"/>
      <c r="AKK70" s="86"/>
      <c r="AKL70" s="86"/>
      <c r="AKM70" s="86"/>
      <c r="AKN70" s="86"/>
      <c r="AKO70" s="86"/>
      <c r="AKP70" s="86"/>
      <c r="AKQ70" s="86"/>
      <c r="AKR70" s="86"/>
      <c r="AKS70" s="86"/>
      <c r="AKT70" s="86"/>
      <c r="AKU70" s="86"/>
      <c r="AKV70" s="86"/>
      <c r="AKW70" s="86"/>
      <c r="AKX70" s="86"/>
      <c r="AKY70" s="86"/>
      <c r="AKZ70" s="86"/>
      <c r="ALA70" s="86"/>
      <c r="ALB70" s="86"/>
      <c r="ALC70" s="86"/>
      <c r="ALD70" s="86"/>
      <c r="ALE70" s="86"/>
      <c r="ALF70" s="86"/>
      <c r="ALG70" s="86"/>
      <c r="ALH70" s="86"/>
      <c r="ALI70" s="86"/>
      <c r="ALJ70" s="86"/>
      <c r="ALK70" s="86"/>
      <c r="ALL70" s="86"/>
      <c r="ALM70" s="86"/>
      <c r="ALN70" s="86"/>
      <c r="ALO70" s="86"/>
      <c r="ALP70" s="86"/>
      <c r="ALQ70" s="86"/>
      <c r="ALR70" s="86"/>
      <c r="ALS70" s="86"/>
      <c r="ALT70" s="86"/>
      <c r="ALU70" s="86"/>
      <c r="ALV70" s="86"/>
      <c r="ALW70" s="86"/>
      <c r="ALX70" s="86"/>
      <c r="ALY70" s="86"/>
      <c r="ALZ70" s="86"/>
      <c r="AMA70" s="86"/>
      <c r="AMB70" s="86"/>
      <c r="AMC70" s="86"/>
      <c r="AMD70" s="86"/>
      <c r="AME70" s="86"/>
      <c r="AMF70" s="86"/>
      <c r="AMG70" s="86"/>
      <c r="AMH70" s="86"/>
      <c r="AMI70" s="86"/>
      <c r="AMJ70" s="86"/>
      <c r="AMK70" s="86"/>
    </row>
    <row r="71" customFormat="false" ht="24" hidden="false" customHeight="false" outlineLevel="0" collapsed="false">
      <c r="A71" s="266" t="s">
        <v>5550</v>
      </c>
      <c r="B71" s="354" t="s">
        <v>5198</v>
      </c>
      <c r="C71" s="266" t="s">
        <v>5343</v>
      </c>
      <c r="D71" s="1"/>
      <c r="E71" s="266" t="str">
        <f aca="false">"糾える"&amp;E70</f>
        <v>糾えるかすれ</v>
      </c>
      <c r="F71" s="266" t="str">
        <f aca="false">"あざなえる"&amp;E70</f>
        <v>あざなえるかすれ</v>
      </c>
      <c r="G71" s="289" t="s">
        <v>5551</v>
      </c>
      <c r="H71" s="266"/>
      <c r="I71" s="266"/>
      <c r="J71" s="289" t="s">
        <v>5552</v>
      </c>
      <c r="K71" s="289"/>
      <c r="L71" s="266"/>
      <c r="M71" s="368" t="s">
        <v>5401</v>
      </c>
      <c r="N71" s="266"/>
      <c r="O71" s="266"/>
      <c r="P71" s="266"/>
      <c r="Q71" s="266"/>
      <c r="R71" s="266"/>
      <c r="S71" s="266"/>
      <c r="T71" s="266"/>
      <c r="U71" s="341"/>
      <c r="V71" s="342"/>
      <c r="W71" s="341"/>
      <c r="X71" s="342"/>
      <c r="Y71" s="342"/>
      <c r="Z71" s="342"/>
      <c r="AA71" s="342"/>
      <c r="AB71" s="343"/>
      <c r="AC71" s="343"/>
      <c r="AD71" s="344"/>
      <c r="AE71" s="343" t="s">
        <v>5553</v>
      </c>
      <c r="AF71" s="345" t="s">
        <v>5403</v>
      </c>
      <c r="AG71" s="351" t="s">
        <v>5554</v>
      </c>
      <c r="AH71" s="347" t="s">
        <v>5405</v>
      </c>
      <c r="AI71" s="343"/>
      <c r="AJ71" s="343"/>
      <c r="AK71" s="351" t="s">
        <v>5555</v>
      </c>
      <c r="AL71" s="343"/>
      <c r="AM71" s="351"/>
      <c r="AN71" s="343"/>
      <c r="AO71" s="324"/>
      <c r="AP71" s="324"/>
      <c r="AQ71" s="324"/>
      <c r="AR71" s="324"/>
      <c r="AS71" s="324"/>
      <c r="AT71" s="330" t="str">
        <f aca="false">IF(A71="", "","'"&amp;A71&amp;"': {megami: '"&amp;B71&amp;"'"&amp;IF(C71&lt;&gt;"",", anotherID: '"&amp;C71&amp;"', replace: '"&amp;D71&amp;"'","")&amp;", name: '"&amp;SUBSTITUTE(E71,"'","\'")&amp;"', nameEn: '"&amp;SUBSTITUTE(K71,"'","\'")&amp;"', nameZh: '"&amp;SUBSTITUTE(G71,"'","\'")&amp;"', nameZhG1: '"&amp;SUBSTITUTE(H71,"'","\'")&amp;"', nameKo: '"&amp;SUBSTITUTE(J71,"'","\'")&amp;"', ruby: '"&amp;F71&amp;"', rubyEn: '"&amp;L71&amp;IF(I71&lt;&gt;"", "', rubyZh: '"&amp;I71, "")&amp;"', baseType: '"&amp;VLOOKUP(M71,マスタ!$A$1:$B$99,2,0)&amp;"'"&amp;IF(N71="○",", extra: true","")&amp;IF(O71&lt;&gt;"",", extraFrom: '"&amp;O71&amp;"'","")&amp;IF(P71&lt;&gt;"",", exchangableTo: '"&amp;P71&amp;"'","")&amp;IF(Q71="○",", poison: true","")&amp;IF(R71&lt;&gt;"", ", type: '"&amp;VLOOKUP(R71,マスタ!$D$1:$E$99,2,0)&amp;"'", "")&amp;IF(S71&lt;&gt;"",", subType: '"&amp;VLOOKUP(S71,マスタ!$D$1:$E$99,2,0)&amp;"'","")&amp;""&amp;IF(T71&lt;&gt;"",", range: '"&amp;T71&amp;"'","")&amp;IF(V71&lt;&gt;"",", damage: '"&amp;V71&amp;"'","")&amp;IF(X71&lt;&gt;"",", capacity: '"&amp;X71&amp;"'","")&amp;IF(Y71&lt;&gt;"",", growth: "&amp;Y71&amp;"","")&amp;IF(Z71&lt;&gt;"",", cost: '"&amp;Z71&amp;"'","")&amp;", text: '"&amp;SUBSTITUTE(SUBSTITUTE(AE71, CHAR(13), ""),CHAR(10),"\n")&amp;IF(AF71&lt;&gt;"", "', textAdditional: '"&amp;SUBSTITUTE(SUBSTITUTE(AF71, CHAR(13), ""),CHAR(10),"\n"), "")&amp;"', textZh: '"&amp;SUBSTITUTE(SUBSTITUTE(SUBSTITUTE(AG71, CHAR(13), ""),CHAR(10),"\n"),"'","\'")&amp;"', textZhG1: '"&amp;SUBSTITUTE(SUBSTITUTE(SUBSTITUTE(AI71, CHAR(13), ""),CHAR(10),"\n"),"'","\'")&amp;IF(AH71&lt;&gt;"", "', textZhAdditional: '"&amp;SUBSTITUTE(SUBSTITUTE(AH71, CHAR(13), ""),CHAR(10),"\n"), "")&amp;IF(AJ71&lt;&gt;"", "', textZhG1Additional: '"&amp;SUBSTITUTE(SUBSTITUTE(AJ71, CHAR(13), ""),CHAR(10),"\n"), "")&amp;"', textKo: '"&amp;SUBSTITUTE(SUBSTITUTE(SUBSTITUTE(AK71, CHAR(13), ""),CHAR(10),"\n"),"'","\'")&amp;IF(AL71&lt;&gt;"", "', textKoAdditional: '"&amp;SUBSTITUTE(SUBSTITUTE(AL71, CHAR(13), ""),CHAR(10),"\n"), "")&amp;"', textEn: '"&amp;SUBSTITUTE(SUBSTITUTE(SUBSTITUTE(AM71, CHAR(13), ""),CHAR(10),"\n"),"'","\'")&amp;IF(AN71&lt;&gt;"", "', textEnAdditional: '"&amp;SUBSTITUTE(SUBSTITUTE(AN71, CHAR(13), ""),CHAR(10),"\n"), "")&amp;"'"&amp;IF(AB71="○",", sealable: true","")&amp;IF(AC71="○",", removable: true","")&amp;IF(AA71="○",", lie: true","")&amp;IF(AD71="○",", investable: true","")&amp;"},")</f>
        <v>'26-innealra-o3-f-4a': {megami: 'innealra', anotherID: 'O3', replace: '', name: '糾えるかすれ', nameEn: '', nameZh: '交缠的恍惚', nameZhG1: '', nameKo: '뒤얽힌 말흐림', ruby: 'あざなえるかすれ', rubyEn: '', baseType: 'fate', text: '相オーラ→ロスト：1\n相フレア→ロスト：1', textAdditional: '（クリックでまだ見ぬ運命へと移動）', textZh: '敌装→1→迷失\n 敌气→1→迷失', textZhG1: '', textZhAdditional: '（点击即可将其移去未知的命运）', textKo: '오라(상대)→로스트:1\n플레어(상대)→로스트:1', textEn: ''},</v>
      </c>
      <c r="AU71" s="331" t="str">
        <f aca="false">IF($A71&lt;&gt;"", "    /** 《"&amp;$E71&amp;"》 */ export const "&amp;SUBSTITUTE(UPPER(IF(MID($A71, 3, 1)="-", RIGHT($A71,LEN($A71)-3), $A71)), "-", "_")&amp;": TCardId = '"&amp;$A71&amp;"';", "")</f>
        <v>    /** 《糾えるかすれ》 */ export const INNEALRA_O3_F_4A: TCardId = '26-innealra-o3-f-4a';</v>
      </c>
      <c r="AV71" s="332" t="str">
        <f aca="false">IF($A71&lt;&gt;"", "    | '"&amp;$A71&amp;"'", "")</f>
        <v>    | '26-innealra-o3-f-4a'</v>
      </c>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86"/>
      <c r="CD71" s="86"/>
      <c r="CE71" s="86"/>
      <c r="CF71" s="86"/>
      <c r="CG71" s="86"/>
      <c r="CH71" s="86"/>
      <c r="CI71" s="86"/>
      <c r="CJ71" s="86"/>
      <c r="CK71" s="86"/>
      <c r="CL71" s="86"/>
      <c r="CM71" s="86"/>
      <c r="CN71" s="86"/>
      <c r="CO71" s="86"/>
      <c r="CP71" s="86"/>
      <c r="CQ71" s="86"/>
      <c r="CR71" s="86"/>
      <c r="CS71" s="86"/>
      <c r="CT71" s="86"/>
      <c r="CU71" s="86"/>
      <c r="CV71" s="86"/>
      <c r="CW71" s="86"/>
      <c r="CX71" s="86"/>
      <c r="CY71" s="86"/>
      <c r="CZ71" s="86"/>
      <c r="DA71" s="86"/>
      <c r="DB71" s="86"/>
      <c r="DC71" s="86"/>
      <c r="DD71" s="86"/>
      <c r="DE71" s="86"/>
      <c r="DF71" s="86"/>
      <c r="DG71" s="86"/>
      <c r="DH71" s="86"/>
      <c r="DI71" s="86"/>
      <c r="DJ71" s="86"/>
      <c r="DK71" s="86"/>
      <c r="DL71" s="86"/>
      <c r="DM71" s="86"/>
      <c r="DN71" s="86"/>
      <c r="DO71" s="86"/>
      <c r="DP71" s="86"/>
      <c r="DQ71" s="86"/>
      <c r="DR71" s="86"/>
      <c r="DS71" s="86"/>
      <c r="DT71" s="86"/>
      <c r="DU71" s="86"/>
      <c r="DV71" s="86"/>
      <c r="DW71" s="86"/>
      <c r="DX71" s="86"/>
      <c r="DY71" s="86"/>
      <c r="DZ71" s="86"/>
      <c r="EA71" s="86"/>
      <c r="EB71" s="86"/>
      <c r="EC71" s="86"/>
      <c r="ED71" s="86"/>
      <c r="EE71" s="86"/>
      <c r="EF71" s="86"/>
      <c r="EG71" s="86"/>
      <c r="EH71" s="86"/>
      <c r="EI71" s="86"/>
      <c r="EJ71" s="86"/>
      <c r="EK71" s="86"/>
      <c r="EL71" s="86"/>
      <c r="EM71" s="86"/>
      <c r="EN71" s="86"/>
      <c r="EO71" s="86"/>
      <c r="EP71" s="86"/>
      <c r="EQ71" s="86"/>
      <c r="ER71" s="86"/>
      <c r="ES71" s="86"/>
      <c r="ET71" s="86"/>
      <c r="EU71" s="86"/>
      <c r="EV71" s="86"/>
      <c r="EW71" s="86"/>
      <c r="EX71" s="86"/>
      <c r="EY71" s="86"/>
      <c r="EZ71" s="86"/>
      <c r="FA71" s="86"/>
      <c r="FB71" s="86"/>
      <c r="FC71" s="86"/>
      <c r="FD71" s="86"/>
      <c r="FE71" s="86"/>
      <c r="FF71" s="86"/>
      <c r="FG71" s="86"/>
      <c r="FH71" s="86"/>
      <c r="FI71" s="86"/>
      <c r="FJ71" s="86"/>
      <c r="FK71" s="86"/>
      <c r="FL71" s="86"/>
      <c r="FM71" s="86"/>
      <c r="FN71" s="86"/>
      <c r="FO71" s="86"/>
      <c r="FP71" s="86"/>
      <c r="FQ71" s="86"/>
      <c r="FR71" s="86"/>
      <c r="FS71" s="86"/>
      <c r="FT71" s="86"/>
      <c r="FU71" s="86"/>
      <c r="FV71" s="86"/>
      <c r="FW71" s="86"/>
      <c r="FX71" s="86"/>
      <c r="FY71" s="86"/>
      <c r="FZ71" s="86"/>
      <c r="GA71" s="86"/>
      <c r="GB71" s="86"/>
      <c r="GC71" s="86"/>
      <c r="GD71" s="86"/>
      <c r="GE71" s="86"/>
      <c r="GF71" s="86"/>
      <c r="GG71" s="86"/>
      <c r="GH71" s="86"/>
      <c r="GI71" s="86"/>
      <c r="GJ71" s="86"/>
      <c r="GK71" s="86"/>
      <c r="GL71" s="86"/>
      <c r="GM71" s="86"/>
      <c r="GN71" s="86"/>
      <c r="GO71" s="86"/>
      <c r="GP71" s="86"/>
      <c r="GQ71" s="86"/>
      <c r="GR71" s="86"/>
      <c r="GS71" s="86"/>
      <c r="GT71" s="86"/>
      <c r="GU71" s="86"/>
      <c r="GV71" s="86"/>
      <c r="GW71" s="86"/>
      <c r="GX71" s="86"/>
      <c r="GY71" s="86"/>
      <c r="GZ71" s="86"/>
      <c r="HA71" s="86"/>
      <c r="HB71" s="86"/>
      <c r="HC71" s="86"/>
      <c r="HD71" s="86"/>
      <c r="HE71" s="86"/>
      <c r="HF71" s="86"/>
      <c r="HG71" s="86"/>
      <c r="HH71" s="86"/>
      <c r="HI71" s="86"/>
      <c r="HJ71" s="86"/>
      <c r="HK71" s="86"/>
      <c r="HL71" s="86"/>
      <c r="HM71" s="86"/>
      <c r="HN71" s="86"/>
      <c r="HO71" s="86"/>
      <c r="HP71" s="86"/>
      <c r="HQ71" s="86"/>
      <c r="HR71" s="86"/>
      <c r="HS71" s="86"/>
      <c r="HT71" s="86"/>
      <c r="HU71" s="86"/>
      <c r="HV71" s="86"/>
      <c r="HW71" s="86"/>
      <c r="HX71" s="86"/>
      <c r="HY71" s="86"/>
      <c r="HZ71" s="86"/>
      <c r="IA71" s="86"/>
      <c r="IB71" s="86"/>
      <c r="IC71" s="86"/>
      <c r="ID71" s="86"/>
      <c r="IE71" s="86"/>
      <c r="IF71" s="86"/>
      <c r="IG71" s="86"/>
      <c r="IH71" s="86"/>
      <c r="II71" s="86"/>
      <c r="IJ71" s="86"/>
      <c r="IK71" s="86"/>
      <c r="IL71" s="86"/>
      <c r="IM71" s="86"/>
      <c r="IN71" s="86"/>
      <c r="IO71" s="86"/>
      <c r="IP71" s="86"/>
      <c r="IQ71" s="86"/>
      <c r="IR71" s="86"/>
      <c r="IS71" s="86"/>
      <c r="IT71" s="86"/>
      <c r="IU71" s="86"/>
      <c r="IV71" s="86"/>
      <c r="IW71" s="86"/>
      <c r="IX71" s="86"/>
      <c r="IY71" s="86"/>
      <c r="IZ71" s="86"/>
      <c r="JA71" s="86"/>
      <c r="JB71" s="86"/>
      <c r="JC71" s="86"/>
      <c r="JD71" s="86"/>
      <c r="JE71" s="86"/>
      <c r="JF71" s="86"/>
      <c r="JG71" s="86"/>
      <c r="JH71" s="86"/>
      <c r="JI71" s="86"/>
      <c r="JJ71" s="86"/>
      <c r="JK71" s="86"/>
      <c r="JL71" s="86"/>
      <c r="JM71" s="86"/>
      <c r="JN71" s="86"/>
      <c r="JO71" s="86"/>
      <c r="JP71" s="86"/>
      <c r="JQ71" s="86"/>
      <c r="JR71" s="86"/>
      <c r="JS71" s="86"/>
      <c r="JT71" s="86"/>
      <c r="JU71" s="86"/>
      <c r="JV71" s="86"/>
      <c r="JW71" s="86"/>
      <c r="JX71" s="86"/>
      <c r="JY71" s="86"/>
      <c r="JZ71" s="86"/>
      <c r="KA71" s="86"/>
      <c r="KB71" s="86"/>
      <c r="KC71" s="86"/>
      <c r="KD71" s="86"/>
      <c r="KE71" s="86"/>
      <c r="KF71" s="86"/>
      <c r="KG71" s="86"/>
      <c r="KH71" s="86"/>
      <c r="KI71" s="86"/>
      <c r="KJ71" s="86"/>
      <c r="KK71" s="86"/>
      <c r="KL71" s="86"/>
      <c r="KM71" s="86"/>
      <c r="KN71" s="86"/>
      <c r="KO71" s="86"/>
      <c r="KP71" s="86"/>
      <c r="KQ71" s="86"/>
      <c r="KR71" s="86"/>
      <c r="KS71" s="86"/>
      <c r="KT71" s="86"/>
      <c r="KU71" s="86"/>
      <c r="KV71" s="86"/>
      <c r="KW71" s="86"/>
      <c r="KX71" s="86"/>
      <c r="KY71" s="86"/>
      <c r="KZ71" s="86"/>
      <c r="LA71" s="86"/>
      <c r="LB71" s="86"/>
      <c r="LC71" s="86"/>
      <c r="LD71" s="86"/>
      <c r="LE71" s="86"/>
      <c r="LF71" s="86"/>
      <c r="LG71" s="86"/>
      <c r="LH71" s="86"/>
      <c r="LI71" s="86"/>
      <c r="LJ71" s="86"/>
      <c r="LK71" s="86"/>
      <c r="LL71" s="86"/>
      <c r="LM71" s="86"/>
      <c r="LN71" s="86"/>
      <c r="LO71" s="86"/>
      <c r="LP71" s="86"/>
      <c r="LQ71" s="86"/>
      <c r="LR71" s="86"/>
      <c r="LS71" s="86"/>
      <c r="LT71" s="86"/>
      <c r="LU71" s="86"/>
      <c r="LV71" s="86"/>
      <c r="LW71" s="86"/>
      <c r="LX71" s="86"/>
      <c r="LY71" s="86"/>
      <c r="LZ71" s="86"/>
      <c r="MA71" s="86"/>
      <c r="MB71" s="86"/>
      <c r="MC71" s="86"/>
      <c r="MD71" s="86"/>
      <c r="ME71" s="86"/>
      <c r="MF71" s="86"/>
      <c r="MG71" s="86"/>
      <c r="MH71" s="86"/>
      <c r="MI71" s="86"/>
      <c r="MJ71" s="86"/>
      <c r="MK71" s="86"/>
      <c r="ML71" s="86"/>
      <c r="MM71" s="86"/>
      <c r="MN71" s="86"/>
      <c r="MO71" s="86"/>
      <c r="MP71" s="86"/>
      <c r="MQ71" s="86"/>
      <c r="MR71" s="86"/>
      <c r="MS71" s="86"/>
      <c r="MT71" s="86"/>
      <c r="MU71" s="86"/>
      <c r="MV71" s="86"/>
      <c r="MW71" s="86"/>
      <c r="MX71" s="86"/>
      <c r="MY71" s="86"/>
      <c r="MZ71" s="86"/>
      <c r="NA71" s="86"/>
      <c r="NB71" s="86"/>
      <c r="NC71" s="86"/>
      <c r="ND71" s="86"/>
      <c r="NE71" s="86"/>
      <c r="NF71" s="86"/>
      <c r="NG71" s="86"/>
      <c r="NH71" s="86"/>
      <c r="NI71" s="86"/>
      <c r="NJ71" s="86"/>
      <c r="NK71" s="86"/>
      <c r="NL71" s="86"/>
      <c r="NM71" s="86"/>
      <c r="NN71" s="86"/>
      <c r="NO71" s="86"/>
      <c r="NP71" s="86"/>
      <c r="NQ71" s="86"/>
      <c r="NR71" s="86"/>
      <c r="NS71" s="86"/>
      <c r="NT71" s="86"/>
      <c r="NU71" s="86"/>
      <c r="NV71" s="86"/>
      <c r="NW71" s="86"/>
      <c r="NX71" s="86"/>
      <c r="NY71" s="86"/>
      <c r="NZ71" s="86"/>
      <c r="OA71" s="86"/>
      <c r="OB71" s="86"/>
      <c r="OC71" s="86"/>
      <c r="OD71" s="86"/>
      <c r="OE71" s="86"/>
      <c r="OF71" s="86"/>
      <c r="OG71" s="86"/>
      <c r="OH71" s="86"/>
      <c r="OI71" s="86"/>
      <c r="OJ71" s="86"/>
      <c r="OK71" s="86"/>
      <c r="OL71" s="86"/>
      <c r="OM71" s="86"/>
      <c r="ON71" s="86"/>
      <c r="OO71" s="86"/>
      <c r="OP71" s="86"/>
      <c r="OQ71" s="86"/>
      <c r="OR71" s="86"/>
      <c r="OS71" s="86"/>
      <c r="OT71" s="86"/>
      <c r="OU71" s="86"/>
      <c r="OV71" s="86"/>
      <c r="OW71" s="86"/>
      <c r="OX71" s="86"/>
      <c r="OY71" s="86"/>
      <c r="OZ71" s="86"/>
      <c r="PA71" s="86"/>
      <c r="PB71" s="86"/>
      <c r="PC71" s="86"/>
      <c r="PD71" s="86"/>
      <c r="PE71" s="86"/>
      <c r="PF71" s="86"/>
      <c r="PG71" s="86"/>
      <c r="PH71" s="86"/>
      <c r="PI71" s="86"/>
      <c r="PJ71" s="86"/>
      <c r="PK71" s="86"/>
      <c r="PL71" s="86"/>
      <c r="PM71" s="86"/>
      <c r="PN71" s="86"/>
      <c r="PO71" s="86"/>
      <c r="PP71" s="86"/>
      <c r="PQ71" s="86"/>
      <c r="PR71" s="86"/>
      <c r="PS71" s="86"/>
      <c r="PT71" s="86"/>
      <c r="PU71" s="86"/>
      <c r="PV71" s="86"/>
      <c r="PW71" s="86"/>
      <c r="PX71" s="86"/>
      <c r="PY71" s="86"/>
      <c r="PZ71" s="86"/>
      <c r="QA71" s="86"/>
      <c r="QB71" s="86"/>
      <c r="QC71" s="86"/>
      <c r="QD71" s="86"/>
      <c r="QE71" s="86"/>
      <c r="QF71" s="86"/>
      <c r="QG71" s="86"/>
      <c r="QH71" s="86"/>
      <c r="QI71" s="86"/>
      <c r="QJ71" s="86"/>
      <c r="QK71" s="86"/>
      <c r="QL71" s="86"/>
      <c r="QM71" s="86"/>
      <c r="QN71" s="86"/>
      <c r="QO71" s="86"/>
      <c r="QP71" s="86"/>
      <c r="QQ71" s="86"/>
      <c r="QR71" s="86"/>
      <c r="QS71" s="86"/>
      <c r="QT71" s="86"/>
      <c r="QU71" s="86"/>
      <c r="QV71" s="86"/>
      <c r="QW71" s="86"/>
      <c r="QX71" s="86"/>
      <c r="QY71" s="86"/>
      <c r="QZ71" s="86"/>
      <c r="RA71" s="86"/>
      <c r="RB71" s="86"/>
      <c r="RC71" s="86"/>
      <c r="RD71" s="86"/>
      <c r="RE71" s="86"/>
      <c r="RF71" s="86"/>
      <c r="RG71" s="86"/>
      <c r="RH71" s="86"/>
      <c r="RI71" s="86"/>
      <c r="RJ71" s="86"/>
      <c r="RK71" s="86"/>
      <c r="RL71" s="86"/>
      <c r="RM71" s="86"/>
      <c r="RN71" s="86"/>
      <c r="RO71" s="86"/>
      <c r="RP71" s="86"/>
      <c r="RQ71" s="86"/>
      <c r="RR71" s="86"/>
      <c r="RS71" s="86"/>
      <c r="RT71" s="86"/>
      <c r="RU71" s="86"/>
      <c r="RV71" s="86"/>
      <c r="RW71" s="86"/>
      <c r="RX71" s="86"/>
      <c r="RY71" s="86"/>
      <c r="RZ71" s="86"/>
      <c r="SA71" s="86"/>
      <c r="SB71" s="86"/>
      <c r="SC71" s="86"/>
      <c r="SD71" s="86"/>
      <c r="SE71" s="86"/>
      <c r="SF71" s="86"/>
      <c r="SG71" s="86"/>
      <c r="SH71" s="86"/>
      <c r="SI71" s="86"/>
      <c r="SJ71" s="86"/>
      <c r="SK71" s="86"/>
      <c r="SL71" s="86"/>
      <c r="SM71" s="86"/>
      <c r="SN71" s="86"/>
      <c r="SO71" s="86"/>
      <c r="SP71" s="86"/>
      <c r="SQ71" s="86"/>
      <c r="SR71" s="86"/>
      <c r="SS71" s="86"/>
      <c r="ST71" s="86"/>
      <c r="SU71" s="86"/>
      <c r="SV71" s="86"/>
      <c r="SW71" s="86"/>
      <c r="SX71" s="86"/>
      <c r="SY71" s="86"/>
      <c r="SZ71" s="86"/>
      <c r="TA71" s="86"/>
      <c r="TB71" s="86"/>
      <c r="TC71" s="86"/>
      <c r="TD71" s="86"/>
      <c r="TE71" s="86"/>
      <c r="TF71" s="86"/>
      <c r="TG71" s="86"/>
      <c r="TH71" s="86"/>
      <c r="TI71" s="86"/>
      <c r="TJ71" s="86"/>
      <c r="TK71" s="86"/>
      <c r="TL71" s="86"/>
      <c r="TM71" s="86"/>
      <c r="TN71" s="86"/>
      <c r="TO71" s="86"/>
      <c r="TP71" s="86"/>
      <c r="TQ71" s="86"/>
      <c r="TR71" s="86"/>
      <c r="TS71" s="86"/>
      <c r="TT71" s="86"/>
      <c r="TU71" s="86"/>
      <c r="TV71" s="86"/>
      <c r="TW71" s="86"/>
      <c r="TX71" s="86"/>
      <c r="TY71" s="86"/>
      <c r="TZ71" s="86"/>
      <c r="UA71" s="86"/>
      <c r="UB71" s="86"/>
      <c r="UC71" s="86"/>
      <c r="UD71" s="86"/>
      <c r="UE71" s="86"/>
      <c r="UF71" s="86"/>
      <c r="UG71" s="86"/>
      <c r="UH71" s="86"/>
      <c r="UI71" s="86"/>
      <c r="UJ71" s="86"/>
      <c r="UK71" s="86"/>
      <c r="UL71" s="86"/>
      <c r="UM71" s="86"/>
      <c r="UN71" s="86"/>
      <c r="UO71" s="86"/>
      <c r="UP71" s="86"/>
      <c r="UQ71" s="86"/>
      <c r="UR71" s="86"/>
      <c r="US71" s="86"/>
      <c r="UT71" s="86"/>
      <c r="UU71" s="86"/>
      <c r="UV71" s="86"/>
      <c r="UW71" s="86"/>
      <c r="UX71" s="86"/>
      <c r="UY71" s="86"/>
      <c r="UZ71" s="86"/>
      <c r="VA71" s="86"/>
      <c r="VB71" s="86"/>
      <c r="VC71" s="86"/>
      <c r="VD71" s="86"/>
      <c r="VE71" s="86"/>
      <c r="VF71" s="86"/>
      <c r="VG71" s="86"/>
      <c r="VH71" s="86"/>
      <c r="VI71" s="86"/>
      <c r="VJ71" s="86"/>
      <c r="VK71" s="86"/>
      <c r="VL71" s="86"/>
      <c r="VM71" s="86"/>
      <c r="VN71" s="86"/>
      <c r="VO71" s="86"/>
      <c r="VP71" s="86"/>
      <c r="VQ71" s="86"/>
      <c r="VR71" s="86"/>
      <c r="VS71" s="86"/>
      <c r="VT71" s="86"/>
      <c r="VU71" s="86"/>
      <c r="VV71" s="86"/>
      <c r="VW71" s="86"/>
      <c r="VX71" s="86"/>
      <c r="VY71" s="86"/>
      <c r="VZ71" s="86"/>
      <c r="WA71" s="86"/>
      <c r="WB71" s="86"/>
      <c r="WC71" s="86"/>
      <c r="WD71" s="86"/>
      <c r="WE71" s="86"/>
      <c r="WF71" s="86"/>
      <c r="WG71" s="86"/>
      <c r="WH71" s="86"/>
      <c r="WI71" s="86"/>
      <c r="WJ71" s="86"/>
      <c r="WK71" s="86"/>
      <c r="WL71" s="86"/>
      <c r="WM71" s="86"/>
      <c r="WN71" s="86"/>
      <c r="WO71" s="86"/>
      <c r="WP71" s="86"/>
      <c r="WQ71" s="86"/>
      <c r="WR71" s="86"/>
      <c r="WS71" s="86"/>
      <c r="WT71" s="86"/>
      <c r="WU71" s="86"/>
      <c r="WV71" s="86"/>
      <c r="WW71" s="86"/>
      <c r="WX71" s="86"/>
      <c r="WY71" s="86"/>
      <c r="WZ71" s="86"/>
      <c r="XA71" s="86"/>
      <c r="XB71" s="86"/>
      <c r="XC71" s="86"/>
      <c r="XD71" s="86"/>
      <c r="XE71" s="86"/>
      <c r="XF71" s="86"/>
      <c r="XG71" s="86"/>
      <c r="XH71" s="86"/>
      <c r="XI71" s="86"/>
      <c r="XJ71" s="86"/>
      <c r="XK71" s="86"/>
      <c r="XL71" s="86"/>
      <c r="XM71" s="86"/>
      <c r="XN71" s="86"/>
      <c r="XO71" s="86"/>
      <c r="XP71" s="86"/>
      <c r="XQ71" s="86"/>
      <c r="XR71" s="86"/>
      <c r="XS71" s="86"/>
      <c r="XT71" s="86"/>
      <c r="XU71" s="86"/>
      <c r="XV71" s="86"/>
      <c r="XW71" s="86"/>
      <c r="XX71" s="86"/>
      <c r="XY71" s="86"/>
      <c r="XZ71" s="86"/>
      <c r="YA71" s="86"/>
      <c r="YB71" s="86"/>
      <c r="YC71" s="86"/>
      <c r="YD71" s="86"/>
      <c r="YE71" s="86"/>
      <c r="YF71" s="86"/>
      <c r="YG71" s="86"/>
      <c r="YH71" s="86"/>
      <c r="YI71" s="86"/>
      <c r="YJ71" s="86"/>
      <c r="YK71" s="86"/>
      <c r="YL71" s="86"/>
      <c r="YM71" s="86"/>
      <c r="YN71" s="86"/>
      <c r="YO71" s="86"/>
      <c r="YP71" s="86"/>
      <c r="YQ71" s="86"/>
      <c r="YR71" s="86"/>
      <c r="YS71" s="86"/>
      <c r="YT71" s="86"/>
      <c r="YU71" s="86"/>
      <c r="YV71" s="86"/>
      <c r="YW71" s="86"/>
      <c r="YX71" s="86"/>
      <c r="YY71" s="86"/>
      <c r="YZ71" s="86"/>
      <c r="ZA71" s="86"/>
      <c r="ZB71" s="86"/>
      <c r="ZC71" s="86"/>
      <c r="ZD71" s="86"/>
      <c r="ZE71" s="86"/>
      <c r="ZF71" s="86"/>
      <c r="ZG71" s="86"/>
      <c r="ZH71" s="86"/>
      <c r="ZI71" s="86"/>
      <c r="ZJ71" s="86"/>
      <c r="ZK71" s="86"/>
      <c r="ZL71" s="86"/>
      <c r="ZM71" s="86"/>
      <c r="ZN71" s="86"/>
      <c r="ZO71" s="86"/>
      <c r="ZP71" s="86"/>
      <c r="ZQ71" s="86"/>
      <c r="ZR71" s="86"/>
      <c r="ZS71" s="86"/>
      <c r="ZT71" s="86"/>
      <c r="ZU71" s="86"/>
      <c r="ZV71" s="86"/>
      <c r="ZW71" s="86"/>
      <c r="ZX71" s="86"/>
      <c r="ZY71" s="86"/>
      <c r="ZZ71" s="86"/>
      <c r="AAA71" s="86"/>
      <c r="AAB71" s="86"/>
      <c r="AAC71" s="86"/>
      <c r="AAD71" s="86"/>
      <c r="AAE71" s="86"/>
      <c r="AAF71" s="86"/>
      <c r="AAG71" s="86"/>
      <c r="AAH71" s="86"/>
      <c r="AAI71" s="86"/>
      <c r="AAJ71" s="86"/>
      <c r="AAK71" s="86"/>
      <c r="AAL71" s="86"/>
      <c r="AAM71" s="86"/>
      <c r="AAN71" s="86"/>
      <c r="AAO71" s="86"/>
      <c r="AAP71" s="86"/>
      <c r="AAQ71" s="86"/>
      <c r="AAR71" s="86"/>
      <c r="AAS71" s="86"/>
      <c r="AAT71" s="86"/>
      <c r="AAU71" s="86"/>
      <c r="AAV71" s="86"/>
      <c r="AAW71" s="86"/>
      <c r="AAX71" s="86"/>
      <c r="AAY71" s="86"/>
      <c r="AAZ71" s="86"/>
      <c r="ABA71" s="86"/>
      <c r="ABB71" s="86"/>
      <c r="ABC71" s="86"/>
      <c r="ABD71" s="86"/>
      <c r="ABE71" s="86"/>
      <c r="ABF71" s="86"/>
      <c r="ABG71" s="86"/>
      <c r="ABH71" s="86"/>
      <c r="ABI71" s="86"/>
      <c r="ABJ71" s="86"/>
      <c r="ABK71" s="86"/>
      <c r="ABL71" s="86"/>
      <c r="ABM71" s="86"/>
      <c r="ABN71" s="86"/>
      <c r="ABO71" s="86"/>
      <c r="ABP71" s="86"/>
      <c r="ABQ71" s="86"/>
      <c r="ABR71" s="86"/>
      <c r="ABS71" s="86"/>
      <c r="ABT71" s="86"/>
      <c r="ABU71" s="86"/>
      <c r="ABV71" s="86"/>
      <c r="ABW71" s="86"/>
      <c r="ABX71" s="86"/>
      <c r="ABY71" s="86"/>
      <c r="ABZ71" s="86"/>
      <c r="ACA71" s="86"/>
      <c r="ACB71" s="86"/>
      <c r="ACC71" s="86"/>
      <c r="ACD71" s="86"/>
      <c r="ACE71" s="86"/>
      <c r="ACF71" s="86"/>
      <c r="ACG71" s="86"/>
      <c r="ACH71" s="86"/>
      <c r="ACI71" s="86"/>
      <c r="ACJ71" s="86"/>
      <c r="ACK71" s="86"/>
      <c r="ACL71" s="86"/>
      <c r="ACM71" s="86"/>
      <c r="ACN71" s="86"/>
      <c r="ACO71" s="86"/>
      <c r="ACP71" s="86"/>
      <c r="ACQ71" s="86"/>
      <c r="ACR71" s="86"/>
      <c r="ACS71" s="86"/>
      <c r="ACT71" s="86"/>
      <c r="ACU71" s="86"/>
      <c r="ACV71" s="86"/>
      <c r="ACW71" s="86"/>
      <c r="ACX71" s="86"/>
      <c r="ACY71" s="86"/>
      <c r="ACZ71" s="86"/>
      <c r="ADA71" s="86"/>
      <c r="ADB71" s="86"/>
      <c r="ADC71" s="86"/>
      <c r="ADD71" s="86"/>
      <c r="ADE71" s="86"/>
      <c r="ADF71" s="86"/>
      <c r="ADG71" s="86"/>
      <c r="ADH71" s="86"/>
      <c r="ADI71" s="86"/>
      <c r="ADJ71" s="86"/>
      <c r="ADK71" s="86"/>
      <c r="ADL71" s="86"/>
      <c r="ADM71" s="86"/>
      <c r="ADN71" s="86"/>
      <c r="ADO71" s="86"/>
      <c r="ADP71" s="86"/>
      <c r="ADQ71" s="86"/>
      <c r="ADR71" s="86"/>
      <c r="ADS71" s="86"/>
      <c r="ADT71" s="86"/>
      <c r="ADU71" s="86"/>
      <c r="ADV71" s="86"/>
      <c r="ADW71" s="86"/>
      <c r="ADX71" s="86"/>
      <c r="ADY71" s="86"/>
      <c r="ADZ71" s="86"/>
      <c r="AEA71" s="86"/>
      <c r="AEB71" s="86"/>
      <c r="AEC71" s="86"/>
      <c r="AED71" s="86"/>
      <c r="AEE71" s="86"/>
      <c r="AEF71" s="86"/>
      <c r="AEG71" s="86"/>
      <c r="AEH71" s="86"/>
      <c r="AEI71" s="86"/>
      <c r="AEJ71" s="86"/>
      <c r="AEK71" s="86"/>
      <c r="AEL71" s="86"/>
      <c r="AEM71" s="86"/>
      <c r="AEN71" s="86"/>
      <c r="AEO71" s="86"/>
      <c r="AEP71" s="86"/>
      <c r="AEQ71" s="86"/>
      <c r="AER71" s="86"/>
      <c r="AES71" s="86"/>
      <c r="AET71" s="86"/>
      <c r="AEU71" s="86"/>
      <c r="AEV71" s="86"/>
      <c r="AEW71" s="86"/>
      <c r="AEX71" s="86"/>
      <c r="AEY71" s="86"/>
      <c r="AEZ71" s="86"/>
      <c r="AFA71" s="86"/>
      <c r="AFB71" s="86"/>
      <c r="AFC71" s="86"/>
      <c r="AFD71" s="86"/>
      <c r="AFE71" s="86"/>
      <c r="AFF71" s="86"/>
      <c r="AFG71" s="86"/>
      <c r="AFH71" s="86"/>
      <c r="AFI71" s="86"/>
      <c r="AFJ71" s="86"/>
      <c r="AFK71" s="86"/>
      <c r="AFL71" s="86"/>
      <c r="AFM71" s="86"/>
      <c r="AFN71" s="86"/>
      <c r="AFO71" s="86"/>
      <c r="AFP71" s="86"/>
      <c r="AFQ71" s="86"/>
      <c r="AFR71" s="86"/>
      <c r="AFS71" s="86"/>
      <c r="AFT71" s="86"/>
      <c r="AFU71" s="86"/>
      <c r="AFV71" s="86"/>
      <c r="AFW71" s="86"/>
      <c r="AFX71" s="86"/>
      <c r="AFY71" s="86"/>
      <c r="AFZ71" s="86"/>
      <c r="AGA71" s="86"/>
      <c r="AGB71" s="86"/>
      <c r="AGC71" s="86"/>
      <c r="AGD71" s="86"/>
      <c r="AGE71" s="86"/>
      <c r="AGF71" s="86"/>
      <c r="AGG71" s="86"/>
      <c r="AGH71" s="86"/>
      <c r="AGI71" s="86"/>
      <c r="AGJ71" s="86"/>
      <c r="AGK71" s="86"/>
      <c r="AGL71" s="86"/>
      <c r="AGM71" s="86"/>
      <c r="AGN71" s="86"/>
      <c r="AGO71" s="86"/>
      <c r="AGP71" s="86"/>
      <c r="AGQ71" s="86"/>
      <c r="AGR71" s="86"/>
      <c r="AGS71" s="86"/>
      <c r="AGT71" s="86"/>
      <c r="AGU71" s="86"/>
      <c r="AGV71" s="86"/>
      <c r="AGW71" s="86"/>
      <c r="AGX71" s="86"/>
      <c r="AGY71" s="86"/>
      <c r="AGZ71" s="86"/>
      <c r="AHA71" s="86"/>
      <c r="AHB71" s="86"/>
      <c r="AHC71" s="86"/>
      <c r="AHD71" s="86"/>
      <c r="AHE71" s="86"/>
      <c r="AHF71" s="86"/>
      <c r="AHG71" s="86"/>
      <c r="AHH71" s="86"/>
      <c r="AHI71" s="86"/>
      <c r="AHJ71" s="86"/>
      <c r="AHK71" s="86"/>
      <c r="AHL71" s="86"/>
      <c r="AHM71" s="86"/>
      <c r="AHN71" s="86"/>
      <c r="AHO71" s="86"/>
      <c r="AHP71" s="86"/>
      <c r="AHQ71" s="86"/>
      <c r="AHR71" s="86"/>
      <c r="AHS71" s="86"/>
      <c r="AHT71" s="86"/>
      <c r="AHU71" s="86"/>
      <c r="AHV71" s="86"/>
      <c r="AHW71" s="86"/>
      <c r="AHX71" s="86"/>
      <c r="AHY71" s="86"/>
      <c r="AHZ71" s="86"/>
      <c r="AIA71" s="86"/>
      <c r="AIB71" s="86"/>
      <c r="AIC71" s="86"/>
      <c r="AID71" s="86"/>
      <c r="AIE71" s="86"/>
      <c r="AIF71" s="86"/>
      <c r="AIG71" s="86"/>
      <c r="AIH71" s="86"/>
      <c r="AII71" s="86"/>
      <c r="AIJ71" s="86"/>
      <c r="AIK71" s="86"/>
      <c r="AIL71" s="86"/>
      <c r="AIM71" s="86"/>
      <c r="AIN71" s="86"/>
      <c r="AIO71" s="86"/>
      <c r="AIP71" s="86"/>
      <c r="AIQ71" s="86"/>
      <c r="AIR71" s="86"/>
      <c r="AIS71" s="86"/>
      <c r="AIT71" s="86"/>
      <c r="AIU71" s="86"/>
      <c r="AIV71" s="86"/>
      <c r="AIW71" s="86"/>
      <c r="AIX71" s="86"/>
      <c r="AIY71" s="86"/>
      <c r="AIZ71" s="86"/>
      <c r="AJA71" s="86"/>
      <c r="AJB71" s="86"/>
      <c r="AJC71" s="86"/>
      <c r="AJD71" s="86"/>
      <c r="AJE71" s="86"/>
      <c r="AJF71" s="86"/>
      <c r="AJG71" s="86"/>
      <c r="AJH71" s="86"/>
      <c r="AJI71" s="86"/>
      <c r="AJJ71" s="86"/>
      <c r="AJK71" s="86"/>
      <c r="AJL71" s="86"/>
      <c r="AJM71" s="86"/>
      <c r="AJN71" s="86"/>
      <c r="AJO71" s="86"/>
      <c r="AJP71" s="86"/>
      <c r="AJQ71" s="86"/>
      <c r="AJR71" s="86"/>
      <c r="AJS71" s="86"/>
      <c r="AJT71" s="86"/>
      <c r="AJU71" s="86"/>
      <c r="AJV71" s="86"/>
      <c r="AJW71" s="86"/>
      <c r="AJX71" s="86"/>
      <c r="AJY71" s="86"/>
      <c r="AJZ71" s="86"/>
      <c r="AKA71" s="86"/>
      <c r="AKB71" s="86"/>
      <c r="AKC71" s="86"/>
      <c r="AKD71" s="86"/>
      <c r="AKE71" s="86"/>
      <c r="AKF71" s="86"/>
      <c r="AKG71" s="86"/>
      <c r="AKH71" s="86"/>
      <c r="AKI71" s="86"/>
      <c r="AKJ71" s="86"/>
      <c r="AKK71" s="86"/>
      <c r="AKL71" s="86"/>
      <c r="AKM71" s="86"/>
      <c r="AKN71" s="86"/>
      <c r="AKO71" s="86"/>
      <c r="AKP71" s="86"/>
      <c r="AKQ71" s="86"/>
      <c r="AKR71" s="86"/>
      <c r="AKS71" s="86"/>
      <c r="AKT71" s="86"/>
      <c r="AKU71" s="86"/>
      <c r="AKV71" s="86"/>
      <c r="AKW71" s="86"/>
      <c r="AKX71" s="86"/>
      <c r="AKY71" s="86"/>
      <c r="AKZ71" s="86"/>
      <c r="ALA71" s="86"/>
      <c r="ALB71" s="86"/>
      <c r="ALC71" s="86"/>
      <c r="ALD71" s="86"/>
      <c r="ALE71" s="86"/>
      <c r="ALF71" s="86"/>
      <c r="ALG71" s="86"/>
      <c r="ALH71" s="86"/>
      <c r="ALI71" s="86"/>
      <c r="ALJ71" s="86"/>
      <c r="ALK71" s="86"/>
      <c r="ALL71" s="86"/>
      <c r="ALM71" s="86"/>
      <c r="ALN71" s="86"/>
      <c r="ALO71" s="86"/>
      <c r="ALP71" s="86"/>
      <c r="ALQ71" s="86"/>
      <c r="ALR71" s="86"/>
      <c r="ALS71" s="86"/>
      <c r="ALT71" s="86"/>
      <c r="ALU71" s="86"/>
      <c r="ALV71" s="86"/>
      <c r="ALW71" s="86"/>
      <c r="ALX71" s="86"/>
      <c r="ALY71" s="86"/>
      <c r="ALZ71" s="86"/>
      <c r="AMA71" s="86"/>
      <c r="AMB71" s="86"/>
      <c r="AMC71" s="86"/>
      <c r="AMD71" s="86"/>
      <c r="AME71" s="86"/>
      <c r="AMF71" s="86"/>
      <c r="AMG71" s="86"/>
      <c r="AMH71" s="86"/>
      <c r="AMI71" s="86"/>
      <c r="AMJ71" s="86"/>
      <c r="AMK71" s="86"/>
    </row>
    <row r="72" customFormat="false" ht="13.8" hidden="false" customHeight="false" outlineLevel="0" collapsed="false">
      <c r="A72" s="266"/>
      <c r="B72" s="354"/>
      <c r="C72" s="266"/>
      <c r="D72" s="266"/>
      <c r="E72" s="266"/>
      <c r="F72" s="266"/>
      <c r="G72" s="289"/>
      <c r="H72" s="266"/>
      <c r="I72" s="266"/>
      <c r="J72" s="289"/>
      <c r="K72" s="289"/>
      <c r="L72" s="266"/>
      <c r="M72" s="266"/>
      <c r="N72" s="266"/>
      <c r="O72" s="266"/>
      <c r="P72" s="266"/>
      <c r="Q72" s="266"/>
      <c r="R72" s="266"/>
      <c r="S72" s="266"/>
      <c r="T72" s="266"/>
      <c r="U72" s="341"/>
      <c r="V72" s="342"/>
      <c r="W72" s="341"/>
      <c r="X72" s="342"/>
      <c r="Y72" s="342"/>
      <c r="Z72" s="342"/>
      <c r="AA72" s="342"/>
      <c r="AB72" s="343"/>
      <c r="AC72" s="343"/>
      <c r="AD72" s="344"/>
      <c r="AE72" s="343"/>
      <c r="AF72" s="345"/>
      <c r="AG72" s="345"/>
      <c r="AH72" s="345"/>
      <c r="AI72" s="345"/>
      <c r="AJ72" s="345"/>
      <c r="AK72" s="345"/>
      <c r="AL72" s="345"/>
      <c r="AM72" s="345"/>
      <c r="AN72" s="345"/>
      <c r="AO72" s="345"/>
      <c r="AP72" s="345"/>
      <c r="AQ72" s="345"/>
      <c r="AR72" s="345"/>
      <c r="AS72" s="345"/>
      <c r="AT72" s="345"/>
      <c r="AU72" s="345"/>
      <c r="AV72" s="345"/>
      <c r="AW72" s="345"/>
      <c r="AX72" s="345"/>
      <c r="AY72" s="345"/>
      <c r="AZ72" s="345"/>
      <c r="BA72" s="345"/>
      <c r="BB72" s="345"/>
      <c r="BC72" s="345"/>
      <c r="BD72" s="345"/>
      <c r="BE72" s="345"/>
      <c r="BF72" s="345"/>
      <c r="BG72" s="345"/>
      <c r="BH72" s="345"/>
      <c r="BI72" s="345"/>
      <c r="BJ72" s="345"/>
      <c r="BK72" s="345"/>
      <c r="BL72" s="345"/>
      <c r="BM72" s="345"/>
      <c r="BN72" s="345"/>
      <c r="BO72" s="345"/>
      <c r="BP72" s="345"/>
      <c r="BQ72" s="345"/>
      <c r="BR72" s="345"/>
      <c r="BS72" s="345"/>
      <c r="BT72" s="345"/>
      <c r="BU72" s="345"/>
      <c r="BV72" s="86"/>
      <c r="BW72" s="86"/>
      <c r="BX72" s="86"/>
      <c r="BY72" s="86"/>
      <c r="BZ72" s="86"/>
      <c r="CA72" s="86"/>
      <c r="CB72" s="86"/>
      <c r="CC72" s="86"/>
      <c r="CD72" s="86"/>
      <c r="CE72" s="86"/>
      <c r="CF72" s="86"/>
      <c r="CG72" s="86"/>
      <c r="CH72" s="86"/>
      <c r="CI72" s="86"/>
      <c r="CJ72" s="86"/>
      <c r="CK72" s="86"/>
      <c r="CL72" s="86"/>
      <c r="CM72" s="86"/>
      <c r="CN72" s="86"/>
      <c r="CO72" s="86"/>
      <c r="CP72" s="86"/>
      <c r="CQ72" s="86"/>
      <c r="CR72" s="86"/>
      <c r="CS72" s="86"/>
      <c r="CT72" s="86"/>
      <c r="CU72" s="86"/>
      <c r="CV72" s="86"/>
      <c r="CW72" s="86"/>
      <c r="CX72" s="86"/>
      <c r="CY72" s="86"/>
      <c r="CZ72" s="86"/>
      <c r="DA72" s="86"/>
      <c r="DB72" s="86"/>
      <c r="DC72" s="86"/>
      <c r="DD72" s="86"/>
      <c r="DE72" s="86"/>
      <c r="DF72" s="86"/>
      <c r="DG72" s="86"/>
      <c r="DH72" s="86"/>
      <c r="DI72" s="86"/>
      <c r="DJ72" s="86"/>
      <c r="DK72" s="86"/>
      <c r="DL72" s="86"/>
      <c r="DM72" s="86"/>
      <c r="DN72" s="86"/>
      <c r="DO72" s="86"/>
      <c r="DP72" s="86"/>
      <c r="DQ72" s="86"/>
      <c r="DR72" s="86"/>
      <c r="DS72" s="86"/>
      <c r="DT72" s="86"/>
      <c r="DU72" s="86"/>
      <c r="DV72" s="86"/>
      <c r="DW72" s="86"/>
      <c r="DX72" s="86"/>
      <c r="DY72" s="86"/>
      <c r="DZ72" s="86"/>
      <c r="EA72" s="86"/>
      <c r="EB72" s="86"/>
      <c r="EC72" s="86"/>
      <c r="ED72" s="86"/>
      <c r="EE72" s="86"/>
      <c r="EF72" s="86"/>
      <c r="EG72" s="86"/>
      <c r="EH72" s="86"/>
      <c r="EI72" s="86"/>
      <c r="EJ72" s="86"/>
      <c r="EK72" s="86"/>
      <c r="EL72" s="86"/>
      <c r="EM72" s="86"/>
      <c r="EN72" s="86"/>
      <c r="EO72" s="86"/>
      <c r="EP72" s="86"/>
      <c r="EQ72" s="86"/>
      <c r="ER72" s="86"/>
      <c r="ES72" s="86"/>
      <c r="ET72" s="86"/>
      <c r="EU72" s="86"/>
      <c r="EV72" s="86"/>
      <c r="EW72" s="86"/>
      <c r="EX72" s="86"/>
      <c r="EY72" s="86"/>
      <c r="EZ72" s="86"/>
      <c r="FA72" s="86"/>
      <c r="FB72" s="86"/>
      <c r="FC72" s="86"/>
      <c r="FD72" s="86"/>
      <c r="FE72" s="86"/>
      <c r="FF72" s="86"/>
      <c r="FG72" s="86"/>
      <c r="FH72" s="86"/>
      <c r="FI72" s="86"/>
      <c r="FJ72" s="86"/>
      <c r="FK72" s="86"/>
      <c r="FL72" s="86"/>
      <c r="FM72" s="86"/>
      <c r="FN72" s="86"/>
      <c r="FO72" s="86"/>
      <c r="FP72" s="86"/>
      <c r="FQ72" s="86"/>
      <c r="FR72" s="86"/>
      <c r="FS72" s="86"/>
      <c r="FT72" s="86"/>
      <c r="FU72" s="86"/>
      <c r="FV72" s="86"/>
      <c r="FW72" s="86"/>
      <c r="FX72" s="86"/>
      <c r="FY72" s="86"/>
      <c r="FZ72" s="86"/>
      <c r="GA72" s="86"/>
      <c r="GB72" s="86"/>
      <c r="GC72" s="86"/>
      <c r="GD72" s="86"/>
      <c r="GE72" s="86"/>
      <c r="GF72" s="86"/>
      <c r="GG72" s="86"/>
      <c r="GH72" s="86"/>
      <c r="GI72" s="86"/>
      <c r="GJ72" s="86"/>
      <c r="GK72" s="86"/>
      <c r="GL72" s="86"/>
      <c r="GM72" s="86"/>
      <c r="GN72" s="86"/>
      <c r="GO72" s="86"/>
      <c r="GP72" s="86"/>
      <c r="GQ72" s="86"/>
      <c r="GR72" s="86"/>
      <c r="GS72" s="86"/>
      <c r="GT72" s="86"/>
      <c r="GU72" s="86"/>
      <c r="GV72" s="86"/>
      <c r="GW72" s="86"/>
      <c r="GX72" s="86"/>
      <c r="GY72" s="86"/>
      <c r="GZ72" s="86"/>
      <c r="HA72" s="86"/>
      <c r="HB72" s="86"/>
      <c r="HC72" s="86"/>
      <c r="HD72" s="86"/>
      <c r="HE72" s="86"/>
      <c r="HF72" s="86"/>
      <c r="HG72" s="86"/>
      <c r="HH72" s="86"/>
      <c r="HI72" s="86"/>
      <c r="HJ72" s="86"/>
      <c r="HK72" s="86"/>
      <c r="HL72" s="86"/>
      <c r="HM72" s="86"/>
      <c r="HN72" s="86"/>
      <c r="HO72" s="86"/>
      <c r="HP72" s="86"/>
      <c r="HQ72" s="86"/>
      <c r="HR72" s="86"/>
      <c r="HS72" s="86"/>
      <c r="HT72" s="86"/>
      <c r="HU72" s="86"/>
      <c r="HV72" s="86"/>
      <c r="HW72" s="86"/>
      <c r="HX72" s="86"/>
      <c r="HY72" s="86"/>
      <c r="HZ72" s="86"/>
      <c r="IA72" s="86"/>
      <c r="IB72" s="86"/>
      <c r="IC72" s="86"/>
      <c r="ID72" s="86"/>
      <c r="IE72" s="86"/>
      <c r="IF72" s="86"/>
      <c r="IG72" s="86"/>
      <c r="IH72" s="86"/>
      <c r="II72" s="86"/>
      <c r="IJ72" s="86"/>
      <c r="IK72" s="86"/>
      <c r="IL72" s="86"/>
      <c r="IM72" s="86"/>
      <c r="IN72" s="86"/>
      <c r="IO72" s="86"/>
      <c r="IP72" s="86"/>
      <c r="IQ72" s="86"/>
      <c r="IR72" s="86"/>
      <c r="IS72" s="86"/>
      <c r="IT72" s="86"/>
      <c r="IU72" s="86"/>
      <c r="IV72" s="86"/>
      <c r="IW72" s="86"/>
      <c r="IX72" s="86"/>
      <c r="IY72" s="86"/>
      <c r="IZ72" s="86"/>
      <c r="JA72" s="86"/>
      <c r="JB72" s="86"/>
      <c r="JC72" s="86"/>
      <c r="JD72" s="86"/>
      <c r="JE72" s="86"/>
      <c r="JF72" s="86"/>
      <c r="JG72" s="86"/>
      <c r="JH72" s="86"/>
      <c r="JI72" s="86"/>
      <c r="JJ72" s="86"/>
      <c r="JK72" s="86"/>
      <c r="JL72" s="86"/>
      <c r="JM72" s="86"/>
      <c r="JN72" s="86"/>
      <c r="JO72" s="86"/>
      <c r="JP72" s="86"/>
      <c r="JQ72" s="86"/>
      <c r="JR72" s="86"/>
      <c r="JS72" s="86"/>
      <c r="JT72" s="86"/>
      <c r="JU72" s="86"/>
      <c r="JV72" s="86"/>
      <c r="JW72" s="86"/>
      <c r="JX72" s="86"/>
      <c r="JY72" s="86"/>
      <c r="JZ72" s="86"/>
      <c r="KA72" s="86"/>
      <c r="KB72" s="86"/>
      <c r="KC72" s="86"/>
      <c r="KD72" s="86"/>
      <c r="KE72" s="86"/>
      <c r="KF72" s="86"/>
      <c r="KG72" s="86"/>
      <c r="KH72" s="86"/>
      <c r="KI72" s="86"/>
      <c r="KJ72" s="86"/>
      <c r="KK72" s="86"/>
      <c r="KL72" s="86"/>
      <c r="KM72" s="86"/>
      <c r="KN72" s="86"/>
      <c r="KO72" s="86"/>
      <c r="KP72" s="86"/>
      <c r="KQ72" s="86"/>
      <c r="KR72" s="86"/>
      <c r="KS72" s="86"/>
      <c r="KT72" s="86"/>
      <c r="KU72" s="86"/>
      <c r="KV72" s="86"/>
      <c r="KW72" s="86"/>
      <c r="KX72" s="86"/>
      <c r="KY72" s="86"/>
      <c r="KZ72" s="86"/>
      <c r="LA72" s="86"/>
      <c r="LB72" s="86"/>
      <c r="LC72" s="86"/>
      <c r="LD72" s="86"/>
      <c r="LE72" s="86"/>
      <c r="LF72" s="86"/>
      <c r="LG72" s="86"/>
      <c r="LH72" s="86"/>
      <c r="LI72" s="86"/>
      <c r="LJ72" s="86"/>
      <c r="LK72" s="86"/>
      <c r="LL72" s="86"/>
      <c r="LM72" s="86"/>
      <c r="LN72" s="86"/>
      <c r="LO72" s="86"/>
      <c r="LP72" s="86"/>
      <c r="LQ72" s="86"/>
      <c r="LR72" s="86"/>
      <c r="LS72" s="86"/>
      <c r="LT72" s="86"/>
      <c r="LU72" s="86"/>
      <c r="LV72" s="86"/>
      <c r="LW72" s="86"/>
      <c r="LX72" s="86"/>
      <c r="LY72" s="86"/>
      <c r="LZ72" s="86"/>
      <c r="MA72" s="86"/>
      <c r="MB72" s="86"/>
      <c r="MC72" s="86"/>
      <c r="MD72" s="86"/>
      <c r="ME72" s="86"/>
      <c r="MF72" s="86"/>
      <c r="MG72" s="86"/>
      <c r="MH72" s="86"/>
      <c r="MI72" s="86"/>
      <c r="MJ72" s="86"/>
      <c r="MK72" s="86"/>
      <c r="ML72" s="86"/>
      <c r="MM72" s="86"/>
      <c r="MN72" s="86"/>
      <c r="MO72" s="86"/>
      <c r="MP72" s="86"/>
      <c r="MQ72" s="86"/>
      <c r="MR72" s="86"/>
      <c r="MS72" s="86"/>
      <c r="MT72" s="86"/>
      <c r="MU72" s="86"/>
      <c r="MV72" s="86"/>
      <c r="MW72" s="86"/>
      <c r="MX72" s="86"/>
      <c r="MY72" s="86"/>
      <c r="MZ72" s="86"/>
      <c r="NA72" s="86"/>
      <c r="NB72" s="86"/>
      <c r="NC72" s="86"/>
      <c r="ND72" s="86"/>
      <c r="NE72" s="86"/>
      <c r="NF72" s="86"/>
      <c r="NG72" s="86"/>
      <c r="NH72" s="86"/>
      <c r="NI72" s="86"/>
      <c r="NJ72" s="86"/>
      <c r="NK72" s="86"/>
      <c r="NL72" s="86"/>
      <c r="NM72" s="86"/>
      <c r="NN72" s="86"/>
      <c r="NO72" s="86"/>
      <c r="NP72" s="86"/>
      <c r="NQ72" s="86"/>
      <c r="NR72" s="86"/>
      <c r="NS72" s="86"/>
      <c r="NT72" s="86"/>
      <c r="NU72" s="86"/>
      <c r="NV72" s="86"/>
      <c r="NW72" s="86"/>
      <c r="NX72" s="86"/>
      <c r="NY72" s="86"/>
      <c r="NZ72" s="86"/>
      <c r="OA72" s="86"/>
      <c r="OB72" s="86"/>
      <c r="OC72" s="86"/>
      <c r="OD72" s="86"/>
      <c r="OE72" s="86"/>
      <c r="OF72" s="86"/>
      <c r="OG72" s="86"/>
      <c r="OH72" s="86"/>
      <c r="OI72" s="86"/>
      <c r="OJ72" s="86"/>
      <c r="OK72" s="86"/>
      <c r="OL72" s="86"/>
      <c r="OM72" s="86"/>
      <c r="ON72" s="86"/>
      <c r="OO72" s="86"/>
      <c r="OP72" s="86"/>
      <c r="OQ72" s="86"/>
      <c r="OR72" s="86"/>
      <c r="OS72" s="86"/>
      <c r="OT72" s="86"/>
      <c r="OU72" s="86"/>
      <c r="OV72" s="86"/>
      <c r="OW72" s="86"/>
      <c r="OX72" s="86"/>
      <c r="OY72" s="86"/>
      <c r="OZ72" s="86"/>
      <c r="PA72" s="86"/>
      <c r="PB72" s="86"/>
      <c r="PC72" s="86"/>
      <c r="PD72" s="86"/>
      <c r="PE72" s="86"/>
      <c r="PF72" s="86"/>
      <c r="PG72" s="86"/>
      <c r="PH72" s="86"/>
      <c r="PI72" s="86"/>
      <c r="PJ72" s="86"/>
      <c r="PK72" s="86"/>
      <c r="PL72" s="86"/>
      <c r="PM72" s="86"/>
      <c r="PN72" s="86"/>
      <c r="PO72" s="86"/>
      <c r="PP72" s="86"/>
      <c r="PQ72" s="86"/>
      <c r="PR72" s="86"/>
      <c r="PS72" s="86"/>
      <c r="PT72" s="86"/>
      <c r="PU72" s="86"/>
      <c r="PV72" s="86"/>
      <c r="PW72" s="86"/>
      <c r="PX72" s="86"/>
      <c r="PY72" s="86"/>
      <c r="PZ72" s="86"/>
      <c r="QA72" s="86"/>
      <c r="QB72" s="86"/>
      <c r="QC72" s="86"/>
      <c r="QD72" s="86"/>
      <c r="QE72" s="86"/>
      <c r="QF72" s="86"/>
      <c r="QG72" s="86"/>
      <c r="QH72" s="86"/>
      <c r="QI72" s="86"/>
      <c r="QJ72" s="86"/>
      <c r="QK72" s="86"/>
      <c r="QL72" s="86"/>
      <c r="QM72" s="86"/>
      <c r="QN72" s="86"/>
      <c r="QO72" s="86"/>
      <c r="QP72" s="86"/>
      <c r="QQ72" s="86"/>
      <c r="QR72" s="86"/>
      <c r="QS72" s="86"/>
      <c r="QT72" s="86"/>
      <c r="QU72" s="86"/>
      <c r="QV72" s="86"/>
      <c r="QW72" s="86"/>
      <c r="QX72" s="86"/>
      <c r="QY72" s="86"/>
      <c r="QZ72" s="86"/>
      <c r="RA72" s="86"/>
      <c r="RB72" s="86"/>
      <c r="RC72" s="86"/>
      <c r="RD72" s="86"/>
      <c r="RE72" s="86"/>
      <c r="RF72" s="86"/>
      <c r="RG72" s="86"/>
      <c r="RH72" s="86"/>
      <c r="RI72" s="86"/>
      <c r="RJ72" s="86"/>
      <c r="RK72" s="86"/>
      <c r="RL72" s="86"/>
      <c r="RM72" s="86"/>
      <c r="RN72" s="86"/>
      <c r="RO72" s="86"/>
      <c r="RP72" s="86"/>
      <c r="RQ72" s="86"/>
      <c r="RR72" s="86"/>
      <c r="RS72" s="86"/>
      <c r="RT72" s="86"/>
      <c r="RU72" s="86"/>
      <c r="RV72" s="86"/>
      <c r="RW72" s="86"/>
      <c r="RX72" s="86"/>
      <c r="RY72" s="86"/>
      <c r="RZ72" s="86"/>
      <c r="SA72" s="86"/>
      <c r="SB72" s="86"/>
      <c r="SC72" s="86"/>
      <c r="SD72" s="86"/>
      <c r="SE72" s="86"/>
      <c r="SF72" s="86"/>
      <c r="SG72" s="86"/>
      <c r="SH72" s="86"/>
      <c r="SI72" s="86"/>
      <c r="SJ72" s="86"/>
      <c r="SK72" s="86"/>
      <c r="SL72" s="86"/>
      <c r="SM72" s="86"/>
      <c r="SN72" s="86"/>
      <c r="SO72" s="86"/>
      <c r="SP72" s="86"/>
      <c r="SQ72" s="86"/>
      <c r="SR72" s="86"/>
      <c r="SS72" s="86"/>
      <c r="ST72" s="86"/>
      <c r="SU72" s="86"/>
      <c r="SV72" s="86"/>
      <c r="SW72" s="86"/>
      <c r="SX72" s="86"/>
      <c r="SY72" s="86"/>
      <c r="SZ72" s="86"/>
      <c r="TA72" s="86"/>
      <c r="TB72" s="86"/>
      <c r="TC72" s="86"/>
      <c r="TD72" s="86"/>
      <c r="TE72" s="86"/>
      <c r="TF72" s="86"/>
      <c r="TG72" s="86"/>
      <c r="TH72" s="86"/>
      <c r="TI72" s="86"/>
      <c r="TJ72" s="86"/>
      <c r="TK72" s="86"/>
      <c r="TL72" s="86"/>
      <c r="TM72" s="86"/>
      <c r="TN72" s="86"/>
      <c r="TO72" s="86"/>
      <c r="TP72" s="86"/>
      <c r="TQ72" s="86"/>
      <c r="TR72" s="86"/>
      <c r="TS72" s="86"/>
      <c r="TT72" s="86"/>
      <c r="TU72" s="86"/>
      <c r="TV72" s="86"/>
      <c r="TW72" s="86"/>
      <c r="TX72" s="86"/>
      <c r="TY72" s="86"/>
      <c r="TZ72" s="86"/>
      <c r="UA72" s="86"/>
      <c r="UB72" s="86"/>
      <c r="UC72" s="86"/>
      <c r="UD72" s="86"/>
      <c r="UE72" s="86"/>
      <c r="UF72" s="86"/>
      <c r="UG72" s="86"/>
      <c r="UH72" s="86"/>
      <c r="UI72" s="86"/>
      <c r="UJ72" s="86"/>
      <c r="UK72" s="86"/>
      <c r="UL72" s="86"/>
      <c r="UM72" s="86"/>
      <c r="UN72" s="86"/>
      <c r="UO72" s="86"/>
      <c r="UP72" s="86"/>
      <c r="UQ72" s="86"/>
      <c r="UR72" s="86"/>
      <c r="US72" s="86"/>
      <c r="UT72" s="86"/>
      <c r="UU72" s="86"/>
      <c r="UV72" s="86"/>
      <c r="UW72" s="86"/>
      <c r="UX72" s="86"/>
      <c r="UY72" s="86"/>
      <c r="UZ72" s="86"/>
      <c r="VA72" s="86"/>
      <c r="VB72" s="86"/>
      <c r="VC72" s="86"/>
      <c r="VD72" s="86"/>
      <c r="VE72" s="86"/>
      <c r="VF72" s="86"/>
      <c r="VG72" s="86"/>
      <c r="VH72" s="86"/>
      <c r="VI72" s="86"/>
      <c r="VJ72" s="86"/>
      <c r="VK72" s="86"/>
      <c r="VL72" s="86"/>
      <c r="VM72" s="86"/>
      <c r="VN72" s="86"/>
      <c r="VO72" s="86"/>
      <c r="VP72" s="86"/>
      <c r="VQ72" s="86"/>
      <c r="VR72" s="86"/>
      <c r="VS72" s="86"/>
      <c r="VT72" s="86"/>
      <c r="VU72" s="86"/>
      <c r="VV72" s="86"/>
      <c r="VW72" s="86"/>
      <c r="VX72" s="86"/>
      <c r="VY72" s="86"/>
      <c r="VZ72" s="86"/>
      <c r="WA72" s="86"/>
      <c r="WB72" s="86"/>
      <c r="WC72" s="86"/>
      <c r="WD72" s="86"/>
      <c r="WE72" s="86"/>
      <c r="WF72" s="86"/>
      <c r="WG72" s="86"/>
      <c r="WH72" s="86"/>
      <c r="WI72" s="86"/>
      <c r="WJ72" s="86"/>
      <c r="WK72" s="86"/>
      <c r="WL72" s="86"/>
      <c r="WM72" s="86"/>
      <c r="WN72" s="86"/>
      <c r="WO72" s="86"/>
      <c r="WP72" s="86"/>
      <c r="WQ72" s="86"/>
      <c r="WR72" s="86"/>
      <c r="WS72" s="86"/>
      <c r="WT72" s="86"/>
      <c r="WU72" s="86"/>
      <c r="WV72" s="86"/>
      <c r="WW72" s="86"/>
      <c r="WX72" s="86"/>
      <c r="WY72" s="86"/>
      <c r="WZ72" s="86"/>
      <c r="XA72" s="86"/>
      <c r="XB72" s="86"/>
      <c r="XC72" s="86"/>
      <c r="XD72" s="86"/>
      <c r="XE72" s="86"/>
      <c r="XF72" s="86"/>
      <c r="XG72" s="86"/>
      <c r="XH72" s="86"/>
      <c r="XI72" s="86"/>
      <c r="XJ72" s="86"/>
      <c r="XK72" s="86"/>
      <c r="XL72" s="86"/>
      <c r="XM72" s="86"/>
      <c r="XN72" s="86"/>
      <c r="XO72" s="86"/>
      <c r="XP72" s="86"/>
      <c r="XQ72" s="86"/>
      <c r="XR72" s="86"/>
      <c r="XS72" s="86"/>
      <c r="XT72" s="86"/>
      <c r="XU72" s="86"/>
      <c r="XV72" s="86"/>
      <c r="XW72" s="86"/>
      <c r="XX72" s="86"/>
      <c r="XY72" s="86"/>
      <c r="XZ72" s="86"/>
      <c r="YA72" s="86"/>
      <c r="YB72" s="86"/>
      <c r="YC72" s="86"/>
      <c r="YD72" s="86"/>
      <c r="YE72" s="86"/>
      <c r="YF72" s="86"/>
      <c r="YG72" s="86"/>
      <c r="YH72" s="86"/>
      <c r="YI72" s="86"/>
      <c r="YJ72" s="86"/>
      <c r="YK72" s="86"/>
      <c r="YL72" s="86"/>
      <c r="YM72" s="86"/>
      <c r="YN72" s="86"/>
      <c r="YO72" s="86"/>
      <c r="YP72" s="86"/>
      <c r="YQ72" s="86"/>
      <c r="YR72" s="86"/>
      <c r="YS72" s="86"/>
      <c r="YT72" s="86"/>
      <c r="YU72" s="86"/>
      <c r="YV72" s="86"/>
      <c r="YW72" s="86"/>
      <c r="YX72" s="86"/>
      <c r="YY72" s="86"/>
      <c r="YZ72" s="86"/>
      <c r="ZA72" s="86"/>
      <c r="ZB72" s="86"/>
      <c r="ZC72" s="86"/>
      <c r="ZD72" s="86"/>
      <c r="ZE72" s="86"/>
      <c r="ZF72" s="86"/>
      <c r="ZG72" s="86"/>
      <c r="ZH72" s="86"/>
      <c r="ZI72" s="86"/>
      <c r="ZJ72" s="86"/>
      <c r="ZK72" s="86"/>
      <c r="ZL72" s="86"/>
      <c r="ZM72" s="86"/>
      <c r="ZN72" s="86"/>
      <c r="ZO72" s="86"/>
      <c r="ZP72" s="86"/>
      <c r="ZQ72" s="86"/>
      <c r="ZR72" s="86"/>
      <c r="ZS72" s="86"/>
      <c r="ZT72" s="86"/>
      <c r="ZU72" s="86"/>
      <c r="ZV72" s="86"/>
      <c r="ZW72" s="86"/>
      <c r="ZX72" s="86"/>
      <c r="ZY72" s="86"/>
      <c r="ZZ72" s="86"/>
      <c r="AAA72" s="86"/>
      <c r="AAB72" s="86"/>
      <c r="AAC72" s="86"/>
      <c r="AAD72" s="86"/>
      <c r="AAE72" s="86"/>
      <c r="AAF72" s="86"/>
      <c r="AAG72" s="86"/>
      <c r="AAH72" s="86"/>
      <c r="AAI72" s="86"/>
      <c r="AAJ72" s="86"/>
      <c r="AAK72" s="86"/>
      <c r="AAL72" s="86"/>
      <c r="AAM72" s="86"/>
      <c r="AAN72" s="86"/>
      <c r="AAO72" s="86"/>
      <c r="AAP72" s="86"/>
      <c r="AAQ72" s="86"/>
      <c r="AAR72" s="86"/>
      <c r="AAS72" s="86"/>
      <c r="AAT72" s="86"/>
      <c r="AAU72" s="86"/>
      <c r="AAV72" s="86"/>
      <c r="AAW72" s="86"/>
      <c r="AAX72" s="86"/>
      <c r="AAY72" s="86"/>
      <c r="AAZ72" s="86"/>
      <c r="ABA72" s="86"/>
      <c r="ABB72" s="86"/>
      <c r="ABC72" s="86"/>
      <c r="ABD72" s="86"/>
      <c r="ABE72" s="86"/>
      <c r="ABF72" s="86"/>
      <c r="ABG72" s="86"/>
      <c r="ABH72" s="86"/>
      <c r="ABI72" s="86"/>
      <c r="ABJ72" s="86"/>
      <c r="ABK72" s="86"/>
      <c r="ABL72" s="86"/>
      <c r="ABM72" s="86"/>
      <c r="ABN72" s="86"/>
      <c r="ABO72" s="86"/>
      <c r="ABP72" s="86"/>
      <c r="ABQ72" s="86"/>
      <c r="ABR72" s="86"/>
      <c r="ABS72" s="86"/>
      <c r="ABT72" s="86"/>
      <c r="ABU72" s="86"/>
      <c r="ABV72" s="86"/>
      <c r="ABW72" s="86"/>
      <c r="ABX72" s="86"/>
      <c r="ABY72" s="86"/>
      <c r="ABZ72" s="86"/>
      <c r="ACA72" s="86"/>
      <c r="ACB72" s="86"/>
      <c r="ACC72" s="86"/>
      <c r="ACD72" s="86"/>
      <c r="ACE72" s="86"/>
      <c r="ACF72" s="86"/>
      <c r="ACG72" s="86"/>
      <c r="ACH72" s="86"/>
      <c r="ACI72" s="86"/>
      <c r="ACJ72" s="86"/>
      <c r="ACK72" s="86"/>
      <c r="ACL72" s="86"/>
      <c r="ACM72" s="86"/>
      <c r="ACN72" s="86"/>
      <c r="ACO72" s="86"/>
      <c r="ACP72" s="86"/>
      <c r="ACQ72" s="86"/>
      <c r="ACR72" s="86"/>
      <c r="ACS72" s="86"/>
      <c r="ACT72" s="86"/>
      <c r="ACU72" s="86"/>
      <c r="ACV72" s="86"/>
      <c r="ACW72" s="86"/>
      <c r="ACX72" s="86"/>
      <c r="ACY72" s="86"/>
      <c r="ACZ72" s="86"/>
      <c r="ADA72" s="86"/>
      <c r="ADB72" s="86"/>
      <c r="ADC72" s="86"/>
      <c r="ADD72" s="86"/>
      <c r="ADE72" s="86"/>
      <c r="ADF72" s="86"/>
      <c r="ADG72" s="86"/>
      <c r="ADH72" s="86"/>
      <c r="ADI72" s="86"/>
      <c r="ADJ72" s="86"/>
      <c r="ADK72" s="86"/>
      <c r="ADL72" s="86"/>
      <c r="ADM72" s="86"/>
      <c r="ADN72" s="86"/>
      <c r="ADO72" s="86"/>
      <c r="ADP72" s="86"/>
      <c r="ADQ72" s="86"/>
      <c r="ADR72" s="86"/>
      <c r="ADS72" s="86"/>
      <c r="ADT72" s="86"/>
      <c r="ADU72" s="86"/>
      <c r="ADV72" s="86"/>
      <c r="ADW72" s="86"/>
      <c r="ADX72" s="86"/>
      <c r="ADY72" s="86"/>
      <c r="ADZ72" s="86"/>
      <c r="AEA72" s="86"/>
      <c r="AEB72" s="86"/>
      <c r="AEC72" s="86"/>
      <c r="AED72" s="86"/>
      <c r="AEE72" s="86"/>
      <c r="AEF72" s="86"/>
      <c r="AEG72" s="86"/>
      <c r="AEH72" s="86"/>
      <c r="AEI72" s="86"/>
      <c r="AEJ72" s="86"/>
      <c r="AEK72" s="86"/>
      <c r="AEL72" s="86"/>
      <c r="AEM72" s="86"/>
      <c r="AEN72" s="86"/>
      <c r="AEO72" s="86"/>
      <c r="AEP72" s="86"/>
      <c r="AEQ72" s="86"/>
      <c r="AER72" s="86"/>
      <c r="AES72" s="86"/>
      <c r="AET72" s="86"/>
      <c r="AEU72" s="86"/>
      <c r="AEV72" s="86"/>
      <c r="AEW72" s="86"/>
      <c r="AEX72" s="86"/>
      <c r="AEY72" s="86"/>
      <c r="AEZ72" s="86"/>
      <c r="AFA72" s="86"/>
      <c r="AFB72" s="86"/>
      <c r="AFC72" s="86"/>
      <c r="AFD72" s="86"/>
      <c r="AFE72" s="86"/>
      <c r="AFF72" s="86"/>
      <c r="AFG72" s="86"/>
      <c r="AFH72" s="86"/>
      <c r="AFI72" s="86"/>
      <c r="AFJ72" s="86"/>
      <c r="AFK72" s="86"/>
      <c r="AFL72" s="86"/>
      <c r="AFM72" s="86"/>
      <c r="AFN72" s="86"/>
      <c r="AFO72" s="86"/>
      <c r="AFP72" s="86"/>
      <c r="AFQ72" s="86"/>
      <c r="AFR72" s="86"/>
      <c r="AFS72" s="86"/>
      <c r="AFT72" s="86"/>
      <c r="AFU72" s="86"/>
      <c r="AFV72" s="86"/>
      <c r="AFW72" s="86"/>
      <c r="AFX72" s="86"/>
      <c r="AFY72" s="86"/>
      <c r="AFZ72" s="86"/>
      <c r="AGA72" s="86"/>
      <c r="AGB72" s="86"/>
      <c r="AGC72" s="86"/>
      <c r="AGD72" s="86"/>
      <c r="AGE72" s="86"/>
      <c r="AGF72" s="86"/>
      <c r="AGG72" s="86"/>
      <c r="AGH72" s="86"/>
      <c r="AGI72" s="86"/>
      <c r="AGJ72" s="86"/>
      <c r="AGK72" s="86"/>
      <c r="AGL72" s="86"/>
      <c r="AGM72" s="86"/>
      <c r="AGN72" s="86"/>
      <c r="AGO72" s="86"/>
      <c r="AGP72" s="86"/>
      <c r="AGQ72" s="86"/>
      <c r="AGR72" s="86"/>
      <c r="AGS72" s="86"/>
      <c r="AGT72" s="86"/>
      <c r="AGU72" s="86"/>
      <c r="AGV72" s="86"/>
      <c r="AGW72" s="86"/>
      <c r="AGX72" s="86"/>
      <c r="AGY72" s="86"/>
      <c r="AGZ72" s="86"/>
      <c r="AHA72" s="86"/>
      <c r="AHB72" s="86"/>
      <c r="AHC72" s="86"/>
      <c r="AHD72" s="86"/>
      <c r="AHE72" s="86"/>
      <c r="AHF72" s="86"/>
      <c r="AHG72" s="86"/>
      <c r="AHH72" s="86"/>
      <c r="AHI72" s="86"/>
      <c r="AHJ72" s="86"/>
      <c r="AHK72" s="86"/>
      <c r="AHL72" s="86"/>
      <c r="AHM72" s="86"/>
      <c r="AHN72" s="86"/>
      <c r="AHO72" s="86"/>
      <c r="AHP72" s="86"/>
      <c r="AHQ72" s="86"/>
      <c r="AHR72" s="86"/>
      <c r="AHS72" s="86"/>
      <c r="AHT72" s="86"/>
      <c r="AHU72" s="86"/>
      <c r="AHV72" s="86"/>
      <c r="AHW72" s="86"/>
      <c r="AHX72" s="86"/>
      <c r="AHY72" s="86"/>
      <c r="AHZ72" s="86"/>
      <c r="AIA72" s="86"/>
      <c r="AIB72" s="86"/>
      <c r="AIC72" s="86"/>
      <c r="AID72" s="86"/>
      <c r="AIE72" s="86"/>
      <c r="AIF72" s="86"/>
      <c r="AIG72" s="86"/>
      <c r="AIH72" s="86"/>
      <c r="AII72" s="86"/>
      <c r="AIJ72" s="86"/>
      <c r="AIK72" s="86"/>
      <c r="AIL72" s="86"/>
      <c r="AIM72" s="86"/>
      <c r="AIN72" s="86"/>
      <c r="AIO72" s="86"/>
      <c r="AIP72" s="86"/>
      <c r="AIQ72" s="86"/>
      <c r="AIR72" s="86"/>
      <c r="AIS72" s="86"/>
      <c r="AIT72" s="86"/>
      <c r="AIU72" s="86"/>
      <c r="AIV72" s="86"/>
      <c r="AIW72" s="86"/>
      <c r="AIX72" s="86"/>
      <c r="AIY72" s="86"/>
      <c r="AIZ72" s="86"/>
      <c r="AJA72" s="86"/>
      <c r="AJB72" s="86"/>
      <c r="AJC72" s="86"/>
      <c r="AJD72" s="86"/>
      <c r="AJE72" s="86"/>
      <c r="AJF72" s="86"/>
      <c r="AJG72" s="86"/>
      <c r="AJH72" s="86"/>
      <c r="AJI72" s="86"/>
      <c r="AJJ72" s="86"/>
      <c r="AJK72" s="86"/>
      <c r="AJL72" s="86"/>
      <c r="AJM72" s="86"/>
      <c r="AJN72" s="86"/>
      <c r="AJO72" s="86"/>
      <c r="AJP72" s="86"/>
      <c r="AJQ72" s="86"/>
      <c r="AJR72" s="86"/>
      <c r="AJS72" s="86"/>
      <c r="AJT72" s="86"/>
      <c r="AJU72" s="86"/>
      <c r="AJV72" s="86"/>
      <c r="AJW72" s="86"/>
      <c r="AJX72" s="86"/>
      <c r="AJY72" s="86"/>
      <c r="AJZ72" s="86"/>
      <c r="AKA72" s="86"/>
      <c r="AKB72" s="86"/>
      <c r="AKC72" s="86"/>
      <c r="AKD72" s="86"/>
      <c r="AKE72" s="86"/>
      <c r="AKF72" s="86"/>
      <c r="AKG72" s="86"/>
      <c r="AKH72" s="86"/>
      <c r="AKI72" s="86"/>
      <c r="AKJ72" s="86"/>
      <c r="AKK72" s="86"/>
      <c r="AKL72" s="86"/>
      <c r="AKM72" s="86"/>
      <c r="AKN72" s="86"/>
      <c r="AKO72" s="86"/>
      <c r="AKP72" s="86"/>
      <c r="AKQ72" s="86"/>
      <c r="AKR72" s="86"/>
      <c r="AKS72" s="86"/>
      <c r="AKT72" s="86"/>
      <c r="AKU72" s="86"/>
      <c r="AKV72" s="86"/>
      <c r="AKW72" s="86"/>
      <c r="AKX72" s="86"/>
      <c r="AKY72" s="86"/>
      <c r="AKZ72" s="86"/>
      <c r="ALA72" s="86"/>
      <c r="ALB72" s="86"/>
      <c r="ALC72" s="86"/>
      <c r="ALD72" s="86"/>
      <c r="ALE72" s="86"/>
      <c r="ALF72" s="86"/>
      <c r="ALG72" s="86"/>
      <c r="ALH72" s="86"/>
      <c r="ALI72" s="86"/>
      <c r="ALJ72" s="86"/>
      <c r="ALK72" s="86"/>
      <c r="ALL72" s="86"/>
      <c r="ALM72" s="86"/>
      <c r="ALN72" s="86"/>
      <c r="ALO72" s="86"/>
      <c r="ALP72" s="86"/>
      <c r="ALQ72" s="86"/>
      <c r="ALR72" s="86"/>
      <c r="ALS72" s="86"/>
      <c r="ALT72" s="86"/>
      <c r="ALU72" s="86"/>
      <c r="ALV72" s="86"/>
      <c r="ALW72" s="86"/>
      <c r="ALX72" s="86"/>
      <c r="ALY72" s="86"/>
      <c r="ALZ72" s="86"/>
      <c r="AMA72" s="86"/>
      <c r="AMB72" s="86"/>
      <c r="AMC72" s="86"/>
      <c r="AMD72" s="86"/>
      <c r="AME72" s="86"/>
      <c r="AMF72" s="86"/>
      <c r="AMG72" s="86"/>
      <c r="AMH72" s="86"/>
      <c r="AMI72" s="86"/>
      <c r="AMJ72" s="86"/>
      <c r="AMK72" s="86"/>
    </row>
    <row r="73" customFormat="false" ht="13.8" hidden="false" customHeight="false" outlineLevel="0" collapsed="false">
      <c r="A73" s="266"/>
      <c r="B73" s="354"/>
      <c r="C73" s="266"/>
      <c r="D73" s="266"/>
      <c r="E73" s="266"/>
      <c r="F73" s="266"/>
      <c r="G73" s="289"/>
      <c r="H73" s="266"/>
      <c r="I73" s="266"/>
      <c r="J73" s="289"/>
      <c r="K73" s="289"/>
      <c r="L73" s="266"/>
      <c r="M73" s="266"/>
      <c r="N73" s="266"/>
      <c r="O73" s="266"/>
      <c r="P73" s="266"/>
      <c r="Q73" s="266"/>
      <c r="R73" s="266"/>
      <c r="S73" s="266"/>
      <c r="T73" s="266"/>
      <c r="U73" s="341"/>
      <c r="V73" s="342"/>
      <c r="W73" s="341"/>
      <c r="X73" s="342"/>
      <c r="Y73" s="342"/>
      <c r="Z73" s="342"/>
      <c r="AA73" s="342"/>
      <c r="AB73" s="343"/>
      <c r="AC73" s="343"/>
      <c r="AD73" s="344"/>
      <c r="AE73" s="343"/>
      <c r="AF73" s="345"/>
      <c r="AG73" s="345"/>
      <c r="AH73" s="345"/>
      <c r="AI73" s="345"/>
      <c r="AJ73" s="345"/>
      <c r="AK73" s="345"/>
      <c r="AL73" s="345"/>
      <c r="AM73" s="345"/>
      <c r="AN73" s="345"/>
      <c r="AO73" s="345"/>
      <c r="AP73" s="345"/>
      <c r="AQ73" s="345"/>
      <c r="AR73" s="345"/>
      <c r="AS73" s="345"/>
      <c r="AT73" s="345"/>
      <c r="AU73" s="345"/>
      <c r="AV73" s="345"/>
      <c r="AW73" s="345"/>
      <c r="AX73" s="345"/>
      <c r="AY73" s="345"/>
      <c r="AZ73" s="345"/>
      <c r="BA73" s="345"/>
      <c r="BB73" s="345"/>
      <c r="BC73" s="345"/>
      <c r="BD73" s="345"/>
      <c r="BE73" s="345"/>
      <c r="BF73" s="345"/>
      <c r="BG73" s="345"/>
      <c r="BH73" s="345"/>
      <c r="BI73" s="345"/>
      <c r="BJ73" s="345"/>
      <c r="BK73" s="345"/>
      <c r="BL73" s="345"/>
      <c r="BM73" s="345"/>
      <c r="BN73" s="345"/>
      <c r="BO73" s="345"/>
      <c r="BP73" s="345"/>
      <c r="BQ73" s="345"/>
      <c r="BR73" s="345"/>
      <c r="BS73" s="345"/>
      <c r="BT73" s="345"/>
      <c r="BU73" s="345"/>
      <c r="BV73" s="86"/>
      <c r="BW73" s="86"/>
      <c r="BX73" s="86"/>
      <c r="BY73" s="86"/>
      <c r="BZ73" s="86"/>
      <c r="CA73" s="86"/>
      <c r="CB73" s="86"/>
      <c r="CC73" s="86"/>
      <c r="CD73" s="86"/>
      <c r="CE73" s="86"/>
      <c r="CF73" s="86"/>
      <c r="CG73" s="86"/>
      <c r="CH73" s="86"/>
      <c r="CI73" s="86"/>
      <c r="CJ73" s="86"/>
      <c r="CK73" s="86"/>
      <c r="CL73" s="86"/>
      <c r="CM73" s="86"/>
      <c r="CN73" s="86"/>
      <c r="CO73" s="86"/>
      <c r="CP73" s="86"/>
      <c r="CQ73" s="86"/>
      <c r="CR73" s="86"/>
      <c r="CS73" s="86"/>
      <c r="CT73" s="86"/>
      <c r="CU73" s="86"/>
      <c r="CV73" s="86"/>
      <c r="CW73" s="86"/>
      <c r="CX73" s="86"/>
      <c r="CY73" s="86"/>
      <c r="CZ73" s="86"/>
      <c r="DA73" s="86"/>
      <c r="DB73" s="86"/>
      <c r="DC73" s="86"/>
      <c r="DD73" s="86"/>
      <c r="DE73" s="86"/>
      <c r="DF73" s="86"/>
      <c r="DG73" s="86"/>
      <c r="DH73" s="86"/>
      <c r="DI73" s="86"/>
      <c r="DJ73" s="86"/>
      <c r="DK73" s="86"/>
      <c r="DL73" s="86"/>
      <c r="DM73" s="86"/>
      <c r="DN73" s="86"/>
      <c r="DO73" s="86"/>
      <c r="DP73" s="86"/>
      <c r="DQ73" s="86"/>
      <c r="DR73" s="86"/>
      <c r="DS73" s="86"/>
      <c r="DT73" s="86"/>
      <c r="DU73" s="86"/>
      <c r="DV73" s="86"/>
      <c r="DW73" s="86"/>
      <c r="DX73" s="86"/>
      <c r="DY73" s="86"/>
      <c r="DZ73" s="86"/>
      <c r="EA73" s="86"/>
      <c r="EB73" s="86"/>
      <c r="EC73" s="86"/>
      <c r="ED73" s="86"/>
      <c r="EE73" s="86"/>
      <c r="EF73" s="86"/>
      <c r="EG73" s="86"/>
      <c r="EH73" s="86"/>
      <c r="EI73" s="86"/>
      <c r="EJ73" s="86"/>
      <c r="EK73" s="86"/>
      <c r="EL73" s="86"/>
      <c r="EM73" s="86"/>
      <c r="EN73" s="86"/>
      <c r="EO73" s="86"/>
      <c r="EP73" s="86"/>
      <c r="EQ73" s="86"/>
      <c r="ER73" s="86"/>
      <c r="ES73" s="86"/>
      <c r="ET73" s="86"/>
      <c r="EU73" s="86"/>
      <c r="EV73" s="86"/>
      <c r="EW73" s="86"/>
      <c r="EX73" s="86"/>
      <c r="EY73" s="86"/>
      <c r="EZ73" s="86"/>
      <c r="FA73" s="86"/>
      <c r="FB73" s="86"/>
      <c r="FC73" s="86"/>
      <c r="FD73" s="86"/>
      <c r="FE73" s="86"/>
      <c r="FF73" s="86"/>
      <c r="FG73" s="86"/>
      <c r="FH73" s="86"/>
      <c r="FI73" s="86"/>
      <c r="FJ73" s="86"/>
      <c r="FK73" s="86"/>
      <c r="FL73" s="86"/>
      <c r="FM73" s="86"/>
      <c r="FN73" s="86"/>
      <c r="FO73" s="86"/>
      <c r="FP73" s="86"/>
      <c r="FQ73" s="86"/>
      <c r="FR73" s="86"/>
      <c r="FS73" s="86"/>
      <c r="FT73" s="86"/>
      <c r="FU73" s="86"/>
      <c r="FV73" s="86"/>
      <c r="FW73" s="86"/>
      <c r="FX73" s="86"/>
      <c r="FY73" s="86"/>
      <c r="FZ73" s="86"/>
      <c r="GA73" s="86"/>
      <c r="GB73" s="86"/>
      <c r="GC73" s="86"/>
      <c r="GD73" s="86"/>
      <c r="GE73" s="86"/>
      <c r="GF73" s="86"/>
      <c r="GG73" s="86"/>
      <c r="GH73" s="86"/>
      <c r="GI73" s="86"/>
      <c r="GJ73" s="86"/>
      <c r="GK73" s="86"/>
      <c r="GL73" s="86"/>
      <c r="GM73" s="86"/>
      <c r="GN73" s="86"/>
      <c r="GO73" s="86"/>
      <c r="GP73" s="86"/>
      <c r="GQ73" s="86"/>
      <c r="GR73" s="86"/>
      <c r="GS73" s="86"/>
      <c r="GT73" s="86"/>
      <c r="GU73" s="86"/>
      <c r="GV73" s="86"/>
      <c r="GW73" s="86"/>
      <c r="GX73" s="86"/>
      <c r="GY73" s="86"/>
      <c r="GZ73" s="86"/>
      <c r="HA73" s="86"/>
      <c r="HB73" s="86"/>
      <c r="HC73" s="86"/>
      <c r="HD73" s="86"/>
      <c r="HE73" s="86"/>
      <c r="HF73" s="86"/>
      <c r="HG73" s="86"/>
      <c r="HH73" s="86"/>
      <c r="HI73" s="86"/>
      <c r="HJ73" s="86"/>
      <c r="HK73" s="86"/>
      <c r="HL73" s="86"/>
      <c r="HM73" s="86"/>
      <c r="HN73" s="86"/>
      <c r="HO73" s="86"/>
      <c r="HP73" s="86"/>
      <c r="HQ73" s="86"/>
      <c r="HR73" s="86"/>
      <c r="HS73" s="86"/>
      <c r="HT73" s="86"/>
      <c r="HU73" s="86"/>
      <c r="HV73" s="86"/>
      <c r="HW73" s="86"/>
      <c r="HX73" s="86"/>
      <c r="HY73" s="86"/>
      <c r="HZ73" s="86"/>
      <c r="IA73" s="86"/>
      <c r="IB73" s="86"/>
      <c r="IC73" s="86"/>
      <c r="ID73" s="86"/>
      <c r="IE73" s="86"/>
      <c r="IF73" s="86"/>
      <c r="IG73" s="86"/>
      <c r="IH73" s="86"/>
      <c r="II73" s="86"/>
      <c r="IJ73" s="86"/>
      <c r="IK73" s="86"/>
      <c r="IL73" s="86"/>
      <c r="IM73" s="86"/>
      <c r="IN73" s="86"/>
      <c r="IO73" s="86"/>
      <c r="IP73" s="86"/>
      <c r="IQ73" s="86"/>
      <c r="IR73" s="86"/>
      <c r="IS73" s="86"/>
      <c r="IT73" s="86"/>
      <c r="IU73" s="86"/>
      <c r="IV73" s="86"/>
      <c r="IW73" s="86"/>
      <c r="IX73" s="86"/>
      <c r="IY73" s="86"/>
      <c r="IZ73" s="86"/>
      <c r="JA73" s="86"/>
      <c r="JB73" s="86"/>
      <c r="JC73" s="86"/>
      <c r="JD73" s="86"/>
      <c r="JE73" s="86"/>
      <c r="JF73" s="86"/>
      <c r="JG73" s="86"/>
      <c r="JH73" s="86"/>
      <c r="JI73" s="86"/>
      <c r="JJ73" s="86"/>
      <c r="JK73" s="86"/>
      <c r="JL73" s="86"/>
      <c r="JM73" s="86"/>
      <c r="JN73" s="86"/>
      <c r="JO73" s="86"/>
      <c r="JP73" s="86"/>
      <c r="JQ73" s="86"/>
      <c r="JR73" s="86"/>
      <c r="JS73" s="86"/>
      <c r="JT73" s="86"/>
      <c r="JU73" s="86"/>
      <c r="JV73" s="86"/>
      <c r="JW73" s="86"/>
      <c r="JX73" s="86"/>
      <c r="JY73" s="86"/>
      <c r="JZ73" s="86"/>
      <c r="KA73" s="86"/>
      <c r="KB73" s="86"/>
      <c r="KC73" s="86"/>
      <c r="KD73" s="86"/>
      <c r="KE73" s="86"/>
      <c r="KF73" s="86"/>
      <c r="KG73" s="86"/>
      <c r="KH73" s="86"/>
      <c r="KI73" s="86"/>
      <c r="KJ73" s="86"/>
      <c r="KK73" s="86"/>
      <c r="KL73" s="86"/>
      <c r="KM73" s="86"/>
      <c r="KN73" s="86"/>
      <c r="KO73" s="86"/>
      <c r="KP73" s="86"/>
      <c r="KQ73" s="86"/>
      <c r="KR73" s="86"/>
      <c r="KS73" s="86"/>
      <c r="KT73" s="86"/>
      <c r="KU73" s="86"/>
      <c r="KV73" s="86"/>
      <c r="KW73" s="86"/>
      <c r="KX73" s="86"/>
      <c r="KY73" s="86"/>
      <c r="KZ73" s="86"/>
      <c r="LA73" s="86"/>
      <c r="LB73" s="86"/>
      <c r="LC73" s="86"/>
      <c r="LD73" s="86"/>
      <c r="LE73" s="86"/>
      <c r="LF73" s="86"/>
      <c r="LG73" s="86"/>
      <c r="LH73" s="86"/>
      <c r="LI73" s="86"/>
      <c r="LJ73" s="86"/>
      <c r="LK73" s="86"/>
      <c r="LL73" s="86"/>
      <c r="LM73" s="86"/>
      <c r="LN73" s="86"/>
      <c r="LO73" s="86"/>
      <c r="LP73" s="86"/>
      <c r="LQ73" s="86"/>
      <c r="LR73" s="86"/>
      <c r="LS73" s="86"/>
      <c r="LT73" s="86"/>
      <c r="LU73" s="86"/>
      <c r="LV73" s="86"/>
      <c r="LW73" s="86"/>
      <c r="LX73" s="86"/>
      <c r="LY73" s="86"/>
      <c r="LZ73" s="86"/>
      <c r="MA73" s="86"/>
      <c r="MB73" s="86"/>
      <c r="MC73" s="86"/>
      <c r="MD73" s="86"/>
      <c r="ME73" s="86"/>
      <c r="MF73" s="86"/>
      <c r="MG73" s="86"/>
      <c r="MH73" s="86"/>
      <c r="MI73" s="86"/>
      <c r="MJ73" s="86"/>
      <c r="MK73" s="86"/>
      <c r="ML73" s="86"/>
      <c r="MM73" s="86"/>
      <c r="MN73" s="86"/>
      <c r="MO73" s="86"/>
      <c r="MP73" s="86"/>
      <c r="MQ73" s="86"/>
      <c r="MR73" s="86"/>
      <c r="MS73" s="86"/>
      <c r="MT73" s="86"/>
      <c r="MU73" s="86"/>
      <c r="MV73" s="86"/>
      <c r="MW73" s="86"/>
      <c r="MX73" s="86"/>
      <c r="MY73" s="86"/>
      <c r="MZ73" s="86"/>
      <c r="NA73" s="86"/>
      <c r="NB73" s="86"/>
      <c r="NC73" s="86"/>
      <c r="ND73" s="86"/>
      <c r="NE73" s="86"/>
      <c r="NF73" s="86"/>
      <c r="NG73" s="86"/>
      <c r="NH73" s="86"/>
      <c r="NI73" s="86"/>
      <c r="NJ73" s="86"/>
      <c r="NK73" s="86"/>
      <c r="NL73" s="86"/>
      <c r="NM73" s="86"/>
      <c r="NN73" s="86"/>
      <c r="NO73" s="86"/>
      <c r="NP73" s="86"/>
      <c r="NQ73" s="86"/>
      <c r="NR73" s="86"/>
      <c r="NS73" s="86"/>
      <c r="NT73" s="86"/>
      <c r="NU73" s="86"/>
      <c r="NV73" s="86"/>
      <c r="NW73" s="86"/>
      <c r="NX73" s="86"/>
      <c r="NY73" s="86"/>
      <c r="NZ73" s="86"/>
      <c r="OA73" s="86"/>
      <c r="OB73" s="86"/>
      <c r="OC73" s="86"/>
      <c r="OD73" s="86"/>
      <c r="OE73" s="86"/>
      <c r="OF73" s="86"/>
      <c r="OG73" s="86"/>
      <c r="OH73" s="86"/>
      <c r="OI73" s="86"/>
      <c r="OJ73" s="86"/>
      <c r="OK73" s="86"/>
      <c r="OL73" s="86"/>
      <c r="OM73" s="86"/>
      <c r="ON73" s="86"/>
      <c r="OO73" s="86"/>
      <c r="OP73" s="86"/>
      <c r="OQ73" s="86"/>
      <c r="OR73" s="86"/>
      <c r="OS73" s="86"/>
      <c r="OT73" s="86"/>
      <c r="OU73" s="86"/>
      <c r="OV73" s="86"/>
      <c r="OW73" s="86"/>
      <c r="OX73" s="86"/>
      <c r="OY73" s="86"/>
      <c r="OZ73" s="86"/>
      <c r="PA73" s="86"/>
      <c r="PB73" s="86"/>
      <c r="PC73" s="86"/>
      <c r="PD73" s="86"/>
      <c r="PE73" s="86"/>
      <c r="PF73" s="86"/>
      <c r="PG73" s="86"/>
      <c r="PH73" s="86"/>
      <c r="PI73" s="86"/>
      <c r="PJ73" s="86"/>
      <c r="PK73" s="86"/>
      <c r="PL73" s="86"/>
      <c r="PM73" s="86"/>
      <c r="PN73" s="86"/>
      <c r="PO73" s="86"/>
      <c r="PP73" s="86"/>
      <c r="PQ73" s="86"/>
      <c r="PR73" s="86"/>
      <c r="PS73" s="86"/>
      <c r="PT73" s="86"/>
      <c r="PU73" s="86"/>
      <c r="PV73" s="86"/>
      <c r="PW73" s="86"/>
      <c r="PX73" s="86"/>
      <c r="PY73" s="86"/>
      <c r="PZ73" s="86"/>
      <c r="QA73" s="86"/>
      <c r="QB73" s="86"/>
      <c r="QC73" s="86"/>
      <c r="QD73" s="86"/>
      <c r="QE73" s="86"/>
      <c r="QF73" s="86"/>
      <c r="QG73" s="86"/>
      <c r="QH73" s="86"/>
      <c r="QI73" s="86"/>
      <c r="QJ73" s="86"/>
      <c r="QK73" s="86"/>
      <c r="QL73" s="86"/>
      <c r="QM73" s="86"/>
      <c r="QN73" s="86"/>
      <c r="QO73" s="86"/>
      <c r="QP73" s="86"/>
      <c r="QQ73" s="86"/>
      <c r="QR73" s="86"/>
      <c r="QS73" s="86"/>
      <c r="QT73" s="86"/>
      <c r="QU73" s="86"/>
      <c r="QV73" s="86"/>
      <c r="QW73" s="86"/>
      <c r="QX73" s="86"/>
      <c r="QY73" s="86"/>
      <c r="QZ73" s="86"/>
      <c r="RA73" s="86"/>
      <c r="RB73" s="86"/>
      <c r="RC73" s="86"/>
      <c r="RD73" s="86"/>
      <c r="RE73" s="86"/>
      <c r="RF73" s="86"/>
      <c r="RG73" s="86"/>
      <c r="RH73" s="86"/>
      <c r="RI73" s="86"/>
      <c r="RJ73" s="86"/>
      <c r="RK73" s="86"/>
      <c r="RL73" s="86"/>
      <c r="RM73" s="86"/>
      <c r="RN73" s="86"/>
      <c r="RO73" s="86"/>
      <c r="RP73" s="86"/>
      <c r="RQ73" s="86"/>
      <c r="RR73" s="86"/>
      <c r="RS73" s="86"/>
      <c r="RT73" s="86"/>
      <c r="RU73" s="86"/>
      <c r="RV73" s="86"/>
      <c r="RW73" s="86"/>
      <c r="RX73" s="86"/>
      <c r="RY73" s="86"/>
      <c r="RZ73" s="86"/>
      <c r="SA73" s="86"/>
      <c r="SB73" s="86"/>
      <c r="SC73" s="86"/>
      <c r="SD73" s="86"/>
      <c r="SE73" s="86"/>
      <c r="SF73" s="86"/>
      <c r="SG73" s="86"/>
      <c r="SH73" s="86"/>
      <c r="SI73" s="86"/>
      <c r="SJ73" s="86"/>
      <c r="SK73" s="86"/>
      <c r="SL73" s="86"/>
      <c r="SM73" s="86"/>
      <c r="SN73" s="86"/>
      <c r="SO73" s="86"/>
      <c r="SP73" s="86"/>
      <c r="SQ73" s="86"/>
      <c r="SR73" s="86"/>
      <c r="SS73" s="86"/>
      <c r="ST73" s="86"/>
      <c r="SU73" s="86"/>
      <c r="SV73" s="86"/>
      <c r="SW73" s="86"/>
      <c r="SX73" s="86"/>
      <c r="SY73" s="86"/>
      <c r="SZ73" s="86"/>
      <c r="TA73" s="86"/>
      <c r="TB73" s="86"/>
      <c r="TC73" s="86"/>
      <c r="TD73" s="86"/>
      <c r="TE73" s="86"/>
      <c r="TF73" s="86"/>
      <c r="TG73" s="86"/>
      <c r="TH73" s="86"/>
      <c r="TI73" s="86"/>
      <c r="TJ73" s="86"/>
      <c r="TK73" s="86"/>
      <c r="TL73" s="86"/>
      <c r="TM73" s="86"/>
      <c r="TN73" s="86"/>
      <c r="TO73" s="86"/>
      <c r="TP73" s="86"/>
      <c r="TQ73" s="86"/>
      <c r="TR73" s="86"/>
      <c r="TS73" s="86"/>
      <c r="TT73" s="86"/>
      <c r="TU73" s="86"/>
      <c r="TV73" s="86"/>
      <c r="TW73" s="86"/>
      <c r="TX73" s="86"/>
      <c r="TY73" s="86"/>
      <c r="TZ73" s="86"/>
      <c r="UA73" s="86"/>
      <c r="UB73" s="86"/>
      <c r="UC73" s="86"/>
      <c r="UD73" s="86"/>
      <c r="UE73" s="86"/>
      <c r="UF73" s="86"/>
      <c r="UG73" s="86"/>
      <c r="UH73" s="86"/>
      <c r="UI73" s="86"/>
      <c r="UJ73" s="86"/>
      <c r="UK73" s="86"/>
      <c r="UL73" s="86"/>
      <c r="UM73" s="86"/>
      <c r="UN73" s="86"/>
      <c r="UO73" s="86"/>
      <c r="UP73" s="86"/>
      <c r="UQ73" s="86"/>
      <c r="UR73" s="86"/>
      <c r="US73" s="86"/>
      <c r="UT73" s="86"/>
      <c r="UU73" s="86"/>
      <c r="UV73" s="86"/>
      <c r="UW73" s="86"/>
      <c r="UX73" s="86"/>
      <c r="UY73" s="86"/>
      <c r="UZ73" s="86"/>
      <c r="VA73" s="86"/>
      <c r="VB73" s="86"/>
      <c r="VC73" s="86"/>
      <c r="VD73" s="86"/>
      <c r="VE73" s="86"/>
      <c r="VF73" s="86"/>
      <c r="VG73" s="86"/>
      <c r="VH73" s="86"/>
      <c r="VI73" s="86"/>
      <c r="VJ73" s="86"/>
      <c r="VK73" s="86"/>
      <c r="VL73" s="86"/>
      <c r="VM73" s="86"/>
      <c r="VN73" s="86"/>
      <c r="VO73" s="86"/>
      <c r="VP73" s="86"/>
      <c r="VQ73" s="86"/>
      <c r="VR73" s="86"/>
      <c r="VS73" s="86"/>
      <c r="VT73" s="86"/>
      <c r="VU73" s="86"/>
      <c r="VV73" s="86"/>
      <c r="VW73" s="86"/>
      <c r="VX73" s="86"/>
      <c r="VY73" s="86"/>
      <c r="VZ73" s="86"/>
      <c r="WA73" s="86"/>
      <c r="WB73" s="86"/>
      <c r="WC73" s="86"/>
      <c r="WD73" s="86"/>
      <c r="WE73" s="86"/>
      <c r="WF73" s="86"/>
      <c r="WG73" s="86"/>
      <c r="WH73" s="86"/>
      <c r="WI73" s="86"/>
      <c r="WJ73" s="86"/>
      <c r="WK73" s="86"/>
      <c r="WL73" s="86"/>
      <c r="WM73" s="86"/>
      <c r="WN73" s="86"/>
      <c r="WO73" s="86"/>
      <c r="WP73" s="86"/>
      <c r="WQ73" s="86"/>
      <c r="WR73" s="86"/>
      <c r="WS73" s="86"/>
      <c r="WT73" s="86"/>
      <c r="WU73" s="86"/>
      <c r="WV73" s="86"/>
      <c r="WW73" s="86"/>
      <c r="WX73" s="86"/>
      <c r="WY73" s="86"/>
      <c r="WZ73" s="86"/>
      <c r="XA73" s="86"/>
      <c r="XB73" s="86"/>
      <c r="XC73" s="86"/>
      <c r="XD73" s="86"/>
      <c r="XE73" s="86"/>
      <c r="XF73" s="86"/>
      <c r="XG73" s="86"/>
      <c r="XH73" s="86"/>
      <c r="XI73" s="86"/>
      <c r="XJ73" s="86"/>
      <c r="XK73" s="86"/>
      <c r="XL73" s="86"/>
      <c r="XM73" s="86"/>
      <c r="XN73" s="86"/>
      <c r="XO73" s="86"/>
      <c r="XP73" s="86"/>
      <c r="XQ73" s="86"/>
      <c r="XR73" s="86"/>
      <c r="XS73" s="86"/>
      <c r="XT73" s="86"/>
      <c r="XU73" s="86"/>
      <c r="XV73" s="86"/>
      <c r="XW73" s="86"/>
      <c r="XX73" s="86"/>
      <c r="XY73" s="86"/>
      <c r="XZ73" s="86"/>
      <c r="YA73" s="86"/>
      <c r="YB73" s="86"/>
      <c r="YC73" s="86"/>
      <c r="YD73" s="86"/>
      <c r="YE73" s="86"/>
      <c r="YF73" s="86"/>
      <c r="YG73" s="86"/>
      <c r="YH73" s="86"/>
      <c r="YI73" s="86"/>
      <c r="YJ73" s="86"/>
      <c r="YK73" s="86"/>
      <c r="YL73" s="86"/>
      <c r="YM73" s="86"/>
      <c r="YN73" s="86"/>
      <c r="YO73" s="86"/>
      <c r="YP73" s="86"/>
      <c r="YQ73" s="86"/>
      <c r="YR73" s="86"/>
      <c r="YS73" s="86"/>
      <c r="YT73" s="86"/>
      <c r="YU73" s="86"/>
      <c r="YV73" s="86"/>
      <c r="YW73" s="86"/>
      <c r="YX73" s="86"/>
      <c r="YY73" s="86"/>
      <c r="YZ73" s="86"/>
      <c r="ZA73" s="86"/>
      <c r="ZB73" s="86"/>
      <c r="ZC73" s="86"/>
      <c r="ZD73" s="86"/>
      <c r="ZE73" s="86"/>
      <c r="ZF73" s="86"/>
      <c r="ZG73" s="86"/>
      <c r="ZH73" s="86"/>
      <c r="ZI73" s="86"/>
      <c r="ZJ73" s="86"/>
      <c r="ZK73" s="86"/>
      <c r="ZL73" s="86"/>
      <c r="ZM73" s="86"/>
      <c r="ZN73" s="86"/>
      <c r="ZO73" s="86"/>
      <c r="ZP73" s="86"/>
      <c r="ZQ73" s="86"/>
      <c r="ZR73" s="86"/>
      <c r="ZS73" s="86"/>
      <c r="ZT73" s="86"/>
      <c r="ZU73" s="86"/>
      <c r="ZV73" s="86"/>
      <c r="ZW73" s="86"/>
      <c r="ZX73" s="86"/>
      <c r="ZY73" s="86"/>
      <c r="ZZ73" s="86"/>
      <c r="AAA73" s="86"/>
      <c r="AAB73" s="86"/>
      <c r="AAC73" s="86"/>
      <c r="AAD73" s="86"/>
      <c r="AAE73" s="86"/>
      <c r="AAF73" s="86"/>
      <c r="AAG73" s="86"/>
      <c r="AAH73" s="86"/>
      <c r="AAI73" s="86"/>
      <c r="AAJ73" s="86"/>
      <c r="AAK73" s="86"/>
      <c r="AAL73" s="86"/>
      <c r="AAM73" s="86"/>
      <c r="AAN73" s="86"/>
      <c r="AAO73" s="86"/>
      <c r="AAP73" s="86"/>
      <c r="AAQ73" s="86"/>
      <c r="AAR73" s="86"/>
      <c r="AAS73" s="86"/>
      <c r="AAT73" s="86"/>
      <c r="AAU73" s="86"/>
      <c r="AAV73" s="86"/>
      <c r="AAW73" s="86"/>
      <c r="AAX73" s="86"/>
      <c r="AAY73" s="86"/>
      <c r="AAZ73" s="86"/>
      <c r="ABA73" s="86"/>
      <c r="ABB73" s="86"/>
      <c r="ABC73" s="86"/>
      <c r="ABD73" s="86"/>
      <c r="ABE73" s="86"/>
      <c r="ABF73" s="86"/>
      <c r="ABG73" s="86"/>
      <c r="ABH73" s="86"/>
      <c r="ABI73" s="86"/>
      <c r="ABJ73" s="86"/>
      <c r="ABK73" s="86"/>
      <c r="ABL73" s="86"/>
      <c r="ABM73" s="86"/>
      <c r="ABN73" s="86"/>
      <c r="ABO73" s="86"/>
      <c r="ABP73" s="86"/>
      <c r="ABQ73" s="86"/>
      <c r="ABR73" s="86"/>
      <c r="ABS73" s="86"/>
      <c r="ABT73" s="86"/>
      <c r="ABU73" s="86"/>
      <c r="ABV73" s="86"/>
      <c r="ABW73" s="86"/>
      <c r="ABX73" s="86"/>
      <c r="ABY73" s="86"/>
      <c r="ABZ73" s="86"/>
      <c r="ACA73" s="86"/>
      <c r="ACB73" s="86"/>
      <c r="ACC73" s="86"/>
      <c r="ACD73" s="86"/>
      <c r="ACE73" s="86"/>
      <c r="ACF73" s="86"/>
      <c r="ACG73" s="86"/>
      <c r="ACH73" s="86"/>
      <c r="ACI73" s="86"/>
      <c r="ACJ73" s="86"/>
      <c r="ACK73" s="86"/>
      <c r="ACL73" s="86"/>
      <c r="ACM73" s="86"/>
      <c r="ACN73" s="86"/>
      <c r="ACO73" s="86"/>
      <c r="ACP73" s="86"/>
      <c r="ACQ73" s="86"/>
      <c r="ACR73" s="86"/>
      <c r="ACS73" s="86"/>
      <c r="ACT73" s="86"/>
      <c r="ACU73" s="86"/>
      <c r="ACV73" s="86"/>
      <c r="ACW73" s="86"/>
      <c r="ACX73" s="86"/>
      <c r="ACY73" s="86"/>
      <c r="ACZ73" s="86"/>
      <c r="ADA73" s="86"/>
      <c r="ADB73" s="86"/>
      <c r="ADC73" s="86"/>
      <c r="ADD73" s="86"/>
      <c r="ADE73" s="86"/>
      <c r="ADF73" s="86"/>
      <c r="ADG73" s="86"/>
      <c r="ADH73" s="86"/>
      <c r="ADI73" s="86"/>
      <c r="ADJ73" s="86"/>
      <c r="ADK73" s="86"/>
      <c r="ADL73" s="86"/>
      <c r="ADM73" s="86"/>
      <c r="ADN73" s="86"/>
      <c r="ADO73" s="86"/>
      <c r="ADP73" s="86"/>
      <c r="ADQ73" s="86"/>
      <c r="ADR73" s="86"/>
      <c r="ADS73" s="86"/>
      <c r="ADT73" s="86"/>
      <c r="ADU73" s="86"/>
      <c r="ADV73" s="86"/>
      <c r="ADW73" s="86"/>
      <c r="ADX73" s="86"/>
      <c r="ADY73" s="86"/>
      <c r="ADZ73" s="86"/>
      <c r="AEA73" s="86"/>
      <c r="AEB73" s="86"/>
      <c r="AEC73" s="86"/>
      <c r="AED73" s="86"/>
      <c r="AEE73" s="86"/>
      <c r="AEF73" s="86"/>
      <c r="AEG73" s="86"/>
      <c r="AEH73" s="86"/>
      <c r="AEI73" s="86"/>
      <c r="AEJ73" s="86"/>
      <c r="AEK73" s="86"/>
      <c r="AEL73" s="86"/>
      <c r="AEM73" s="86"/>
      <c r="AEN73" s="86"/>
      <c r="AEO73" s="86"/>
      <c r="AEP73" s="86"/>
      <c r="AEQ73" s="86"/>
      <c r="AER73" s="86"/>
      <c r="AES73" s="86"/>
      <c r="AET73" s="86"/>
      <c r="AEU73" s="86"/>
      <c r="AEV73" s="86"/>
      <c r="AEW73" s="86"/>
      <c r="AEX73" s="86"/>
      <c r="AEY73" s="86"/>
      <c r="AEZ73" s="86"/>
      <c r="AFA73" s="86"/>
      <c r="AFB73" s="86"/>
      <c r="AFC73" s="86"/>
      <c r="AFD73" s="86"/>
      <c r="AFE73" s="86"/>
      <c r="AFF73" s="86"/>
      <c r="AFG73" s="86"/>
      <c r="AFH73" s="86"/>
      <c r="AFI73" s="86"/>
      <c r="AFJ73" s="86"/>
      <c r="AFK73" s="86"/>
      <c r="AFL73" s="86"/>
      <c r="AFM73" s="86"/>
      <c r="AFN73" s="86"/>
      <c r="AFO73" s="86"/>
      <c r="AFP73" s="86"/>
      <c r="AFQ73" s="86"/>
      <c r="AFR73" s="86"/>
      <c r="AFS73" s="86"/>
      <c r="AFT73" s="86"/>
      <c r="AFU73" s="86"/>
      <c r="AFV73" s="86"/>
      <c r="AFW73" s="86"/>
      <c r="AFX73" s="86"/>
      <c r="AFY73" s="86"/>
      <c r="AFZ73" s="86"/>
      <c r="AGA73" s="86"/>
      <c r="AGB73" s="86"/>
      <c r="AGC73" s="86"/>
      <c r="AGD73" s="86"/>
      <c r="AGE73" s="86"/>
      <c r="AGF73" s="86"/>
      <c r="AGG73" s="86"/>
      <c r="AGH73" s="86"/>
      <c r="AGI73" s="86"/>
      <c r="AGJ73" s="86"/>
      <c r="AGK73" s="86"/>
      <c r="AGL73" s="86"/>
      <c r="AGM73" s="86"/>
      <c r="AGN73" s="86"/>
      <c r="AGO73" s="86"/>
      <c r="AGP73" s="86"/>
      <c r="AGQ73" s="86"/>
      <c r="AGR73" s="86"/>
      <c r="AGS73" s="86"/>
      <c r="AGT73" s="86"/>
      <c r="AGU73" s="86"/>
      <c r="AGV73" s="86"/>
      <c r="AGW73" s="86"/>
      <c r="AGX73" s="86"/>
      <c r="AGY73" s="86"/>
      <c r="AGZ73" s="86"/>
      <c r="AHA73" s="86"/>
      <c r="AHB73" s="86"/>
      <c r="AHC73" s="86"/>
      <c r="AHD73" s="86"/>
      <c r="AHE73" s="86"/>
      <c r="AHF73" s="86"/>
      <c r="AHG73" s="86"/>
      <c r="AHH73" s="86"/>
      <c r="AHI73" s="86"/>
      <c r="AHJ73" s="86"/>
      <c r="AHK73" s="86"/>
      <c r="AHL73" s="86"/>
      <c r="AHM73" s="86"/>
      <c r="AHN73" s="86"/>
      <c r="AHO73" s="86"/>
      <c r="AHP73" s="86"/>
      <c r="AHQ73" s="86"/>
      <c r="AHR73" s="86"/>
      <c r="AHS73" s="86"/>
      <c r="AHT73" s="86"/>
      <c r="AHU73" s="86"/>
      <c r="AHV73" s="86"/>
      <c r="AHW73" s="86"/>
      <c r="AHX73" s="86"/>
      <c r="AHY73" s="86"/>
      <c r="AHZ73" s="86"/>
      <c r="AIA73" s="86"/>
      <c r="AIB73" s="86"/>
      <c r="AIC73" s="86"/>
      <c r="AID73" s="86"/>
      <c r="AIE73" s="86"/>
      <c r="AIF73" s="86"/>
      <c r="AIG73" s="86"/>
      <c r="AIH73" s="86"/>
      <c r="AII73" s="86"/>
      <c r="AIJ73" s="86"/>
      <c r="AIK73" s="86"/>
      <c r="AIL73" s="86"/>
      <c r="AIM73" s="86"/>
      <c r="AIN73" s="86"/>
      <c r="AIO73" s="86"/>
      <c r="AIP73" s="86"/>
      <c r="AIQ73" s="86"/>
      <c r="AIR73" s="86"/>
      <c r="AIS73" s="86"/>
      <c r="AIT73" s="86"/>
      <c r="AIU73" s="86"/>
      <c r="AIV73" s="86"/>
      <c r="AIW73" s="86"/>
      <c r="AIX73" s="86"/>
      <c r="AIY73" s="86"/>
      <c r="AIZ73" s="86"/>
      <c r="AJA73" s="86"/>
      <c r="AJB73" s="86"/>
      <c r="AJC73" s="86"/>
      <c r="AJD73" s="86"/>
      <c r="AJE73" s="86"/>
      <c r="AJF73" s="86"/>
      <c r="AJG73" s="86"/>
      <c r="AJH73" s="86"/>
      <c r="AJI73" s="86"/>
      <c r="AJJ73" s="86"/>
      <c r="AJK73" s="86"/>
      <c r="AJL73" s="86"/>
      <c r="AJM73" s="86"/>
      <c r="AJN73" s="86"/>
      <c r="AJO73" s="86"/>
      <c r="AJP73" s="86"/>
      <c r="AJQ73" s="86"/>
      <c r="AJR73" s="86"/>
      <c r="AJS73" s="86"/>
      <c r="AJT73" s="86"/>
      <c r="AJU73" s="86"/>
      <c r="AJV73" s="86"/>
      <c r="AJW73" s="86"/>
      <c r="AJX73" s="86"/>
      <c r="AJY73" s="86"/>
      <c r="AJZ73" s="86"/>
      <c r="AKA73" s="86"/>
      <c r="AKB73" s="86"/>
      <c r="AKC73" s="86"/>
      <c r="AKD73" s="86"/>
      <c r="AKE73" s="86"/>
      <c r="AKF73" s="86"/>
      <c r="AKG73" s="86"/>
      <c r="AKH73" s="86"/>
      <c r="AKI73" s="86"/>
      <c r="AKJ73" s="86"/>
      <c r="AKK73" s="86"/>
      <c r="AKL73" s="86"/>
      <c r="AKM73" s="86"/>
      <c r="AKN73" s="86"/>
      <c r="AKO73" s="86"/>
      <c r="AKP73" s="86"/>
      <c r="AKQ73" s="86"/>
      <c r="AKR73" s="86"/>
      <c r="AKS73" s="86"/>
      <c r="AKT73" s="86"/>
      <c r="AKU73" s="86"/>
      <c r="AKV73" s="86"/>
      <c r="AKW73" s="86"/>
      <c r="AKX73" s="86"/>
      <c r="AKY73" s="86"/>
      <c r="AKZ73" s="86"/>
      <c r="ALA73" s="86"/>
      <c r="ALB73" s="86"/>
      <c r="ALC73" s="86"/>
      <c r="ALD73" s="86"/>
      <c r="ALE73" s="86"/>
      <c r="ALF73" s="86"/>
      <c r="ALG73" s="86"/>
      <c r="ALH73" s="86"/>
      <c r="ALI73" s="86"/>
      <c r="ALJ73" s="86"/>
      <c r="ALK73" s="86"/>
      <c r="ALL73" s="86"/>
      <c r="ALM73" s="86"/>
      <c r="ALN73" s="86"/>
      <c r="ALO73" s="86"/>
      <c r="ALP73" s="86"/>
      <c r="ALQ73" s="86"/>
      <c r="ALR73" s="86"/>
      <c r="ALS73" s="86"/>
      <c r="ALT73" s="86"/>
      <c r="ALU73" s="86"/>
      <c r="ALV73" s="86"/>
      <c r="ALW73" s="86"/>
      <c r="ALX73" s="86"/>
      <c r="ALY73" s="86"/>
      <c r="ALZ73" s="86"/>
      <c r="AMA73" s="86"/>
      <c r="AMB73" s="86"/>
      <c r="AMC73" s="86"/>
      <c r="AMD73" s="86"/>
      <c r="AME73" s="86"/>
      <c r="AMF73" s="86"/>
      <c r="AMG73" s="86"/>
      <c r="AMH73" s="86"/>
      <c r="AMI73" s="86"/>
      <c r="AMJ73" s="86"/>
      <c r="AMK73" s="86"/>
    </row>
    <row r="74" customFormat="false" ht="13.8" hidden="false" customHeight="false" outlineLevel="0" collapsed="false">
      <c r="AF74" s="345"/>
      <c r="AG74" s="345"/>
      <c r="AH74" s="345"/>
      <c r="AI74" s="345"/>
      <c r="AJ74" s="345"/>
      <c r="AK74" s="345"/>
      <c r="AL74" s="345"/>
      <c r="AM74" s="345"/>
      <c r="AN74" s="345"/>
      <c r="AO74" s="345"/>
      <c r="AP74" s="345"/>
      <c r="AQ74" s="345"/>
      <c r="AR74" s="345"/>
      <c r="AS74" s="345"/>
      <c r="AT74" s="345"/>
      <c r="AU74" s="345"/>
      <c r="AV74" s="345"/>
      <c r="AW74" s="345"/>
      <c r="AX74" s="345"/>
      <c r="AY74" s="345"/>
      <c r="AZ74" s="345"/>
      <c r="BA74" s="345"/>
      <c r="BB74" s="345"/>
      <c r="BC74" s="345"/>
      <c r="BD74" s="345"/>
      <c r="BE74" s="345"/>
      <c r="BF74" s="345"/>
      <c r="BG74" s="345"/>
      <c r="BH74" s="345"/>
      <c r="BI74" s="345"/>
      <c r="BJ74" s="345"/>
      <c r="BK74" s="345"/>
      <c r="BL74" s="345"/>
      <c r="BM74" s="345"/>
      <c r="BN74" s="345"/>
      <c r="BO74" s="345"/>
      <c r="BP74" s="345"/>
      <c r="BQ74" s="345"/>
      <c r="BR74" s="345"/>
      <c r="BS74" s="345"/>
      <c r="BT74" s="345"/>
      <c r="BU74" s="345"/>
    </row>
    <row r="75" customFormat="false" ht="13.8" hidden="false" customHeight="false" outlineLevel="0" collapsed="false">
      <c r="AF75" s="345"/>
      <c r="AG75" s="345"/>
      <c r="AH75" s="345"/>
      <c r="AI75" s="345"/>
      <c r="AJ75" s="345"/>
      <c r="AK75" s="345"/>
      <c r="AL75" s="345"/>
      <c r="AM75" s="345"/>
      <c r="AN75" s="345"/>
      <c r="AO75" s="345"/>
      <c r="AP75" s="345"/>
      <c r="AQ75" s="345"/>
      <c r="AR75" s="345"/>
      <c r="AS75" s="345"/>
      <c r="AT75" s="345"/>
      <c r="AU75" s="345"/>
      <c r="AV75" s="345"/>
      <c r="AW75" s="345"/>
      <c r="AX75" s="345"/>
      <c r="AY75" s="345"/>
      <c r="AZ75" s="345"/>
      <c r="BA75" s="345"/>
      <c r="BB75" s="345"/>
      <c r="BC75" s="345"/>
      <c r="BD75" s="345"/>
      <c r="BE75" s="345"/>
      <c r="BF75" s="345"/>
      <c r="BG75" s="345"/>
      <c r="BH75" s="345"/>
      <c r="BI75" s="345"/>
      <c r="BJ75" s="345"/>
      <c r="BK75" s="345"/>
      <c r="BL75" s="345"/>
      <c r="BM75" s="345"/>
      <c r="BN75" s="345"/>
      <c r="BO75" s="345"/>
      <c r="BP75" s="345"/>
      <c r="BQ75" s="345"/>
      <c r="BR75" s="345"/>
      <c r="BS75" s="345"/>
      <c r="BT75" s="345"/>
      <c r="BU75" s="345"/>
    </row>
    <row r="76" customFormat="false" ht="13.8" hidden="false" customHeight="false" outlineLevel="0" collapsed="false">
      <c r="AF76" s="345"/>
      <c r="AG76" s="345"/>
      <c r="AH76" s="345"/>
      <c r="AI76" s="345"/>
      <c r="AJ76" s="345"/>
      <c r="AK76" s="345"/>
      <c r="AL76" s="345"/>
      <c r="AM76" s="345"/>
      <c r="AN76" s="345"/>
      <c r="AO76" s="345"/>
      <c r="AP76" s="345"/>
      <c r="AQ76" s="345"/>
      <c r="AR76" s="345"/>
      <c r="AS76" s="345"/>
      <c r="AT76" s="345"/>
      <c r="AU76" s="345"/>
      <c r="AV76" s="345"/>
      <c r="AW76" s="345"/>
      <c r="AX76" s="345"/>
      <c r="AY76" s="345"/>
      <c r="AZ76" s="345"/>
      <c r="BA76" s="345"/>
      <c r="BB76" s="345"/>
      <c r="BC76" s="345"/>
      <c r="BD76" s="345"/>
      <c r="BE76" s="345"/>
      <c r="BF76" s="345"/>
      <c r="BG76" s="345"/>
      <c r="BH76" s="345"/>
      <c r="BI76" s="345"/>
      <c r="BJ76" s="345"/>
      <c r="BK76" s="345"/>
      <c r="BL76" s="345"/>
      <c r="BM76" s="345"/>
      <c r="BN76" s="345"/>
      <c r="BO76" s="345"/>
      <c r="BP76" s="345"/>
      <c r="BQ76" s="345"/>
      <c r="BR76" s="345"/>
      <c r="BS76" s="345"/>
      <c r="BT76" s="345"/>
      <c r="BU76" s="345"/>
    </row>
    <row r="77" customFormat="false" ht="13.8" hidden="false" customHeight="false" outlineLevel="0" collapsed="false">
      <c r="AF77" s="345"/>
      <c r="AG77" s="345"/>
      <c r="AH77" s="345"/>
      <c r="AI77" s="345"/>
      <c r="AJ77" s="345"/>
      <c r="AK77" s="345"/>
      <c r="AL77" s="345"/>
      <c r="AM77" s="345"/>
      <c r="AN77" s="345"/>
      <c r="AO77" s="345"/>
      <c r="AP77" s="345"/>
      <c r="AQ77" s="345"/>
      <c r="AR77" s="345"/>
      <c r="AS77" s="345"/>
      <c r="AT77" s="345"/>
      <c r="AU77" s="345"/>
      <c r="AV77" s="345"/>
      <c r="AW77" s="345"/>
      <c r="AX77" s="345"/>
      <c r="AY77" s="345"/>
      <c r="AZ77" s="345"/>
      <c r="BA77" s="345"/>
      <c r="BB77" s="345"/>
      <c r="BC77" s="345"/>
      <c r="BD77" s="345"/>
      <c r="BE77" s="345"/>
      <c r="BF77" s="345"/>
      <c r="BG77" s="345"/>
      <c r="BH77" s="345"/>
      <c r="BI77" s="345"/>
      <c r="BJ77" s="345"/>
      <c r="BK77" s="345"/>
      <c r="BL77" s="345"/>
      <c r="BM77" s="345"/>
      <c r="BN77" s="345"/>
      <c r="BO77" s="345"/>
      <c r="BP77" s="345"/>
      <c r="BQ77" s="345"/>
      <c r="BR77" s="345"/>
      <c r="BS77" s="345"/>
      <c r="BT77" s="345"/>
      <c r="BU77" s="345"/>
    </row>
    <row r="78" customFormat="false" ht="13.8" hidden="false" customHeight="false" outlineLevel="0" collapsed="false">
      <c r="AF78" s="345"/>
      <c r="AG78" s="345"/>
      <c r="AH78" s="345"/>
      <c r="AI78" s="345"/>
      <c r="AJ78" s="345"/>
      <c r="AK78" s="345"/>
      <c r="AL78" s="345"/>
      <c r="AM78" s="345"/>
      <c r="AN78" s="345"/>
      <c r="AO78" s="345"/>
      <c r="AP78" s="345"/>
      <c r="AQ78" s="345"/>
      <c r="AR78" s="345"/>
      <c r="AS78" s="345"/>
      <c r="AT78" s="345"/>
      <c r="AU78" s="345"/>
      <c r="AV78" s="345"/>
      <c r="AW78" s="345"/>
      <c r="AX78" s="345"/>
      <c r="AY78" s="345"/>
      <c r="AZ78" s="345"/>
      <c r="BA78" s="345"/>
      <c r="BB78" s="345"/>
      <c r="BC78" s="345"/>
      <c r="BD78" s="345"/>
      <c r="BE78" s="345"/>
      <c r="BF78" s="345"/>
      <c r="BG78" s="345"/>
      <c r="BH78" s="345"/>
      <c r="BI78" s="345"/>
      <c r="BJ78" s="345"/>
      <c r="BK78" s="345"/>
      <c r="BL78" s="345"/>
      <c r="BM78" s="345"/>
      <c r="BN78" s="345"/>
      <c r="BO78" s="345"/>
      <c r="BP78" s="345"/>
      <c r="BQ78" s="345"/>
      <c r="BR78" s="345"/>
      <c r="BS78" s="345"/>
      <c r="BT78" s="345"/>
      <c r="BU78" s="345"/>
    </row>
    <row r="79" customFormat="false" ht="13.8" hidden="false" customHeight="false" outlineLevel="0" collapsed="false">
      <c r="AF79" s="345"/>
      <c r="AG79" s="345"/>
      <c r="AH79" s="345"/>
      <c r="AI79" s="345"/>
      <c r="AJ79" s="345"/>
      <c r="AK79" s="345"/>
      <c r="AL79" s="345"/>
      <c r="AM79" s="345"/>
      <c r="AN79" s="345"/>
      <c r="AO79" s="345"/>
      <c r="AP79" s="345"/>
      <c r="AQ79" s="345"/>
      <c r="AR79" s="345"/>
      <c r="AS79" s="345"/>
      <c r="AT79" s="345"/>
      <c r="AU79" s="345"/>
      <c r="AV79" s="345"/>
      <c r="AW79" s="345"/>
      <c r="AX79" s="345"/>
      <c r="AY79" s="345"/>
      <c r="AZ79" s="345"/>
      <c r="BA79" s="345"/>
      <c r="BB79" s="345"/>
      <c r="BC79" s="345"/>
      <c r="BD79" s="345"/>
      <c r="BE79" s="345"/>
      <c r="BF79" s="345"/>
      <c r="BG79" s="345"/>
      <c r="BH79" s="345"/>
      <c r="BI79" s="345"/>
      <c r="BJ79" s="345"/>
      <c r="BK79" s="345"/>
      <c r="BL79" s="345"/>
      <c r="BM79" s="345"/>
      <c r="BN79" s="345"/>
      <c r="BO79" s="345"/>
      <c r="BP79" s="345"/>
      <c r="BQ79" s="345"/>
      <c r="BR79" s="345"/>
      <c r="BS79" s="345"/>
      <c r="BT79" s="345"/>
      <c r="BU79" s="345"/>
    </row>
    <row r="80" customFormat="false" ht="13.8" hidden="false" customHeight="false" outlineLevel="0" collapsed="false">
      <c r="AF80" s="345"/>
      <c r="AG80" s="345"/>
      <c r="AH80" s="345"/>
      <c r="AI80" s="345"/>
      <c r="AJ80" s="345"/>
      <c r="AK80" s="345"/>
      <c r="AL80" s="345"/>
      <c r="AM80" s="345"/>
      <c r="AN80" s="345"/>
      <c r="AO80" s="345"/>
      <c r="AP80" s="345"/>
      <c r="AQ80" s="345"/>
      <c r="AR80" s="345"/>
      <c r="AS80" s="345"/>
      <c r="AT80" s="345"/>
      <c r="AU80" s="345"/>
      <c r="AV80" s="345"/>
      <c r="AW80" s="345"/>
      <c r="AX80" s="345"/>
      <c r="AY80" s="345"/>
      <c r="AZ80" s="345"/>
      <c r="BA80" s="345"/>
      <c r="BB80" s="345"/>
      <c r="BC80" s="345"/>
      <c r="BD80" s="345"/>
      <c r="BE80" s="345"/>
      <c r="BF80" s="345"/>
      <c r="BG80" s="345"/>
      <c r="BH80" s="345"/>
      <c r="BI80" s="345"/>
      <c r="BJ80" s="345"/>
      <c r="BK80" s="345"/>
      <c r="BL80" s="345"/>
      <c r="BM80" s="345"/>
      <c r="BN80" s="345"/>
      <c r="BO80" s="345"/>
      <c r="BP80" s="345"/>
      <c r="BQ80" s="345"/>
      <c r="BR80" s="345"/>
      <c r="BS80" s="345"/>
      <c r="BT80" s="345"/>
      <c r="BU80" s="345"/>
    </row>
    <row r="81" customFormat="false" ht="13.8" hidden="false" customHeight="false" outlineLevel="0" collapsed="false">
      <c r="AF81" s="345"/>
      <c r="AG81" s="345"/>
      <c r="AH81" s="345"/>
      <c r="AI81" s="345"/>
      <c r="AJ81" s="345"/>
      <c r="AK81" s="345"/>
      <c r="AL81" s="345"/>
      <c r="AM81" s="345"/>
      <c r="AN81" s="345"/>
      <c r="AO81" s="345"/>
      <c r="AP81" s="345"/>
      <c r="AQ81" s="345"/>
      <c r="AR81" s="345"/>
      <c r="AS81" s="345"/>
      <c r="AT81" s="345"/>
      <c r="AU81" s="345"/>
      <c r="AV81" s="345"/>
      <c r="AW81" s="345"/>
      <c r="AX81" s="345"/>
      <c r="AY81" s="345"/>
      <c r="AZ81" s="345"/>
      <c r="BA81" s="345"/>
      <c r="BB81" s="345"/>
      <c r="BC81" s="345"/>
      <c r="BD81" s="345"/>
      <c r="BE81" s="345"/>
      <c r="BF81" s="345"/>
      <c r="BG81" s="345"/>
      <c r="BH81" s="345"/>
      <c r="BI81" s="345"/>
      <c r="BJ81" s="345"/>
      <c r="BK81" s="345"/>
      <c r="BL81" s="345"/>
      <c r="BM81" s="345"/>
      <c r="BN81" s="345"/>
      <c r="BO81" s="345"/>
      <c r="BP81" s="345"/>
      <c r="BQ81" s="345"/>
      <c r="BR81" s="345"/>
      <c r="BS81" s="345"/>
      <c r="BT81" s="345"/>
      <c r="BU81" s="34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N90"/>
  <sheetViews>
    <sheetView showFormulas="false" showGridLines="true" showRowColHeaders="true" showZeros="true" rightToLeft="false" tabSelected="true" showOutlineSymbols="true" defaultGridColor="true" view="normal" topLeftCell="M1" colorId="64" zoomScale="100" zoomScaleNormal="100" zoomScalePageLayoutView="100" workbookViewId="0">
      <selection pane="topLeft" activeCell="AE10" activeCellId="0" sqref="AE10"/>
    </sheetView>
  </sheetViews>
  <sheetFormatPr defaultColWidth="8.57421875" defaultRowHeight="13.8" customHeight="false" zeroHeight="false" outlineLevelRow="0" outlineLevelCol="0"/>
  <cols>
    <col collapsed="false" customWidth="true" hidden="false" outlineLevel="0" max="1" min="1" style="369" width="19.38"/>
    <col collapsed="false" customWidth="true" hidden="false" outlineLevel="0" max="2" min="2" style="369" width="6.88"/>
    <col collapsed="false" customWidth="true" hidden="false" outlineLevel="0" max="3" min="3" style="369" width="9"/>
    <col collapsed="false" customWidth="true" hidden="false" outlineLevel="0" max="4" min="4" style="369" width="23.88"/>
    <col collapsed="false" customWidth="true" hidden="false" outlineLevel="0" max="5" min="5" style="369" width="16.77"/>
    <col collapsed="false" customWidth="true" hidden="false" outlineLevel="0" max="6" min="6" style="369" width="26.89"/>
    <col collapsed="false" customWidth="true" hidden="false" outlineLevel="0" max="8" min="7" style="369" width="16.38"/>
    <col collapsed="false" customWidth="true" hidden="false" outlineLevel="0" max="9" min="9" style="369" width="15.77"/>
    <col collapsed="false" customWidth="true" hidden="false" outlineLevel="0" max="10" min="10" style="369" width="16.38"/>
    <col collapsed="false" customWidth="true" hidden="false" outlineLevel="0" max="11" min="11" style="369" width="43.12"/>
    <col collapsed="false" customWidth="true" hidden="false" outlineLevel="0" max="12" min="12" style="369" width="16.38"/>
    <col collapsed="false" customWidth="true" hidden="false" outlineLevel="0" max="13" min="13" style="369" width="6.88"/>
    <col collapsed="false" customWidth="true" hidden="false" outlineLevel="0" max="14" min="14" style="369" width="4.87"/>
    <col collapsed="false" customWidth="true" hidden="false" outlineLevel="0" max="15" min="15" style="369" width="18.12"/>
    <col collapsed="false" customWidth="true" hidden="false" outlineLevel="0" max="16" min="16" style="369" width="14.27"/>
    <col collapsed="false" customWidth="true" hidden="false" outlineLevel="0" max="17" min="17" style="369" width="6.2"/>
    <col collapsed="false" customWidth="true" hidden="false" outlineLevel="0" max="19" min="18" style="369" width="6.88"/>
    <col collapsed="false" customWidth="true" hidden="false" outlineLevel="0" max="23" min="20" style="369" width="9.76"/>
    <col collapsed="false" customWidth="true" hidden="false" outlineLevel="0" max="30" min="24" style="369" width="6.88"/>
    <col collapsed="false" customWidth="true" hidden="false" outlineLevel="0" max="31" min="31" style="369" width="57.37"/>
    <col collapsed="false" customWidth="true" hidden="false" outlineLevel="0" max="32" min="32" style="369" width="24.75"/>
    <col collapsed="false" customWidth="true" hidden="false" outlineLevel="0" max="33" min="33" style="369" width="45.5"/>
    <col collapsed="false" customWidth="true" hidden="false" outlineLevel="0" max="34" min="34" style="369" width="15.62"/>
    <col collapsed="false" customWidth="true" hidden="false" outlineLevel="0" max="35" min="35" style="369" width="45.5"/>
    <col collapsed="false" customWidth="true" hidden="false" outlineLevel="0" max="36" min="36" style="369" width="15.62"/>
    <col collapsed="false" customWidth="true" hidden="false" outlineLevel="0" max="37" min="37" style="369" width="45.5"/>
    <col collapsed="false" customWidth="true" hidden="false" outlineLevel="0" max="38" min="38" style="369" width="15.62"/>
    <col collapsed="false" customWidth="true" hidden="false" outlineLevel="0" max="39" min="39" style="369" width="42.88"/>
    <col collapsed="false" customWidth="true" hidden="false" outlineLevel="0" max="40" min="40" style="369" width="15.62"/>
    <col collapsed="false" customWidth="true" hidden="false" outlineLevel="0" max="41" min="41" style="369" width="106.25"/>
    <col collapsed="false" customWidth="true" hidden="false" outlineLevel="0" max="45" min="42" style="369" width="18.77"/>
    <col collapsed="false" customWidth="true" hidden="false" outlineLevel="0" max="46" min="46" style="369" width="109.25"/>
    <col collapsed="false" customWidth="true" hidden="false" outlineLevel="0" max="47" min="47" style="369" width="63"/>
    <col collapsed="false" customWidth="true" hidden="false" outlineLevel="0" max="48" min="48" style="369" width="30.75"/>
    <col collapsed="false" customWidth="true" hidden="false" outlineLevel="0" max="1025" min="49" style="369" width="12.62"/>
    <col collapsed="false" customWidth="false" hidden="false" outlineLevel="0" max="16384" min="1026" style="370" width="8.57"/>
  </cols>
  <sheetData>
    <row r="1" customFormat="false" ht="13.8" hidden="false" customHeight="false" outlineLevel="0" collapsed="false">
      <c r="A1" s="371" t="s">
        <v>0</v>
      </c>
      <c r="B1" s="371" t="s">
        <v>1</v>
      </c>
      <c r="C1" s="371" t="s">
        <v>2</v>
      </c>
      <c r="D1" s="371" t="s">
        <v>3</v>
      </c>
      <c r="E1" s="371" t="s">
        <v>4</v>
      </c>
      <c r="F1" s="371" t="s">
        <v>5</v>
      </c>
      <c r="G1" s="371" t="s">
        <v>6</v>
      </c>
      <c r="H1" s="371" t="s">
        <v>7</v>
      </c>
      <c r="I1" s="372" t="s">
        <v>8</v>
      </c>
      <c r="J1" s="371" t="s">
        <v>9</v>
      </c>
      <c r="K1" s="371" t="s">
        <v>10</v>
      </c>
      <c r="L1" s="371" t="s">
        <v>11</v>
      </c>
      <c r="M1" s="371" t="s">
        <v>12</v>
      </c>
      <c r="N1" s="371" t="s">
        <v>13</v>
      </c>
      <c r="O1" s="371" t="s">
        <v>14</v>
      </c>
      <c r="P1" s="371" t="s">
        <v>15</v>
      </c>
      <c r="Q1" s="371" t="s">
        <v>16</v>
      </c>
      <c r="R1" s="371" t="s">
        <v>17</v>
      </c>
      <c r="S1" s="371" t="s">
        <v>18</v>
      </c>
      <c r="T1" s="371" t="s">
        <v>19</v>
      </c>
      <c r="U1" s="373" t="s">
        <v>20</v>
      </c>
      <c r="V1" s="371" t="s">
        <v>21</v>
      </c>
      <c r="W1" s="373" t="s">
        <v>20</v>
      </c>
      <c r="X1" s="371" t="s">
        <v>22</v>
      </c>
      <c r="Y1" s="371" t="s">
        <v>3232</v>
      </c>
      <c r="Z1" s="371" t="s">
        <v>23</v>
      </c>
      <c r="AA1" s="371" t="s">
        <v>3874</v>
      </c>
      <c r="AB1" s="371" t="s">
        <v>24</v>
      </c>
      <c r="AC1" s="371" t="s">
        <v>25</v>
      </c>
      <c r="AD1" s="371" t="s">
        <v>4542</v>
      </c>
      <c r="AE1" s="371" t="s">
        <v>26</v>
      </c>
      <c r="AF1" s="371" t="s">
        <v>27</v>
      </c>
      <c r="AG1" s="371" t="s">
        <v>28</v>
      </c>
      <c r="AH1" s="371" t="s">
        <v>29</v>
      </c>
      <c r="AI1" s="371" t="s">
        <v>30</v>
      </c>
      <c r="AJ1" s="371" t="s">
        <v>3233</v>
      </c>
      <c r="AK1" s="374" t="s">
        <v>31</v>
      </c>
      <c r="AL1" s="371" t="s">
        <v>3234</v>
      </c>
      <c r="AM1" s="371" t="s">
        <v>32</v>
      </c>
      <c r="AN1" s="371" t="s">
        <v>3235</v>
      </c>
      <c r="AO1" s="371" t="s">
        <v>20</v>
      </c>
      <c r="AP1" s="371" t="s">
        <v>33</v>
      </c>
      <c r="AQ1" s="371" t="s">
        <v>34</v>
      </c>
      <c r="AR1" s="371" t="s">
        <v>35</v>
      </c>
      <c r="AS1" s="371" t="s">
        <v>36</v>
      </c>
    </row>
    <row r="2" s="370" customFormat="true" ht="57" hidden="false" customHeight="false" outlineLevel="0" collapsed="false">
      <c r="A2" s="375" t="s">
        <v>3020</v>
      </c>
      <c r="B2" s="375" t="s">
        <v>2942</v>
      </c>
      <c r="C2" s="375"/>
      <c r="D2" s="375"/>
      <c r="E2" s="375" t="s">
        <v>3021</v>
      </c>
      <c r="F2" s="375" t="s">
        <v>3022</v>
      </c>
      <c r="G2" s="375" t="s">
        <v>3023</v>
      </c>
      <c r="H2" s="375" t="s">
        <v>3023</v>
      </c>
      <c r="I2" s="375"/>
      <c r="J2" s="375" t="s">
        <v>3024</v>
      </c>
      <c r="K2" s="375" t="s">
        <v>3025</v>
      </c>
      <c r="L2" s="375"/>
      <c r="M2" s="375" t="s">
        <v>157</v>
      </c>
      <c r="N2" s="375"/>
      <c r="O2" s="375"/>
      <c r="P2" s="375"/>
      <c r="Q2" s="375"/>
      <c r="R2" s="375" t="s">
        <v>45</v>
      </c>
      <c r="S2" s="375"/>
      <c r="T2" s="375" t="s">
        <v>236</v>
      </c>
      <c r="U2" s="375"/>
      <c r="V2" s="376" t="s">
        <v>55</v>
      </c>
      <c r="W2" s="375"/>
      <c r="X2" s="375"/>
      <c r="Z2" s="375" t="n">
        <v>3</v>
      </c>
      <c r="AA2" s="375"/>
      <c r="AB2" s="375"/>
      <c r="AC2" s="375"/>
      <c r="AD2" s="375"/>
      <c r="AE2" s="377" t="s">
        <v>5556</v>
      </c>
      <c r="AF2" s="375"/>
      <c r="AG2" s="377" t="s">
        <v>5557</v>
      </c>
      <c r="AH2" s="375"/>
      <c r="AI2" s="377"/>
      <c r="AK2" s="377" t="s">
        <v>5558</v>
      </c>
      <c r="AM2" s="377" t="s">
        <v>5559</v>
      </c>
      <c r="AN2" s="375"/>
      <c r="AO2" s="324"/>
      <c r="AP2" s="324"/>
      <c r="AQ2" s="324"/>
      <c r="AR2" s="324"/>
      <c r="AS2" s="324"/>
      <c r="AT2" s="378" t="str">
        <f aca="false">IF(A2="", "","'"&amp;A2&amp;"': {megami: '"&amp;B2&amp;"'"&amp;IF(C2&lt;&gt;"",", anotherID: '"&amp;C2&amp;"', replace: '"&amp;D2&amp;"'","")&amp;", name: '"&amp;SUBSTITUTE(E2,"'","\'")&amp;"', nameEn: '"&amp;SUBSTITUTE(K2,"'","\'")&amp;"', nameZh: '"&amp;SUBSTITUTE(G2,"'","\'")&amp;"', nameZhG1: '"&amp;SUBSTITUTE(H2,"'","\'")&amp;"', nameKo: '"&amp;SUBSTITUTE(J2,"'","\'")&amp;"', ruby: '"&amp;F2&amp;"', rubyEn: '"&amp;L2&amp;IF(I2&lt;&gt;"", "', rubyZh: '"&amp;I2, "")&amp;"', baseType: '"&amp;VLOOKUP(M2,マスタ!$A$1:$B$99,2,0)&amp;"'"&amp;IF(N2="○",", extra: true","")&amp;IF(O2&lt;&gt;"",", extraFrom: '"&amp;O2&amp;"'","")&amp;IF(P2&lt;&gt;"",", exchangableTo: '"&amp;P2&amp;"'","")&amp;IF(Q2="○",", poison: true","")&amp;IF(R2&lt;&gt;"", ", type: '"&amp;VLOOKUP(R2,マスタ!$D$1:$E$99,2,0)&amp;"'", "")&amp;IF(S2&lt;&gt;"",", subType: '"&amp;VLOOKUP(S2,マスタ!$D$1:$E$99,2,0)&amp;"'","")&amp;""&amp;IF(T2&lt;&gt;"",", range: '"&amp;T2&amp;"'","")&amp;IF(V2&lt;&gt;"",", damage: '"&amp;V2&amp;"'","")&amp;IF(X2&lt;&gt;"",", capacity: '"&amp;X2&amp;"'","")&amp;IF(Y2&lt;&gt;"",", growth: "&amp;Y2&amp;"","")&amp;IF(Z2&lt;&gt;"",", cost: '"&amp;Z2&amp;"'","")&amp;", text: '"&amp;SUBSTITUTE(SUBSTITUTE(AE2, CHAR(13), ""),CHAR(10),"\n")&amp;IF(AF2&lt;&gt;"", "', textAdditional: '"&amp;SUBSTITUTE(SUBSTITUTE(AF2, CHAR(13), ""),CHAR(10),"\n"), "")&amp;"', textZh: '"&amp;SUBSTITUTE(SUBSTITUTE(SUBSTITUTE(AG2, CHAR(13), ""),CHAR(10),"\n"),"'","\'")&amp;"', textZhG1: '"&amp;SUBSTITUTE(SUBSTITUTE(SUBSTITUTE(AI2, CHAR(13), ""),CHAR(10),"\n"),"'","\'")&amp;IF(AH2&lt;&gt;"", "', textZhAdditional: '"&amp;SUBSTITUTE(SUBSTITUTE(AH2, CHAR(13), ""),CHAR(10),"\n"), "")&amp;IF(AK2&lt;&gt;"", "', textZhG1Additional: '"&amp;SUBSTITUTE(SUBSTITUTE(AK2, CHAR(13), ""),CHAR(10),"\n"), "")&amp;"', textKo: '"&amp;SUBSTITUTE(SUBSTITUTE(SUBSTITUTE(AM2, CHAR(13), ""),CHAR(10),"\n"),"'","\'")&amp;IF(AM2&lt;&gt;"", "', textKoAdditional: '"&amp;SUBSTITUTE(SUBSTITUTE(AM2, CHAR(13), ""),CHAR(10),"\n"), "")&amp;"', textEn: '"&amp;SUBSTITUTE(SUBSTITUTE(SUBSTITUTE(AM2, CHAR(13), ""),CHAR(10),"\n"),"'","\'")&amp;IF(AN2&lt;&gt;"", "', textEnAdditional: '"&amp;SUBSTITUTE(SUBSTITUTE(AN2, CHAR(13), ""),CHAR(10),"\n"), "")&amp;"'"&amp;IF(AB2="○",", sealable: true","")&amp;IF(AC2="○",", removable: true","")&amp;IF(AA2="○",", lie: true","")&amp;IF(AD2="○",", investable: true","")&amp;"},")</f>
        <v>'17-hatsumi-o-s-1': {megami: 'hatsumi', name: 'イサナ海域', nameEn: 'Cetacean Ocean', nameZh: '鲸鱼海域', nameZhG1: '鲸鱼海域', nameKo: '이사나 해역', ruby: 'いさなかいいき', rubyEn: '', baseType: 'special', type: 'attack', range: '3-5', damage: '2/1', cost: '3', text: '【常時】順風ならば、この《攻撃》は+1/+2となる。\n【攻撃後】逆風ならば、\nダスト→間合：2\nを行い、このカードを未使用に戻す。', textZh: '【常时】若顺风，此《攻击》得+1/+2。\n【攻击后】若逆风，则：虚→2→距。\n然后将此牌变为未使用的状态。', textZhG1: '', textZhG1Additional: '【상시】순풍이라면, 이 《공격》은 +1/+2된다.\n【공격시】역풍이라면,\n더스트→간격：2\n을 하고, 이 카드를 미사용으로 되돌린다.', textKo: 'Forced: If there is a tailwind, this attack gains +1/+2.\n\nAfter Attack: If there is a headwind, Shadow (2)→ Distance, then turn this card face-down.', textKoAdditional: 'Forced: If there is a tailwind, this attack gains +1/+2.\n\nAfter Attack: If there is a headwind, Shadow (2)→ Distance, then turn this card face-down.', textEn: 'Forced: If there is a tailwind, this attack gains +1/+2.\n\nAfter Attack: If there is a headwind, Shadow (2)→ Distance, then turn this card face-down.'},</v>
      </c>
      <c r="AU2" s="379" t="str">
        <f aca="false">IF($A2&lt;&gt;"", "    /** 《"&amp;$E2&amp;"》 */ export const "&amp;SUBSTITUTE(UPPER(IF(MID($A2, 3, 1)="-", RIGHT($A2,LEN($A2)-3), $A2)), "-", "_")&amp;": TCardId = '"&amp;$A2&amp;"';", "")</f>
        <v>    /** 《イサナ海域》 */ export const HATSUMI_O_S_1: TCardId = '17-hatsumi-o-s-1';</v>
      </c>
      <c r="AV2" s="380" t="str">
        <f aca="false">IF($A3&lt;&gt;"", "    | '"&amp;$A3&amp;"'", "")</f>
        <v>    | '20-kanawe-o-n-2'</v>
      </c>
      <c r="AW2" s="381"/>
      <c r="AX2" s="381"/>
      <c r="AY2" s="381"/>
      <c r="AZ2" s="381"/>
      <c r="BA2" s="381"/>
      <c r="BB2" s="381"/>
      <c r="BC2" s="381"/>
      <c r="BD2" s="381"/>
      <c r="BE2" s="381"/>
      <c r="BF2" s="381"/>
      <c r="BG2" s="381"/>
      <c r="BH2" s="381"/>
      <c r="BI2" s="381"/>
      <c r="BJ2" s="381"/>
      <c r="BK2" s="381"/>
      <c r="BL2" s="381"/>
      <c r="BM2" s="381"/>
      <c r="BN2" s="381"/>
      <c r="BO2" s="381"/>
      <c r="BP2" s="381"/>
      <c r="BQ2" s="381"/>
      <c r="BR2" s="381"/>
      <c r="BS2" s="381"/>
      <c r="BT2" s="375"/>
      <c r="BU2" s="375"/>
      <c r="BV2" s="375"/>
      <c r="BW2" s="375"/>
      <c r="BX2" s="375"/>
      <c r="BY2" s="375"/>
      <c r="BZ2" s="375"/>
      <c r="CA2" s="375"/>
      <c r="CB2" s="375"/>
      <c r="CC2" s="375"/>
      <c r="CD2" s="375"/>
      <c r="CE2" s="375"/>
      <c r="CF2" s="375"/>
      <c r="CG2" s="375"/>
      <c r="CH2" s="375"/>
      <c r="CI2" s="375"/>
      <c r="CJ2" s="375"/>
      <c r="CK2" s="375"/>
      <c r="CL2" s="375"/>
      <c r="CM2" s="375"/>
      <c r="CN2" s="375"/>
      <c r="CO2" s="375"/>
      <c r="CP2" s="375"/>
      <c r="CQ2" s="375"/>
      <c r="CR2" s="375"/>
      <c r="CS2" s="375"/>
      <c r="CT2" s="375"/>
      <c r="CU2" s="375"/>
      <c r="CV2" s="375"/>
      <c r="CW2" s="375"/>
      <c r="CX2" s="375"/>
      <c r="CY2" s="375"/>
      <c r="CZ2" s="375"/>
      <c r="DA2" s="375"/>
      <c r="DB2" s="375"/>
      <c r="DC2" s="375"/>
      <c r="DD2" s="375"/>
      <c r="DE2" s="375"/>
      <c r="DF2" s="375"/>
      <c r="DG2" s="375"/>
      <c r="DH2" s="375"/>
      <c r="DI2" s="375"/>
      <c r="DJ2" s="375"/>
      <c r="DK2" s="375"/>
      <c r="DL2" s="375"/>
      <c r="DM2" s="375"/>
      <c r="DN2" s="375"/>
      <c r="DO2" s="375"/>
      <c r="DP2" s="375"/>
      <c r="DQ2" s="375"/>
      <c r="DR2" s="375"/>
      <c r="DS2" s="375"/>
      <c r="DT2" s="375"/>
      <c r="DU2" s="375"/>
      <c r="DV2" s="375"/>
      <c r="DW2" s="375"/>
      <c r="DX2" s="375"/>
      <c r="DY2" s="375"/>
      <c r="DZ2" s="375"/>
      <c r="EA2" s="375"/>
      <c r="EB2" s="375"/>
      <c r="EC2" s="375"/>
      <c r="ED2" s="375"/>
      <c r="EE2" s="375"/>
      <c r="EF2" s="375"/>
      <c r="EG2" s="375"/>
      <c r="EH2" s="375"/>
      <c r="EI2" s="375"/>
      <c r="EJ2" s="375"/>
      <c r="EK2" s="375"/>
      <c r="EL2" s="375"/>
      <c r="EM2" s="375"/>
      <c r="EN2" s="375"/>
      <c r="EO2" s="375"/>
      <c r="EP2" s="375"/>
      <c r="EQ2" s="375"/>
      <c r="ER2" s="375"/>
      <c r="ES2" s="375"/>
      <c r="ET2" s="375"/>
      <c r="EU2" s="375"/>
      <c r="EV2" s="375"/>
      <c r="EW2" s="375"/>
      <c r="EX2" s="375"/>
      <c r="EY2" s="375"/>
      <c r="EZ2" s="375"/>
      <c r="FA2" s="375"/>
      <c r="FB2" s="375"/>
      <c r="FC2" s="375"/>
      <c r="FD2" s="375"/>
      <c r="FE2" s="375"/>
      <c r="FF2" s="375"/>
      <c r="FG2" s="375"/>
      <c r="FH2" s="375"/>
      <c r="FI2" s="375"/>
      <c r="FJ2" s="375"/>
      <c r="FK2" s="375"/>
      <c r="FL2" s="375"/>
      <c r="FM2" s="375"/>
      <c r="FN2" s="375"/>
      <c r="FO2" s="375"/>
      <c r="FP2" s="375"/>
      <c r="FQ2" s="375"/>
      <c r="FR2" s="375"/>
      <c r="FS2" s="375"/>
      <c r="FT2" s="375"/>
      <c r="FU2" s="375"/>
      <c r="FV2" s="375"/>
      <c r="FW2" s="375"/>
      <c r="FX2" s="375"/>
      <c r="FY2" s="375"/>
      <c r="FZ2" s="375"/>
      <c r="GA2" s="375"/>
      <c r="GB2" s="375"/>
      <c r="GC2" s="375"/>
      <c r="GD2" s="375"/>
      <c r="GE2" s="375"/>
      <c r="GF2" s="375"/>
      <c r="GG2" s="375"/>
      <c r="GH2" s="375"/>
      <c r="GI2" s="375"/>
      <c r="GJ2" s="375"/>
      <c r="GK2" s="375"/>
      <c r="GL2" s="375"/>
      <c r="GM2" s="375"/>
      <c r="GN2" s="375"/>
      <c r="GO2" s="375"/>
      <c r="GP2" s="375"/>
      <c r="GQ2" s="375"/>
      <c r="GR2" s="375"/>
      <c r="GS2" s="375"/>
      <c r="GT2" s="375"/>
      <c r="GU2" s="375"/>
      <c r="GV2" s="375"/>
      <c r="GW2" s="375"/>
      <c r="GX2" s="375"/>
      <c r="GY2" s="375"/>
      <c r="GZ2" s="375"/>
      <c r="HA2" s="375"/>
      <c r="HB2" s="375"/>
      <c r="HC2" s="375"/>
      <c r="HD2" s="375"/>
      <c r="HE2" s="375"/>
      <c r="HF2" s="375"/>
      <c r="HG2" s="375"/>
      <c r="HH2" s="375"/>
      <c r="HI2" s="375"/>
      <c r="HJ2" s="375"/>
      <c r="HK2" s="375"/>
      <c r="HL2" s="375"/>
      <c r="HM2" s="375"/>
      <c r="HN2" s="375"/>
      <c r="HO2" s="375"/>
      <c r="HP2" s="375"/>
      <c r="HQ2" s="375"/>
      <c r="HR2" s="375"/>
      <c r="HS2" s="375"/>
      <c r="HT2" s="375"/>
      <c r="HU2" s="375"/>
      <c r="HV2" s="375"/>
      <c r="HW2" s="375"/>
      <c r="HX2" s="375"/>
      <c r="HY2" s="375"/>
      <c r="HZ2" s="375"/>
      <c r="IA2" s="375"/>
      <c r="IB2" s="375"/>
      <c r="IC2" s="375"/>
      <c r="ID2" s="375"/>
      <c r="IE2" s="375"/>
      <c r="IF2" s="375"/>
      <c r="IG2" s="375"/>
      <c r="IH2" s="375"/>
      <c r="II2" s="375"/>
      <c r="IJ2" s="375"/>
      <c r="IK2" s="375"/>
      <c r="IL2" s="375"/>
      <c r="IM2" s="375"/>
      <c r="IN2" s="375"/>
      <c r="IO2" s="375"/>
      <c r="IP2" s="375"/>
      <c r="IQ2" s="375"/>
      <c r="IR2" s="375"/>
      <c r="IS2" s="375"/>
      <c r="IT2" s="375"/>
      <c r="IU2" s="375"/>
      <c r="IV2" s="375"/>
      <c r="IW2" s="375"/>
      <c r="IX2" s="375"/>
      <c r="IY2" s="375"/>
      <c r="IZ2" s="375"/>
      <c r="JA2" s="375"/>
      <c r="JB2" s="375"/>
      <c r="JC2" s="375"/>
      <c r="JD2" s="375"/>
      <c r="JE2" s="375"/>
      <c r="JF2" s="375"/>
      <c r="JG2" s="375"/>
      <c r="JH2" s="375"/>
      <c r="JI2" s="375"/>
      <c r="JJ2" s="375"/>
      <c r="JK2" s="375"/>
      <c r="JL2" s="375"/>
      <c r="JM2" s="375"/>
      <c r="JN2" s="375"/>
      <c r="JO2" s="375"/>
      <c r="JP2" s="375"/>
      <c r="JQ2" s="375"/>
      <c r="JR2" s="375"/>
      <c r="JS2" s="375"/>
      <c r="JT2" s="375"/>
      <c r="JU2" s="375"/>
      <c r="JV2" s="375"/>
      <c r="JW2" s="375"/>
      <c r="JX2" s="375"/>
      <c r="JY2" s="375"/>
      <c r="JZ2" s="375"/>
      <c r="KA2" s="375"/>
      <c r="KB2" s="375"/>
      <c r="KC2" s="375"/>
      <c r="KD2" s="375"/>
      <c r="KE2" s="375"/>
      <c r="KF2" s="375"/>
      <c r="KG2" s="375"/>
      <c r="KH2" s="375"/>
      <c r="KI2" s="375"/>
      <c r="KJ2" s="375"/>
      <c r="KK2" s="375"/>
      <c r="KL2" s="375"/>
      <c r="KM2" s="375"/>
      <c r="KN2" s="375"/>
      <c r="KO2" s="375"/>
      <c r="KP2" s="375"/>
      <c r="KQ2" s="375"/>
      <c r="KR2" s="375"/>
      <c r="KS2" s="375"/>
      <c r="KT2" s="375"/>
      <c r="KU2" s="375"/>
      <c r="KV2" s="375"/>
      <c r="KW2" s="375"/>
      <c r="KX2" s="375"/>
      <c r="KY2" s="375"/>
      <c r="KZ2" s="375"/>
      <c r="LA2" s="375"/>
      <c r="LB2" s="375"/>
      <c r="LC2" s="375"/>
      <c r="LD2" s="375"/>
      <c r="LE2" s="375"/>
      <c r="LF2" s="375"/>
      <c r="LG2" s="375"/>
      <c r="LH2" s="375"/>
      <c r="LI2" s="375"/>
      <c r="LJ2" s="375"/>
      <c r="LK2" s="375"/>
      <c r="LL2" s="375"/>
      <c r="LM2" s="375"/>
      <c r="LN2" s="375"/>
      <c r="LO2" s="375"/>
      <c r="LP2" s="375"/>
      <c r="LQ2" s="375"/>
      <c r="LR2" s="375"/>
      <c r="LS2" s="375"/>
      <c r="LT2" s="375"/>
      <c r="LU2" s="375"/>
      <c r="LV2" s="375"/>
      <c r="LW2" s="375"/>
      <c r="LX2" s="375"/>
      <c r="LY2" s="375"/>
      <c r="LZ2" s="375"/>
      <c r="MA2" s="375"/>
      <c r="MB2" s="375"/>
      <c r="MC2" s="375"/>
      <c r="MD2" s="375"/>
      <c r="ME2" s="375"/>
      <c r="MF2" s="375"/>
      <c r="MG2" s="375"/>
      <c r="MH2" s="375"/>
      <c r="MI2" s="375"/>
      <c r="MJ2" s="375"/>
      <c r="MK2" s="375"/>
      <c r="ML2" s="375"/>
      <c r="MM2" s="375"/>
      <c r="MN2" s="375"/>
      <c r="MO2" s="375"/>
      <c r="MP2" s="375"/>
      <c r="MQ2" s="375"/>
      <c r="MR2" s="375"/>
      <c r="MS2" s="375"/>
      <c r="MT2" s="375"/>
      <c r="MU2" s="375"/>
      <c r="MV2" s="375"/>
      <c r="MW2" s="375"/>
      <c r="MX2" s="375"/>
      <c r="MY2" s="375"/>
      <c r="MZ2" s="375"/>
      <c r="NA2" s="375"/>
      <c r="NB2" s="375"/>
      <c r="NC2" s="375"/>
      <c r="ND2" s="375"/>
      <c r="NE2" s="375"/>
      <c r="NF2" s="375"/>
      <c r="NG2" s="375"/>
      <c r="NH2" s="375"/>
      <c r="NI2" s="375"/>
      <c r="NJ2" s="375"/>
      <c r="NK2" s="375"/>
      <c r="NL2" s="375"/>
      <c r="NM2" s="375"/>
      <c r="NN2" s="375"/>
      <c r="NO2" s="375"/>
      <c r="NP2" s="375"/>
      <c r="NQ2" s="375"/>
      <c r="NR2" s="375"/>
      <c r="NS2" s="375"/>
      <c r="NT2" s="375"/>
      <c r="NU2" s="375"/>
      <c r="NV2" s="375"/>
      <c r="NW2" s="375"/>
      <c r="NX2" s="375"/>
      <c r="NY2" s="375"/>
      <c r="NZ2" s="375"/>
      <c r="OA2" s="375"/>
      <c r="OB2" s="375"/>
      <c r="OC2" s="375"/>
      <c r="OD2" s="375"/>
      <c r="OE2" s="375"/>
      <c r="OF2" s="375"/>
      <c r="OG2" s="375"/>
      <c r="OH2" s="375"/>
      <c r="OI2" s="375"/>
      <c r="OJ2" s="375"/>
      <c r="OK2" s="375"/>
      <c r="OL2" s="375"/>
      <c r="OM2" s="375"/>
      <c r="ON2" s="375"/>
      <c r="OO2" s="375"/>
      <c r="OP2" s="375"/>
      <c r="OQ2" s="375"/>
      <c r="OR2" s="375"/>
      <c r="OS2" s="375"/>
      <c r="OT2" s="375"/>
      <c r="OU2" s="375"/>
      <c r="OV2" s="375"/>
      <c r="OW2" s="375"/>
      <c r="OX2" s="375"/>
      <c r="OY2" s="375"/>
      <c r="OZ2" s="375"/>
      <c r="PA2" s="375"/>
      <c r="PB2" s="375"/>
      <c r="PC2" s="375"/>
      <c r="PD2" s="375"/>
      <c r="PE2" s="375"/>
      <c r="PF2" s="375"/>
      <c r="PG2" s="375"/>
      <c r="PH2" s="375"/>
      <c r="PI2" s="375"/>
      <c r="PJ2" s="375"/>
      <c r="PK2" s="375"/>
      <c r="PL2" s="375"/>
      <c r="PM2" s="375"/>
      <c r="PN2" s="375"/>
      <c r="PO2" s="375"/>
      <c r="PP2" s="375"/>
      <c r="PQ2" s="375"/>
      <c r="PR2" s="375"/>
      <c r="PS2" s="375"/>
      <c r="PT2" s="375"/>
      <c r="PU2" s="375"/>
      <c r="PV2" s="375"/>
      <c r="PW2" s="375"/>
      <c r="PX2" s="375"/>
      <c r="PY2" s="375"/>
      <c r="PZ2" s="375"/>
      <c r="QA2" s="375"/>
      <c r="QB2" s="375"/>
      <c r="QC2" s="375"/>
      <c r="QD2" s="375"/>
      <c r="QE2" s="375"/>
      <c r="QF2" s="375"/>
      <c r="QG2" s="375"/>
      <c r="QH2" s="375"/>
      <c r="QI2" s="375"/>
      <c r="QJ2" s="375"/>
      <c r="QK2" s="375"/>
      <c r="QL2" s="375"/>
      <c r="QM2" s="375"/>
      <c r="QN2" s="375"/>
      <c r="QO2" s="375"/>
      <c r="QP2" s="375"/>
      <c r="QQ2" s="375"/>
      <c r="QR2" s="375"/>
      <c r="QS2" s="375"/>
      <c r="QT2" s="375"/>
      <c r="QU2" s="375"/>
      <c r="QV2" s="375"/>
      <c r="QW2" s="375"/>
      <c r="QX2" s="375"/>
      <c r="QY2" s="375"/>
      <c r="QZ2" s="375"/>
      <c r="RA2" s="375"/>
      <c r="RB2" s="375"/>
      <c r="RC2" s="375"/>
      <c r="RD2" s="375"/>
      <c r="RE2" s="375"/>
      <c r="RF2" s="375"/>
      <c r="RG2" s="375"/>
      <c r="RH2" s="375"/>
      <c r="RI2" s="375"/>
      <c r="RJ2" s="375"/>
      <c r="RK2" s="375"/>
      <c r="RL2" s="375"/>
      <c r="RM2" s="375"/>
      <c r="RN2" s="375"/>
      <c r="RO2" s="375"/>
      <c r="RP2" s="375"/>
      <c r="RQ2" s="375"/>
      <c r="RR2" s="375"/>
      <c r="RS2" s="375"/>
      <c r="RT2" s="375"/>
      <c r="RU2" s="375"/>
      <c r="RV2" s="375"/>
      <c r="RW2" s="375"/>
      <c r="RX2" s="375"/>
      <c r="RY2" s="375"/>
      <c r="RZ2" s="375"/>
      <c r="SA2" s="375"/>
      <c r="SB2" s="375"/>
      <c r="SC2" s="375"/>
      <c r="SD2" s="375"/>
      <c r="SE2" s="375"/>
      <c r="SF2" s="375"/>
      <c r="SG2" s="375"/>
      <c r="SH2" s="375"/>
      <c r="SI2" s="375"/>
      <c r="SJ2" s="375"/>
      <c r="SK2" s="375"/>
      <c r="SL2" s="375"/>
      <c r="SM2" s="375"/>
      <c r="SN2" s="375"/>
      <c r="SO2" s="375"/>
      <c r="SP2" s="375"/>
      <c r="SQ2" s="375"/>
      <c r="SR2" s="375"/>
      <c r="SS2" s="375"/>
      <c r="ST2" s="375"/>
      <c r="SU2" s="375"/>
      <c r="SV2" s="375"/>
      <c r="SW2" s="375"/>
      <c r="SX2" s="375"/>
      <c r="SY2" s="375"/>
      <c r="SZ2" s="375"/>
      <c r="TA2" s="375"/>
      <c r="TB2" s="375"/>
      <c r="TC2" s="375"/>
      <c r="TD2" s="375"/>
      <c r="TE2" s="375"/>
      <c r="TF2" s="375"/>
      <c r="TG2" s="375"/>
      <c r="TH2" s="375"/>
      <c r="TI2" s="375"/>
      <c r="TJ2" s="375"/>
      <c r="TK2" s="375"/>
      <c r="TL2" s="375"/>
      <c r="TM2" s="375"/>
      <c r="TN2" s="375"/>
      <c r="TO2" s="375"/>
      <c r="TP2" s="375"/>
      <c r="TQ2" s="375"/>
      <c r="TR2" s="375"/>
      <c r="TS2" s="375"/>
      <c r="TT2" s="375"/>
      <c r="TU2" s="375"/>
      <c r="TV2" s="375"/>
      <c r="TW2" s="375"/>
      <c r="TX2" s="375"/>
      <c r="TY2" s="375"/>
      <c r="TZ2" s="375"/>
      <c r="UA2" s="375"/>
      <c r="UB2" s="375"/>
      <c r="UC2" s="375"/>
      <c r="UD2" s="375"/>
      <c r="UE2" s="375"/>
      <c r="UF2" s="375"/>
      <c r="UG2" s="375"/>
      <c r="UH2" s="375"/>
      <c r="UI2" s="375"/>
      <c r="UJ2" s="375"/>
      <c r="UK2" s="375"/>
      <c r="UL2" s="375"/>
      <c r="UM2" s="375"/>
      <c r="UN2" s="375"/>
      <c r="UO2" s="375"/>
      <c r="UP2" s="375"/>
      <c r="UQ2" s="375"/>
      <c r="UR2" s="375"/>
      <c r="US2" s="375"/>
      <c r="UT2" s="375"/>
      <c r="UU2" s="375"/>
      <c r="UV2" s="375"/>
      <c r="UW2" s="375"/>
      <c r="UX2" s="375"/>
      <c r="UY2" s="375"/>
      <c r="UZ2" s="375"/>
      <c r="VA2" s="375"/>
      <c r="VB2" s="375"/>
      <c r="VC2" s="375"/>
      <c r="VD2" s="375"/>
      <c r="VE2" s="375"/>
      <c r="VF2" s="375"/>
      <c r="VG2" s="375"/>
      <c r="VH2" s="375"/>
      <c r="VI2" s="375"/>
      <c r="VJ2" s="375"/>
      <c r="VK2" s="375"/>
      <c r="VL2" s="375"/>
      <c r="VM2" s="375"/>
      <c r="VN2" s="375"/>
      <c r="VO2" s="375"/>
      <c r="VP2" s="375"/>
      <c r="VQ2" s="375"/>
      <c r="VR2" s="375"/>
      <c r="VS2" s="375"/>
      <c r="VT2" s="375"/>
      <c r="VU2" s="375"/>
      <c r="VV2" s="375"/>
      <c r="VW2" s="375"/>
      <c r="VX2" s="375"/>
      <c r="VY2" s="375"/>
      <c r="VZ2" s="375"/>
      <c r="WA2" s="375"/>
      <c r="WB2" s="375"/>
      <c r="WC2" s="375"/>
      <c r="WD2" s="375"/>
      <c r="WE2" s="375"/>
      <c r="WF2" s="375"/>
      <c r="WG2" s="375"/>
      <c r="WH2" s="375"/>
      <c r="WI2" s="375"/>
      <c r="WJ2" s="375"/>
      <c r="WK2" s="375"/>
      <c r="WL2" s="375"/>
      <c r="WM2" s="375"/>
      <c r="WN2" s="375"/>
      <c r="WO2" s="375"/>
      <c r="WP2" s="375"/>
      <c r="WQ2" s="375"/>
      <c r="WR2" s="375"/>
      <c r="WS2" s="375"/>
      <c r="WT2" s="375"/>
      <c r="WU2" s="375"/>
      <c r="WV2" s="375"/>
      <c r="WW2" s="375"/>
      <c r="WX2" s="375"/>
      <c r="WY2" s="375"/>
      <c r="WZ2" s="375"/>
      <c r="XA2" s="375"/>
      <c r="XB2" s="375"/>
      <c r="XC2" s="375"/>
      <c r="XD2" s="375"/>
      <c r="XE2" s="375"/>
      <c r="XF2" s="375"/>
      <c r="XG2" s="375"/>
      <c r="XH2" s="375"/>
      <c r="XI2" s="375"/>
      <c r="XJ2" s="375"/>
      <c r="XK2" s="375"/>
      <c r="XL2" s="375"/>
      <c r="XM2" s="375"/>
      <c r="XN2" s="375"/>
      <c r="XO2" s="375"/>
      <c r="XP2" s="375"/>
      <c r="XQ2" s="375"/>
      <c r="XR2" s="375"/>
      <c r="XS2" s="375"/>
      <c r="XT2" s="375"/>
      <c r="XU2" s="375"/>
      <c r="XV2" s="375"/>
      <c r="XW2" s="375"/>
      <c r="XX2" s="375"/>
      <c r="XY2" s="375"/>
      <c r="XZ2" s="375"/>
      <c r="YA2" s="375"/>
      <c r="YB2" s="375"/>
      <c r="YC2" s="375"/>
      <c r="YD2" s="375"/>
      <c r="YE2" s="375"/>
      <c r="YF2" s="375"/>
      <c r="YG2" s="375"/>
      <c r="YH2" s="375"/>
      <c r="YI2" s="375"/>
      <c r="YJ2" s="375"/>
      <c r="YK2" s="375"/>
      <c r="YL2" s="375"/>
      <c r="YM2" s="375"/>
      <c r="YN2" s="375"/>
      <c r="YO2" s="375"/>
      <c r="YP2" s="375"/>
      <c r="YQ2" s="375"/>
      <c r="YR2" s="375"/>
      <c r="YS2" s="375"/>
      <c r="YT2" s="375"/>
      <c r="YU2" s="375"/>
      <c r="YV2" s="375"/>
      <c r="YW2" s="375"/>
      <c r="YX2" s="375"/>
      <c r="YY2" s="375"/>
      <c r="YZ2" s="375"/>
      <c r="ZA2" s="375"/>
      <c r="ZB2" s="375"/>
      <c r="ZC2" s="375"/>
      <c r="ZD2" s="375"/>
      <c r="ZE2" s="375"/>
      <c r="ZF2" s="375"/>
      <c r="ZG2" s="375"/>
      <c r="ZH2" s="375"/>
      <c r="ZI2" s="375"/>
      <c r="ZJ2" s="375"/>
      <c r="ZK2" s="375"/>
      <c r="ZL2" s="375"/>
      <c r="ZM2" s="375"/>
      <c r="ZN2" s="375"/>
      <c r="ZO2" s="375"/>
      <c r="ZP2" s="375"/>
      <c r="ZQ2" s="375"/>
      <c r="ZR2" s="375"/>
      <c r="ZS2" s="375"/>
      <c r="ZT2" s="375"/>
      <c r="ZU2" s="375"/>
      <c r="ZV2" s="375"/>
      <c r="ZW2" s="375"/>
      <c r="ZX2" s="375"/>
      <c r="ZY2" s="375"/>
      <c r="ZZ2" s="375"/>
      <c r="AAA2" s="375"/>
      <c r="AAB2" s="375"/>
      <c r="AAC2" s="375"/>
      <c r="AAD2" s="375"/>
      <c r="AAE2" s="375"/>
      <c r="AAF2" s="375"/>
      <c r="AAG2" s="375"/>
      <c r="AAH2" s="375"/>
      <c r="AAI2" s="375"/>
      <c r="AAJ2" s="375"/>
      <c r="AAK2" s="375"/>
      <c r="AAL2" s="375"/>
      <c r="AAM2" s="375"/>
      <c r="AAN2" s="375"/>
      <c r="AAO2" s="375"/>
      <c r="AAP2" s="375"/>
      <c r="AAQ2" s="375"/>
      <c r="AAR2" s="375"/>
      <c r="AAS2" s="375"/>
      <c r="AAT2" s="375"/>
      <c r="AAU2" s="375"/>
      <c r="AAV2" s="375"/>
      <c r="AAW2" s="375"/>
      <c r="AAX2" s="375"/>
      <c r="AAY2" s="375"/>
      <c r="AAZ2" s="375"/>
      <c r="ABA2" s="375"/>
      <c r="ABB2" s="375"/>
      <c r="ABC2" s="375"/>
      <c r="ABD2" s="375"/>
      <c r="ABE2" s="375"/>
      <c r="ABF2" s="375"/>
      <c r="ABG2" s="375"/>
      <c r="ABH2" s="375"/>
      <c r="ABI2" s="375"/>
      <c r="ABJ2" s="375"/>
      <c r="ABK2" s="375"/>
      <c r="ABL2" s="375"/>
      <c r="ABM2" s="375"/>
      <c r="ABN2" s="375"/>
      <c r="ABO2" s="375"/>
      <c r="ABP2" s="375"/>
      <c r="ABQ2" s="375"/>
      <c r="ABR2" s="375"/>
      <c r="ABS2" s="375"/>
      <c r="ABT2" s="375"/>
      <c r="ABU2" s="375"/>
      <c r="ABV2" s="375"/>
      <c r="ABW2" s="375"/>
      <c r="ABX2" s="375"/>
      <c r="ABY2" s="375"/>
      <c r="ABZ2" s="375"/>
      <c r="ACA2" s="375"/>
      <c r="ACB2" s="375"/>
      <c r="ACC2" s="375"/>
      <c r="ACD2" s="375"/>
      <c r="ACE2" s="375"/>
      <c r="ACF2" s="375"/>
      <c r="ACG2" s="375"/>
      <c r="ACH2" s="375"/>
      <c r="ACI2" s="375"/>
      <c r="ACJ2" s="375"/>
      <c r="ACK2" s="375"/>
      <c r="ACL2" s="375"/>
      <c r="ACM2" s="375"/>
      <c r="ACN2" s="375"/>
      <c r="ACO2" s="375"/>
      <c r="ACP2" s="375"/>
      <c r="ACQ2" s="375"/>
      <c r="ACR2" s="375"/>
      <c r="ACS2" s="375"/>
      <c r="ACT2" s="375"/>
      <c r="ACU2" s="375"/>
      <c r="ACV2" s="375"/>
      <c r="ACW2" s="375"/>
      <c r="ACX2" s="375"/>
      <c r="ACY2" s="375"/>
      <c r="ACZ2" s="375"/>
      <c r="ADA2" s="375"/>
      <c r="ADB2" s="375"/>
      <c r="ADC2" s="375"/>
      <c r="ADD2" s="375"/>
      <c r="ADE2" s="375"/>
      <c r="ADF2" s="375"/>
      <c r="ADG2" s="375"/>
      <c r="ADH2" s="375"/>
      <c r="ADI2" s="375"/>
      <c r="ADJ2" s="375"/>
      <c r="ADK2" s="375"/>
      <c r="ADL2" s="375"/>
      <c r="ADM2" s="375"/>
      <c r="ADN2" s="375"/>
      <c r="ADO2" s="375"/>
      <c r="ADP2" s="375"/>
      <c r="ADQ2" s="375"/>
      <c r="ADR2" s="375"/>
      <c r="ADS2" s="375"/>
      <c r="ADT2" s="375"/>
      <c r="ADU2" s="375"/>
      <c r="ADV2" s="375"/>
      <c r="ADW2" s="375"/>
      <c r="ADX2" s="375"/>
      <c r="ADY2" s="375"/>
      <c r="ADZ2" s="375"/>
      <c r="AEA2" s="375"/>
      <c r="AEB2" s="375"/>
      <c r="AEC2" s="375"/>
      <c r="AED2" s="375"/>
      <c r="AEE2" s="375"/>
      <c r="AEF2" s="375"/>
      <c r="AEG2" s="375"/>
      <c r="AEH2" s="375"/>
      <c r="AEI2" s="375"/>
      <c r="AEJ2" s="375"/>
      <c r="AEK2" s="375"/>
      <c r="AEL2" s="375"/>
      <c r="AEM2" s="375"/>
      <c r="AEN2" s="375"/>
      <c r="AEO2" s="375"/>
      <c r="AEP2" s="375"/>
      <c r="AEQ2" s="375"/>
      <c r="AER2" s="375"/>
      <c r="AES2" s="375"/>
      <c r="AET2" s="375"/>
      <c r="AEU2" s="375"/>
      <c r="AEV2" s="375"/>
      <c r="AEW2" s="375"/>
      <c r="AEX2" s="375"/>
      <c r="AEY2" s="375"/>
      <c r="AEZ2" s="375"/>
      <c r="AFA2" s="375"/>
      <c r="AFB2" s="375"/>
      <c r="AFC2" s="375"/>
      <c r="AFD2" s="375"/>
      <c r="AFE2" s="375"/>
      <c r="AFF2" s="375"/>
      <c r="AFG2" s="375"/>
      <c r="AFH2" s="375"/>
      <c r="AFI2" s="375"/>
      <c r="AFJ2" s="375"/>
      <c r="AFK2" s="375"/>
      <c r="AFL2" s="375"/>
      <c r="AFM2" s="375"/>
      <c r="AFN2" s="375"/>
      <c r="AFO2" s="375"/>
      <c r="AFP2" s="375"/>
      <c r="AFQ2" s="375"/>
      <c r="AFR2" s="375"/>
      <c r="AFS2" s="375"/>
      <c r="AFT2" s="375"/>
      <c r="AFU2" s="375"/>
      <c r="AFV2" s="375"/>
      <c r="AFW2" s="375"/>
      <c r="AFX2" s="375"/>
      <c r="AFY2" s="375"/>
      <c r="AFZ2" s="375"/>
      <c r="AGA2" s="375"/>
      <c r="AGB2" s="375"/>
      <c r="AGC2" s="375"/>
      <c r="AGD2" s="375"/>
      <c r="AGE2" s="375"/>
      <c r="AGF2" s="375"/>
      <c r="AGG2" s="375"/>
      <c r="AGH2" s="375"/>
      <c r="AGI2" s="375"/>
      <c r="AGJ2" s="375"/>
      <c r="AGK2" s="375"/>
      <c r="AGL2" s="375"/>
      <c r="AGM2" s="375"/>
      <c r="AGN2" s="375"/>
      <c r="AGO2" s="375"/>
      <c r="AGP2" s="375"/>
      <c r="AGQ2" s="375"/>
      <c r="AGR2" s="375"/>
      <c r="AGS2" s="375"/>
      <c r="AGT2" s="375"/>
      <c r="AGU2" s="375"/>
      <c r="AGV2" s="375"/>
      <c r="AGW2" s="375"/>
      <c r="AGX2" s="375"/>
      <c r="AGY2" s="375"/>
      <c r="AGZ2" s="375"/>
      <c r="AHA2" s="375"/>
      <c r="AHB2" s="375"/>
      <c r="AHC2" s="375"/>
      <c r="AHD2" s="375"/>
      <c r="AHE2" s="375"/>
      <c r="AHF2" s="375"/>
      <c r="AHG2" s="375"/>
      <c r="AHH2" s="375"/>
      <c r="AHI2" s="375"/>
      <c r="AHJ2" s="375"/>
      <c r="AHK2" s="375"/>
      <c r="AHL2" s="375"/>
      <c r="AHM2" s="375"/>
      <c r="AHN2" s="375"/>
      <c r="AHO2" s="375"/>
      <c r="AHP2" s="375"/>
      <c r="AHQ2" s="375"/>
      <c r="AHR2" s="375"/>
      <c r="AHS2" s="375"/>
      <c r="AHT2" s="375"/>
      <c r="AHU2" s="375"/>
      <c r="AHV2" s="375"/>
      <c r="AHW2" s="375"/>
      <c r="AHX2" s="375"/>
      <c r="AHY2" s="375"/>
      <c r="AHZ2" s="375"/>
      <c r="AIA2" s="375"/>
      <c r="AIB2" s="375"/>
      <c r="AIC2" s="375"/>
      <c r="AID2" s="375"/>
      <c r="AIE2" s="375"/>
      <c r="AIF2" s="375"/>
      <c r="AIG2" s="375"/>
      <c r="AIH2" s="375"/>
      <c r="AII2" s="375"/>
      <c r="AIJ2" s="375"/>
      <c r="AIK2" s="375"/>
      <c r="AIL2" s="375"/>
      <c r="AIM2" s="375"/>
      <c r="AIN2" s="375"/>
      <c r="AIO2" s="375"/>
      <c r="AIP2" s="375"/>
      <c r="AIQ2" s="375"/>
      <c r="AIR2" s="375"/>
      <c r="AIS2" s="375"/>
      <c r="AIT2" s="375"/>
      <c r="AIU2" s="375"/>
      <c r="AIV2" s="375"/>
      <c r="AIW2" s="375"/>
      <c r="AIX2" s="375"/>
      <c r="AIY2" s="375"/>
      <c r="AIZ2" s="375"/>
      <c r="AJA2" s="375"/>
      <c r="AJB2" s="375"/>
      <c r="AJC2" s="375"/>
      <c r="AJD2" s="375"/>
      <c r="AJE2" s="375"/>
      <c r="AJF2" s="375"/>
      <c r="AJG2" s="375"/>
      <c r="AJH2" s="375"/>
      <c r="AJI2" s="375"/>
      <c r="AJJ2" s="375"/>
      <c r="AJK2" s="375"/>
      <c r="AJL2" s="375"/>
      <c r="AJM2" s="375"/>
      <c r="AJN2" s="375"/>
      <c r="AJO2" s="375"/>
      <c r="AJP2" s="375"/>
      <c r="AJQ2" s="375"/>
      <c r="AJR2" s="375"/>
      <c r="AJS2" s="375"/>
      <c r="AJT2" s="375"/>
      <c r="AJU2" s="375"/>
      <c r="AJV2" s="375"/>
      <c r="AJW2" s="375"/>
      <c r="AJX2" s="375"/>
      <c r="AJY2" s="375"/>
      <c r="AJZ2" s="375"/>
      <c r="AKA2" s="375"/>
      <c r="AKB2" s="375"/>
      <c r="AKC2" s="375"/>
      <c r="AKD2" s="375"/>
      <c r="AKE2" s="375"/>
      <c r="AKF2" s="375"/>
      <c r="AKG2" s="375"/>
      <c r="AKH2" s="375"/>
      <c r="AKI2" s="375"/>
      <c r="AKJ2" s="375"/>
      <c r="AKK2" s="375"/>
      <c r="AKL2" s="375"/>
      <c r="AKM2" s="375"/>
      <c r="AKN2" s="375"/>
      <c r="AKO2" s="375"/>
      <c r="AKP2" s="375"/>
      <c r="AKQ2" s="375"/>
      <c r="AKR2" s="375"/>
      <c r="AKS2" s="375"/>
      <c r="AKT2" s="375"/>
      <c r="AKU2" s="375"/>
      <c r="AKV2" s="375"/>
      <c r="AKW2" s="375"/>
      <c r="AKX2" s="375"/>
      <c r="AKY2" s="375"/>
      <c r="AKZ2" s="375"/>
      <c r="ALA2" s="375"/>
      <c r="ALB2" s="375"/>
      <c r="ALC2" s="375"/>
      <c r="ALD2" s="375"/>
      <c r="ALE2" s="375"/>
      <c r="ALF2" s="375"/>
      <c r="ALG2" s="375"/>
      <c r="ALH2" s="375"/>
      <c r="ALI2" s="375"/>
      <c r="ALJ2" s="375"/>
      <c r="ALK2" s="375"/>
      <c r="ALL2" s="375"/>
      <c r="ALM2" s="375"/>
      <c r="ALN2" s="375"/>
      <c r="ALO2" s="375"/>
      <c r="ALP2" s="375"/>
      <c r="ALQ2" s="375"/>
      <c r="ALR2" s="375"/>
      <c r="ALS2" s="375"/>
      <c r="ALT2" s="375"/>
      <c r="ALU2" s="375"/>
      <c r="ALV2" s="375"/>
      <c r="ALW2" s="375"/>
      <c r="ALX2" s="375"/>
      <c r="ALY2" s="375"/>
      <c r="ALZ2" s="375"/>
      <c r="AMA2" s="375"/>
      <c r="AMB2" s="375"/>
      <c r="AMC2" s="375"/>
      <c r="AMD2" s="375"/>
      <c r="AME2" s="375"/>
      <c r="AMF2" s="375"/>
      <c r="AMG2" s="375"/>
      <c r="AMH2" s="375"/>
      <c r="AMI2" s="375"/>
      <c r="AMJ2" s="375"/>
      <c r="AMK2" s="375"/>
      <c r="AML2" s="375"/>
      <c r="AMM2" s="375"/>
      <c r="AMN2" s="375"/>
    </row>
    <row r="3" customFormat="false" ht="57" hidden="false" customHeight="false" outlineLevel="0" collapsed="false">
      <c r="A3" s="382" t="s">
        <v>3591</v>
      </c>
      <c r="B3" s="382" t="s">
        <v>3580</v>
      </c>
      <c r="C3" s="382"/>
      <c r="D3" s="382"/>
      <c r="E3" s="382" t="s">
        <v>3592</v>
      </c>
      <c r="F3" s="382" t="s">
        <v>3593</v>
      </c>
      <c r="G3" s="383" t="s">
        <v>3594</v>
      </c>
      <c r="H3" s="382" t="s">
        <v>3592</v>
      </c>
      <c r="I3" s="384"/>
      <c r="J3" s="383" t="s">
        <v>3595</v>
      </c>
      <c r="K3" s="383" t="s">
        <v>3596</v>
      </c>
      <c r="L3" s="382"/>
      <c r="M3" s="382" t="s">
        <v>44</v>
      </c>
      <c r="N3" s="382"/>
      <c r="O3" s="382"/>
      <c r="P3" s="382"/>
      <c r="Q3" s="382"/>
      <c r="R3" s="382" t="s">
        <v>45</v>
      </c>
      <c r="S3" s="382"/>
      <c r="T3" s="382" t="s">
        <v>236</v>
      </c>
      <c r="U3" s="383"/>
      <c r="V3" s="376" t="s">
        <v>237</v>
      </c>
      <c r="W3" s="383"/>
      <c r="X3" s="382"/>
      <c r="Y3" s="382"/>
      <c r="Z3" s="382"/>
      <c r="AA3" s="382"/>
      <c r="AB3" s="385"/>
      <c r="AC3" s="385"/>
      <c r="AD3" s="386"/>
      <c r="AE3" s="385" t="s">
        <v>4433</v>
      </c>
      <c r="AF3" s="387"/>
      <c r="AG3" s="387" t="s">
        <v>4434</v>
      </c>
      <c r="AH3" s="388"/>
      <c r="AI3" s="387"/>
      <c r="AJ3" s="385"/>
      <c r="AK3" s="389" t="s">
        <v>4436</v>
      </c>
      <c r="AL3" s="385"/>
      <c r="AM3" s="389" t="s">
        <v>4437</v>
      </c>
      <c r="AN3" s="385"/>
      <c r="AO3" s="324"/>
      <c r="AP3" s="324"/>
      <c r="AQ3" s="324"/>
      <c r="AR3" s="324"/>
      <c r="AS3" s="324"/>
      <c r="AT3" s="378" t="str">
        <f aca="false">IF(A3="", "","'"&amp;A3&amp;"': {megami: '"&amp;B3&amp;"'"&amp;IF(C3&lt;&gt;"",", anotherID: '"&amp;C3&amp;"', replace: '"&amp;D3&amp;"'","")&amp;", name: '"&amp;SUBSTITUTE(E3,"'","\'")&amp;"', nameEn: '"&amp;SUBSTITUTE(K3,"'","\'")&amp;"', nameZh: '"&amp;SUBSTITUTE(G3,"'","\'")&amp;"', nameZhG1: '"&amp;SUBSTITUTE(H3,"'","\'")&amp;"', nameKo: '"&amp;SUBSTITUTE(J3,"'","\'")&amp;"', ruby: '"&amp;F3&amp;"', rubyEn: '"&amp;L3&amp;IF(I3&lt;&gt;"", "', rubyZh: '"&amp;I3, "")&amp;"', baseType: '"&amp;VLOOKUP(M3,マスタ!$A$1:$B$99,2,0)&amp;"'"&amp;IF(N3="○",", extra: true","")&amp;IF(O3&lt;&gt;"",", extraFrom: '"&amp;O3&amp;"'","")&amp;IF(P3&lt;&gt;"",", exchangableTo: '"&amp;P3&amp;"'","")&amp;IF(Q3="○",", poison: true","")&amp;IF(R3&lt;&gt;"", ", type: '"&amp;VLOOKUP(R3,マスタ!$D$1:$E$99,2,0)&amp;"'", "")&amp;IF(S3&lt;&gt;"",", subType: '"&amp;VLOOKUP(S3,マスタ!$D$1:$E$99,2,0)&amp;"'","")&amp;""&amp;IF(T3&lt;&gt;"",", range: '"&amp;T3&amp;"'","")&amp;IF(V3&lt;&gt;"",", damage: '"&amp;V3&amp;"'","")&amp;IF(X3&lt;&gt;"",", capacity: '"&amp;X3&amp;"'","")&amp;IF(Y3&lt;&gt;"",", growth: "&amp;Y3&amp;"","")&amp;IF(Z3&lt;&gt;"",", cost: '"&amp;Z3&amp;"'","")&amp;", text: '"&amp;SUBSTITUTE(SUBSTITUTE(AE3, CHAR(13), ""),CHAR(10),"\n")&amp;IF(AF3&lt;&gt;"", "', textAdditional: '"&amp;SUBSTITUTE(SUBSTITUTE(AF3, CHAR(13), ""),CHAR(10),"\n"), "")&amp;"', textZh: '"&amp;SUBSTITUTE(SUBSTITUTE(SUBSTITUTE(AG3, CHAR(13), ""),CHAR(10),"\n"),"'","\'")&amp;"', textZhG1: '"&amp;SUBSTITUTE(SUBSTITUTE(SUBSTITUTE(AI3, CHAR(13), ""),CHAR(10),"\n"),"'","\'")&amp;IF(AH3&lt;&gt;"", "', textZhAdditional: '"&amp;SUBSTITUTE(SUBSTITUTE(AH3, CHAR(13), ""),CHAR(10),"\n"), "")&amp;IF(AJ3&lt;&gt;"", "', textZhG1Additional: '"&amp;SUBSTITUTE(SUBSTITUTE(AJ3, CHAR(13), ""),CHAR(10),"\n"), "")&amp;"', textKo: '"&amp;SUBSTITUTE(SUBSTITUTE(SUBSTITUTE(AK3, CHAR(13), ""),CHAR(10),"\n"),"'","\'")&amp;IF(AL3&lt;&gt;"", "', textKoAdditional: '"&amp;SUBSTITUTE(SUBSTITUTE(AL3, CHAR(13), ""),CHAR(10),"\n"), "")&amp;"', textEn: '"&amp;SUBSTITUTE(SUBSTITUTE(SUBSTITUTE(AM3, CHAR(13), ""),CHAR(10),"\n"),"'","\'")&amp;IF(AN3&lt;&gt;"", "', textEnAdditional: '"&amp;SUBSTITUTE(SUBSTITUTE(AN3, CHAR(13), ""),CHAR(10),"\n"), "")&amp;"'"&amp;IF(AB3="○",", sealable: true","")&amp;IF(AC3="○",", removable: true","")&amp;IF(AA3="○",", lie: true","")&amp;IF(AD3="○",", investable: true","")&amp;"},")</f>
        <v>'20-kanawe-o-n-2': {megami: 'kanawe', name: '脚本化', nameEn: 'Composition', nameZh: '剧本化', nameZhG1: '脚本化', nameKo: '각본화', ruby: 'きゃくほんか', rubyEn: '', baseType: 'normal', type: 'attack', range: '3-5', damage: '1/1', text: '【攻撃後】追加札から構想カードを1枚準備してもよい。\n【常時】あなたの終了フェイズにこのカードを捨て札から山札の底に置いてもよい。そうした場合、相手は集中力を1得る。', textZh: '【攻击后】你可以从追加牌区的构想牌中准备1张构想。 \n【常时】在你的结束阶段你可以将此牌从弃牌放到牌库底。若如此做，对手获得1集中力。', textZhG1: '', textKo: '【공격후】추가패에서 구상 카드를 1장 준비해도 좋다.\n【상시】당신의 종료 페이즈에 이 카드가 버림패에 있다면 패산의 아래에 두어도 좋다. 그렇게 했다면, 상대는 집중력 1을 얻는다.', textEn: 'After Attack: You may prepare one of your set aside Plot cards.\n\nForced: At the end of your turn, you may move this card from your played pile to the bottom of your deck. If you do, your opponent gains 1 Vigor.'},</v>
      </c>
      <c r="AU3" s="379" t="str">
        <f aca="false">IF($A3&lt;&gt;"", "    /** 《"&amp;$E3&amp;"》 */ export const "&amp;SUBSTITUTE(UPPER(IF(MID($A3, 3, 1)="-", RIGHT($A3,LEN($A3)-3), $A3)), "-", "_")&amp;": TCardId = '"&amp;$A3&amp;"';", "")</f>
        <v>    /** 《脚本化》 */ export const KANAWE_O_N_2: TCardId = '20-kanawe-o-n-2';</v>
      </c>
      <c r="AV3" s="380" t="str">
        <f aca="false">IF($A4&lt;&gt;"", "    | '"&amp;$A4&amp;"'", "")</f>
        <v>    | '21-kamuwi-o-s-1'</v>
      </c>
      <c r="AW3" s="381"/>
      <c r="AX3" s="381"/>
      <c r="AY3" s="381"/>
      <c r="AZ3" s="381"/>
      <c r="BA3" s="381"/>
      <c r="BB3" s="381"/>
      <c r="BC3" s="381"/>
      <c r="BD3" s="381"/>
      <c r="BE3" s="381"/>
      <c r="BF3" s="381"/>
      <c r="BG3" s="381"/>
      <c r="BH3" s="381"/>
      <c r="BI3" s="381"/>
      <c r="BJ3" s="381"/>
      <c r="BK3" s="381"/>
      <c r="BL3" s="381"/>
      <c r="BM3" s="381"/>
      <c r="BN3" s="381"/>
      <c r="BO3" s="381"/>
      <c r="BP3" s="381"/>
      <c r="BQ3" s="375"/>
      <c r="BR3" s="375"/>
      <c r="BS3" s="375"/>
      <c r="BT3" s="375"/>
      <c r="BU3" s="375"/>
      <c r="BV3" s="375"/>
      <c r="BW3" s="375"/>
      <c r="BX3" s="375"/>
      <c r="BY3" s="375"/>
      <c r="BZ3" s="375"/>
      <c r="CA3" s="375"/>
      <c r="CB3" s="375"/>
      <c r="CC3" s="375"/>
      <c r="CD3" s="375"/>
      <c r="CE3" s="375"/>
      <c r="CF3" s="375"/>
      <c r="CG3" s="375"/>
      <c r="CH3" s="375"/>
      <c r="CI3" s="375"/>
      <c r="CJ3" s="375"/>
      <c r="CK3" s="375"/>
      <c r="CL3" s="375"/>
      <c r="CM3" s="375"/>
      <c r="CN3" s="375"/>
      <c r="CO3" s="375"/>
      <c r="CP3" s="375"/>
      <c r="CQ3" s="375"/>
      <c r="CR3" s="375"/>
      <c r="CS3" s="375"/>
      <c r="CT3" s="375"/>
      <c r="CU3" s="375"/>
      <c r="CV3" s="375"/>
      <c r="CW3" s="375"/>
      <c r="CX3" s="375"/>
      <c r="CY3" s="375"/>
      <c r="CZ3" s="375"/>
      <c r="DA3" s="375"/>
      <c r="DB3" s="375"/>
      <c r="DC3" s="375"/>
      <c r="DD3" s="375"/>
      <c r="DE3" s="375"/>
      <c r="DF3" s="375"/>
      <c r="DG3" s="375"/>
      <c r="DH3" s="375"/>
      <c r="DI3" s="375"/>
      <c r="DJ3" s="375"/>
      <c r="DK3" s="375"/>
      <c r="DL3" s="375"/>
      <c r="DM3" s="375"/>
      <c r="DN3" s="375"/>
      <c r="DO3" s="375"/>
      <c r="DP3" s="375"/>
      <c r="DQ3" s="375"/>
      <c r="DR3" s="375"/>
      <c r="DS3" s="375"/>
      <c r="DT3" s="375"/>
      <c r="DU3" s="375"/>
      <c r="DV3" s="375"/>
      <c r="DW3" s="375"/>
      <c r="DX3" s="375"/>
      <c r="DY3" s="375"/>
      <c r="DZ3" s="375"/>
      <c r="EA3" s="375"/>
      <c r="EB3" s="375"/>
      <c r="EC3" s="375"/>
      <c r="ED3" s="375"/>
      <c r="EE3" s="375"/>
      <c r="EF3" s="375"/>
      <c r="EG3" s="375"/>
      <c r="EH3" s="375"/>
      <c r="EI3" s="375"/>
      <c r="EJ3" s="375"/>
      <c r="EK3" s="375"/>
      <c r="EL3" s="375"/>
      <c r="EM3" s="375"/>
      <c r="EN3" s="375"/>
      <c r="EO3" s="375"/>
      <c r="EP3" s="375"/>
      <c r="EQ3" s="375"/>
      <c r="ER3" s="375"/>
      <c r="ES3" s="375"/>
      <c r="ET3" s="375"/>
      <c r="EU3" s="375"/>
      <c r="EV3" s="375"/>
      <c r="EW3" s="375"/>
      <c r="EX3" s="375"/>
      <c r="EY3" s="375"/>
      <c r="EZ3" s="375"/>
      <c r="FA3" s="375"/>
      <c r="FB3" s="375"/>
      <c r="FC3" s="375"/>
      <c r="FD3" s="375"/>
      <c r="FE3" s="375"/>
      <c r="FF3" s="375"/>
      <c r="FG3" s="375"/>
      <c r="FH3" s="375"/>
      <c r="FI3" s="375"/>
      <c r="FJ3" s="375"/>
      <c r="FK3" s="375"/>
      <c r="FL3" s="375"/>
      <c r="FM3" s="375"/>
      <c r="FN3" s="375"/>
      <c r="FO3" s="375"/>
      <c r="FP3" s="375"/>
      <c r="FQ3" s="375"/>
      <c r="FR3" s="375"/>
      <c r="FS3" s="375"/>
      <c r="FT3" s="375"/>
      <c r="FU3" s="375"/>
      <c r="FV3" s="375"/>
      <c r="FW3" s="375"/>
      <c r="FX3" s="375"/>
      <c r="FY3" s="375"/>
      <c r="FZ3" s="375"/>
      <c r="GA3" s="375"/>
      <c r="GB3" s="375"/>
      <c r="GC3" s="375"/>
      <c r="GD3" s="375"/>
      <c r="GE3" s="375"/>
      <c r="GF3" s="375"/>
      <c r="GG3" s="375"/>
      <c r="GH3" s="375"/>
      <c r="GI3" s="375"/>
      <c r="GJ3" s="375"/>
      <c r="GK3" s="375"/>
      <c r="GL3" s="375"/>
      <c r="GM3" s="375"/>
      <c r="GN3" s="375"/>
      <c r="GO3" s="375"/>
      <c r="GP3" s="375"/>
      <c r="GQ3" s="375"/>
      <c r="GR3" s="375"/>
      <c r="GS3" s="375"/>
      <c r="GT3" s="375"/>
      <c r="GU3" s="375"/>
      <c r="GV3" s="375"/>
      <c r="GW3" s="375"/>
      <c r="GX3" s="375"/>
      <c r="GY3" s="375"/>
      <c r="GZ3" s="375"/>
      <c r="HA3" s="375"/>
      <c r="HB3" s="375"/>
      <c r="HC3" s="375"/>
      <c r="HD3" s="375"/>
      <c r="HE3" s="375"/>
      <c r="HF3" s="375"/>
      <c r="HG3" s="375"/>
      <c r="HH3" s="375"/>
      <c r="HI3" s="375"/>
      <c r="HJ3" s="375"/>
      <c r="HK3" s="375"/>
      <c r="HL3" s="375"/>
      <c r="HM3" s="375"/>
      <c r="HN3" s="375"/>
      <c r="HO3" s="375"/>
      <c r="HP3" s="375"/>
      <c r="HQ3" s="375"/>
      <c r="HR3" s="375"/>
      <c r="HS3" s="375"/>
      <c r="HT3" s="375"/>
      <c r="HU3" s="375"/>
      <c r="HV3" s="375"/>
      <c r="HW3" s="375"/>
      <c r="HX3" s="375"/>
      <c r="HY3" s="375"/>
      <c r="HZ3" s="375"/>
      <c r="IA3" s="375"/>
      <c r="IB3" s="375"/>
      <c r="IC3" s="375"/>
      <c r="ID3" s="375"/>
      <c r="IE3" s="375"/>
      <c r="IF3" s="375"/>
      <c r="IG3" s="375"/>
      <c r="IH3" s="375"/>
      <c r="II3" s="375"/>
      <c r="IJ3" s="375"/>
      <c r="IK3" s="375"/>
      <c r="IL3" s="375"/>
      <c r="IM3" s="375"/>
      <c r="IN3" s="375"/>
      <c r="IO3" s="375"/>
      <c r="IP3" s="375"/>
      <c r="IQ3" s="375"/>
      <c r="IR3" s="375"/>
      <c r="IS3" s="375"/>
      <c r="IT3" s="375"/>
      <c r="IU3" s="375"/>
      <c r="IV3" s="375"/>
      <c r="IW3" s="375"/>
      <c r="IX3" s="375"/>
      <c r="IY3" s="375"/>
      <c r="IZ3" s="375"/>
      <c r="JA3" s="375"/>
      <c r="JB3" s="375"/>
      <c r="JC3" s="375"/>
      <c r="JD3" s="375"/>
      <c r="JE3" s="375"/>
      <c r="JF3" s="375"/>
      <c r="JG3" s="375"/>
      <c r="JH3" s="375"/>
      <c r="JI3" s="375"/>
      <c r="JJ3" s="375"/>
      <c r="JK3" s="375"/>
      <c r="JL3" s="375"/>
      <c r="JM3" s="375"/>
      <c r="JN3" s="375"/>
      <c r="JO3" s="375"/>
      <c r="JP3" s="375"/>
      <c r="JQ3" s="375"/>
      <c r="JR3" s="375"/>
      <c r="JS3" s="375"/>
      <c r="JT3" s="375"/>
      <c r="JU3" s="375"/>
      <c r="JV3" s="375"/>
      <c r="JW3" s="375"/>
      <c r="JX3" s="375"/>
      <c r="JY3" s="375"/>
      <c r="JZ3" s="375"/>
      <c r="KA3" s="375"/>
      <c r="KB3" s="375"/>
      <c r="KC3" s="375"/>
      <c r="KD3" s="375"/>
      <c r="KE3" s="375"/>
      <c r="KF3" s="375"/>
      <c r="KG3" s="375"/>
      <c r="KH3" s="375"/>
      <c r="KI3" s="375"/>
      <c r="KJ3" s="375"/>
      <c r="KK3" s="375"/>
      <c r="KL3" s="375"/>
      <c r="KM3" s="375"/>
      <c r="KN3" s="375"/>
      <c r="KO3" s="375"/>
      <c r="KP3" s="375"/>
      <c r="KQ3" s="375"/>
      <c r="KR3" s="375"/>
      <c r="KS3" s="375"/>
      <c r="KT3" s="375"/>
      <c r="KU3" s="375"/>
      <c r="KV3" s="375"/>
      <c r="KW3" s="375"/>
      <c r="KX3" s="375"/>
      <c r="KY3" s="375"/>
      <c r="KZ3" s="375"/>
      <c r="LA3" s="375"/>
      <c r="LB3" s="375"/>
      <c r="LC3" s="375"/>
      <c r="LD3" s="375"/>
      <c r="LE3" s="375"/>
      <c r="LF3" s="375"/>
      <c r="LG3" s="375"/>
      <c r="LH3" s="375"/>
      <c r="LI3" s="375"/>
      <c r="LJ3" s="375"/>
      <c r="LK3" s="375"/>
      <c r="LL3" s="375"/>
      <c r="LM3" s="375"/>
      <c r="LN3" s="375"/>
      <c r="LO3" s="375"/>
      <c r="LP3" s="375"/>
      <c r="LQ3" s="375"/>
      <c r="LR3" s="375"/>
      <c r="LS3" s="375"/>
      <c r="LT3" s="375"/>
      <c r="LU3" s="375"/>
      <c r="LV3" s="375"/>
      <c r="LW3" s="375"/>
      <c r="LX3" s="375"/>
      <c r="LY3" s="375"/>
      <c r="LZ3" s="375"/>
      <c r="MA3" s="375"/>
      <c r="MB3" s="375"/>
      <c r="MC3" s="375"/>
      <c r="MD3" s="375"/>
      <c r="ME3" s="375"/>
      <c r="MF3" s="375"/>
      <c r="MG3" s="375"/>
      <c r="MH3" s="375"/>
      <c r="MI3" s="375"/>
      <c r="MJ3" s="375"/>
      <c r="MK3" s="375"/>
      <c r="ML3" s="375"/>
      <c r="MM3" s="375"/>
      <c r="MN3" s="375"/>
      <c r="MO3" s="375"/>
      <c r="MP3" s="375"/>
      <c r="MQ3" s="375"/>
      <c r="MR3" s="375"/>
      <c r="MS3" s="375"/>
      <c r="MT3" s="375"/>
      <c r="MU3" s="375"/>
      <c r="MV3" s="375"/>
      <c r="MW3" s="375"/>
      <c r="MX3" s="375"/>
      <c r="MY3" s="375"/>
      <c r="MZ3" s="375"/>
      <c r="NA3" s="375"/>
      <c r="NB3" s="375"/>
      <c r="NC3" s="375"/>
      <c r="ND3" s="375"/>
      <c r="NE3" s="375"/>
      <c r="NF3" s="375"/>
      <c r="NG3" s="375"/>
      <c r="NH3" s="375"/>
      <c r="NI3" s="375"/>
      <c r="NJ3" s="375"/>
      <c r="NK3" s="375"/>
      <c r="NL3" s="375"/>
      <c r="NM3" s="375"/>
      <c r="NN3" s="375"/>
      <c r="NO3" s="375"/>
      <c r="NP3" s="375"/>
      <c r="NQ3" s="375"/>
      <c r="NR3" s="375"/>
      <c r="NS3" s="375"/>
      <c r="NT3" s="375"/>
      <c r="NU3" s="375"/>
      <c r="NV3" s="375"/>
      <c r="NW3" s="375"/>
      <c r="NX3" s="375"/>
      <c r="NY3" s="375"/>
      <c r="NZ3" s="375"/>
      <c r="OA3" s="375"/>
      <c r="OB3" s="375"/>
      <c r="OC3" s="375"/>
      <c r="OD3" s="375"/>
      <c r="OE3" s="375"/>
      <c r="OF3" s="375"/>
      <c r="OG3" s="375"/>
      <c r="OH3" s="375"/>
      <c r="OI3" s="375"/>
      <c r="OJ3" s="375"/>
      <c r="OK3" s="375"/>
      <c r="OL3" s="375"/>
      <c r="OM3" s="375"/>
      <c r="ON3" s="375"/>
      <c r="OO3" s="375"/>
      <c r="OP3" s="375"/>
      <c r="OQ3" s="375"/>
      <c r="OR3" s="375"/>
      <c r="OS3" s="375"/>
      <c r="OT3" s="375"/>
      <c r="OU3" s="375"/>
      <c r="OV3" s="375"/>
      <c r="OW3" s="375"/>
      <c r="OX3" s="375"/>
      <c r="OY3" s="375"/>
      <c r="OZ3" s="375"/>
      <c r="PA3" s="375"/>
      <c r="PB3" s="375"/>
      <c r="PC3" s="375"/>
      <c r="PD3" s="375"/>
      <c r="PE3" s="375"/>
      <c r="PF3" s="375"/>
      <c r="PG3" s="375"/>
      <c r="PH3" s="375"/>
      <c r="PI3" s="375"/>
      <c r="PJ3" s="375"/>
      <c r="PK3" s="375"/>
      <c r="PL3" s="375"/>
      <c r="PM3" s="375"/>
      <c r="PN3" s="375"/>
      <c r="PO3" s="375"/>
      <c r="PP3" s="375"/>
      <c r="PQ3" s="375"/>
      <c r="PR3" s="375"/>
      <c r="PS3" s="375"/>
      <c r="PT3" s="375"/>
      <c r="PU3" s="375"/>
      <c r="PV3" s="375"/>
      <c r="PW3" s="375"/>
      <c r="PX3" s="375"/>
      <c r="PY3" s="375"/>
      <c r="PZ3" s="375"/>
      <c r="QA3" s="375"/>
      <c r="QB3" s="375"/>
      <c r="QC3" s="375"/>
      <c r="QD3" s="375"/>
      <c r="QE3" s="375"/>
      <c r="QF3" s="375"/>
      <c r="QG3" s="375"/>
      <c r="QH3" s="375"/>
      <c r="QI3" s="375"/>
      <c r="QJ3" s="375"/>
      <c r="QK3" s="375"/>
      <c r="QL3" s="375"/>
      <c r="QM3" s="375"/>
      <c r="QN3" s="375"/>
      <c r="QO3" s="375"/>
      <c r="QP3" s="375"/>
      <c r="QQ3" s="375"/>
      <c r="QR3" s="375"/>
      <c r="QS3" s="375"/>
      <c r="QT3" s="375"/>
      <c r="QU3" s="375"/>
      <c r="QV3" s="375"/>
      <c r="QW3" s="375"/>
      <c r="QX3" s="375"/>
      <c r="QY3" s="375"/>
      <c r="QZ3" s="375"/>
      <c r="RA3" s="375"/>
      <c r="RB3" s="375"/>
      <c r="RC3" s="375"/>
      <c r="RD3" s="375"/>
      <c r="RE3" s="375"/>
      <c r="RF3" s="375"/>
      <c r="RG3" s="375"/>
      <c r="RH3" s="375"/>
      <c r="RI3" s="375"/>
      <c r="RJ3" s="375"/>
      <c r="RK3" s="375"/>
      <c r="RL3" s="375"/>
      <c r="RM3" s="375"/>
      <c r="RN3" s="375"/>
      <c r="RO3" s="375"/>
      <c r="RP3" s="375"/>
      <c r="RQ3" s="375"/>
      <c r="RR3" s="375"/>
      <c r="RS3" s="375"/>
      <c r="RT3" s="375"/>
      <c r="RU3" s="375"/>
      <c r="RV3" s="375"/>
      <c r="RW3" s="375"/>
      <c r="RX3" s="375"/>
      <c r="RY3" s="375"/>
      <c r="RZ3" s="375"/>
      <c r="SA3" s="375"/>
      <c r="SB3" s="375"/>
      <c r="SC3" s="375"/>
      <c r="SD3" s="375"/>
      <c r="SE3" s="375"/>
      <c r="SF3" s="375"/>
      <c r="SG3" s="375"/>
      <c r="SH3" s="375"/>
      <c r="SI3" s="375"/>
      <c r="SJ3" s="375"/>
      <c r="SK3" s="375"/>
      <c r="SL3" s="375"/>
      <c r="SM3" s="375"/>
      <c r="SN3" s="375"/>
      <c r="SO3" s="375"/>
      <c r="SP3" s="375"/>
      <c r="SQ3" s="375"/>
      <c r="SR3" s="375"/>
      <c r="SS3" s="375"/>
      <c r="ST3" s="375"/>
      <c r="SU3" s="375"/>
      <c r="SV3" s="375"/>
      <c r="SW3" s="375"/>
      <c r="SX3" s="375"/>
      <c r="SY3" s="375"/>
      <c r="SZ3" s="375"/>
      <c r="TA3" s="375"/>
      <c r="TB3" s="375"/>
      <c r="TC3" s="375"/>
      <c r="TD3" s="375"/>
      <c r="TE3" s="375"/>
      <c r="TF3" s="375"/>
      <c r="TG3" s="375"/>
      <c r="TH3" s="375"/>
      <c r="TI3" s="375"/>
      <c r="TJ3" s="375"/>
      <c r="TK3" s="375"/>
      <c r="TL3" s="375"/>
      <c r="TM3" s="375"/>
      <c r="TN3" s="375"/>
      <c r="TO3" s="375"/>
      <c r="TP3" s="375"/>
      <c r="TQ3" s="375"/>
      <c r="TR3" s="375"/>
      <c r="TS3" s="375"/>
      <c r="TT3" s="375"/>
      <c r="TU3" s="375"/>
      <c r="TV3" s="375"/>
      <c r="TW3" s="375"/>
      <c r="TX3" s="375"/>
      <c r="TY3" s="375"/>
      <c r="TZ3" s="375"/>
      <c r="UA3" s="375"/>
      <c r="UB3" s="375"/>
      <c r="UC3" s="375"/>
      <c r="UD3" s="375"/>
      <c r="UE3" s="375"/>
      <c r="UF3" s="375"/>
      <c r="UG3" s="375"/>
      <c r="UH3" s="375"/>
      <c r="UI3" s="375"/>
      <c r="UJ3" s="375"/>
      <c r="UK3" s="375"/>
      <c r="UL3" s="375"/>
      <c r="UM3" s="375"/>
      <c r="UN3" s="375"/>
      <c r="UO3" s="375"/>
      <c r="UP3" s="375"/>
      <c r="UQ3" s="375"/>
      <c r="UR3" s="375"/>
      <c r="US3" s="375"/>
      <c r="UT3" s="375"/>
      <c r="UU3" s="375"/>
      <c r="UV3" s="375"/>
      <c r="UW3" s="375"/>
      <c r="UX3" s="375"/>
      <c r="UY3" s="375"/>
      <c r="UZ3" s="375"/>
      <c r="VA3" s="375"/>
      <c r="VB3" s="375"/>
      <c r="VC3" s="375"/>
      <c r="VD3" s="375"/>
      <c r="VE3" s="375"/>
      <c r="VF3" s="375"/>
      <c r="VG3" s="375"/>
      <c r="VH3" s="375"/>
      <c r="VI3" s="375"/>
      <c r="VJ3" s="375"/>
      <c r="VK3" s="375"/>
      <c r="VL3" s="375"/>
      <c r="VM3" s="375"/>
      <c r="VN3" s="375"/>
      <c r="VO3" s="375"/>
      <c r="VP3" s="375"/>
      <c r="VQ3" s="375"/>
      <c r="VR3" s="375"/>
      <c r="VS3" s="375"/>
      <c r="VT3" s="375"/>
      <c r="VU3" s="375"/>
      <c r="VV3" s="375"/>
      <c r="VW3" s="375"/>
      <c r="VX3" s="375"/>
      <c r="VY3" s="375"/>
      <c r="VZ3" s="375"/>
      <c r="WA3" s="375"/>
      <c r="WB3" s="375"/>
      <c r="WC3" s="375"/>
      <c r="WD3" s="375"/>
      <c r="WE3" s="375"/>
      <c r="WF3" s="375"/>
      <c r="WG3" s="375"/>
      <c r="WH3" s="375"/>
      <c r="WI3" s="375"/>
      <c r="WJ3" s="375"/>
      <c r="WK3" s="375"/>
      <c r="WL3" s="375"/>
      <c r="WM3" s="375"/>
      <c r="WN3" s="375"/>
      <c r="WO3" s="375"/>
      <c r="WP3" s="375"/>
      <c r="WQ3" s="375"/>
      <c r="WR3" s="375"/>
      <c r="WS3" s="375"/>
      <c r="WT3" s="375"/>
      <c r="WU3" s="375"/>
      <c r="WV3" s="375"/>
      <c r="WW3" s="375"/>
      <c r="WX3" s="375"/>
      <c r="WY3" s="375"/>
      <c r="WZ3" s="375"/>
      <c r="XA3" s="375"/>
      <c r="XB3" s="375"/>
      <c r="XC3" s="375"/>
      <c r="XD3" s="375"/>
      <c r="XE3" s="375"/>
      <c r="XF3" s="375"/>
      <c r="XG3" s="375"/>
      <c r="XH3" s="375"/>
      <c r="XI3" s="375"/>
      <c r="XJ3" s="375"/>
      <c r="XK3" s="375"/>
      <c r="XL3" s="375"/>
      <c r="XM3" s="375"/>
      <c r="XN3" s="375"/>
      <c r="XO3" s="375"/>
      <c r="XP3" s="375"/>
      <c r="XQ3" s="375"/>
      <c r="XR3" s="375"/>
      <c r="XS3" s="375"/>
      <c r="XT3" s="375"/>
      <c r="XU3" s="375"/>
      <c r="XV3" s="375"/>
      <c r="XW3" s="375"/>
      <c r="XX3" s="375"/>
      <c r="XY3" s="375"/>
      <c r="XZ3" s="375"/>
      <c r="YA3" s="375"/>
      <c r="YB3" s="375"/>
      <c r="YC3" s="375"/>
      <c r="YD3" s="375"/>
      <c r="YE3" s="375"/>
      <c r="YF3" s="375"/>
      <c r="YG3" s="375"/>
      <c r="YH3" s="375"/>
      <c r="YI3" s="375"/>
      <c r="YJ3" s="375"/>
      <c r="YK3" s="375"/>
      <c r="YL3" s="375"/>
      <c r="YM3" s="375"/>
      <c r="YN3" s="375"/>
      <c r="YO3" s="375"/>
      <c r="YP3" s="375"/>
      <c r="YQ3" s="375"/>
      <c r="YR3" s="375"/>
      <c r="YS3" s="375"/>
      <c r="YT3" s="375"/>
      <c r="YU3" s="375"/>
      <c r="YV3" s="375"/>
      <c r="YW3" s="375"/>
      <c r="YX3" s="375"/>
      <c r="YY3" s="375"/>
      <c r="YZ3" s="375"/>
      <c r="ZA3" s="375"/>
      <c r="ZB3" s="375"/>
      <c r="ZC3" s="375"/>
      <c r="ZD3" s="375"/>
      <c r="ZE3" s="375"/>
      <c r="ZF3" s="375"/>
      <c r="ZG3" s="375"/>
      <c r="ZH3" s="375"/>
      <c r="ZI3" s="375"/>
      <c r="ZJ3" s="375"/>
      <c r="ZK3" s="375"/>
      <c r="ZL3" s="375"/>
      <c r="ZM3" s="375"/>
      <c r="ZN3" s="375"/>
      <c r="ZO3" s="375"/>
      <c r="ZP3" s="375"/>
      <c r="ZQ3" s="375"/>
      <c r="ZR3" s="375"/>
      <c r="ZS3" s="375"/>
      <c r="ZT3" s="375"/>
      <c r="ZU3" s="375"/>
      <c r="ZV3" s="375"/>
      <c r="ZW3" s="375"/>
      <c r="ZX3" s="375"/>
      <c r="ZY3" s="375"/>
      <c r="ZZ3" s="375"/>
      <c r="AAA3" s="375"/>
      <c r="AAB3" s="375"/>
      <c r="AAC3" s="375"/>
      <c r="AAD3" s="375"/>
      <c r="AAE3" s="375"/>
      <c r="AAF3" s="375"/>
      <c r="AAG3" s="375"/>
      <c r="AAH3" s="375"/>
      <c r="AAI3" s="375"/>
      <c r="AAJ3" s="375"/>
      <c r="AAK3" s="375"/>
      <c r="AAL3" s="375"/>
      <c r="AAM3" s="375"/>
      <c r="AAN3" s="375"/>
      <c r="AAO3" s="375"/>
      <c r="AAP3" s="375"/>
      <c r="AAQ3" s="375"/>
      <c r="AAR3" s="375"/>
      <c r="AAS3" s="375"/>
      <c r="AAT3" s="375"/>
      <c r="AAU3" s="375"/>
      <c r="AAV3" s="375"/>
      <c r="AAW3" s="375"/>
      <c r="AAX3" s="375"/>
      <c r="AAY3" s="375"/>
      <c r="AAZ3" s="375"/>
      <c r="ABA3" s="375"/>
      <c r="ABB3" s="375"/>
      <c r="ABC3" s="375"/>
      <c r="ABD3" s="375"/>
      <c r="ABE3" s="375"/>
      <c r="ABF3" s="375"/>
      <c r="ABG3" s="375"/>
      <c r="ABH3" s="375"/>
      <c r="ABI3" s="375"/>
      <c r="ABJ3" s="375"/>
      <c r="ABK3" s="375"/>
      <c r="ABL3" s="375"/>
      <c r="ABM3" s="375"/>
      <c r="ABN3" s="375"/>
      <c r="ABO3" s="375"/>
      <c r="ABP3" s="375"/>
      <c r="ABQ3" s="375"/>
      <c r="ABR3" s="375"/>
      <c r="ABS3" s="375"/>
      <c r="ABT3" s="375"/>
      <c r="ABU3" s="375"/>
      <c r="ABV3" s="375"/>
      <c r="ABW3" s="375"/>
      <c r="ABX3" s="375"/>
      <c r="ABY3" s="375"/>
      <c r="ABZ3" s="375"/>
      <c r="ACA3" s="375"/>
      <c r="ACB3" s="375"/>
      <c r="ACC3" s="375"/>
      <c r="ACD3" s="375"/>
      <c r="ACE3" s="375"/>
      <c r="ACF3" s="375"/>
      <c r="ACG3" s="375"/>
      <c r="ACH3" s="375"/>
      <c r="ACI3" s="375"/>
      <c r="ACJ3" s="375"/>
      <c r="ACK3" s="375"/>
      <c r="ACL3" s="375"/>
      <c r="ACM3" s="375"/>
      <c r="ACN3" s="375"/>
      <c r="ACO3" s="375"/>
      <c r="ACP3" s="375"/>
      <c r="ACQ3" s="375"/>
      <c r="ACR3" s="375"/>
      <c r="ACS3" s="375"/>
      <c r="ACT3" s="375"/>
      <c r="ACU3" s="375"/>
      <c r="ACV3" s="375"/>
      <c r="ACW3" s="375"/>
      <c r="ACX3" s="375"/>
      <c r="ACY3" s="375"/>
      <c r="ACZ3" s="375"/>
      <c r="ADA3" s="375"/>
      <c r="ADB3" s="375"/>
      <c r="ADC3" s="375"/>
      <c r="ADD3" s="375"/>
      <c r="ADE3" s="375"/>
      <c r="ADF3" s="375"/>
      <c r="ADG3" s="375"/>
      <c r="ADH3" s="375"/>
      <c r="ADI3" s="375"/>
      <c r="ADJ3" s="375"/>
      <c r="ADK3" s="375"/>
      <c r="ADL3" s="375"/>
      <c r="ADM3" s="375"/>
      <c r="ADN3" s="375"/>
      <c r="ADO3" s="375"/>
      <c r="ADP3" s="375"/>
      <c r="ADQ3" s="375"/>
      <c r="ADR3" s="375"/>
      <c r="ADS3" s="375"/>
      <c r="ADT3" s="375"/>
      <c r="ADU3" s="375"/>
      <c r="ADV3" s="375"/>
      <c r="ADW3" s="375"/>
      <c r="ADX3" s="375"/>
      <c r="ADY3" s="375"/>
      <c r="ADZ3" s="375"/>
      <c r="AEA3" s="375"/>
      <c r="AEB3" s="375"/>
      <c r="AEC3" s="375"/>
      <c r="AED3" s="375"/>
      <c r="AEE3" s="375"/>
      <c r="AEF3" s="375"/>
      <c r="AEG3" s="375"/>
      <c r="AEH3" s="375"/>
      <c r="AEI3" s="375"/>
      <c r="AEJ3" s="375"/>
      <c r="AEK3" s="375"/>
      <c r="AEL3" s="375"/>
      <c r="AEM3" s="375"/>
      <c r="AEN3" s="375"/>
      <c r="AEO3" s="375"/>
      <c r="AEP3" s="375"/>
      <c r="AEQ3" s="375"/>
      <c r="AER3" s="375"/>
      <c r="AES3" s="375"/>
      <c r="AET3" s="375"/>
      <c r="AEU3" s="375"/>
      <c r="AEV3" s="375"/>
      <c r="AEW3" s="375"/>
      <c r="AEX3" s="375"/>
      <c r="AEY3" s="375"/>
      <c r="AEZ3" s="375"/>
      <c r="AFA3" s="375"/>
      <c r="AFB3" s="375"/>
      <c r="AFC3" s="375"/>
      <c r="AFD3" s="375"/>
      <c r="AFE3" s="375"/>
      <c r="AFF3" s="375"/>
      <c r="AFG3" s="375"/>
      <c r="AFH3" s="375"/>
      <c r="AFI3" s="375"/>
      <c r="AFJ3" s="375"/>
      <c r="AFK3" s="375"/>
      <c r="AFL3" s="375"/>
      <c r="AFM3" s="375"/>
      <c r="AFN3" s="375"/>
      <c r="AFO3" s="375"/>
      <c r="AFP3" s="375"/>
      <c r="AFQ3" s="375"/>
      <c r="AFR3" s="375"/>
      <c r="AFS3" s="375"/>
      <c r="AFT3" s="375"/>
      <c r="AFU3" s="375"/>
      <c r="AFV3" s="375"/>
      <c r="AFW3" s="375"/>
      <c r="AFX3" s="375"/>
      <c r="AFY3" s="375"/>
      <c r="AFZ3" s="375"/>
      <c r="AGA3" s="375"/>
      <c r="AGB3" s="375"/>
      <c r="AGC3" s="375"/>
      <c r="AGD3" s="375"/>
      <c r="AGE3" s="375"/>
      <c r="AGF3" s="375"/>
      <c r="AGG3" s="375"/>
      <c r="AGH3" s="375"/>
      <c r="AGI3" s="375"/>
      <c r="AGJ3" s="375"/>
      <c r="AGK3" s="375"/>
      <c r="AGL3" s="375"/>
      <c r="AGM3" s="375"/>
      <c r="AGN3" s="375"/>
      <c r="AGO3" s="375"/>
      <c r="AGP3" s="375"/>
      <c r="AGQ3" s="375"/>
      <c r="AGR3" s="375"/>
      <c r="AGS3" s="375"/>
      <c r="AGT3" s="375"/>
      <c r="AGU3" s="375"/>
      <c r="AGV3" s="375"/>
      <c r="AGW3" s="375"/>
      <c r="AGX3" s="375"/>
      <c r="AGY3" s="375"/>
      <c r="AGZ3" s="375"/>
      <c r="AHA3" s="375"/>
      <c r="AHB3" s="375"/>
      <c r="AHC3" s="375"/>
      <c r="AHD3" s="375"/>
      <c r="AHE3" s="375"/>
      <c r="AHF3" s="375"/>
      <c r="AHG3" s="375"/>
      <c r="AHH3" s="375"/>
      <c r="AHI3" s="375"/>
      <c r="AHJ3" s="375"/>
      <c r="AHK3" s="375"/>
      <c r="AHL3" s="375"/>
      <c r="AHM3" s="375"/>
      <c r="AHN3" s="375"/>
      <c r="AHO3" s="375"/>
      <c r="AHP3" s="375"/>
      <c r="AHQ3" s="375"/>
      <c r="AHR3" s="375"/>
      <c r="AHS3" s="375"/>
      <c r="AHT3" s="375"/>
      <c r="AHU3" s="375"/>
      <c r="AHV3" s="375"/>
      <c r="AHW3" s="375"/>
      <c r="AHX3" s="375"/>
      <c r="AHY3" s="375"/>
      <c r="AHZ3" s="375"/>
      <c r="AIA3" s="375"/>
      <c r="AIB3" s="375"/>
      <c r="AIC3" s="375"/>
      <c r="AID3" s="375"/>
      <c r="AIE3" s="375"/>
      <c r="AIF3" s="375"/>
      <c r="AIG3" s="375"/>
      <c r="AIH3" s="375"/>
      <c r="AII3" s="375"/>
      <c r="AIJ3" s="375"/>
      <c r="AIK3" s="375"/>
      <c r="AIL3" s="375"/>
      <c r="AIM3" s="375"/>
      <c r="AIN3" s="375"/>
      <c r="AIO3" s="375"/>
      <c r="AIP3" s="375"/>
      <c r="AIQ3" s="375"/>
      <c r="AIR3" s="375"/>
      <c r="AIS3" s="375"/>
      <c r="AIT3" s="375"/>
      <c r="AIU3" s="375"/>
      <c r="AIV3" s="375"/>
      <c r="AIW3" s="375"/>
      <c r="AIX3" s="375"/>
      <c r="AIY3" s="375"/>
      <c r="AIZ3" s="375"/>
      <c r="AJA3" s="375"/>
      <c r="AJB3" s="375"/>
      <c r="AJC3" s="375"/>
      <c r="AJD3" s="375"/>
      <c r="AJE3" s="375"/>
      <c r="AJF3" s="375"/>
      <c r="AJG3" s="375"/>
      <c r="AJH3" s="375"/>
      <c r="AJI3" s="375"/>
      <c r="AJJ3" s="375"/>
      <c r="AJK3" s="375"/>
      <c r="AJL3" s="375"/>
      <c r="AJM3" s="375"/>
      <c r="AJN3" s="375"/>
      <c r="AJO3" s="375"/>
      <c r="AJP3" s="375"/>
      <c r="AJQ3" s="375"/>
      <c r="AJR3" s="375"/>
      <c r="AJS3" s="375"/>
      <c r="AJT3" s="375"/>
      <c r="AJU3" s="375"/>
      <c r="AJV3" s="375"/>
      <c r="AJW3" s="375"/>
      <c r="AJX3" s="375"/>
      <c r="AJY3" s="375"/>
      <c r="AJZ3" s="375"/>
      <c r="AKA3" s="375"/>
      <c r="AKB3" s="375"/>
      <c r="AKC3" s="375"/>
      <c r="AKD3" s="375"/>
      <c r="AKE3" s="375"/>
      <c r="AKF3" s="375"/>
      <c r="AKG3" s="375"/>
      <c r="AKH3" s="375"/>
      <c r="AKI3" s="375"/>
      <c r="AKJ3" s="375"/>
      <c r="AKK3" s="375"/>
      <c r="AKL3" s="375"/>
      <c r="AKM3" s="375"/>
      <c r="AKN3" s="375"/>
      <c r="AKO3" s="375"/>
      <c r="AKP3" s="375"/>
      <c r="AKQ3" s="375"/>
      <c r="AKR3" s="375"/>
      <c r="AKS3" s="375"/>
      <c r="AKT3" s="375"/>
      <c r="AKU3" s="375"/>
      <c r="AKV3" s="375"/>
      <c r="AKW3" s="375"/>
      <c r="AKX3" s="375"/>
      <c r="AKY3" s="375"/>
      <c r="AKZ3" s="375"/>
      <c r="ALA3" s="375"/>
      <c r="ALB3" s="375"/>
      <c r="ALC3" s="375"/>
      <c r="ALD3" s="375"/>
      <c r="ALE3" s="375"/>
      <c r="ALF3" s="375"/>
      <c r="ALG3" s="375"/>
      <c r="ALH3" s="375"/>
      <c r="ALI3" s="375"/>
      <c r="ALJ3" s="375"/>
      <c r="ALK3" s="375"/>
      <c r="ALL3" s="375"/>
      <c r="ALM3" s="375"/>
      <c r="ALN3" s="375"/>
      <c r="ALO3" s="375"/>
      <c r="ALP3" s="375"/>
      <c r="ALQ3" s="375"/>
      <c r="ALR3" s="375"/>
      <c r="ALS3" s="375"/>
      <c r="ALT3" s="375"/>
      <c r="ALU3" s="375"/>
      <c r="ALV3" s="375"/>
      <c r="ALW3" s="375"/>
      <c r="ALX3" s="375"/>
      <c r="ALY3" s="375"/>
      <c r="ALZ3" s="375"/>
      <c r="AMA3" s="375"/>
      <c r="AMB3" s="375"/>
      <c r="AMC3" s="375"/>
      <c r="AMD3" s="375"/>
      <c r="AME3" s="375"/>
      <c r="AMF3" s="375"/>
      <c r="AMG3" s="375"/>
      <c r="AMH3" s="375"/>
      <c r="AMI3" s="375"/>
      <c r="AMJ3" s="375"/>
      <c r="AMK3" s="375"/>
    </row>
    <row r="4" customFormat="false" ht="79" hidden="false" customHeight="false" outlineLevel="0" collapsed="false">
      <c r="A4" s="371" t="s">
        <v>4156</v>
      </c>
      <c r="B4" s="371" t="s">
        <v>4078</v>
      </c>
      <c r="C4" s="371"/>
      <c r="D4" s="371"/>
      <c r="E4" s="371" t="s">
        <v>4157</v>
      </c>
      <c r="F4" s="371" t="s">
        <v>4158</v>
      </c>
      <c r="G4" s="372" t="s">
        <v>4157</v>
      </c>
      <c r="H4" s="369" t="s">
        <v>4157</v>
      </c>
      <c r="I4" s="372"/>
      <c r="J4" s="369" t="s">
        <v>4159</v>
      </c>
      <c r="K4" s="390" t="s">
        <v>4160</v>
      </c>
      <c r="L4" s="371"/>
      <c r="M4" s="371" t="s">
        <v>157</v>
      </c>
      <c r="N4" s="371"/>
      <c r="O4" s="371"/>
      <c r="P4" s="371"/>
      <c r="Q4" s="371"/>
      <c r="R4" s="371" t="s">
        <v>107</v>
      </c>
      <c r="S4" s="371"/>
      <c r="T4" s="371"/>
      <c r="U4" s="373"/>
      <c r="V4" s="371"/>
      <c r="W4" s="373"/>
      <c r="X4" s="371"/>
      <c r="Y4" s="371"/>
      <c r="Z4" s="371" t="s">
        <v>180</v>
      </c>
      <c r="AA4" s="371"/>
      <c r="AB4" s="374"/>
      <c r="AC4" s="374"/>
      <c r="AD4" s="374"/>
      <c r="AE4" s="391" t="s">
        <v>5560</v>
      </c>
      <c r="AF4" s="374"/>
      <c r="AG4" s="392" t="s">
        <v>4444</v>
      </c>
      <c r="AH4" s="374"/>
      <c r="AI4" s="393"/>
      <c r="AJ4" s="374"/>
      <c r="AK4" s="394" t="s">
        <v>4446</v>
      </c>
      <c r="AL4" s="395"/>
      <c r="AM4" s="395" t="s">
        <v>4447</v>
      </c>
      <c r="AN4" s="385"/>
      <c r="AO4" s="324"/>
      <c r="AP4" s="324"/>
      <c r="AQ4" s="324"/>
      <c r="AR4" s="324"/>
      <c r="AS4" s="324"/>
      <c r="AT4" s="378" t="str">
        <f aca="false">IF(A4="", "","'"&amp;A4&amp;"': {megami: '"&amp;B4&amp;"'"&amp;IF(C4&lt;&gt;"",", anotherID: '"&amp;C4&amp;"', replace: '"&amp;D4&amp;"'","")&amp;", name: '"&amp;SUBSTITUTE(E4,"'","\'")&amp;"', nameEn: '"&amp;SUBSTITUTE(K4,"'","\'")&amp;"', nameZh: '"&amp;SUBSTITUTE(G4,"'","\'")&amp;"', nameZhG1: '"&amp;SUBSTITUTE(H4,"'","\'")&amp;"', nameKo: '"&amp;SUBSTITUTE(J4,"'","\'")&amp;"', ruby: '"&amp;F4&amp;"', rubyEn: '"&amp;L4&amp;IF(I4&lt;&gt;"", "', rubyZh: '"&amp;I4, "")&amp;"', baseType: '"&amp;VLOOKUP(M4,マスタ!$A$1:$B$99,2,0)&amp;"'"&amp;IF(N4="○",", extra: true","")&amp;IF(O4&lt;&gt;"",", extraFrom: '"&amp;O4&amp;"'","")&amp;IF(P4&lt;&gt;"",", exchangableTo: '"&amp;P4&amp;"'","")&amp;IF(Q4="○",", poison: true","")&amp;IF(R4&lt;&gt;"", ", type: '"&amp;VLOOKUP(R4,マスタ!$D$1:$E$99,2,0)&amp;"'", "")&amp;IF(S4&lt;&gt;"",", subType: '"&amp;VLOOKUP(S4,マスタ!$D$1:$E$99,2,0)&amp;"'","")&amp;""&amp;IF(T4&lt;&gt;"",", range: '"&amp;T4&amp;"'","")&amp;IF(V4&lt;&gt;"",", damage: '"&amp;V4&amp;"'","")&amp;IF(X4&lt;&gt;"",", capacity: '"&amp;X4&amp;"'","")&amp;IF(Y4&lt;&gt;"",", growth: "&amp;Y4&amp;"","")&amp;IF(Z4&lt;&gt;"",", cost: '"&amp;Z4&amp;"'","")&amp;", text: '"&amp;SUBSTITUTE(SUBSTITUTE(AE4, CHAR(13), ""),CHAR(10),"\n")&amp;IF(AF4&lt;&gt;"", "', textAdditional: '"&amp;SUBSTITUTE(SUBSTITUTE(AF4, CHAR(13), ""),CHAR(10),"\n"), "")&amp;"', textZh: '"&amp;SUBSTITUTE(SUBSTITUTE(SUBSTITUTE(AG4, CHAR(13), ""),CHAR(10),"\n"),"'","\'")&amp;"', textZhG1: '"&amp;SUBSTITUTE(SUBSTITUTE(SUBSTITUTE(AI4, CHAR(13), ""),CHAR(10),"\n"),"'","\'")&amp;IF(AH4&lt;&gt;"", "', textZhAdditional: '"&amp;SUBSTITUTE(SUBSTITUTE(AH4, CHAR(13), ""),CHAR(10),"\n"), "")&amp;IF(AJ4&lt;&gt;"", "', textZhG1Additional: '"&amp;SUBSTITUTE(SUBSTITUTE(AJ4, CHAR(13), ""),CHAR(10),"\n"), "")&amp;"', textKo: '"&amp;SUBSTITUTE(SUBSTITUTE(SUBSTITUTE(AK4, CHAR(13), ""),CHAR(10),"\n"),"'","\'")&amp;IF(AL4&lt;&gt;"", "', textKoAdditional: '"&amp;SUBSTITUTE(SUBSTITUTE(AL4, CHAR(13), ""),CHAR(10),"\n"), "")&amp;"', textEn: '"&amp;SUBSTITUTE(SUBSTITUTE(SUBSTITUTE(AM4, CHAR(13), ""),CHAR(10),"\n"),"'","\'")&amp;IF(AN4&lt;&gt;"", "', textEnAdditional: '"&amp;SUBSTITUTE(SUBSTITUTE(AN4, CHAR(13), ""),CHAR(10),"\n"), "")&amp;"'"&amp;IF(AB4="○",", sealable: true","")&amp;IF(AC4="○",", removable: true","")&amp;IF(AA4="○",", lie: true","")&amp;IF(AD4="○",", investable: true","")&amp;"},")</f>
        <v>'21-kamuwi-o-s-1': {megami: 'kamuwi', name: '灯', nameEn: 'Kindle', nameZh: '灯', nameZhG1: '灯', nameKo: '등불', ruby: 'ともしび', rubyEn: '', baseType: 'special', type: 'action', cost: '5', text: '(+3) あなたのフレアにある桜花結晶全てをダストに送る。追加札から「暁」を未使用で得る。', textZh: '(+3) 将自气的樱花结晶全部移至虚，并给予自命1点伤害。 \n从追加牌区以未使用的状态获得『晓』。', textZhG1: '', textKo: '(+3) 당신의 플레어가 1 이하가 될 때 까지 벛꽃결정을 더스트로 보낸 후, 당신의 라이프에 1 대미지를 준다.\n추가패에서 "새벽"을 미사용 상태로 얻는다.', textEn: '(+3): Move all Sakura tokens on your Flare to Shadow. Deal 1 damage to your Life.\n\nAdd your set aside "Daybreak" to your Special cards, face-down.\n\n----------'},</v>
      </c>
      <c r="AU4" s="379" t="str">
        <f aca="false">IF($A4&lt;&gt;"", "    /** 《"&amp;$E4&amp;"》 */ export const "&amp;SUBSTITUTE(UPPER(IF(MID($A4, 3, 1)="-", RIGHT($A4,LEN($A4)-3), $A4)), "-", "_")&amp;": TCardId = '"&amp;$A4&amp;"';", "")</f>
        <v>    /** 《灯》 */ export const KAMUWI_O_S_1: TCardId = '21-kamuwi-o-s-1';</v>
      </c>
      <c r="AV4" s="380" t="str">
        <f aca="false">IF($A5&lt;&gt;"", "    | '"&amp;$A5&amp;"'", "")</f>
        <v>    | '23-akina-o-n-2'</v>
      </c>
      <c r="AW4" s="381"/>
      <c r="AX4" s="381"/>
      <c r="AY4" s="375"/>
      <c r="AZ4" s="375"/>
      <c r="BA4" s="375"/>
      <c r="BB4" s="375"/>
      <c r="BC4" s="375"/>
      <c r="BD4" s="375"/>
      <c r="BE4" s="375"/>
      <c r="BF4" s="375"/>
      <c r="BG4" s="375"/>
      <c r="BH4" s="375"/>
      <c r="BI4" s="375"/>
      <c r="BJ4" s="375"/>
      <c r="BK4" s="375"/>
      <c r="BL4" s="375"/>
      <c r="BM4" s="375"/>
      <c r="BN4" s="375"/>
      <c r="BO4" s="375"/>
      <c r="BP4" s="375"/>
      <c r="BQ4" s="375"/>
      <c r="BR4" s="375"/>
      <c r="BS4" s="375"/>
      <c r="BT4" s="375"/>
      <c r="BU4" s="375"/>
      <c r="BV4" s="375"/>
      <c r="BW4" s="375"/>
      <c r="BX4" s="375"/>
      <c r="BY4" s="375"/>
      <c r="BZ4" s="375"/>
      <c r="CA4" s="375"/>
      <c r="CB4" s="375"/>
      <c r="CC4" s="375"/>
      <c r="CD4" s="375"/>
      <c r="CE4" s="375"/>
      <c r="CF4" s="375"/>
      <c r="CG4" s="375"/>
      <c r="CH4" s="375"/>
      <c r="CI4" s="375"/>
      <c r="CJ4" s="375"/>
      <c r="CK4" s="375"/>
      <c r="CL4" s="375"/>
      <c r="CM4" s="375"/>
      <c r="CN4" s="375"/>
      <c r="CO4" s="375"/>
      <c r="CP4" s="375"/>
      <c r="CQ4" s="375"/>
      <c r="CR4" s="375"/>
      <c r="CS4" s="375"/>
      <c r="CT4" s="375"/>
      <c r="CU4" s="375"/>
      <c r="CV4" s="375"/>
      <c r="CW4" s="375"/>
      <c r="CX4" s="375"/>
      <c r="CY4" s="375"/>
      <c r="CZ4" s="375"/>
      <c r="DA4" s="375"/>
      <c r="DB4" s="375"/>
      <c r="DC4" s="375"/>
      <c r="DD4" s="375"/>
      <c r="DE4" s="375"/>
      <c r="DF4" s="375"/>
      <c r="DG4" s="375"/>
      <c r="DH4" s="375"/>
      <c r="DI4" s="375"/>
      <c r="DJ4" s="375"/>
      <c r="DK4" s="375"/>
      <c r="DL4" s="375"/>
      <c r="DM4" s="375"/>
      <c r="DN4" s="375"/>
      <c r="DO4" s="375"/>
      <c r="DP4" s="375"/>
      <c r="DQ4" s="375"/>
      <c r="DR4" s="375"/>
      <c r="DS4" s="375"/>
      <c r="DT4" s="375"/>
      <c r="DU4" s="375"/>
      <c r="DV4" s="375"/>
      <c r="DW4" s="375"/>
      <c r="DX4" s="375"/>
      <c r="DY4" s="375"/>
      <c r="DZ4" s="375"/>
      <c r="EA4" s="375"/>
      <c r="EB4" s="375"/>
      <c r="EC4" s="375"/>
      <c r="ED4" s="375"/>
      <c r="EE4" s="375"/>
      <c r="EF4" s="375"/>
      <c r="EG4" s="375"/>
      <c r="EH4" s="375"/>
      <c r="EI4" s="375"/>
      <c r="EJ4" s="375"/>
      <c r="EK4" s="375"/>
      <c r="EL4" s="375"/>
      <c r="EM4" s="375"/>
      <c r="EN4" s="375"/>
      <c r="EO4" s="375"/>
      <c r="EP4" s="375"/>
      <c r="EQ4" s="375"/>
      <c r="ER4" s="375"/>
      <c r="ES4" s="375"/>
      <c r="ET4" s="375"/>
      <c r="EU4" s="375"/>
      <c r="EV4" s="375"/>
      <c r="EW4" s="375"/>
      <c r="EX4" s="375"/>
      <c r="EY4" s="375"/>
      <c r="EZ4" s="375"/>
      <c r="FA4" s="375"/>
      <c r="FB4" s="375"/>
      <c r="FC4" s="375"/>
      <c r="FD4" s="375"/>
      <c r="FE4" s="375"/>
      <c r="FF4" s="375"/>
      <c r="FG4" s="375"/>
      <c r="FH4" s="375"/>
      <c r="FI4" s="375"/>
      <c r="FJ4" s="375"/>
      <c r="FK4" s="375"/>
      <c r="FL4" s="375"/>
      <c r="FM4" s="375"/>
      <c r="FN4" s="375"/>
      <c r="FO4" s="375"/>
      <c r="FP4" s="375"/>
      <c r="FQ4" s="375"/>
      <c r="FR4" s="375"/>
      <c r="FS4" s="375"/>
      <c r="FT4" s="375"/>
      <c r="FU4" s="375"/>
      <c r="FV4" s="375"/>
      <c r="FW4" s="375"/>
      <c r="FX4" s="375"/>
      <c r="FY4" s="375"/>
      <c r="FZ4" s="375"/>
      <c r="GA4" s="375"/>
      <c r="GB4" s="375"/>
      <c r="GC4" s="375"/>
      <c r="GD4" s="375"/>
      <c r="GE4" s="375"/>
      <c r="GF4" s="375"/>
      <c r="GG4" s="375"/>
      <c r="GH4" s="375"/>
      <c r="GI4" s="375"/>
      <c r="GJ4" s="375"/>
      <c r="GK4" s="375"/>
      <c r="GL4" s="375"/>
      <c r="GM4" s="375"/>
      <c r="GN4" s="375"/>
      <c r="GO4" s="375"/>
      <c r="GP4" s="375"/>
      <c r="GQ4" s="375"/>
      <c r="GR4" s="375"/>
      <c r="GS4" s="375"/>
      <c r="GT4" s="375"/>
      <c r="GU4" s="375"/>
      <c r="GV4" s="375"/>
      <c r="GW4" s="375"/>
      <c r="GX4" s="375"/>
      <c r="GY4" s="375"/>
      <c r="GZ4" s="375"/>
      <c r="HA4" s="375"/>
      <c r="HB4" s="375"/>
      <c r="HC4" s="375"/>
      <c r="HD4" s="375"/>
      <c r="HE4" s="375"/>
      <c r="HF4" s="375"/>
      <c r="HG4" s="375"/>
      <c r="HH4" s="375"/>
      <c r="HI4" s="375"/>
      <c r="HJ4" s="375"/>
      <c r="HK4" s="375"/>
      <c r="HL4" s="375"/>
      <c r="HM4" s="375"/>
      <c r="HN4" s="375"/>
      <c r="HO4" s="375"/>
      <c r="HP4" s="375"/>
      <c r="HQ4" s="375"/>
      <c r="HR4" s="375"/>
      <c r="HS4" s="375"/>
      <c r="HT4" s="375"/>
      <c r="HU4" s="375"/>
      <c r="HV4" s="375"/>
      <c r="HW4" s="375"/>
      <c r="HX4" s="375"/>
      <c r="HY4" s="375"/>
      <c r="HZ4" s="375"/>
      <c r="IA4" s="375"/>
      <c r="IB4" s="375"/>
      <c r="IC4" s="375"/>
      <c r="ID4" s="375"/>
      <c r="IE4" s="375"/>
      <c r="IF4" s="375"/>
      <c r="IG4" s="375"/>
      <c r="IH4" s="375"/>
      <c r="II4" s="375"/>
      <c r="IJ4" s="375"/>
      <c r="IK4" s="375"/>
      <c r="IL4" s="375"/>
      <c r="IM4" s="375"/>
      <c r="IN4" s="375"/>
      <c r="IO4" s="375"/>
      <c r="IP4" s="375"/>
      <c r="IQ4" s="375"/>
      <c r="IR4" s="375"/>
      <c r="IS4" s="375"/>
      <c r="IT4" s="375"/>
      <c r="IU4" s="375"/>
      <c r="IV4" s="375"/>
      <c r="IW4" s="375"/>
      <c r="IX4" s="375"/>
      <c r="IY4" s="375"/>
      <c r="IZ4" s="375"/>
      <c r="JA4" s="375"/>
      <c r="JB4" s="375"/>
      <c r="JC4" s="375"/>
      <c r="JD4" s="375"/>
      <c r="JE4" s="375"/>
      <c r="JF4" s="375"/>
      <c r="JG4" s="375"/>
      <c r="JH4" s="375"/>
      <c r="JI4" s="375"/>
      <c r="JJ4" s="375"/>
      <c r="JK4" s="375"/>
      <c r="JL4" s="375"/>
      <c r="JM4" s="375"/>
      <c r="JN4" s="375"/>
      <c r="JO4" s="375"/>
      <c r="JP4" s="375"/>
      <c r="JQ4" s="375"/>
      <c r="JR4" s="375"/>
      <c r="JS4" s="375"/>
      <c r="JT4" s="375"/>
      <c r="JU4" s="375"/>
      <c r="JV4" s="375"/>
      <c r="JW4" s="375"/>
      <c r="JX4" s="375"/>
      <c r="JY4" s="375"/>
      <c r="JZ4" s="375"/>
      <c r="KA4" s="375"/>
      <c r="KB4" s="375"/>
      <c r="KC4" s="375"/>
      <c r="KD4" s="375"/>
      <c r="KE4" s="375"/>
      <c r="KF4" s="375"/>
      <c r="KG4" s="375"/>
      <c r="KH4" s="375"/>
      <c r="KI4" s="375"/>
      <c r="KJ4" s="375"/>
      <c r="KK4" s="375"/>
      <c r="KL4" s="375"/>
      <c r="KM4" s="375"/>
      <c r="KN4" s="375"/>
      <c r="KO4" s="375"/>
      <c r="KP4" s="375"/>
      <c r="KQ4" s="375"/>
      <c r="KR4" s="375"/>
      <c r="KS4" s="375"/>
      <c r="KT4" s="375"/>
      <c r="KU4" s="375"/>
      <c r="KV4" s="375"/>
      <c r="KW4" s="375"/>
      <c r="KX4" s="375"/>
      <c r="KY4" s="375"/>
      <c r="KZ4" s="375"/>
      <c r="LA4" s="375"/>
      <c r="LB4" s="375"/>
      <c r="LC4" s="375"/>
      <c r="LD4" s="375"/>
      <c r="LE4" s="375"/>
      <c r="LF4" s="375"/>
      <c r="LG4" s="375"/>
      <c r="LH4" s="375"/>
      <c r="LI4" s="375"/>
      <c r="LJ4" s="375"/>
      <c r="LK4" s="375"/>
      <c r="LL4" s="375"/>
      <c r="LM4" s="375"/>
      <c r="LN4" s="375"/>
      <c r="LO4" s="375"/>
      <c r="LP4" s="375"/>
      <c r="LQ4" s="375"/>
      <c r="LR4" s="375"/>
      <c r="LS4" s="375"/>
      <c r="LT4" s="375"/>
      <c r="LU4" s="375"/>
      <c r="LV4" s="375"/>
      <c r="LW4" s="375"/>
      <c r="LX4" s="375"/>
      <c r="LY4" s="375"/>
      <c r="LZ4" s="375"/>
      <c r="MA4" s="375"/>
      <c r="MB4" s="375"/>
      <c r="MC4" s="375"/>
      <c r="MD4" s="375"/>
      <c r="ME4" s="375"/>
      <c r="MF4" s="375"/>
      <c r="MG4" s="375"/>
      <c r="MH4" s="375"/>
      <c r="MI4" s="375"/>
      <c r="MJ4" s="375"/>
      <c r="MK4" s="375"/>
      <c r="ML4" s="375"/>
      <c r="MM4" s="375"/>
      <c r="MN4" s="375"/>
      <c r="MO4" s="375"/>
      <c r="MP4" s="375"/>
      <c r="MQ4" s="375"/>
      <c r="MR4" s="375"/>
      <c r="MS4" s="375"/>
      <c r="MT4" s="375"/>
      <c r="MU4" s="375"/>
      <c r="MV4" s="375"/>
      <c r="MW4" s="375"/>
      <c r="MX4" s="375"/>
      <c r="MY4" s="375"/>
      <c r="MZ4" s="375"/>
      <c r="NA4" s="375"/>
      <c r="NB4" s="375"/>
      <c r="NC4" s="375"/>
      <c r="ND4" s="375"/>
      <c r="NE4" s="375"/>
      <c r="NF4" s="375"/>
      <c r="NG4" s="375"/>
      <c r="NH4" s="375"/>
      <c r="NI4" s="375"/>
      <c r="NJ4" s="375"/>
      <c r="NK4" s="375"/>
      <c r="NL4" s="375"/>
      <c r="NM4" s="375"/>
      <c r="NN4" s="375"/>
      <c r="NO4" s="375"/>
      <c r="NP4" s="375"/>
      <c r="NQ4" s="375"/>
      <c r="NR4" s="375"/>
      <c r="NS4" s="375"/>
      <c r="NT4" s="375"/>
      <c r="NU4" s="375"/>
      <c r="NV4" s="375"/>
      <c r="NW4" s="375"/>
      <c r="NX4" s="375"/>
      <c r="NY4" s="375"/>
      <c r="NZ4" s="375"/>
      <c r="OA4" s="375"/>
      <c r="OB4" s="375"/>
      <c r="OC4" s="375"/>
      <c r="OD4" s="375"/>
      <c r="OE4" s="375"/>
      <c r="OF4" s="375"/>
      <c r="OG4" s="375"/>
      <c r="OH4" s="375"/>
      <c r="OI4" s="375"/>
      <c r="OJ4" s="375"/>
      <c r="OK4" s="375"/>
      <c r="OL4" s="375"/>
      <c r="OM4" s="375"/>
      <c r="ON4" s="375"/>
      <c r="OO4" s="375"/>
      <c r="OP4" s="375"/>
      <c r="OQ4" s="375"/>
      <c r="OR4" s="375"/>
      <c r="OS4" s="375"/>
      <c r="OT4" s="375"/>
      <c r="OU4" s="375"/>
      <c r="OV4" s="375"/>
      <c r="OW4" s="375"/>
      <c r="OX4" s="375"/>
      <c r="OY4" s="375"/>
      <c r="OZ4" s="375"/>
      <c r="PA4" s="375"/>
      <c r="PB4" s="375"/>
      <c r="PC4" s="375"/>
      <c r="PD4" s="375"/>
      <c r="PE4" s="375"/>
      <c r="PF4" s="375"/>
      <c r="PG4" s="375"/>
      <c r="PH4" s="375"/>
      <c r="PI4" s="375"/>
      <c r="PJ4" s="375"/>
      <c r="PK4" s="375"/>
      <c r="PL4" s="375"/>
      <c r="PM4" s="375"/>
      <c r="PN4" s="375"/>
      <c r="PO4" s="375"/>
      <c r="PP4" s="375"/>
      <c r="PQ4" s="375"/>
      <c r="PR4" s="375"/>
      <c r="PS4" s="375"/>
      <c r="PT4" s="375"/>
      <c r="PU4" s="375"/>
      <c r="PV4" s="375"/>
      <c r="PW4" s="375"/>
      <c r="PX4" s="375"/>
      <c r="PY4" s="375"/>
      <c r="PZ4" s="375"/>
      <c r="QA4" s="375"/>
      <c r="QB4" s="375"/>
      <c r="QC4" s="375"/>
      <c r="QD4" s="375"/>
      <c r="QE4" s="375"/>
      <c r="QF4" s="375"/>
      <c r="QG4" s="375"/>
      <c r="QH4" s="375"/>
      <c r="QI4" s="375"/>
      <c r="QJ4" s="375"/>
      <c r="QK4" s="375"/>
      <c r="QL4" s="375"/>
      <c r="QM4" s="375"/>
      <c r="QN4" s="375"/>
      <c r="QO4" s="375"/>
      <c r="QP4" s="375"/>
      <c r="QQ4" s="375"/>
      <c r="QR4" s="375"/>
      <c r="QS4" s="375"/>
      <c r="QT4" s="375"/>
      <c r="QU4" s="375"/>
      <c r="QV4" s="375"/>
      <c r="QW4" s="375"/>
      <c r="QX4" s="375"/>
      <c r="QY4" s="375"/>
      <c r="QZ4" s="375"/>
      <c r="RA4" s="375"/>
      <c r="RB4" s="375"/>
      <c r="RC4" s="375"/>
      <c r="RD4" s="375"/>
      <c r="RE4" s="375"/>
      <c r="RF4" s="375"/>
      <c r="RG4" s="375"/>
      <c r="RH4" s="375"/>
      <c r="RI4" s="375"/>
      <c r="RJ4" s="375"/>
      <c r="RK4" s="375"/>
      <c r="RL4" s="375"/>
      <c r="RM4" s="375"/>
      <c r="RN4" s="375"/>
      <c r="RO4" s="375"/>
      <c r="RP4" s="375"/>
      <c r="RQ4" s="375"/>
      <c r="RR4" s="375"/>
      <c r="RS4" s="375"/>
      <c r="RT4" s="375"/>
      <c r="RU4" s="375"/>
      <c r="RV4" s="375"/>
      <c r="RW4" s="375"/>
      <c r="RX4" s="375"/>
      <c r="RY4" s="375"/>
      <c r="RZ4" s="375"/>
      <c r="SA4" s="375"/>
      <c r="SB4" s="375"/>
      <c r="SC4" s="375"/>
      <c r="SD4" s="375"/>
      <c r="SE4" s="375"/>
      <c r="SF4" s="375"/>
      <c r="SG4" s="375"/>
      <c r="SH4" s="375"/>
      <c r="SI4" s="375"/>
      <c r="SJ4" s="375"/>
      <c r="SK4" s="375"/>
      <c r="SL4" s="375"/>
      <c r="SM4" s="375"/>
      <c r="SN4" s="375"/>
      <c r="SO4" s="375"/>
      <c r="SP4" s="375"/>
      <c r="SQ4" s="375"/>
      <c r="SR4" s="375"/>
      <c r="SS4" s="375"/>
      <c r="ST4" s="375"/>
      <c r="SU4" s="375"/>
      <c r="SV4" s="375"/>
      <c r="SW4" s="375"/>
      <c r="SX4" s="375"/>
      <c r="SY4" s="375"/>
      <c r="SZ4" s="375"/>
      <c r="TA4" s="375"/>
      <c r="TB4" s="375"/>
      <c r="TC4" s="375"/>
      <c r="TD4" s="375"/>
      <c r="TE4" s="375"/>
      <c r="TF4" s="375"/>
      <c r="TG4" s="375"/>
      <c r="TH4" s="375"/>
      <c r="TI4" s="375"/>
      <c r="TJ4" s="375"/>
      <c r="TK4" s="375"/>
      <c r="TL4" s="375"/>
      <c r="TM4" s="375"/>
      <c r="TN4" s="375"/>
      <c r="TO4" s="375"/>
      <c r="TP4" s="375"/>
      <c r="TQ4" s="375"/>
      <c r="TR4" s="375"/>
      <c r="TS4" s="375"/>
      <c r="TT4" s="375"/>
      <c r="TU4" s="375"/>
      <c r="TV4" s="375"/>
      <c r="TW4" s="375"/>
      <c r="TX4" s="375"/>
      <c r="TY4" s="375"/>
      <c r="TZ4" s="375"/>
      <c r="UA4" s="375"/>
      <c r="UB4" s="375"/>
      <c r="UC4" s="375"/>
      <c r="UD4" s="375"/>
      <c r="UE4" s="375"/>
      <c r="UF4" s="375"/>
      <c r="UG4" s="375"/>
      <c r="UH4" s="375"/>
      <c r="UI4" s="375"/>
      <c r="UJ4" s="375"/>
      <c r="UK4" s="375"/>
      <c r="UL4" s="375"/>
      <c r="UM4" s="375"/>
      <c r="UN4" s="375"/>
      <c r="UO4" s="375"/>
      <c r="UP4" s="375"/>
      <c r="UQ4" s="375"/>
      <c r="UR4" s="375"/>
      <c r="US4" s="375"/>
      <c r="UT4" s="375"/>
      <c r="UU4" s="375"/>
      <c r="UV4" s="375"/>
      <c r="UW4" s="375"/>
      <c r="UX4" s="375"/>
      <c r="UY4" s="375"/>
      <c r="UZ4" s="375"/>
      <c r="VA4" s="375"/>
      <c r="VB4" s="375"/>
      <c r="VC4" s="375"/>
      <c r="VD4" s="375"/>
      <c r="VE4" s="375"/>
      <c r="VF4" s="375"/>
      <c r="VG4" s="375"/>
      <c r="VH4" s="375"/>
      <c r="VI4" s="375"/>
      <c r="VJ4" s="375"/>
      <c r="VK4" s="375"/>
      <c r="VL4" s="375"/>
      <c r="VM4" s="375"/>
      <c r="VN4" s="375"/>
      <c r="VO4" s="375"/>
      <c r="VP4" s="375"/>
      <c r="VQ4" s="375"/>
      <c r="VR4" s="375"/>
      <c r="VS4" s="375"/>
      <c r="VT4" s="375"/>
      <c r="VU4" s="375"/>
      <c r="VV4" s="375"/>
      <c r="VW4" s="375"/>
      <c r="VX4" s="375"/>
      <c r="VY4" s="375"/>
      <c r="VZ4" s="375"/>
      <c r="WA4" s="375"/>
      <c r="WB4" s="375"/>
      <c r="WC4" s="375"/>
      <c r="WD4" s="375"/>
      <c r="WE4" s="375"/>
      <c r="WF4" s="375"/>
      <c r="WG4" s="375"/>
      <c r="WH4" s="375"/>
      <c r="WI4" s="375"/>
      <c r="WJ4" s="375"/>
      <c r="WK4" s="375"/>
      <c r="WL4" s="375"/>
      <c r="WM4" s="375"/>
      <c r="WN4" s="375"/>
      <c r="WO4" s="375"/>
      <c r="WP4" s="375"/>
      <c r="WQ4" s="375"/>
      <c r="WR4" s="375"/>
      <c r="WS4" s="375"/>
      <c r="WT4" s="375"/>
      <c r="WU4" s="375"/>
      <c r="WV4" s="375"/>
      <c r="WW4" s="375"/>
      <c r="WX4" s="375"/>
      <c r="WY4" s="375"/>
      <c r="WZ4" s="375"/>
      <c r="XA4" s="375"/>
      <c r="XB4" s="375"/>
      <c r="XC4" s="375"/>
      <c r="XD4" s="375"/>
      <c r="XE4" s="375"/>
      <c r="XF4" s="375"/>
      <c r="XG4" s="375"/>
      <c r="XH4" s="375"/>
      <c r="XI4" s="375"/>
      <c r="XJ4" s="375"/>
      <c r="XK4" s="375"/>
      <c r="XL4" s="375"/>
      <c r="XM4" s="375"/>
      <c r="XN4" s="375"/>
      <c r="XO4" s="375"/>
      <c r="XP4" s="375"/>
      <c r="XQ4" s="375"/>
      <c r="XR4" s="375"/>
      <c r="XS4" s="375"/>
      <c r="XT4" s="375"/>
      <c r="XU4" s="375"/>
      <c r="XV4" s="375"/>
      <c r="XW4" s="375"/>
      <c r="XX4" s="375"/>
      <c r="XY4" s="375"/>
      <c r="XZ4" s="375"/>
      <c r="YA4" s="375"/>
      <c r="YB4" s="375"/>
      <c r="YC4" s="375"/>
      <c r="YD4" s="375"/>
      <c r="YE4" s="375"/>
      <c r="YF4" s="375"/>
      <c r="YG4" s="375"/>
      <c r="YH4" s="375"/>
      <c r="YI4" s="375"/>
      <c r="YJ4" s="375"/>
      <c r="YK4" s="375"/>
      <c r="YL4" s="375"/>
      <c r="YM4" s="375"/>
      <c r="YN4" s="375"/>
      <c r="YO4" s="375"/>
      <c r="YP4" s="375"/>
      <c r="YQ4" s="375"/>
      <c r="YR4" s="375"/>
      <c r="YS4" s="375"/>
      <c r="YT4" s="375"/>
      <c r="YU4" s="375"/>
      <c r="YV4" s="375"/>
      <c r="YW4" s="375"/>
      <c r="YX4" s="375"/>
      <c r="YY4" s="375"/>
      <c r="YZ4" s="375"/>
      <c r="ZA4" s="375"/>
      <c r="ZB4" s="375"/>
      <c r="ZC4" s="375"/>
      <c r="ZD4" s="375"/>
      <c r="ZE4" s="375"/>
      <c r="ZF4" s="375"/>
      <c r="ZG4" s="375"/>
      <c r="ZH4" s="375"/>
      <c r="ZI4" s="375"/>
      <c r="ZJ4" s="375"/>
      <c r="ZK4" s="375"/>
      <c r="ZL4" s="375"/>
      <c r="ZM4" s="375"/>
      <c r="ZN4" s="375"/>
      <c r="ZO4" s="375"/>
      <c r="ZP4" s="375"/>
      <c r="ZQ4" s="375"/>
      <c r="ZR4" s="375"/>
      <c r="ZS4" s="375"/>
      <c r="ZT4" s="375"/>
      <c r="ZU4" s="375"/>
      <c r="ZV4" s="375"/>
      <c r="ZW4" s="375"/>
      <c r="ZX4" s="375"/>
      <c r="ZY4" s="375"/>
      <c r="ZZ4" s="375"/>
      <c r="AAA4" s="375"/>
      <c r="AAB4" s="375"/>
      <c r="AAC4" s="375"/>
      <c r="AAD4" s="375"/>
      <c r="AAE4" s="375"/>
      <c r="AAF4" s="375"/>
      <c r="AAG4" s="375"/>
      <c r="AAH4" s="375"/>
      <c r="AAI4" s="375"/>
      <c r="AAJ4" s="375"/>
      <c r="AAK4" s="375"/>
      <c r="AAL4" s="375"/>
      <c r="AAM4" s="375"/>
      <c r="AAN4" s="375"/>
      <c r="AAO4" s="375"/>
      <c r="AAP4" s="375"/>
      <c r="AAQ4" s="375"/>
      <c r="AAR4" s="375"/>
      <c r="AAS4" s="375"/>
      <c r="AAT4" s="375"/>
      <c r="AAU4" s="375"/>
      <c r="AAV4" s="375"/>
      <c r="AAW4" s="375"/>
      <c r="AAX4" s="375"/>
      <c r="AAY4" s="375"/>
      <c r="AAZ4" s="375"/>
      <c r="ABA4" s="375"/>
      <c r="ABB4" s="375"/>
      <c r="ABC4" s="375"/>
      <c r="ABD4" s="375"/>
      <c r="ABE4" s="375"/>
      <c r="ABF4" s="375"/>
      <c r="ABG4" s="375"/>
      <c r="ABH4" s="375"/>
      <c r="ABI4" s="375"/>
      <c r="ABJ4" s="375"/>
      <c r="ABK4" s="375"/>
      <c r="ABL4" s="375"/>
      <c r="ABM4" s="375"/>
      <c r="ABN4" s="375"/>
      <c r="ABO4" s="375"/>
      <c r="ABP4" s="375"/>
      <c r="ABQ4" s="375"/>
      <c r="ABR4" s="375"/>
      <c r="ABS4" s="375"/>
      <c r="ABT4" s="375"/>
      <c r="ABU4" s="375"/>
      <c r="ABV4" s="375"/>
      <c r="ABW4" s="375"/>
      <c r="ABX4" s="375"/>
      <c r="ABY4" s="375"/>
      <c r="ABZ4" s="375"/>
      <c r="ACA4" s="375"/>
      <c r="ACB4" s="375"/>
      <c r="ACC4" s="375"/>
      <c r="ACD4" s="375"/>
      <c r="ACE4" s="375"/>
      <c r="ACF4" s="375"/>
      <c r="ACG4" s="375"/>
      <c r="ACH4" s="375"/>
      <c r="ACI4" s="375"/>
      <c r="ACJ4" s="375"/>
      <c r="ACK4" s="375"/>
      <c r="ACL4" s="375"/>
      <c r="ACM4" s="375"/>
      <c r="ACN4" s="375"/>
      <c r="ACO4" s="375"/>
      <c r="ACP4" s="375"/>
      <c r="ACQ4" s="375"/>
      <c r="ACR4" s="375"/>
      <c r="ACS4" s="375"/>
      <c r="ACT4" s="375"/>
      <c r="ACU4" s="375"/>
      <c r="ACV4" s="375"/>
      <c r="ACW4" s="375"/>
      <c r="ACX4" s="375"/>
      <c r="ACY4" s="375"/>
      <c r="ACZ4" s="375"/>
      <c r="ADA4" s="375"/>
      <c r="ADB4" s="375"/>
      <c r="ADC4" s="375"/>
      <c r="ADD4" s="375"/>
      <c r="ADE4" s="375"/>
      <c r="ADF4" s="375"/>
      <c r="ADG4" s="375"/>
      <c r="ADH4" s="375"/>
      <c r="ADI4" s="375"/>
      <c r="ADJ4" s="375"/>
      <c r="ADK4" s="375"/>
      <c r="ADL4" s="375"/>
      <c r="ADM4" s="375"/>
      <c r="ADN4" s="375"/>
      <c r="ADO4" s="375"/>
      <c r="ADP4" s="375"/>
      <c r="ADQ4" s="375"/>
      <c r="ADR4" s="375"/>
      <c r="ADS4" s="375"/>
      <c r="ADT4" s="375"/>
      <c r="ADU4" s="375"/>
      <c r="ADV4" s="375"/>
      <c r="ADW4" s="375"/>
      <c r="ADX4" s="375"/>
      <c r="ADY4" s="375"/>
      <c r="ADZ4" s="375"/>
      <c r="AEA4" s="375"/>
      <c r="AEB4" s="375"/>
      <c r="AEC4" s="375"/>
      <c r="AED4" s="375"/>
      <c r="AEE4" s="375"/>
      <c r="AEF4" s="375"/>
      <c r="AEG4" s="375"/>
      <c r="AEH4" s="375"/>
      <c r="AEI4" s="375"/>
      <c r="AEJ4" s="375"/>
      <c r="AEK4" s="375"/>
      <c r="AEL4" s="375"/>
      <c r="AEM4" s="375"/>
      <c r="AEN4" s="375"/>
      <c r="AEO4" s="375"/>
      <c r="AEP4" s="375"/>
      <c r="AEQ4" s="375"/>
      <c r="AER4" s="375"/>
      <c r="AES4" s="375"/>
      <c r="AET4" s="375"/>
      <c r="AEU4" s="375"/>
      <c r="AEV4" s="375"/>
      <c r="AEW4" s="375"/>
      <c r="AEX4" s="375"/>
      <c r="AEY4" s="375"/>
      <c r="AEZ4" s="375"/>
      <c r="AFA4" s="375"/>
      <c r="AFB4" s="375"/>
      <c r="AFC4" s="375"/>
      <c r="AFD4" s="375"/>
      <c r="AFE4" s="375"/>
      <c r="AFF4" s="375"/>
      <c r="AFG4" s="375"/>
      <c r="AFH4" s="375"/>
      <c r="AFI4" s="375"/>
      <c r="AFJ4" s="375"/>
      <c r="AFK4" s="375"/>
      <c r="AFL4" s="375"/>
      <c r="AFM4" s="375"/>
      <c r="AFN4" s="375"/>
      <c r="AFO4" s="375"/>
      <c r="AFP4" s="375"/>
      <c r="AFQ4" s="375"/>
      <c r="AFR4" s="375"/>
      <c r="AFS4" s="375"/>
      <c r="AFT4" s="375"/>
      <c r="AFU4" s="375"/>
      <c r="AFV4" s="375"/>
      <c r="AFW4" s="375"/>
      <c r="AFX4" s="375"/>
      <c r="AFY4" s="375"/>
      <c r="AFZ4" s="375"/>
      <c r="AGA4" s="375"/>
      <c r="AGB4" s="375"/>
      <c r="AGC4" s="375"/>
      <c r="AGD4" s="375"/>
      <c r="AGE4" s="375"/>
      <c r="AGF4" s="375"/>
      <c r="AGG4" s="375"/>
      <c r="AGH4" s="375"/>
      <c r="AGI4" s="375"/>
      <c r="AGJ4" s="375"/>
      <c r="AGK4" s="375"/>
      <c r="AGL4" s="375"/>
      <c r="AGM4" s="375"/>
      <c r="AGN4" s="375"/>
      <c r="AGO4" s="375"/>
      <c r="AGP4" s="375"/>
      <c r="AGQ4" s="375"/>
      <c r="AGR4" s="375"/>
      <c r="AGS4" s="375"/>
      <c r="AGT4" s="375"/>
      <c r="AGU4" s="375"/>
      <c r="AGV4" s="375"/>
      <c r="AGW4" s="375"/>
      <c r="AGX4" s="375"/>
      <c r="AGY4" s="375"/>
      <c r="AGZ4" s="375"/>
      <c r="AHA4" s="375"/>
      <c r="AHB4" s="375"/>
      <c r="AHC4" s="375"/>
      <c r="AHD4" s="375"/>
      <c r="AHE4" s="375"/>
      <c r="AHF4" s="375"/>
      <c r="AHG4" s="375"/>
      <c r="AHH4" s="375"/>
      <c r="AHI4" s="375"/>
      <c r="AHJ4" s="375"/>
      <c r="AHK4" s="375"/>
      <c r="AHL4" s="375"/>
      <c r="AHM4" s="375"/>
      <c r="AHN4" s="375"/>
      <c r="AHO4" s="375"/>
      <c r="AHP4" s="375"/>
      <c r="AHQ4" s="375"/>
      <c r="AHR4" s="375"/>
      <c r="AHS4" s="375"/>
      <c r="AHT4" s="375"/>
      <c r="AHU4" s="375"/>
      <c r="AHV4" s="375"/>
      <c r="AHW4" s="375"/>
      <c r="AHX4" s="375"/>
      <c r="AHY4" s="375"/>
      <c r="AHZ4" s="375"/>
      <c r="AIA4" s="375"/>
      <c r="AIB4" s="375"/>
      <c r="AIC4" s="375"/>
      <c r="AID4" s="375"/>
      <c r="AIE4" s="375"/>
      <c r="AIF4" s="375"/>
      <c r="AIG4" s="375"/>
      <c r="AIH4" s="375"/>
      <c r="AII4" s="375"/>
      <c r="AIJ4" s="375"/>
      <c r="AIK4" s="375"/>
      <c r="AIL4" s="375"/>
      <c r="AIM4" s="375"/>
      <c r="AIN4" s="375"/>
      <c r="AIO4" s="375"/>
      <c r="AIP4" s="375"/>
      <c r="AIQ4" s="375"/>
      <c r="AIR4" s="375"/>
      <c r="AIS4" s="375"/>
      <c r="AIT4" s="375"/>
      <c r="AIU4" s="375"/>
      <c r="AIV4" s="375"/>
      <c r="AIW4" s="375"/>
      <c r="AIX4" s="375"/>
      <c r="AIY4" s="375"/>
      <c r="AIZ4" s="375"/>
      <c r="AJA4" s="375"/>
      <c r="AJB4" s="375"/>
      <c r="AJC4" s="375"/>
      <c r="AJD4" s="375"/>
      <c r="AJE4" s="375"/>
      <c r="AJF4" s="375"/>
      <c r="AJG4" s="375"/>
      <c r="AJH4" s="375"/>
      <c r="AJI4" s="375"/>
      <c r="AJJ4" s="375"/>
      <c r="AJK4" s="375"/>
      <c r="AJL4" s="375"/>
      <c r="AJM4" s="375"/>
      <c r="AJN4" s="375"/>
      <c r="AJO4" s="375"/>
      <c r="AJP4" s="375"/>
      <c r="AJQ4" s="375"/>
      <c r="AJR4" s="375"/>
      <c r="AJS4" s="375"/>
      <c r="AJT4" s="375"/>
      <c r="AJU4" s="375"/>
      <c r="AJV4" s="375"/>
      <c r="AJW4" s="375"/>
      <c r="AJX4" s="375"/>
      <c r="AJY4" s="375"/>
      <c r="AJZ4" s="375"/>
      <c r="AKA4" s="375"/>
      <c r="AKB4" s="375"/>
      <c r="AKC4" s="375"/>
      <c r="AKD4" s="375"/>
      <c r="AKE4" s="375"/>
      <c r="AKF4" s="375"/>
      <c r="AKG4" s="375"/>
      <c r="AKH4" s="375"/>
      <c r="AKI4" s="375"/>
      <c r="AKJ4" s="375"/>
      <c r="AKK4" s="375"/>
      <c r="AKL4" s="375"/>
      <c r="AKM4" s="375"/>
      <c r="AKN4" s="375"/>
      <c r="AKO4" s="375"/>
      <c r="AKP4" s="375"/>
      <c r="AKQ4" s="375"/>
      <c r="AKR4" s="375"/>
      <c r="AKS4" s="375"/>
      <c r="AKT4" s="375"/>
      <c r="AKU4" s="375"/>
      <c r="AKV4" s="375"/>
      <c r="AKW4" s="375"/>
      <c r="AKX4" s="375"/>
      <c r="AKY4" s="375"/>
      <c r="AKZ4" s="375"/>
      <c r="ALA4" s="375"/>
      <c r="ALB4" s="375"/>
      <c r="ALC4" s="375"/>
      <c r="ALD4" s="375"/>
      <c r="ALE4" s="375"/>
      <c r="ALF4" s="375"/>
      <c r="ALG4" s="375"/>
      <c r="ALH4" s="375"/>
      <c r="ALI4" s="375"/>
      <c r="ALJ4" s="375"/>
      <c r="ALK4" s="375"/>
      <c r="ALL4" s="375"/>
      <c r="ALM4" s="375"/>
      <c r="ALN4" s="375"/>
      <c r="ALO4" s="375"/>
      <c r="ALP4" s="375"/>
      <c r="ALQ4" s="375"/>
      <c r="ALR4" s="375"/>
      <c r="ALS4" s="375"/>
      <c r="ALT4" s="375"/>
      <c r="ALU4" s="375"/>
      <c r="ALV4" s="375"/>
      <c r="ALW4" s="375"/>
      <c r="ALX4" s="375"/>
      <c r="ALY4" s="375"/>
      <c r="ALZ4" s="375"/>
      <c r="AMA4" s="375"/>
      <c r="AMB4" s="375"/>
      <c r="AMC4" s="375"/>
      <c r="AMD4" s="375"/>
      <c r="AME4" s="375"/>
      <c r="AMF4" s="375"/>
      <c r="AMG4" s="375"/>
      <c r="AMH4" s="375"/>
      <c r="AMI4" s="375"/>
      <c r="AMJ4" s="375"/>
      <c r="AMK4" s="375"/>
    </row>
    <row r="5" customFormat="false" ht="62" hidden="false" customHeight="false" outlineLevel="0" collapsed="false">
      <c r="A5" s="78" t="s">
        <v>4575</v>
      </c>
      <c r="B5" s="78" t="s">
        <v>4564</v>
      </c>
      <c r="C5" s="78"/>
      <c r="D5" s="78"/>
      <c r="E5" s="78" t="s">
        <v>4576</v>
      </c>
      <c r="F5" s="78" t="s">
        <v>4577</v>
      </c>
      <c r="G5" s="78" t="s">
        <v>4578</v>
      </c>
      <c r="H5" s="78" t="s">
        <v>4578</v>
      </c>
      <c r="I5" s="333"/>
      <c r="J5" s="350" t="s">
        <v>4579</v>
      </c>
      <c r="K5" s="263" t="s">
        <v>4580</v>
      </c>
      <c r="L5" s="78"/>
      <c r="M5" s="78" t="s">
        <v>44</v>
      </c>
      <c r="N5" s="78"/>
      <c r="O5" s="78"/>
      <c r="P5" s="78"/>
      <c r="Q5" s="78"/>
      <c r="R5" s="78" t="s">
        <v>45</v>
      </c>
      <c r="S5" s="78"/>
      <c r="T5" s="78" t="s">
        <v>146</v>
      </c>
      <c r="U5" s="324"/>
      <c r="V5" s="78" t="s">
        <v>1783</v>
      </c>
      <c r="W5" s="324"/>
      <c r="X5" s="78"/>
      <c r="Y5" s="78"/>
      <c r="Z5" s="78"/>
      <c r="AA5" s="78"/>
      <c r="AB5" s="78"/>
      <c r="AC5" s="78"/>
      <c r="AD5" s="78" t="s">
        <v>996</v>
      </c>
      <c r="AE5" s="327" t="s">
        <v>5561</v>
      </c>
      <c r="AF5" s="325"/>
      <c r="AG5" s="396" t="s">
        <v>5562</v>
      </c>
      <c r="AH5" s="397"/>
      <c r="AI5" s="398"/>
      <c r="AJ5" s="397"/>
      <c r="AK5" s="396" t="s">
        <v>5563</v>
      </c>
      <c r="AL5" s="397"/>
      <c r="AM5" s="396"/>
      <c r="AN5" s="383"/>
      <c r="AO5" s="324"/>
      <c r="AP5" s="324"/>
      <c r="AQ5" s="324"/>
      <c r="AR5" s="324"/>
      <c r="AS5" s="324"/>
      <c r="AT5" s="378" t="str">
        <f aca="false">IF(A5="", "","'"&amp;A5&amp;"': {megami: '"&amp;B5&amp;"'"&amp;IF(C5&lt;&gt;"",", anotherID: '"&amp;C5&amp;"', replace: '"&amp;D5&amp;"'","")&amp;", name: '"&amp;SUBSTITUTE(E5,"'","\'")&amp;"', nameEn: '"&amp;SUBSTITUTE(K5,"'","\'")&amp;"', nameZh: '"&amp;SUBSTITUTE(G5,"'","\'")&amp;"', nameZhG1: '"&amp;SUBSTITUTE(H5,"'","\'")&amp;"', nameKo: '"&amp;SUBSTITUTE(J5,"'","\'")&amp;"', ruby: '"&amp;F5&amp;"', rubyEn: '"&amp;L5&amp;IF(I5&lt;&gt;"", "', rubyZh: '"&amp;I5, "")&amp;"', baseType: '"&amp;VLOOKUP(M5,マスタ!$A$1:$B$99,2,0)&amp;"'"&amp;IF(N5="○",", extra: true","")&amp;IF(O5&lt;&gt;"",", extraFrom: '"&amp;O5&amp;"'","")&amp;IF(P5&lt;&gt;"",", exchangableTo: '"&amp;P5&amp;"'","")&amp;IF(Q5="○",", poison: true","")&amp;IF(R5&lt;&gt;"", ", type: '"&amp;VLOOKUP(R5,マスタ!$D$1:$E$99,2,0)&amp;"'", "")&amp;IF(S5&lt;&gt;"",", subType: '"&amp;VLOOKUP(S5,マスタ!$D$1:$E$99,2,0)&amp;"'","")&amp;""&amp;IF(T5&lt;&gt;"",", range: '"&amp;T5&amp;"'","")&amp;IF(V5&lt;&gt;"",", damage: '"&amp;V5&amp;"'","")&amp;IF(X5&lt;&gt;"",", capacity: '"&amp;X5&amp;"'","")&amp;IF(Y5&lt;&gt;"",", growth: "&amp;Y5&amp;"","")&amp;IF(Z5&lt;&gt;"",", cost: '"&amp;Z5&amp;"'","")&amp;", text: '"&amp;SUBSTITUTE(SUBSTITUTE(AE5, CHAR(13), ""),CHAR(10),"\n")&amp;IF(AF5&lt;&gt;"", "', textAdditional: '"&amp;SUBSTITUTE(SUBSTITUTE(AF5, CHAR(13), ""),CHAR(10),"\n"), "")&amp;"', textZh: '"&amp;SUBSTITUTE(SUBSTITUTE(SUBSTITUTE(AG5, CHAR(13), ""),CHAR(10),"\n"),"'","\'")&amp;"', textZhG1: '"&amp;SUBSTITUTE(SUBSTITUTE(SUBSTITUTE(AI5, CHAR(13), ""),CHAR(10),"\n"),"'","\'")&amp;IF(AH5&lt;&gt;"", "', textZhAdditional: '"&amp;SUBSTITUTE(SUBSTITUTE(AH5, CHAR(13), ""),CHAR(10),"\n"), "")&amp;IF(AJ5&lt;&gt;"", "', textZhG1Additional: '"&amp;SUBSTITUTE(SUBSTITUTE(AJ5, CHAR(13), ""),CHAR(10),"\n"), "")&amp;"', textKo: '"&amp;SUBSTITUTE(SUBSTITUTE(SUBSTITUTE(AK5, CHAR(13), ""),CHAR(10),"\n"),"'","\'")&amp;IF(AL5&lt;&gt;"", "', textKoAdditional: '"&amp;SUBSTITUTE(SUBSTITUTE(AL5, CHAR(13), ""),CHAR(10),"\n"), "")&amp;"', textEn: '"&amp;SUBSTITUTE(SUBSTITUTE(SUBSTITUTE(AM5, CHAR(13), ""),CHAR(10),"\n"),"'","\'")&amp;IF(AN5&lt;&gt;"", "', textEnAdditional: '"&amp;SUBSTITUTE(SUBSTITUTE(AN5, CHAR(13), ""),CHAR(10),"\n"), "")&amp;"'"&amp;IF(AB5="○",", sealable: true","")&amp;IF(AC5="○",", removable: true","")&amp;IF(AA5="○",", lie: true","")&amp;IF(AD5="○",", investable: true","")&amp;"},")</f>
        <v>'23-akina-o-n-2': {megami: 'akina', name: '恫喝', nameEn: 'Browbeat', nameZh: '恫吓', nameZhG1: '恫吓', nameKo: '공갈', ruby: 'どうかつ', rubyEn: '', baseType: 'normal', type: 'attack', range: '4', damage: '-/0', text: '投資券\n【常時】あなたの資本が相手の資本より大きいならば、この《攻撃》は+0/+1となる。\n【攻撃後】あなたの資本が相手の資本以下ならば、このカードを伏せ札にする。', textZh: '投资券\n【常时】你的资本比对手的资本更多的话，此攻击得+0/+1。\n【攻击后】你的资本不比对手的资本多的话，盖伏此卡。', textZhG1: '', textKo: '투자권\n【상시】 당신의 자본이 상대의 자본보다 크다면, 이 《공격》은 +0/+1 된다.\n【공격후】당신의 자본이 상대의 자본 이하라면, 이 카드를 덮음패로 만든다.', textEn: '', investable: true},</v>
      </c>
      <c r="AU5" s="379" t="str">
        <f aca="false">IF($A5&lt;&gt;"", "    /** 《"&amp;$E5&amp;"》 */ export const "&amp;SUBSTITUTE(UPPER(IF(MID($A5, 3, 1)="-", RIGHT($A5,LEN($A5)-3), $A5)), "-", "_")&amp;": TCardId = '"&amp;$A5&amp;"';", "")</f>
        <v>    /** 《恫喝》 */ export const AKINA_O_N_2: TCardId = '23-akina-o-n-2';</v>
      </c>
      <c r="AV5" s="380" t="str">
        <f aca="false">IF($A6&lt;&gt;"", "    | '"&amp;$A6&amp;"'", "")</f>
        <v>    | '26-innealra-o3-n-6'</v>
      </c>
      <c r="AW5" s="381"/>
      <c r="AX5" s="381"/>
      <c r="AY5" s="381"/>
      <c r="AZ5" s="381"/>
      <c r="BA5" s="381"/>
      <c r="BB5" s="381"/>
      <c r="BC5" s="381"/>
      <c r="BD5" s="381"/>
      <c r="BE5" s="381"/>
      <c r="BF5" s="381"/>
      <c r="BG5" s="381"/>
      <c r="BH5" s="381"/>
      <c r="BI5" s="381"/>
      <c r="BJ5" s="381"/>
      <c r="BK5" s="381"/>
      <c r="BL5" s="381"/>
      <c r="BM5" s="381"/>
      <c r="BN5" s="381"/>
      <c r="BO5" s="381"/>
      <c r="BP5" s="381"/>
      <c r="BQ5" s="375"/>
      <c r="BR5" s="375"/>
      <c r="BS5" s="375"/>
      <c r="BT5" s="375"/>
      <c r="BU5" s="375"/>
      <c r="BV5" s="375"/>
      <c r="BW5" s="375"/>
      <c r="BX5" s="375"/>
      <c r="BY5" s="375"/>
      <c r="BZ5" s="375"/>
      <c r="CA5" s="375"/>
      <c r="CB5" s="375"/>
      <c r="CC5" s="375"/>
      <c r="CD5" s="375"/>
      <c r="CE5" s="375"/>
      <c r="CF5" s="375"/>
      <c r="CG5" s="375"/>
      <c r="CH5" s="375"/>
      <c r="CI5" s="375"/>
      <c r="CJ5" s="375"/>
      <c r="CK5" s="375"/>
      <c r="CL5" s="375"/>
      <c r="CM5" s="375"/>
      <c r="CN5" s="375"/>
      <c r="CO5" s="375"/>
      <c r="CP5" s="375"/>
      <c r="CQ5" s="375"/>
      <c r="CR5" s="375"/>
      <c r="CS5" s="375"/>
      <c r="CT5" s="375"/>
      <c r="CU5" s="375"/>
      <c r="CV5" s="375"/>
      <c r="CW5" s="375"/>
      <c r="CX5" s="375"/>
      <c r="CY5" s="375"/>
      <c r="CZ5" s="375"/>
      <c r="DA5" s="375"/>
      <c r="DB5" s="375"/>
      <c r="DC5" s="375"/>
      <c r="DD5" s="375"/>
      <c r="DE5" s="375"/>
      <c r="DF5" s="375"/>
      <c r="DG5" s="375"/>
      <c r="DH5" s="375"/>
      <c r="DI5" s="375"/>
      <c r="DJ5" s="375"/>
      <c r="DK5" s="375"/>
      <c r="DL5" s="375"/>
      <c r="DM5" s="375"/>
      <c r="DN5" s="375"/>
      <c r="DO5" s="375"/>
      <c r="DP5" s="375"/>
      <c r="DQ5" s="375"/>
      <c r="DR5" s="375"/>
      <c r="DS5" s="375"/>
      <c r="DT5" s="375"/>
      <c r="DU5" s="375"/>
      <c r="DV5" s="375"/>
      <c r="DW5" s="375"/>
      <c r="DX5" s="375"/>
      <c r="DY5" s="375"/>
      <c r="DZ5" s="375"/>
      <c r="EA5" s="375"/>
      <c r="EB5" s="375"/>
      <c r="EC5" s="375"/>
      <c r="ED5" s="375"/>
      <c r="EE5" s="375"/>
      <c r="EF5" s="375"/>
      <c r="EG5" s="375"/>
      <c r="EH5" s="375"/>
      <c r="EI5" s="375"/>
      <c r="EJ5" s="375"/>
      <c r="EK5" s="375"/>
      <c r="EL5" s="375"/>
      <c r="EM5" s="375"/>
      <c r="EN5" s="375"/>
      <c r="EO5" s="375"/>
      <c r="EP5" s="375"/>
      <c r="EQ5" s="375"/>
      <c r="ER5" s="375"/>
      <c r="ES5" s="375"/>
      <c r="ET5" s="375"/>
      <c r="EU5" s="375"/>
      <c r="EV5" s="375"/>
      <c r="EW5" s="375"/>
      <c r="EX5" s="375"/>
      <c r="EY5" s="375"/>
      <c r="EZ5" s="375"/>
      <c r="FA5" s="375"/>
      <c r="FB5" s="375"/>
      <c r="FC5" s="375"/>
      <c r="FD5" s="375"/>
      <c r="FE5" s="375"/>
      <c r="FF5" s="375"/>
      <c r="FG5" s="375"/>
      <c r="FH5" s="375"/>
      <c r="FI5" s="375"/>
      <c r="FJ5" s="375"/>
      <c r="FK5" s="375"/>
      <c r="FL5" s="375"/>
      <c r="FM5" s="375"/>
      <c r="FN5" s="375"/>
      <c r="FO5" s="375"/>
      <c r="FP5" s="375"/>
      <c r="FQ5" s="375"/>
      <c r="FR5" s="375"/>
      <c r="FS5" s="375"/>
      <c r="FT5" s="375"/>
      <c r="FU5" s="375"/>
      <c r="FV5" s="375"/>
      <c r="FW5" s="375"/>
      <c r="FX5" s="375"/>
      <c r="FY5" s="375"/>
      <c r="FZ5" s="375"/>
      <c r="GA5" s="375"/>
      <c r="GB5" s="375"/>
      <c r="GC5" s="375"/>
      <c r="GD5" s="375"/>
      <c r="GE5" s="375"/>
      <c r="GF5" s="375"/>
      <c r="GG5" s="375"/>
      <c r="GH5" s="375"/>
      <c r="GI5" s="375"/>
      <c r="GJ5" s="375"/>
      <c r="GK5" s="375"/>
      <c r="GL5" s="375"/>
      <c r="GM5" s="375"/>
      <c r="GN5" s="375"/>
      <c r="GO5" s="375"/>
      <c r="GP5" s="375"/>
      <c r="GQ5" s="375"/>
      <c r="GR5" s="375"/>
      <c r="GS5" s="375"/>
      <c r="GT5" s="375"/>
      <c r="GU5" s="375"/>
      <c r="GV5" s="375"/>
      <c r="GW5" s="375"/>
      <c r="GX5" s="375"/>
      <c r="GY5" s="375"/>
      <c r="GZ5" s="375"/>
      <c r="HA5" s="375"/>
      <c r="HB5" s="375"/>
      <c r="HC5" s="375"/>
      <c r="HD5" s="375"/>
      <c r="HE5" s="375"/>
      <c r="HF5" s="375"/>
      <c r="HG5" s="375"/>
      <c r="HH5" s="375"/>
      <c r="HI5" s="375"/>
      <c r="HJ5" s="375"/>
      <c r="HK5" s="375"/>
      <c r="HL5" s="375"/>
      <c r="HM5" s="375"/>
      <c r="HN5" s="375"/>
      <c r="HO5" s="375"/>
      <c r="HP5" s="375"/>
      <c r="HQ5" s="375"/>
      <c r="HR5" s="375"/>
      <c r="HS5" s="375"/>
      <c r="HT5" s="375"/>
      <c r="HU5" s="375"/>
      <c r="HV5" s="375"/>
      <c r="HW5" s="375"/>
      <c r="HX5" s="375"/>
      <c r="HY5" s="375"/>
      <c r="HZ5" s="375"/>
      <c r="IA5" s="375"/>
      <c r="IB5" s="375"/>
      <c r="IC5" s="375"/>
      <c r="ID5" s="375"/>
      <c r="IE5" s="375"/>
      <c r="IF5" s="375"/>
      <c r="IG5" s="375"/>
      <c r="IH5" s="375"/>
      <c r="II5" s="375"/>
      <c r="IJ5" s="375"/>
      <c r="IK5" s="375"/>
      <c r="IL5" s="375"/>
      <c r="IM5" s="375"/>
      <c r="IN5" s="375"/>
      <c r="IO5" s="375"/>
      <c r="IP5" s="375"/>
      <c r="IQ5" s="375"/>
      <c r="IR5" s="375"/>
      <c r="IS5" s="375"/>
      <c r="IT5" s="375"/>
      <c r="IU5" s="375"/>
      <c r="IV5" s="375"/>
      <c r="IW5" s="375"/>
      <c r="IX5" s="375"/>
      <c r="IY5" s="375"/>
      <c r="IZ5" s="375"/>
      <c r="JA5" s="375"/>
      <c r="JB5" s="375"/>
      <c r="JC5" s="375"/>
      <c r="JD5" s="375"/>
      <c r="JE5" s="375"/>
      <c r="JF5" s="375"/>
      <c r="JG5" s="375"/>
      <c r="JH5" s="375"/>
      <c r="JI5" s="375"/>
      <c r="JJ5" s="375"/>
      <c r="JK5" s="375"/>
      <c r="JL5" s="375"/>
      <c r="JM5" s="375"/>
      <c r="JN5" s="375"/>
      <c r="JO5" s="375"/>
      <c r="JP5" s="375"/>
      <c r="JQ5" s="375"/>
      <c r="JR5" s="375"/>
      <c r="JS5" s="375"/>
      <c r="JT5" s="375"/>
      <c r="JU5" s="375"/>
      <c r="JV5" s="375"/>
      <c r="JW5" s="375"/>
      <c r="JX5" s="375"/>
      <c r="JY5" s="375"/>
      <c r="JZ5" s="375"/>
      <c r="KA5" s="375"/>
      <c r="KB5" s="375"/>
      <c r="KC5" s="375"/>
      <c r="KD5" s="375"/>
      <c r="KE5" s="375"/>
      <c r="KF5" s="375"/>
      <c r="KG5" s="375"/>
      <c r="KH5" s="375"/>
      <c r="KI5" s="375"/>
      <c r="KJ5" s="375"/>
      <c r="KK5" s="375"/>
      <c r="KL5" s="375"/>
      <c r="KM5" s="375"/>
      <c r="KN5" s="375"/>
      <c r="KO5" s="375"/>
      <c r="KP5" s="375"/>
      <c r="KQ5" s="375"/>
      <c r="KR5" s="375"/>
      <c r="KS5" s="375"/>
      <c r="KT5" s="375"/>
      <c r="KU5" s="375"/>
      <c r="KV5" s="375"/>
      <c r="KW5" s="375"/>
      <c r="KX5" s="375"/>
      <c r="KY5" s="375"/>
      <c r="KZ5" s="375"/>
      <c r="LA5" s="375"/>
      <c r="LB5" s="375"/>
      <c r="LC5" s="375"/>
      <c r="LD5" s="375"/>
      <c r="LE5" s="375"/>
      <c r="LF5" s="375"/>
      <c r="LG5" s="375"/>
      <c r="LH5" s="375"/>
      <c r="LI5" s="375"/>
      <c r="LJ5" s="375"/>
      <c r="LK5" s="375"/>
      <c r="LL5" s="375"/>
      <c r="LM5" s="375"/>
      <c r="LN5" s="375"/>
      <c r="LO5" s="375"/>
      <c r="LP5" s="375"/>
      <c r="LQ5" s="375"/>
      <c r="LR5" s="375"/>
      <c r="LS5" s="375"/>
      <c r="LT5" s="375"/>
      <c r="LU5" s="375"/>
      <c r="LV5" s="375"/>
      <c r="LW5" s="375"/>
      <c r="LX5" s="375"/>
      <c r="LY5" s="375"/>
      <c r="LZ5" s="375"/>
      <c r="MA5" s="375"/>
      <c r="MB5" s="375"/>
      <c r="MC5" s="375"/>
      <c r="MD5" s="375"/>
      <c r="ME5" s="375"/>
      <c r="MF5" s="375"/>
      <c r="MG5" s="375"/>
      <c r="MH5" s="375"/>
      <c r="MI5" s="375"/>
      <c r="MJ5" s="375"/>
      <c r="MK5" s="375"/>
      <c r="ML5" s="375"/>
      <c r="MM5" s="375"/>
      <c r="MN5" s="375"/>
      <c r="MO5" s="375"/>
      <c r="MP5" s="375"/>
      <c r="MQ5" s="375"/>
      <c r="MR5" s="375"/>
      <c r="MS5" s="375"/>
      <c r="MT5" s="375"/>
      <c r="MU5" s="375"/>
      <c r="MV5" s="375"/>
      <c r="MW5" s="375"/>
      <c r="MX5" s="375"/>
      <c r="MY5" s="375"/>
      <c r="MZ5" s="375"/>
      <c r="NA5" s="375"/>
      <c r="NB5" s="375"/>
      <c r="NC5" s="375"/>
      <c r="ND5" s="375"/>
      <c r="NE5" s="375"/>
      <c r="NF5" s="375"/>
      <c r="NG5" s="375"/>
      <c r="NH5" s="375"/>
      <c r="NI5" s="375"/>
      <c r="NJ5" s="375"/>
      <c r="NK5" s="375"/>
      <c r="NL5" s="375"/>
      <c r="NM5" s="375"/>
      <c r="NN5" s="375"/>
      <c r="NO5" s="375"/>
      <c r="NP5" s="375"/>
      <c r="NQ5" s="375"/>
      <c r="NR5" s="375"/>
      <c r="NS5" s="375"/>
      <c r="NT5" s="375"/>
      <c r="NU5" s="375"/>
      <c r="NV5" s="375"/>
      <c r="NW5" s="375"/>
      <c r="NX5" s="375"/>
      <c r="NY5" s="375"/>
      <c r="NZ5" s="375"/>
      <c r="OA5" s="375"/>
      <c r="OB5" s="375"/>
      <c r="OC5" s="375"/>
      <c r="OD5" s="375"/>
      <c r="OE5" s="375"/>
      <c r="OF5" s="375"/>
      <c r="OG5" s="375"/>
      <c r="OH5" s="375"/>
      <c r="OI5" s="375"/>
      <c r="OJ5" s="375"/>
      <c r="OK5" s="375"/>
      <c r="OL5" s="375"/>
      <c r="OM5" s="375"/>
      <c r="ON5" s="375"/>
      <c r="OO5" s="375"/>
      <c r="OP5" s="375"/>
      <c r="OQ5" s="375"/>
      <c r="OR5" s="375"/>
      <c r="OS5" s="375"/>
      <c r="OT5" s="375"/>
      <c r="OU5" s="375"/>
      <c r="OV5" s="375"/>
      <c r="OW5" s="375"/>
      <c r="OX5" s="375"/>
      <c r="OY5" s="375"/>
      <c r="OZ5" s="375"/>
      <c r="PA5" s="375"/>
      <c r="PB5" s="375"/>
      <c r="PC5" s="375"/>
      <c r="PD5" s="375"/>
      <c r="PE5" s="375"/>
      <c r="PF5" s="375"/>
      <c r="PG5" s="375"/>
      <c r="PH5" s="375"/>
      <c r="PI5" s="375"/>
      <c r="PJ5" s="375"/>
      <c r="PK5" s="375"/>
      <c r="PL5" s="375"/>
      <c r="PM5" s="375"/>
      <c r="PN5" s="375"/>
      <c r="PO5" s="375"/>
      <c r="PP5" s="375"/>
      <c r="PQ5" s="375"/>
      <c r="PR5" s="375"/>
      <c r="PS5" s="375"/>
      <c r="PT5" s="375"/>
      <c r="PU5" s="375"/>
      <c r="PV5" s="375"/>
      <c r="PW5" s="375"/>
      <c r="PX5" s="375"/>
      <c r="PY5" s="375"/>
      <c r="PZ5" s="375"/>
      <c r="QA5" s="375"/>
      <c r="QB5" s="375"/>
      <c r="QC5" s="375"/>
      <c r="QD5" s="375"/>
      <c r="QE5" s="375"/>
      <c r="QF5" s="375"/>
      <c r="QG5" s="375"/>
      <c r="QH5" s="375"/>
      <c r="QI5" s="375"/>
      <c r="QJ5" s="375"/>
      <c r="QK5" s="375"/>
      <c r="QL5" s="375"/>
      <c r="QM5" s="375"/>
      <c r="QN5" s="375"/>
      <c r="QO5" s="375"/>
      <c r="QP5" s="375"/>
      <c r="QQ5" s="375"/>
      <c r="QR5" s="375"/>
      <c r="QS5" s="375"/>
      <c r="QT5" s="375"/>
      <c r="QU5" s="375"/>
      <c r="QV5" s="375"/>
      <c r="QW5" s="375"/>
      <c r="QX5" s="375"/>
      <c r="QY5" s="375"/>
      <c r="QZ5" s="375"/>
      <c r="RA5" s="375"/>
      <c r="RB5" s="375"/>
      <c r="RC5" s="375"/>
      <c r="RD5" s="375"/>
      <c r="RE5" s="375"/>
      <c r="RF5" s="375"/>
      <c r="RG5" s="375"/>
      <c r="RH5" s="375"/>
      <c r="RI5" s="375"/>
      <c r="RJ5" s="375"/>
      <c r="RK5" s="375"/>
      <c r="RL5" s="375"/>
      <c r="RM5" s="375"/>
      <c r="RN5" s="375"/>
      <c r="RO5" s="375"/>
      <c r="RP5" s="375"/>
      <c r="RQ5" s="375"/>
      <c r="RR5" s="375"/>
      <c r="RS5" s="375"/>
      <c r="RT5" s="375"/>
      <c r="RU5" s="375"/>
      <c r="RV5" s="375"/>
      <c r="RW5" s="375"/>
      <c r="RX5" s="375"/>
      <c r="RY5" s="375"/>
      <c r="RZ5" s="375"/>
      <c r="SA5" s="375"/>
      <c r="SB5" s="375"/>
      <c r="SC5" s="375"/>
      <c r="SD5" s="375"/>
      <c r="SE5" s="375"/>
      <c r="SF5" s="375"/>
      <c r="SG5" s="375"/>
      <c r="SH5" s="375"/>
      <c r="SI5" s="375"/>
      <c r="SJ5" s="375"/>
      <c r="SK5" s="375"/>
      <c r="SL5" s="375"/>
      <c r="SM5" s="375"/>
      <c r="SN5" s="375"/>
      <c r="SO5" s="375"/>
      <c r="SP5" s="375"/>
      <c r="SQ5" s="375"/>
      <c r="SR5" s="375"/>
      <c r="SS5" s="375"/>
      <c r="ST5" s="375"/>
      <c r="SU5" s="375"/>
      <c r="SV5" s="375"/>
      <c r="SW5" s="375"/>
      <c r="SX5" s="375"/>
      <c r="SY5" s="375"/>
      <c r="SZ5" s="375"/>
      <c r="TA5" s="375"/>
      <c r="TB5" s="375"/>
      <c r="TC5" s="375"/>
      <c r="TD5" s="375"/>
      <c r="TE5" s="375"/>
      <c r="TF5" s="375"/>
      <c r="TG5" s="375"/>
      <c r="TH5" s="375"/>
      <c r="TI5" s="375"/>
      <c r="TJ5" s="375"/>
      <c r="TK5" s="375"/>
      <c r="TL5" s="375"/>
      <c r="TM5" s="375"/>
      <c r="TN5" s="375"/>
      <c r="TO5" s="375"/>
      <c r="TP5" s="375"/>
      <c r="TQ5" s="375"/>
      <c r="TR5" s="375"/>
      <c r="TS5" s="375"/>
      <c r="TT5" s="375"/>
      <c r="TU5" s="375"/>
      <c r="TV5" s="375"/>
      <c r="TW5" s="375"/>
      <c r="TX5" s="375"/>
      <c r="TY5" s="375"/>
      <c r="TZ5" s="375"/>
      <c r="UA5" s="375"/>
      <c r="UB5" s="375"/>
      <c r="UC5" s="375"/>
      <c r="UD5" s="375"/>
      <c r="UE5" s="375"/>
      <c r="UF5" s="375"/>
      <c r="UG5" s="375"/>
      <c r="UH5" s="375"/>
      <c r="UI5" s="375"/>
      <c r="UJ5" s="375"/>
      <c r="UK5" s="375"/>
      <c r="UL5" s="375"/>
      <c r="UM5" s="375"/>
      <c r="UN5" s="375"/>
      <c r="UO5" s="375"/>
      <c r="UP5" s="375"/>
      <c r="UQ5" s="375"/>
      <c r="UR5" s="375"/>
      <c r="US5" s="375"/>
      <c r="UT5" s="375"/>
      <c r="UU5" s="375"/>
      <c r="UV5" s="375"/>
      <c r="UW5" s="375"/>
      <c r="UX5" s="375"/>
      <c r="UY5" s="375"/>
      <c r="UZ5" s="375"/>
      <c r="VA5" s="375"/>
      <c r="VB5" s="375"/>
      <c r="VC5" s="375"/>
      <c r="VD5" s="375"/>
      <c r="VE5" s="375"/>
      <c r="VF5" s="375"/>
      <c r="VG5" s="375"/>
      <c r="VH5" s="375"/>
      <c r="VI5" s="375"/>
      <c r="VJ5" s="375"/>
      <c r="VK5" s="375"/>
      <c r="VL5" s="375"/>
      <c r="VM5" s="375"/>
      <c r="VN5" s="375"/>
      <c r="VO5" s="375"/>
      <c r="VP5" s="375"/>
      <c r="VQ5" s="375"/>
      <c r="VR5" s="375"/>
      <c r="VS5" s="375"/>
      <c r="VT5" s="375"/>
      <c r="VU5" s="375"/>
      <c r="VV5" s="375"/>
      <c r="VW5" s="375"/>
      <c r="VX5" s="375"/>
      <c r="VY5" s="375"/>
      <c r="VZ5" s="375"/>
      <c r="WA5" s="375"/>
      <c r="WB5" s="375"/>
      <c r="WC5" s="375"/>
      <c r="WD5" s="375"/>
      <c r="WE5" s="375"/>
      <c r="WF5" s="375"/>
      <c r="WG5" s="375"/>
      <c r="WH5" s="375"/>
      <c r="WI5" s="375"/>
      <c r="WJ5" s="375"/>
      <c r="WK5" s="375"/>
      <c r="WL5" s="375"/>
      <c r="WM5" s="375"/>
      <c r="WN5" s="375"/>
      <c r="WO5" s="375"/>
      <c r="WP5" s="375"/>
      <c r="WQ5" s="375"/>
      <c r="WR5" s="375"/>
      <c r="WS5" s="375"/>
      <c r="WT5" s="375"/>
      <c r="WU5" s="375"/>
      <c r="WV5" s="375"/>
      <c r="WW5" s="375"/>
      <c r="WX5" s="375"/>
      <c r="WY5" s="375"/>
      <c r="WZ5" s="375"/>
      <c r="XA5" s="375"/>
      <c r="XB5" s="375"/>
      <c r="XC5" s="375"/>
      <c r="XD5" s="375"/>
      <c r="XE5" s="375"/>
      <c r="XF5" s="375"/>
      <c r="XG5" s="375"/>
      <c r="XH5" s="375"/>
      <c r="XI5" s="375"/>
      <c r="XJ5" s="375"/>
      <c r="XK5" s="375"/>
      <c r="XL5" s="375"/>
      <c r="XM5" s="375"/>
      <c r="XN5" s="375"/>
      <c r="XO5" s="375"/>
      <c r="XP5" s="375"/>
      <c r="XQ5" s="375"/>
      <c r="XR5" s="375"/>
      <c r="XS5" s="375"/>
      <c r="XT5" s="375"/>
      <c r="XU5" s="375"/>
      <c r="XV5" s="375"/>
      <c r="XW5" s="375"/>
      <c r="XX5" s="375"/>
      <c r="XY5" s="375"/>
      <c r="XZ5" s="375"/>
      <c r="YA5" s="375"/>
      <c r="YB5" s="375"/>
      <c r="YC5" s="375"/>
      <c r="YD5" s="375"/>
      <c r="YE5" s="375"/>
      <c r="YF5" s="375"/>
      <c r="YG5" s="375"/>
      <c r="YH5" s="375"/>
      <c r="YI5" s="375"/>
      <c r="YJ5" s="375"/>
      <c r="YK5" s="375"/>
      <c r="YL5" s="375"/>
      <c r="YM5" s="375"/>
      <c r="YN5" s="375"/>
      <c r="YO5" s="375"/>
      <c r="YP5" s="375"/>
      <c r="YQ5" s="375"/>
      <c r="YR5" s="375"/>
      <c r="YS5" s="375"/>
      <c r="YT5" s="375"/>
      <c r="YU5" s="375"/>
      <c r="YV5" s="375"/>
      <c r="YW5" s="375"/>
      <c r="YX5" s="375"/>
      <c r="YY5" s="375"/>
      <c r="YZ5" s="375"/>
      <c r="ZA5" s="375"/>
      <c r="ZB5" s="375"/>
      <c r="ZC5" s="375"/>
      <c r="ZD5" s="375"/>
      <c r="ZE5" s="375"/>
      <c r="ZF5" s="375"/>
      <c r="ZG5" s="375"/>
      <c r="ZH5" s="375"/>
      <c r="ZI5" s="375"/>
      <c r="ZJ5" s="375"/>
      <c r="ZK5" s="375"/>
      <c r="ZL5" s="375"/>
      <c r="ZM5" s="375"/>
      <c r="ZN5" s="375"/>
      <c r="ZO5" s="375"/>
      <c r="ZP5" s="375"/>
      <c r="ZQ5" s="375"/>
      <c r="ZR5" s="375"/>
      <c r="ZS5" s="375"/>
      <c r="ZT5" s="375"/>
      <c r="ZU5" s="375"/>
      <c r="ZV5" s="375"/>
      <c r="ZW5" s="375"/>
      <c r="ZX5" s="375"/>
      <c r="ZY5" s="375"/>
      <c r="ZZ5" s="375"/>
      <c r="AAA5" s="375"/>
      <c r="AAB5" s="375"/>
      <c r="AAC5" s="375"/>
      <c r="AAD5" s="375"/>
      <c r="AAE5" s="375"/>
      <c r="AAF5" s="375"/>
      <c r="AAG5" s="375"/>
      <c r="AAH5" s="375"/>
      <c r="AAI5" s="375"/>
      <c r="AAJ5" s="375"/>
      <c r="AAK5" s="375"/>
      <c r="AAL5" s="375"/>
      <c r="AAM5" s="375"/>
      <c r="AAN5" s="375"/>
      <c r="AAO5" s="375"/>
      <c r="AAP5" s="375"/>
      <c r="AAQ5" s="375"/>
      <c r="AAR5" s="375"/>
      <c r="AAS5" s="375"/>
      <c r="AAT5" s="375"/>
      <c r="AAU5" s="375"/>
      <c r="AAV5" s="375"/>
      <c r="AAW5" s="375"/>
      <c r="AAX5" s="375"/>
      <c r="AAY5" s="375"/>
      <c r="AAZ5" s="375"/>
      <c r="ABA5" s="375"/>
      <c r="ABB5" s="375"/>
      <c r="ABC5" s="375"/>
      <c r="ABD5" s="375"/>
      <c r="ABE5" s="375"/>
      <c r="ABF5" s="375"/>
      <c r="ABG5" s="375"/>
      <c r="ABH5" s="375"/>
      <c r="ABI5" s="375"/>
      <c r="ABJ5" s="375"/>
      <c r="ABK5" s="375"/>
      <c r="ABL5" s="375"/>
      <c r="ABM5" s="375"/>
      <c r="ABN5" s="375"/>
      <c r="ABO5" s="375"/>
      <c r="ABP5" s="375"/>
      <c r="ABQ5" s="375"/>
      <c r="ABR5" s="375"/>
      <c r="ABS5" s="375"/>
      <c r="ABT5" s="375"/>
      <c r="ABU5" s="375"/>
      <c r="ABV5" s="375"/>
      <c r="ABW5" s="375"/>
      <c r="ABX5" s="375"/>
      <c r="ABY5" s="375"/>
      <c r="ABZ5" s="375"/>
      <c r="ACA5" s="375"/>
      <c r="ACB5" s="375"/>
      <c r="ACC5" s="375"/>
      <c r="ACD5" s="375"/>
      <c r="ACE5" s="375"/>
      <c r="ACF5" s="375"/>
      <c r="ACG5" s="375"/>
      <c r="ACH5" s="375"/>
      <c r="ACI5" s="375"/>
      <c r="ACJ5" s="375"/>
      <c r="ACK5" s="375"/>
      <c r="ACL5" s="375"/>
      <c r="ACM5" s="375"/>
      <c r="ACN5" s="375"/>
      <c r="ACO5" s="375"/>
      <c r="ACP5" s="375"/>
      <c r="ACQ5" s="375"/>
      <c r="ACR5" s="375"/>
      <c r="ACS5" s="375"/>
      <c r="ACT5" s="375"/>
      <c r="ACU5" s="375"/>
      <c r="ACV5" s="375"/>
      <c r="ACW5" s="375"/>
      <c r="ACX5" s="375"/>
      <c r="ACY5" s="375"/>
      <c r="ACZ5" s="375"/>
      <c r="ADA5" s="375"/>
      <c r="ADB5" s="375"/>
      <c r="ADC5" s="375"/>
      <c r="ADD5" s="375"/>
      <c r="ADE5" s="375"/>
      <c r="ADF5" s="375"/>
      <c r="ADG5" s="375"/>
      <c r="ADH5" s="375"/>
      <c r="ADI5" s="375"/>
      <c r="ADJ5" s="375"/>
      <c r="ADK5" s="375"/>
      <c r="ADL5" s="375"/>
      <c r="ADM5" s="375"/>
      <c r="ADN5" s="375"/>
      <c r="ADO5" s="375"/>
      <c r="ADP5" s="375"/>
      <c r="ADQ5" s="375"/>
      <c r="ADR5" s="375"/>
      <c r="ADS5" s="375"/>
      <c r="ADT5" s="375"/>
      <c r="ADU5" s="375"/>
      <c r="ADV5" s="375"/>
      <c r="ADW5" s="375"/>
      <c r="ADX5" s="375"/>
      <c r="ADY5" s="375"/>
      <c r="ADZ5" s="375"/>
      <c r="AEA5" s="375"/>
      <c r="AEB5" s="375"/>
      <c r="AEC5" s="375"/>
      <c r="AED5" s="375"/>
      <c r="AEE5" s="375"/>
      <c r="AEF5" s="375"/>
      <c r="AEG5" s="375"/>
      <c r="AEH5" s="375"/>
      <c r="AEI5" s="375"/>
      <c r="AEJ5" s="375"/>
      <c r="AEK5" s="375"/>
      <c r="AEL5" s="375"/>
      <c r="AEM5" s="375"/>
      <c r="AEN5" s="375"/>
      <c r="AEO5" s="375"/>
      <c r="AEP5" s="375"/>
      <c r="AEQ5" s="375"/>
      <c r="AER5" s="375"/>
      <c r="AES5" s="375"/>
      <c r="AET5" s="375"/>
      <c r="AEU5" s="375"/>
      <c r="AEV5" s="375"/>
      <c r="AEW5" s="375"/>
      <c r="AEX5" s="375"/>
      <c r="AEY5" s="375"/>
      <c r="AEZ5" s="375"/>
      <c r="AFA5" s="375"/>
      <c r="AFB5" s="375"/>
      <c r="AFC5" s="375"/>
      <c r="AFD5" s="375"/>
      <c r="AFE5" s="375"/>
      <c r="AFF5" s="375"/>
      <c r="AFG5" s="375"/>
      <c r="AFH5" s="375"/>
      <c r="AFI5" s="375"/>
      <c r="AFJ5" s="375"/>
      <c r="AFK5" s="375"/>
      <c r="AFL5" s="375"/>
      <c r="AFM5" s="375"/>
      <c r="AFN5" s="375"/>
      <c r="AFO5" s="375"/>
      <c r="AFP5" s="375"/>
      <c r="AFQ5" s="375"/>
      <c r="AFR5" s="375"/>
      <c r="AFS5" s="375"/>
      <c r="AFT5" s="375"/>
      <c r="AFU5" s="375"/>
      <c r="AFV5" s="375"/>
      <c r="AFW5" s="375"/>
      <c r="AFX5" s="375"/>
      <c r="AFY5" s="375"/>
      <c r="AFZ5" s="375"/>
      <c r="AGA5" s="375"/>
      <c r="AGB5" s="375"/>
      <c r="AGC5" s="375"/>
      <c r="AGD5" s="375"/>
      <c r="AGE5" s="375"/>
      <c r="AGF5" s="375"/>
      <c r="AGG5" s="375"/>
      <c r="AGH5" s="375"/>
      <c r="AGI5" s="375"/>
      <c r="AGJ5" s="375"/>
      <c r="AGK5" s="375"/>
      <c r="AGL5" s="375"/>
      <c r="AGM5" s="375"/>
      <c r="AGN5" s="375"/>
      <c r="AGO5" s="375"/>
      <c r="AGP5" s="375"/>
      <c r="AGQ5" s="375"/>
      <c r="AGR5" s="375"/>
      <c r="AGS5" s="375"/>
      <c r="AGT5" s="375"/>
      <c r="AGU5" s="375"/>
      <c r="AGV5" s="375"/>
      <c r="AGW5" s="375"/>
      <c r="AGX5" s="375"/>
      <c r="AGY5" s="375"/>
      <c r="AGZ5" s="375"/>
      <c r="AHA5" s="375"/>
      <c r="AHB5" s="375"/>
      <c r="AHC5" s="375"/>
      <c r="AHD5" s="375"/>
      <c r="AHE5" s="375"/>
      <c r="AHF5" s="375"/>
      <c r="AHG5" s="375"/>
      <c r="AHH5" s="375"/>
      <c r="AHI5" s="375"/>
      <c r="AHJ5" s="375"/>
      <c r="AHK5" s="375"/>
      <c r="AHL5" s="375"/>
      <c r="AHM5" s="375"/>
      <c r="AHN5" s="375"/>
      <c r="AHO5" s="375"/>
      <c r="AHP5" s="375"/>
      <c r="AHQ5" s="375"/>
      <c r="AHR5" s="375"/>
      <c r="AHS5" s="375"/>
      <c r="AHT5" s="375"/>
      <c r="AHU5" s="375"/>
      <c r="AHV5" s="375"/>
      <c r="AHW5" s="375"/>
      <c r="AHX5" s="375"/>
      <c r="AHY5" s="375"/>
      <c r="AHZ5" s="375"/>
      <c r="AIA5" s="375"/>
      <c r="AIB5" s="375"/>
      <c r="AIC5" s="375"/>
      <c r="AID5" s="375"/>
      <c r="AIE5" s="375"/>
      <c r="AIF5" s="375"/>
      <c r="AIG5" s="375"/>
      <c r="AIH5" s="375"/>
      <c r="AII5" s="375"/>
      <c r="AIJ5" s="375"/>
      <c r="AIK5" s="375"/>
      <c r="AIL5" s="375"/>
      <c r="AIM5" s="375"/>
      <c r="AIN5" s="375"/>
      <c r="AIO5" s="375"/>
      <c r="AIP5" s="375"/>
      <c r="AIQ5" s="375"/>
      <c r="AIR5" s="375"/>
      <c r="AIS5" s="375"/>
      <c r="AIT5" s="375"/>
      <c r="AIU5" s="375"/>
      <c r="AIV5" s="375"/>
      <c r="AIW5" s="375"/>
      <c r="AIX5" s="375"/>
      <c r="AIY5" s="375"/>
      <c r="AIZ5" s="375"/>
      <c r="AJA5" s="375"/>
      <c r="AJB5" s="375"/>
      <c r="AJC5" s="375"/>
      <c r="AJD5" s="375"/>
      <c r="AJE5" s="375"/>
      <c r="AJF5" s="375"/>
      <c r="AJG5" s="375"/>
      <c r="AJH5" s="375"/>
      <c r="AJI5" s="375"/>
      <c r="AJJ5" s="375"/>
      <c r="AJK5" s="375"/>
      <c r="AJL5" s="375"/>
      <c r="AJM5" s="375"/>
      <c r="AJN5" s="375"/>
      <c r="AJO5" s="375"/>
      <c r="AJP5" s="375"/>
      <c r="AJQ5" s="375"/>
      <c r="AJR5" s="375"/>
      <c r="AJS5" s="375"/>
      <c r="AJT5" s="375"/>
      <c r="AJU5" s="375"/>
      <c r="AJV5" s="375"/>
      <c r="AJW5" s="375"/>
      <c r="AJX5" s="375"/>
      <c r="AJY5" s="375"/>
      <c r="AJZ5" s="375"/>
      <c r="AKA5" s="375"/>
      <c r="AKB5" s="375"/>
      <c r="AKC5" s="375"/>
      <c r="AKD5" s="375"/>
      <c r="AKE5" s="375"/>
      <c r="AKF5" s="375"/>
      <c r="AKG5" s="375"/>
      <c r="AKH5" s="375"/>
      <c r="AKI5" s="375"/>
      <c r="AKJ5" s="375"/>
      <c r="AKK5" s="375"/>
      <c r="AKL5" s="375"/>
      <c r="AKM5" s="375"/>
      <c r="AKN5" s="375"/>
      <c r="AKO5" s="375"/>
      <c r="AKP5" s="375"/>
      <c r="AKQ5" s="375"/>
      <c r="AKR5" s="375"/>
      <c r="AKS5" s="375"/>
      <c r="AKT5" s="375"/>
      <c r="AKU5" s="375"/>
      <c r="AKV5" s="375"/>
      <c r="AKW5" s="375"/>
      <c r="AKX5" s="375"/>
      <c r="AKY5" s="375"/>
      <c r="AKZ5" s="375"/>
      <c r="ALA5" s="375"/>
      <c r="ALB5" s="375"/>
      <c r="ALC5" s="375"/>
      <c r="ALD5" s="375"/>
      <c r="ALE5" s="375"/>
      <c r="ALF5" s="375"/>
      <c r="ALG5" s="375"/>
      <c r="ALH5" s="375"/>
      <c r="ALI5" s="375"/>
      <c r="ALJ5" s="375"/>
      <c r="ALK5" s="375"/>
      <c r="ALL5" s="375"/>
      <c r="ALM5" s="375"/>
      <c r="ALN5" s="375"/>
      <c r="ALO5" s="375"/>
      <c r="ALP5" s="375"/>
      <c r="ALQ5" s="375"/>
      <c r="ALR5" s="375"/>
      <c r="ALS5" s="375"/>
      <c r="ALT5" s="375"/>
      <c r="ALU5" s="375"/>
      <c r="ALV5" s="375"/>
      <c r="ALW5" s="375"/>
      <c r="ALX5" s="375"/>
      <c r="ALY5" s="375"/>
      <c r="ALZ5" s="375"/>
      <c r="AMA5" s="375"/>
      <c r="AMB5" s="375"/>
      <c r="AMC5" s="375"/>
      <c r="AMD5" s="375"/>
      <c r="AME5" s="375"/>
      <c r="AMF5" s="375"/>
      <c r="AMG5" s="375"/>
      <c r="AMH5" s="375"/>
      <c r="AMI5" s="375"/>
      <c r="AMJ5" s="375"/>
      <c r="AMK5" s="375"/>
    </row>
    <row r="6" customFormat="false" ht="35" hidden="false" customHeight="false" outlineLevel="0" collapsed="false">
      <c r="A6" s="266" t="s">
        <v>5364</v>
      </c>
      <c r="B6" s="354" t="s">
        <v>5198</v>
      </c>
      <c r="C6" s="266" t="s">
        <v>5343</v>
      </c>
      <c r="D6" s="266" t="s">
        <v>5256</v>
      </c>
      <c r="E6" s="266" t="s">
        <v>5365</v>
      </c>
      <c r="F6" s="399" t="s">
        <v>5366</v>
      </c>
      <c r="G6" s="399" t="s">
        <v>5367</v>
      </c>
      <c r="H6" s="399"/>
      <c r="I6" s="399"/>
      <c r="J6" s="399" t="s">
        <v>5368</v>
      </c>
      <c r="K6" s="399"/>
      <c r="L6" s="399"/>
      <c r="M6" s="399" t="s">
        <v>44</v>
      </c>
      <c r="N6" s="399"/>
      <c r="O6" s="399"/>
      <c r="P6" s="399"/>
      <c r="Q6" s="399"/>
      <c r="R6" s="399" t="s">
        <v>120</v>
      </c>
      <c r="S6" s="399"/>
      <c r="T6" s="400"/>
      <c r="U6" s="401"/>
      <c r="V6" s="402"/>
      <c r="W6" s="401"/>
      <c r="X6" s="402" t="s">
        <v>54</v>
      </c>
      <c r="Y6" s="402"/>
      <c r="Z6" s="402"/>
      <c r="AA6" s="402"/>
      <c r="AB6" s="403"/>
      <c r="AC6" s="403"/>
      <c r="AD6" s="396"/>
      <c r="AE6" s="403" t="s">
        <v>5564</v>
      </c>
      <c r="AF6" s="404"/>
      <c r="AG6" s="351" t="s">
        <v>5370</v>
      </c>
      <c r="AH6" s="405"/>
      <c r="AI6" s="403"/>
      <c r="AJ6" s="403"/>
      <c r="AK6" s="351" t="s">
        <v>5371</v>
      </c>
      <c r="AL6" s="403"/>
      <c r="AM6" s="397"/>
      <c r="AN6" s="343"/>
      <c r="AO6" s="324"/>
      <c r="AP6" s="324"/>
      <c r="AQ6" s="324"/>
      <c r="AR6" s="324"/>
      <c r="AS6" s="324"/>
      <c r="AT6" s="378" t="str">
        <f aca="false">IF(A6="", "","'"&amp;A6&amp;"': {megami: '"&amp;B6&amp;"'"&amp;IF(C6&lt;&gt;"",", anotherID: '"&amp;C6&amp;"', replace: '"&amp;D6&amp;"'","")&amp;", name: '"&amp;SUBSTITUTE(E6,"'","\'")&amp;"', nameEn: '"&amp;SUBSTITUTE(K6,"'","\'")&amp;"', nameZh: '"&amp;SUBSTITUTE(G6,"'","\'")&amp;"', nameZhG1: '"&amp;SUBSTITUTE(H6,"'","\'")&amp;"', nameKo: '"&amp;SUBSTITUTE(J6,"'","\'")&amp;"', ruby: '"&amp;F6&amp;"', rubyEn: '"&amp;L6&amp;IF(I6&lt;&gt;"", "', rubyZh: '"&amp;I6, "")&amp;"', baseType: '"&amp;VLOOKUP(M6,マスタ!$A$1:$B$99,2,0)&amp;"'"&amp;IF(N6="○",", extra: true","")&amp;IF(O6&lt;&gt;"",", extraFrom: '"&amp;O6&amp;"'","")&amp;IF(P6&lt;&gt;"",", exchangableTo: '"&amp;P6&amp;"'","")&amp;IF(Q6="○",", poison: true","")&amp;IF(R6&lt;&gt;"", ", type: '"&amp;VLOOKUP(R6,マスタ!$D$1:$E$99,2,0)&amp;"'", "")&amp;IF(S6&lt;&gt;"",", subType: '"&amp;VLOOKUP(S6,マスタ!$D$1:$E$99,2,0)&amp;"'","")&amp;""&amp;IF(T6&lt;&gt;"",", range: '"&amp;T6&amp;"'","")&amp;IF(V6&lt;&gt;"",", damage: '"&amp;V6&amp;"'","")&amp;IF(X6&lt;&gt;"",", capacity: '"&amp;X6&amp;"'","")&amp;IF(Y6&lt;&gt;"",", growth: "&amp;Y6&amp;"","")&amp;IF(Z6&lt;&gt;"",", cost: '"&amp;Z6&amp;"'","")&amp;", text: '"&amp;SUBSTITUTE(SUBSTITUTE(AE6, CHAR(13), ""),CHAR(10),"\n")&amp;IF(AF6&lt;&gt;"", "', textAdditional: '"&amp;SUBSTITUTE(SUBSTITUTE(AF6, CHAR(13), ""),CHAR(10),"\n"), "")&amp;"', textZh: '"&amp;SUBSTITUTE(SUBSTITUTE(SUBSTITUTE(AG6, CHAR(13), ""),CHAR(10),"\n"),"'","\'")&amp;"', textZhG1: '"&amp;SUBSTITUTE(SUBSTITUTE(SUBSTITUTE(AI6, CHAR(13), ""),CHAR(10),"\n"),"'","\'")&amp;IF(AH6&lt;&gt;"", "', textZhAdditional: '"&amp;SUBSTITUTE(SUBSTITUTE(AH6, CHAR(13), ""),CHAR(10),"\n"), "")&amp;IF(AJ6&lt;&gt;"", "', textZhG1Additional: '"&amp;SUBSTITUTE(SUBSTITUTE(AJ6, CHAR(13), ""),CHAR(10),"\n"), "")&amp;"', textKo: '"&amp;SUBSTITUTE(SUBSTITUTE(SUBSTITUTE(AK6, CHAR(13), ""),CHAR(10),"\n"),"'","\'")&amp;IF(AL6&lt;&gt;"", "', textKoAdditional: '"&amp;SUBSTITUTE(SUBSTITUTE(AL6, CHAR(13), ""),CHAR(10),"\n"), "")&amp;"', textEn: '"&amp;SUBSTITUTE(SUBSTITUTE(SUBSTITUTE(AM6, CHAR(13), ""),CHAR(10),"\n"),"'","\'")&amp;IF(AN6&lt;&gt;"", "', textEnAdditional: '"&amp;SUBSTITUTE(SUBSTITUTE(AN6, CHAR(13), ""),CHAR(10),"\n"), "")&amp;"'"&amp;IF(AB6="○",", sealable: true","")&amp;IF(AC6="○",", removable: true","")&amp;IF(AA6="○",", lie: true","")&amp;IF(AD6="○",", investable: true","")&amp;"},")</f>
        <v>'26-innealra-o3-n-6': {megami: 'innealra', anotherID: 'O3', replace: '26-innealra-o-n-6', name: '儚き意志', nameEn: '', nameZh: '缥缈意志', nameZhG1: '', nameKo: '덧없는 의지', ruby: 'はかなきいし', rubyEn: '', baseType: 'normal', type: 'enhance', capacity: '2', text: '【展開時/破棄時】過去の運命をまだ見ぬ運命へと動かしてもよい。\n【常時】この付与札の上の桜花結晶がダストへと送られるならば、代わりにロストへと移動する。', textZh: '【展开时】可以将过去的命运移去未知的命运。\n 【展开中】达人距离的数值减少1。', textZhG1: '', textKo: '【전개시】과거의 운명을 보지 못한 운명으로 이동시켜도 된다.\n【전개중】달인의 간격이 1 감소한다.', textEn: ''},</v>
      </c>
      <c r="AU6" s="379" t="str">
        <f aca="false">IF($A6&lt;&gt;"", "    /** 《"&amp;$E6&amp;"》 */ export const "&amp;SUBSTITUTE(UPPER(IF(MID($A6, 3, 1)="-", RIGHT($A6,LEN($A6)-3), $A6)), "-", "_")&amp;": TCardId = '"&amp;$A6&amp;"';", "")</f>
        <v>    /** 《儚き意志》 */ export const INNEALRA_O3_N_6: TCardId = '26-innealra-o3-n-6';</v>
      </c>
      <c r="AV6" s="380" t="str">
        <f aca="false">IF($A7&lt;&gt;"", "    | '"&amp;$A7&amp;"'", "")</f>
        <v>    | '26-innealra-o3-s-3'</v>
      </c>
    </row>
    <row r="7" customFormat="false" ht="68" hidden="false" customHeight="false" outlineLevel="0" collapsed="false">
      <c r="A7" s="266" t="s">
        <v>5387</v>
      </c>
      <c r="B7" s="354" t="s">
        <v>5198</v>
      </c>
      <c r="C7" s="266" t="s">
        <v>5343</v>
      </c>
      <c r="D7" s="266" t="s">
        <v>5283</v>
      </c>
      <c r="E7" s="399" t="s">
        <v>5388</v>
      </c>
      <c r="F7" s="399"/>
      <c r="G7" s="399" t="s">
        <v>5389</v>
      </c>
      <c r="H7" s="399"/>
      <c r="I7" s="399" t="s">
        <v>5390</v>
      </c>
      <c r="J7" s="399" t="s">
        <v>5391</v>
      </c>
      <c r="K7" s="399"/>
      <c r="L7" s="399"/>
      <c r="M7" s="406" t="s">
        <v>157</v>
      </c>
      <c r="N7" s="399"/>
      <c r="O7" s="399"/>
      <c r="P7" s="399"/>
      <c r="Q7" s="399"/>
      <c r="R7" s="399" t="s">
        <v>107</v>
      </c>
      <c r="S7" s="399" t="s">
        <v>133</v>
      </c>
      <c r="T7" s="400"/>
      <c r="U7" s="401"/>
      <c r="V7" s="402"/>
      <c r="W7" s="401"/>
      <c r="X7" s="402"/>
      <c r="Y7" s="402"/>
      <c r="Z7" s="402" t="s">
        <v>473</v>
      </c>
      <c r="AA7" s="402"/>
      <c r="AB7" s="403"/>
      <c r="AC7" s="403" t="s">
        <v>996</v>
      </c>
      <c r="AD7" s="396"/>
      <c r="AE7" s="343" t="s">
        <v>5565</v>
      </c>
      <c r="AF7" s="345"/>
      <c r="AG7" s="351" t="s">
        <v>5393</v>
      </c>
      <c r="AH7" s="347"/>
      <c r="AI7" s="343"/>
      <c r="AJ7" s="343"/>
      <c r="AK7" s="351" t="s">
        <v>5394</v>
      </c>
      <c r="AL7" s="343"/>
      <c r="AM7" s="397"/>
      <c r="AN7" s="343"/>
      <c r="AO7" s="324"/>
      <c r="AP7" s="324"/>
      <c r="AQ7" s="324"/>
      <c r="AR7" s="324"/>
      <c r="AS7" s="324"/>
      <c r="AT7" s="378" t="str">
        <f aca="false">IF(A7="", "","'"&amp;A7&amp;"': {megami: '"&amp;B7&amp;"'"&amp;IF(C7&lt;&gt;"",", anotherID: '"&amp;C7&amp;"', replace: '"&amp;D7&amp;"'","")&amp;", name: '"&amp;SUBSTITUTE(E7,"'","\'")&amp;"', nameEn: '"&amp;SUBSTITUTE(K7,"'","\'")&amp;"', nameZh: '"&amp;SUBSTITUTE(G7,"'","\'")&amp;"', nameZhG1: '"&amp;SUBSTITUTE(H7,"'","\'")&amp;"', nameKo: '"&amp;SUBSTITUTE(J7,"'","\'")&amp;"', ruby: '"&amp;F7&amp;"', rubyEn: '"&amp;L7&amp;IF(I7&lt;&gt;"", "', rubyZh: '"&amp;I7, "")&amp;"', baseType: '"&amp;VLOOKUP(M7,マスタ!$A$1:$B$99,2,0)&amp;"'"&amp;IF(N7="○",", extra: true","")&amp;IF(O7&lt;&gt;"",", extraFrom: '"&amp;O7&amp;"'","")&amp;IF(P7&lt;&gt;"",", exchangableTo: '"&amp;P7&amp;"'","")&amp;IF(Q7="○",", poison: true","")&amp;IF(R7&lt;&gt;"", ", type: '"&amp;VLOOKUP(R7,マスタ!$D$1:$E$99,2,0)&amp;"'", "")&amp;IF(S7&lt;&gt;"",", subType: '"&amp;VLOOKUP(S7,マスタ!$D$1:$E$99,2,0)&amp;"'","")&amp;""&amp;IF(T7&lt;&gt;"",", range: '"&amp;T7&amp;"'","")&amp;IF(V7&lt;&gt;"",", damage: '"&amp;V7&amp;"'","")&amp;IF(X7&lt;&gt;"",", capacity: '"&amp;X7&amp;"'","")&amp;IF(Y7&lt;&gt;"",", growth: "&amp;Y7&amp;"","")&amp;IF(Z7&lt;&gt;"",", cost: '"&amp;Z7&amp;"'","")&amp;", text: '"&amp;SUBSTITUTE(SUBSTITUTE(AE7, CHAR(13), ""),CHAR(10),"\n")&amp;IF(AF7&lt;&gt;"", "', textAdditional: '"&amp;SUBSTITUTE(SUBSTITUTE(AF7, CHAR(13), ""),CHAR(10),"\n"), "")&amp;"', textZh: '"&amp;SUBSTITUTE(SUBSTITUTE(SUBSTITUTE(AG7, CHAR(13), ""),CHAR(10),"\n"),"'","\'")&amp;"', textZhG1: '"&amp;SUBSTITUTE(SUBSTITUTE(SUBSTITUTE(AI7, CHAR(13), ""),CHAR(10),"\n"),"'","\'")&amp;IF(AH7&lt;&gt;"", "', textZhAdditional: '"&amp;SUBSTITUTE(SUBSTITUTE(AH7, CHAR(13), ""),CHAR(10),"\n"), "")&amp;IF(AJ7&lt;&gt;"", "', textZhG1Additional: '"&amp;SUBSTITUTE(SUBSTITUTE(AJ7, CHAR(13), ""),CHAR(10),"\n"), "")&amp;"', textKo: '"&amp;SUBSTITUTE(SUBSTITUTE(SUBSTITUTE(AK7, CHAR(13), ""),CHAR(10),"\n"),"'","\'")&amp;IF(AL7&lt;&gt;"", "', textKoAdditional: '"&amp;SUBSTITUTE(SUBSTITUTE(AL7, CHAR(13), ""),CHAR(10),"\n"), "")&amp;"', textEn: '"&amp;SUBSTITUTE(SUBSTITUTE(SUBSTITUTE(AM7, CHAR(13), ""),CHAR(10),"\n"),"'","\'")&amp;IF(AN7&lt;&gt;"", "', textEnAdditional: '"&amp;SUBSTITUTE(SUBSTITUTE(AN7, CHAR(13), ""),CHAR(10),"\n"), "")&amp;"'"&amp;IF(AB7="○",", sealable: true","")&amp;IF(AC7="○",", removable: true","")&amp;IF(AA7="○",", lie: true","")&amp;IF(AD7="○",", investable: true","")&amp;"},")</f>
        <v>'26-innealra-o3-s-3': {megami: 'innealra', anotherID: 'O3', replace: '26-innealra-o-s-3', name: 'クレーニャ・アンニャ', nameEn: '', nameZh: '‌宙宇·玄奥无明', nameZhG1: '', nameKo: '크레냐·안냐', ruby: '', rubyEn: '', rubyZh: 'cruinne', baseType: 'special', type: 'action', subType: 'reaction', cost: '0', text: '過去の運命をまだ見ぬ運命へと動かしてもよい。\n自オーラ⇔ロスト：1\n【使用済】各ターンの開始フェイズの開始時に攻撃『適正距離0-10、1/1、不可避、【常時】この《攻撃》のダメージにより移動する桜花結晶はダストやフレアではなくロストに動かす』を行う。その後、このカードを取り除く。', textZh: '可以将过去的命运移去未知的命运。\n 【已使用】你的准备步骤开始时，可以进行一次“攻击距离X 伤害2/1 不可避 【常时】X等于迷失的值”的攻击。若如此做，将此卡移出游戏。', textZhG1: '', textKo: '과거의 운명을 보지 못한 운명으로 이동시켜도 된다.\n【사용됨】당신의 개시 페이지의 시작시에 공격『적정거리 X, 2/1, 불가피, 【상시】X는 로스트의 숫자와 동일하다.』를 수행해도 된다. 그렇게 했다면, 이 카드를 게임에서 제외한다.', textEn: '', removable: true},</v>
      </c>
      <c r="AU7" s="379" t="str">
        <f aca="false">IF($A7&lt;&gt;"", "    /** 《"&amp;$E7&amp;"》 */ export const "&amp;SUBSTITUTE(UPPER(IF(MID($A7, 3, 1)="-", RIGHT($A7,LEN($A7)-3), $A7)), "-", "_")&amp;": TCardId = '"&amp;$A7&amp;"';", "")</f>
        <v>    /** 《クレーニャ・アンニャ》 */ export const INNEALRA_O3_S_3: TCardId = '26-innealra-o3-s-3';</v>
      </c>
      <c r="AV7" s="380" t="str">
        <f aca="false">IF($A8&lt;&gt;"", "    | '"&amp;$A8&amp;"'", "")</f>
        <v>    | '03-himika-o-n-6'</v>
      </c>
    </row>
    <row r="8" customFormat="false" ht="67" hidden="false" customHeight="false" outlineLevel="0" collapsed="false">
      <c r="A8" s="375" t="s">
        <v>446</v>
      </c>
      <c r="B8" s="375" t="s">
        <v>369</v>
      </c>
      <c r="C8" s="375"/>
      <c r="D8" s="375"/>
      <c r="E8" s="375" t="s">
        <v>447</v>
      </c>
      <c r="F8" s="375"/>
      <c r="G8" s="375" t="s">
        <v>448</v>
      </c>
      <c r="H8" s="375" t="s">
        <v>448</v>
      </c>
      <c r="I8" s="375" t="s">
        <v>449</v>
      </c>
      <c r="J8" s="375" t="s">
        <v>450</v>
      </c>
      <c r="K8" s="375" t="s">
        <v>449</v>
      </c>
      <c r="L8" s="375"/>
      <c r="M8" s="375" t="s">
        <v>44</v>
      </c>
      <c r="N8" s="375"/>
      <c r="O8" s="375"/>
      <c r="P8" s="375"/>
      <c r="Q8" s="375"/>
      <c r="R8" s="375" t="s">
        <v>107</v>
      </c>
      <c r="S8" s="375"/>
      <c r="T8" s="375"/>
      <c r="U8" s="383"/>
      <c r="V8" s="382"/>
      <c r="W8" s="383"/>
      <c r="X8" s="382"/>
      <c r="Y8" s="382"/>
      <c r="Z8" s="382"/>
      <c r="AA8" s="382"/>
      <c r="AB8" s="382"/>
      <c r="AC8" s="385"/>
      <c r="AD8" s="385"/>
      <c r="AE8" s="385" t="s">
        <v>5566</v>
      </c>
      <c r="AF8" s="385"/>
      <c r="AG8" s="407" t="s">
        <v>2740</v>
      </c>
      <c r="AH8" s="386"/>
      <c r="AI8" s="388"/>
      <c r="AJ8" s="385"/>
      <c r="AK8" s="407" t="s">
        <v>2742</v>
      </c>
      <c r="AL8" s="386"/>
      <c r="AM8" s="408" t="s">
        <v>2743</v>
      </c>
      <c r="AN8" s="386"/>
      <c r="AO8" s="324"/>
      <c r="AP8" s="324"/>
      <c r="AQ8" s="324"/>
      <c r="AR8" s="324"/>
      <c r="AS8" s="324"/>
      <c r="AT8" s="378" t="str">
        <f aca="false">IF(A8="", "","'"&amp;A8&amp;"': {megami: '"&amp;B8&amp;"'"&amp;IF(C8&lt;&gt;"",", anotherID: '"&amp;C8&amp;"', replace: '"&amp;D8&amp;"'","")&amp;", name: '"&amp;SUBSTITUTE(E8,"'","\'")&amp;"', nameEn: '"&amp;SUBSTITUTE(K8,"'","\'")&amp;"', nameZh: '"&amp;SUBSTITUTE(G8,"'","\'")&amp;"', nameZhG1: '"&amp;SUBSTITUTE(H8,"'","\'")&amp;"', nameKo: '"&amp;SUBSTITUTE(J8,"'","\'")&amp;"', ruby: '"&amp;F8&amp;"', rubyEn: '"&amp;L8&amp;IF(I8&lt;&gt;"", "', rubyZh: '"&amp;I8, "")&amp;"', baseType: '"&amp;VLOOKUP(M8,マスタ!$A$1:$B$99,2,0)&amp;"'"&amp;IF(N8="○",", extra: true","")&amp;IF(O8&lt;&gt;"",", extraFrom: '"&amp;O8&amp;"'","")&amp;IF(P8&lt;&gt;"",", exchangableTo: '"&amp;P8&amp;"'","")&amp;IF(Q8="○",", poison: true","")&amp;IF(R8&lt;&gt;"", ", type: '"&amp;VLOOKUP(R8,マスタ!$D$1:$E$99,2,0)&amp;"'", "")&amp;IF(S8&lt;&gt;"",", subType: '"&amp;VLOOKUP(S8,マスタ!$D$1:$E$99,2,0)&amp;"'","")&amp;""&amp;IF(T8&lt;&gt;"",", range: '"&amp;T8&amp;"'","")&amp;IF(V8&lt;&gt;"",", damage: '"&amp;V8&amp;"'","")&amp;IF(X8&lt;&gt;"",", capacity: '"&amp;X8&amp;"'","")&amp;IF(Y8&lt;&gt;"",", growth: "&amp;Y8&amp;"","")&amp;IF(Z8&lt;&gt;"",", cost: '"&amp;Z8&amp;"'","")&amp;", text: '"&amp;SUBSTITUTE(SUBSTITUTE(AE8, CHAR(13), ""),CHAR(10),"\n")&amp;IF(AF8&lt;&gt;"", "', textAdditional: '"&amp;SUBSTITUTE(SUBSTITUTE(AF8, CHAR(13), ""),CHAR(10),"\n"), "")&amp;"', textZh: '"&amp;SUBSTITUTE(SUBSTITUTE(SUBSTITUTE(AG8, CHAR(13), ""),CHAR(10),"\n"),"'","\'")&amp;"', textZhG1: '"&amp;SUBSTITUTE(SUBSTITUTE(SUBSTITUTE(AI8, CHAR(13), ""),CHAR(10),"\n"),"'","\'")&amp;IF(AH8&lt;&gt;"", "', textZhAdditional: '"&amp;SUBSTITUTE(SUBSTITUTE(AH8, CHAR(13), ""),CHAR(10),"\n"), "")&amp;IF(AJ8&lt;&gt;"", "', textZhG1Additional: '"&amp;SUBSTITUTE(SUBSTITUTE(AJ8, CHAR(13), ""),CHAR(10),"\n"), "")&amp;"', textKo: '"&amp;SUBSTITUTE(SUBSTITUTE(SUBSTITUTE(AK8, CHAR(13), ""),CHAR(10),"\n"),"'","\'")&amp;IF(AL8&lt;&gt;"", "', textKoAdditional: '"&amp;SUBSTITUTE(SUBSTITUTE(AL8, CHAR(13), ""),CHAR(10),"\n"), "")&amp;"', textEn: '"&amp;SUBSTITUTE(SUBSTITUTE(SUBSTITUTE(AM8, CHAR(13), ""),CHAR(10),"\n"),"'","\'")&amp;IF(AN8&lt;&gt;"", "', textEnAdditional: '"&amp;SUBSTITUTE(SUBSTITUTE(AN8, CHAR(13), ""),CHAR(10),"\n"), "")&amp;"'"&amp;IF(AB8="○",", sealable: true","")&amp;IF(AC8="○",", removable: true","")&amp;IF(AA8="○",", lie: true","")&amp;IF(AD8="○",", investable: true","")&amp;"},")</f>
        <v>'03-himika-o-n-6': {megami: 'himika', name: 'バックドラフト', nameEn: 'Backdraft', nameZh: '回燃', nameZhG1: '回燃', nameKo: '백드래프트', ruby: '', rubyEn: '', rubyZh: 'Backdraft', baseType: 'normal', type: 'action', text: '相手を畏縮させる。\n連火―このカードがこのターンに使用した3枚目以降のカードならば、このターンにあなたが次に行う他のメガミによるオーラへのダメージが3以下の《攻撃》は+1/+1となる。', textZh: '令对手畏缩。\n连火～若此牌是本回合你使用的第3张或更多的牌，则本回合你的下一次其他女神的对装伤害不为「-」的《攻击》得+1/+1。', textZhG1: '', textKo: '상대를 위축시킨다。\n 연화-이 카드가 이 턴에 사용한 3장째 이후의 카드라면, 이 턴 당신이 다음에 행하는 다른 여신에 의한 오라 데미지가 「-」이 아닌 《공격》을 +1/+1 한다.', textEn: 'Flinch your opponent.\n\nInferno - If this is the third or later card you\'ve played this turn, your next attack this turn from a non-Himika Megami that does not have "-" Damage to Aura gains +1/+1.'},</v>
      </c>
      <c r="AU8" s="379" t="str">
        <f aca="false">IF($A8&lt;&gt;"", "    /** 《"&amp;$E8&amp;"》 */ export const "&amp;SUBSTITUTE(UPPER(IF(MID($A8, 3, 1)="-", RIGHT($A8,LEN($A8)-3), $A8)), "-", "_")&amp;": TCardId = '"&amp;$A8&amp;"';", "")</f>
        <v>    /** 《バックドラフト》 */ export const HIMIKA_O_N_6: TCardId = '03-himika-o-n-6';</v>
      </c>
      <c r="AV8" s="380" t="str">
        <f aca="false">IF($A17&lt;&gt;"", "    | '"&amp;$A17&amp;"'", "")</f>
        <v>    | '26-innealra-o3-f-1'</v>
      </c>
      <c r="AW8" s="381"/>
      <c r="AX8" s="381"/>
      <c r="AY8" s="381"/>
      <c r="AZ8" s="381"/>
      <c r="BA8" s="381"/>
      <c r="BB8" s="381"/>
      <c r="BC8" s="381"/>
      <c r="BD8" s="381"/>
      <c r="BE8" s="381"/>
      <c r="BF8" s="381"/>
      <c r="BG8" s="381"/>
      <c r="BH8" s="381"/>
      <c r="BI8" s="381"/>
      <c r="BJ8" s="381"/>
      <c r="BK8" s="381"/>
      <c r="BL8" s="381"/>
      <c r="BM8" s="381"/>
      <c r="BN8" s="381"/>
      <c r="BO8" s="381"/>
      <c r="BP8" s="381"/>
      <c r="BQ8" s="375"/>
      <c r="BR8" s="375"/>
      <c r="BS8" s="375"/>
      <c r="BT8" s="375"/>
      <c r="BU8" s="375"/>
      <c r="BV8" s="375"/>
      <c r="BW8" s="375"/>
      <c r="BX8" s="375"/>
      <c r="BY8" s="375"/>
      <c r="BZ8" s="375"/>
      <c r="CA8" s="375"/>
      <c r="CB8" s="375"/>
      <c r="CC8" s="375"/>
      <c r="CD8" s="375"/>
      <c r="CE8" s="375"/>
      <c r="CF8" s="375"/>
      <c r="CG8" s="375"/>
      <c r="CH8" s="375"/>
      <c r="CI8" s="375"/>
      <c r="CJ8" s="375"/>
      <c r="CK8" s="375"/>
      <c r="CL8" s="375"/>
      <c r="CM8" s="375"/>
      <c r="CN8" s="375"/>
      <c r="CO8" s="375"/>
      <c r="CP8" s="375"/>
      <c r="CQ8" s="375"/>
      <c r="CR8" s="375"/>
      <c r="CS8" s="375"/>
      <c r="CT8" s="375"/>
      <c r="CU8" s="375"/>
      <c r="CV8" s="375"/>
      <c r="CW8" s="375"/>
      <c r="CX8" s="375"/>
      <c r="CY8" s="375"/>
      <c r="CZ8" s="375"/>
      <c r="DA8" s="375"/>
      <c r="DB8" s="375"/>
      <c r="DC8" s="375"/>
      <c r="DD8" s="375"/>
      <c r="DE8" s="375"/>
      <c r="DF8" s="375"/>
      <c r="DG8" s="375"/>
      <c r="DH8" s="375"/>
      <c r="DI8" s="375"/>
      <c r="DJ8" s="375"/>
      <c r="DK8" s="375"/>
      <c r="DL8" s="375"/>
      <c r="DM8" s="375"/>
      <c r="DN8" s="375"/>
      <c r="DO8" s="375"/>
      <c r="DP8" s="375"/>
      <c r="DQ8" s="375"/>
      <c r="DR8" s="375"/>
      <c r="DS8" s="375"/>
      <c r="DT8" s="375"/>
      <c r="DU8" s="375"/>
      <c r="DV8" s="375"/>
      <c r="DW8" s="375"/>
      <c r="DX8" s="375"/>
      <c r="DY8" s="375"/>
      <c r="DZ8" s="375"/>
      <c r="EA8" s="375"/>
      <c r="EB8" s="375"/>
      <c r="EC8" s="375"/>
      <c r="ED8" s="375"/>
      <c r="EE8" s="375"/>
      <c r="EF8" s="375"/>
      <c r="EG8" s="375"/>
      <c r="EH8" s="375"/>
      <c r="EI8" s="375"/>
      <c r="EJ8" s="375"/>
      <c r="EK8" s="375"/>
      <c r="EL8" s="375"/>
      <c r="EM8" s="375"/>
      <c r="EN8" s="375"/>
      <c r="EO8" s="375"/>
      <c r="EP8" s="375"/>
      <c r="EQ8" s="375"/>
      <c r="ER8" s="375"/>
      <c r="ES8" s="375"/>
      <c r="ET8" s="375"/>
      <c r="EU8" s="375"/>
      <c r="EV8" s="375"/>
      <c r="EW8" s="375"/>
      <c r="EX8" s="375"/>
      <c r="EY8" s="375"/>
      <c r="EZ8" s="375"/>
      <c r="FA8" s="375"/>
      <c r="FB8" s="375"/>
      <c r="FC8" s="375"/>
      <c r="FD8" s="375"/>
      <c r="FE8" s="375"/>
      <c r="FF8" s="375"/>
      <c r="FG8" s="375"/>
      <c r="FH8" s="375"/>
      <c r="FI8" s="375"/>
      <c r="FJ8" s="375"/>
      <c r="FK8" s="375"/>
      <c r="FL8" s="375"/>
      <c r="FM8" s="375"/>
      <c r="FN8" s="375"/>
      <c r="FO8" s="375"/>
      <c r="FP8" s="375"/>
      <c r="FQ8" s="375"/>
      <c r="FR8" s="375"/>
      <c r="FS8" s="375"/>
      <c r="FT8" s="375"/>
      <c r="FU8" s="375"/>
      <c r="FV8" s="375"/>
      <c r="FW8" s="375"/>
      <c r="FX8" s="375"/>
      <c r="FY8" s="375"/>
      <c r="FZ8" s="375"/>
      <c r="GA8" s="375"/>
      <c r="GB8" s="375"/>
      <c r="GC8" s="375"/>
      <c r="GD8" s="375"/>
      <c r="GE8" s="375"/>
      <c r="GF8" s="375"/>
      <c r="GG8" s="375"/>
      <c r="GH8" s="375"/>
      <c r="GI8" s="375"/>
      <c r="GJ8" s="375"/>
      <c r="GK8" s="375"/>
      <c r="GL8" s="375"/>
      <c r="GM8" s="375"/>
      <c r="GN8" s="375"/>
      <c r="GO8" s="375"/>
      <c r="GP8" s="375"/>
      <c r="GQ8" s="375"/>
      <c r="GR8" s="375"/>
      <c r="GS8" s="375"/>
      <c r="GT8" s="375"/>
      <c r="GU8" s="375"/>
      <c r="GV8" s="375"/>
      <c r="GW8" s="375"/>
      <c r="GX8" s="375"/>
      <c r="GY8" s="375"/>
      <c r="GZ8" s="375"/>
      <c r="HA8" s="375"/>
      <c r="HB8" s="375"/>
      <c r="HC8" s="375"/>
      <c r="HD8" s="375"/>
      <c r="HE8" s="375"/>
      <c r="HF8" s="375"/>
      <c r="HG8" s="375"/>
      <c r="HH8" s="375"/>
      <c r="HI8" s="375"/>
      <c r="HJ8" s="375"/>
      <c r="HK8" s="375"/>
      <c r="HL8" s="375"/>
      <c r="HM8" s="375"/>
      <c r="HN8" s="375"/>
      <c r="HO8" s="375"/>
      <c r="HP8" s="375"/>
      <c r="HQ8" s="375"/>
      <c r="HR8" s="375"/>
      <c r="HS8" s="375"/>
      <c r="HT8" s="375"/>
      <c r="HU8" s="375"/>
      <c r="HV8" s="375"/>
      <c r="HW8" s="375"/>
      <c r="HX8" s="375"/>
      <c r="HY8" s="375"/>
      <c r="HZ8" s="375"/>
      <c r="IA8" s="375"/>
      <c r="IB8" s="375"/>
      <c r="IC8" s="375"/>
      <c r="ID8" s="375"/>
      <c r="IE8" s="375"/>
      <c r="IF8" s="375"/>
      <c r="IG8" s="375"/>
      <c r="IH8" s="375"/>
      <c r="II8" s="375"/>
      <c r="IJ8" s="375"/>
      <c r="IK8" s="375"/>
      <c r="IL8" s="375"/>
      <c r="IM8" s="375"/>
      <c r="IN8" s="375"/>
      <c r="IO8" s="375"/>
      <c r="IP8" s="375"/>
      <c r="IQ8" s="375"/>
      <c r="IR8" s="375"/>
      <c r="IS8" s="375"/>
      <c r="IT8" s="375"/>
      <c r="IU8" s="375"/>
      <c r="IV8" s="375"/>
      <c r="IW8" s="375"/>
      <c r="IX8" s="375"/>
      <c r="IY8" s="375"/>
      <c r="IZ8" s="375"/>
      <c r="JA8" s="375"/>
      <c r="JB8" s="375"/>
      <c r="JC8" s="375"/>
      <c r="JD8" s="375"/>
      <c r="JE8" s="375"/>
      <c r="JF8" s="375"/>
      <c r="JG8" s="375"/>
      <c r="JH8" s="375"/>
      <c r="JI8" s="375"/>
      <c r="JJ8" s="375"/>
      <c r="JK8" s="375"/>
      <c r="JL8" s="375"/>
      <c r="JM8" s="375"/>
      <c r="JN8" s="375"/>
      <c r="JO8" s="375"/>
      <c r="JP8" s="375"/>
      <c r="JQ8" s="375"/>
      <c r="JR8" s="375"/>
      <c r="JS8" s="375"/>
      <c r="JT8" s="375"/>
      <c r="JU8" s="375"/>
      <c r="JV8" s="375"/>
      <c r="JW8" s="375"/>
      <c r="JX8" s="375"/>
      <c r="JY8" s="375"/>
      <c r="JZ8" s="375"/>
      <c r="KA8" s="375"/>
      <c r="KB8" s="375"/>
      <c r="KC8" s="375"/>
      <c r="KD8" s="375"/>
      <c r="KE8" s="375"/>
      <c r="KF8" s="375"/>
      <c r="KG8" s="375"/>
      <c r="KH8" s="375"/>
      <c r="KI8" s="375"/>
      <c r="KJ8" s="375"/>
      <c r="KK8" s="375"/>
      <c r="KL8" s="375"/>
      <c r="KM8" s="375"/>
      <c r="KN8" s="375"/>
      <c r="KO8" s="375"/>
      <c r="KP8" s="375"/>
      <c r="KQ8" s="375"/>
      <c r="KR8" s="375"/>
      <c r="KS8" s="375"/>
      <c r="KT8" s="375"/>
      <c r="KU8" s="375"/>
      <c r="KV8" s="375"/>
      <c r="KW8" s="375"/>
      <c r="KX8" s="375"/>
      <c r="KY8" s="375"/>
      <c r="KZ8" s="375"/>
      <c r="LA8" s="375"/>
      <c r="LB8" s="375"/>
      <c r="LC8" s="375"/>
      <c r="LD8" s="375"/>
      <c r="LE8" s="375"/>
      <c r="LF8" s="375"/>
      <c r="LG8" s="375"/>
      <c r="LH8" s="375"/>
      <c r="LI8" s="375"/>
      <c r="LJ8" s="375"/>
      <c r="LK8" s="375"/>
      <c r="LL8" s="375"/>
      <c r="LM8" s="375"/>
      <c r="LN8" s="375"/>
      <c r="LO8" s="375"/>
      <c r="LP8" s="375"/>
      <c r="LQ8" s="375"/>
      <c r="LR8" s="375"/>
      <c r="LS8" s="375"/>
      <c r="LT8" s="375"/>
      <c r="LU8" s="375"/>
      <c r="LV8" s="375"/>
      <c r="LW8" s="375"/>
      <c r="LX8" s="375"/>
      <c r="LY8" s="375"/>
      <c r="LZ8" s="375"/>
      <c r="MA8" s="375"/>
      <c r="MB8" s="375"/>
      <c r="MC8" s="375"/>
      <c r="MD8" s="375"/>
      <c r="ME8" s="375"/>
      <c r="MF8" s="375"/>
      <c r="MG8" s="375"/>
      <c r="MH8" s="375"/>
      <c r="MI8" s="375"/>
      <c r="MJ8" s="375"/>
      <c r="MK8" s="375"/>
      <c r="ML8" s="375"/>
      <c r="MM8" s="375"/>
      <c r="MN8" s="375"/>
      <c r="MO8" s="375"/>
      <c r="MP8" s="375"/>
      <c r="MQ8" s="375"/>
      <c r="MR8" s="375"/>
      <c r="MS8" s="375"/>
      <c r="MT8" s="375"/>
      <c r="MU8" s="375"/>
      <c r="MV8" s="375"/>
      <c r="MW8" s="375"/>
      <c r="MX8" s="375"/>
      <c r="MY8" s="375"/>
      <c r="MZ8" s="375"/>
      <c r="NA8" s="375"/>
      <c r="NB8" s="375"/>
      <c r="NC8" s="375"/>
      <c r="ND8" s="375"/>
      <c r="NE8" s="375"/>
      <c r="NF8" s="375"/>
      <c r="NG8" s="375"/>
      <c r="NH8" s="375"/>
      <c r="NI8" s="375"/>
      <c r="NJ8" s="375"/>
      <c r="NK8" s="375"/>
      <c r="NL8" s="375"/>
      <c r="NM8" s="375"/>
      <c r="NN8" s="375"/>
      <c r="NO8" s="375"/>
      <c r="NP8" s="375"/>
      <c r="NQ8" s="375"/>
      <c r="NR8" s="375"/>
      <c r="NS8" s="375"/>
      <c r="NT8" s="375"/>
      <c r="NU8" s="375"/>
      <c r="NV8" s="375"/>
      <c r="NW8" s="375"/>
      <c r="NX8" s="375"/>
      <c r="NY8" s="375"/>
      <c r="NZ8" s="375"/>
      <c r="OA8" s="375"/>
      <c r="OB8" s="375"/>
      <c r="OC8" s="375"/>
      <c r="OD8" s="375"/>
      <c r="OE8" s="375"/>
      <c r="OF8" s="375"/>
      <c r="OG8" s="375"/>
      <c r="OH8" s="375"/>
      <c r="OI8" s="375"/>
      <c r="OJ8" s="375"/>
      <c r="OK8" s="375"/>
      <c r="OL8" s="375"/>
      <c r="OM8" s="375"/>
      <c r="ON8" s="375"/>
      <c r="OO8" s="375"/>
      <c r="OP8" s="375"/>
      <c r="OQ8" s="375"/>
      <c r="OR8" s="375"/>
      <c r="OS8" s="375"/>
      <c r="OT8" s="375"/>
      <c r="OU8" s="375"/>
      <c r="OV8" s="375"/>
      <c r="OW8" s="375"/>
      <c r="OX8" s="375"/>
      <c r="OY8" s="375"/>
      <c r="OZ8" s="375"/>
      <c r="PA8" s="375"/>
      <c r="PB8" s="375"/>
      <c r="PC8" s="375"/>
      <c r="PD8" s="375"/>
      <c r="PE8" s="375"/>
      <c r="PF8" s="375"/>
      <c r="PG8" s="375"/>
      <c r="PH8" s="375"/>
      <c r="PI8" s="375"/>
      <c r="PJ8" s="375"/>
      <c r="PK8" s="375"/>
      <c r="PL8" s="375"/>
      <c r="PM8" s="375"/>
      <c r="PN8" s="375"/>
      <c r="PO8" s="375"/>
      <c r="PP8" s="375"/>
      <c r="PQ8" s="375"/>
      <c r="PR8" s="375"/>
      <c r="PS8" s="375"/>
      <c r="PT8" s="375"/>
      <c r="PU8" s="375"/>
      <c r="PV8" s="375"/>
      <c r="PW8" s="375"/>
      <c r="PX8" s="375"/>
      <c r="PY8" s="375"/>
      <c r="PZ8" s="375"/>
      <c r="QA8" s="375"/>
      <c r="QB8" s="375"/>
      <c r="QC8" s="375"/>
      <c r="QD8" s="375"/>
      <c r="QE8" s="375"/>
      <c r="QF8" s="375"/>
      <c r="QG8" s="375"/>
      <c r="QH8" s="375"/>
      <c r="QI8" s="375"/>
      <c r="QJ8" s="375"/>
      <c r="QK8" s="375"/>
      <c r="QL8" s="375"/>
      <c r="QM8" s="375"/>
      <c r="QN8" s="375"/>
      <c r="QO8" s="375"/>
      <c r="QP8" s="375"/>
      <c r="QQ8" s="375"/>
      <c r="QR8" s="375"/>
      <c r="QS8" s="375"/>
      <c r="QT8" s="375"/>
      <c r="QU8" s="375"/>
      <c r="QV8" s="375"/>
      <c r="QW8" s="375"/>
      <c r="QX8" s="375"/>
      <c r="QY8" s="375"/>
      <c r="QZ8" s="375"/>
      <c r="RA8" s="375"/>
      <c r="RB8" s="375"/>
      <c r="RC8" s="375"/>
      <c r="RD8" s="375"/>
      <c r="RE8" s="375"/>
      <c r="RF8" s="375"/>
      <c r="RG8" s="375"/>
      <c r="RH8" s="375"/>
      <c r="RI8" s="375"/>
      <c r="RJ8" s="375"/>
      <c r="RK8" s="375"/>
      <c r="RL8" s="375"/>
      <c r="RM8" s="375"/>
      <c r="RN8" s="375"/>
      <c r="RO8" s="375"/>
      <c r="RP8" s="375"/>
      <c r="RQ8" s="375"/>
      <c r="RR8" s="375"/>
      <c r="RS8" s="375"/>
      <c r="RT8" s="375"/>
      <c r="RU8" s="375"/>
      <c r="RV8" s="375"/>
      <c r="RW8" s="375"/>
      <c r="RX8" s="375"/>
      <c r="RY8" s="375"/>
      <c r="RZ8" s="375"/>
      <c r="SA8" s="375"/>
      <c r="SB8" s="375"/>
      <c r="SC8" s="375"/>
      <c r="SD8" s="375"/>
      <c r="SE8" s="375"/>
      <c r="SF8" s="375"/>
      <c r="SG8" s="375"/>
      <c r="SH8" s="375"/>
      <c r="SI8" s="375"/>
      <c r="SJ8" s="375"/>
      <c r="SK8" s="375"/>
      <c r="SL8" s="375"/>
      <c r="SM8" s="375"/>
      <c r="SN8" s="375"/>
      <c r="SO8" s="375"/>
      <c r="SP8" s="375"/>
      <c r="SQ8" s="375"/>
      <c r="SR8" s="375"/>
      <c r="SS8" s="375"/>
      <c r="ST8" s="375"/>
      <c r="SU8" s="375"/>
      <c r="SV8" s="375"/>
      <c r="SW8" s="375"/>
      <c r="SX8" s="375"/>
      <c r="SY8" s="375"/>
      <c r="SZ8" s="375"/>
      <c r="TA8" s="375"/>
      <c r="TB8" s="375"/>
      <c r="TC8" s="375"/>
      <c r="TD8" s="375"/>
      <c r="TE8" s="375"/>
      <c r="TF8" s="375"/>
      <c r="TG8" s="375"/>
      <c r="TH8" s="375"/>
      <c r="TI8" s="375"/>
      <c r="TJ8" s="375"/>
      <c r="TK8" s="375"/>
      <c r="TL8" s="375"/>
      <c r="TM8" s="375"/>
      <c r="TN8" s="375"/>
      <c r="TO8" s="375"/>
      <c r="TP8" s="375"/>
      <c r="TQ8" s="375"/>
      <c r="TR8" s="375"/>
      <c r="TS8" s="375"/>
      <c r="TT8" s="375"/>
      <c r="TU8" s="375"/>
      <c r="TV8" s="375"/>
      <c r="TW8" s="375"/>
      <c r="TX8" s="375"/>
      <c r="TY8" s="375"/>
      <c r="TZ8" s="375"/>
      <c r="UA8" s="375"/>
      <c r="UB8" s="375"/>
      <c r="UC8" s="375"/>
      <c r="UD8" s="375"/>
      <c r="UE8" s="375"/>
      <c r="UF8" s="375"/>
      <c r="UG8" s="375"/>
      <c r="UH8" s="375"/>
      <c r="UI8" s="375"/>
      <c r="UJ8" s="375"/>
      <c r="UK8" s="375"/>
      <c r="UL8" s="375"/>
      <c r="UM8" s="375"/>
      <c r="UN8" s="375"/>
      <c r="UO8" s="375"/>
      <c r="UP8" s="375"/>
      <c r="UQ8" s="375"/>
      <c r="UR8" s="375"/>
      <c r="US8" s="375"/>
      <c r="UT8" s="375"/>
      <c r="UU8" s="375"/>
      <c r="UV8" s="375"/>
      <c r="UW8" s="375"/>
      <c r="UX8" s="375"/>
      <c r="UY8" s="375"/>
      <c r="UZ8" s="375"/>
      <c r="VA8" s="375"/>
      <c r="VB8" s="375"/>
      <c r="VC8" s="375"/>
      <c r="VD8" s="375"/>
      <c r="VE8" s="375"/>
      <c r="VF8" s="375"/>
      <c r="VG8" s="375"/>
      <c r="VH8" s="375"/>
      <c r="VI8" s="375"/>
      <c r="VJ8" s="375"/>
      <c r="VK8" s="375"/>
      <c r="VL8" s="375"/>
      <c r="VM8" s="375"/>
      <c r="VN8" s="375"/>
      <c r="VO8" s="375"/>
      <c r="VP8" s="375"/>
      <c r="VQ8" s="375"/>
      <c r="VR8" s="375"/>
      <c r="VS8" s="375"/>
      <c r="VT8" s="375"/>
      <c r="VU8" s="375"/>
      <c r="VV8" s="375"/>
      <c r="VW8" s="375"/>
      <c r="VX8" s="375"/>
      <c r="VY8" s="375"/>
      <c r="VZ8" s="375"/>
      <c r="WA8" s="375"/>
      <c r="WB8" s="375"/>
      <c r="WC8" s="375"/>
      <c r="WD8" s="375"/>
      <c r="WE8" s="375"/>
      <c r="WF8" s="375"/>
      <c r="WG8" s="375"/>
      <c r="WH8" s="375"/>
      <c r="WI8" s="375"/>
      <c r="WJ8" s="375"/>
      <c r="WK8" s="375"/>
      <c r="WL8" s="375"/>
      <c r="WM8" s="375"/>
      <c r="WN8" s="375"/>
      <c r="WO8" s="375"/>
      <c r="WP8" s="375"/>
      <c r="WQ8" s="375"/>
      <c r="WR8" s="375"/>
      <c r="WS8" s="375"/>
      <c r="WT8" s="375"/>
      <c r="WU8" s="375"/>
      <c r="WV8" s="375"/>
      <c r="WW8" s="375"/>
      <c r="WX8" s="375"/>
      <c r="WY8" s="375"/>
      <c r="WZ8" s="375"/>
      <c r="XA8" s="375"/>
      <c r="XB8" s="375"/>
      <c r="XC8" s="375"/>
      <c r="XD8" s="375"/>
      <c r="XE8" s="375"/>
      <c r="XF8" s="375"/>
      <c r="XG8" s="375"/>
      <c r="XH8" s="375"/>
      <c r="XI8" s="375"/>
      <c r="XJ8" s="375"/>
      <c r="XK8" s="375"/>
      <c r="XL8" s="375"/>
      <c r="XM8" s="375"/>
      <c r="XN8" s="375"/>
      <c r="XO8" s="375"/>
      <c r="XP8" s="375"/>
      <c r="XQ8" s="375"/>
      <c r="XR8" s="375"/>
      <c r="XS8" s="375"/>
      <c r="XT8" s="375"/>
      <c r="XU8" s="375"/>
      <c r="XV8" s="375"/>
      <c r="XW8" s="375"/>
      <c r="XX8" s="375"/>
      <c r="XY8" s="375"/>
      <c r="XZ8" s="375"/>
      <c r="YA8" s="375"/>
      <c r="YB8" s="375"/>
      <c r="YC8" s="375"/>
      <c r="YD8" s="375"/>
      <c r="YE8" s="375"/>
      <c r="YF8" s="375"/>
      <c r="YG8" s="375"/>
      <c r="YH8" s="375"/>
      <c r="YI8" s="375"/>
      <c r="YJ8" s="375"/>
      <c r="YK8" s="375"/>
      <c r="YL8" s="375"/>
      <c r="YM8" s="375"/>
      <c r="YN8" s="375"/>
      <c r="YO8" s="375"/>
      <c r="YP8" s="375"/>
      <c r="YQ8" s="375"/>
      <c r="YR8" s="375"/>
      <c r="YS8" s="375"/>
      <c r="YT8" s="375"/>
      <c r="YU8" s="375"/>
      <c r="YV8" s="375"/>
      <c r="YW8" s="375"/>
      <c r="YX8" s="375"/>
      <c r="YY8" s="375"/>
      <c r="YZ8" s="375"/>
      <c r="ZA8" s="375"/>
      <c r="ZB8" s="375"/>
      <c r="ZC8" s="375"/>
      <c r="ZD8" s="375"/>
      <c r="ZE8" s="375"/>
      <c r="ZF8" s="375"/>
      <c r="ZG8" s="375"/>
      <c r="ZH8" s="375"/>
      <c r="ZI8" s="375"/>
      <c r="ZJ8" s="375"/>
      <c r="ZK8" s="375"/>
      <c r="ZL8" s="375"/>
      <c r="ZM8" s="375"/>
      <c r="ZN8" s="375"/>
      <c r="ZO8" s="375"/>
      <c r="ZP8" s="375"/>
      <c r="ZQ8" s="375"/>
      <c r="ZR8" s="375"/>
      <c r="ZS8" s="375"/>
      <c r="ZT8" s="375"/>
      <c r="ZU8" s="375"/>
      <c r="ZV8" s="375"/>
      <c r="ZW8" s="375"/>
      <c r="ZX8" s="375"/>
      <c r="ZY8" s="375"/>
      <c r="ZZ8" s="375"/>
      <c r="AAA8" s="375"/>
      <c r="AAB8" s="375"/>
      <c r="AAC8" s="375"/>
      <c r="AAD8" s="375"/>
      <c r="AAE8" s="375"/>
      <c r="AAF8" s="375"/>
      <c r="AAG8" s="375"/>
      <c r="AAH8" s="375"/>
      <c r="AAI8" s="375"/>
      <c r="AAJ8" s="375"/>
      <c r="AAK8" s="375"/>
      <c r="AAL8" s="375"/>
      <c r="AAM8" s="375"/>
      <c r="AAN8" s="375"/>
      <c r="AAO8" s="375"/>
      <c r="AAP8" s="375"/>
      <c r="AAQ8" s="375"/>
      <c r="AAR8" s="375"/>
      <c r="AAS8" s="375"/>
      <c r="AAT8" s="375"/>
      <c r="AAU8" s="375"/>
      <c r="AAV8" s="375"/>
      <c r="AAW8" s="375"/>
      <c r="AAX8" s="375"/>
      <c r="AAY8" s="375"/>
      <c r="AAZ8" s="375"/>
      <c r="ABA8" s="375"/>
      <c r="ABB8" s="375"/>
      <c r="ABC8" s="375"/>
      <c r="ABD8" s="375"/>
      <c r="ABE8" s="375"/>
      <c r="ABF8" s="375"/>
      <c r="ABG8" s="375"/>
      <c r="ABH8" s="375"/>
      <c r="ABI8" s="375"/>
      <c r="ABJ8" s="375"/>
      <c r="ABK8" s="375"/>
      <c r="ABL8" s="375"/>
      <c r="ABM8" s="375"/>
      <c r="ABN8" s="375"/>
      <c r="ABO8" s="375"/>
      <c r="ABP8" s="375"/>
      <c r="ABQ8" s="375"/>
      <c r="ABR8" s="375"/>
      <c r="ABS8" s="375"/>
      <c r="ABT8" s="375"/>
      <c r="ABU8" s="375"/>
      <c r="ABV8" s="375"/>
      <c r="ABW8" s="375"/>
      <c r="ABX8" s="375"/>
      <c r="ABY8" s="375"/>
      <c r="ABZ8" s="375"/>
      <c r="ACA8" s="375"/>
      <c r="ACB8" s="375"/>
      <c r="ACC8" s="375"/>
      <c r="ACD8" s="375"/>
      <c r="ACE8" s="375"/>
      <c r="ACF8" s="375"/>
      <c r="ACG8" s="375"/>
      <c r="ACH8" s="375"/>
      <c r="ACI8" s="375"/>
      <c r="ACJ8" s="375"/>
      <c r="ACK8" s="375"/>
      <c r="ACL8" s="375"/>
      <c r="ACM8" s="375"/>
      <c r="ACN8" s="375"/>
      <c r="ACO8" s="375"/>
      <c r="ACP8" s="375"/>
      <c r="ACQ8" s="375"/>
      <c r="ACR8" s="375"/>
      <c r="ACS8" s="375"/>
      <c r="ACT8" s="375"/>
      <c r="ACU8" s="375"/>
      <c r="ACV8" s="375"/>
      <c r="ACW8" s="375"/>
      <c r="ACX8" s="375"/>
      <c r="ACY8" s="375"/>
      <c r="ACZ8" s="375"/>
      <c r="ADA8" s="375"/>
      <c r="ADB8" s="375"/>
      <c r="ADC8" s="375"/>
      <c r="ADD8" s="375"/>
      <c r="ADE8" s="375"/>
      <c r="ADF8" s="375"/>
      <c r="ADG8" s="375"/>
      <c r="ADH8" s="375"/>
      <c r="ADI8" s="375"/>
      <c r="ADJ8" s="375"/>
      <c r="ADK8" s="375"/>
      <c r="ADL8" s="375"/>
      <c r="ADM8" s="375"/>
      <c r="ADN8" s="375"/>
      <c r="ADO8" s="375"/>
      <c r="ADP8" s="375"/>
      <c r="ADQ8" s="375"/>
      <c r="ADR8" s="375"/>
      <c r="ADS8" s="375"/>
      <c r="ADT8" s="375"/>
      <c r="ADU8" s="375"/>
      <c r="ADV8" s="375"/>
      <c r="ADW8" s="375"/>
      <c r="ADX8" s="375"/>
      <c r="ADY8" s="375"/>
      <c r="ADZ8" s="375"/>
      <c r="AEA8" s="375"/>
      <c r="AEB8" s="375"/>
      <c r="AEC8" s="375"/>
      <c r="AED8" s="375"/>
      <c r="AEE8" s="375"/>
      <c r="AEF8" s="375"/>
      <c r="AEG8" s="375"/>
      <c r="AEH8" s="375"/>
      <c r="AEI8" s="375"/>
      <c r="AEJ8" s="375"/>
      <c r="AEK8" s="375"/>
      <c r="AEL8" s="375"/>
      <c r="AEM8" s="375"/>
      <c r="AEN8" s="375"/>
      <c r="AEO8" s="375"/>
      <c r="AEP8" s="375"/>
      <c r="AEQ8" s="375"/>
      <c r="AER8" s="375"/>
      <c r="AES8" s="375"/>
      <c r="AET8" s="375"/>
      <c r="AEU8" s="375"/>
      <c r="AEV8" s="375"/>
      <c r="AEW8" s="375"/>
      <c r="AEX8" s="375"/>
      <c r="AEY8" s="375"/>
      <c r="AEZ8" s="375"/>
      <c r="AFA8" s="375"/>
      <c r="AFB8" s="375"/>
      <c r="AFC8" s="375"/>
      <c r="AFD8" s="375"/>
      <c r="AFE8" s="375"/>
      <c r="AFF8" s="375"/>
      <c r="AFG8" s="375"/>
      <c r="AFH8" s="375"/>
      <c r="AFI8" s="375"/>
      <c r="AFJ8" s="375"/>
      <c r="AFK8" s="375"/>
      <c r="AFL8" s="375"/>
      <c r="AFM8" s="375"/>
      <c r="AFN8" s="375"/>
      <c r="AFO8" s="375"/>
      <c r="AFP8" s="375"/>
      <c r="AFQ8" s="375"/>
      <c r="AFR8" s="375"/>
      <c r="AFS8" s="375"/>
      <c r="AFT8" s="375"/>
      <c r="AFU8" s="375"/>
      <c r="AFV8" s="375"/>
      <c r="AFW8" s="375"/>
      <c r="AFX8" s="375"/>
      <c r="AFY8" s="375"/>
      <c r="AFZ8" s="375"/>
      <c r="AGA8" s="375"/>
      <c r="AGB8" s="375"/>
      <c r="AGC8" s="375"/>
      <c r="AGD8" s="375"/>
      <c r="AGE8" s="375"/>
      <c r="AGF8" s="375"/>
      <c r="AGG8" s="375"/>
      <c r="AGH8" s="375"/>
      <c r="AGI8" s="375"/>
      <c r="AGJ8" s="375"/>
      <c r="AGK8" s="375"/>
      <c r="AGL8" s="375"/>
      <c r="AGM8" s="375"/>
      <c r="AGN8" s="375"/>
      <c r="AGO8" s="375"/>
      <c r="AGP8" s="375"/>
      <c r="AGQ8" s="375"/>
      <c r="AGR8" s="375"/>
      <c r="AGS8" s="375"/>
      <c r="AGT8" s="375"/>
      <c r="AGU8" s="375"/>
      <c r="AGV8" s="375"/>
      <c r="AGW8" s="375"/>
      <c r="AGX8" s="375"/>
      <c r="AGY8" s="375"/>
      <c r="AGZ8" s="375"/>
      <c r="AHA8" s="375"/>
      <c r="AHB8" s="375"/>
      <c r="AHC8" s="375"/>
      <c r="AHD8" s="375"/>
      <c r="AHE8" s="375"/>
      <c r="AHF8" s="375"/>
      <c r="AHG8" s="375"/>
      <c r="AHH8" s="375"/>
      <c r="AHI8" s="375"/>
      <c r="AHJ8" s="375"/>
      <c r="AHK8" s="375"/>
      <c r="AHL8" s="375"/>
      <c r="AHM8" s="375"/>
      <c r="AHN8" s="375"/>
      <c r="AHO8" s="375"/>
      <c r="AHP8" s="375"/>
      <c r="AHQ8" s="375"/>
      <c r="AHR8" s="375"/>
      <c r="AHS8" s="375"/>
      <c r="AHT8" s="375"/>
      <c r="AHU8" s="375"/>
      <c r="AHV8" s="375"/>
      <c r="AHW8" s="375"/>
      <c r="AHX8" s="375"/>
      <c r="AHY8" s="375"/>
      <c r="AHZ8" s="375"/>
      <c r="AIA8" s="375"/>
      <c r="AIB8" s="375"/>
      <c r="AIC8" s="375"/>
      <c r="AID8" s="375"/>
      <c r="AIE8" s="375"/>
      <c r="AIF8" s="375"/>
      <c r="AIG8" s="375"/>
      <c r="AIH8" s="375"/>
      <c r="AII8" s="375"/>
      <c r="AIJ8" s="375"/>
      <c r="AIK8" s="375"/>
      <c r="AIL8" s="375"/>
      <c r="AIM8" s="375"/>
      <c r="AIN8" s="375"/>
      <c r="AIO8" s="375"/>
      <c r="AIP8" s="375"/>
      <c r="AIQ8" s="375"/>
      <c r="AIR8" s="375"/>
      <c r="AIS8" s="375"/>
      <c r="AIT8" s="375"/>
      <c r="AIU8" s="375"/>
      <c r="AIV8" s="375"/>
      <c r="AIW8" s="375"/>
      <c r="AIX8" s="375"/>
      <c r="AIY8" s="375"/>
      <c r="AIZ8" s="375"/>
      <c r="AJA8" s="375"/>
      <c r="AJB8" s="375"/>
      <c r="AJC8" s="375"/>
      <c r="AJD8" s="375"/>
      <c r="AJE8" s="375"/>
      <c r="AJF8" s="375"/>
      <c r="AJG8" s="375"/>
      <c r="AJH8" s="375"/>
      <c r="AJI8" s="375"/>
      <c r="AJJ8" s="375"/>
      <c r="AJK8" s="375"/>
      <c r="AJL8" s="375"/>
      <c r="AJM8" s="375"/>
      <c r="AJN8" s="375"/>
      <c r="AJO8" s="375"/>
      <c r="AJP8" s="375"/>
      <c r="AJQ8" s="375"/>
      <c r="AJR8" s="375"/>
      <c r="AJS8" s="375"/>
      <c r="AJT8" s="375"/>
      <c r="AJU8" s="375"/>
      <c r="AJV8" s="375"/>
      <c r="AJW8" s="375"/>
      <c r="AJX8" s="375"/>
      <c r="AJY8" s="375"/>
      <c r="AJZ8" s="375"/>
      <c r="AKA8" s="375"/>
      <c r="AKB8" s="375"/>
      <c r="AKC8" s="375"/>
      <c r="AKD8" s="375"/>
      <c r="AKE8" s="375"/>
      <c r="AKF8" s="375"/>
      <c r="AKG8" s="375"/>
      <c r="AKH8" s="375"/>
      <c r="AKI8" s="375"/>
      <c r="AKJ8" s="375"/>
      <c r="AKK8" s="375"/>
      <c r="AKL8" s="375"/>
      <c r="AKM8" s="375"/>
      <c r="AKN8" s="375"/>
      <c r="AKO8" s="375"/>
      <c r="AKP8" s="375"/>
      <c r="AKQ8" s="375"/>
      <c r="AKR8" s="375"/>
      <c r="AKS8" s="375"/>
      <c r="AKT8" s="375"/>
      <c r="AKU8" s="375"/>
      <c r="AKV8" s="375"/>
      <c r="AKW8" s="375"/>
      <c r="AKX8" s="375"/>
      <c r="AKY8" s="375"/>
      <c r="AKZ8" s="375"/>
      <c r="ALA8" s="375"/>
      <c r="ALB8" s="375"/>
      <c r="ALC8" s="375"/>
      <c r="ALD8" s="375"/>
      <c r="ALE8" s="375"/>
      <c r="ALF8" s="375"/>
      <c r="ALG8" s="375"/>
      <c r="ALH8" s="375"/>
      <c r="ALI8" s="375"/>
      <c r="ALJ8" s="375"/>
      <c r="ALK8" s="375"/>
      <c r="ALL8" s="375"/>
      <c r="ALM8" s="375"/>
      <c r="ALN8" s="375"/>
      <c r="ALO8" s="375"/>
      <c r="ALP8" s="375"/>
      <c r="ALQ8" s="375"/>
      <c r="ALR8" s="375"/>
      <c r="ALS8" s="375"/>
      <c r="ALT8" s="375"/>
      <c r="ALU8" s="375"/>
      <c r="ALV8" s="375"/>
      <c r="ALW8" s="375"/>
      <c r="ALX8" s="375"/>
      <c r="ALY8" s="375"/>
      <c r="ALZ8" s="375"/>
      <c r="AMA8" s="375"/>
      <c r="AMB8" s="375"/>
      <c r="AMC8" s="375"/>
      <c r="AMD8" s="375"/>
      <c r="AME8" s="375"/>
      <c r="AMF8" s="375"/>
      <c r="AMG8" s="375"/>
      <c r="AMH8" s="375"/>
      <c r="AMI8" s="375"/>
      <c r="AMJ8" s="375"/>
      <c r="AMK8" s="375"/>
    </row>
    <row r="9" customFormat="false" ht="24" hidden="false" customHeight="false" outlineLevel="0" collapsed="false">
      <c r="A9" s="375" t="s">
        <v>4274</v>
      </c>
      <c r="B9" s="375" t="s">
        <v>4209</v>
      </c>
      <c r="C9" s="375"/>
      <c r="D9" s="375"/>
      <c r="E9" s="375" t="s">
        <v>4275</v>
      </c>
      <c r="F9" s="375" t="s">
        <v>4276</v>
      </c>
      <c r="G9" s="375" t="s">
        <v>4277</v>
      </c>
      <c r="H9" s="375" t="s">
        <v>4278</v>
      </c>
      <c r="I9" s="375" t="s">
        <v>4279</v>
      </c>
      <c r="J9" s="375" t="s">
        <v>4280</v>
      </c>
      <c r="K9" s="375" t="s">
        <v>5567</v>
      </c>
      <c r="L9" s="375"/>
      <c r="M9" s="375" t="s">
        <v>44</v>
      </c>
      <c r="N9" s="375"/>
      <c r="O9" s="375"/>
      <c r="P9" s="375"/>
      <c r="Q9" s="375"/>
      <c r="R9" s="375" t="s">
        <v>107</v>
      </c>
      <c r="S9" s="375"/>
      <c r="T9" s="375"/>
      <c r="U9" s="383"/>
      <c r="V9" s="382"/>
      <c r="W9" s="383"/>
      <c r="X9" s="382"/>
      <c r="Y9" s="382"/>
      <c r="Z9" s="382"/>
      <c r="AA9" s="382" t="s">
        <v>996</v>
      </c>
      <c r="AB9" s="385"/>
      <c r="AC9" s="385"/>
      <c r="AD9" s="386"/>
      <c r="AE9" s="385" t="s">
        <v>5568</v>
      </c>
      <c r="AF9" s="387"/>
      <c r="AG9" s="386" t="s">
        <v>5569</v>
      </c>
      <c r="AH9" s="388"/>
      <c r="AI9" s="385"/>
      <c r="AJ9" s="385"/>
      <c r="AK9" s="386" t="s">
        <v>5570</v>
      </c>
      <c r="AL9" s="385"/>
      <c r="AM9" s="409"/>
      <c r="AN9" s="385"/>
      <c r="AO9" s="324"/>
      <c r="AP9" s="324"/>
      <c r="AQ9" s="324"/>
      <c r="AR9" s="324"/>
      <c r="AS9" s="324"/>
      <c r="AT9" s="378" t="str">
        <f aca="false">IF(A9="", "","'"&amp;A9&amp;"': {megami: '"&amp;B9&amp;"'"&amp;IF(C9&lt;&gt;"",", anotherID: '"&amp;C9&amp;"', replace: '"&amp;D9&amp;"'","")&amp;", name: '"&amp;SUBSTITUTE(E9,"'","\'")&amp;"', nameEn: '"&amp;SUBSTITUTE(K9,"'","\'")&amp;"', nameZh: '"&amp;SUBSTITUTE(G9,"'","\'")&amp;"', nameZhG1: '"&amp;SUBSTITUTE(H9,"'","\'")&amp;"', nameKo: '"&amp;SUBSTITUTE(J9,"'","\'")&amp;"', ruby: '"&amp;F9&amp;"', rubyEn: '"&amp;L9&amp;IF(I9&lt;&gt;"", "', rubyZh: '"&amp;I9, "")&amp;"', baseType: '"&amp;VLOOKUP(M9,マスタ!$A$1:$B$99,2,0)&amp;"'"&amp;IF(N9="○",", extra: true","")&amp;IF(O9&lt;&gt;"",", extraFrom: '"&amp;O9&amp;"'","")&amp;IF(P9&lt;&gt;"",", exchangableTo: '"&amp;P9&amp;"'","")&amp;IF(Q9="○",", poison: true","")&amp;IF(R9&lt;&gt;"", ", type: '"&amp;VLOOKUP(R9,マスタ!$D$1:$E$99,2,0)&amp;"'", "")&amp;IF(S9&lt;&gt;"",", subType: '"&amp;VLOOKUP(S9,マスタ!$D$1:$E$99,2,0)&amp;"'","")&amp;""&amp;IF(T9&lt;&gt;"",", range: '"&amp;T9&amp;"'","")&amp;IF(V9&lt;&gt;"",", damage: '"&amp;V9&amp;"'","")&amp;IF(X9&lt;&gt;"",", capacity: '"&amp;X9&amp;"'","")&amp;IF(Y9&lt;&gt;"",", growth: "&amp;Y9&amp;"","")&amp;IF(Z9&lt;&gt;"",", cost: '"&amp;Z9&amp;"'","")&amp;", text: '"&amp;SUBSTITUTE(SUBSTITUTE(AE9, CHAR(13), ""),CHAR(10),"\n")&amp;IF(AF9&lt;&gt;"", "', textAdditional: '"&amp;SUBSTITUTE(SUBSTITUTE(AF9, CHAR(13), ""),CHAR(10),"\n"), "")&amp;"', textZh: '"&amp;SUBSTITUTE(SUBSTITUTE(SUBSTITUTE(AG9, CHAR(13), ""),CHAR(10),"\n"),"'","\'")&amp;"', textZhG1: '"&amp;SUBSTITUTE(SUBSTITUTE(SUBSTITUTE(AI9, CHAR(13), ""),CHAR(10),"\n"),"'","\'")&amp;IF(AH9&lt;&gt;"", "', textZhAdditional: '"&amp;SUBSTITUTE(SUBSTITUTE(AH9, CHAR(13), ""),CHAR(10),"\n"), "")&amp;IF(AJ9&lt;&gt;"", "', textZhG1Additional: '"&amp;SUBSTITUTE(SUBSTITUTE(AJ9, CHAR(13), ""),CHAR(10),"\n"), "")&amp;"', textKo: '"&amp;SUBSTITUTE(SUBSTITUTE(SUBSTITUTE(AK9, CHAR(13), ""),CHAR(10),"\n"),"'","\'")&amp;IF(AL9&lt;&gt;"", "', textKoAdditional: '"&amp;SUBSTITUTE(SUBSTITUTE(AL9, CHAR(13), ""),CHAR(10),"\n"), "")&amp;"', textEn: '"&amp;SUBSTITUTE(SUBSTITUTE(SUBSTITUTE(AM9, CHAR(13), ""),CHAR(10),"\n"),"'","\'")&amp;IF(AN9&lt;&gt;"", "', textEnAdditional: '"&amp;SUBSTITUTE(SUBSTITUTE(AN9, CHAR(13), ""),CHAR(10),"\n"), "")&amp;"'"&amp;IF(AB9="○",", sealable: true","")&amp;IF(AC9="○",", removable: true","")&amp;IF(AA9="○",", lie: true","")&amp;IF(AD9="○",", investable: true","")&amp;"},")</f>
        <v>'22-renri-o-n-6': {megami: 'renri', name: '魚吊り', nameEn: 'Motive', nameZh: '吊魚', nameZhG1: '辜毒谄言', nameKo: '낚시질', ruby: 'うおつり', rubyEn: '', rubyZh: '钓鱼', baseType: 'normal', type: 'action', text: '偽証\n間合→自フレア：1', textZh: '伪证\n距→1→自气', textZhG1: '', textKo: '위증\n간격→플레어(자신)：1', textEn: '', lie: true},</v>
      </c>
      <c r="AU9" s="379" t="str">
        <f aca="false">IF($A9&lt;&gt;"", "    /** 《"&amp;$E9&amp;"》 */ export const "&amp;SUBSTITUTE(UPPER(IF(MID($A9, 3, 1)="-", RIGHT($A9,LEN($A9)-3), $A9)), "-", "_")&amp;": TCardId = '"&amp;$A9&amp;"';", "")</f>
        <v>    /** 《魚吊り》 */ export const RENRI_O_N_6: TCardId = '22-renri-o-n-6';</v>
      </c>
      <c r="AV9" s="380" t="str">
        <f aca="false">IF($A18&lt;&gt;"", "    | '"&amp;$A18&amp;"'", "")</f>
        <v/>
      </c>
      <c r="AW9" s="381"/>
      <c r="AX9" s="381"/>
      <c r="AY9" s="381"/>
      <c r="AZ9" s="381"/>
      <c r="BA9" s="381"/>
      <c r="BB9" s="381"/>
      <c r="BC9" s="381"/>
      <c r="BD9" s="381"/>
      <c r="BE9" s="381"/>
      <c r="BF9" s="381"/>
      <c r="BG9" s="381"/>
      <c r="BH9" s="381"/>
      <c r="BI9" s="381"/>
      <c r="BJ9" s="381"/>
      <c r="BK9" s="381"/>
      <c r="BL9" s="381"/>
      <c r="BM9" s="381"/>
      <c r="BN9" s="381"/>
      <c r="BO9" s="381"/>
      <c r="BP9" s="381"/>
      <c r="BQ9" s="375"/>
      <c r="BR9" s="375"/>
      <c r="BS9" s="375"/>
      <c r="BT9" s="375"/>
      <c r="BU9" s="375"/>
      <c r="BV9" s="375"/>
      <c r="BW9" s="375"/>
      <c r="BX9" s="375"/>
      <c r="BY9" s="375"/>
      <c r="BZ9" s="375"/>
      <c r="CA9" s="375"/>
      <c r="CB9" s="375"/>
      <c r="CC9" s="375"/>
      <c r="CD9" s="375"/>
      <c r="CE9" s="375"/>
      <c r="CF9" s="375"/>
      <c r="CG9" s="375"/>
      <c r="CH9" s="375"/>
      <c r="CI9" s="375"/>
      <c r="CJ9" s="375"/>
      <c r="CK9" s="375"/>
      <c r="CL9" s="375"/>
      <c r="CM9" s="375"/>
      <c r="CN9" s="375"/>
      <c r="CO9" s="375"/>
      <c r="CP9" s="375"/>
      <c r="CQ9" s="375"/>
      <c r="CR9" s="375"/>
      <c r="CS9" s="375"/>
      <c r="CT9" s="375"/>
      <c r="CU9" s="375"/>
      <c r="CV9" s="375"/>
      <c r="CW9" s="375"/>
      <c r="CX9" s="375"/>
      <c r="CY9" s="375"/>
      <c r="CZ9" s="375"/>
      <c r="DA9" s="375"/>
      <c r="DB9" s="375"/>
      <c r="DC9" s="375"/>
      <c r="DD9" s="375"/>
      <c r="DE9" s="375"/>
      <c r="DF9" s="375"/>
      <c r="DG9" s="375"/>
      <c r="DH9" s="375"/>
      <c r="DI9" s="375"/>
      <c r="DJ9" s="375"/>
      <c r="DK9" s="375"/>
      <c r="DL9" s="375"/>
      <c r="DM9" s="375"/>
      <c r="DN9" s="375"/>
      <c r="DO9" s="375"/>
      <c r="DP9" s="375"/>
      <c r="DQ9" s="375"/>
      <c r="DR9" s="375"/>
      <c r="DS9" s="375"/>
      <c r="DT9" s="375"/>
      <c r="DU9" s="375"/>
      <c r="DV9" s="375"/>
      <c r="DW9" s="375"/>
      <c r="DX9" s="375"/>
      <c r="DY9" s="375"/>
      <c r="DZ9" s="375"/>
      <c r="EA9" s="375"/>
      <c r="EB9" s="375"/>
      <c r="EC9" s="375"/>
      <c r="ED9" s="375"/>
      <c r="EE9" s="375"/>
      <c r="EF9" s="375"/>
      <c r="EG9" s="375"/>
      <c r="EH9" s="375"/>
      <c r="EI9" s="375"/>
      <c r="EJ9" s="375"/>
      <c r="EK9" s="375"/>
      <c r="EL9" s="375"/>
      <c r="EM9" s="375"/>
      <c r="EN9" s="375"/>
      <c r="EO9" s="375"/>
      <c r="EP9" s="375"/>
      <c r="EQ9" s="375"/>
      <c r="ER9" s="375"/>
      <c r="ES9" s="375"/>
      <c r="ET9" s="375"/>
      <c r="EU9" s="375"/>
      <c r="EV9" s="375"/>
      <c r="EW9" s="375"/>
      <c r="EX9" s="375"/>
      <c r="EY9" s="375"/>
      <c r="EZ9" s="375"/>
      <c r="FA9" s="375"/>
      <c r="FB9" s="375"/>
      <c r="FC9" s="375"/>
      <c r="FD9" s="375"/>
      <c r="FE9" s="375"/>
      <c r="FF9" s="375"/>
      <c r="FG9" s="375"/>
      <c r="FH9" s="375"/>
      <c r="FI9" s="375"/>
      <c r="FJ9" s="375"/>
      <c r="FK9" s="375"/>
      <c r="FL9" s="375"/>
      <c r="FM9" s="375"/>
      <c r="FN9" s="375"/>
      <c r="FO9" s="375"/>
      <c r="FP9" s="375"/>
      <c r="FQ9" s="375"/>
      <c r="FR9" s="375"/>
      <c r="FS9" s="375"/>
      <c r="FT9" s="375"/>
      <c r="FU9" s="375"/>
      <c r="FV9" s="375"/>
      <c r="FW9" s="375"/>
      <c r="FX9" s="375"/>
      <c r="FY9" s="375"/>
      <c r="FZ9" s="375"/>
      <c r="GA9" s="375"/>
      <c r="GB9" s="375"/>
      <c r="GC9" s="375"/>
      <c r="GD9" s="375"/>
      <c r="GE9" s="375"/>
      <c r="GF9" s="375"/>
      <c r="GG9" s="375"/>
      <c r="GH9" s="375"/>
      <c r="GI9" s="375"/>
      <c r="GJ9" s="375"/>
      <c r="GK9" s="375"/>
      <c r="GL9" s="375"/>
      <c r="GM9" s="375"/>
      <c r="GN9" s="375"/>
      <c r="GO9" s="375"/>
      <c r="GP9" s="375"/>
      <c r="GQ9" s="375"/>
      <c r="GR9" s="375"/>
      <c r="GS9" s="375"/>
      <c r="GT9" s="375"/>
      <c r="GU9" s="375"/>
      <c r="GV9" s="375"/>
      <c r="GW9" s="375"/>
      <c r="GX9" s="375"/>
      <c r="GY9" s="375"/>
      <c r="GZ9" s="375"/>
      <c r="HA9" s="375"/>
      <c r="HB9" s="375"/>
      <c r="HC9" s="375"/>
      <c r="HD9" s="375"/>
      <c r="HE9" s="375"/>
      <c r="HF9" s="375"/>
      <c r="HG9" s="375"/>
      <c r="HH9" s="375"/>
      <c r="HI9" s="375"/>
      <c r="HJ9" s="375"/>
      <c r="HK9" s="375"/>
      <c r="HL9" s="375"/>
      <c r="HM9" s="375"/>
      <c r="HN9" s="375"/>
      <c r="HO9" s="375"/>
      <c r="HP9" s="375"/>
      <c r="HQ9" s="375"/>
      <c r="HR9" s="375"/>
      <c r="HS9" s="375"/>
      <c r="HT9" s="375"/>
      <c r="HU9" s="375"/>
      <c r="HV9" s="375"/>
      <c r="HW9" s="375"/>
      <c r="HX9" s="375"/>
      <c r="HY9" s="375"/>
      <c r="HZ9" s="375"/>
      <c r="IA9" s="375"/>
      <c r="IB9" s="375"/>
      <c r="IC9" s="375"/>
      <c r="ID9" s="375"/>
      <c r="IE9" s="375"/>
      <c r="IF9" s="375"/>
      <c r="IG9" s="375"/>
      <c r="IH9" s="375"/>
      <c r="II9" s="375"/>
      <c r="IJ9" s="375"/>
      <c r="IK9" s="375"/>
      <c r="IL9" s="375"/>
      <c r="IM9" s="375"/>
      <c r="IN9" s="375"/>
      <c r="IO9" s="375"/>
      <c r="IP9" s="375"/>
      <c r="IQ9" s="375"/>
      <c r="IR9" s="375"/>
      <c r="IS9" s="375"/>
      <c r="IT9" s="375"/>
      <c r="IU9" s="375"/>
      <c r="IV9" s="375"/>
      <c r="IW9" s="375"/>
      <c r="IX9" s="375"/>
      <c r="IY9" s="375"/>
      <c r="IZ9" s="375"/>
      <c r="JA9" s="375"/>
      <c r="JB9" s="375"/>
      <c r="JC9" s="375"/>
      <c r="JD9" s="375"/>
      <c r="JE9" s="375"/>
      <c r="JF9" s="375"/>
      <c r="JG9" s="375"/>
      <c r="JH9" s="375"/>
      <c r="JI9" s="375"/>
      <c r="JJ9" s="375"/>
      <c r="JK9" s="375"/>
      <c r="JL9" s="375"/>
      <c r="JM9" s="375"/>
      <c r="JN9" s="375"/>
      <c r="JO9" s="375"/>
      <c r="JP9" s="375"/>
      <c r="JQ9" s="375"/>
      <c r="JR9" s="375"/>
      <c r="JS9" s="375"/>
      <c r="JT9" s="375"/>
      <c r="JU9" s="375"/>
      <c r="JV9" s="375"/>
      <c r="JW9" s="375"/>
      <c r="JX9" s="375"/>
      <c r="JY9" s="375"/>
      <c r="JZ9" s="375"/>
      <c r="KA9" s="375"/>
      <c r="KB9" s="375"/>
      <c r="KC9" s="375"/>
      <c r="KD9" s="375"/>
      <c r="KE9" s="375"/>
      <c r="KF9" s="375"/>
      <c r="KG9" s="375"/>
      <c r="KH9" s="375"/>
      <c r="KI9" s="375"/>
      <c r="KJ9" s="375"/>
      <c r="KK9" s="375"/>
      <c r="KL9" s="375"/>
      <c r="KM9" s="375"/>
      <c r="KN9" s="375"/>
      <c r="KO9" s="375"/>
      <c r="KP9" s="375"/>
      <c r="KQ9" s="375"/>
      <c r="KR9" s="375"/>
      <c r="KS9" s="375"/>
      <c r="KT9" s="375"/>
      <c r="KU9" s="375"/>
      <c r="KV9" s="375"/>
      <c r="KW9" s="375"/>
      <c r="KX9" s="375"/>
      <c r="KY9" s="375"/>
      <c r="KZ9" s="375"/>
      <c r="LA9" s="375"/>
      <c r="LB9" s="375"/>
      <c r="LC9" s="375"/>
      <c r="LD9" s="375"/>
      <c r="LE9" s="375"/>
      <c r="LF9" s="375"/>
      <c r="LG9" s="375"/>
      <c r="LH9" s="375"/>
      <c r="LI9" s="375"/>
      <c r="LJ9" s="375"/>
      <c r="LK9" s="375"/>
      <c r="LL9" s="375"/>
      <c r="LM9" s="375"/>
      <c r="LN9" s="375"/>
      <c r="LO9" s="375"/>
      <c r="LP9" s="375"/>
      <c r="LQ9" s="375"/>
      <c r="LR9" s="375"/>
      <c r="LS9" s="375"/>
      <c r="LT9" s="375"/>
      <c r="LU9" s="375"/>
      <c r="LV9" s="375"/>
      <c r="LW9" s="375"/>
      <c r="LX9" s="375"/>
      <c r="LY9" s="375"/>
      <c r="LZ9" s="375"/>
      <c r="MA9" s="375"/>
      <c r="MB9" s="375"/>
      <c r="MC9" s="375"/>
      <c r="MD9" s="375"/>
      <c r="ME9" s="375"/>
      <c r="MF9" s="375"/>
      <c r="MG9" s="375"/>
      <c r="MH9" s="375"/>
      <c r="MI9" s="375"/>
      <c r="MJ9" s="375"/>
      <c r="MK9" s="375"/>
      <c r="ML9" s="375"/>
      <c r="MM9" s="375"/>
      <c r="MN9" s="375"/>
      <c r="MO9" s="375"/>
      <c r="MP9" s="375"/>
      <c r="MQ9" s="375"/>
      <c r="MR9" s="375"/>
      <c r="MS9" s="375"/>
      <c r="MT9" s="375"/>
      <c r="MU9" s="375"/>
      <c r="MV9" s="375"/>
      <c r="MW9" s="375"/>
      <c r="MX9" s="375"/>
      <c r="MY9" s="375"/>
      <c r="MZ9" s="375"/>
      <c r="NA9" s="375"/>
      <c r="NB9" s="375"/>
      <c r="NC9" s="375"/>
      <c r="ND9" s="375"/>
      <c r="NE9" s="375"/>
      <c r="NF9" s="375"/>
      <c r="NG9" s="375"/>
      <c r="NH9" s="375"/>
      <c r="NI9" s="375"/>
      <c r="NJ9" s="375"/>
      <c r="NK9" s="375"/>
      <c r="NL9" s="375"/>
      <c r="NM9" s="375"/>
      <c r="NN9" s="375"/>
      <c r="NO9" s="375"/>
      <c r="NP9" s="375"/>
      <c r="NQ9" s="375"/>
      <c r="NR9" s="375"/>
      <c r="NS9" s="375"/>
      <c r="NT9" s="375"/>
      <c r="NU9" s="375"/>
      <c r="NV9" s="375"/>
      <c r="NW9" s="375"/>
      <c r="NX9" s="375"/>
      <c r="NY9" s="375"/>
      <c r="NZ9" s="375"/>
      <c r="OA9" s="375"/>
      <c r="OB9" s="375"/>
      <c r="OC9" s="375"/>
      <c r="OD9" s="375"/>
      <c r="OE9" s="375"/>
      <c r="OF9" s="375"/>
      <c r="OG9" s="375"/>
      <c r="OH9" s="375"/>
      <c r="OI9" s="375"/>
      <c r="OJ9" s="375"/>
      <c r="OK9" s="375"/>
      <c r="OL9" s="375"/>
      <c r="OM9" s="375"/>
      <c r="ON9" s="375"/>
      <c r="OO9" s="375"/>
      <c r="OP9" s="375"/>
      <c r="OQ9" s="375"/>
      <c r="OR9" s="375"/>
      <c r="OS9" s="375"/>
      <c r="OT9" s="375"/>
      <c r="OU9" s="375"/>
      <c r="OV9" s="375"/>
      <c r="OW9" s="375"/>
      <c r="OX9" s="375"/>
      <c r="OY9" s="375"/>
      <c r="OZ9" s="375"/>
      <c r="PA9" s="375"/>
      <c r="PB9" s="375"/>
      <c r="PC9" s="375"/>
      <c r="PD9" s="375"/>
      <c r="PE9" s="375"/>
      <c r="PF9" s="375"/>
      <c r="PG9" s="375"/>
      <c r="PH9" s="375"/>
      <c r="PI9" s="375"/>
      <c r="PJ9" s="375"/>
      <c r="PK9" s="375"/>
      <c r="PL9" s="375"/>
      <c r="PM9" s="375"/>
      <c r="PN9" s="375"/>
      <c r="PO9" s="375"/>
      <c r="PP9" s="375"/>
      <c r="PQ9" s="375"/>
      <c r="PR9" s="375"/>
      <c r="PS9" s="375"/>
      <c r="PT9" s="375"/>
      <c r="PU9" s="375"/>
      <c r="PV9" s="375"/>
      <c r="PW9" s="375"/>
      <c r="PX9" s="375"/>
      <c r="PY9" s="375"/>
      <c r="PZ9" s="375"/>
      <c r="QA9" s="375"/>
      <c r="QB9" s="375"/>
      <c r="QC9" s="375"/>
      <c r="QD9" s="375"/>
      <c r="QE9" s="375"/>
      <c r="QF9" s="375"/>
      <c r="QG9" s="375"/>
      <c r="QH9" s="375"/>
      <c r="QI9" s="375"/>
      <c r="QJ9" s="375"/>
      <c r="QK9" s="375"/>
      <c r="QL9" s="375"/>
      <c r="QM9" s="375"/>
      <c r="QN9" s="375"/>
      <c r="QO9" s="375"/>
      <c r="QP9" s="375"/>
      <c r="QQ9" s="375"/>
      <c r="QR9" s="375"/>
      <c r="QS9" s="375"/>
      <c r="QT9" s="375"/>
      <c r="QU9" s="375"/>
      <c r="QV9" s="375"/>
      <c r="QW9" s="375"/>
      <c r="QX9" s="375"/>
      <c r="QY9" s="375"/>
      <c r="QZ9" s="375"/>
      <c r="RA9" s="375"/>
      <c r="RB9" s="375"/>
      <c r="RC9" s="375"/>
      <c r="RD9" s="375"/>
      <c r="RE9" s="375"/>
      <c r="RF9" s="375"/>
      <c r="RG9" s="375"/>
      <c r="RH9" s="375"/>
      <c r="RI9" s="375"/>
      <c r="RJ9" s="375"/>
      <c r="RK9" s="375"/>
      <c r="RL9" s="375"/>
      <c r="RM9" s="375"/>
      <c r="RN9" s="375"/>
      <c r="RO9" s="375"/>
      <c r="RP9" s="375"/>
      <c r="RQ9" s="375"/>
      <c r="RR9" s="375"/>
      <c r="RS9" s="375"/>
      <c r="RT9" s="375"/>
      <c r="RU9" s="375"/>
      <c r="RV9" s="375"/>
      <c r="RW9" s="375"/>
      <c r="RX9" s="375"/>
      <c r="RY9" s="375"/>
      <c r="RZ9" s="375"/>
      <c r="SA9" s="375"/>
      <c r="SB9" s="375"/>
      <c r="SC9" s="375"/>
      <c r="SD9" s="375"/>
      <c r="SE9" s="375"/>
      <c r="SF9" s="375"/>
      <c r="SG9" s="375"/>
      <c r="SH9" s="375"/>
      <c r="SI9" s="375"/>
      <c r="SJ9" s="375"/>
      <c r="SK9" s="375"/>
      <c r="SL9" s="375"/>
      <c r="SM9" s="375"/>
      <c r="SN9" s="375"/>
      <c r="SO9" s="375"/>
      <c r="SP9" s="375"/>
      <c r="SQ9" s="375"/>
      <c r="SR9" s="375"/>
      <c r="SS9" s="375"/>
      <c r="ST9" s="375"/>
      <c r="SU9" s="375"/>
      <c r="SV9" s="375"/>
      <c r="SW9" s="375"/>
      <c r="SX9" s="375"/>
      <c r="SY9" s="375"/>
      <c r="SZ9" s="375"/>
      <c r="TA9" s="375"/>
      <c r="TB9" s="375"/>
      <c r="TC9" s="375"/>
      <c r="TD9" s="375"/>
      <c r="TE9" s="375"/>
      <c r="TF9" s="375"/>
      <c r="TG9" s="375"/>
      <c r="TH9" s="375"/>
      <c r="TI9" s="375"/>
      <c r="TJ9" s="375"/>
      <c r="TK9" s="375"/>
      <c r="TL9" s="375"/>
      <c r="TM9" s="375"/>
      <c r="TN9" s="375"/>
      <c r="TO9" s="375"/>
      <c r="TP9" s="375"/>
      <c r="TQ9" s="375"/>
      <c r="TR9" s="375"/>
      <c r="TS9" s="375"/>
      <c r="TT9" s="375"/>
      <c r="TU9" s="375"/>
      <c r="TV9" s="375"/>
      <c r="TW9" s="375"/>
      <c r="TX9" s="375"/>
      <c r="TY9" s="375"/>
      <c r="TZ9" s="375"/>
      <c r="UA9" s="375"/>
      <c r="UB9" s="375"/>
      <c r="UC9" s="375"/>
      <c r="UD9" s="375"/>
      <c r="UE9" s="375"/>
      <c r="UF9" s="375"/>
      <c r="UG9" s="375"/>
      <c r="UH9" s="375"/>
      <c r="UI9" s="375"/>
      <c r="UJ9" s="375"/>
      <c r="UK9" s="375"/>
      <c r="UL9" s="375"/>
      <c r="UM9" s="375"/>
      <c r="UN9" s="375"/>
      <c r="UO9" s="375"/>
      <c r="UP9" s="375"/>
      <c r="UQ9" s="375"/>
      <c r="UR9" s="375"/>
      <c r="US9" s="375"/>
      <c r="UT9" s="375"/>
      <c r="UU9" s="375"/>
      <c r="UV9" s="375"/>
      <c r="UW9" s="375"/>
      <c r="UX9" s="375"/>
      <c r="UY9" s="375"/>
      <c r="UZ9" s="375"/>
      <c r="VA9" s="375"/>
      <c r="VB9" s="375"/>
      <c r="VC9" s="375"/>
      <c r="VD9" s="375"/>
      <c r="VE9" s="375"/>
      <c r="VF9" s="375"/>
      <c r="VG9" s="375"/>
      <c r="VH9" s="375"/>
      <c r="VI9" s="375"/>
      <c r="VJ9" s="375"/>
      <c r="VK9" s="375"/>
      <c r="VL9" s="375"/>
      <c r="VM9" s="375"/>
      <c r="VN9" s="375"/>
      <c r="VO9" s="375"/>
      <c r="VP9" s="375"/>
      <c r="VQ9" s="375"/>
      <c r="VR9" s="375"/>
      <c r="VS9" s="375"/>
      <c r="VT9" s="375"/>
      <c r="VU9" s="375"/>
      <c r="VV9" s="375"/>
      <c r="VW9" s="375"/>
      <c r="VX9" s="375"/>
      <c r="VY9" s="375"/>
      <c r="VZ9" s="375"/>
      <c r="WA9" s="375"/>
      <c r="WB9" s="375"/>
      <c r="WC9" s="375"/>
      <c r="WD9" s="375"/>
      <c r="WE9" s="375"/>
      <c r="WF9" s="375"/>
      <c r="WG9" s="375"/>
      <c r="WH9" s="375"/>
      <c r="WI9" s="375"/>
      <c r="WJ9" s="375"/>
      <c r="WK9" s="375"/>
      <c r="WL9" s="375"/>
      <c r="WM9" s="375"/>
      <c r="WN9" s="375"/>
      <c r="WO9" s="375"/>
      <c r="WP9" s="375"/>
      <c r="WQ9" s="375"/>
      <c r="WR9" s="375"/>
      <c r="WS9" s="375"/>
      <c r="WT9" s="375"/>
      <c r="WU9" s="375"/>
      <c r="WV9" s="375"/>
      <c r="WW9" s="375"/>
      <c r="WX9" s="375"/>
      <c r="WY9" s="375"/>
      <c r="WZ9" s="375"/>
      <c r="XA9" s="375"/>
      <c r="XB9" s="375"/>
      <c r="XC9" s="375"/>
      <c r="XD9" s="375"/>
      <c r="XE9" s="375"/>
      <c r="XF9" s="375"/>
      <c r="XG9" s="375"/>
      <c r="XH9" s="375"/>
      <c r="XI9" s="375"/>
      <c r="XJ9" s="375"/>
      <c r="XK9" s="375"/>
      <c r="XL9" s="375"/>
      <c r="XM9" s="375"/>
      <c r="XN9" s="375"/>
      <c r="XO9" s="375"/>
      <c r="XP9" s="375"/>
      <c r="XQ9" s="375"/>
      <c r="XR9" s="375"/>
      <c r="XS9" s="375"/>
      <c r="XT9" s="375"/>
      <c r="XU9" s="375"/>
      <c r="XV9" s="375"/>
      <c r="XW9" s="375"/>
      <c r="XX9" s="375"/>
      <c r="XY9" s="375"/>
      <c r="XZ9" s="375"/>
      <c r="YA9" s="375"/>
      <c r="YB9" s="375"/>
      <c r="YC9" s="375"/>
      <c r="YD9" s="375"/>
      <c r="YE9" s="375"/>
      <c r="YF9" s="375"/>
      <c r="YG9" s="375"/>
      <c r="YH9" s="375"/>
      <c r="YI9" s="375"/>
      <c r="YJ9" s="375"/>
      <c r="YK9" s="375"/>
      <c r="YL9" s="375"/>
      <c r="YM9" s="375"/>
      <c r="YN9" s="375"/>
      <c r="YO9" s="375"/>
      <c r="YP9" s="375"/>
      <c r="YQ9" s="375"/>
      <c r="YR9" s="375"/>
      <c r="YS9" s="375"/>
      <c r="YT9" s="375"/>
      <c r="YU9" s="375"/>
      <c r="YV9" s="375"/>
      <c r="YW9" s="375"/>
      <c r="YX9" s="375"/>
      <c r="YY9" s="375"/>
      <c r="YZ9" s="375"/>
      <c r="ZA9" s="375"/>
      <c r="ZB9" s="375"/>
      <c r="ZC9" s="375"/>
      <c r="ZD9" s="375"/>
      <c r="ZE9" s="375"/>
      <c r="ZF9" s="375"/>
      <c r="ZG9" s="375"/>
      <c r="ZH9" s="375"/>
      <c r="ZI9" s="375"/>
      <c r="ZJ9" s="375"/>
      <c r="ZK9" s="375"/>
      <c r="ZL9" s="375"/>
      <c r="ZM9" s="375"/>
      <c r="ZN9" s="375"/>
      <c r="ZO9" s="375"/>
      <c r="ZP9" s="375"/>
      <c r="ZQ9" s="375"/>
      <c r="ZR9" s="375"/>
      <c r="ZS9" s="375"/>
      <c r="ZT9" s="375"/>
      <c r="ZU9" s="375"/>
      <c r="ZV9" s="375"/>
      <c r="ZW9" s="375"/>
      <c r="ZX9" s="375"/>
      <c r="ZY9" s="375"/>
      <c r="ZZ9" s="375"/>
      <c r="AAA9" s="375"/>
      <c r="AAB9" s="375"/>
      <c r="AAC9" s="375"/>
      <c r="AAD9" s="375"/>
      <c r="AAE9" s="375"/>
      <c r="AAF9" s="375"/>
      <c r="AAG9" s="375"/>
      <c r="AAH9" s="375"/>
      <c r="AAI9" s="375"/>
      <c r="AAJ9" s="375"/>
      <c r="AAK9" s="375"/>
      <c r="AAL9" s="375"/>
      <c r="AAM9" s="375"/>
      <c r="AAN9" s="375"/>
      <c r="AAO9" s="375"/>
      <c r="AAP9" s="375"/>
      <c r="AAQ9" s="375"/>
      <c r="AAR9" s="375"/>
      <c r="AAS9" s="375"/>
      <c r="AAT9" s="375"/>
      <c r="AAU9" s="375"/>
      <c r="AAV9" s="375"/>
      <c r="AAW9" s="375"/>
      <c r="AAX9" s="375"/>
      <c r="AAY9" s="375"/>
      <c r="AAZ9" s="375"/>
      <c r="ABA9" s="375"/>
      <c r="ABB9" s="375"/>
      <c r="ABC9" s="375"/>
      <c r="ABD9" s="375"/>
      <c r="ABE9" s="375"/>
      <c r="ABF9" s="375"/>
      <c r="ABG9" s="375"/>
      <c r="ABH9" s="375"/>
      <c r="ABI9" s="375"/>
      <c r="ABJ9" s="375"/>
      <c r="ABK9" s="375"/>
      <c r="ABL9" s="375"/>
      <c r="ABM9" s="375"/>
      <c r="ABN9" s="375"/>
      <c r="ABO9" s="375"/>
      <c r="ABP9" s="375"/>
      <c r="ABQ9" s="375"/>
      <c r="ABR9" s="375"/>
      <c r="ABS9" s="375"/>
      <c r="ABT9" s="375"/>
      <c r="ABU9" s="375"/>
      <c r="ABV9" s="375"/>
      <c r="ABW9" s="375"/>
      <c r="ABX9" s="375"/>
      <c r="ABY9" s="375"/>
      <c r="ABZ9" s="375"/>
      <c r="ACA9" s="375"/>
      <c r="ACB9" s="375"/>
      <c r="ACC9" s="375"/>
      <c r="ACD9" s="375"/>
      <c r="ACE9" s="375"/>
      <c r="ACF9" s="375"/>
      <c r="ACG9" s="375"/>
      <c r="ACH9" s="375"/>
      <c r="ACI9" s="375"/>
      <c r="ACJ9" s="375"/>
      <c r="ACK9" s="375"/>
      <c r="ACL9" s="375"/>
      <c r="ACM9" s="375"/>
      <c r="ACN9" s="375"/>
      <c r="ACO9" s="375"/>
      <c r="ACP9" s="375"/>
      <c r="ACQ9" s="375"/>
      <c r="ACR9" s="375"/>
      <c r="ACS9" s="375"/>
      <c r="ACT9" s="375"/>
      <c r="ACU9" s="375"/>
      <c r="ACV9" s="375"/>
      <c r="ACW9" s="375"/>
      <c r="ACX9" s="375"/>
      <c r="ACY9" s="375"/>
      <c r="ACZ9" s="375"/>
      <c r="ADA9" s="375"/>
      <c r="ADB9" s="375"/>
      <c r="ADC9" s="375"/>
      <c r="ADD9" s="375"/>
      <c r="ADE9" s="375"/>
      <c r="ADF9" s="375"/>
      <c r="ADG9" s="375"/>
      <c r="ADH9" s="375"/>
      <c r="ADI9" s="375"/>
      <c r="ADJ9" s="375"/>
      <c r="ADK9" s="375"/>
      <c r="ADL9" s="375"/>
      <c r="ADM9" s="375"/>
      <c r="ADN9" s="375"/>
      <c r="ADO9" s="375"/>
      <c r="ADP9" s="375"/>
      <c r="ADQ9" s="375"/>
      <c r="ADR9" s="375"/>
      <c r="ADS9" s="375"/>
      <c r="ADT9" s="375"/>
      <c r="ADU9" s="375"/>
      <c r="ADV9" s="375"/>
      <c r="ADW9" s="375"/>
      <c r="ADX9" s="375"/>
      <c r="ADY9" s="375"/>
      <c r="ADZ9" s="375"/>
      <c r="AEA9" s="375"/>
      <c r="AEB9" s="375"/>
      <c r="AEC9" s="375"/>
      <c r="AED9" s="375"/>
      <c r="AEE9" s="375"/>
      <c r="AEF9" s="375"/>
      <c r="AEG9" s="375"/>
      <c r="AEH9" s="375"/>
      <c r="AEI9" s="375"/>
      <c r="AEJ9" s="375"/>
      <c r="AEK9" s="375"/>
      <c r="AEL9" s="375"/>
      <c r="AEM9" s="375"/>
      <c r="AEN9" s="375"/>
      <c r="AEO9" s="375"/>
      <c r="AEP9" s="375"/>
      <c r="AEQ9" s="375"/>
      <c r="AER9" s="375"/>
      <c r="AES9" s="375"/>
      <c r="AET9" s="375"/>
      <c r="AEU9" s="375"/>
      <c r="AEV9" s="375"/>
      <c r="AEW9" s="375"/>
      <c r="AEX9" s="375"/>
      <c r="AEY9" s="375"/>
      <c r="AEZ9" s="375"/>
      <c r="AFA9" s="375"/>
      <c r="AFB9" s="375"/>
      <c r="AFC9" s="375"/>
      <c r="AFD9" s="375"/>
      <c r="AFE9" s="375"/>
      <c r="AFF9" s="375"/>
      <c r="AFG9" s="375"/>
      <c r="AFH9" s="375"/>
      <c r="AFI9" s="375"/>
      <c r="AFJ9" s="375"/>
      <c r="AFK9" s="375"/>
      <c r="AFL9" s="375"/>
      <c r="AFM9" s="375"/>
      <c r="AFN9" s="375"/>
      <c r="AFO9" s="375"/>
      <c r="AFP9" s="375"/>
      <c r="AFQ9" s="375"/>
      <c r="AFR9" s="375"/>
      <c r="AFS9" s="375"/>
      <c r="AFT9" s="375"/>
      <c r="AFU9" s="375"/>
      <c r="AFV9" s="375"/>
      <c r="AFW9" s="375"/>
      <c r="AFX9" s="375"/>
      <c r="AFY9" s="375"/>
      <c r="AFZ9" s="375"/>
      <c r="AGA9" s="375"/>
      <c r="AGB9" s="375"/>
      <c r="AGC9" s="375"/>
      <c r="AGD9" s="375"/>
      <c r="AGE9" s="375"/>
      <c r="AGF9" s="375"/>
      <c r="AGG9" s="375"/>
      <c r="AGH9" s="375"/>
      <c r="AGI9" s="375"/>
      <c r="AGJ9" s="375"/>
      <c r="AGK9" s="375"/>
      <c r="AGL9" s="375"/>
      <c r="AGM9" s="375"/>
      <c r="AGN9" s="375"/>
      <c r="AGO9" s="375"/>
      <c r="AGP9" s="375"/>
      <c r="AGQ9" s="375"/>
      <c r="AGR9" s="375"/>
      <c r="AGS9" s="375"/>
      <c r="AGT9" s="375"/>
      <c r="AGU9" s="375"/>
      <c r="AGV9" s="375"/>
      <c r="AGW9" s="375"/>
      <c r="AGX9" s="375"/>
      <c r="AGY9" s="375"/>
      <c r="AGZ9" s="375"/>
      <c r="AHA9" s="375"/>
      <c r="AHB9" s="375"/>
      <c r="AHC9" s="375"/>
      <c r="AHD9" s="375"/>
      <c r="AHE9" s="375"/>
      <c r="AHF9" s="375"/>
      <c r="AHG9" s="375"/>
      <c r="AHH9" s="375"/>
      <c r="AHI9" s="375"/>
      <c r="AHJ9" s="375"/>
      <c r="AHK9" s="375"/>
      <c r="AHL9" s="375"/>
      <c r="AHM9" s="375"/>
      <c r="AHN9" s="375"/>
      <c r="AHO9" s="375"/>
      <c r="AHP9" s="375"/>
      <c r="AHQ9" s="375"/>
      <c r="AHR9" s="375"/>
      <c r="AHS9" s="375"/>
      <c r="AHT9" s="375"/>
      <c r="AHU9" s="375"/>
      <c r="AHV9" s="375"/>
      <c r="AHW9" s="375"/>
      <c r="AHX9" s="375"/>
      <c r="AHY9" s="375"/>
      <c r="AHZ9" s="375"/>
      <c r="AIA9" s="375"/>
      <c r="AIB9" s="375"/>
      <c r="AIC9" s="375"/>
      <c r="AID9" s="375"/>
      <c r="AIE9" s="375"/>
      <c r="AIF9" s="375"/>
      <c r="AIG9" s="375"/>
      <c r="AIH9" s="375"/>
      <c r="AII9" s="375"/>
      <c r="AIJ9" s="375"/>
      <c r="AIK9" s="375"/>
      <c r="AIL9" s="375"/>
      <c r="AIM9" s="375"/>
      <c r="AIN9" s="375"/>
      <c r="AIO9" s="375"/>
      <c r="AIP9" s="375"/>
      <c r="AIQ9" s="375"/>
      <c r="AIR9" s="375"/>
      <c r="AIS9" s="375"/>
      <c r="AIT9" s="375"/>
      <c r="AIU9" s="375"/>
      <c r="AIV9" s="375"/>
      <c r="AIW9" s="375"/>
      <c r="AIX9" s="375"/>
      <c r="AIY9" s="375"/>
      <c r="AIZ9" s="375"/>
      <c r="AJA9" s="375"/>
      <c r="AJB9" s="375"/>
      <c r="AJC9" s="375"/>
      <c r="AJD9" s="375"/>
      <c r="AJE9" s="375"/>
      <c r="AJF9" s="375"/>
      <c r="AJG9" s="375"/>
      <c r="AJH9" s="375"/>
      <c r="AJI9" s="375"/>
      <c r="AJJ9" s="375"/>
      <c r="AJK9" s="375"/>
      <c r="AJL9" s="375"/>
      <c r="AJM9" s="375"/>
      <c r="AJN9" s="375"/>
      <c r="AJO9" s="375"/>
      <c r="AJP9" s="375"/>
      <c r="AJQ9" s="375"/>
      <c r="AJR9" s="375"/>
      <c r="AJS9" s="375"/>
      <c r="AJT9" s="375"/>
      <c r="AJU9" s="375"/>
      <c r="AJV9" s="375"/>
      <c r="AJW9" s="375"/>
      <c r="AJX9" s="375"/>
      <c r="AJY9" s="375"/>
      <c r="AJZ9" s="375"/>
      <c r="AKA9" s="375"/>
      <c r="AKB9" s="375"/>
      <c r="AKC9" s="375"/>
      <c r="AKD9" s="375"/>
      <c r="AKE9" s="375"/>
      <c r="AKF9" s="375"/>
      <c r="AKG9" s="375"/>
      <c r="AKH9" s="375"/>
      <c r="AKI9" s="375"/>
      <c r="AKJ9" s="375"/>
      <c r="AKK9" s="375"/>
      <c r="AKL9" s="375"/>
      <c r="AKM9" s="375"/>
      <c r="AKN9" s="375"/>
      <c r="AKO9" s="375"/>
      <c r="AKP9" s="375"/>
      <c r="AKQ9" s="375"/>
      <c r="AKR9" s="375"/>
      <c r="AKS9" s="375"/>
      <c r="AKT9" s="375"/>
      <c r="AKU9" s="375"/>
      <c r="AKV9" s="375"/>
      <c r="AKW9" s="375"/>
      <c r="AKX9" s="375"/>
      <c r="AKY9" s="375"/>
      <c r="AKZ9" s="375"/>
      <c r="ALA9" s="375"/>
      <c r="ALB9" s="375"/>
      <c r="ALC9" s="375"/>
      <c r="ALD9" s="375"/>
      <c r="ALE9" s="375"/>
      <c r="ALF9" s="375"/>
      <c r="ALG9" s="375"/>
      <c r="ALH9" s="375"/>
      <c r="ALI9" s="375"/>
      <c r="ALJ9" s="375"/>
      <c r="ALK9" s="375"/>
      <c r="ALL9" s="375"/>
      <c r="ALM9" s="375"/>
      <c r="ALN9" s="375"/>
      <c r="ALO9" s="375"/>
      <c r="ALP9" s="375"/>
      <c r="ALQ9" s="375"/>
      <c r="ALR9" s="375"/>
      <c r="ALS9" s="375"/>
      <c r="ALT9" s="375"/>
      <c r="ALU9" s="375"/>
      <c r="ALV9" s="375"/>
      <c r="ALW9" s="375"/>
      <c r="ALX9" s="375"/>
      <c r="ALY9" s="375"/>
      <c r="ALZ9" s="375"/>
      <c r="AMA9" s="375"/>
      <c r="AMB9" s="375"/>
      <c r="AMC9" s="375"/>
      <c r="AMD9" s="375"/>
      <c r="AME9" s="375"/>
      <c r="AMF9" s="375"/>
      <c r="AMG9" s="375"/>
      <c r="AMH9" s="375"/>
      <c r="AMI9" s="375"/>
      <c r="AMJ9" s="375"/>
      <c r="AMK9" s="375"/>
    </row>
    <row r="10" customFormat="false" ht="101" hidden="false" customHeight="false" outlineLevel="0" collapsed="false">
      <c r="A10" s="316" t="s">
        <v>3165</v>
      </c>
      <c r="B10" s="316" t="s">
        <v>3068</v>
      </c>
      <c r="C10" s="316"/>
      <c r="D10" s="316"/>
      <c r="E10" s="316" t="s">
        <v>3166</v>
      </c>
      <c r="F10" s="316" t="s">
        <v>3167</v>
      </c>
      <c r="G10" s="316" t="s">
        <v>3168</v>
      </c>
      <c r="H10" s="316" t="s">
        <v>3168</v>
      </c>
      <c r="I10" s="317"/>
      <c r="J10" s="316" t="s">
        <v>4427</v>
      </c>
      <c r="K10" s="114" t="s">
        <v>3170</v>
      </c>
      <c r="L10" s="316"/>
      <c r="M10" s="316" t="s">
        <v>157</v>
      </c>
      <c r="N10" s="316"/>
      <c r="O10" s="316"/>
      <c r="P10" s="316"/>
      <c r="Q10" s="316"/>
      <c r="R10" s="316" t="s">
        <v>107</v>
      </c>
      <c r="S10" s="316"/>
      <c r="T10" s="316"/>
      <c r="U10" s="318"/>
      <c r="V10" s="316"/>
      <c r="W10" s="318"/>
      <c r="X10" s="316"/>
      <c r="Y10" s="316"/>
      <c r="Z10" s="316" t="s">
        <v>67</v>
      </c>
      <c r="AA10" s="110"/>
      <c r="AB10" s="410"/>
      <c r="AC10" s="410"/>
      <c r="AD10" s="411"/>
      <c r="AE10" s="411" t="s">
        <v>5571</v>
      </c>
      <c r="AF10" s="412"/>
      <c r="AG10" s="413" t="s">
        <v>4429</v>
      </c>
      <c r="AH10" s="319"/>
      <c r="AI10" s="388"/>
      <c r="AJ10" s="414"/>
      <c r="AK10" s="415" t="s">
        <v>4431</v>
      </c>
      <c r="AL10" s="416"/>
      <c r="AM10" s="416" t="s">
        <v>4432</v>
      </c>
      <c r="AN10" s="386"/>
      <c r="AO10" s="324"/>
      <c r="AP10" s="324"/>
      <c r="AQ10" s="324"/>
      <c r="AR10" s="324"/>
      <c r="AS10" s="324"/>
      <c r="AT10" s="378" t="str">
        <f aca="false">IF(A10="", "","'"&amp;A10&amp;"': {megami: '"&amp;B10&amp;"'"&amp;IF(C10&lt;&gt;"",", anotherID: '"&amp;C10&amp;"', replace: '"&amp;D10&amp;"'","")&amp;", name: '"&amp;SUBSTITUTE(E10,"'","\'")&amp;"', nameEn: '"&amp;SUBSTITUTE(K10,"'","\'")&amp;"', nameZh: '"&amp;SUBSTITUTE(G10,"'","\'")&amp;"', nameZhG1: '"&amp;SUBSTITUTE(H10,"'","\'")&amp;"', nameKo: '"&amp;SUBSTITUTE(J10,"'","\'")&amp;"', ruby: '"&amp;F10&amp;"', rubyEn: '"&amp;L10&amp;IF(I10&lt;&gt;"", "', rubyZh: '"&amp;I10, "")&amp;"', baseType: '"&amp;VLOOKUP(M10,マスタ!$A$1:$B$99,2,0)&amp;"'"&amp;IF(N10="○",", extra: true","")&amp;IF(O10&lt;&gt;"",", extraFrom: '"&amp;O10&amp;"'","")&amp;IF(P10&lt;&gt;"",", exchangableTo: '"&amp;P10&amp;"'","")&amp;IF(Q10="○",", poison: true","")&amp;IF(R10&lt;&gt;"", ", type: '"&amp;VLOOKUP(R10,マスタ!$D$1:$E$99,2,0)&amp;"'", "")&amp;IF(S10&lt;&gt;"",", subType: '"&amp;VLOOKUP(S10,マスタ!$D$1:$E$99,2,0)&amp;"'","")&amp;""&amp;IF(T10&lt;&gt;"",", range: '"&amp;T10&amp;"'","")&amp;IF(V10&lt;&gt;"",", damage: '"&amp;V10&amp;"'","")&amp;IF(X10&lt;&gt;"",", capacity: '"&amp;X10&amp;"'","")&amp;IF(Y10&lt;&gt;"",", growth: "&amp;Y10&amp;"","")&amp;IF(Z10&lt;&gt;"",", cost: '"&amp;Z10&amp;"'","")&amp;", text: '"&amp;SUBSTITUTE(SUBSTITUTE(AE10, CHAR(13), ""),CHAR(10),"\n")&amp;IF(AF10&lt;&gt;"", "', textAdditional: '"&amp;SUBSTITUTE(SUBSTITUTE(AF10, CHAR(13), ""),CHAR(10),"\n"), "")&amp;"', textZh: '"&amp;SUBSTITUTE(SUBSTITUTE(SUBSTITUTE(AG10, CHAR(13), ""),CHAR(10),"\n"),"'","\'")&amp;"', textZhG1: '"&amp;SUBSTITUTE(SUBSTITUTE(SUBSTITUTE(AI10, CHAR(13), ""),CHAR(10),"\n"),"'","\'")&amp;IF(AH10&lt;&gt;"", "', textZhAdditional: '"&amp;SUBSTITUTE(SUBSTITUTE(AH10, CHAR(13), ""),CHAR(10),"\n"), "")&amp;IF(AJ10&lt;&gt;"", "', textZhG1Additional: '"&amp;SUBSTITUTE(SUBSTITUTE(AJ10, CHAR(13), ""),CHAR(10),"\n"), "")&amp;"', textKo: '"&amp;SUBSTITUTE(SUBSTITUTE(SUBSTITUTE(AK10, CHAR(13), ""),CHAR(10),"\n"),"'","\'")&amp;IF(AL10&lt;&gt;"", "', textKoAdditional: '"&amp;SUBSTITUTE(SUBSTITUTE(AL10, CHAR(13), ""),CHAR(10),"\n"), "")&amp;"', textEn: '"&amp;SUBSTITUTE(SUBSTITUTE(SUBSTITUTE(AM10, CHAR(13), ""),CHAR(10),"\n"),"'","\'")&amp;IF(AN10&lt;&gt;"", "', textEnAdditional: '"&amp;SUBSTITUTE(SUBSTITUTE(AN10, CHAR(13), ""),CHAR(10),"\n"), "")&amp;"'"&amp;IF(AB10="○",", sealable: true","")&amp;IF(AC10="○",", removable: true","")&amp;IF(AA10="○",", lie: true","")&amp;IF(AD10="○",", investable: true","")&amp;"},")</f>
        <v>'18-mizuki-o-s-3': {megami: 'mizuki', name: '大手楯無門', nameEn: 'Ōte Gate "Tatenashi"', nameZh: '大手楯无门', nameZhG1: '大手楯无门', nameKo: '대수순무문', ruby: 'おおてたてなしもん', rubyEn: '', baseType: 'special', type: 'action', cost: '3', text: '終端\n手札のカードを1枚まで選び、それと追加札の「闘神」を兵舎に徴兵済で置く。\n【使用済】あなたが兵舎から使用した《攻撃》カードによる《攻撃》は+1/+0となる。', textZh: '终端 \n将你的1张手牌和追加牌处的『斗神』以已征兵的状态置入兵营。进行1次征兵。 \n【已使用】你从兵营使用的《攻击》牌的《攻击》得+1/+0，从兵营使用的《对应》牌失去终端。', textZhG1: '', textKo: '종단\n추가패의 [투신]과 손패의 카드 한 장을 선택하여 그것들을 병영의 징병됨에 놓는다.\n징병을 1회 수행한다.\n【사용됨】당신이 병영에서 사용한 《공격》카드에 의한 《공격》은 +1/+0을 얻는다.\n당신이 병영에서 사용한 《대응》카드는 종단을 잃는다.', textEn: 'Terminal\n\nPut your set aside "Divinity of War" and a card from your hand into your Barracks, conscripted. Conscript a Unit.\n\nDevoted: Attack cards you play from your Barracks gain +1/+0. Reaction cards you play from your Barracks lose Terminal.'},</v>
      </c>
      <c r="AU10" s="379" t="str">
        <f aca="false">IF($A10&lt;&gt;"", "    /** 《"&amp;$E10&amp;"》 */ export const "&amp;SUBSTITUTE(UPPER(IF(MID($A10, 3, 1)="-", RIGHT($A10,LEN($A10)-3), $A10)), "-", "_")&amp;": TCardId = '"&amp;$A10&amp;"';", "")</f>
        <v>    /** 《大手楯無門》 */ export const MIZUKI_O_S_3: TCardId = '18-mizuki-o-s-3';</v>
      </c>
      <c r="AV10" s="380" t="str">
        <f aca="false">IF($A19&lt;&gt;"", "    | '"&amp;$A19&amp;"'", "")</f>
        <v/>
      </c>
      <c r="AW10" s="381"/>
      <c r="AX10" s="381"/>
      <c r="AY10" s="381"/>
      <c r="AZ10" s="381"/>
      <c r="BA10" s="381"/>
      <c r="BB10" s="381"/>
      <c r="BC10" s="381"/>
      <c r="BD10" s="381"/>
      <c r="BE10" s="381"/>
      <c r="BF10" s="381"/>
      <c r="BG10" s="381"/>
      <c r="BH10" s="381"/>
      <c r="BI10" s="381"/>
      <c r="BJ10" s="381"/>
      <c r="BK10" s="381"/>
      <c r="BL10" s="381"/>
      <c r="BM10" s="381"/>
      <c r="BN10" s="381"/>
      <c r="BO10" s="381"/>
      <c r="BP10" s="381"/>
      <c r="BQ10" s="375"/>
      <c r="BR10" s="375"/>
      <c r="BS10" s="375"/>
      <c r="BT10" s="375"/>
      <c r="BU10" s="375"/>
      <c r="BV10" s="375"/>
      <c r="BW10" s="375"/>
      <c r="BX10" s="375"/>
      <c r="BY10" s="375"/>
      <c r="BZ10" s="375"/>
      <c r="CA10" s="375"/>
      <c r="CB10" s="375"/>
      <c r="CC10" s="375"/>
      <c r="CD10" s="375"/>
      <c r="CE10" s="375"/>
      <c r="CF10" s="375"/>
      <c r="CG10" s="375"/>
      <c r="CH10" s="375"/>
      <c r="CI10" s="375"/>
      <c r="CJ10" s="375"/>
      <c r="CK10" s="375"/>
      <c r="CL10" s="375"/>
      <c r="CM10" s="375"/>
      <c r="CN10" s="375"/>
      <c r="CO10" s="375"/>
      <c r="CP10" s="375"/>
      <c r="CQ10" s="375"/>
      <c r="CR10" s="375"/>
      <c r="CS10" s="375"/>
      <c r="CT10" s="375"/>
      <c r="CU10" s="375"/>
      <c r="CV10" s="375"/>
      <c r="CW10" s="375"/>
      <c r="CX10" s="375"/>
      <c r="CY10" s="375"/>
      <c r="CZ10" s="375"/>
      <c r="DA10" s="375"/>
      <c r="DB10" s="375"/>
      <c r="DC10" s="375"/>
      <c r="DD10" s="375"/>
      <c r="DE10" s="375"/>
      <c r="DF10" s="375"/>
      <c r="DG10" s="375"/>
      <c r="DH10" s="375"/>
      <c r="DI10" s="375"/>
      <c r="DJ10" s="375"/>
      <c r="DK10" s="375"/>
      <c r="DL10" s="375"/>
      <c r="DM10" s="375"/>
      <c r="DN10" s="375"/>
      <c r="DO10" s="375"/>
      <c r="DP10" s="375"/>
      <c r="DQ10" s="375"/>
      <c r="DR10" s="375"/>
      <c r="DS10" s="375"/>
      <c r="DT10" s="375"/>
      <c r="DU10" s="375"/>
      <c r="DV10" s="375"/>
      <c r="DW10" s="375"/>
      <c r="DX10" s="375"/>
      <c r="DY10" s="375"/>
      <c r="DZ10" s="375"/>
      <c r="EA10" s="375"/>
      <c r="EB10" s="375"/>
      <c r="EC10" s="375"/>
      <c r="ED10" s="375"/>
      <c r="EE10" s="375"/>
      <c r="EF10" s="375"/>
      <c r="EG10" s="375"/>
      <c r="EH10" s="375"/>
      <c r="EI10" s="375"/>
      <c r="EJ10" s="375"/>
      <c r="EK10" s="375"/>
      <c r="EL10" s="375"/>
      <c r="EM10" s="375"/>
      <c r="EN10" s="375"/>
      <c r="EO10" s="375"/>
      <c r="EP10" s="375"/>
      <c r="EQ10" s="375"/>
      <c r="ER10" s="375"/>
      <c r="ES10" s="375"/>
      <c r="ET10" s="375"/>
      <c r="EU10" s="375"/>
      <c r="EV10" s="375"/>
      <c r="EW10" s="375"/>
      <c r="EX10" s="375"/>
      <c r="EY10" s="375"/>
      <c r="EZ10" s="375"/>
      <c r="FA10" s="375"/>
      <c r="FB10" s="375"/>
      <c r="FC10" s="375"/>
      <c r="FD10" s="375"/>
      <c r="FE10" s="375"/>
      <c r="FF10" s="375"/>
      <c r="FG10" s="375"/>
      <c r="FH10" s="375"/>
      <c r="FI10" s="375"/>
      <c r="FJ10" s="375"/>
      <c r="FK10" s="375"/>
      <c r="FL10" s="375"/>
      <c r="FM10" s="375"/>
      <c r="FN10" s="375"/>
      <c r="FO10" s="375"/>
      <c r="FP10" s="375"/>
      <c r="FQ10" s="375"/>
      <c r="FR10" s="375"/>
      <c r="FS10" s="375"/>
      <c r="FT10" s="375"/>
      <c r="FU10" s="375"/>
      <c r="FV10" s="375"/>
      <c r="FW10" s="375"/>
      <c r="FX10" s="375"/>
      <c r="FY10" s="375"/>
      <c r="FZ10" s="375"/>
      <c r="GA10" s="375"/>
      <c r="GB10" s="375"/>
      <c r="GC10" s="375"/>
      <c r="GD10" s="375"/>
      <c r="GE10" s="375"/>
      <c r="GF10" s="375"/>
      <c r="GG10" s="375"/>
      <c r="GH10" s="375"/>
      <c r="GI10" s="375"/>
      <c r="GJ10" s="375"/>
      <c r="GK10" s="375"/>
      <c r="GL10" s="375"/>
      <c r="GM10" s="375"/>
      <c r="GN10" s="375"/>
      <c r="GO10" s="375"/>
      <c r="GP10" s="375"/>
      <c r="GQ10" s="375"/>
      <c r="GR10" s="375"/>
      <c r="GS10" s="375"/>
      <c r="GT10" s="375"/>
      <c r="GU10" s="375"/>
      <c r="GV10" s="375"/>
      <c r="GW10" s="375"/>
      <c r="GX10" s="375"/>
      <c r="GY10" s="375"/>
      <c r="GZ10" s="375"/>
      <c r="HA10" s="375"/>
      <c r="HB10" s="375"/>
      <c r="HC10" s="375"/>
      <c r="HD10" s="375"/>
      <c r="HE10" s="375"/>
      <c r="HF10" s="375"/>
      <c r="HG10" s="375"/>
      <c r="HH10" s="375"/>
      <c r="HI10" s="375"/>
      <c r="HJ10" s="375"/>
      <c r="HK10" s="375"/>
      <c r="HL10" s="375"/>
      <c r="HM10" s="375"/>
      <c r="HN10" s="375"/>
      <c r="HO10" s="375"/>
      <c r="HP10" s="375"/>
      <c r="HQ10" s="375"/>
      <c r="HR10" s="375"/>
      <c r="HS10" s="375"/>
      <c r="HT10" s="375"/>
      <c r="HU10" s="375"/>
      <c r="HV10" s="375"/>
      <c r="HW10" s="375"/>
      <c r="HX10" s="375"/>
      <c r="HY10" s="375"/>
      <c r="HZ10" s="375"/>
      <c r="IA10" s="375"/>
      <c r="IB10" s="375"/>
      <c r="IC10" s="375"/>
      <c r="ID10" s="375"/>
      <c r="IE10" s="375"/>
      <c r="IF10" s="375"/>
      <c r="IG10" s="375"/>
      <c r="IH10" s="375"/>
      <c r="II10" s="375"/>
      <c r="IJ10" s="375"/>
      <c r="IK10" s="375"/>
      <c r="IL10" s="375"/>
      <c r="IM10" s="375"/>
      <c r="IN10" s="375"/>
      <c r="IO10" s="375"/>
      <c r="IP10" s="375"/>
      <c r="IQ10" s="375"/>
      <c r="IR10" s="375"/>
      <c r="IS10" s="375"/>
      <c r="IT10" s="375"/>
      <c r="IU10" s="375"/>
      <c r="IV10" s="375"/>
      <c r="IW10" s="375"/>
      <c r="IX10" s="375"/>
      <c r="IY10" s="375"/>
      <c r="IZ10" s="375"/>
      <c r="JA10" s="375"/>
      <c r="JB10" s="375"/>
      <c r="JC10" s="375"/>
      <c r="JD10" s="375"/>
      <c r="JE10" s="375"/>
      <c r="JF10" s="375"/>
      <c r="JG10" s="375"/>
      <c r="JH10" s="375"/>
      <c r="JI10" s="375"/>
      <c r="JJ10" s="375"/>
      <c r="JK10" s="375"/>
      <c r="JL10" s="375"/>
      <c r="JM10" s="375"/>
      <c r="JN10" s="375"/>
      <c r="JO10" s="375"/>
      <c r="JP10" s="375"/>
      <c r="JQ10" s="375"/>
      <c r="JR10" s="375"/>
      <c r="JS10" s="375"/>
      <c r="JT10" s="375"/>
      <c r="JU10" s="375"/>
      <c r="JV10" s="375"/>
      <c r="JW10" s="375"/>
      <c r="JX10" s="375"/>
      <c r="JY10" s="375"/>
      <c r="JZ10" s="375"/>
      <c r="KA10" s="375"/>
      <c r="KB10" s="375"/>
      <c r="KC10" s="375"/>
      <c r="KD10" s="375"/>
      <c r="KE10" s="375"/>
      <c r="KF10" s="375"/>
      <c r="KG10" s="375"/>
      <c r="KH10" s="375"/>
      <c r="KI10" s="375"/>
      <c r="KJ10" s="375"/>
      <c r="KK10" s="375"/>
      <c r="KL10" s="375"/>
      <c r="KM10" s="375"/>
      <c r="KN10" s="375"/>
      <c r="KO10" s="375"/>
      <c r="KP10" s="375"/>
      <c r="KQ10" s="375"/>
      <c r="KR10" s="375"/>
      <c r="KS10" s="375"/>
      <c r="KT10" s="375"/>
      <c r="KU10" s="375"/>
      <c r="KV10" s="375"/>
      <c r="KW10" s="375"/>
      <c r="KX10" s="375"/>
      <c r="KY10" s="375"/>
      <c r="KZ10" s="375"/>
      <c r="LA10" s="375"/>
      <c r="LB10" s="375"/>
      <c r="LC10" s="375"/>
      <c r="LD10" s="375"/>
      <c r="LE10" s="375"/>
      <c r="LF10" s="375"/>
      <c r="LG10" s="375"/>
      <c r="LH10" s="375"/>
      <c r="LI10" s="375"/>
      <c r="LJ10" s="375"/>
      <c r="LK10" s="375"/>
      <c r="LL10" s="375"/>
      <c r="LM10" s="375"/>
      <c r="LN10" s="375"/>
      <c r="LO10" s="375"/>
      <c r="LP10" s="375"/>
      <c r="LQ10" s="375"/>
      <c r="LR10" s="375"/>
      <c r="LS10" s="375"/>
      <c r="LT10" s="375"/>
      <c r="LU10" s="375"/>
      <c r="LV10" s="375"/>
      <c r="LW10" s="375"/>
      <c r="LX10" s="375"/>
      <c r="LY10" s="375"/>
      <c r="LZ10" s="375"/>
      <c r="MA10" s="375"/>
      <c r="MB10" s="375"/>
      <c r="MC10" s="375"/>
      <c r="MD10" s="375"/>
      <c r="ME10" s="375"/>
      <c r="MF10" s="375"/>
      <c r="MG10" s="375"/>
      <c r="MH10" s="375"/>
      <c r="MI10" s="375"/>
      <c r="MJ10" s="375"/>
      <c r="MK10" s="375"/>
      <c r="ML10" s="375"/>
      <c r="MM10" s="375"/>
      <c r="MN10" s="375"/>
      <c r="MO10" s="375"/>
      <c r="MP10" s="375"/>
      <c r="MQ10" s="375"/>
      <c r="MR10" s="375"/>
      <c r="MS10" s="375"/>
      <c r="MT10" s="375"/>
      <c r="MU10" s="375"/>
      <c r="MV10" s="375"/>
      <c r="MW10" s="375"/>
      <c r="MX10" s="375"/>
      <c r="MY10" s="375"/>
      <c r="MZ10" s="375"/>
      <c r="NA10" s="375"/>
      <c r="NB10" s="375"/>
      <c r="NC10" s="375"/>
      <c r="ND10" s="375"/>
      <c r="NE10" s="375"/>
      <c r="NF10" s="375"/>
      <c r="NG10" s="375"/>
      <c r="NH10" s="375"/>
      <c r="NI10" s="375"/>
      <c r="NJ10" s="375"/>
      <c r="NK10" s="375"/>
      <c r="NL10" s="375"/>
      <c r="NM10" s="375"/>
      <c r="NN10" s="375"/>
      <c r="NO10" s="375"/>
      <c r="NP10" s="375"/>
      <c r="NQ10" s="375"/>
      <c r="NR10" s="375"/>
      <c r="NS10" s="375"/>
      <c r="NT10" s="375"/>
      <c r="NU10" s="375"/>
      <c r="NV10" s="375"/>
      <c r="NW10" s="375"/>
      <c r="NX10" s="375"/>
      <c r="NY10" s="375"/>
      <c r="NZ10" s="375"/>
      <c r="OA10" s="375"/>
      <c r="OB10" s="375"/>
      <c r="OC10" s="375"/>
      <c r="OD10" s="375"/>
      <c r="OE10" s="375"/>
      <c r="OF10" s="375"/>
      <c r="OG10" s="375"/>
      <c r="OH10" s="375"/>
      <c r="OI10" s="375"/>
      <c r="OJ10" s="375"/>
      <c r="OK10" s="375"/>
      <c r="OL10" s="375"/>
      <c r="OM10" s="375"/>
      <c r="ON10" s="375"/>
      <c r="OO10" s="375"/>
      <c r="OP10" s="375"/>
      <c r="OQ10" s="375"/>
      <c r="OR10" s="375"/>
      <c r="OS10" s="375"/>
      <c r="OT10" s="375"/>
      <c r="OU10" s="375"/>
      <c r="OV10" s="375"/>
      <c r="OW10" s="375"/>
      <c r="OX10" s="375"/>
      <c r="OY10" s="375"/>
      <c r="OZ10" s="375"/>
      <c r="PA10" s="375"/>
      <c r="PB10" s="375"/>
      <c r="PC10" s="375"/>
      <c r="PD10" s="375"/>
      <c r="PE10" s="375"/>
      <c r="PF10" s="375"/>
      <c r="PG10" s="375"/>
      <c r="PH10" s="375"/>
      <c r="PI10" s="375"/>
      <c r="PJ10" s="375"/>
      <c r="PK10" s="375"/>
      <c r="PL10" s="375"/>
      <c r="PM10" s="375"/>
      <c r="PN10" s="375"/>
      <c r="PO10" s="375"/>
      <c r="PP10" s="375"/>
      <c r="PQ10" s="375"/>
      <c r="PR10" s="375"/>
      <c r="PS10" s="375"/>
      <c r="PT10" s="375"/>
      <c r="PU10" s="375"/>
      <c r="PV10" s="375"/>
      <c r="PW10" s="375"/>
      <c r="PX10" s="375"/>
      <c r="PY10" s="375"/>
      <c r="PZ10" s="375"/>
      <c r="QA10" s="375"/>
      <c r="QB10" s="375"/>
      <c r="QC10" s="375"/>
      <c r="QD10" s="375"/>
      <c r="QE10" s="375"/>
      <c r="QF10" s="375"/>
      <c r="QG10" s="375"/>
      <c r="QH10" s="375"/>
      <c r="QI10" s="375"/>
      <c r="QJ10" s="375"/>
      <c r="QK10" s="375"/>
      <c r="QL10" s="375"/>
      <c r="QM10" s="375"/>
      <c r="QN10" s="375"/>
      <c r="QO10" s="375"/>
      <c r="QP10" s="375"/>
      <c r="QQ10" s="375"/>
      <c r="QR10" s="375"/>
      <c r="QS10" s="375"/>
      <c r="QT10" s="375"/>
      <c r="QU10" s="375"/>
      <c r="QV10" s="375"/>
      <c r="QW10" s="375"/>
      <c r="QX10" s="375"/>
      <c r="QY10" s="375"/>
      <c r="QZ10" s="375"/>
      <c r="RA10" s="375"/>
      <c r="RB10" s="375"/>
      <c r="RC10" s="375"/>
      <c r="RD10" s="375"/>
      <c r="RE10" s="375"/>
      <c r="RF10" s="375"/>
      <c r="RG10" s="375"/>
      <c r="RH10" s="375"/>
      <c r="RI10" s="375"/>
      <c r="RJ10" s="375"/>
      <c r="RK10" s="375"/>
      <c r="RL10" s="375"/>
      <c r="RM10" s="375"/>
      <c r="RN10" s="375"/>
      <c r="RO10" s="375"/>
      <c r="RP10" s="375"/>
      <c r="RQ10" s="375"/>
      <c r="RR10" s="375"/>
      <c r="RS10" s="375"/>
      <c r="RT10" s="375"/>
      <c r="RU10" s="375"/>
      <c r="RV10" s="375"/>
      <c r="RW10" s="375"/>
      <c r="RX10" s="375"/>
      <c r="RY10" s="375"/>
      <c r="RZ10" s="375"/>
      <c r="SA10" s="375"/>
      <c r="SB10" s="375"/>
      <c r="SC10" s="375"/>
      <c r="SD10" s="375"/>
      <c r="SE10" s="375"/>
      <c r="SF10" s="375"/>
      <c r="SG10" s="375"/>
      <c r="SH10" s="375"/>
      <c r="SI10" s="375"/>
      <c r="SJ10" s="375"/>
      <c r="SK10" s="375"/>
      <c r="SL10" s="375"/>
      <c r="SM10" s="375"/>
      <c r="SN10" s="375"/>
      <c r="SO10" s="375"/>
      <c r="SP10" s="375"/>
      <c r="SQ10" s="375"/>
      <c r="SR10" s="375"/>
      <c r="SS10" s="375"/>
      <c r="ST10" s="375"/>
      <c r="SU10" s="375"/>
      <c r="SV10" s="375"/>
      <c r="SW10" s="375"/>
      <c r="SX10" s="375"/>
      <c r="SY10" s="375"/>
      <c r="SZ10" s="375"/>
      <c r="TA10" s="375"/>
      <c r="TB10" s="375"/>
      <c r="TC10" s="375"/>
      <c r="TD10" s="375"/>
      <c r="TE10" s="375"/>
      <c r="TF10" s="375"/>
      <c r="TG10" s="375"/>
      <c r="TH10" s="375"/>
      <c r="TI10" s="375"/>
      <c r="TJ10" s="375"/>
      <c r="TK10" s="375"/>
      <c r="TL10" s="375"/>
      <c r="TM10" s="375"/>
      <c r="TN10" s="375"/>
      <c r="TO10" s="375"/>
      <c r="TP10" s="375"/>
      <c r="TQ10" s="375"/>
      <c r="TR10" s="375"/>
      <c r="TS10" s="375"/>
      <c r="TT10" s="375"/>
      <c r="TU10" s="375"/>
      <c r="TV10" s="375"/>
      <c r="TW10" s="375"/>
      <c r="TX10" s="375"/>
      <c r="TY10" s="375"/>
      <c r="TZ10" s="375"/>
      <c r="UA10" s="375"/>
      <c r="UB10" s="375"/>
      <c r="UC10" s="375"/>
      <c r="UD10" s="375"/>
      <c r="UE10" s="375"/>
      <c r="UF10" s="375"/>
      <c r="UG10" s="375"/>
      <c r="UH10" s="375"/>
      <c r="UI10" s="375"/>
      <c r="UJ10" s="375"/>
      <c r="UK10" s="375"/>
      <c r="UL10" s="375"/>
      <c r="UM10" s="375"/>
      <c r="UN10" s="375"/>
      <c r="UO10" s="375"/>
      <c r="UP10" s="375"/>
      <c r="UQ10" s="375"/>
      <c r="UR10" s="375"/>
      <c r="US10" s="375"/>
      <c r="UT10" s="375"/>
      <c r="UU10" s="375"/>
      <c r="UV10" s="375"/>
      <c r="UW10" s="375"/>
      <c r="UX10" s="375"/>
      <c r="UY10" s="375"/>
      <c r="UZ10" s="375"/>
      <c r="VA10" s="375"/>
      <c r="VB10" s="375"/>
      <c r="VC10" s="375"/>
      <c r="VD10" s="375"/>
      <c r="VE10" s="375"/>
      <c r="VF10" s="375"/>
      <c r="VG10" s="375"/>
      <c r="VH10" s="375"/>
      <c r="VI10" s="375"/>
      <c r="VJ10" s="375"/>
      <c r="VK10" s="375"/>
      <c r="VL10" s="375"/>
      <c r="VM10" s="375"/>
      <c r="VN10" s="375"/>
      <c r="VO10" s="375"/>
      <c r="VP10" s="375"/>
      <c r="VQ10" s="375"/>
      <c r="VR10" s="375"/>
      <c r="VS10" s="375"/>
      <c r="VT10" s="375"/>
      <c r="VU10" s="375"/>
      <c r="VV10" s="375"/>
      <c r="VW10" s="375"/>
      <c r="VX10" s="375"/>
      <c r="VY10" s="375"/>
      <c r="VZ10" s="375"/>
      <c r="WA10" s="375"/>
      <c r="WB10" s="375"/>
      <c r="WC10" s="375"/>
      <c r="WD10" s="375"/>
      <c r="WE10" s="375"/>
      <c r="WF10" s="375"/>
      <c r="WG10" s="375"/>
      <c r="WH10" s="375"/>
      <c r="WI10" s="375"/>
      <c r="WJ10" s="375"/>
      <c r="WK10" s="375"/>
      <c r="WL10" s="375"/>
      <c r="WM10" s="375"/>
      <c r="WN10" s="375"/>
      <c r="WO10" s="375"/>
      <c r="WP10" s="375"/>
      <c r="WQ10" s="375"/>
      <c r="WR10" s="375"/>
      <c r="WS10" s="375"/>
      <c r="WT10" s="375"/>
      <c r="WU10" s="375"/>
      <c r="WV10" s="375"/>
      <c r="WW10" s="375"/>
      <c r="WX10" s="375"/>
      <c r="WY10" s="375"/>
      <c r="WZ10" s="375"/>
      <c r="XA10" s="375"/>
      <c r="XB10" s="375"/>
      <c r="XC10" s="375"/>
      <c r="XD10" s="375"/>
      <c r="XE10" s="375"/>
      <c r="XF10" s="375"/>
      <c r="XG10" s="375"/>
      <c r="XH10" s="375"/>
      <c r="XI10" s="375"/>
      <c r="XJ10" s="375"/>
      <c r="XK10" s="375"/>
      <c r="XL10" s="375"/>
      <c r="XM10" s="375"/>
      <c r="XN10" s="375"/>
      <c r="XO10" s="375"/>
      <c r="XP10" s="375"/>
      <c r="XQ10" s="375"/>
      <c r="XR10" s="375"/>
      <c r="XS10" s="375"/>
      <c r="XT10" s="375"/>
      <c r="XU10" s="375"/>
      <c r="XV10" s="375"/>
      <c r="XW10" s="375"/>
      <c r="XX10" s="375"/>
      <c r="XY10" s="375"/>
      <c r="XZ10" s="375"/>
      <c r="YA10" s="375"/>
      <c r="YB10" s="375"/>
      <c r="YC10" s="375"/>
      <c r="YD10" s="375"/>
      <c r="YE10" s="375"/>
      <c r="YF10" s="375"/>
      <c r="YG10" s="375"/>
      <c r="YH10" s="375"/>
      <c r="YI10" s="375"/>
      <c r="YJ10" s="375"/>
      <c r="YK10" s="375"/>
      <c r="YL10" s="375"/>
      <c r="YM10" s="375"/>
      <c r="YN10" s="375"/>
      <c r="YO10" s="375"/>
      <c r="YP10" s="375"/>
      <c r="YQ10" s="375"/>
      <c r="YR10" s="375"/>
      <c r="YS10" s="375"/>
      <c r="YT10" s="375"/>
      <c r="YU10" s="375"/>
      <c r="YV10" s="375"/>
      <c r="YW10" s="375"/>
      <c r="YX10" s="375"/>
      <c r="YY10" s="375"/>
      <c r="YZ10" s="375"/>
      <c r="ZA10" s="375"/>
      <c r="ZB10" s="375"/>
      <c r="ZC10" s="375"/>
      <c r="ZD10" s="375"/>
      <c r="ZE10" s="375"/>
      <c r="ZF10" s="375"/>
      <c r="ZG10" s="375"/>
      <c r="ZH10" s="375"/>
      <c r="ZI10" s="375"/>
      <c r="ZJ10" s="375"/>
      <c r="ZK10" s="375"/>
      <c r="ZL10" s="375"/>
      <c r="ZM10" s="375"/>
      <c r="ZN10" s="375"/>
      <c r="ZO10" s="375"/>
      <c r="ZP10" s="375"/>
      <c r="ZQ10" s="375"/>
      <c r="ZR10" s="375"/>
      <c r="ZS10" s="375"/>
      <c r="ZT10" s="375"/>
      <c r="ZU10" s="375"/>
      <c r="ZV10" s="375"/>
      <c r="ZW10" s="375"/>
      <c r="ZX10" s="375"/>
      <c r="ZY10" s="375"/>
      <c r="ZZ10" s="375"/>
      <c r="AAA10" s="375"/>
      <c r="AAB10" s="375"/>
      <c r="AAC10" s="375"/>
      <c r="AAD10" s="375"/>
      <c r="AAE10" s="375"/>
      <c r="AAF10" s="375"/>
      <c r="AAG10" s="375"/>
      <c r="AAH10" s="375"/>
      <c r="AAI10" s="375"/>
      <c r="AAJ10" s="375"/>
      <c r="AAK10" s="375"/>
      <c r="AAL10" s="375"/>
      <c r="AAM10" s="375"/>
      <c r="AAN10" s="375"/>
      <c r="AAO10" s="375"/>
      <c r="AAP10" s="375"/>
      <c r="AAQ10" s="375"/>
      <c r="AAR10" s="375"/>
      <c r="AAS10" s="375"/>
      <c r="AAT10" s="375"/>
      <c r="AAU10" s="375"/>
      <c r="AAV10" s="375"/>
      <c r="AAW10" s="375"/>
      <c r="AAX10" s="375"/>
      <c r="AAY10" s="375"/>
      <c r="AAZ10" s="375"/>
      <c r="ABA10" s="375"/>
      <c r="ABB10" s="375"/>
      <c r="ABC10" s="375"/>
      <c r="ABD10" s="375"/>
      <c r="ABE10" s="375"/>
      <c r="ABF10" s="375"/>
      <c r="ABG10" s="375"/>
      <c r="ABH10" s="375"/>
      <c r="ABI10" s="375"/>
      <c r="ABJ10" s="375"/>
      <c r="ABK10" s="375"/>
      <c r="ABL10" s="375"/>
      <c r="ABM10" s="375"/>
      <c r="ABN10" s="375"/>
      <c r="ABO10" s="375"/>
      <c r="ABP10" s="375"/>
      <c r="ABQ10" s="375"/>
      <c r="ABR10" s="375"/>
      <c r="ABS10" s="375"/>
      <c r="ABT10" s="375"/>
      <c r="ABU10" s="375"/>
      <c r="ABV10" s="375"/>
      <c r="ABW10" s="375"/>
      <c r="ABX10" s="375"/>
      <c r="ABY10" s="375"/>
      <c r="ABZ10" s="375"/>
      <c r="ACA10" s="375"/>
      <c r="ACB10" s="375"/>
      <c r="ACC10" s="375"/>
      <c r="ACD10" s="375"/>
      <c r="ACE10" s="375"/>
      <c r="ACF10" s="375"/>
      <c r="ACG10" s="375"/>
      <c r="ACH10" s="375"/>
      <c r="ACI10" s="375"/>
      <c r="ACJ10" s="375"/>
      <c r="ACK10" s="375"/>
      <c r="ACL10" s="375"/>
      <c r="ACM10" s="375"/>
      <c r="ACN10" s="375"/>
      <c r="ACO10" s="375"/>
      <c r="ACP10" s="375"/>
      <c r="ACQ10" s="375"/>
      <c r="ACR10" s="375"/>
      <c r="ACS10" s="375"/>
      <c r="ACT10" s="375"/>
      <c r="ACU10" s="375"/>
      <c r="ACV10" s="375"/>
      <c r="ACW10" s="375"/>
      <c r="ACX10" s="375"/>
      <c r="ACY10" s="375"/>
      <c r="ACZ10" s="375"/>
      <c r="ADA10" s="375"/>
      <c r="ADB10" s="375"/>
      <c r="ADC10" s="375"/>
      <c r="ADD10" s="375"/>
      <c r="ADE10" s="375"/>
      <c r="ADF10" s="375"/>
      <c r="ADG10" s="375"/>
      <c r="ADH10" s="375"/>
      <c r="ADI10" s="375"/>
      <c r="ADJ10" s="375"/>
      <c r="ADK10" s="375"/>
      <c r="ADL10" s="375"/>
      <c r="ADM10" s="375"/>
      <c r="ADN10" s="375"/>
      <c r="ADO10" s="375"/>
      <c r="ADP10" s="375"/>
      <c r="ADQ10" s="375"/>
      <c r="ADR10" s="375"/>
      <c r="ADS10" s="375"/>
      <c r="ADT10" s="375"/>
      <c r="ADU10" s="375"/>
      <c r="ADV10" s="375"/>
      <c r="ADW10" s="375"/>
      <c r="ADX10" s="375"/>
      <c r="ADY10" s="375"/>
      <c r="ADZ10" s="375"/>
      <c r="AEA10" s="375"/>
      <c r="AEB10" s="375"/>
      <c r="AEC10" s="375"/>
      <c r="AED10" s="375"/>
      <c r="AEE10" s="375"/>
      <c r="AEF10" s="375"/>
      <c r="AEG10" s="375"/>
      <c r="AEH10" s="375"/>
      <c r="AEI10" s="375"/>
      <c r="AEJ10" s="375"/>
      <c r="AEK10" s="375"/>
      <c r="AEL10" s="375"/>
      <c r="AEM10" s="375"/>
      <c r="AEN10" s="375"/>
      <c r="AEO10" s="375"/>
      <c r="AEP10" s="375"/>
      <c r="AEQ10" s="375"/>
      <c r="AER10" s="375"/>
      <c r="AES10" s="375"/>
      <c r="AET10" s="375"/>
      <c r="AEU10" s="375"/>
      <c r="AEV10" s="375"/>
      <c r="AEW10" s="375"/>
      <c r="AEX10" s="375"/>
      <c r="AEY10" s="375"/>
      <c r="AEZ10" s="375"/>
      <c r="AFA10" s="375"/>
      <c r="AFB10" s="375"/>
      <c r="AFC10" s="375"/>
      <c r="AFD10" s="375"/>
      <c r="AFE10" s="375"/>
      <c r="AFF10" s="375"/>
      <c r="AFG10" s="375"/>
      <c r="AFH10" s="375"/>
      <c r="AFI10" s="375"/>
      <c r="AFJ10" s="375"/>
      <c r="AFK10" s="375"/>
      <c r="AFL10" s="375"/>
      <c r="AFM10" s="375"/>
      <c r="AFN10" s="375"/>
      <c r="AFO10" s="375"/>
      <c r="AFP10" s="375"/>
      <c r="AFQ10" s="375"/>
      <c r="AFR10" s="375"/>
      <c r="AFS10" s="375"/>
      <c r="AFT10" s="375"/>
      <c r="AFU10" s="375"/>
      <c r="AFV10" s="375"/>
      <c r="AFW10" s="375"/>
      <c r="AFX10" s="375"/>
      <c r="AFY10" s="375"/>
      <c r="AFZ10" s="375"/>
      <c r="AGA10" s="375"/>
      <c r="AGB10" s="375"/>
      <c r="AGC10" s="375"/>
      <c r="AGD10" s="375"/>
      <c r="AGE10" s="375"/>
      <c r="AGF10" s="375"/>
      <c r="AGG10" s="375"/>
      <c r="AGH10" s="375"/>
      <c r="AGI10" s="375"/>
      <c r="AGJ10" s="375"/>
      <c r="AGK10" s="375"/>
      <c r="AGL10" s="375"/>
      <c r="AGM10" s="375"/>
      <c r="AGN10" s="375"/>
      <c r="AGO10" s="375"/>
      <c r="AGP10" s="375"/>
      <c r="AGQ10" s="375"/>
      <c r="AGR10" s="375"/>
      <c r="AGS10" s="375"/>
      <c r="AGT10" s="375"/>
      <c r="AGU10" s="375"/>
      <c r="AGV10" s="375"/>
      <c r="AGW10" s="375"/>
      <c r="AGX10" s="375"/>
      <c r="AGY10" s="375"/>
      <c r="AGZ10" s="375"/>
      <c r="AHA10" s="375"/>
      <c r="AHB10" s="375"/>
      <c r="AHC10" s="375"/>
      <c r="AHD10" s="375"/>
      <c r="AHE10" s="375"/>
      <c r="AHF10" s="375"/>
      <c r="AHG10" s="375"/>
      <c r="AHH10" s="375"/>
      <c r="AHI10" s="375"/>
      <c r="AHJ10" s="375"/>
      <c r="AHK10" s="375"/>
      <c r="AHL10" s="375"/>
      <c r="AHM10" s="375"/>
      <c r="AHN10" s="375"/>
      <c r="AHO10" s="375"/>
      <c r="AHP10" s="375"/>
      <c r="AHQ10" s="375"/>
      <c r="AHR10" s="375"/>
      <c r="AHS10" s="375"/>
      <c r="AHT10" s="375"/>
      <c r="AHU10" s="375"/>
      <c r="AHV10" s="375"/>
      <c r="AHW10" s="375"/>
      <c r="AHX10" s="375"/>
      <c r="AHY10" s="375"/>
      <c r="AHZ10" s="375"/>
      <c r="AIA10" s="375"/>
      <c r="AIB10" s="375"/>
      <c r="AIC10" s="375"/>
      <c r="AID10" s="375"/>
      <c r="AIE10" s="375"/>
      <c r="AIF10" s="375"/>
      <c r="AIG10" s="375"/>
      <c r="AIH10" s="375"/>
      <c r="AII10" s="375"/>
      <c r="AIJ10" s="375"/>
      <c r="AIK10" s="375"/>
      <c r="AIL10" s="375"/>
      <c r="AIM10" s="375"/>
      <c r="AIN10" s="375"/>
      <c r="AIO10" s="375"/>
      <c r="AIP10" s="375"/>
      <c r="AIQ10" s="375"/>
      <c r="AIR10" s="375"/>
      <c r="AIS10" s="375"/>
      <c r="AIT10" s="375"/>
      <c r="AIU10" s="375"/>
      <c r="AIV10" s="375"/>
      <c r="AIW10" s="375"/>
      <c r="AIX10" s="375"/>
      <c r="AIY10" s="375"/>
      <c r="AIZ10" s="375"/>
      <c r="AJA10" s="375"/>
      <c r="AJB10" s="375"/>
      <c r="AJC10" s="375"/>
      <c r="AJD10" s="375"/>
      <c r="AJE10" s="375"/>
      <c r="AJF10" s="375"/>
      <c r="AJG10" s="375"/>
      <c r="AJH10" s="375"/>
      <c r="AJI10" s="375"/>
      <c r="AJJ10" s="375"/>
      <c r="AJK10" s="375"/>
      <c r="AJL10" s="375"/>
      <c r="AJM10" s="375"/>
      <c r="AJN10" s="375"/>
      <c r="AJO10" s="375"/>
      <c r="AJP10" s="375"/>
      <c r="AJQ10" s="375"/>
      <c r="AJR10" s="375"/>
      <c r="AJS10" s="375"/>
      <c r="AJT10" s="375"/>
      <c r="AJU10" s="375"/>
      <c r="AJV10" s="375"/>
      <c r="AJW10" s="375"/>
      <c r="AJX10" s="375"/>
      <c r="AJY10" s="375"/>
      <c r="AJZ10" s="375"/>
      <c r="AKA10" s="375"/>
      <c r="AKB10" s="375"/>
      <c r="AKC10" s="375"/>
      <c r="AKD10" s="375"/>
      <c r="AKE10" s="375"/>
      <c r="AKF10" s="375"/>
      <c r="AKG10" s="375"/>
      <c r="AKH10" s="375"/>
      <c r="AKI10" s="375"/>
      <c r="AKJ10" s="375"/>
      <c r="AKK10" s="375"/>
      <c r="AKL10" s="375"/>
      <c r="AKM10" s="375"/>
      <c r="AKN10" s="375"/>
      <c r="AKO10" s="375"/>
      <c r="AKP10" s="375"/>
      <c r="AKQ10" s="375"/>
      <c r="AKR10" s="375"/>
      <c r="AKS10" s="375"/>
      <c r="AKT10" s="375"/>
      <c r="AKU10" s="375"/>
      <c r="AKV10" s="375"/>
      <c r="AKW10" s="375"/>
      <c r="AKX10" s="375"/>
      <c r="AKY10" s="375"/>
      <c r="AKZ10" s="375"/>
      <c r="ALA10" s="375"/>
      <c r="ALB10" s="375"/>
      <c r="ALC10" s="375"/>
      <c r="ALD10" s="375"/>
      <c r="ALE10" s="375"/>
      <c r="ALF10" s="375"/>
      <c r="ALG10" s="375"/>
      <c r="ALH10" s="375"/>
      <c r="ALI10" s="375"/>
      <c r="ALJ10" s="375"/>
      <c r="ALK10" s="375"/>
      <c r="ALL10" s="375"/>
      <c r="ALM10" s="375"/>
      <c r="ALN10" s="375"/>
      <c r="ALO10" s="375"/>
      <c r="ALP10" s="375"/>
      <c r="ALQ10" s="375"/>
      <c r="ALR10" s="375"/>
      <c r="ALS10" s="375"/>
      <c r="ALT10" s="375"/>
      <c r="ALU10" s="375"/>
      <c r="ALV10" s="375"/>
      <c r="ALW10" s="375"/>
      <c r="ALX10" s="375"/>
      <c r="ALY10" s="375"/>
      <c r="ALZ10" s="375"/>
      <c r="AMA10" s="375"/>
      <c r="AMB10" s="375"/>
      <c r="AMC10" s="375"/>
      <c r="AMD10" s="375"/>
      <c r="AME10" s="375"/>
      <c r="AMF10" s="375"/>
      <c r="AMG10" s="375"/>
      <c r="AMH10" s="375"/>
      <c r="AMI10" s="375"/>
      <c r="AMJ10" s="375"/>
      <c r="AMK10" s="375"/>
    </row>
    <row r="11" customFormat="false" ht="13.8" hidden="false" customHeight="false" outlineLevel="0" collapsed="false">
      <c r="A11" s="266" t="s">
        <v>5197</v>
      </c>
      <c r="B11" s="354" t="s">
        <v>5198</v>
      </c>
      <c r="C11" s="266"/>
      <c r="D11" s="266"/>
      <c r="E11" s="266" t="s">
        <v>5199</v>
      </c>
      <c r="F11" s="266" t="s">
        <v>5200</v>
      </c>
      <c r="G11" s="399" t="s">
        <v>5201</v>
      </c>
      <c r="H11" s="399"/>
      <c r="I11" s="399"/>
      <c r="J11" s="399" t="s">
        <v>5202</v>
      </c>
      <c r="K11" s="399"/>
      <c r="L11" s="266"/>
      <c r="M11" s="266" t="s">
        <v>44</v>
      </c>
      <c r="N11" s="266"/>
      <c r="O11" s="266"/>
      <c r="P11" s="266"/>
      <c r="Q11" s="266"/>
      <c r="R11" s="266" t="s">
        <v>45</v>
      </c>
      <c r="S11" s="266"/>
      <c r="T11" s="84" t="s">
        <v>362</v>
      </c>
      <c r="U11" s="341"/>
      <c r="V11" s="342" t="s">
        <v>237</v>
      </c>
      <c r="W11" s="341"/>
      <c r="X11" s="342"/>
      <c r="Y11" s="342"/>
      <c r="Z11" s="342"/>
      <c r="AA11" s="342"/>
      <c r="AB11" s="343"/>
      <c r="AC11" s="343"/>
      <c r="AD11" s="344"/>
      <c r="AE11" s="343" t="s">
        <v>5203</v>
      </c>
      <c r="AF11" s="345"/>
      <c r="AG11" s="397" t="s">
        <v>5204</v>
      </c>
      <c r="AH11" s="405"/>
      <c r="AI11" s="403"/>
      <c r="AJ11" s="403"/>
      <c r="AK11" s="397" t="s">
        <v>5205</v>
      </c>
      <c r="AL11" s="403"/>
      <c r="AM11" s="397"/>
      <c r="AN11" s="343"/>
      <c r="AO11" s="324"/>
      <c r="AP11" s="324"/>
      <c r="AQ11" s="324"/>
      <c r="AR11" s="324"/>
      <c r="AS11" s="324"/>
      <c r="AT11" s="378"/>
      <c r="AU11" s="379"/>
      <c r="AV11" s="380"/>
      <c r="AW11" s="381"/>
      <c r="AX11" s="381"/>
      <c r="AY11" s="381"/>
      <c r="AZ11" s="381"/>
      <c r="BA11" s="381"/>
      <c r="BB11" s="381"/>
      <c r="BC11" s="381"/>
      <c r="BD11" s="381"/>
      <c r="BE11" s="381"/>
      <c r="BF11" s="381"/>
      <c r="BG11" s="381"/>
      <c r="BH11" s="381"/>
      <c r="BI11" s="381"/>
      <c r="BJ11" s="381"/>
      <c r="BK11" s="381"/>
      <c r="BL11" s="381"/>
      <c r="BM11" s="381"/>
      <c r="BN11" s="381"/>
      <c r="BO11" s="381"/>
      <c r="BP11" s="381"/>
      <c r="BQ11" s="375"/>
      <c r="BR11" s="375"/>
      <c r="BS11" s="375"/>
      <c r="BT11" s="375"/>
      <c r="BU11" s="375"/>
      <c r="BV11" s="375"/>
      <c r="BW11" s="375"/>
      <c r="BX11" s="375"/>
      <c r="BY11" s="375"/>
      <c r="BZ11" s="375"/>
      <c r="CA11" s="375"/>
      <c r="CB11" s="375"/>
      <c r="CC11" s="375"/>
      <c r="CD11" s="375"/>
      <c r="CE11" s="375"/>
      <c r="CF11" s="375"/>
      <c r="CG11" s="375"/>
      <c r="CH11" s="375"/>
      <c r="CI11" s="375"/>
      <c r="CJ11" s="375"/>
      <c r="CK11" s="375"/>
      <c r="CL11" s="375"/>
      <c r="CM11" s="375"/>
      <c r="CN11" s="375"/>
      <c r="CO11" s="375"/>
      <c r="CP11" s="375"/>
      <c r="CQ11" s="375"/>
      <c r="CR11" s="375"/>
      <c r="CS11" s="375"/>
      <c r="CT11" s="375"/>
      <c r="CU11" s="375"/>
      <c r="CV11" s="375"/>
      <c r="CW11" s="375"/>
      <c r="CX11" s="375"/>
      <c r="CY11" s="375"/>
      <c r="CZ11" s="375"/>
      <c r="DA11" s="375"/>
      <c r="DB11" s="375"/>
      <c r="DC11" s="375"/>
      <c r="DD11" s="375"/>
      <c r="DE11" s="375"/>
      <c r="DF11" s="375"/>
      <c r="DG11" s="375"/>
      <c r="DH11" s="375"/>
      <c r="DI11" s="375"/>
      <c r="DJ11" s="375"/>
      <c r="DK11" s="375"/>
      <c r="DL11" s="375"/>
      <c r="DM11" s="375"/>
      <c r="DN11" s="375"/>
      <c r="DO11" s="375"/>
      <c r="DP11" s="375"/>
      <c r="DQ11" s="375"/>
      <c r="DR11" s="375"/>
      <c r="DS11" s="375"/>
      <c r="DT11" s="375"/>
      <c r="DU11" s="375"/>
      <c r="DV11" s="375"/>
      <c r="DW11" s="375"/>
      <c r="DX11" s="375"/>
      <c r="DY11" s="375"/>
      <c r="DZ11" s="375"/>
      <c r="EA11" s="375"/>
      <c r="EB11" s="375"/>
      <c r="EC11" s="375"/>
      <c r="ED11" s="375"/>
      <c r="EE11" s="375"/>
      <c r="EF11" s="375"/>
      <c r="EG11" s="375"/>
      <c r="EH11" s="375"/>
      <c r="EI11" s="375"/>
      <c r="EJ11" s="375"/>
      <c r="EK11" s="375"/>
      <c r="EL11" s="375"/>
      <c r="EM11" s="375"/>
      <c r="EN11" s="375"/>
      <c r="EO11" s="375"/>
      <c r="EP11" s="375"/>
      <c r="EQ11" s="375"/>
      <c r="ER11" s="375"/>
      <c r="ES11" s="375"/>
      <c r="ET11" s="375"/>
      <c r="EU11" s="375"/>
      <c r="EV11" s="375"/>
      <c r="EW11" s="375"/>
      <c r="EX11" s="375"/>
      <c r="EY11" s="375"/>
      <c r="EZ11" s="375"/>
      <c r="FA11" s="375"/>
      <c r="FB11" s="375"/>
      <c r="FC11" s="375"/>
      <c r="FD11" s="375"/>
      <c r="FE11" s="375"/>
      <c r="FF11" s="375"/>
      <c r="FG11" s="375"/>
      <c r="FH11" s="375"/>
      <c r="FI11" s="375"/>
      <c r="FJ11" s="375"/>
      <c r="FK11" s="375"/>
      <c r="FL11" s="375"/>
      <c r="FM11" s="375"/>
      <c r="FN11" s="375"/>
      <c r="FO11" s="375"/>
      <c r="FP11" s="375"/>
      <c r="FQ11" s="375"/>
      <c r="FR11" s="375"/>
      <c r="FS11" s="375"/>
      <c r="FT11" s="375"/>
      <c r="FU11" s="375"/>
      <c r="FV11" s="375"/>
      <c r="FW11" s="375"/>
      <c r="FX11" s="375"/>
      <c r="FY11" s="375"/>
      <c r="FZ11" s="375"/>
      <c r="GA11" s="375"/>
      <c r="GB11" s="375"/>
      <c r="GC11" s="375"/>
      <c r="GD11" s="375"/>
      <c r="GE11" s="375"/>
      <c r="GF11" s="375"/>
      <c r="GG11" s="375"/>
      <c r="GH11" s="375"/>
      <c r="GI11" s="375"/>
      <c r="GJ11" s="375"/>
      <c r="GK11" s="375"/>
      <c r="GL11" s="375"/>
      <c r="GM11" s="375"/>
      <c r="GN11" s="375"/>
      <c r="GO11" s="375"/>
      <c r="GP11" s="375"/>
      <c r="GQ11" s="375"/>
      <c r="GR11" s="375"/>
      <c r="GS11" s="375"/>
      <c r="GT11" s="375"/>
      <c r="GU11" s="375"/>
      <c r="GV11" s="375"/>
      <c r="GW11" s="375"/>
      <c r="GX11" s="375"/>
      <c r="GY11" s="375"/>
      <c r="GZ11" s="375"/>
      <c r="HA11" s="375"/>
      <c r="HB11" s="375"/>
      <c r="HC11" s="375"/>
      <c r="HD11" s="375"/>
      <c r="HE11" s="375"/>
      <c r="HF11" s="375"/>
      <c r="HG11" s="375"/>
      <c r="HH11" s="375"/>
      <c r="HI11" s="375"/>
      <c r="HJ11" s="375"/>
      <c r="HK11" s="375"/>
      <c r="HL11" s="375"/>
      <c r="HM11" s="375"/>
      <c r="HN11" s="375"/>
      <c r="HO11" s="375"/>
      <c r="HP11" s="375"/>
      <c r="HQ11" s="375"/>
      <c r="HR11" s="375"/>
      <c r="HS11" s="375"/>
      <c r="HT11" s="375"/>
      <c r="HU11" s="375"/>
      <c r="HV11" s="375"/>
      <c r="HW11" s="375"/>
      <c r="HX11" s="375"/>
      <c r="HY11" s="375"/>
      <c r="HZ11" s="375"/>
      <c r="IA11" s="375"/>
      <c r="IB11" s="375"/>
      <c r="IC11" s="375"/>
      <c r="ID11" s="375"/>
      <c r="IE11" s="375"/>
      <c r="IF11" s="375"/>
      <c r="IG11" s="375"/>
      <c r="IH11" s="375"/>
      <c r="II11" s="375"/>
      <c r="IJ11" s="375"/>
      <c r="IK11" s="375"/>
      <c r="IL11" s="375"/>
      <c r="IM11" s="375"/>
      <c r="IN11" s="375"/>
      <c r="IO11" s="375"/>
      <c r="IP11" s="375"/>
      <c r="IQ11" s="375"/>
      <c r="IR11" s="375"/>
      <c r="IS11" s="375"/>
      <c r="IT11" s="375"/>
      <c r="IU11" s="375"/>
      <c r="IV11" s="375"/>
      <c r="IW11" s="375"/>
      <c r="IX11" s="375"/>
      <c r="IY11" s="375"/>
      <c r="IZ11" s="375"/>
      <c r="JA11" s="375"/>
      <c r="JB11" s="375"/>
      <c r="JC11" s="375"/>
      <c r="JD11" s="375"/>
      <c r="JE11" s="375"/>
      <c r="JF11" s="375"/>
      <c r="JG11" s="375"/>
      <c r="JH11" s="375"/>
      <c r="JI11" s="375"/>
      <c r="JJ11" s="375"/>
      <c r="JK11" s="375"/>
      <c r="JL11" s="375"/>
      <c r="JM11" s="375"/>
      <c r="JN11" s="375"/>
      <c r="JO11" s="375"/>
      <c r="JP11" s="375"/>
      <c r="JQ11" s="375"/>
      <c r="JR11" s="375"/>
      <c r="JS11" s="375"/>
      <c r="JT11" s="375"/>
      <c r="JU11" s="375"/>
      <c r="JV11" s="375"/>
      <c r="JW11" s="375"/>
      <c r="JX11" s="375"/>
      <c r="JY11" s="375"/>
      <c r="JZ11" s="375"/>
      <c r="KA11" s="375"/>
      <c r="KB11" s="375"/>
      <c r="KC11" s="375"/>
      <c r="KD11" s="375"/>
      <c r="KE11" s="375"/>
      <c r="KF11" s="375"/>
      <c r="KG11" s="375"/>
      <c r="KH11" s="375"/>
      <c r="KI11" s="375"/>
      <c r="KJ11" s="375"/>
      <c r="KK11" s="375"/>
      <c r="KL11" s="375"/>
      <c r="KM11" s="375"/>
      <c r="KN11" s="375"/>
      <c r="KO11" s="375"/>
      <c r="KP11" s="375"/>
      <c r="KQ11" s="375"/>
      <c r="KR11" s="375"/>
      <c r="KS11" s="375"/>
      <c r="KT11" s="375"/>
      <c r="KU11" s="375"/>
      <c r="KV11" s="375"/>
      <c r="KW11" s="375"/>
      <c r="KX11" s="375"/>
      <c r="KY11" s="375"/>
      <c r="KZ11" s="375"/>
      <c r="LA11" s="375"/>
      <c r="LB11" s="375"/>
      <c r="LC11" s="375"/>
      <c r="LD11" s="375"/>
      <c r="LE11" s="375"/>
      <c r="LF11" s="375"/>
      <c r="LG11" s="375"/>
      <c r="LH11" s="375"/>
      <c r="LI11" s="375"/>
      <c r="LJ11" s="375"/>
      <c r="LK11" s="375"/>
      <c r="LL11" s="375"/>
      <c r="LM11" s="375"/>
      <c r="LN11" s="375"/>
      <c r="LO11" s="375"/>
      <c r="LP11" s="375"/>
      <c r="LQ11" s="375"/>
      <c r="LR11" s="375"/>
      <c r="LS11" s="375"/>
      <c r="LT11" s="375"/>
      <c r="LU11" s="375"/>
      <c r="LV11" s="375"/>
      <c r="LW11" s="375"/>
      <c r="LX11" s="375"/>
      <c r="LY11" s="375"/>
      <c r="LZ11" s="375"/>
      <c r="MA11" s="375"/>
      <c r="MB11" s="375"/>
      <c r="MC11" s="375"/>
      <c r="MD11" s="375"/>
      <c r="ME11" s="375"/>
      <c r="MF11" s="375"/>
      <c r="MG11" s="375"/>
      <c r="MH11" s="375"/>
      <c r="MI11" s="375"/>
      <c r="MJ11" s="375"/>
      <c r="MK11" s="375"/>
      <c r="ML11" s="375"/>
      <c r="MM11" s="375"/>
      <c r="MN11" s="375"/>
      <c r="MO11" s="375"/>
      <c r="MP11" s="375"/>
      <c r="MQ11" s="375"/>
      <c r="MR11" s="375"/>
      <c r="MS11" s="375"/>
      <c r="MT11" s="375"/>
      <c r="MU11" s="375"/>
      <c r="MV11" s="375"/>
      <c r="MW11" s="375"/>
      <c r="MX11" s="375"/>
      <c r="MY11" s="375"/>
      <c r="MZ11" s="375"/>
      <c r="NA11" s="375"/>
      <c r="NB11" s="375"/>
      <c r="NC11" s="375"/>
      <c r="ND11" s="375"/>
      <c r="NE11" s="375"/>
      <c r="NF11" s="375"/>
      <c r="NG11" s="375"/>
      <c r="NH11" s="375"/>
      <c r="NI11" s="375"/>
      <c r="NJ11" s="375"/>
      <c r="NK11" s="375"/>
      <c r="NL11" s="375"/>
      <c r="NM11" s="375"/>
      <c r="NN11" s="375"/>
      <c r="NO11" s="375"/>
      <c r="NP11" s="375"/>
      <c r="NQ11" s="375"/>
      <c r="NR11" s="375"/>
      <c r="NS11" s="375"/>
      <c r="NT11" s="375"/>
      <c r="NU11" s="375"/>
      <c r="NV11" s="375"/>
      <c r="NW11" s="375"/>
      <c r="NX11" s="375"/>
      <c r="NY11" s="375"/>
      <c r="NZ11" s="375"/>
      <c r="OA11" s="375"/>
      <c r="OB11" s="375"/>
      <c r="OC11" s="375"/>
      <c r="OD11" s="375"/>
      <c r="OE11" s="375"/>
      <c r="OF11" s="375"/>
      <c r="OG11" s="375"/>
      <c r="OH11" s="375"/>
      <c r="OI11" s="375"/>
      <c r="OJ11" s="375"/>
      <c r="OK11" s="375"/>
      <c r="OL11" s="375"/>
      <c r="OM11" s="375"/>
      <c r="ON11" s="375"/>
      <c r="OO11" s="375"/>
      <c r="OP11" s="375"/>
      <c r="OQ11" s="375"/>
      <c r="OR11" s="375"/>
      <c r="OS11" s="375"/>
      <c r="OT11" s="375"/>
      <c r="OU11" s="375"/>
      <c r="OV11" s="375"/>
      <c r="OW11" s="375"/>
      <c r="OX11" s="375"/>
      <c r="OY11" s="375"/>
      <c r="OZ11" s="375"/>
      <c r="PA11" s="375"/>
      <c r="PB11" s="375"/>
      <c r="PC11" s="375"/>
      <c r="PD11" s="375"/>
      <c r="PE11" s="375"/>
      <c r="PF11" s="375"/>
      <c r="PG11" s="375"/>
      <c r="PH11" s="375"/>
      <c r="PI11" s="375"/>
      <c r="PJ11" s="375"/>
      <c r="PK11" s="375"/>
      <c r="PL11" s="375"/>
      <c r="PM11" s="375"/>
      <c r="PN11" s="375"/>
      <c r="PO11" s="375"/>
      <c r="PP11" s="375"/>
      <c r="PQ11" s="375"/>
      <c r="PR11" s="375"/>
      <c r="PS11" s="375"/>
      <c r="PT11" s="375"/>
      <c r="PU11" s="375"/>
      <c r="PV11" s="375"/>
      <c r="PW11" s="375"/>
      <c r="PX11" s="375"/>
      <c r="PY11" s="375"/>
      <c r="PZ11" s="375"/>
      <c r="QA11" s="375"/>
      <c r="QB11" s="375"/>
      <c r="QC11" s="375"/>
      <c r="QD11" s="375"/>
      <c r="QE11" s="375"/>
      <c r="QF11" s="375"/>
      <c r="QG11" s="375"/>
      <c r="QH11" s="375"/>
      <c r="QI11" s="375"/>
      <c r="QJ11" s="375"/>
      <c r="QK11" s="375"/>
      <c r="QL11" s="375"/>
      <c r="QM11" s="375"/>
      <c r="QN11" s="375"/>
      <c r="QO11" s="375"/>
      <c r="QP11" s="375"/>
      <c r="QQ11" s="375"/>
      <c r="QR11" s="375"/>
      <c r="QS11" s="375"/>
      <c r="QT11" s="375"/>
      <c r="QU11" s="375"/>
      <c r="QV11" s="375"/>
      <c r="QW11" s="375"/>
      <c r="QX11" s="375"/>
      <c r="QY11" s="375"/>
      <c r="QZ11" s="375"/>
      <c r="RA11" s="375"/>
      <c r="RB11" s="375"/>
      <c r="RC11" s="375"/>
      <c r="RD11" s="375"/>
      <c r="RE11" s="375"/>
      <c r="RF11" s="375"/>
      <c r="RG11" s="375"/>
      <c r="RH11" s="375"/>
      <c r="RI11" s="375"/>
      <c r="RJ11" s="375"/>
      <c r="RK11" s="375"/>
      <c r="RL11" s="375"/>
      <c r="RM11" s="375"/>
      <c r="RN11" s="375"/>
      <c r="RO11" s="375"/>
      <c r="RP11" s="375"/>
      <c r="RQ11" s="375"/>
      <c r="RR11" s="375"/>
      <c r="RS11" s="375"/>
      <c r="RT11" s="375"/>
      <c r="RU11" s="375"/>
      <c r="RV11" s="375"/>
      <c r="RW11" s="375"/>
      <c r="RX11" s="375"/>
      <c r="RY11" s="375"/>
      <c r="RZ11" s="375"/>
      <c r="SA11" s="375"/>
      <c r="SB11" s="375"/>
      <c r="SC11" s="375"/>
      <c r="SD11" s="375"/>
      <c r="SE11" s="375"/>
      <c r="SF11" s="375"/>
      <c r="SG11" s="375"/>
      <c r="SH11" s="375"/>
      <c r="SI11" s="375"/>
      <c r="SJ11" s="375"/>
      <c r="SK11" s="375"/>
      <c r="SL11" s="375"/>
      <c r="SM11" s="375"/>
      <c r="SN11" s="375"/>
      <c r="SO11" s="375"/>
      <c r="SP11" s="375"/>
      <c r="SQ11" s="375"/>
      <c r="SR11" s="375"/>
      <c r="SS11" s="375"/>
      <c r="ST11" s="375"/>
      <c r="SU11" s="375"/>
      <c r="SV11" s="375"/>
      <c r="SW11" s="375"/>
      <c r="SX11" s="375"/>
      <c r="SY11" s="375"/>
      <c r="SZ11" s="375"/>
      <c r="TA11" s="375"/>
      <c r="TB11" s="375"/>
      <c r="TC11" s="375"/>
      <c r="TD11" s="375"/>
      <c r="TE11" s="375"/>
      <c r="TF11" s="375"/>
      <c r="TG11" s="375"/>
      <c r="TH11" s="375"/>
      <c r="TI11" s="375"/>
      <c r="TJ11" s="375"/>
      <c r="TK11" s="375"/>
      <c r="TL11" s="375"/>
      <c r="TM11" s="375"/>
      <c r="TN11" s="375"/>
      <c r="TO11" s="375"/>
      <c r="TP11" s="375"/>
      <c r="TQ11" s="375"/>
      <c r="TR11" s="375"/>
      <c r="TS11" s="375"/>
      <c r="TT11" s="375"/>
      <c r="TU11" s="375"/>
      <c r="TV11" s="375"/>
      <c r="TW11" s="375"/>
      <c r="TX11" s="375"/>
      <c r="TY11" s="375"/>
      <c r="TZ11" s="375"/>
      <c r="UA11" s="375"/>
      <c r="UB11" s="375"/>
      <c r="UC11" s="375"/>
      <c r="UD11" s="375"/>
      <c r="UE11" s="375"/>
      <c r="UF11" s="375"/>
      <c r="UG11" s="375"/>
      <c r="UH11" s="375"/>
      <c r="UI11" s="375"/>
      <c r="UJ11" s="375"/>
      <c r="UK11" s="375"/>
      <c r="UL11" s="375"/>
      <c r="UM11" s="375"/>
      <c r="UN11" s="375"/>
      <c r="UO11" s="375"/>
      <c r="UP11" s="375"/>
      <c r="UQ11" s="375"/>
      <c r="UR11" s="375"/>
      <c r="US11" s="375"/>
      <c r="UT11" s="375"/>
      <c r="UU11" s="375"/>
      <c r="UV11" s="375"/>
      <c r="UW11" s="375"/>
      <c r="UX11" s="375"/>
      <c r="UY11" s="375"/>
      <c r="UZ11" s="375"/>
      <c r="VA11" s="375"/>
      <c r="VB11" s="375"/>
      <c r="VC11" s="375"/>
      <c r="VD11" s="375"/>
      <c r="VE11" s="375"/>
      <c r="VF11" s="375"/>
      <c r="VG11" s="375"/>
      <c r="VH11" s="375"/>
      <c r="VI11" s="375"/>
      <c r="VJ11" s="375"/>
      <c r="VK11" s="375"/>
      <c r="VL11" s="375"/>
      <c r="VM11" s="375"/>
      <c r="VN11" s="375"/>
      <c r="VO11" s="375"/>
      <c r="VP11" s="375"/>
      <c r="VQ11" s="375"/>
      <c r="VR11" s="375"/>
      <c r="VS11" s="375"/>
      <c r="VT11" s="375"/>
      <c r="VU11" s="375"/>
      <c r="VV11" s="375"/>
      <c r="VW11" s="375"/>
      <c r="VX11" s="375"/>
      <c r="VY11" s="375"/>
      <c r="VZ11" s="375"/>
      <c r="WA11" s="375"/>
      <c r="WB11" s="375"/>
      <c r="WC11" s="375"/>
      <c r="WD11" s="375"/>
      <c r="WE11" s="375"/>
      <c r="WF11" s="375"/>
      <c r="WG11" s="375"/>
      <c r="WH11" s="375"/>
      <c r="WI11" s="375"/>
      <c r="WJ11" s="375"/>
      <c r="WK11" s="375"/>
      <c r="WL11" s="375"/>
      <c r="WM11" s="375"/>
      <c r="WN11" s="375"/>
      <c r="WO11" s="375"/>
      <c r="WP11" s="375"/>
      <c r="WQ11" s="375"/>
      <c r="WR11" s="375"/>
      <c r="WS11" s="375"/>
      <c r="WT11" s="375"/>
      <c r="WU11" s="375"/>
      <c r="WV11" s="375"/>
      <c r="WW11" s="375"/>
      <c r="WX11" s="375"/>
      <c r="WY11" s="375"/>
      <c r="WZ11" s="375"/>
      <c r="XA11" s="375"/>
      <c r="XB11" s="375"/>
      <c r="XC11" s="375"/>
      <c r="XD11" s="375"/>
      <c r="XE11" s="375"/>
      <c r="XF11" s="375"/>
      <c r="XG11" s="375"/>
      <c r="XH11" s="375"/>
      <c r="XI11" s="375"/>
      <c r="XJ11" s="375"/>
      <c r="XK11" s="375"/>
      <c r="XL11" s="375"/>
      <c r="XM11" s="375"/>
      <c r="XN11" s="375"/>
      <c r="XO11" s="375"/>
      <c r="XP11" s="375"/>
      <c r="XQ11" s="375"/>
      <c r="XR11" s="375"/>
      <c r="XS11" s="375"/>
      <c r="XT11" s="375"/>
      <c r="XU11" s="375"/>
      <c r="XV11" s="375"/>
      <c r="XW11" s="375"/>
      <c r="XX11" s="375"/>
      <c r="XY11" s="375"/>
      <c r="XZ11" s="375"/>
      <c r="YA11" s="375"/>
      <c r="YB11" s="375"/>
      <c r="YC11" s="375"/>
      <c r="YD11" s="375"/>
      <c r="YE11" s="375"/>
      <c r="YF11" s="375"/>
      <c r="YG11" s="375"/>
      <c r="YH11" s="375"/>
      <c r="YI11" s="375"/>
      <c r="YJ11" s="375"/>
      <c r="YK11" s="375"/>
      <c r="YL11" s="375"/>
      <c r="YM11" s="375"/>
      <c r="YN11" s="375"/>
      <c r="YO11" s="375"/>
      <c r="YP11" s="375"/>
      <c r="YQ11" s="375"/>
      <c r="YR11" s="375"/>
      <c r="YS11" s="375"/>
      <c r="YT11" s="375"/>
      <c r="YU11" s="375"/>
      <c r="YV11" s="375"/>
      <c r="YW11" s="375"/>
      <c r="YX11" s="375"/>
      <c r="YY11" s="375"/>
      <c r="YZ11" s="375"/>
      <c r="ZA11" s="375"/>
      <c r="ZB11" s="375"/>
      <c r="ZC11" s="375"/>
      <c r="ZD11" s="375"/>
      <c r="ZE11" s="375"/>
      <c r="ZF11" s="375"/>
      <c r="ZG11" s="375"/>
      <c r="ZH11" s="375"/>
      <c r="ZI11" s="375"/>
      <c r="ZJ11" s="375"/>
      <c r="ZK11" s="375"/>
      <c r="ZL11" s="375"/>
      <c r="ZM11" s="375"/>
      <c r="ZN11" s="375"/>
      <c r="ZO11" s="375"/>
      <c r="ZP11" s="375"/>
      <c r="ZQ11" s="375"/>
      <c r="ZR11" s="375"/>
      <c r="ZS11" s="375"/>
      <c r="ZT11" s="375"/>
      <c r="ZU11" s="375"/>
      <c r="ZV11" s="375"/>
      <c r="ZW11" s="375"/>
      <c r="ZX11" s="375"/>
      <c r="ZY11" s="375"/>
      <c r="ZZ11" s="375"/>
      <c r="AAA11" s="375"/>
      <c r="AAB11" s="375"/>
      <c r="AAC11" s="375"/>
      <c r="AAD11" s="375"/>
      <c r="AAE11" s="375"/>
      <c r="AAF11" s="375"/>
      <c r="AAG11" s="375"/>
      <c r="AAH11" s="375"/>
      <c r="AAI11" s="375"/>
      <c r="AAJ11" s="375"/>
      <c r="AAK11" s="375"/>
      <c r="AAL11" s="375"/>
      <c r="AAM11" s="375"/>
      <c r="AAN11" s="375"/>
      <c r="AAO11" s="375"/>
      <c r="AAP11" s="375"/>
      <c r="AAQ11" s="375"/>
      <c r="AAR11" s="375"/>
      <c r="AAS11" s="375"/>
      <c r="AAT11" s="375"/>
      <c r="AAU11" s="375"/>
      <c r="AAV11" s="375"/>
      <c r="AAW11" s="375"/>
      <c r="AAX11" s="375"/>
      <c r="AAY11" s="375"/>
      <c r="AAZ11" s="375"/>
      <c r="ABA11" s="375"/>
      <c r="ABB11" s="375"/>
      <c r="ABC11" s="375"/>
      <c r="ABD11" s="375"/>
      <c r="ABE11" s="375"/>
      <c r="ABF11" s="375"/>
      <c r="ABG11" s="375"/>
      <c r="ABH11" s="375"/>
      <c r="ABI11" s="375"/>
      <c r="ABJ11" s="375"/>
      <c r="ABK11" s="375"/>
      <c r="ABL11" s="375"/>
      <c r="ABM11" s="375"/>
      <c r="ABN11" s="375"/>
      <c r="ABO11" s="375"/>
      <c r="ABP11" s="375"/>
      <c r="ABQ11" s="375"/>
      <c r="ABR11" s="375"/>
      <c r="ABS11" s="375"/>
      <c r="ABT11" s="375"/>
      <c r="ABU11" s="375"/>
      <c r="ABV11" s="375"/>
      <c r="ABW11" s="375"/>
      <c r="ABX11" s="375"/>
      <c r="ABY11" s="375"/>
      <c r="ABZ11" s="375"/>
      <c r="ACA11" s="375"/>
      <c r="ACB11" s="375"/>
      <c r="ACC11" s="375"/>
      <c r="ACD11" s="375"/>
      <c r="ACE11" s="375"/>
      <c r="ACF11" s="375"/>
      <c r="ACG11" s="375"/>
      <c r="ACH11" s="375"/>
      <c r="ACI11" s="375"/>
      <c r="ACJ11" s="375"/>
      <c r="ACK11" s="375"/>
      <c r="ACL11" s="375"/>
      <c r="ACM11" s="375"/>
      <c r="ACN11" s="375"/>
      <c r="ACO11" s="375"/>
      <c r="ACP11" s="375"/>
      <c r="ACQ11" s="375"/>
      <c r="ACR11" s="375"/>
      <c r="ACS11" s="375"/>
      <c r="ACT11" s="375"/>
      <c r="ACU11" s="375"/>
      <c r="ACV11" s="375"/>
      <c r="ACW11" s="375"/>
      <c r="ACX11" s="375"/>
      <c r="ACY11" s="375"/>
      <c r="ACZ11" s="375"/>
      <c r="ADA11" s="375"/>
      <c r="ADB11" s="375"/>
      <c r="ADC11" s="375"/>
      <c r="ADD11" s="375"/>
      <c r="ADE11" s="375"/>
      <c r="ADF11" s="375"/>
      <c r="ADG11" s="375"/>
      <c r="ADH11" s="375"/>
      <c r="ADI11" s="375"/>
      <c r="ADJ11" s="375"/>
      <c r="ADK11" s="375"/>
      <c r="ADL11" s="375"/>
      <c r="ADM11" s="375"/>
      <c r="ADN11" s="375"/>
      <c r="ADO11" s="375"/>
      <c r="ADP11" s="375"/>
      <c r="ADQ11" s="375"/>
      <c r="ADR11" s="375"/>
      <c r="ADS11" s="375"/>
      <c r="ADT11" s="375"/>
      <c r="ADU11" s="375"/>
      <c r="ADV11" s="375"/>
      <c r="ADW11" s="375"/>
      <c r="ADX11" s="375"/>
      <c r="ADY11" s="375"/>
      <c r="ADZ11" s="375"/>
      <c r="AEA11" s="375"/>
      <c r="AEB11" s="375"/>
      <c r="AEC11" s="375"/>
      <c r="AED11" s="375"/>
      <c r="AEE11" s="375"/>
      <c r="AEF11" s="375"/>
      <c r="AEG11" s="375"/>
      <c r="AEH11" s="375"/>
      <c r="AEI11" s="375"/>
      <c r="AEJ11" s="375"/>
      <c r="AEK11" s="375"/>
      <c r="AEL11" s="375"/>
      <c r="AEM11" s="375"/>
      <c r="AEN11" s="375"/>
      <c r="AEO11" s="375"/>
      <c r="AEP11" s="375"/>
      <c r="AEQ11" s="375"/>
      <c r="AER11" s="375"/>
      <c r="AES11" s="375"/>
      <c r="AET11" s="375"/>
      <c r="AEU11" s="375"/>
      <c r="AEV11" s="375"/>
      <c r="AEW11" s="375"/>
      <c r="AEX11" s="375"/>
      <c r="AEY11" s="375"/>
      <c r="AEZ11" s="375"/>
      <c r="AFA11" s="375"/>
      <c r="AFB11" s="375"/>
      <c r="AFC11" s="375"/>
      <c r="AFD11" s="375"/>
      <c r="AFE11" s="375"/>
      <c r="AFF11" s="375"/>
      <c r="AFG11" s="375"/>
      <c r="AFH11" s="375"/>
      <c r="AFI11" s="375"/>
      <c r="AFJ11" s="375"/>
      <c r="AFK11" s="375"/>
      <c r="AFL11" s="375"/>
      <c r="AFM11" s="375"/>
      <c r="AFN11" s="375"/>
      <c r="AFO11" s="375"/>
      <c r="AFP11" s="375"/>
      <c r="AFQ11" s="375"/>
      <c r="AFR11" s="375"/>
      <c r="AFS11" s="375"/>
      <c r="AFT11" s="375"/>
      <c r="AFU11" s="375"/>
      <c r="AFV11" s="375"/>
      <c r="AFW11" s="375"/>
      <c r="AFX11" s="375"/>
      <c r="AFY11" s="375"/>
      <c r="AFZ11" s="375"/>
      <c r="AGA11" s="375"/>
      <c r="AGB11" s="375"/>
      <c r="AGC11" s="375"/>
      <c r="AGD11" s="375"/>
      <c r="AGE11" s="375"/>
      <c r="AGF11" s="375"/>
      <c r="AGG11" s="375"/>
      <c r="AGH11" s="375"/>
      <c r="AGI11" s="375"/>
      <c r="AGJ11" s="375"/>
      <c r="AGK11" s="375"/>
      <c r="AGL11" s="375"/>
      <c r="AGM11" s="375"/>
      <c r="AGN11" s="375"/>
      <c r="AGO11" s="375"/>
      <c r="AGP11" s="375"/>
      <c r="AGQ11" s="375"/>
      <c r="AGR11" s="375"/>
      <c r="AGS11" s="375"/>
      <c r="AGT11" s="375"/>
      <c r="AGU11" s="375"/>
      <c r="AGV11" s="375"/>
      <c r="AGW11" s="375"/>
      <c r="AGX11" s="375"/>
      <c r="AGY11" s="375"/>
      <c r="AGZ11" s="375"/>
      <c r="AHA11" s="375"/>
      <c r="AHB11" s="375"/>
      <c r="AHC11" s="375"/>
      <c r="AHD11" s="375"/>
      <c r="AHE11" s="375"/>
      <c r="AHF11" s="375"/>
      <c r="AHG11" s="375"/>
      <c r="AHH11" s="375"/>
      <c r="AHI11" s="375"/>
      <c r="AHJ11" s="375"/>
      <c r="AHK11" s="375"/>
      <c r="AHL11" s="375"/>
      <c r="AHM11" s="375"/>
      <c r="AHN11" s="375"/>
      <c r="AHO11" s="375"/>
      <c r="AHP11" s="375"/>
      <c r="AHQ11" s="375"/>
      <c r="AHR11" s="375"/>
      <c r="AHS11" s="375"/>
      <c r="AHT11" s="375"/>
      <c r="AHU11" s="375"/>
      <c r="AHV11" s="375"/>
      <c r="AHW11" s="375"/>
      <c r="AHX11" s="375"/>
      <c r="AHY11" s="375"/>
      <c r="AHZ11" s="375"/>
      <c r="AIA11" s="375"/>
      <c r="AIB11" s="375"/>
      <c r="AIC11" s="375"/>
      <c r="AID11" s="375"/>
      <c r="AIE11" s="375"/>
      <c r="AIF11" s="375"/>
      <c r="AIG11" s="375"/>
      <c r="AIH11" s="375"/>
      <c r="AII11" s="375"/>
      <c r="AIJ11" s="375"/>
      <c r="AIK11" s="375"/>
      <c r="AIL11" s="375"/>
      <c r="AIM11" s="375"/>
      <c r="AIN11" s="375"/>
      <c r="AIO11" s="375"/>
      <c r="AIP11" s="375"/>
      <c r="AIQ11" s="375"/>
      <c r="AIR11" s="375"/>
      <c r="AIS11" s="375"/>
      <c r="AIT11" s="375"/>
      <c r="AIU11" s="375"/>
      <c r="AIV11" s="375"/>
      <c r="AIW11" s="375"/>
      <c r="AIX11" s="375"/>
      <c r="AIY11" s="375"/>
      <c r="AIZ11" s="375"/>
      <c r="AJA11" s="375"/>
      <c r="AJB11" s="375"/>
      <c r="AJC11" s="375"/>
      <c r="AJD11" s="375"/>
      <c r="AJE11" s="375"/>
      <c r="AJF11" s="375"/>
      <c r="AJG11" s="375"/>
      <c r="AJH11" s="375"/>
      <c r="AJI11" s="375"/>
      <c r="AJJ11" s="375"/>
      <c r="AJK11" s="375"/>
      <c r="AJL11" s="375"/>
      <c r="AJM11" s="375"/>
      <c r="AJN11" s="375"/>
      <c r="AJO11" s="375"/>
      <c r="AJP11" s="375"/>
      <c r="AJQ11" s="375"/>
      <c r="AJR11" s="375"/>
      <c r="AJS11" s="375"/>
      <c r="AJT11" s="375"/>
      <c r="AJU11" s="375"/>
      <c r="AJV11" s="375"/>
      <c r="AJW11" s="375"/>
      <c r="AJX11" s="375"/>
      <c r="AJY11" s="375"/>
      <c r="AJZ11" s="375"/>
      <c r="AKA11" s="375"/>
      <c r="AKB11" s="375"/>
      <c r="AKC11" s="375"/>
      <c r="AKD11" s="375"/>
      <c r="AKE11" s="375"/>
      <c r="AKF11" s="375"/>
      <c r="AKG11" s="375"/>
      <c r="AKH11" s="375"/>
      <c r="AKI11" s="375"/>
      <c r="AKJ11" s="375"/>
      <c r="AKK11" s="375"/>
      <c r="AKL11" s="375"/>
      <c r="AKM11" s="375"/>
      <c r="AKN11" s="375"/>
      <c r="AKO11" s="375"/>
      <c r="AKP11" s="375"/>
      <c r="AKQ11" s="375"/>
      <c r="AKR11" s="375"/>
      <c r="AKS11" s="375"/>
      <c r="AKT11" s="375"/>
      <c r="AKU11" s="375"/>
      <c r="AKV11" s="375"/>
      <c r="AKW11" s="375"/>
      <c r="AKX11" s="375"/>
      <c r="AKY11" s="375"/>
      <c r="AKZ11" s="375"/>
      <c r="ALA11" s="375"/>
      <c r="ALB11" s="375"/>
      <c r="ALC11" s="375"/>
      <c r="ALD11" s="375"/>
      <c r="ALE11" s="375"/>
      <c r="ALF11" s="375"/>
      <c r="ALG11" s="375"/>
      <c r="ALH11" s="375"/>
      <c r="ALI11" s="375"/>
      <c r="ALJ11" s="375"/>
      <c r="ALK11" s="375"/>
      <c r="ALL11" s="375"/>
      <c r="ALM11" s="375"/>
      <c r="ALN11" s="375"/>
      <c r="ALO11" s="375"/>
      <c r="ALP11" s="375"/>
      <c r="ALQ11" s="375"/>
      <c r="ALR11" s="375"/>
      <c r="ALS11" s="375"/>
      <c r="ALT11" s="375"/>
      <c r="ALU11" s="375"/>
      <c r="ALV11" s="375"/>
      <c r="ALW11" s="375"/>
      <c r="ALX11" s="375"/>
      <c r="ALY11" s="375"/>
      <c r="ALZ11" s="375"/>
      <c r="AMA11" s="375"/>
      <c r="AMB11" s="375"/>
      <c r="AMC11" s="375"/>
      <c r="AMD11" s="375"/>
      <c r="AME11" s="375"/>
      <c r="AMF11" s="375"/>
      <c r="AMG11" s="375"/>
      <c r="AMH11" s="375"/>
      <c r="AMI11" s="375"/>
      <c r="AMJ11" s="375"/>
      <c r="AMK11" s="375"/>
    </row>
    <row r="12" customFormat="false" ht="46" hidden="false" customHeight="false" outlineLevel="0" collapsed="false">
      <c r="A12" s="266" t="s">
        <v>5334</v>
      </c>
      <c r="B12" s="354" t="s">
        <v>5198</v>
      </c>
      <c r="C12" s="266" t="s">
        <v>5292</v>
      </c>
      <c r="D12" s="266" t="s">
        <v>5283</v>
      </c>
      <c r="E12" s="266" t="s">
        <v>5335</v>
      </c>
      <c r="F12" s="399"/>
      <c r="G12" s="417" t="s">
        <v>5336</v>
      </c>
      <c r="H12" s="399"/>
      <c r="I12" s="399" t="s">
        <v>5337</v>
      </c>
      <c r="J12" s="399" t="s">
        <v>5338</v>
      </c>
      <c r="K12" s="399"/>
      <c r="L12" s="399"/>
      <c r="M12" s="406" t="s">
        <v>157</v>
      </c>
      <c r="N12" s="399"/>
      <c r="O12" s="399"/>
      <c r="P12" s="399"/>
      <c r="Q12" s="399"/>
      <c r="R12" s="399" t="s">
        <v>45</v>
      </c>
      <c r="S12" s="399"/>
      <c r="T12" s="400" t="s">
        <v>392</v>
      </c>
      <c r="U12" s="401"/>
      <c r="V12" s="402" t="s">
        <v>237</v>
      </c>
      <c r="W12" s="401"/>
      <c r="X12" s="402"/>
      <c r="Y12" s="402"/>
      <c r="Z12" s="402" t="s">
        <v>282</v>
      </c>
      <c r="AA12" s="402"/>
      <c r="AB12" s="403"/>
      <c r="AC12" s="403"/>
      <c r="AD12" s="396"/>
      <c r="AE12" s="403" t="s">
        <v>5572</v>
      </c>
      <c r="AF12" s="345"/>
      <c r="AG12" s="351" t="s">
        <v>5340</v>
      </c>
      <c r="AH12" s="347"/>
      <c r="AI12" s="343"/>
      <c r="AJ12" s="343"/>
      <c r="AK12" s="351" t="s">
        <v>5341</v>
      </c>
      <c r="AL12" s="343"/>
      <c r="AM12" s="351"/>
      <c r="AN12" s="343"/>
      <c r="AO12" s="324"/>
      <c r="AP12" s="324"/>
      <c r="AQ12" s="324"/>
      <c r="AR12" s="324"/>
      <c r="AS12" s="324"/>
      <c r="AT12" s="378"/>
      <c r="AU12" s="379"/>
      <c r="AV12" s="380"/>
      <c r="AW12" s="381"/>
      <c r="AX12" s="381"/>
      <c r="AY12" s="381"/>
      <c r="AZ12" s="381"/>
      <c r="BA12" s="381"/>
      <c r="BB12" s="381"/>
      <c r="BC12" s="381"/>
      <c r="BD12" s="381"/>
      <c r="BE12" s="381"/>
      <c r="BF12" s="381"/>
      <c r="BG12" s="381"/>
      <c r="BH12" s="381"/>
      <c r="BI12" s="381"/>
      <c r="BJ12" s="381"/>
      <c r="BK12" s="381"/>
      <c r="BL12" s="381"/>
      <c r="BM12" s="381"/>
      <c r="BN12" s="381"/>
      <c r="BO12" s="381"/>
      <c r="BP12" s="381"/>
      <c r="BQ12" s="375"/>
      <c r="BR12" s="375"/>
      <c r="BS12" s="375"/>
      <c r="BT12" s="375"/>
      <c r="BU12" s="375"/>
      <c r="BV12" s="375"/>
      <c r="BW12" s="375"/>
      <c r="BX12" s="375"/>
      <c r="BY12" s="375"/>
      <c r="BZ12" s="375"/>
      <c r="CA12" s="375"/>
      <c r="CB12" s="375"/>
      <c r="CC12" s="375"/>
      <c r="CD12" s="375"/>
      <c r="CE12" s="375"/>
      <c r="CF12" s="375"/>
      <c r="CG12" s="375"/>
      <c r="CH12" s="375"/>
      <c r="CI12" s="375"/>
      <c r="CJ12" s="375"/>
      <c r="CK12" s="375"/>
      <c r="CL12" s="375"/>
      <c r="CM12" s="375"/>
      <c r="CN12" s="375"/>
      <c r="CO12" s="375"/>
      <c r="CP12" s="375"/>
      <c r="CQ12" s="375"/>
      <c r="CR12" s="375"/>
      <c r="CS12" s="375"/>
      <c r="CT12" s="375"/>
      <c r="CU12" s="375"/>
      <c r="CV12" s="375"/>
      <c r="CW12" s="375"/>
      <c r="CX12" s="375"/>
      <c r="CY12" s="375"/>
      <c r="CZ12" s="375"/>
      <c r="DA12" s="375"/>
      <c r="DB12" s="375"/>
      <c r="DC12" s="375"/>
      <c r="DD12" s="375"/>
      <c r="DE12" s="375"/>
      <c r="DF12" s="375"/>
      <c r="DG12" s="375"/>
      <c r="DH12" s="375"/>
      <c r="DI12" s="375"/>
      <c r="DJ12" s="375"/>
      <c r="DK12" s="375"/>
      <c r="DL12" s="375"/>
      <c r="DM12" s="375"/>
      <c r="DN12" s="375"/>
      <c r="DO12" s="375"/>
      <c r="DP12" s="375"/>
      <c r="DQ12" s="375"/>
      <c r="DR12" s="375"/>
      <c r="DS12" s="375"/>
      <c r="DT12" s="375"/>
      <c r="DU12" s="375"/>
      <c r="DV12" s="375"/>
      <c r="DW12" s="375"/>
      <c r="DX12" s="375"/>
      <c r="DY12" s="375"/>
      <c r="DZ12" s="375"/>
      <c r="EA12" s="375"/>
      <c r="EB12" s="375"/>
      <c r="EC12" s="375"/>
      <c r="ED12" s="375"/>
      <c r="EE12" s="375"/>
      <c r="EF12" s="375"/>
      <c r="EG12" s="375"/>
      <c r="EH12" s="375"/>
      <c r="EI12" s="375"/>
      <c r="EJ12" s="375"/>
      <c r="EK12" s="375"/>
      <c r="EL12" s="375"/>
      <c r="EM12" s="375"/>
      <c r="EN12" s="375"/>
      <c r="EO12" s="375"/>
      <c r="EP12" s="375"/>
      <c r="EQ12" s="375"/>
      <c r="ER12" s="375"/>
      <c r="ES12" s="375"/>
      <c r="ET12" s="375"/>
      <c r="EU12" s="375"/>
      <c r="EV12" s="375"/>
      <c r="EW12" s="375"/>
      <c r="EX12" s="375"/>
      <c r="EY12" s="375"/>
      <c r="EZ12" s="375"/>
      <c r="FA12" s="375"/>
      <c r="FB12" s="375"/>
      <c r="FC12" s="375"/>
      <c r="FD12" s="375"/>
      <c r="FE12" s="375"/>
      <c r="FF12" s="375"/>
      <c r="FG12" s="375"/>
      <c r="FH12" s="375"/>
      <c r="FI12" s="375"/>
      <c r="FJ12" s="375"/>
      <c r="FK12" s="375"/>
      <c r="FL12" s="375"/>
      <c r="FM12" s="375"/>
      <c r="FN12" s="375"/>
      <c r="FO12" s="375"/>
      <c r="FP12" s="375"/>
      <c r="FQ12" s="375"/>
      <c r="FR12" s="375"/>
      <c r="FS12" s="375"/>
      <c r="FT12" s="375"/>
      <c r="FU12" s="375"/>
      <c r="FV12" s="375"/>
      <c r="FW12" s="375"/>
      <c r="FX12" s="375"/>
      <c r="FY12" s="375"/>
      <c r="FZ12" s="375"/>
      <c r="GA12" s="375"/>
      <c r="GB12" s="375"/>
      <c r="GC12" s="375"/>
      <c r="GD12" s="375"/>
      <c r="GE12" s="375"/>
      <c r="GF12" s="375"/>
      <c r="GG12" s="375"/>
      <c r="GH12" s="375"/>
      <c r="GI12" s="375"/>
      <c r="GJ12" s="375"/>
      <c r="GK12" s="375"/>
      <c r="GL12" s="375"/>
      <c r="GM12" s="375"/>
      <c r="GN12" s="375"/>
      <c r="GO12" s="375"/>
      <c r="GP12" s="375"/>
      <c r="GQ12" s="375"/>
      <c r="GR12" s="375"/>
      <c r="GS12" s="375"/>
      <c r="GT12" s="375"/>
      <c r="GU12" s="375"/>
      <c r="GV12" s="375"/>
      <c r="GW12" s="375"/>
      <c r="GX12" s="375"/>
      <c r="GY12" s="375"/>
      <c r="GZ12" s="375"/>
      <c r="HA12" s="375"/>
      <c r="HB12" s="375"/>
      <c r="HC12" s="375"/>
      <c r="HD12" s="375"/>
      <c r="HE12" s="375"/>
      <c r="HF12" s="375"/>
      <c r="HG12" s="375"/>
      <c r="HH12" s="375"/>
      <c r="HI12" s="375"/>
      <c r="HJ12" s="375"/>
      <c r="HK12" s="375"/>
      <c r="HL12" s="375"/>
      <c r="HM12" s="375"/>
      <c r="HN12" s="375"/>
      <c r="HO12" s="375"/>
      <c r="HP12" s="375"/>
      <c r="HQ12" s="375"/>
      <c r="HR12" s="375"/>
      <c r="HS12" s="375"/>
      <c r="HT12" s="375"/>
      <c r="HU12" s="375"/>
      <c r="HV12" s="375"/>
      <c r="HW12" s="375"/>
      <c r="HX12" s="375"/>
      <c r="HY12" s="375"/>
      <c r="HZ12" s="375"/>
      <c r="IA12" s="375"/>
      <c r="IB12" s="375"/>
      <c r="IC12" s="375"/>
      <c r="ID12" s="375"/>
      <c r="IE12" s="375"/>
      <c r="IF12" s="375"/>
      <c r="IG12" s="375"/>
      <c r="IH12" s="375"/>
      <c r="II12" s="375"/>
      <c r="IJ12" s="375"/>
      <c r="IK12" s="375"/>
      <c r="IL12" s="375"/>
      <c r="IM12" s="375"/>
      <c r="IN12" s="375"/>
      <c r="IO12" s="375"/>
      <c r="IP12" s="375"/>
      <c r="IQ12" s="375"/>
      <c r="IR12" s="375"/>
      <c r="IS12" s="375"/>
      <c r="IT12" s="375"/>
      <c r="IU12" s="375"/>
      <c r="IV12" s="375"/>
      <c r="IW12" s="375"/>
      <c r="IX12" s="375"/>
      <c r="IY12" s="375"/>
      <c r="IZ12" s="375"/>
      <c r="JA12" s="375"/>
      <c r="JB12" s="375"/>
      <c r="JC12" s="375"/>
      <c r="JD12" s="375"/>
      <c r="JE12" s="375"/>
      <c r="JF12" s="375"/>
      <c r="JG12" s="375"/>
      <c r="JH12" s="375"/>
      <c r="JI12" s="375"/>
      <c r="JJ12" s="375"/>
      <c r="JK12" s="375"/>
      <c r="JL12" s="375"/>
      <c r="JM12" s="375"/>
      <c r="JN12" s="375"/>
      <c r="JO12" s="375"/>
      <c r="JP12" s="375"/>
      <c r="JQ12" s="375"/>
      <c r="JR12" s="375"/>
      <c r="JS12" s="375"/>
      <c r="JT12" s="375"/>
      <c r="JU12" s="375"/>
      <c r="JV12" s="375"/>
      <c r="JW12" s="375"/>
      <c r="JX12" s="375"/>
      <c r="JY12" s="375"/>
      <c r="JZ12" s="375"/>
      <c r="KA12" s="375"/>
      <c r="KB12" s="375"/>
      <c r="KC12" s="375"/>
      <c r="KD12" s="375"/>
      <c r="KE12" s="375"/>
      <c r="KF12" s="375"/>
      <c r="KG12" s="375"/>
      <c r="KH12" s="375"/>
      <c r="KI12" s="375"/>
      <c r="KJ12" s="375"/>
      <c r="KK12" s="375"/>
      <c r="KL12" s="375"/>
      <c r="KM12" s="375"/>
      <c r="KN12" s="375"/>
      <c r="KO12" s="375"/>
      <c r="KP12" s="375"/>
      <c r="KQ12" s="375"/>
      <c r="KR12" s="375"/>
      <c r="KS12" s="375"/>
      <c r="KT12" s="375"/>
      <c r="KU12" s="375"/>
      <c r="KV12" s="375"/>
      <c r="KW12" s="375"/>
      <c r="KX12" s="375"/>
      <c r="KY12" s="375"/>
      <c r="KZ12" s="375"/>
      <c r="LA12" s="375"/>
      <c r="LB12" s="375"/>
      <c r="LC12" s="375"/>
      <c r="LD12" s="375"/>
      <c r="LE12" s="375"/>
      <c r="LF12" s="375"/>
      <c r="LG12" s="375"/>
      <c r="LH12" s="375"/>
      <c r="LI12" s="375"/>
      <c r="LJ12" s="375"/>
      <c r="LK12" s="375"/>
      <c r="LL12" s="375"/>
      <c r="LM12" s="375"/>
      <c r="LN12" s="375"/>
      <c r="LO12" s="375"/>
      <c r="LP12" s="375"/>
      <c r="LQ12" s="375"/>
      <c r="LR12" s="375"/>
      <c r="LS12" s="375"/>
      <c r="LT12" s="375"/>
      <c r="LU12" s="375"/>
      <c r="LV12" s="375"/>
      <c r="LW12" s="375"/>
      <c r="LX12" s="375"/>
      <c r="LY12" s="375"/>
      <c r="LZ12" s="375"/>
      <c r="MA12" s="375"/>
      <c r="MB12" s="375"/>
      <c r="MC12" s="375"/>
      <c r="MD12" s="375"/>
      <c r="ME12" s="375"/>
      <c r="MF12" s="375"/>
      <c r="MG12" s="375"/>
      <c r="MH12" s="375"/>
      <c r="MI12" s="375"/>
      <c r="MJ12" s="375"/>
      <c r="MK12" s="375"/>
      <c r="ML12" s="375"/>
      <c r="MM12" s="375"/>
      <c r="MN12" s="375"/>
      <c r="MO12" s="375"/>
      <c r="MP12" s="375"/>
      <c r="MQ12" s="375"/>
      <c r="MR12" s="375"/>
      <c r="MS12" s="375"/>
      <c r="MT12" s="375"/>
      <c r="MU12" s="375"/>
      <c r="MV12" s="375"/>
      <c r="MW12" s="375"/>
      <c r="MX12" s="375"/>
      <c r="MY12" s="375"/>
      <c r="MZ12" s="375"/>
      <c r="NA12" s="375"/>
      <c r="NB12" s="375"/>
      <c r="NC12" s="375"/>
      <c r="ND12" s="375"/>
      <c r="NE12" s="375"/>
      <c r="NF12" s="375"/>
      <c r="NG12" s="375"/>
      <c r="NH12" s="375"/>
      <c r="NI12" s="375"/>
      <c r="NJ12" s="375"/>
      <c r="NK12" s="375"/>
      <c r="NL12" s="375"/>
      <c r="NM12" s="375"/>
      <c r="NN12" s="375"/>
      <c r="NO12" s="375"/>
      <c r="NP12" s="375"/>
      <c r="NQ12" s="375"/>
      <c r="NR12" s="375"/>
      <c r="NS12" s="375"/>
      <c r="NT12" s="375"/>
      <c r="NU12" s="375"/>
      <c r="NV12" s="375"/>
      <c r="NW12" s="375"/>
      <c r="NX12" s="375"/>
      <c r="NY12" s="375"/>
      <c r="NZ12" s="375"/>
      <c r="OA12" s="375"/>
      <c r="OB12" s="375"/>
      <c r="OC12" s="375"/>
      <c r="OD12" s="375"/>
      <c r="OE12" s="375"/>
      <c r="OF12" s="375"/>
      <c r="OG12" s="375"/>
      <c r="OH12" s="375"/>
      <c r="OI12" s="375"/>
      <c r="OJ12" s="375"/>
      <c r="OK12" s="375"/>
      <c r="OL12" s="375"/>
      <c r="OM12" s="375"/>
      <c r="ON12" s="375"/>
      <c r="OO12" s="375"/>
      <c r="OP12" s="375"/>
      <c r="OQ12" s="375"/>
      <c r="OR12" s="375"/>
      <c r="OS12" s="375"/>
      <c r="OT12" s="375"/>
      <c r="OU12" s="375"/>
      <c r="OV12" s="375"/>
      <c r="OW12" s="375"/>
      <c r="OX12" s="375"/>
      <c r="OY12" s="375"/>
      <c r="OZ12" s="375"/>
      <c r="PA12" s="375"/>
      <c r="PB12" s="375"/>
      <c r="PC12" s="375"/>
      <c r="PD12" s="375"/>
      <c r="PE12" s="375"/>
      <c r="PF12" s="375"/>
      <c r="PG12" s="375"/>
      <c r="PH12" s="375"/>
      <c r="PI12" s="375"/>
      <c r="PJ12" s="375"/>
      <c r="PK12" s="375"/>
      <c r="PL12" s="375"/>
      <c r="PM12" s="375"/>
      <c r="PN12" s="375"/>
      <c r="PO12" s="375"/>
      <c r="PP12" s="375"/>
      <c r="PQ12" s="375"/>
      <c r="PR12" s="375"/>
      <c r="PS12" s="375"/>
      <c r="PT12" s="375"/>
      <c r="PU12" s="375"/>
      <c r="PV12" s="375"/>
      <c r="PW12" s="375"/>
      <c r="PX12" s="375"/>
      <c r="PY12" s="375"/>
      <c r="PZ12" s="375"/>
      <c r="QA12" s="375"/>
      <c r="QB12" s="375"/>
      <c r="QC12" s="375"/>
      <c r="QD12" s="375"/>
      <c r="QE12" s="375"/>
      <c r="QF12" s="375"/>
      <c r="QG12" s="375"/>
      <c r="QH12" s="375"/>
      <c r="QI12" s="375"/>
      <c r="QJ12" s="375"/>
      <c r="QK12" s="375"/>
      <c r="QL12" s="375"/>
      <c r="QM12" s="375"/>
      <c r="QN12" s="375"/>
      <c r="QO12" s="375"/>
      <c r="QP12" s="375"/>
      <c r="QQ12" s="375"/>
      <c r="QR12" s="375"/>
      <c r="QS12" s="375"/>
      <c r="QT12" s="375"/>
      <c r="QU12" s="375"/>
      <c r="QV12" s="375"/>
      <c r="QW12" s="375"/>
      <c r="QX12" s="375"/>
      <c r="QY12" s="375"/>
      <c r="QZ12" s="375"/>
      <c r="RA12" s="375"/>
      <c r="RB12" s="375"/>
      <c r="RC12" s="375"/>
      <c r="RD12" s="375"/>
      <c r="RE12" s="375"/>
      <c r="RF12" s="375"/>
      <c r="RG12" s="375"/>
      <c r="RH12" s="375"/>
      <c r="RI12" s="375"/>
      <c r="RJ12" s="375"/>
      <c r="RK12" s="375"/>
      <c r="RL12" s="375"/>
      <c r="RM12" s="375"/>
      <c r="RN12" s="375"/>
      <c r="RO12" s="375"/>
      <c r="RP12" s="375"/>
      <c r="RQ12" s="375"/>
      <c r="RR12" s="375"/>
      <c r="RS12" s="375"/>
      <c r="RT12" s="375"/>
      <c r="RU12" s="375"/>
      <c r="RV12" s="375"/>
      <c r="RW12" s="375"/>
      <c r="RX12" s="375"/>
      <c r="RY12" s="375"/>
      <c r="RZ12" s="375"/>
      <c r="SA12" s="375"/>
      <c r="SB12" s="375"/>
      <c r="SC12" s="375"/>
      <c r="SD12" s="375"/>
      <c r="SE12" s="375"/>
      <c r="SF12" s="375"/>
      <c r="SG12" s="375"/>
      <c r="SH12" s="375"/>
      <c r="SI12" s="375"/>
      <c r="SJ12" s="375"/>
      <c r="SK12" s="375"/>
      <c r="SL12" s="375"/>
      <c r="SM12" s="375"/>
      <c r="SN12" s="375"/>
      <c r="SO12" s="375"/>
      <c r="SP12" s="375"/>
      <c r="SQ12" s="375"/>
      <c r="SR12" s="375"/>
      <c r="SS12" s="375"/>
      <c r="ST12" s="375"/>
      <c r="SU12" s="375"/>
      <c r="SV12" s="375"/>
      <c r="SW12" s="375"/>
      <c r="SX12" s="375"/>
      <c r="SY12" s="375"/>
      <c r="SZ12" s="375"/>
      <c r="TA12" s="375"/>
      <c r="TB12" s="375"/>
      <c r="TC12" s="375"/>
      <c r="TD12" s="375"/>
      <c r="TE12" s="375"/>
      <c r="TF12" s="375"/>
      <c r="TG12" s="375"/>
      <c r="TH12" s="375"/>
      <c r="TI12" s="375"/>
      <c r="TJ12" s="375"/>
      <c r="TK12" s="375"/>
      <c r="TL12" s="375"/>
      <c r="TM12" s="375"/>
      <c r="TN12" s="375"/>
      <c r="TO12" s="375"/>
      <c r="TP12" s="375"/>
      <c r="TQ12" s="375"/>
      <c r="TR12" s="375"/>
      <c r="TS12" s="375"/>
      <c r="TT12" s="375"/>
      <c r="TU12" s="375"/>
      <c r="TV12" s="375"/>
      <c r="TW12" s="375"/>
      <c r="TX12" s="375"/>
      <c r="TY12" s="375"/>
      <c r="TZ12" s="375"/>
      <c r="UA12" s="375"/>
      <c r="UB12" s="375"/>
      <c r="UC12" s="375"/>
      <c r="UD12" s="375"/>
      <c r="UE12" s="375"/>
      <c r="UF12" s="375"/>
      <c r="UG12" s="375"/>
      <c r="UH12" s="375"/>
      <c r="UI12" s="375"/>
      <c r="UJ12" s="375"/>
      <c r="UK12" s="375"/>
      <c r="UL12" s="375"/>
      <c r="UM12" s="375"/>
      <c r="UN12" s="375"/>
      <c r="UO12" s="375"/>
      <c r="UP12" s="375"/>
      <c r="UQ12" s="375"/>
      <c r="UR12" s="375"/>
      <c r="US12" s="375"/>
      <c r="UT12" s="375"/>
      <c r="UU12" s="375"/>
      <c r="UV12" s="375"/>
      <c r="UW12" s="375"/>
      <c r="UX12" s="375"/>
      <c r="UY12" s="375"/>
      <c r="UZ12" s="375"/>
      <c r="VA12" s="375"/>
      <c r="VB12" s="375"/>
      <c r="VC12" s="375"/>
      <c r="VD12" s="375"/>
      <c r="VE12" s="375"/>
      <c r="VF12" s="375"/>
      <c r="VG12" s="375"/>
      <c r="VH12" s="375"/>
      <c r="VI12" s="375"/>
      <c r="VJ12" s="375"/>
      <c r="VK12" s="375"/>
      <c r="VL12" s="375"/>
      <c r="VM12" s="375"/>
      <c r="VN12" s="375"/>
      <c r="VO12" s="375"/>
      <c r="VP12" s="375"/>
      <c r="VQ12" s="375"/>
      <c r="VR12" s="375"/>
      <c r="VS12" s="375"/>
      <c r="VT12" s="375"/>
      <c r="VU12" s="375"/>
      <c r="VV12" s="375"/>
      <c r="VW12" s="375"/>
      <c r="VX12" s="375"/>
      <c r="VY12" s="375"/>
      <c r="VZ12" s="375"/>
      <c r="WA12" s="375"/>
      <c r="WB12" s="375"/>
      <c r="WC12" s="375"/>
      <c r="WD12" s="375"/>
      <c r="WE12" s="375"/>
      <c r="WF12" s="375"/>
      <c r="WG12" s="375"/>
      <c r="WH12" s="375"/>
      <c r="WI12" s="375"/>
      <c r="WJ12" s="375"/>
      <c r="WK12" s="375"/>
      <c r="WL12" s="375"/>
      <c r="WM12" s="375"/>
      <c r="WN12" s="375"/>
      <c r="WO12" s="375"/>
      <c r="WP12" s="375"/>
      <c r="WQ12" s="375"/>
      <c r="WR12" s="375"/>
      <c r="WS12" s="375"/>
      <c r="WT12" s="375"/>
      <c r="WU12" s="375"/>
      <c r="WV12" s="375"/>
      <c r="WW12" s="375"/>
      <c r="WX12" s="375"/>
      <c r="WY12" s="375"/>
      <c r="WZ12" s="375"/>
      <c r="XA12" s="375"/>
      <c r="XB12" s="375"/>
      <c r="XC12" s="375"/>
      <c r="XD12" s="375"/>
      <c r="XE12" s="375"/>
      <c r="XF12" s="375"/>
      <c r="XG12" s="375"/>
      <c r="XH12" s="375"/>
      <c r="XI12" s="375"/>
      <c r="XJ12" s="375"/>
      <c r="XK12" s="375"/>
      <c r="XL12" s="375"/>
      <c r="XM12" s="375"/>
      <c r="XN12" s="375"/>
      <c r="XO12" s="375"/>
      <c r="XP12" s="375"/>
      <c r="XQ12" s="375"/>
      <c r="XR12" s="375"/>
      <c r="XS12" s="375"/>
      <c r="XT12" s="375"/>
      <c r="XU12" s="375"/>
      <c r="XV12" s="375"/>
      <c r="XW12" s="375"/>
      <c r="XX12" s="375"/>
      <c r="XY12" s="375"/>
      <c r="XZ12" s="375"/>
      <c r="YA12" s="375"/>
      <c r="YB12" s="375"/>
      <c r="YC12" s="375"/>
      <c r="YD12" s="375"/>
      <c r="YE12" s="375"/>
      <c r="YF12" s="375"/>
      <c r="YG12" s="375"/>
      <c r="YH12" s="375"/>
      <c r="YI12" s="375"/>
      <c r="YJ12" s="375"/>
      <c r="YK12" s="375"/>
      <c r="YL12" s="375"/>
      <c r="YM12" s="375"/>
      <c r="YN12" s="375"/>
      <c r="YO12" s="375"/>
      <c r="YP12" s="375"/>
      <c r="YQ12" s="375"/>
      <c r="YR12" s="375"/>
      <c r="YS12" s="375"/>
      <c r="YT12" s="375"/>
      <c r="YU12" s="375"/>
      <c r="YV12" s="375"/>
      <c r="YW12" s="375"/>
      <c r="YX12" s="375"/>
      <c r="YY12" s="375"/>
      <c r="YZ12" s="375"/>
      <c r="ZA12" s="375"/>
      <c r="ZB12" s="375"/>
      <c r="ZC12" s="375"/>
      <c r="ZD12" s="375"/>
      <c r="ZE12" s="375"/>
      <c r="ZF12" s="375"/>
      <c r="ZG12" s="375"/>
      <c r="ZH12" s="375"/>
      <c r="ZI12" s="375"/>
      <c r="ZJ12" s="375"/>
      <c r="ZK12" s="375"/>
      <c r="ZL12" s="375"/>
      <c r="ZM12" s="375"/>
      <c r="ZN12" s="375"/>
      <c r="ZO12" s="375"/>
      <c r="ZP12" s="375"/>
      <c r="ZQ12" s="375"/>
      <c r="ZR12" s="375"/>
      <c r="ZS12" s="375"/>
      <c r="ZT12" s="375"/>
      <c r="ZU12" s="375"/>
      <c r="ZV12" s="375"/>
      <c r="ZW12" s="375"/>
      <c r="ZX12" s="375"/>
      <c r="ZY12" s="375"/>
      <c r="ZZ12" s="375"/>
      <c r="AAA12" s="375"/>
      <c r="AAB12" s="375"/>
      <c r="AAC12" s="375"/>
      <c r="AAD12" s="375"/>
      <c r="AAE12" s="375"/>
      <c r="AAF12" s="375"/>
      <c r="AAG12" s="375"/>
      <c r="AAH12" s="375"/>
      <c r="AAI12" s="375"/>
      <c r="AAJ12" s="375"/>
      <c r="AAK12" s="375"/>
      <c r="AAL12" s="375"/>
      <c r="AAM12" s="375"/>
      <c r="AAN12" s="375"/>
      <c r="AAO12" s="375"/>
      <c r="AAP12" s="375"/>
      <c r="AAQ12" s="375"/>
      <c r="AAR12" s="375"/>
      <c r="AAS12" s="375"/>
      <c r="AAT12" s="375"/>
      <c r="AAU12" s="375"/>
      <c r="AAV12" s="375"/>
      <c r="AAW12" s="375"/>
      <c r="AAX12" s="375"/>
      <c r="AAY12" s="375"/>
      <c r="AAZ12" s="375"/>
      <c r="ABA12" s="375"/>
      <c r="ABB12" s="375"/>
      <c r="ABC12" s="375"/>
      <c r="ABD12" s="375"/>
      <c r="ABE12" s="375"/>
      <c r="ABF12" s="375"/>
      <c r="ABG12" s="375"/>
      <c r="ABH12" s="375"/>
      <c r="ABI12" s="375"/>
      <c r="ABJ12" s="375"/>
      <c r="ABK12" s="375"/>
      <c r="ABL12" s="375"/>
      <c r="ABM12" s="375"/>
      <c r="ABN12" s="375"/>
      <c r="ABO12" s="375"/>
      <c r="ABP12" s="375"/>
      <c r="ABQ12" s="375"/>
      <c r="ABR12" s="375"/>
      <c r="ABS12" s="375"/>
      <c r="ABT12" s="375"/>
      <c r="ABU12" s="375"/>
      <c r="ABV12" s="375"/>
      <c r="ABW12" s="375"/>
      <c r="ABX12" s="375"/>
      <c r="ABY12" s="375"/>
      <c r="ABZ12" s="375"/>
      <c r="ACA12" s="375"/>
      <c r="ACB12" s="375"/>
      <c r="ACC12" s="375"/>
      <c r="ACD12" s="375"/>
      <c r="ACE12" s="375"/>
      <c r="ACF12" s="375"/>
      <c r="ACG12" s="375"/>
      <c r="ACH12" s="375"/>
      <c r="ACI12" s="375"/>
      <c r="ACJ12" s="375"/>
      <c r="ACK12" s="375"/>
      <c r="ACL12" s="375"/>
      <c r="ACM12" s="375"/>
      <c r="ACN12" s="375"/>
      <c r="ACO12" s="375"/>
      <c r="ACP12" s="375"/>
      <c r="ACQ12" s="375"/>
      <c r="ACR12" s="375"/>
      <c r="ACS12" s="375"/>
      <c r="ACT12" s="375"/>
      <c r="ACU12" s="375"/>
      <c r="ACV12" s="375"/>
      <c r="ACW12" s="375"/>
      <c r="ACX12" s="375"/>
      <c r="ACY12" s="375"/>
      <c r="ACZ12" s="375"/>
      <c r="ADA12" s="375"/>
      <c r="ADB12" s="375"/>
      <c r="ADC12" s="375"/>
      <c r="ADD12" s="375"/>
      <c r="ADE12" s="375"/>
      <c r="ADF12" s="375"/>
      <c r="ADG12" s="375"/>
      <c r="ADH12" s="375"/>
      <c r="ADI12" s="375"/>
      <c r="ADJ12" s="375"/>
      <c r="ADK12" s="375"/>
      <c r="ADL12" s="375"/>
      <c r="ADM12" s="375"/>
      <c r="ADN12" s="375"/>
      <c r="ADO12" s="375"/>
      <c r="ADP12" s="375"/>
      <c r="ADQ12" s="375"/>
      <c r="ADR12" s="375"/>
      <c r="ADS12" s="375"/>
      <c r="ADT12" s="375"/>
      <c r="ADU12" s="375"/>
      <c r="ADV12" s="375"/>
      <c r="ADW12" s="375"/>
      <c r="ADX12" s="375"/>
      <c r="ADY12" s="375"/>
      <c r="ADZ12" s="375"/>
      <c r="AEA12" s="375"/>
      <c r="AEB12" s="375"/>
      <c r="AEC12" s="375"/>
      <c r="AED12" s="375"/>
      <c r="AEE12" s="375"/>
      <c r="AEF12" s="375"/>
      <c r="AEG12" s="375"/>
      <c r="AEH12" s="375"/>
      <c r="AEI12" s="375"/>
      <c r="AEJ12" s="375"/>
      <c r="AEK12" s="375"/>
      <c r="AEL12" s="375"/>
      <c r="AEM12" s="375"/>
      <c r="AEN12" s="375"/>
      <c r="AEO12" s="375"/>
      <c r="AEP12" s="375"/>
      <c r="AEQ12" s="375"/>
      <c r="AER12" s="375"/>
      <c r="AES12" s="375"/>
      <c r="AET12" s="375"/>
      <c r="AEU12" s="375"/>
      <c r="AEV12" s="375"/>
      <c r="AEW12" s="375"/>
      <c r="AEX12" s="375"/>
      <c r="AEY12" s="375"/>
      <c r="AEZ12" s="375"/>
      <c r="AFA12" s="375"/>
      <c r="AFB12" s="375"/>
      <c r="AFC12" s="375"/>
      <c r="AFD12" s="375"/>
      <c r="AFE12" s="375"/>
      <c r="AFF12" s="375"/>
      <c r="AFG12" s="375"/>
      <c r="AFH12" s="375"/>
      <c r="AFI12" s="375"/>
      <c r="AFJ12" s="375"/>
      <c r="AFK12" s="375"/>
      <c r="AFL12" s="375"/>
      <c r="AFM12" s="375"/>
      <c r="AFN12" s="375"/>
      <c r="AFO12" s="375"/>
      <c r="AFP12" s="375"/>
      <c r="AFQ12" s="375"/>
      <c r="AFR12" s="375"/>
      <c r="AFS12" s="375"/>
      <c r="AFT12" s="375"/>
      <c r="AFU12" s="375"/>
      <c r="AFV12" s="375"/>
      <c r="AFW12" s="375"/>
      <c r="AFX12" s="375"/>
      <c r="AFY12" s="375"/>
      <c r="AFZ12" s="375"/>
      <c r="AGA12" s="375"/>
      <c r="AGB12" s="375"/>
      <c r="AGC12" s="375"/>
      <c r="AGD12" s="375"/>
      <c r="AGE12" s="375"/>
      <c r="AGF12" s="375"/>
      <c r="AGG12" s="375"/>
      <c r="AGH12" s="375"/>
      <c r="AGI12" s="375"/>
      <c r="AGJ12" s="375"/>
      <c r="AGK12" s="375"/>
      <c r="AGL12" s="375"/>
      <c r="AGM12" s="375"/>
      <c r="AGN12" s="375"/>
      <c r="AGO12" s="375"/>
      <c r="AGP12" s="375"/>
      <c r="AGQ12" s="375"/>
      <c r="AGR12" s="375"/>
      <c r="AGS12" s="375"/>
      <c r="AGT12" s="375"/>
      <c r="AGU12" s="375"/>
      <c r="AGV12" s="375"/>
      <c r="AGW12" s="375"/>
      <c r="AGX12" s="375"/>
      <c r="AGY12" s="375"/>
      <c r="AGZ12" s="375"/>
      <c r="AHA12" s="375"/>
      <c r="AHB12" s="375"/>
      <c r="AHC12" s="375"/>
      <c r="AHD12" s="375"/>
      <c r="AHE12" s="375"/>
      <c r="AHF12" s="375"/>
      <c r="AHG12" s="375"/>
      <c r="AHH12" s="375"/>
      <c r="AHI12" s="375"/>
      <c r="AHJ12" s="375"/>
      <c r="AHK12" s="375"/>
      <c r="AHL12" s="375"/>
      <c r="AHM12" s="375"/>
      <c r="AHN12" s="375"/>
      <c r="AHO12" s="375"/>
      <c r="AHP12" s="375"/>
      <c r="AHQ12" s="375"/>
      <c r="AHR12" s="375"/>
      <c r="AHS12" s="375"/>
      <c r="AHT12" s="375"/>
      <c r="AHU12" s="375"/>
      <c r="AHV12" s="375"/>
      <c r="AHW12" s="375"/>
      <c r="AHX12" s="375"/>
      <c r="AHY12" s="375"/>
      <c r="AHZ12" s="375"/>
      <c r="AIA12" s="375"/>
      <c r="AIB12" s="375"/>
      <c r="AIC12" s="375"/>
      <c r="AID12" s="375"/>
      <c r="AIE12" s="375"/>
      <c r="AIF12" s="375"/>
      <c r="AIG12" s="375"/>
      <c r="AIH12" s="375"/>
      <c r="AII12" s="375"/>
      <c r="AIJ12" s="375"/>
      <c r="AIK12" s="375"/>
      <c r="AIL12" s="375"/>
      <c r="AIM12" s="375"/>
      <c r="AIN12" s="375"/>
      <c r="AIO12" s="375"/>
      <c r="AIP12" s="375"/>
      <c r="AIQ12" s="375"/>
      <c r="AIR12" s="375"/>
      <c r="AIS12" s="375"/>
      <c r="AIT12" s="375"/>
      <c r="AIU12" s="375"/>
      <c r="AIV12" s="375"/>
      <c r="AIW12" s="375"/>
      <c r="AIX12" s="375"/>
      <c r="AIY12" s="375"/>
      <c r="AIZ12" s="375"/>
      <c r="AJA12" s="375"/>
      <c r="AJB12" s="375"/>
      <c r="AJC12" s="375"/>
      <c r="AJD12" s="375"/>
      <c r="AJE12" s="375"/>
      <c r="AJF12" s="375"/>
      <c r="AJG12" s="375"/>
      <c r="AJH12" s="375"/>
      <c r="AJI12" s="375"/>
      <c r="AJJ12" s="375"/>
      <c r="AJK12" s="375"/>
      <c r="AJL12" s="375"/>
      <c r="AJM12" s="375"/>
      <c r="AJN12" s="375"/>
      <c r="AJO12" s="375"/>
      <c r="AJP12" s="375"/>
      <c r="AJQ12" s="375"/>
      <c r="AJR12" s="375"/>
      <c r="AJS12" s="375"/>
      <c r="AJT12" s="375"/>
      <c r="AJU12" s="375"/>
      <c r="AJV12" s="375"/>
      <c r="AJW12" s="375"/>
      <c r="AJX12" s="375"/>
      <c r="AJY12" s="375"/>
      <c r="AJZ12" s="375"/>
      <c r="AKA12" s="375"/>
      <c r="AKB12" s="375"/>
      <c r="AKC12" s="375"/>
      <c r="AKD12" s="375"/>
      <c r="AKE12" s="375"/>
      <c r="AKF12" s="375"/>
      <c r="AKG12" s="375"/>
      <c r="AKH12" s="375"/>
      <c r="AKI12" s="375"/>
      <c r="AKJ12" s="375"/>
      <c r="AKK12" s="375"/>
      <c r="AKL12" s="375"/>
      <c r="AKM12" s="375"/>
      <c r="AKN12" s="375"/>
      <c r="AKO12" s="375"/>
      <c r="AKP12" s="375"/>
      <c r="AKQ12" s="375"/>
      <c r="AKR12" s="375"/>
      <c r="AKS12" s="375"/>
      <c r="AKT12" s="375"/>
      <c r="AKU12" s="375"/>
      <c r="AKV12" s="375"/>
      <c r="AKW12" s="375"/>
      <c r="AKX12" s="375"/>
      <c r="AKY12" s="375"/>
      <c r="AKZ12" s="375"/>
      <c r="ALA12" s="375"/>
      <c r="ALB12" s="375"/>
      <c r="ALC12" s="375"/>
      <c r="ALD12" s="375"/>
      <c r="ALE12" s="375"/>
      <c r="ALF12" s="375"/>
      <c r="ALG12" s="375"/>
      <c r="ALH12" s="375"/>
      <c r="ALI12" s="375"/>
      <c r="ALJ12" s="375"/>
      <c r="ALK12" s="375"/>
      <c r="ALL12" s="375"/>
      <c r="ALM12" s="375"/>
      <c r="ALN12" s="375"/>
      <c r="ALO12" s="375"/>
      <c r="ALP12" s="375"/>
      <c r="ALQ12" s="375"/>
      <c r="ALR12" s="375"/>
      <c r="ALS12" s="375"/>
      <c r="ALT12" s="375"/>
      <c r="ALU12" s="375"/>
      <c r="ALV12" s="375"/>
      <c r="ALW12" s="375"/>
      <c r="ALX12" s="375"/>
      <c r="ALY12" s="375"/>
      <c r="ALZ12" s="375"/>
      <c r="AMA12" s="375"/>
      <c r="AMB12" s="375"/>
      <c r="AMC12" s="375"/>
      <c r="AMD12" s="375"/>
      <c r="AME12" s="375"/>
      <c r="AMF12" s="375"/>
      <c r="AMG12" s="375"/>
      <c r="AMH12" s="375"/>
      <c r="AMI12" s="375"/>
      <c r="AMJ12" s="375"/>
      <c r="AMK12" s="375"/>
    </row>
    <row r="13" customFormat="false" ht="13.8" hidden="false" customHeight="false" outlineLevel="0" collapsed="false">
      <c r="A13" s="375"/>
      <c r="B13" s="375"/>
      <c r="C13" s="375"/>
      <c r="D13" s="375"/>
      <c r="E13" s="375"/>
      <c r="F13" s="375"/>
      <c r="G13" s="375"/>
      <c r="H13" s="375"/>
      <c r="I13" s="375"/>
      <c r="J13" s="375"/>
      <c r="K13" s="375"/>
      <c r="L13" s="375"/>
      <c r="M13" s="375"/>
      <c r="N13" s="375"/>
      <c r="O13" s="375"/>
      <c r="P13" s="375"/>
      <c r="Q13" s="375"/>
      <c r="R13" s="375"/>
      <c r="S13" s="375"/>
      <c r="T13" s="375"/>
      <c r="U13" s="383"/>
      <c r="V13" s="382"/>
      <c r="W13" s="383"/>
      <c r="X13" s="382"/>
      <c r="Y13" s="382"/>
      <c r="Z13" s="382"/>
      <c r="AA13" s="382"/>
      <c r="AB13" s="385"/>
      <c r="AC13" s="385"/>
      <c r="AD13" s="386"/>
      <c r="AE13" s="385"/>
      <c r="AF13" s="387"/>
      <c r="AG13" s="386"/>
      <c r="AH13" s="388"/>
      <c r="AI13" s="385"/>
      <c r="AJ13" s="385"/>
      <c r="AK13" s="386"/>
      <c r="AL13" s="385"/>
      <c r="AM13" s="409"/>
      <c r="AN13" s="385"/>
      <c r="AO13" s="324"/>
      <c r="AP13" s="324"/>
      <c r="AQ13" s="324"/>
      <c r="AR13" s="324"/>
      <c r="AS13" s="324"/>
      <c r="AT13" s="378"/>
      <c r="AU13" s="379"/>
      <c r="AV13" s="380"/>
      <c r="AW13" s="381"/>
      <c r="AX13" s="381"/>
      <c r="AY13" s="381"/>
      <c r="AZ13" s="381"/>
      <c r="BA13" s="381"/>
      <c r="BB13" s="381"/>
      <c r="BC13" s="381"/>
      <c r="BD13" s="381"/>
      <c r="BE13" s="381"/>
      <c r="BF13" s="381"/>
      <c r="BG13" s="381"/>
      <c r="BH13" s="381"/>
      <c r="BI13" s="381"/>
      <c r="BJ13" s="381"/>
      <c r="BK13" s="381"/>
      <c r="BL13" s="381"/>
      <c r="BM13" s="381"/>
      <c r="BN13" s="381"/>
      <c r="BO13" s="381"/>
      <c r="BP13" s="381"/>
      <c r="BQ13" s="375"/>
      <c r="BR13" s="375"/>
      <c r="BS13" s="375"/>
      <c r="BT13" s="375"/>
      <c r="BU13" s="375"/>
      <c r="BV13" s="375"/>
      <c r="BW13" s="375"/>
      <c r="BX13" s="375"/>
      <c r="BY13" s="375"/>
      <c r="BZ13" s="375"/>
      <c r="CA13" s="375"/>
      <c r="CB13" s="375"/>
      <c r="CC13" s="375"/>
      <c r="CD13" s="375"/>
      <c r="CE13" s="375"/>
      <c r="CF13" s="375"/>
      <c r="CG13" s="375"/>
      <c r="CH13" s="375"/>
      <c r="CI13" s="375"/>
      <c r="CJ13" s="375"/>
      <c r="CK13" s="375"/>
      <c r="CL13" s="375"/>
      <c r="CM13" s="375"/>
      <c r="CN13" s="375"/>
      <c r="CO13" s="375"/>
      <c r="CP13" s="375"/>
      <c r="CQ13" s="375"/>
      <c r="CR13" s="375"/>
      <c r="CS13" s="375"/>
      <c r="CT13" s="375"/>
      <c r="CU13" s="375"/>
      <c r="CV13" s="375"/>
      <c r="CW13" s="375"/>
      <c r="CX13" s="375"/>
      <c r="CY13" s="375"/>
      <c r="CZ13" s="375"/>
      <c r="DA13" s="375"/>
      <c r="DB13" s="375"/>
      <c r="DC13" s="375"/>
      <c r="DD13" s="375"/>
      <c r="DE13" s="375"/>
      <c r="DF13" s="375"/>
      <c r="DG13" s="375"/>
      <c r="DH13" s="375"/>
      <c r="DI13" s="375"/>
      <c r="DJ13" s="375"/>
      <c r="DK13" s="375"/>
      <c r="DL13" s="375"/>
      <c r="DM13" s="375"/>
      <c r="DN13" s="375"/>
      <c r="DO13" s="375"/>
      <c r="DP13" s="375"/>
      <c r="DQ13" s="375"/>
      <c r="DR13" s="375"/>
      <c r="DS13" s="375"/>
      <c r="DT13" s="375"/>
      <c r="DU13" s="375"/>
      <c r="DV13" s="375"/>
      <c r="DW13" s="375"/>
      <c r="DX13" s="375"/>
      <c r="DY13" s="375"/>
      <c r="DZ13" s="375"/>
      <c r="EA13" s="375"/>
      <c r="EB13" s="375"/>
      <c r="EC13" s="375"/>
      <c r="ED13" s="375"/>
      <c r="EE13" s="375"/>
      <c r="EF13" s="375"/>
      <c r="EG13" s="375"/>
      <c r="EH13" s="375"/>
      <c r="EI13" s="375"/>
      <c r="EJ13" s="375"/>
      <c r="EK13" s="375"/>
      <c r="EL13" s="375"/>
      <c r="EM13" s="375"/>
      <c r="EN13" s="375"/>
      <c r="EO13" s="375"/>
      <c r="EP13" s="375"/>
      <c r="EQ13" s="375"/>
      <c r="ER13" s="375"/>
      <c r="ES13" s="375"/>
      <c r="ET13" s="375"/>
      <c r="EU13" s="375"/>
      <c r="EV13" s="375"/>
      <c r="EW13" s="375"/>
      <c r="EX13" s="375"/>
      <c r="EY13" s="375"/>
      <c r="EZ13" s="375"/>
      <c r="FA13" s="375"/>
      <c r="FB13" s="375"/>
      <c r="FC13" s="375"/>
      <c r="FD13" s="375"/>
      <c r="FE13" s="375"/>
      <c r="FF13" s="375"/>
      <c r="FG13" s="375"/>
      <c r="FH13" s="375"/>
      <c r="FI13" s="375"/>
      <c r="FJ13" s="375"/>
      <c r="FK13" s="375"/>
      <c r="FL13" s="375"/>
      <c r="FM13" s="375"/>
      <c r="FN13" s="375"/>
      <c r="FO13" s="375"/>
      <c r="FP13" s="375"/>
      <c r="FQ13" s="375"/>
      <c r="FR13" s="375"/>
      <c r="FS13" s="375"/>
      <c r="FT13" s="375"/>
      <c r="FU13" s="375"/>
      <c r="FV13" s="375"/>
      <c r="FW13" s="375"/>
      <c r="FX13" s="375"/>
      <c r="FY13" s="375"/>
      <c r="FZ13" s="375"/>
      <c r="GA13" s="375"/>
      <c r="GB13" s="375"/>
      <c r="GC13" s="375"/>
      <c r="GD13" s="375"/>
      <c r="GE13" s="375"/>
      <c r="GF13" s="375"/>
      <c r="GG13" s="375"/>
      <c r="GH13" s="375"/>
      <c r="GI13" s="375"/>
      <c r="GJ13" s="375"/>
      <c r="GK13" s="375"/>
      <c r="GL13" s="375"/>
      <c r="GM13" s="375"/>
      <c r="GN13" s="375"/>
      <c r="GO13" s="375"/>
      <c r="GP13" s="375"/>
      <c r="GQ13" s="375"/>
      <c r="GR13" s="375"/>
      <c r="GS13" s="375"/>
      <c r="GT13" s="375"/>
      <c r="GU13" s="375"/>
      <c r="GV13" s="375"/>
      <c r="GW13" s="375"/>
      <c r="GX13" s="375"/>
      <c r="GY13" s="375"/>
      <c r="GZ13" s="375"/>
      <c r="HA13" s="375"/>
      <c r="HB13" s="375"/>
      <c r="HC13" s="375"/>
      <c r="HD13" s="375"/>
      <c r="HE13" s="375"/>
      <c r="HF13" s="375"/>
      <c r="HG13" s="375"/>
      <c r="HH13" s="375"/>
      <c r="HI13" s="375"/>
      <c r="HJ13" s="375"/>
      <c r="HK13" s="375"/>
      <c r="HL13" s="375"/>
      <c r="HM13" s="375"/>
      <c r="HN13" s="375"/>
      <c r="HO13" s="375"/>
      <c r="HP13" s="375"/>
      <c r="HQ13" s="375"/>
      <c r="HR13" s="375"/>
      <c r="HS13" s="375"/>
      <c r="HT13" s="375"/>
      <c r="HU13" s="375"/>
      <c r="HV13" s="375"/>
      <c r="HW13" s="375"/>
      <c r="HX13" s="375"/>
      <c r="HY13" s="375"/>
      <c r="HZ13" s="375"/>
      <c r="IA13" s="375"/>
      <c r="IB13" s="375"/>
      <c r="IC13" s="375"/>
      <c r="ID13" s="375"/>
      <c r="IE13" s="375"/>
      <c r="IF13" s="375"/>
      <c r="IG13" s="375"/>
      <c r="IH13" s="375"/>
      <c r="II13" s="375"/>
      <c r="IJ13" s="375"/>
      <c r="IK13" s="375"/>
      <c r="IL13" s="375"/>
      <c r="IM13" s="375"/>
      <c r="IN13" s="375"/>
      <c r="IO13" s="375"/>
      <c r="IP13" s="375"/>
      <c r="IQ13" s="375"/>
      <c r="IR13" s="375"/>
      <c r="IS13" s="375"/>
      <c r="IT13" s="375"/>
      <c r="IU13" s="375"/>
      <c r="IV13" s="375"/>
      <c r="IW13" s="375"/>
      <c r="IX13" s="375"/>
      <c r="IY13" s="375"/>
      <c r="IZ13" s="375"/>
      <c r="JA13" s="375"/>
      <c r="JB13" s="375"/>
      <c r="JC13" s="375"/>
      <c r="JD13" s="375"/>
      <c r="JE13" s="375"/>
      <c r="JF13" s="375"/>
      <c r="JG13" s="375"/>
      <c r="JH13" s="375"/>
      <c r="JI13" s="375"/>
      <c r="JJ13" s="375"/>
      <c r="JK13" s="375"/>
      <c r="JL13" s="375"/>
      <c r="JM13" s="375"/>
      <c r="JN13" s="375"/>
      <c r="JO13" s="375"/>
      <c r="JP13" s="375"/>
      <c r="JQ13" s="375"/>
      <c r="JR13" s="375"/>
      <c r="JS13" s="375"/>
      <c r="JT13" s="375"/>
      <c r="JU13" s="375"/>
      <c r="JV13" s="375"/>
      <c r="JW13" s="375"/>
      <c r="JX13" s="375"/>
      <c r="JY13" s="375"/>
      <c r="JZ13" s="375"/>
      <c r="KA13" s="375"/>
      <c r="KB13" s="375"/>
      <c r="KC13" s="375"/>
      <c r="KD13" s="375"/>
      <c r="KE13" s="375"/>
      <c r="KF13" s="375"/>
      <c r="KG13" s="375"/>
      <c r="KH13" s="375"/>
      <c r="KI13" s="375"/>
      <c r="KJ13" s="375"/>
      <c r="KK13" s="375"/>
      <c r="KL13" s="375"/>
      <c r="KM13" s="375"/>
      <c r="KN13" s="375"/>
      <c r="KO13" s="375"/>
      <c r="KP13" s="375"/>
      <c r="KQ13" s="375"/>
      <c r="KR13" s="375"/>
      <c r="KS13" s="375"/>
      <c r="KT13" s="375"/>
      <c r="KU13" s="375"/>
      <c r="KV13" s="375"/>
      <c r="KW13" s="375"/>
      <c r="KX13" s="375"/>
      <c r="KY13" s="375"/>
      <c r="KZ13" s="375"/>
      <c r="LA13" s="375"/>
      <c r="LB13" s="375"/>
      <c r="LC13" s="375"/>
      <c r="LD13" s="375"/>
      <c r="LE13" s="375"/>
      <c r="LF13" s="375"/>
      <c r="LG13" s="375"/>
      <c r="LH13" s="375"/>
      <c r="LI13" s="375"/>
      <c r="LJ13" s="375"/>
      <c r="LK13" s="375"/>
      <c r="LL13" s="375"/>
      <c r="LM13" s="375"/>
      <c r="LN13" s="375"/>
      <c r="LO13" s="375"/>
      <c r="LP13" s="375"/>
      <c r="LQ13" s="375"/>
      <c r="LR13" s="375"/>
      <c r="LS13" s="375"/>
      <c r="LT13" s="375"/>
      <c r="LU13" s="375"/>
      <c r="LV13" s="375"/>
      <c r="LW13" s="375"/>
      <c r="LX13" s="375"/>
      <c r="LY13" s="375"/>
      <c r="LZ13" s="375"/>
      <c r="MA13" s="375"/>
      <c r="MB13" s="375"/>
      <c r="MC13" s="375"/>
      <c r="MD13" s="375"/>
      <c r="ME13" s="375"/>
      <c r="MF13" s="375"/>
      <c r="MG13" s="375"/>
      <c r="MH13" s="375"/>
      <c r="MI13" s="375"/>
      <c r="MJ13" s="375"/>
      <c r="MK13" s="375"/>
      <c r="ML13" s="375"/>
      <c r="MM13" s="375"/>
      <c r="MN13" s="375"/>
      <c r="MO13" s="375"/>
      <c r="MP13" s="375"/>
      <c r="MQ13" s="375"/>
      <c r="MR13" s="375"/>
      <c r="MS13" s="375"/>
      <c r="MT13" s="375"/>
      <c r="MU13" s="375"/>
      <c r="MV13" s="375"/>
      <c r="MW13" s="375"/>
      <c r="MX13" s="375"/>
      <c r="MY13" s="375"/>
      <c r="MZ13" s="375"/>
      <c r="NA13" s="375"/>
      <c r="NB13" s="375"/>
      <c r="NC13" s="375"/>
      <c r="ND13" s="375"/>
      <c r="NE13" s="375"/>
      <c r="NF13" s="375"/>
      <c r="NG13" s="375"/>
      <c r="NH13" s="375"/>
      <c r="NI13" s="375"/>
      <c r="NJ13" s="375"/>
      <c r="NK13" s="375"/>
      <c r="NL13" s="375"/>
      <c r="NM13" s="375"/>
      <c r="NN13" s="375"/>
      <c r="NO13" s="375"/>
      <c r="NP13" s="375"/>
      <c r="NQ13" s="375"/>
      <c r="NR13" s="375"/>
      <c r="NS13" s="375"/>
      <c r="NT13" s="375"/>
      <c r="NU13" s="375"/>
      <c r="NV13" s="375"/>
      <c r="NW13" s="375"/>
      <c r="NX13" s="375"/>
      <c r="NY13" s="375"/>
      <c r="NZ13" s="375"/>
      <c r="OA13" s="375"/>
      <c r="OB13" s="375"/>
      <c r="OC13" s="375"/>
      <c r="OD13" s="375"/>
      <c r="OE13" s="375"/>
      <c r="OF13" s="375"/>
      <c r="OG13" s="375"/>
      <c r="OH13" s="375"/>
      <c r="OI13" s="375"/>
      <c r="OJ13" s="375"/>
      <c r="OK13" s="375"/>
      <c r="OL13" s="375"/>
      <c r="OM13" s="375"/>
      <c r="ON13" s="375"/>
      <c r="OO13" s="375"/>
      <c r="OP13" s="375"/>
      <c r="OQ13" s="375"/>
      <c r="OR13" s="375"/>
      <c r="OS13" s="375"/>
      <c r="OT13" s="375"/>
      <c r="OU13" s="375"/>
      <c r="OV13" s="375"/>
      <c r="OW13" s="375"/>
      <c r="OX13" s="375"/>
      <c r="OY13" s="375"/>
      <c r="OZ13" s="375"/>
      <c r="PA13" s="375"/>
      <c r="PB13" s="375"/>
      <c r="PC13" s="375"/>
      <c r="PD13" s="375"/>
      <c r="PE13" s="375"/>
      <c r="PF13" s="375"/>
      <c r="PG13" s="375"/>
      <c r="PH13" s="375"/>
      <c r="PI13" s="375"/>
      <c r="PJ13" s="375"/>
      <c r="PK13" s="375"/>
      <c r="PL13" s="375"/>
      <c r="PM13" s="375"/>
      <c r="PN13" s="375"/>
      <c r="PO13" s="375"/>
      <c r="PP13" s="375"/>
      <c r="PQ13" s="375"/>
      <c r="PR13" s="375"/>
      <c r="PS13" s="375"/>
      <c r="PT13" s="375"/>
      <c r="PU13" s="375"/>
      <c r="PV13" s="375"/>
      <c r="PW13" s="375"/>
      <c r="PX13" s="375"/>
      <c r="PY13" s="375"/>
      <c r="PZ13" s="375"/>
      <c r="QA13" s="375"/>
      <c r="QB13" s="375"/>
      <c r="QC13" s="375"/>
      <c r="QD13" s="375"/>
      <c r="QE13" s="375"/>
      <c r="QF13" s="375"/>
      <c r="QG13" s="375"/>
      <c r="QH13" s="375"/>
      <c r="QI13" s="375"/>
      <c r="QJ13" s="375"/>
      <c r="QK13" s="375"/>
      <c r="QL13" s="375"/>
      <c r="QM13" s="375"/>
      <c r="QN13" s="375"/>
      <c r="QO13" s="375"/>
      <c r="QP13" s="375"/>
      <c r="QQ13" s="375"/>
      <c r="QR13" s="375"/>
      <c r="QS13" s="375"/>
      <c r="QT13" s="375"/>
      <c r="QU13" s="375"/>
      <c r="QV13" s="375"/>
      <c r="QW13" s="375"/>
      <c r="QX13" s="375"/>
      <c r="QY13" s="375"/>
      <c r="QZ13" s="375"/>
      <c r="RA13" s="375"/>
      <c r="RB13" s="375"/>
      <c r="RC13" s="375"/>
      <c r="RD13" s="375"/>
      <c r="RE13" s="375"/>
      <c r="RF13" s="375"/>
      <c r="RG13" s="375"/>
      <c r="RH13" s="375"/>
      <c r="RI13" s="375"/>
      <c r="RJ13" s="375"/>
      <c r="RK13" s="375"/>
      <c r="RL13" s="375"/>
      <c r="RM13" s="375"/>
      <c r="RN13" s="375"/>
      <c r="RO13" s="375"/>
      <c r="RP13" s="375"/>
      <c r="RQ13" s="375"/>
      <c r="RR13" s="375"/>
      <c r="RS13" s="375"/>
      <c r="RT13" s="375"/>
      <c r="RU13" s="375"/>
      <c r="RV13" s="375"/>
      <c r="RW13" s="375"/>
      <c r="RX13" s="375"/>
      <c r="RY13" s="375"/>
      <c r="RZ13" s="375"/>
      <c r="SA13" s="375"/>
      <c r="SB13" s="375"/>
      <c r="SC13" s="375"/>
      <c r="SD13" s="375"/>
      <c r="SE13" s="375"/>
      <c r="SF13" s="375"/>
      <c r="SG13" s="375"/>
      <c r="SH13" s="375"/>
      <c r="SI13" s="375"/>
      <c r="SJ13" s="375"/>
      <c r="SK13" s="375"/>
      <c r="SL13" s="375"/>
      <c r="SM13" s="375"/>
      <c r="SN13" s="375"/>
      <c r="SO13" s="375"/>
      <c r="SP13" s="375"/>
      <c r="SQ13" s="375"/>
      <c r="SR13" s="375"/>
      <c r="SS13" s="375"/>
      <c r="ST13" s="375"/>
      <c r="SU13" s="375"/>
      <c r="SV13" s="375"/>
      <c r="SW13" s="375"/>
      <c r="SX13" s="375"/>
      <c r="SY13" s="375"/>
      <c r="SZ13" s="375"/>
      <c r="TA13" s="375"/>
      <c r="TB13" s="375"/>
      <c r="TC13" s="375"/>
      <c r="TD13" s="375"/>
      <c r="TE13" s="375"/>
      <c r="TF13" s="375"/>
      <c r="TG13" s="375"/>
      <c r="TH13" s="375"/>
      <c r="TI13" s="375"/>
      <c r="TJ13" s="375"/>
      <c r="TK13" s="375"/>
      <c r="TL13" s="375"/>
      <c r="TM13" s="375"/>
      <c r="TN13" s="375"/>
      <c r="TO13" s="375"/>
      <c r="TP13" s="375"/>
      <c r="TQ13" s="375"/>
      <c r="TR13" s="375"/>
      <c r="TS13" s="375"/>
      <c r="TT13" s="375"/>
      <c r="TU13" s="375"/>
      <c r="TV13" s="375"/>
      <c r="TW13" s="375"/>
      <c r="TX13" s="375"/>
      <c r="TY13" s="375"/>
      <c r="TZ13" s="375"/>
      <c r="UA13" s="375"/>
      <c r="UB13" s="375"/>
      <c r="UC13" s="375"/>
      <c r="UD13" s="375"/>
      <c r="UE13" s="375"/>
      <c r="UF13" s="375"/>
      <c r="UG13" s="375"/>
      <c r="UH13" s="375"/>
      <c r="UI13" s="375"/>
      <c r="UJ13" s="375"/>
      <c r="UK13" s="375"/>
      <c r="UL13" s="375"/>
      <c r="UM13" s="375"/>
      <c r="UN13" s="375"/>
      <c r="UO13" s="375"/>
      <c r="UP13" s="375"/>
      <c r="UQ13" s="375"/>
      <c r="UR13" s="375"/>
      <c r="US13" s="375"/>
      <c r="UT13" s="375"/>
      <c r="UU13" s="375"/>
      <c r="UV13" s="375"/>
      <c r="UW13" s="375"/>
      <c r="UX13" s="375"/>
      <c r="UY13" s="375"/>
      <c r="UZ13" s="375"/>
      <c r="VA13" s="375"/>
      <c r="VB13" s="375"/>
      <c r="VC13" s="375"/>
      <c r="VD13" s="375"/>
      <c r="VE13" s="375"/>
      <c r="VF13" s="375"/>
      <c r="VG13" s="375"/>
      <c r="VH13" s="375"/>
      <c r="VI13" s="375"/>
      <c r="VJ13" s="375"/>
      <c r="VK13" s="375"/>
      <c r="VL13" s="375"/>
      <c r="VM13" s="375"/>
      <c r="VN13" s="375"/>
      <c r="VO13" s="375"/>
      <c r="VP13" s="375"/>
      <c r="VQ13" s="375"/>
      <c r="VR13" s="375"/>
      <c r="VS13" s="375"/>
      <c r="VT13" s="375"/>
      <c r="VU13" s="375"/>
      <c r="VV13" s="375"/>
      <c r="VW13" s="375"/>
      <c r="VX13" s="375"/>
      <c r="VY13" s="375"/>
      <c r="VZ13" s="375"/>
      <c r="WA13" s="375"/>
      <c r="WB13" s="375"/>
      <c r="WC13" s="375"/>
      <c r="WD13" s="375"/>
      <c r="WE13" s="375"/>
      <c r="WF13" s="375"/>
      <c r="WG13" s="375"/>
      <c r="WH13" s="375"/>
      <c r="WI13" s="375"/>
      <c r="WJ13" s="375"/>
      <c r="WK13" s="375"/>
      <c r="WL13" s="375"/>
      <c r="WM13" s="375"/>
      <c r="WN13" s="375"/>
      <c r="WO13" s="375"/>
      <c r="WP13" s="375"/>
      <c r="WQ13" s="375"/>
      <c r="WR13" s="375"/>
      <c r="WS13" s="375"/>
      <c r="WT13" s="375"/>
      <c r="WU13" s="375"/>
      <c r="WV13" s="375"/>
      <c r="WW13" s="375"/>
      <c r="WX13" s="375"/>
      <c r="WY13" s="375"/>
      <c r="WZ13" s="375"/>
      <c r="XA13" s="375"/>
      <c r="XB13" s="375"/>
      <c r="XC13" s="375"/>
      <c r="XD13" s="375"/>
      <c r="XE13" s="375"/>
      <c r="XF13" s="375"/>
      <c r="XG13" s="375"/>
      <c r="XH13" s="375"/>
      <c r="XI13" s="375"/>
      <c r="XJ13" s="375"/>
      <c r="XK13" s="375"/>
      <c r="XL13" s="375"/>
      <c r="XM13" s="375"/>
      <c r="XN13" s="375"/>
      <c r="XO13" s="375"/>
      <c r="XP13" s="375"/>
      <c r="XQ13" s="375"/>
      <c r="XR13" s="375"/>
      <c r="XS13" s="375"/>
      <c r="XT13" s="375"/>
      <c r="XU13" s="375"/>
      <c r="XV13" s="375"/>
      <c r="XW13" s="375"/>
      <c r="XX13" s="375"/>
      <c r="XY13" s="375"/>
      <c r="XZ13" s="375"/>
      <c r="YA13" s="375"/>
      <c r="YB13" s="375"/>
      <c r="YC13" s="375"/>
      <c r="YD13" s="375"/>
      <c r="YE13" s="375"/>
      <c r="YF13" s="375"/>
      <c r="YG13" s="375"/>
      <c r="YH13" s="375"/>
      <c r="YI13" s="375"/>
      <c r="YJ13" s="375"/>
      <c r="YK13" s="375"/>
      <c r="YL13" s="375"/>
      <c r="YM13" s="375"/>
      <c r="YN13" s="375"/>
      <c r="YO13" s="375"/>
      <c r="YP13" s="375"/>
      <c r="YQ13" s="375"/>
      <c r="YR13" s="375"/>
      <c r="YS13" s="375"/>
      <c r="YT13" s="375"/>
      <c r="YU13" s="375"/>
      <c r="YV13" s="375"/>
      <c r="YW13" s="375"/>
      <c r="YX13" s="375"/>
      <c r="YY13" s="375"/>
      <c r="YZ13" s="375"/>
      <c r="ZA13" s="375"/>
      <c r="ZB13" s="375"/>
      <c r="ZC13" s="375"/>
      <c r="ZD13" s="375"/>
      <c r="ZE13" s="375"/>
      <c r="ZF13" s="375"/>
      <c r="ZG13" s="375"/>
      <c r="ZH13" s="375"/>
      <c r="ZI13" s="375"/>
      <c r="ZJ13" s="375"/>
      <c r="ZK13" s="375"/>
      <c r="ZL13" s="375"/>
      <c r="ZM13" s="375"/>
      <c r="ZN13" s="375"/>
      <c r="ZO13" s="375"/>
      <c r="ZP13" s="375"/>
      <c r="ZQ13" s="375"/>
      <c r="ZR13" s="375"/>
      <c r="ZS13" s="375"/>
      <c r="ZT13" s="375"/>
      <c r="ZU13" s="375"/>
      <c r="ZV13" s="375"/>
      <c r="ZW13" s="375"/>
      <c r="ZX13" s="375"/>
      <c r="ZY13" s="375"/>
      <c r="ZZ13" s="375"/>
      <c r="AAA13" s="375"/>
      <c r="AAB13" s="375"/>
      <c r="AAC13" s="375"/>
      <c r="AAD13" s="375"/>
      <c r="AAE13" s="375"/>
      <c r="AAF13" s="375"/>
      <c r="AAG13" s="375"/>
      <c r="AAH13" s="375"/>
      <c r="AAI13" s="375"/>
      <c r="AAJ13" s="375"/>
      <c r="AAK13" s="375"/>
      <c r="AAL13" s="375"/>
      <c r="AAM13" s="375"/>
      <c r="AAN13" s="375"/>
      <c r="AAO13" s="375"/>
      <c r="AAP13" s="375"/>
      <c r="AAQ13" s="375"/>
      <c r="AAR13" s="375"/>
      <c r="AAS13" s="375"/>
      <c r="AAT13" s="375"/>
      <c r="AAU13" s="375"/>
      <c r="AAV13" s="375"/>
      <c r="AAW13" s="375"/>
      <c r="AAX13" s="375"/>
      <c r="AAY13" s="375"/>
      <c r="AAZ13" s="375"/>
      <c r="ABA13" s="375"/>
      <c r="ABB13" s="375"/>
      <c r="ABC13" s="375"/>
      <c r="ABD13" s="375"/>
      <c r="ABE13" s="375"/>
      <c r="ABF13" s="375"/>
      <c r="ABG13" s="375"/>
      <c r="ABH13" s="375"/>
      <c r="ABI13" s="375"/>
      <c r="ABJ13" s="375"/>
      <c r="ABK13" s="375"/>
      <c r="ABL13" s="375"/>
      <c r="ABM13" s="375"/>
      <c r="ABN13" s="375"/>
      <c r="ABO13" s="375"/>
      <c r="ABP13" s="375"/>
      <c r="ABQ13" s="375"/>
      <c r="ABR13" s="375"/>
      <c r="ABS13" s="375"/>
      <c r="ABT13" s="375"/>
      <c r="ABU13" s="375"/>
      <c r="ABV13" s="375"/>
      <c r="ABW13" s="375"/>
      <c r="ABX13" s="375"/>
      <c r="ABY13" s="375"/>
      <c r="ABZ13" s="375"/>
      <c r="ACA13" s="375"/>
      <c r="ACB13" s="375"/>
      <c r="ACC13" s="375"/>
      <c r="ACD13" s="375"/>
      <c r="ACE13" s="375"/>
      <c r="ACF13" s="375"/>
      <c r="ACG13" s="375"/>
      <c r="ACH13" s="375"/>
      <c r="ACI13" s="375"/>
      <c r="ACJ13" s="375"/>
      <c r="ACK13" s="375"/>
      <c r="ACL13" s="375"/>
      <c r="ACM13" s="375"/>
      <c r="ACN13" s="375"/>
      <c r="ACO13" s="375"/>
      <c r="ACP13" s="375"/>
      <c r="ACQ13" s="375"/>
      <c r="ACR13" s="375"/>
      <c r="ACS13" s="375"/>
      <c r="ACT13" s="375"/>
      <c r="ACU13" s="375"/>
      <c r="ACV13" s="375"/>
      <c r="ACW13" s="375"/>
      <c r="ACX13" s="375"/>
      <c r="ACY13" s="375"/>
      <c r="ACZ13" s="375"/>
      <c r="ADA13" s="375"/>
      <c r="ADB13" s="375"/>
      <c r="ADC13" s="375"/>
      <c r="ADD13" s="375"/>
      <c r="ADE13" s="375"/>
      <c r="ADF13" s="375"/>
      <c r="ADG13" s="375"/>
      <c r="ADH13" s="375"/>
      <c r="ADI13" s="375"/>
      <c r="ADJ13" s="375"/>
      <c r="ADK13" s="375"/>
      <c r="ADL13" s="375"/>
      <c r="ADM13" s="375"/>
      <c r="ADN13" s="375"/>
      <c r="ADO13" s="375"/>
      <c r="ADP13" s="375"/>
      <c r="ADQ13" s="375"/>
      <c r="ADR13" s="375"/>
      <c r="ADS13" s="375"/>
      <c r="ADT13" s="375"/>
      <c r="ADU13" s="375"/>
      <c r="ADV13" s="375"/>
      <c r="ADW13" s="375"/>
      <c r="ADX13" s="375"/>
      <c r="ADY13" s="375"/>
      <c r="ADZ13" s="375"/>
      <c r="AEA13" s="375"/>
      <c r="AEB13" s="375"/>
      <c r="AEC13" s="375"/>
      <c r="AED13" s="375"/>
      <c r="AEE13" s="375"/>
      <c r="AEF13" s="375"/>
      <c r="AEG13" s="375"/>
      <c r="AEH13" s="375"/>
      <c r="AEI13" s="375"/>
      <c r="AEJ13" s="375"/>
      <c r="AEK13" s="375"/>
      <c r="AEL13" s="375"/>
      <c r="AEM13" s="375"/>
      <c r="AEN13" s="375"/>
      <c r="AEO13" s="375"/>
      <c r="AEP13" s="375"/>
      <c r="AEQ13" s="375"/>
      <c r="AER13" s="375"/>
      <c r="AES13" s="375"/>
      <c r="AET13" s="375"/>
      <c r="AEU13" s="375"/>
      <c r="AEV13" s="375"/>
      <c r="AEW13" s="375"/>
      <c r="AEX13" s="375"/>
      <c r="AEY13" s="375"/>
      <c r="AEZ13" s="375"/>
      <c r="AFA13" s="375"/>
      <c r="AFB13" s="375"/>
      <c r="AFC13" s="375"/>
      <c r="AFD13" s="375"/>
      <c r="AFE13" s="375"/>
      <c r="AFF13" s="375"/>
      <c r="AFG13" s="375"/>
      <c r="AFH13" s="375"/>
      <c r="AFI13" s="375"/>
      <c r="AFJ13" s="375"/>
      <c r="AFK13" s="375"/>
      <c r="AFL13" s="375"/>
      <c r="AFM13" s="375"/>
      <c r="AFN13" s="375"/>
      <c r="AFO13" s="375"/>
      <c r="AFP13" s="375"/>
      <c r="AFQ13" s="375"/>
      <c r="AFR13" s="375"/>
      <c r="AFS13" s="375"/>
      <c r="AFT13" s="375"/>
      <c r="AFU13" s="375"/>
      <c r="AFV13" s="375"/>
      <c r="AFW13" s="375"/>
      <c r="AFX13" s="375"/>
      <c r="AFY13" s="375"/>
      <c r="AFZ13" s="375"/>
      <c r="AGA13" s="375"/>
      <c r="AGB13" s="375"/>
      <c r="AGC13" s="375"/>
      <c r="AGD13" s="375"/>
      <c r="AGE13" s="375"/>
      <c r="AGF13" s="375"/>
      <c r="AGG13" s="375"/>
      <c r="AGH13" s="375"/>
      <c r="AGI13" s="375"/>
      <c r="AGJ13" s="375"/>
      <c r="AGK13" s="375"/>
      <c r="AGL13" s="375"/>
      <c r="AGM13" s="375"/>
      <c r="AGN13" s="375"/>
      <c r="AGO13" s="375"/>
      <c r="AGP13" s="375"/>
      <c r="AGQ13" s="375"/>
      <c r="AGR13" s="375"/>
      <c r="AGS13" s="375"/>
      <c r="AGT13" s="375"/>
      <c r="AGU13" s="375"/>
      <c r="AGV13" s="375"/>
      <c r="AGW13" s="375"/>
      <c r="AGX13" s="375"/>
      <c r="AGY13" s="375"/>
      <c r="AGZ13" s="375"/>
      <c r="AHA13" s="375"/>
      <c r="AHB13" s="375"/>
      <c r="AHC13" s="375"/>
      <c r="AHD13" s="375"/>
      <c r="AHE13" s="375"/>
      <c r="AHF13" s="375"/>
      <c r="AHG13" s="375"/>
      <c r="AHH13" s="375"/>
      <c r="AHI13" s="375"/>
      <c r="AHJ13" s="375"/>
      <c r="AHK13" s="375"/>
      <c r="AHL13" s="375"/>
      <c r="AHM13" s="375"/>
      <c r="AHN13" s="375"/>
      <c r="AHO13" s="375"/>
      <c r="AHP13" s="375"/>
      <c r="AHQ13" s="375"/>
      <c r="AHR13" s="375"/>
      <c r="AHS13" s="375"/>
      <c r="AHT13" s="375"/>
      <c r="AHU13" s="375"/>
      <c r="AHV13" s="375"/>
      <c r="AHW13" s="375"/>
      <c r="AHX13" s="375"/>
      <c r="AHY13" s="375"/>
      <c r="AHZ13" s="375"/>
      <c r="AIA13" s="375"/>
      <c r="AIB13" s="375"/>
      <c r="AIC13" s="375"/>
      <c r="AID13" s="375"/>
      <c r="AIE13" s="375"/>
      <c r="AIF13" s="375"/>
      <c r="AIG13" s="375"/>
      <c r="AIH13" s="375"/>
      <c r="AII13" s="375"/>
      <c r="AIJ13" s="375"/>
      <c r="AIK13" s="375"/>
      <c r="AIL13" s="375"/>
      <c r="AIM13" s="375"/>
      <c r="AIN13" s="375"/>
      <c r="AIO13" s="375"/>
      <c r="AIP13" s="375"/>
      <c r="AIQ13" s="375"/>
      <c r="AIR13" s="375"/>
      <c r="AIS13" s="375"/>
      <c r="AIT13" s="375"/>
      <c r="AIU13" s="375"/>
      <c r="AIV13" s="375"/>
      <c r="AIW13" s="375"/>
      <c r="AIX13" s="375"/>
      <c r="AIY13" s="375"/>
      <c r="AIZ13" s="375"/>
      <c r="AJA13" s="375"/>
      <c r="AJB13" s="375"/>
      <c r="AJC13" s="375"/>
      <c r="AJD13" s="375"/>
      <c r="AJE13" s="375"/>
      <c r="AJF13" s="375"/>
      <c r="AJG13" s="375"/>
      <c r="AJH13" s="375"/>
      <c r="AJI13" s="375"/>
      <c r="AJJ13" s="375"/>
      <c r="AJK13" s="375"/>
      <c r="AJL13" s="375"/>
      <c r="AJM13" s="375"/>
      <c r="AJN13" s="375"/>
      <c r="AJO13" s="375"/>
      <c r="AJP13" s="375"/>
      <c r="AJQ13" s="375"/>
      <c r="AJR13" s="375"/>
      <c r="AJS13" s="375"/>
      <c r="AJT13" s="375"/>
      <c r="AJU13" s="375"/>
      <c r="AJV13" s="375"/>
      <c r="AJW13" s="375"/>
      <c r="AJX13" s="375"/>
      <c r="AJY13" s="375"/>
      <c r="AJZ13" s="375"/>
      <c r="AKA13" s="375"/>
      <c r="AKB13" s="375"/>
      <c r="AKC13" s="375"/>
      <c r="AKD13" s="375"/>
      <c r="AKE13" s="375"/>
      <c r="AKF13" s="375"/>
      <c r="AKG13" s="375"/>
      <c r="AKH13" s="375"/>
      <c r="AKI13" s="375"/>
      <c r="AKJ13" s="375"/>
      <c r="AKK13" s="375"/>
      <c r="AKL13" s="375"/>
      <c r="AKM13" s="375"/>
      <c r="AKN13" s="375"/>
      <c r="AKO13" s="375"/>
      <c r="AKP13" s="375"/>
      <c r="AKQ13" s="375"/>
      <c r="AKR13" s="375"/>
      <c r="AKS13" s="375"/>
      <c r="AKT13" s="375"/>
      <c r="AKU13" s="375"/>
      <c r="AKV13" s="375"/>
      <c r="AKW13" s="375"/>
      <c r="AKX13" s="375"/>
      <c r="AKY13" s="375"/>
      <c r="AKZ13" s="375"/>
      <c r="ALA13" s="375"/>
      <c r="ALB13" s="375"/>
      <c r="ALC13" s="375"/>
      <c r="ALD13" s="375"/>
      <c r="ALE13" s="375"/>
      <c r="ALF13" s="375"/>
      <c r="ALG13" s="375"/>
      <c r="ALH13" s="375"/>
      <c r="ALI13" s="375"/>
      <c r="ALJ13" s="375"/>
      <c r="ALK13" s="375"/>
      <c r="ALL13" s="375"/>
      <c r="ALM13" s="375"/>
      <c r="ALN13" s="375"/>
      <c r="ALO13" s="375"/>
      <c r="ALP13" s="375"/>
      <c r="ALQ13" s="375"/>
      <c r="ALR13" s="375"/>
      <c r="ALS13" s="375"/>
      <c r="ALT13" s="375"/>
      <c r="ALU13" s="375"/>
      <c r="ALV13" s="375"/>
      <c r="ALW13" s="375"/>
      <c r="ALX13" s="375"/>
      <c r="ALY13" s="375"/>
      <c r="ALZ13" s="375"/>
      <c r="AMA13" s="375"/>
      <c r="AMB13" s="375"/>
      <c r="AMC13" s="375"/>
      <c r="AMD13" s="375"/>
      <c r="AME13" s="375"/>
      <c r="AMF13" s="375"/>
      <c r="AMG13" s="375"/>
      <c r="AMH13" s="375"/>
      <c r="AMI13" s="375"/>
      <c r="AMJ13" s="375"/>
      <c r="AMK13" s="375"/>
    </row>
    <row r="14" customFormat="false" ht="13.8" hidden="false" customHeight="false" outlineLevel="0" collapsed="false">
      <c r="A14" s="375"/>
      <c r="B14" s="375"/>
      <c r="C14" s="375"/>
      <c r="D14" s="375"/>
      <c r="E14" s="375"/>
      <c r="F14" s="375"/>
      <c r="G14" s="375"/>
      <c r="H14" s="375"/>
      <c r="I14" s="375"/>
      <c r="J14" s="375"/>
      <c r="K14" s="375"/>
      <c r="L14" s="375"/>
      <c r="M14" s="375"/>
      <c r="N14" s="375"/>
      <c r="O14" s="375"/>
      <c r="P14" s="375"/>
      <c r="Q14" s="375"/>
      <c r="R14" s="375"/>
      <c r="S14" s="375"/>
      <c r="T14" s="375"/>
      <c r="U14" s="383"/>
      <c r="V14" s="382"/>
      <c r="W14" s="383"/>
      <c r="X14" s="382"/>
      <c r="Y14" s="382"/>
      <c r="Z14" s="382"/>
      <c r="AA14" s="382"/>
      <c r="AB14" s="385"/>
      <c r="AC14" s="385"/>
      <c r="AD14" s="386"/>
      <c r="AE14" s="385"/>
      <c r="AF14" s="387"/>
      <c r="AG14" s="386"/>
      <c r="AH14" s="388"/>
      <c r="AI14" s="385"/>
      <c r="AJ14" s="385"/>
      <c r="AK14" s="386"/>
      <c r="AL14" s="385"/>
      <c r="AM14" s="409"/>
      <c r="AN14" s="385"/>
      <c r="AO14" s="324"/>
      <c r="AP14" s="324"/>
      <c r="AQ14" s="324"/>
      <c r="AR14" s="324"/>
      <c r="AS14" s="324"/>
      <c r="AT14" s="378"/>
      <c r="AU14" s="379"/>
      <c r="AV14" s="380"/>
      <c r="AW14" s="381"/>
      <c r="AX14" s="381"/>
      <c r="AY14" s="381"/>
      <c r="AZ14" s="381"/>
      <c r="BA14" s="381"/>
      <c r="BB14" s="381"/>
      <c r="BC14" s="381"/>
      <c r="BD14" s="381"/>
      <c r="BE14" s="381"/>
      <c r="BF14" s="381"/>
      <c r="BG14" s="381"/>
      <c r="BH14" s="381"/>
      <c r="BI14" s="381"/>
      <c r="BJ14" s="381"/>
      <c r="BK14" s="381"/>
      <c r="BL14" s="381"/>
      <c r="BM14" s="381"/>
      <c r="BN14" s="381"/>
      <c r="BO14" s="381"/>
      <c r="BP14" s="381"/>
      <c r="BQ14" s="375"/>
      <c r="BR14" s="375"/>
      <c r="BS14" s="375"/>
      <c r="BT14" s="375"/>
      <c r="BU14" s="375"/>
      <c r="BV14" s="375"/>
      <c r="BW14" s="375"/>
      <c r="BX14" s="375"/>
      <c r="BY14" s="375"/>
      <c r="BZ14" s="375"/>
      <c r="CA14" s="375"/>
      <c r="CB14" s="375"/>
      <c r="CC14" s="375"/>
      <c r="CD14" s="375"/>
      <c r="CE14" s="375"/>
      <c r="CF14" s="375"/>
      <c r="CG14" s="375"/>
      <c r="CH14" s="375"/>
      <c r="CI14" s="375"/>
      <c r="CJ14" s="375"/>
      <c r="CK14" s="375"/>
      <c r="CL14" s="375"/>
      <c r="CM14" s="375"/>
      <c r="CN14" s="375"/>
      <c r="CO14" s="375"/>
      <c r="CP14" s="375"/>
      <c r="CQ14" s="375"/>
      <c r="CR14" s="375"/>
      <c r="CS14" s="375"/>
      <c r="CT14" s="375"/>
      <c r="CU14" s="375"/>
      <c r="CV14" s="375"/>
      <c r="CW14" s="375"/>
      <c r="CX14" s="375"/>
      <c r="CY14" s="375"/>
      <c r="CZ14" s="375"/>
      <c r="DA14" s="375"/>
      <c r="DB14" s="375"/>
      <c r="DC14" s="375"/>
      <c r="DD14" s="375"/>
      <c r="DE14" s="375"/>
      <c r="DF14" s="375"/>
      <c r="DG14" s="375"/>
      <c r="DH14" s="375"/>
      <c r="DI14" s="375"/>
      <c r="DJ14" s="375"/>
      <c r="DK14" s="375"/>
      <c r="DL14" s="375"/>
      <c r="DM14" s="375"/>
      <c r="DN14" s="375"/>
      <c r="DO14" s="375"/>
      <c r="DP14" s="375"/>
      <c r="DQ14" s="375"/>
      <c r="DR14" s="375"/>
      <c r="DS14" s="375"/>
      <c r="DT14" s="375"/>
      <c r="DU14" s="375"/>
      <c r="DV14" s="375"/>
      <c r="DW14" s="375"/>
      <c r="DX14" s="375"/>
      <c r="DY14" s="375"/>
      <c r="DZ14" s="375"/>
      <c r="EA14" s="375"/>
      <c r="EB14" s="375"/>
      <c r="EC14" s="375"/>
      <c r="ED14" s="375"/>
      <c r="EE14" s="375"/>
      <c r="EF14" s="375"/>
      <c r="EG14" s="375"/>
      <c r="EH14" s="375"/>
      <c r="EI14" s="375"/>
      <c r="EJ14" s="375"/>
      <c r="EK14" s="375"/>
      <c r="EL14" s="375"/>
      <c r="EM14" s="375"/>
      <c r="EN14" s="375"/>
      <c r="EO14" s="375"/>
      <c r="EP14" s="375"/>
      <c r="EQ14" s="375"/>
      <c r="ER14" s="375"/>
      <c r="ES14" s="375"/>
      <c r="ET14" s="375"/>
      <c r="EU14" s="375"/>
      <c r="EV14" s="375"/>
      <c r="EW14" s="375"/>
      <c r="EX14" s="375"/>
      <c r="EY14" s="375"/>
      <c r="EZ14" s="375"/>
      <c r="FA14" s="375"/>
      <c r="FB14" s="375"/>
      <c r="FC14" s="375"/>
      <c r="FD14" s="375"/>
      <c r="FE14" s="375"/>
      <c r="FF14" s="375"/>
      <c r="FG14" s="375"/>
      <c r="FH14" s="375"/>
      <c r="FI14" s="375"/>
      <c r="FJ14" s="375"/>
      <c r="FK14" s="375"/>
      <c r="FL14" s="375"/>
      <c r="FM14" s="375"/>
      <c r="FN14" s="375"/>
      <c r="FO14" s="375"/>
      <c r="FP14" s="375"/>
      <c r="FQ14" s="375"/>
      <c r="FR14" s="375"/>
      <c r="FS14" s="375"/>
      <c r="FT14" s="375"/>
      <c r="FU14" s="375"/>
      <c r="FV14" s="375"/>
      <c r="FW14" s="375"/>
      <c r="FX14" s="375"/>
      <c r="FY14" s="375"/>
      <c r="FZ14" s="375"/>
      <c r="GA14" s="375"/>
      <c r="GB14" s="375"/>
      <c r="GC14" s="375"/>
      <c r="GD14" s="375"/>
      <c r="GE14" s="375"/>
      <c r="GF14" s="375"/>
      <c r="GG14" s="375"/>
      <c r="GH14" s="375"/>
      <c r="GI14" s="375"/>
      <c r="GJ14" s="375"/>
      <c r="GK14" s="375"/>
      <c r="GL14" s="375"/>
      <c r="GM14" s="375"/>
      <c r="GN14" s="375"/>
      <c r="GO14" s="375"/>
      <c r="GP14" s="375"/>
      <c r="GQ14" s="375"/>
      <c r="GR14" s="375"/>
      <c r="GS14" s="375"/>
      <c r="GT14" s="375"/>
      <c r="GU14" s="375"/>
      <c r="GV14" s="375"/>
      <c r="GW14" s="375"/>
      <c r="GX14" s="375"/>
      <c r="GY14" s="375"/>
      <c r="GZ14" s="375"/>
      <c r="HA14" s="375"/>
      <c r="HB14" s="375"/>
      <c r="HC14" s="375"/>
      <c r="HD14" s="375"/>
      <c r="HE14" s="375"/>
      <c r="HF14" s="375"/>
      <c r="HG14" s="375"/>
      <c r="HH14" s="375"/>
      <c r="HI14" s="375"/>
      <c r="HJ14" s="375"/>
      <c r="HK14" s="375"/>
      <c r="HL14" s="375"/>
      <c r="HM14" s="375"/>
      <c r="HN14" s="375"/>
      <c r="HO14" s="375"/>
      <c r="HP14" s="375"/>
      <c r="HQ14" s="375"/>
      <c r="HR14" s="375"/>
      <c r="HS14" s="375"/>
      <c r="HT14" s="375"/>
      <c r="HU14" s="375"/>
      <c r="HV14" s="375"/>
      <c r="HW14" s="375"/>
      <c r="HX14" s="375"/>
      <c r="HY14" s="375"/>
      <c r="HZ14" s="375"/>
      <c r="IA14" s="375"/>
      <c r="IB14" s="375"/>
      <c r="IC14" s="375"/>
      <c r="ID14" s="375"/>
      <c r="IE14" s="375"/>
      <c r="IF14" s="375"/>
      <c r="IG14" s="375"/>
      <c r="IH14" s="375"/>
      <c r="II14" s="375"/>
      <c r="IJ14" s="375"/>
      <c r="IK14" s="375"/>
      <c r="IL14" s="375"/>
      <c r="IM14" s="375"/>
      <c r="IN14" s="375"/>
      <c r="IO14" s="375"/>
      <c r="IP14" s="375"/>
      <c r="IQ14" s="375"/>
      <c r="IR14" s="375"/>
      <c r="IS14" s="375"/>
      <c r="IT14" s="375"/>
      <c r="IU14" s="375"/>
      <c r="IV14" s="375"/>
      <c r="IW14" s="375"/>
      <c r="IX14" s="375"/>
      <c r="IY14" s="375"/>
      <c r="IZ14" s="375"/>
      <c r="JA14" s="375"/>
      <c r="JB14" s="375"/>
      <c r="JC14" s="375"/>
      <c r="JD14" s="375"/>
      <c r="JE14" s="375"/>
      <c r="JF14" s="375"/>
      <c r="JG14" s="375"/>
      <c r="JH14" s="375"/>
      <c r="JI14" s="375"/>
      <c r="JJ14" s="375"/>
      <c r="JK14" s="375"/>
      <c r="JL14" s="375"/>
      <c r="JM14" s="375"/>
      <c r="JN14" s="375"/>
      <c r="JO14" s="375"/>
      <c r="JP14" s="375"/>
      <c r="JQ14" s="375"/>
      <c r="JR14" s="375"/>
      <c r="JS14" s="375"/>
      <c r="JT14" s="375"/>
      <c r="JU14" s="375"/>
      <c r="JV14" s="375"/>
      <c r="JW14" s="375"/>
      <c r="JX14" s="375"/>
      <c r="JY14" s="375"/>
      <c r="JZ14" s="375"/>
      <c r="KA14" s="375"/>
      <c r="KB14" s="375"/>
      <c r="KC14" s="375"/>
      <c r="KD14" s="375"/>
      <c r="KE14" s="375"/>
      <c r="KF14" s="375"/>
      <c r="KG14" s="375"/>
      <c r="KH14" s="375"/>
      <c r="KI14" s="375"/>
      <c r="KJ14" s="375"/>
      <c r="KK14" s="375"/>
      <c r="KL14" s="375"/>
      <c r="KM14" s="375"/>
      <c r="KN14" s="375"/>
      <c r="KO14" s="375"/>
      <c r="KP14" s="375"/>
      <c r="KQ14" s="375"/>
      <c r="KR14" s="375"/>
      <c r="KS14" s="375"/>
      <c r="KT14" s="375"/>
      <c r="KU14" s="375"/>
      <c r="KV14" s="375"/>
      <c r="KW14" s="375"/>
      <c r="KX14" s="375"/>
      <c r="KY14" s="375"/>
      <c r="KZ14" s="375"/>
      <c r="LA14" s="375"/>
      <c r="LB14" s="375"/>
      <c r="LC14" s="375"/>
      <c r="LD14" s="375"/>
      <c r="LE14" s="375"/>
      <c r="LF14" s="375"/>
      <c r="LG14" s="375"/>
      <c r="LH14" s="375"/>
      <c r="LI14" s="375"/>
      <c r="LJ14" s="375"/>
      <c r="LK14" s="375"/>
      <c r="LL14" s="375"/>
      <c r="LM14" s="375"/>
      <c r="LN14" s="375"/>
      <c r="LO14" s="375"/>
      <c r="LP14" s="375"/>
      <c r="LQ14" s="375"/>
      <c r="LR14" s="375"/>
      <c r="LS14" s="375"/>
      <c r="LT14" s="375"/>
      <c r="LU14" s="375"/>
      <c r="LV14" s="375"/>
      <c r="LW14" s="375"/>
      <c r="LX14" s="375"/>
      <c r="LY14" s="375"/>
      <c r="LZ14" s="375"/>
      <c r="MA14" s="375"/>
      <c r="MB14" s="375"/>
      <c r="MC14" s="375"/>
      <c r="MD14" s="375"/>
      <c r="ME14" s="375"/>
      <c r="MF14" s="375"/>
      <c r="MG14" s="375"/>
      <c r="MH14" s="375"/>
      <c r="MI14" s="375"/>
      <c r="MJ14" s="375"/>
      <c r="MK14" s="375"/>
      <c r="ML14" s="375"/>
      <c r="MM14" s="375"/>
      <c r="MN14" s="375"/>
      <c r="MO14" s="375"/>
      <c r="MP14" s="375"/>
      <c r="MQ14" s="375"/>
      <c r="MR14" s="375"/>
      <c r="MS14" s="375"/>
      <c r="MT14" s="375"/>
      <c r="MU14" s="375"/>
      <c r="MV14" s="375"/>
      <c r="MW14" s="375"/>
      <c r="MX14" s="375"/>
      <c r="MY14" s="375"/>
      <c r="MZ14" s="375"/>
      <c r="NA14" s="375"/>
      <c r="NB14" s="375"/>
      <c r="NC14" s="375"/>
      <c r="ND14" s="375"/>
      <c r="NE14" s="375"/>
      <c r="NF14" s="375"/>
      <c r="NG14" s="375"/>
      <c r="NH14" s="375"/>
      <c r="NI14" s="375"/>
      <c r="NJ14" s="375"/>
      <c r="NK14" s="375"/>
      <c r="NL14" s="375"/>
      <c r="NM14" s="375"/>
      <c r="NN14" s="375"/>
      <c r="NO14" s="375"/>
      <c r="NP14" s="375"/>
      <c r="NQ14" s="375"/>
      <c r="NR14" s="375"/>
      <c r="NS14" s="375"/>
      <c r="NT14" s="375"/>
      <c r="NU14" s="375"/>
      <c r="NV14" s="375"/>
      <c r="NW14" s="375"/>
      <c r="NX14" s="375"/>
      <c r="NY14" s="375"/>
      <c r="NZ14" s="375"/>
      <c r="OA14" s="375"/>
      <c r="OB14" s="375"/>
      <c r="OC14" s="375"/>
      <c r="OD14" s="375"/>
      <c r="OE14" s="375"/>
      <c r="OF14" s="375"/>
      <c r="OG14" s="375"/>
      <c r="OH14" s="375"/>
      <c r="OI14" s="375"/>
      <c r="OJ14" s="375"/>
      <c r="OK14" s="375"/>
      <c r="OL14" s="375"/>
      <c r="OM14" s="375"/>
      <c r="ON14" s="375"/>
      <c r="OO14" s="375"/>
      <c r="OP14" s="375"/>
      <c r="OQ14" s="375"/>
      <c r="OR14" s="375"/>
      <c r="OS14" s="375"/>
      <c r="OT14" s="375"/>
      <c r="OU14" s="375"/>
      <c r="OV14" s="375"/>
      <c r="OW14" s="375"/>
      <c r="OX14" s="375"/>
      <c r="OY14" s="375"/>
      <c r="OZ14" s="375"/>
      <c r="PA14" s="375"/>
      <c r="PB14" s="375"/>
      <c r="PC14" s="375"/>
      <c r="PD14" s="375"/>
      <c r="PE14" s="375"/>
      <c r="PF14" s="375"/>
      <c r="PG14" s="375"/>
      <c r="PH14" s="375"/>
      <c r="PI14" s="375"/>
      <c r="PJ14" s="375"/>
      <c r="PK14" s="375"/>
      <c r="PL14" s="375"/>
      <c r="PM14" s="375"/>
      <c r="PN14" s="375"/>
      <c r="PO14" s="375"/>
      <c r="PP14" s="375"/>
      <c r="PQ14" s="375"/>
      <c r="PR14" s="375"/>
      <c r="PS14" s="375"/>
      <c r="PT14" s="375"/>
      <c r="PU14" s="375"/>
      <c r="PV14" s="375"/>
      <c r="PW14" s="375"/>
      <c r="PX14" s="375"/>
      <c r="PY14" s="375"/>
      <c r="PZ14" s="375"/>
      <c r="QA14" s="375"/>
      <c r="QB14" s="375"/>
      <c r="QC14" s="375"/>
      <c r="QD14" s="375"/>
      <c r="QE14" s="375"/>
      <c r="QF14" s="375"/>
      <c r="QG14" s="375"/>
      <c r="QH14" s="375"/>
      <c r="QI14" s="375"/>
      <c r="QJ14" s="375"/>
      <c r="QK14" s="375"/>
      <c r="QL14" s="375"/>
      <c r="QM14" s="375"/>
      <c r="QN14" s="375"/>
      <c r="QO14" s="375"/>
      <c r="QP14" s="375"/>
      <c r="QQ14" s="375"/>
      <c r="QR14" s="375"/>
      <c r="QS14" s="375"/>
      <c r="QT14" s="375"/>
      <c r="QU14" s="375"/>
      <c r="QV14" s="375"/>
      <c r="QW14" s="375"/>
      <c r="QX14" s="375"/>
      <c r="QY14" s="375"/>
      <c r="QZ14" s="375"/>
      <c r="RA14" s="375"/>
      <c r="RB14" s="375"/>
      <c r="RC14" s="375"/>
      <c r="RD14" s="375"/>
      <c r="RE14" s="375"/>
      <c r="RF14" s="375"/>
      <c r="RG14" s="375"/>
      <c r="RH14" s="375"/>
      <c r="RI14" s="375"/>
      <c r="RJ14" s="375"/>
      <c r="RK14" s="375"/>
      <c r="RL14" s="375"/>
      <c r="RM14" s="375"/>
      <c r="RN14" s="375"/>
      <c r="RO14" s="375"/>
      <c r="RP14" s="375"/>
      <c r="RQ14" s="375"/>
      <c r="RR14" s="375"/>
      <c r="RS14" s="375"/>
      <c r="RT14" s="375"/>
      <c r="RU14" s="375"/>
      <c r="RV14" s="375"/>
      <c r="RW14" s="375"/>
      <c r="RX14" s="375"/>
      <c r="RY14" s="375"/>
      <c r="RZ14" s="375"/>
      <c r="SA14" s="375"/>
      <c r="SB14" s="375"/>
      <c r="SC14" s="375"/>
      <c r="SD14" s="375"/>
      <c r="SE14" s="375"/>
      <c r="SF14" s="375"/>
      <c r="SG14" s="375"/>
      <c r="SH14" s="375"/>
      <c r="SI14" s="375"/>
      <c r="SJ14" s="375"/>
      <c r="SK14" s="375"/>
      <c r="SL14" s="375"/>
      <c r="SM14" s="375"/>
      <c r="SN14" s="375"/>
      <c r="SO14" s="375"/>
      <c r="SP14" s="375"/>
      <c r="SQ14" s="375"/>
      <c r="SR14" s="375"/>
      <c r="SS14" s="375"/>
      <c r="ST14" s="375"/>
      <c r="SU14" s="375"/>
      <c r="SV14" s="375"/>
      <c r="SW14" s="375"/>
      <c r="SX14" s="375"/>
      <c r="SY14" s="375"/>
      <c r="SZ14" s="375"/>
      <c r="TA14" s="375"/>
      <c r="TB14" s="375"/>
      <c r="TC14" s="375"/>
      <c r="TD14" s="375"/>
      <c r="TE14" s="375"/>
      <c r="TF14" s="375"/>
      <c r="TG14" s="375"/>
      <c r="TH14" s="375"/>
      <c r="TI14" s="375"/>
      <c r="TJ14" s="375"/>
      <c r="TK14" s="375"/>
      <c r="TL14" s="375"/>
      <c r="TM14" s="375"/>
      <c r="TN14" s="375"/>
      <c r="TO14" s="375"/>
      <c r="TP14" s="375"/>
      <c r="TQ14" s="375"/>
      <c r="TR14" s="375"/>
      <c r="TS14" s="375"/>
      <c r="TT14" s="375"/>
      <c r="TU14" s="375"/>
      <c r="TV14" s="375"/>
      <c r="TW14" s="375"/>
      <c r="TX14" s="375"/>
      <c r="TY14" s="375"/>
      <c r="TZ14" s="375"/>
      <c r="UA14" s="375"/>
      <c r="UB14" s="375"/>
      <c r="UC14" s="375"/>
      <c r="UD14" s="375"/>
      <c r="UE14" s="375"/>
      <c r="UF14" s="375"/>
      <c r="UG14" s="375"/>
      <c r="UH14" s="375"/>
      <c r="UI14" s="375"/>
      <c r="UJ14" s="375"/>
      <c r="UK14" s="375"/>
      <c r="UL14" s="375"/>
      <c r="UM14" s="375"/>
      <c r="UN14" s="375"/>
      <c r="UO14" s="375"/>
      <c r="UP14" s="375"/>
      <c r="UQ14" s="375"/>
      <c r="UR14" s="375"/>
      <c r="US14" s="375"/>
      <c r="UT14" s="375"/>
      <c r="UU14" s="375"/>
      <c r="UV14" s="375"/>
      <c r="UW14" s="375"/>
      <c r="UX14" s="375"/>
      <c r="UY14" s="375"/>
      <c r="UZ14" s="375"/>
      <c r="VA14" s="375"/>
      <c r="VB14" s="375"/>
      <c r="VC14" s="375"/>
      <c r="VD14" s="375"/>
      <c r="VE14" s="375"/>
      <c r="VF14" s="375"/>
      <c r="VG14" s="375"/>
      <c r="VH14" s="375"/>
      <c r="VI14" s="375"/>
      <c r="VJ14" s="375"/>
      <c r="VK14" s="375"/>
      <c r="VL14" s="375"/>
      <c r="VM14" s="375"/>
      <c r="VN14" s="375"/>
      <c r="VO14" s="375"/>
      <c r="VP14" s="375"/>
      <c r="VQ14" s="375"/>
      <c r="VR14" s="375"/>
      <c r="VS14" s="375"/>
      <c r="VT14" s="375"/>
      <c r="VU14" s="375"/>
      <c r="VV14" s="375"/>
      <c r="VW14" s="375"/>
      <c r="VX14" s="375"/>
      <c r="VY14" s="375"/>
      <c r="VZ14" s="375"/>
      <c r="WA14" s="375"/>
      <c r="WB14" s="375"/>
      <c r="WC14" s="375"/>
      <c r="WD14" s="375"/>
      <c r="WE14" s="375"/>
      <c r="WF14" s="375"/>
      <c r="WG14" s="375"/>
      <c r="WH14" s="375"/>
      <c r="WI14" s="375"/>
      <c r="WJ14" s="375"/>
      <c r="WK14" s="375"/>
      <c r="WL14" s="375"/>
      <c r="WM14" s="375"/>
      <c r="WN14" s="375"/>
      <c r="WO14" s="375"/>
      <c r="WP14" s="375"/>
      <c r="WQ14" s="375"/>
      <c r="WR14" s="375"/>
      <c r="WS14" s="375"/>
      <c r="WT14" s="375"/>
      <c r="WU14" s="375"/>
      <c r="WV14" s="375"/>
      <c r="WW14" s="375"/>
      <c r="WX14" s="375"/>
      <c r="WY14" s="375"/>
      <c r="WZ14" s="375"/>
      <c r="XA14" s="375"/>
      <c r="XB14" s="375"/>
      <c r="XC14" s="375"/>
      <c r="XD14" s="375"/>
      <c r="XE14" s="375"/>
      <c r="XF14" s="375"/>
      <c r="XG14" s="375"/>
      <c r="XH14" s="375"/>
      <c r="XI14" s="375"/>
      <c r="XJ14" s="375"/>
      <c r="XK14" s="375"/>
      <c r="XL14" s="375"/>
      <c r="XM14" s="375"/>
      <c r="XN14" s="375"/>
      <c r="XO14" s="375"/>
      <c r="XP14" s="375"/>
      <c r="XQ14" s="375"/>
      <c r="XR14" s="375"/>
      <c r="XS14" s="375"/>
      <c r="XT14" s="375"/>
      <c r="XU14" s="375"/>
      <c r="XV14" s="375"/>
      <c r="XW14" s="375"/>
      <c r="XX14" s="375"/>
      <c r="XY14" s="375"/>
      <c r="XZ14" s="375"/>
      <c r="YA14" s="375"/>
      <c r="YB14" s="375"/>
      <c r="YC14" s="375"/>
      <c r="YD14" s="375"/>
      <c r="YE14" s="375"/>
      <c r="YF14" s="375"/>
      <c r="YG14" s="375"/>
      <c r="YH14" s="375"/>
      <c r="YI14" s="375"/>
      <c r="YJ14" s="375"/>
      <c r="YK14" s="375"/>
      <c r="YL14" s="375"/>
      <c r="YM14" s="375"/>
      <c r="YN14" s="375"/>
      <c r="YO14" s="375"/>
      <c r="YP14" s="375"/>
      <c r="YQ14" s="375"/>
      <c r="YR14" s="375"/>
      <c r="YS14" s="375"/>
      <c r="YT14" s="375"/>
      <c r="YU14" s="375"/>
      <c r="YV14" s="375"/>
      <c r="YW14" s="375"/>
      <c r="YX14" s="375"/>
      <c r="YY14" s="375"/>
      <c r="YZ14" s="375"/>
      <c r="ZA14" s="375"/>
      <c r="ZB14" s="375"/>
      <c r="ZC14" s="375"/>
      <c r="ZD14" s="375"/>
      <c r="ZE14" s="375"/>
      <c r="ZF14" s="375"/>
      <c r="ZG14" s="375"/>
      <c r="ZH14" s="375"/>
      <c r="ZI14" s="375"/>
      <c r="ZJ14" s="375"/>
      <c r="ZK14" s="375"/>
      <c r="ZL14" s="375"/>
      <c r="ZM14" s="375"/>
      <c r="ZN14" s="375"/>
      <c r="ZO14" s="375"/>
      <c r="ZP14" s="375"/>
      <c r="ZQ14" s="375"/>
      <c r="ZR14" s="375"/>
      <c r="ZS14" s="375"/>
      <c r="ZT14" s="375"/>
      <c r="ZU14" s="375"/>
      <c r="ZV14" s="375"/>
      <c r="ZW14" s="375"/>
      <c r="ZX14" s="375"/>
      <c r="ZY14" s="375"/>
      <c r="ZZ14" s="375"/>
      <c r="AAA14" s="375"/>
      <c r="AAB14" s="375"/>
      <c r="AAC14" s="375"/>
      <c r="AAD14" s="375"/>
      <c r="AAE14" s="375"/>
      <c r="AAF14" s="375"/>
      <c r="AAG14" s="375"/>
      <c r="AAH14" s="375"/>
      <c r="AAI14" s="375"/>
      <c r="AAJ14" s="375"/>
      <c r="AAK14" s="375"/>
      <c r="AAL14" s="375"/>
      <c r="AAM14" s="375"/>
      <c r="AAN14" s="375"/>
      <c r="AAO14" s="375"/>
      <c r="AAP14" s="375"/>
      <c r="AAQ14" s="375"/>
      <c r="AAR14" s="375"/>
      <c r="AAS14" s="375"/>
      <c r="AAT14" s="375"/>
      <c r="AAU14" s="375"/>
      <c r="AAV14" s="375"/>
      <c r="AAW14" s="375"/>
      <c r="AAX14" s="375"/>
      <c r="AAY14" s="375"/>
      <c r="AAZ14" s="375"/>
      <c r="ABA14" s="375"/>
      <c r="ABB14" s="375"/>
      <c r="ABC14" s="375"/>
      <c r="ABD14" s="375"/>
      <c r="ABE14" s="375"/>
      <c r="ABF14" s="375"/>
      <c r="ABG14" s="375"/>
      <c r="ABH14" s="375"/>
      <c r="ABI14" s="375"/>
      <c r="ABJ14" s="375"/>
      <c r="ABK14" s="375"/>
      <c r="ABL14" s="375"/>
      <c r="ABM14" s="375"/>
      <c r="ABN14" s="375"/>
      <c r="ABO14" s="375"/>
      <c r="ABP14" s="375"/>
      <c r="ABQ14" s="375"/>
      <c r="ABR14" s="375"/>
      <c r="ABS14" s="375"/>
      <c r="ABT14" s="375"/>
      <c r="ABU14" s="375"/>
      <c r="ABV14" s="375"/>
      <c r="ABW14" s="375"/>
      <c r="ABX14" s="375"/>
      <c r="ABY14" s="375"/>
      <c r="ABZ14" s="375"/>
      <c r="ACA14" s="375"/>
      <c r="ACB14" s="375"/>
      <c r="ACC14" s="375"/>
      <c r="ACD14" s="375"/>
      <c r="ACE14" s="375"/>
      <c r="ACF14" s="375"/>
      <c r="ACG14" s="375"/>
      <c r="ACH14" s="375"/>
      <c r="ACI14" s="375"/>
      <c r="ACJ14" s="375"/>
      <c r="ACK14" s="375"/>
      <c r="ACL14" s="375"/>
      <c r="ACM14" s="375"/>
      <c r="ACN14" s="375"/>
      <c r="ACO14" s="375"/>
      <c r="ACP14" s="375"/>
      <c r="ACQ14" s="375"/>
      <c r="ACR14" s="375"/>
      <c r="ACS14" s="375"/>
      <c r="ACT14" s="375"/>
      <c r="ACU14" s="375"/>
      <c r="ACV14" s="375"/>
      <c r="ACW14" s="375"/>
      <c r="ACX14" s="375"/>
      <c r="ACY14" s="375"/>
      <c r="ACZ14" s="375"/>
      <c r="ADA14" s="375"/>
      <c r="ADB14" s="375"/>
      <c r="ADC14" s="375"/>
      <c r="ADD14" s="375"/>
      <c r="ADE14" s="375"/>
      <c r="ADF14" s="375"/>
      <c r="ADG14" s="375"/>
      <c r="ADH14" s="375"/>
      <c r="ADI14" s="375"/>
      <c r="ADJ14" s="375"/>
      <c r="ADK14" s="375"/>
      <c r="ADL14" s="375"/>
      <c r="ADM14" s="375"/>
      <c r="ADN14" s="375"/>
      <c r="ADO14" s="375"/>
      <c r="ADP14" s="375"/>
      <c r="ADQ14" s="375"/>
      <c r="ADR14" s="375"/>
      <c r="ADS14" s="375"/>
      <c r="ADT14" s="375"/>
      <c r="ADU14" s="375"/>
      <c r="ADV14" s="375"/>
      <c r="ADW14" s="375"/>
      <c r="ADX14" s="375"/>
      <c r="ADY14" s="375"/>
      <c r="ADZ14" s="375"/>
      <c r="AEA14" s="375"/>
      <c r="AEB14" s="375"/>
      <c r="AEC14" s="375"/>
      <c r="AED14" s="375"/>
      <c r="AEE14" s="375"/>
      <c r="AEF14" s="375"/>
      <c r="AEG14" s="375"/>
      <c r="AEH14" s="375"/>
      <c r="AEI14" s="375"/>
      <c r="AEJ14" s="375"/>
      <c r="AEK14" s="375"/>
      <c r="AEL14" s="375"/>
      <c r="AEM14" s="375"/>
      <c r="AEN14" s="375"/>
      <c r="AEO14" s="375"/>
      <c r="AEP14" s="375"/>
      <c r="AEQ14" s="375"/>
      <c r="AER14" s="375"/>
      <c r="AES14" s="375"/>
      <c r="AET14" s="375"/>
      <c r="AEU14" s="375"/>
      <c r="AEV14" s="375"/>
      <c r="AEW14" s="375"/>
      <c r="AEX14" s="375"/>
      <c r="AEY14" s="375"/>
      <c r="AEZ14" s="375"/>
      <c r="AFA14" s="375"/>
      <c r="AFB14" s="375"/>
      <c r="AFC14" s="375"/>
      <c r="AFD14" s="375"/>
      <c r="AFE14" s="375"/>
      <c r="AFF14" s="375"/>
      <c r="AFG14" s="375"/>
      <c r="AFH14" s="375"/>
      <c r="AFI14" s="375"/>
      <c r="AFJ14" s="375"/>
      <c r="AFK14" s="375"/>
      <c r="AFL14" s="375"/>
      <c r="AFM14" s="375"/>
      <c r="AFN14" s="375"/>
      <c r="AFO14" s="375"/>
      <c r="AFP14" s="375"/>
      <c r="AFQ14" s="375"/>
      <c r="AFR14" s="375"/>
      <c r="AFS14" s="375"/>
      <c r="AFT14" s="375"/>
      <c r="AFU14" s="375"/>
      <c r="AFV14" s="375"/>
      <c r="AFW14" s="375"/>
      <c r="AFX14" s="375"/>
      <c r="AFY14" s="375"/>
      <c r="AFZ14" s="375"/>
      <c r="AGA14" s="375"/>
      <c r="AGB14" s="375"/>
      <c r="AGC14" s="375"/>
      <c r="AGD14" s="375"/>
      <c r="AGE14" s="375"/>
      <c r="AGF14" s="375"/>
      <c r="AGG14" s="375"/>
      <c r="AGH14" s="375"/>
      <c r="AGI14" s="375"/>
      <c r="AGJ14" s="375"/>
      <c r="AGK14" s="375"/>
      <c r="AGL14" s="375"/>
      <c r="AGM14" s="375"/>
      <c r="AGN14" s="375"/>
      <c r="AGO14" s="375"/>
      <c r="AGP14" s="375"/>
      <c r="AGQ14" s="375"/>
      <c r="AGR14" s="375"/>
      <c r="AGS14" s="375"/>
      <c r="AGT14" s="375"/>
      <c r="AGU14" s="375"/>
      <c r="AGV14" s="375"/>
      <c r="AGW14" s="375"/>
      <c r="AGX14" s="375"/>
      <c r="AGY14" s="375"/>
      <c r="AGZ14" s="375"/>
      <c r="AHA14" s="375"/>
      <c r="AHB14" s="375"/>
      <c r="AHC14" s="375"/>
      <c r="AHD14" s="375"/>
      <c r="AHE14" s="375"/>
      <c r="AHF14" s="375"/>
      <c r="AHG14" s="375"/>
      <c r="AHH14" s="375"/>
      <c r="AHI14" s="375"/>
      <c r="AHJ14" s="375"/>
      <c r="AHK14" s="375"/>
      <c r="AHL14" s="375"/>
      <c r="AHM14" s="375"/>
      <c r="AHN14" s="375"/>
      <c r="AHO14" s="375"/>
      <c r="AHP14" s="375"/>
      <c r="AHQ14" s="375"/>
      <c r="AHR14" s="375"/>
      <c r="AHS14" s="375"/>
      <c r="AHT14" s="375"/>
      <c r="AHU14" s="375"/>
      <c r="AHV14" s="375"/>
      <c r="AHW14" s="375"/>
      <c r="AHX14" s="375"/>
      <c r="AHY14" s="375"/>
      <c r="AHZ14" s="375"/>
      <c r="AIA14" s="375"/>
      <c r="AIB14" s="375"/>
      <c r="AIC14" s="375"/>
      <c r="AID14" s="375"/>
      <c r="AIE14" s="375"/>
      <c r="AIF14" s="375"/>
      <c r="AIG14" s="375"/>
      <c r="AIH14" s="375"/>
      <c r="AII14" s="375"/>
      <c r="AIJ14" s="375"/>
      <c r="AIK14" s="375"/>
      <c r="AIL14" s="375"/>
      <c r="AIM14" s="375"/>
      <c r="AIN14" s="375"/>
      <c r="AIO14" s="375"/>
      <c r="AIP14" s="375"/>
      <c r="AIQ14" s="375"/>
      <c r="AIR14" s="375"/>
      <c r="AIS14" s="375"/>
      <c r="AIT14" s="375"/>
      <c r="AIU14" s="375"/>
      <c r="AIV14" s="375"/>
      <c r="AIW14" s="375"/>
      <c r="AIX14" s="375"/>
      <c r="AIY14" s="375"/>
      <c r="AIZ14" s="375"/>
      <c r="AJA14" s="375"/>
      <c r="AJB14" s="375"/>
      <c r="AJC14" s="375"/>
      <c r="AJD14" s="375"/>
      <c r="AJE14" s="375"/>
      <c r="AJF14" s="375"/>
      <c r="AJG14" s="375"/>
      <c r="AJH14" s="375"/>
      <c r="AJI14" s="375"/>
      <c r="AJJ14" s="375"/>
      <c r="AJK14" s="375"/>
      <c r="AJL14" s="375"/>
      <c r="AJM14" s="375"/>
      <c r="AJN14" s="375"/>
      <c r="AJO14" s="375"/>
      <c r="AJP14" s="375"/>
      <c r="AJQ14" s="375"/>
      <c r="AJR14" s="375"/>
      <c r="AJS14" s="375"/>
      <c r="AJT14" s="375"/>
      <c r="AJU14" s="375"/>
      <c r="AJV14" s="375"/>
      <c r="AJW14" s="375"/>
      <c r="AJX14" s="375"/>
      <c r="AJY14" s="375"/>
      <c r="AJZ14" s="375"/>
      <c r="AKA14" s="375"/>
      <c r="AKB14" s="375"/>
      <c r="AKC14" s="375"/>
      <c r="AKD14" s="375"/>
      <c r="AKE14" s="375"/>
      <c r="AKF14" s="375"/>
      <c r="AKG14" s="375"/>
      <c r="AKH14" s="375"/>
      <c r="AKI14" s="375"/>
      <c r="AKJ14" s="375"/>
      <c r="AKK14" s="375"/>
      <c r="AKL14" s="375"/>
      <c r="AKM14" s="375"/>
      <c r="AKN14" s="375"/>
      <c r="AKO14" s="375"/>
      <c r="AKP14" s="375"/>
      <c r="AKQ14" s="375"/>
      <c r="AKR14" s="375"/>
      <c r="AKS14" s="375"/>
      <c r="AKT14" s="375"/>
      <c r="AKU14" s="375"/>
      <c r="AKV14" s="375"/>
      <c r="AKW14" s="375"/>
      <c r="AKX14" s="375"/>
      <c r="AKY14" s="375"/>
      <c r="AKZ14" s="375"/>
      <c r="ALA14" s="375"/>
      <c r="ALB14" s="375"/>
      <c r="ALC14" s="375"/>
      <c r="ALD14" s="375"/>
      <c r="ALE14" s="375"/>
      <c r="ALF14" s="375"/>
      <c r="ALG14" s="375"/>
      <c r="ALH14" s="375"/>
      <c r="ALI14" s="375"/>
      <c r="ALJ14" s="375"/>
      <c r="ALK14" s="375"/>
      <c r="ALL14" s="375"/>
      <c r="ALM14" s="375"/>
      <c r="ALN14" s="375"/>
      <c r="ALO14" s="375"/>
      <c r="ALP14" s="375"/>
      <c r="ALQ14" s="375"/>
      <c r="ALR14" s="375"/>
      <c r="ALS14" s="375"/>
      <c r="ALT14" s="375"/>
      <c r="ALU14" s="375"/>
      <c r="ALV14" s="375"/>
      <c r="ALW14" s="375"/>
      <c r="ALX14" s="375"/>
      <c r="ALY14" s="375"/>
      <c r="ALZ14" s="375"/>
      <c r="AMA14" s="375"/>
      <c r="AMB14" s="375"/>
      <c r="AMC14" s="375"/>
      <c r="AMD14" s="375"/>
      <c r="AME14" s="375"/>
      <c r="AMF14" s="375"/>
      <c r="AMG14" s="375"/>
      <c r="AMH14" s="375"/>
      <c r="AMI14" s="375"/>
      <c r="AMJ14" s="375"/>
      <c r="AMK14" s="375"/>
    </row>
    <row r="15" customFormat="false" ht="13.8" hidden="false" customHeight="false" outlineLevel="0" collapsed="false">
      <c r="A15" s="375"/>
      <c r="B15" s="375"/>
      <c r="C15" s="375"/>
      <c r="D15" s="375"/>
      <c r="E15" s="375"/>
      <c r="F15" s="375"/>
      <c r="G15" s="375"/>
      <c r="H15" s="375"/>
      <c r="I15" s="375"/>
      <c r="J15" s="375"/>
      <c r="K15" s="375"/>
      <c r="L15" s="375"/>
      <c r="M15" s="375"/>
      <c r="N15" s="375"/>
      <c r="O15" s="375"/>
      <c r="P15" s="375"/>
      <c r="Q15" s="375"/>
      <c r="R15" s="375"/>
      <c r="S15" s="375"/>
      <c r="T15" s="375"/>
      <c r="U15" s="383"/>
      <c r="V15" s="382"/>
      <c r="W15" s="383"/>
      <c r="X15" s="382"/>
      <c r="Y15" s="382"/>
      <c r="Z15" s="382"/>
      <c r="AA15" s="382"/>
      <c r="AB15" s="385"/>
      <c r="AC15" s="385"/>
      <c r="AD15" s="386"/>
      <c r="AE15" s="385"/>
      <c r="AF15" s="387"/>
      <c r="AG15" s="386"/>
      <c r="AH15" s="388"/>
      <c r="AI15" s="385"/>
      <c r="AJ15" s="385"/>
      <c r="AK15" s="386"/>
      <c r="AL15" s="385"/>
      <c r="AM15" s="409"/>
      <c r="AN15" s="385"/>
      <c r="AO15" s="324"/>
      <c r="AP15" s="324"/>
      <c r="AQ15" s="324"/>
      <c r="AR15" s="324"/>
      <c r="AS15" s="324"/>
      <c r="AT15" s="378"/>
      <c r="AU15" s="379"/>
      <c r="AV15" s="380"/>
      <c r="AW15" s="381"/>
      <c r="AX15" s="381"/>
      <c r="AY15" s="381"/>
      <c r="AZ15" s="381"/>
      <c r="BA15" s="381"/>
      <c r="BB15" s="381"/>
      <c r="BC15" s="381"/>
      <c r="BD15" s="381"/>
      <c r="BE15" s="381"/>
      <c r="BF15" s="381"/>
      <c r="BG15" s="381"/>
      <c r="BH15" s="381"/>
      <c r="BI15" s="381"/>
      <c r="BJ15" s="381"/>
      <c r="BK15" s="381"/>
      <c r="BL15" s="381"/>
      <c r="BM15" s="381"/>
      <c r="BN15" s="381"/>
      <c r="BO15" s="381"/>
      <c r="BP15" s="381"/>
      <c r="BQ15" s="375"/>
      <c r="BR15" s="375"/>
      <c r="BS15" s="375"/>
      <c r="BT15" s="375"/>
      <c r="BU15" s="375"/>
      <c r="BV15" s="375"/>
      <c r="BW15" s="375"/>
      <c r="BX15" s="375"/>
      <c r="BY15" s="375"/>
      <c r="BZ15" s="375"/>
      <c r="CA15" s="375"/>
      <c r="CB15" s="375"/>
      <c r="CC15" s="375"/>
      <c r="CD15" s="375"/>
      <c r="CE15" s="375"/>
      <c r="CF15" s="375"/>
      <c r="CG15" s="375"/>
      <c r="CH15" s="375"/>
      <c r="CI15" s="375"/>
      <c r="CJ15" s="375"/>
      <c r="CK15" s="375"/>
      <c r="CL15" s="375"/>
      <c r="CM15" s="375"/>
      <c r="CN15" s="375"/>
      <c r="CO15" s="375"/>
      <c r="CP15" s="375"/>
      <c r="CQ15" s="375"/>
      <c r="CR15" s="375"/>
      <c r="CS15" s="375"/>
      <c r="CT15" s="375"/>
      <c r="CU15" s="375"/>
      <c r="CV15" s="375"/>
      <c r="CW15" s="375"/>
      <c r="CX15" s="375"/>
      <c r="CY15" s="375"/>
      <c r="CZ15" s="375"/>
      <c r="DA15" s="375"/>
      <c r="DB15" s="375"/>
      <c r="DC15" s="375"/>
      <c r="DD15" s="375"/>
      <c r="DE15" s="375"/>
      <c r="DF15" s="375"/>
      <c r="DG15" s="375"/>
      <c r="DH15" s="375"/>
      <c r="DI15" s="375"/>
      <c r="DJ15" s="375"/>
      <c r="DK15" s="375"/>
      <c r="DL15" s="375"/>
      <c r="DM15" s="375"/>
      <c r="DN15" s="375"/>
      <c r="DO15" s="375"/>
      <c r="DP15" s="375"/>
      <c r="DQ15" s="375"/>
      <c r="DR15" s="375"/>
      <c r="DS15" s="375"/>
      <c r="DT15" s="375"/>
      <c r="DU15" s="375"/>
      <c r="DV15" s="375"/>
      <c r="DW15" s="375"/>
      <c r="DX15" s="375"/>
      <c r="DY15" s="375"/>
      <c r="DZ15" s="375"/>
      <c r="EA15" s="375"/>
      <c r="EB15" s="375"/>
      <c r="EC15" s="375"/>
      <c r="ED15" s="375"/>
      <c r="EE15" s="375"/>
      <c r="EF15" s="375"/>
      <c r="EG15" s="375"/>
      <c r="EH15" s="375"/>
      <c r="EI15" s="375"/>
      <c r="EJ15" s="375"/>
      <c r="EK15" s="375"/>
      <c r="EL15" s="375"/>
      <c r="EM15" s="375"/>
      <c r="EN15" s="375"/>
      <c r="EO15" s="375"/>
      <c r="EP15" s="375"/>
      <c r="EQ15" s="375"/>
      <c r="ER15" s="375"/>
      <c r="ES15" s="375"/>
      <c r="ET15" s="375"/>
      <c r="EU15" s="375"/>
      <c r="EV15" s="375"/>
      <c r="EW15" s="375"/>
      <c r="EX15" s="375"/>
      <c r="EY15" s="375"/>
      <c r="EZ15" s="375"/>
      <c r="FA15" s="375"/>
      <c r="FB15" s="375"/>
      <c r="FC15" s="375"/>
      <c r="FD15" s="375"/>
      <c r="FE15" s="375"/>
      <c r="FF15" s="375"/>
      <c r="FG15" s="375"/>
      <c r="FH15" s="375"/>
      <c r="FI15" s="375"/>
      <c r="FJ15" s="375"/>
      <c r="FK15" s="375"/>
      <c r="FL15" s="375"/>
      <c r="FM15" s="375"/>
      <c r="FN15" s="375"/>
      <c r="FO15" s="375"/>
      <c r="FP15" s="375"/>
      <c r="FQ15" s="375"/>
      <c r="FR15" s="375"/>
      <c r="FS15" s="375"/>
      <c r="FT15" s="375"/>
      <c r="FU15" s="375"/>
      <c r="FV15" s="375"/>
      <c r="FW15" s="375"/>
      <c r="FX15" s="375"/>
      <c r="FY15" s="375"/>
      <c r="FZ15" s="375"/>
      <c r="GA15" s="375"/>
      <c r="GB15" s="375"/>
      <c r="GC15" s="375"/>
      <c r="GD15" s="375"/>
      <c r="GE15" s="375"/>
      <c r="GF15" s="375"/>
      <c r="GG15" s="375"/>
      <c r="GH15" s="375"/>
      <c r="GI15" s="375"/>
      <c r="GJ15" s="375"/>
      <c r="GK15" s="375"/>
      <c r="GL15" s="375"/>
      <c r="GM15" s="375"/>
      <c r="GN15" s="375"/>
      <c r="GO15" s="375"/>
      <c r="GP15" s="375"/>
      <c r="GQ15" s="375"/>
      <c r="GR15" s="375"/>
      <c r="GS15" s="375"/>
      <c r="GT15" s="375"/>
      <c r="GU15" s="375"/>
      <c r="GV15" s="375"/>
      <c r="GW15" s="375"/>
      <c r="GX15" s="375"/>
      <c r="GY15" s="375"/>
      <c r="GZ15" s="375"/>
      <c r="HA15" s="375"/>
      <c r="HB15" s="375"/>
      <c r="HC15" s="375"/>
      <c r="HD15" s="375"/>
      <c r="HE15" s="375"/>
      <c r="HF15" s="375"/>
      <c r="HG15" s="375"/>
      <c r="HH15" s="375"/>
      <c r="HI15" s="375"/>
      <c r="HJ15" s="375"/>
      <c r="HK15" s="375"/>
      <c r="HL15" s="375"/>
      <c r="HM15" s="375"/>
      <c r="HN15" s="375"/>
      <c r="HO15" s="375"/>
      <c r="HP15" s="375"/>
      <c r="HQ15" s="375"/>
      <c r="HR15" s="375"/>
      <c r="HS15" s="375"/>
      <c r="HT15" s="375"/>
      <c r="HU15" s="375"/>
      <c r="HV15" s="375"/>
      <c r="HW15" s="375"/>
      <c r="HX15" s="375"/>
      <c r="HY15" s="375"/>
      <c r="HZ15" s="375"/>
      <c r="IA15" s="375"/>
      <c r="IB15" s="375"/>
      <c r="IC15" s="375"/>
      <c r="ID15" s="375"/>
      <c r="IE15" s="375"/>
      <c r="IF15" s="375"/>
      <c r="IG15" s="375"/>
      <c r="IH15" s="375"/>
      <c r="II15" s="375"/>
      <c r="IJ15" s="375"/>
      <c r="IK15" s="375"/>
      <c r="IL15" s="375"/>
      <c r="IM15" s="375"/>
      <c r="IN15" s="375"/>
      <c r="IO15" s="375"/>
      <c r="IP15" s="375"/>
      <c r="IQ15" s="375"/>
      <c r="IR15" s="375"/>
      <c r="IS15" s="375"/>
      <c r="IT15" s="375"/>
      <c r="IU15" s="375"/>
      <c r="IV15" s="375"/>
      <c r="IW15" s="375"/>
      <c r="IX15" s="375"/>
      <c r="IY15" s="375"/>
      <c r="IZ15" s="375"/>
      <c r="JA15" s="375"/>
      <c r="JB15" s="375"/>
      <c r="JC15" s="375"/>
      <c r="JD15" s="375"/>
      <c r="JE15" s="375"/>
      <c r="JF15" s="375"/>
      <c r="JG15" s="375"/>
      <c r="JH15" s="375"/>
      <c r="JI15" s="375"/>
      <c r="JJ15" s="375"/>
      <c r="JK15" s="375"/>
      <c r="JL15" s="375"/>
      <c r="JM15" s="375"/>
      <c r="JN15" s="375"/>
      <c r="JO15" s="375"/>
      <c r="JP15" s="375"/>
      <c r="JQ15" s="375"/>
      <c r="JR15" s="375"/>
      <c r="JS15" s="375"/>
      <c r="JT15" s="375"/>
      <c r="JU15" s="375"/>
      <c r="JV15" s="375"/>
      <c r="JW15" s="375"/>
      <c r="JX15" s="375"/>
      <c r="JY15" s="375"/>
      <c r="JZ15" s="375"/>
      <c r="KA15" s="375"/>
      <c r="KB15" s="375"/>
      <c r="KC15" s="375"/>
      <c r="KD15" s="375"/>
      <c r="KE15" s="375"/>
      <c r="KF15" s="375"/>
      <c r="KG15" s="375"/>
      <c r="KH15" s="375"/>
      <c r="KI15" s="375"/>
      <c r="KJ15" s="375"/>
      <c r="KK15" s="375"/>
      <c r="KL15" s="375"/>
      <c r="KM15" s="375"/>
      <c r="KN15" s="375"/>
      <c r="KO15" s="375"/>
      <c r="KP15" s="375"/>
      <c r="KQ15" s="375"/>
      <c r="KR15" s="375"/>
      <c r="KS15" s="375"/>
      <c r="KT15" s="375"/>
      <c r="KU15" s="375"/>
      <c r="KV15" s="375"/>
      <c r="KW15" s="375"/>
      <c r="KX15" s="375"/>
      <c r="KY15" s="375"/>
      <c r="KZ15" s="375"/>
      <c r="LA15" s="375"/>
      <c r="LB15" s="375"/>
      <c r="LC15" s="375"/>
      <c r="LD15" s="375"/>
      <c r="LE15" s="375"/>
      <c r="LF15" s="375"/>
      <c r="LG15" s="375"/>
      <c r="LH15" s="375"/>
      <c r="LI15" s="375"/>
      <c r="LJ15" s="375"/>
      <c r="LK15" s="375"/>
      <c r="LL15" s="375"/>
      <c r="LM15" s="375"/>
      <c r="LN15" s="375"/>
      <c r="LO15" s="375"/>
      <c r="LP15" s="375"/>
      <c r="LQ15" s="375"/>
      <c r="LR15" s="375"/>
      <c r="LS15" s="375"/>
      <c r="LT15" s="375"/>
      <c r="LU15" s="375"/>
      <c r="LV15" s="375"/>
      <c r="LW15" s="375"/>
      <c r="LX15" s="375"/>
      <c r="LY15" s="375"/>
      <c r="LZ15" s="375"/>
      <c r="MA15" s="375"/>
      <c r="MB15" s="375"/>
      <c r="MC15" s="375"/>
      <c r="MD15" s="375"/>
      <c r="ME15" s="375"/>
      <c r="MF15" s="375"/>
      <c r="MG15" s="375"/>
      <c r="MH15" s="375"/>
      <c r="MI15" s="375"/>
      <c r="MJ15" s="375"/>
      <c r="MK15" s="375"/>
      <c r="ML15" s="375"/>
      <c r="MM15" s="375"/>
      <c r="MN15" s="375"/>
      <c r="MO15" s="375"/>
      <c r="MP15" s="375"/>
      <c r="MQ15" s="375"/>
      <c r="MR15" s="375"/>
      <c r="MS15" s="375"/>
      <c r="MT15" s="375"/>
      <c r="MU15" s="375"/>
      <c r="MV15" s="375"/>
      <c r="MW15" s="375"/>
      <c r="MX15" s="375"/>
      <c r="MY15" s="375"/>
      <c r="MZ15" s="375"/>
      <c r="NA15" s="375"/>
      <c r="NB15" s="375"/>
      <c r="NC15" s="375"/>
      <c r="ND15" s="375"/>
      <c r="NE15" s="375"/>
      <c r="NF15" s="375"/>
      <c r="NG15" s="375"/>
      <c r="NH15" s="375"/>
      <c r="NI15" s="375"/>
      <c r="NJ15" s="375"/>
      <c r="NK15" s="375"/>
      <c r="NL15" s="375"/>
      <c r="NM15" s="375"/>
      <c r="NN15" s="375"/>
      <c r="NO15" s="375"/>
      <c r="NP15" s="375"/>
      <c r="NQ15" s="375"/>
      <c r="NR15" s="375"/>
      <c r="NS15" s="375"/>
      <c r="NT15" s="375"/>
      <c r="NU15" s="375"/>
      <c r="NV15" s="375"/>
      <c r="NW15" s="375"/>
      <c r="NX15" s="375"/>
      <c r="NY15" s="375"/>
      <c r="NZ15" s="375"/>
      <c r="OA15" s="375"/>
      <c r="OB15" s="375"/>
      <c r="OC15" s="375"/>
      <c r="OD15" s="375"/>
      <c r="OE15" s="375"/>
      <c r="OF15" s="375"/>
      <c r="OG15" s="375"/>
      <c r="OH15" s="375"/>
      <c r="OI15" s="375"/>
      <c r="OJ15" s="375"/>
      <c r="OK15" s="375"/>
      <c r="OL15" s="375"/>
      <c r="OM15" s="375"/>
      <c r="ON15" s="375"/>
      <c r="OO15" s="375"/>
      <c r="OP15" s="375"/>
      <c r="OQ15" s="375"/>
      <c r="OR15" s="375"/>
      <c r="OS15" s="375"/>
      <c r="OT15" s="375"/>
      <c r="OU15" s="375"/>
      <c r="OV15" s="375"/>
      <c r="OW15" s="375"/>
      <c r="OX15" s="375"/>
      <c r="OY15" s="375"/>
      <c r="OZ15" s="375"/>
      <c r="PA15" s="375"/>
      <c r="PB15" s="375"/>
      <c r="PC15" s="375"/>
      <c r="PD15" s="375"/>
      <c r="PE15" s="375"/>
      <c r="PF15" s="375"/>
      <c r="PG15" s="375"/>
      <c r="PH15" s="375"/>
      <c r="PI15" s="375"/>
      <c r="PJ15" s="375"/>
      <c r="PK15" s="375"/>
      <c r="PL15" s="375"/>
      <c r="PM15" s="375"/>
      <c r="PN15" s="375"/>
      <c r="PO15" s="375"/>
      <c r="PP15" s="375"/>
      <c r="PQ15" s="375"/>
      <c r="PR15" s="375"/>
      <c r="PS15" s="375"/>
      <c r="PT15" s="375"/>
      <c r="PU15" s="375"/>
      <c r="PV15" s="375"/>
      <c r="PW15" s="375"/>
      <c r="PX15" s="375"/>
      <c r="PY15" s="375"/>
      <c r="PZ15" s="375"/>
      <c r="QA15" s="375"/>
      <c r="QB15" s="375"/>
      <c r="QC15" s="375"/>
      <c r="QD15" s="375"/>
      <c r="QE15" s="375"/>
      <c r="QF15" s="375"/>
      <c r="QG15" s="375"/>
      <c r="QH15" s="375"/>
      <c r="QI15" s="375"/>
      <c r="QJ15" s="375"/>
      <c r="QK15" s="375"/>
      <c r="QL15" s="375"/>
      <c r="QM15" s="375"/>
      <c r="QN15" s="375"/>
      <c r="QO15" s="375"/>
      <c r="QP15" s="375"/>
      <c r="QQ15" s="375"/>
      <c r="QR15" s="375"/>
      <c r="QS15" s="375"/>
      <c r="QT15" s="375"/>
      <c r="QU15" s="375"/>
      <c r="QV15" s="375"/>
      <c r="QW15" s="375"/>
      <c r="QX15" s="375"/>
      <c r="QY15" s="375"/>
      <c r="QZ15" s="375"/>
      <c r="RA15" s="375"/>
      <c r="RB15" s="375"/>
      <c r="RC15" s="375"/>
      <c r="RD15" s="375"/>
      <c r="RE15" s="375"/>
      <c r="RF15" s="375"/>
      <c r="RG15" s="375"/>
      <c r="RH15" s="375"/>
      <c r="RI15" s="375"/>
      <c r="RJ15" s="375"/>
      <c r="RK15" s="375"/>
      <c r="RL15" s="375"/>
      <c r="RM15" s="375"/>
      <c r="RN15" s="375"/>
      <c r="RO15" s="375"/>
      <c r="RP15" s="375"/>
      <c r="RQ15" s="375"/>
      <c r="RR15" s="375"/>
      <c r="RS15" s="375"/>
      <c r="RT15" s="375"/>
      <c r="RU15" s="375"/>
      <c r="RV15" s="375"/>
      <c r="RW15" s="375"/>
      <c r="RX15" s="375"/>
      <c r="RY15" s="375"/>
      <c r="RZ15" s="375"/>
      <c r="SA15" s="375"/>
      <c r="SB15" s="375"/>
      <c r="SC15" s="375"/>
      <c r="SD15" s="375"/>
      <c r="SE15" s="375"/>
      <c r="SF15" s="375"/>
      <c r="SG15" s="375"/>
      <c r="SH15" s="375"/>
      <c r="SI15" s="375"/>
      <c r="SJ15" s="375"/>
      <c r="SK15" s="375"/>
      <c r="SL15" s="375"/>
      <c r="SM15" s="375"/>
      <c r="SN15" s="375"/>
      <c r="SO15" s="375"/>
      <c r="SP15" s="375"/>
      <c r="SQ15" s="375"/>
      <c r="SR15" s="375"/>
      <c r="SS15" s="375"/>
      <c r="ST15" s="375"/>
      <c r="SU15" s="375"/>
      <c r="SV15" s="375"/>
      <c r="SW15" s="375"/>
      <c r="SX15" s="375"/>
      <c r="SY15" s="375"/>
      <c r="SZ15" s="375"/>
      <c r="TA15" s="375"/>
      <c r="TB15" s="375"/>
      <c r="TC15" s="375"/>
      <c r="TD15" s="375"/>
      <c r="TE15" s="375"/>
      <c r="TF15" s="375"/>
      <c r="TG15" s="375"/>
      <c r="TH15" s="375"/>
      <c r="TI15" s="375"/>
      <c r="TJ15" s="375"/>
      <c r="TK15" s="375"/>
      <c r="TL15" s="375"/>
      <c r="TM15" s="375"/>
      <c r="TN15" s="375"/>
      <c r="TO15" s="375"/>
      <c r="TP15" s="375"/>
      <c r="TQ15" s="375"/>
      <c r="TR15" s="375"/>
      <c r="TS15" s="375"/>
      <c r="TT15" s="375"/>
      <c r="TU15" s="375"/>
      <c r="TV15" s="375"/>
      <c r="TW15" s="375"/>
      <c r="TX15" s="375"/>
      <c r="TY15" s="375"/>
      <c r="TZ15" s="375"/>
      <c r="UA15" s="375"/>
      <c r="UB15" s="375"/>
      <c r="UC15" s="375"/>
      <c r="UD15" s="375"/>
      <c r="UE15" s="375"/>
      <c r="UF15" s="375"/>
      <c r="UG15" s="375"/>
      <c r="UH15" s="375"/>
      <c r="UI15" s="375"/>
      <c r="UJ15" s="375"/>
      <c r="UK15" s="375"/>
      <c r="UL15" s="375"/>
      <c r="UM15" s="375"/>
      <c r="UN15" s="375"/>
      <c r="UO15" s="375"/>
      <c r="UP15" s="375"/>
      <c r="UQ15" s="375"/>
      <c r="UR15" s="375"/>
      <c r="US15" s="375"/>
      <c r="UT15" s="375"/>
      <c r="UU15" s="375"/>
      <c r="UV15" s="375"/>
      <c r="UW15" s="375"/>
      <c r="UX15" s="375"/>
      <c r="UY15" s="375"/>
      <c r="UZ15" s="375"/>
      <c r="VA15" s="375"/>
      <c r="VB15" s="375"/>
      <c r="VC15" s="375"/>
      <c r="VD15" s="375"/>
      <c r="VE15" s="375"/>
      <c r="VF15" s="375"/>
      <c r="VG15" s="375"/>
      <c r="VH15" s="375"/>
      <c r="VI15" s="375"/>
      <c r="VJ15" s="375"/>
      <c r="VK15" s="375"/>
      <c r="VL15" s="375"/>
      <c r="VM15" s="375"/>
      <c r="VN15" s="375"/>
      <c r="VO15" s="375"/>
      <c r="VP15" s="375"/>
      <c r="VQ15" s="375"/>
      <c r="VR15" s="375"/>
      <c r="VS15" s="375"/>
      <c r="VT15" s="375"/>
      <c r="VU15" s="375"/>
      <c r="VV15" s="375"/>
      <c r="VW15" s="375"/>
      <c r="VX15" s="375"/>
      <c r="VY15" s="375"/>
      <c r="VZ15" s="375"/>
      <c r="WA15" s="375"/>
      <c r="WB15" s="375"/>
      <c r="WC15" s="375"/>
      <c r="WD15" s="375"/>
      <c r="WE15" s="375"/>
      <c r="WF15" s="375"/>
      <c r="WG15" s="375"/>
      <c r="WH15" s="375"/>
      <c r="WI15" s="375"/>
      <c r="WJ15" s="375"/>
      <c r="WK15" s="375"/>
      <c r="WL15" s="375"/>
      <c r="WM15" s="375"/>
      <c r="WN15" s="375"/>
      <c r="WO15" s="375"/>
      <c r="WP15" s="375"/>
      <c r="WQ15" s="375"/>
      <c r="WR15" s="375"/>
      <c r="WS15" s="375"/>
      <c r="WT15" s="375"/>
      <c r="WU15" s="375"/>
      <c r="WV15" s="375"/>
      <c r="WW15" s="375"/>
      <c r="WX15" s="375"/>
      <c r="WY15" s="375"/>
      <c r="WZ15" s="375"/>
      <c r="XA15" s="375"/>
      <c r="XB15" s="375"/>
      <c r="XC15" s="375"/>
      <c r="XD15" s="375"/>
      <c r="XE15" s="375"/>
      <c r="XF15" s="375"/>
      <c r="XG15" s="375"/>
      <c r="XH15" s="375"/>
      <c r="XI15" s="375"/>
      <c r="XJ15" s="375"/>
      <c r="XK15" s="375"/>
      <c r="XL15" s="375"/>
      <c r="XM15" s="375"/>
      <c r="XN15" s="375"/>
      <c r="XO15" s="375"/>
      <c r="XP15" s="375"/>
      <c r="XQ15" s="375"/>
      <c r="XR15" s="375"/>
      <c r="XS15" s="375"/>
      <c r="XT15" s="375"/>
      <c r="XU15" s="375"/>
      <c r="XV15" s="375"/>
      <c r="XW15" s="375"/>
      <c r="XX15" s="375"/>
      <c r="XY15" s="375"/>
      <c r="XZ15" s="375"/>
      <c r="YA15" s="375"/>
      <c r="YB15" s="375"/>
      <c r="YC15" s="375"/>
      <c r="YD15" s="375"/>
      <c r="YE15" s="375"/>
      <c r="YF15" s="375"/>
      <c r="YG15" s="375"/>
      <c r="YH15" s="375"/>
      <c r="YI15" s="375"/>
      <c r="YJ15" s="375"/>
      <c r="YK15" s="375"/>
      <c r="YL15" s="375"/>
      <c r="YM15" s="375"/>
      <c r="YN15" s="375"/>
      <c r="YO15" s="375"/>
      <c r="YP15" s="375"/>
      <c r="YQ15" s="375"/>
      <c r="YR15" s="375"/>
      <c r="YS15" s="375"/>
      <c r="YT15" s="375"/>
      <c r="YU15" s="375"/>
      <c r="YV15" s="375"/>
      <c r="YW15" s="375"/>
      <c r="YX15" s="375"/>
      <c r="YY15" s="375"/>
      <c r="YZ15" s="375"/>
      <c r="ZA15" s="375"/>
      <c r="ZB15" s="375"/>
      <c r="ZC15" s="375"/>
      <c r="ZD15" s="375"/>
      <c r="ZE15" s="375"/>
      <c r="ZF15" s="375"/>
      <c r="ZG15" s="375"/>
      <c r="ZH15" s="375"/>
      <c r="ZI15" s="375"/>
      <c r="ZJ15" s="375"/>
      <c r="ZK15" s="375"/>
      <c r="ZL15" s="375"/>
      <c r="ZM15" s="375"/>
      <c r="ZN15" s="375"/>
      <c r="ZO15" s="375"/>
      <c r="ZP15" s="375"/>
      <c r="ZQ15" s="375"/>
      <c r="ZR15" s="375"/>
      <c r="ZS15" s="375"/>
      <c r="ZT15" s="375"/>
      <c r="ZU15" s="375"/>
      <c r="ZV15" s="375"/>
      <c r="ZW15" s="375"/>
      <c r="ZX15" s="375"/>
      <c r="ZY15" s="375"/>
      <c r="ZZ15" s="375"/>
      <c r="AAA15" s="375"/>
      <c r="AAB15" s="375"/>
      <c r="AAC15" s="375"/>
      <c r="AAD15" s="375"/>
      <c r="AAE15" s="375"/>
      <c r="AAF15" s="375"/>
      <c r="AAG15" s="375"/>
      <c r="AAH15" s="375"/>
      <c r="AAI15" s="375"/>
      <c r="AAJ15" s="375"/>
      <c r="AAK15" s="375"/>
      <c r="AAL15" s="375"/>
      <c r="AAM15" s="375"/>
      <c r="AAN15" s="375"/>
      <c r="AAO15" s="375"/>
      <c r="AAP15" s="375"/>
      <c r="AAQ15" s="375"/>
      <c r="AAR15" s="375"/>
      <c r="AAS15" s="375"/>
      <c r="AAT15" s="375"/>
      <c r="AAU15" s="375"/>
      <c r="AAV15" s="375"/>
      <c r="AAW15" s="375"/>
      <c r="AAX15" s="375"/>
      <c r="AAY15" s="375"/>
      <c r="AAZ15" s="375"/>
      <c r="ABA15" s="375"/>
      <c r="ABB15" s="375"/>
      <c r="ABC15" s="375"/>
      <c r="ABD15" s="375"/>
      <c r="ABE15" s="375"/>
      <c r="ABF15" s="375"/>
      <c r="ABG15" s="375"/>
      <c r="ABH15" s="375"/>
      <c r="ABI15" s="375"/>
      <c r="ABJ15" s="375"/>
      <c r="ABK15" s="375"/>
      <c r="ABL15" s="375"/>
      <c r="ABM15" s="375"/>
      <c r="ABN15" s="375"/>
      <c r="ABO15" s="375"/>
      <c r="ABP15" s="375"/>
      <c r="ABQ15" s="375"/>
      <c r="ABR15" s="375"/>
      <c r="ABS15" s="375"/>
      <c r="ABT15" s="375"/>
      <c r="ABU15" s="375"/>
      <c r="ABV15" s="375"/>
      <c r="ABW15" s="375"/>
      <c r="ABX15" s="375"/>
      <c r="ABY15" s="375"/>
      <c r="ABZ15" s="375"/>
      <c r="ACA15" s="375"/>
      <c r="ACB15" s="375"/>
      <c r="ACC15" s="375"/>
      <c r="ACD15" s="375"/>
      <c r="ACE15" s="375"/>
      <c r="ACF15" s="375"/>
      <c r="ACG15" s="375"/>
      <c r="ACH15" s="375"/>
      <c r="ACI15" s="375"/>
      <c r="ACJ15" s="375"/>
      <c r="ACK15" s="375"/>
      <c r="ACL15" s="375"/>
      <c r="ACM15" s="375"/>
      <c r="ACN15" s="375"/>
      <c r="ACO15" s="375"/>
      <c r="ACP15" s="375"/>
      <c r="ACQ15" s="375"/>
      <c r="ACR15" s="375"/>
      <c r="ACS15" s="375"/>
      <c r="ACT15" s="375"/>
      <c r="ACU15" s="375"/>
      <c r="ACV15" s="375"/>
      <c r="ACW15" s="375"/>
      <c r="ACX15" s="375"/>
      <c r="ACY15" s="375"/>
      <c r="ACZ15" s="375"/>
      <c r="ADA15" s="375"/>
      <c r="ADB15" s="375"/>
      <c r="ADC15" s="375"/>
      <c r="ADD15" s="375"/>
      <c r="ADE15" s="375"/>
      <c r="ADF15" s="375"/>
      <c r="ADG15" s="375"/>
      <c r="ADH15" s="375"/>
      <c r="ADI15" s="375"/>
      <c r="ADJ15" s="375"/>
      <c r="ADK15" s="375"/>
      <c r="ADL15" s="375"/>
      <c r="ADM15" s="375"/>
      <c r="ADN15" s="375"/>
      <c r="ADO15" s="375"/>
      <c r="ADP15" s="375"/>
      <c r="ADQ15" s="375"/>
      <c r="ADR15" s="375"/>
      <c r="ADS15" s="375"/>
      <c r="ADT15" s="375"/>
      <c r="ADU15" s="375"/>
      <c r="ADV15" s="375"/>
      <c r="ADW15" s="375"/>
      <c r="ADX15" s="375"/>
      <c r="ADY15" s="375"/>
      <c r="ADZ15" s="375"/>
      <c r="AEA15" s="375"/>
      <c r="AEB15" s="375"/>
      <c r="AEC15" s="375"/>
      <c r="AED15" s="375"/>
      <c r="AEE15" s="375"/>
      <c r="AEF15" s="375"/>
      <c r="AEG15" s="375"/>
      <c r="AEH15" s="375"/>
      <c r="AEI15" s="375"/>
      <c r="AEJ15" s="375"/>
      <c r="AEK15" s="375"/>
      <c r="AEL15" s="375"/>
      <c r="AEM15" s="375"/>
      <c r="AEN15" s="375"/>
      <c r="AEO15" s="375"/>
      <c r="AEP15" s="375"/>
      <c r="AEQ15" s="375"/>
      <c r="AER15" s="375"/>
      <c r="AES15" s="375"/>
      <c r="AET15" s="375"/>
      <c r="AEU15" s="375"/>
      <c r="AEV15" s="375"/>
      <c r="AEW15" s="375"/>
      <c r="AEX15" s="375"/>
      <c r="AEY15" s="375"/>
      <c r="AEZ15" s="375"/>
      <c r="AFA15" s="375"/>
      <c r="AFB15" s="375"/>
      <c r="AFC15" s="375"/>
      <c r="AFD15" s="375"/>
      <c r="AFE15" s="375"/>
      <c r="AFF15" s="375"/>
      <c r="AFG15" s="375"/>
      <c r="AFH15" s="375"/>
      <c r="AFI15" s="375"/>
      <c r="AFJ15" s="375"/>
      <c r="AFK15" s="375"/>
      <c r="AFL15" s="375"/>
      <c r="AFM15" s="375"/>
      <c r="AFN15" s="375"/>
      <c r="AFO15" s="375"/>
      <c r="AFP15" s="375"/>
      <c r="AFQ15" s="375"/>
      <c r="AFR15" s="375"/>
      <c r="AFS15" s="375"/>
      <c r="AFT15" s="375"/>
      <c r="AFU15" s="375"/>
      <c r="AFV15" s="375"/>
      <c r="AFW15" s="375"/>
      <c r="AFX15" s="375"/>
      <c r="AFY15" s="375"/>
      <c r="AFZ15" s="375"/>
      <c r="AGA15" s="375"/>
      <c r="AGB15" s="375"/>
      <c r="AGC15" s="375"/>
      <c r="AGD15" s="375"/>
      <c r="AGE15" s="375"/>
      <c r="AGF15" s="375"/>
      <c r="AGG15" s="375"/>
      <c r="AGH15" s="375"/>
      <c r="AGI15" s="375"/>
      <c r="AGJ15" s="375"/>
      <c r="AGK15" s="375"/>
      <c r="AGL15" s="375"/>
      <c r="AGM15" s="375"/>
      <c r="AGN15" s="375"/>
      <c r="AGO15" s="375"/>
      <c r="AGP15" s="375"/>
      <c r="AGQ15" s="375"/>
      <c r="AGR15" s="375"/>
      <c r="AGS15" s="375"/>
      <c r="AGT15" s="375"/>
      <c r="AGU15" s="375"/>
      <c r="AGV15" s="375"/>
      <c r="AGW15" s="375"/>
      <c r="AGX15" s="375"/>
      <c r="AGY15" s="375"/>
      <c r="AGZ15" s="375"/>
      <c r="AHA15" s="375"/>
      <c r="AHB15" s="375"/>
      <c r="AHC15" s="375"/>
      <c r="AHD15" s="375"/>
      <c r="AHE15" s="375"/>
      <c r="AHF15" s="375"/>
      <c r="AHG15" s="375"/>
      <c r="AHH15" s="375"/>
      <c r="AHI15" s="375"/>
      <c r="AHJ15" s="375"/>
      <c r="AHK15" s="375"/>
      <c r="AHL15" s="375"/>
      <c r="AHM15" s="375"/>
      <c r="AHN15" s="375"/>
      <c r="AHO15" s="375"/>
      <c r="AHP15" s="375"/>
      <c r="AHQ15" s="375"/>
      <c r="AHR15" s="375"/>
      <c r="AHS15" s="375"/>
      <c r="AHT15" s="375"/>
      <c r="AHU15" s="375"/>
      <c r="AHV15" s="375"/>
      <c r="AHW15" s="375"/>
      <c r="AHX15" s="375"/>
      <c r="AHY15" s="375"/>
      <c r="AHZ15" s="375"/>
      <c r="AIA15" s="375"/>
      <c r="AIB15" s="375"/>
      <c r="AIC15" s="375"/>
      <c r="AID15" s="375"/>
      <c r="AIE15" s="375"/>
      <c r="AIF15" s="375"/>
      <c r="AIG15" s="375"/>
      <c r="AIH15" s="375"/>
      <c r="AII15" s="375"/>
      <c r="AIJ15" s="375"/>
      <c r="AIK15" s="375"/>
      <c r="AIL15" s="375"/>
      <c r="AIM15" s="375"/>
      <c r="AIN15" s="375"/>
      <c r="AIO15" s="375"/>
      <c r="AIP15" s="375"/>
      <c r="AIQ15" s="375"/>
      <c r="AIR15" s="375"/>
      <c r="AIS15" s="375"/>
      <c r="AIT15" s="375"/>
      <c r="AIU15" s="375"/>
      <c r="AIV15" s="375"/>
      <c r="AIW15" s="375"/>
      <c r="AIX15" s="375"/>
      <c r="AIY15" s="375"/>
      <c r="AIZ15" s="375"/>
      <c r="AJA15" s="375"/>
      <c r="AJB15" s="375"/>
      <c r="AJC15" s="375"/>
      <c r="AJD15" s="375"/>
      <c r="AJE15" s="375"/>
      <c r="AJF15" s="375"/>
      <c r="AJG15" s="375"/>
      <c r="AJH15" s="375"/>
      <c r="AJI15" s="375"/>
      <c r="AJJ15" s="375"/>
      <c r="AJK15" s="375"/>
      <c r="AJL15" s="375"/>
      <c r="AJM15" s="375"/>
      <c r="AJN15" s="375"/>
      <c r="AJO15" s="375"/>
      <c r="AJP15" s="375"/>
      <c r="AJQ15" s="375"/>
      <c r="AJR15" s="375"/>
      <c r="AJS15" s="375"/>
      <c r="AJT15" s="375"/>
      <c r="AJU15" s="375"/>
      <c r="AJV15" s="375"/>
      <c r="AJW15" s="375"/>
      <c r="AJX15" s="375"/>
      <c r="AJY15" s="375"/>
      <c r="AJZ15" s="375"/>
      <c r="AKA15" s="375"/>
      <c r="AKB15" s="375"/>
      <c r="AKC15" s="375"/>
      <c r="AKD15" s="375"/>
      <c r="AKE15" s="375"/>
      <c r="AKF15" s="375"/>
      <c r="AKG15" s="375"/>
      <c r="AKH15" s="375"/>
      <c r="AKI15" s="375"/>
      <c r="AKJ15" s="375"/>
      <c r="AKK15" s="375"/>
      <c r="AKL15" s="375"/>
      <c r="AKM15" s="375"/>
      <c r="AKN15" s="375"/>
      <c r="AKO15" s="375"/>
      <c r="AKP15" s="375"/>
      <c r="AKQ15" s="375"/>
      <c r="AKR15" s="375"/>
      <c r="AKS15" s="375"/>
      <c r="AKT15" s="375"/>
      <c r="AKU15" s="375"/>
      <c r="AKV15" s="375"/>
      <c r="AKW15" s="375"/>
      <c r="AKX15" s="375"/>
      <c r="AKY15" s="375"/>
      <c r="AKZ15" s="375"/>
      <c r="ALA15" s="375"/>
      <c r="ALB15" s="375"/>
      <c r="ALC15" s="375"/>
      <c r="ALD15" s="375"/>
      <c r="ALE15" s="375"/>
      <c r="ALF15" s="375"/>
      <c r="ALG15" s="375"/>
      <c r="ALH15" s="375"/>
      <c r="ALI15" s="375"/>
      <c r="ALJ15" s="375"/>
      <c r="ALK15" s="375"/>
      <c r="ALL15" s="375"/>
      <c r="ALM15" s="375"/>
      <c r="ALN15" s="375"/>
      <c r="ALO15" s="375"/>
      <c r="ALP15" s="375"/>
      <c r="ALQ15" s="375"/>
      <c r="ALR15" s="375"/>
      <c r="ALS15" s="375"/>
      <c r="ALT15" s="375"/>
      <c r="ALU15" s="375"/>
      <c r="ALV15" s="375"/>
      <c r="ALW15" s="375"/>
      <c r="ALX15" s="375"/>
      <c r="ALY15" s="375"/>
      <c r="ALZ15" s="375"/>
      <c r="AMA15" s="375"/>
      <c r="AMB15" s="375"/>
      <c r="AMC15" s="375"/>
      <c r="AMD15" s="375"/>
      <c r="AME15" s="375"/>
      <c r="AMF15" s="375"/>
      <c r="AMG15" s="375"/>
      <c r="AMH15" s="375"/>
      <c r="AMI15" s="375"/>
      <c r="AMJ15" s="375"/>
      <c r="AMK15" s="375"/>
    </row>
    <row r="16" customFormat="false" ht="13.8" hidden="false" customHeight="false" outlineLevel="0" collapsed="false">
      <c r="A16" s="375"/>
      <c r="B16" s="375"/>
      <c r="C16" s="375"/>
      <c r="D16" s="375"/>
      <c r="E16" s="375"/>
      <c r="F16" s="375"/>
      <c r="G16" s="375"/>
      <c r="H16" s="375"/>
      <c r="I16" s="375"/>
      <c r="J16" s="375"/>
      <c r="K16" s="375"/>
      <c r="L16" s="375"/>
      <c r="M16" s="375"/>
      <c r="N16" s="375"/>
      <c r="O16" s="375"/>
      <c r="P16" s="375"/>
      <c r="Q16" s="375"/>
      <c r="R16" s="375"/>
      <c r="S16" s="375"/>
      <c r="T16" s="375"/>
      <c r="U16" s="383"/>
      <c r="V16" s="382"/>
      <c r="W16" s="383"/>
      <c r="X16" s="382"/>
      <c r="Y16" s="382"/>
      <c r="Z16" s="382"/>
      <c r="AA16" s="382"/>
      <c r="AB16" s="385"/>
      <c r="AC16" s="385"/>
      <c r="AD16" s="386"/>
      <c r="AE16" s="385"/>
      <c r="AF16" s="387"/>
      <c r="AG16" s="386"/>
      <c r="AH16" s="388"/>
      <c r="AI16" s="385"/>
      <c r="AJ16" s="385"/>
      <c r="AK16" s="386"/>
      <c r="AL16" s="385"/>
      <c r="AM16" s="409"/>
      <c r="AN16" s="385"/>
      <c r="AO16" s="324"/>
      <c r="AP16" s="324"/>
      <c r="AQ16" s="324"/>
      <c r="AR16" s="324"/>
      <c r="AS16" s="324"/>
      <c r="AT16" s="378"/>
      <c r="AU16" s="379"/>
      <c r="AV16" s="380"/>
      <c r="AW16" s="381"/>
      <c r="AX16" s="381"/>
      <c r="AY16" s="381"/>
      <c r="AZ16" s="381"/>
      <c r="BA16" s="381"/>
      <c r="BB16" s="381"/>
      <c r="BC16" s="381"/>
      <c r="BD16" s="381"/>
      <c r="BE16" s="381"/>
      <c r="BF16" s="381"/>
      <c r="BG16" s="381"/>
      <c r="BH16" s="381"/>
      <c r="BI16" s="381"/>
      <c r="BJ16" s="381"/>
      <c r="BK16" s="381"/>
      <c r="BL16" s="381"/>
      <c r="BM16" s="381"/>
      <c r="BN16" s="381"/>
      <c r="BO16" s="381"/>
      <c r="BP16" s="381"/>
      <c r="BQ16" s="375"/>
      <c r="BR16" s="375"/>
      <c r="BS16" s="375"/>
      <c r="BT16" s="375"/>
      <c r="BU16" s="375"/>
      <c r="BV16" s="375"/>
      <c r="BW16" s="375"/>
      <c r="BX16" s="375"/>
      <c r="BY16" s="375"/>
      <c r="BZ16" s="375"/>
      <c r="CA16" s="375"/>
      <c r="CB16" s="375"/>
      <c r="CC16" s="375"/>
      <c r="CD16" s="375"/>
      <c r="CE16" s="375"/>
      <c r="CF16" s="375"/>
      <c r="CG16" s="375"/>
      <c r="CH16" s="375"/>
      <c r="CI16" s="375"/>
      <c r="CJ16" s="375"/>
      <c r="CK16" s="375"/>
      <c r="CL16" s="375"/>
      <c r="CM16" s="375"/>
      <c r="CN16" s="375"/>
      <c r="CO16" s="375"/>
      <c r="CP16" s="375"/>
      <c r="CQ16" s="375"/>
      <c r="CR16" s="375"/>
      <c r="CS16" s="375"/>
      <c r="CT16" s="375"/>
      <c r="CU16" s="375"/>
      <c r="CV16" s="375"/>
      <c r="CW16" s="375"/>
      <c r="CX16" s="375"/>
      <c r="CY16" s="375"/>
      <c r="CZ16" s="375"/>
      <c r="DA16" s="375"/>
      <c r="DB16" s="375"/>
      <c r="DC16" s="375"/>
      <c r="DD16" s="375"/>
      <c r="DE16" s="375"/>
      <c r="DF16" s="375"/>
      <c r="DG16" s="375"/>
      <c r="DH16" s="375"/>
      <c r="DI16" s="375"/>
      <c r="DJ16" s="375"/>
      <c r="DK16" s="375"/>
      <c r="DL16" s="375"/>
      <c r="DM16" s="375"/>
      <c r="DN16" s="375"/>
      <c r="DO16" s="375"/>
      <c r="DP16" s="375"/>
      <c r="DQ16" s="375"/>
      <c r="DR16" s="375"/>
      <c r="DS16" s="375"/>
      <c r="DT16" s="375"/>
      <c r="DU16" s="375"/>
      <c r="DV16" s="375"/>
      <c r="DW16" s="375"/>
      <c r="DX16" s="375"/>
      <c r="DY16" s="375"/>
      <c r="DZ16" s="375"/>
      <c r="EA16" s="375"/>
      <c r="EB16" s="375"/>
      <c r="EC16" s="375"/>
      <c r="ED16" s="375"/>
      <c r="EE16" s="375"/>
      <c r="EF16" s="375"/>
      <c r="EG16" s="375"/>
      <c r="EH16" s="375"/>
      <c r="EI16" s="375"/>
      <c r="EJ16" s="375"/>
      <c r="EK16" s="375"/>
      <c r="EL16" s="375"/>
      <c r="EM16" s="375"/>
      <c r="EN16" s="375"/>
      <c r="EO16" s="375"/>
      <c r="EP16" s="375"/>
      <c r="EQ16" s="375"/>
      <c r="ER16" s="375"/>
      <c r="ES16" s="375"/>
      <c r="ET16" s="375"/>
      <c r="EU16" s="375"/>
      <c r="EV16" s="375"/>
      <c r="EW16" s="375"/>
      <c r="EX16" s="375"/>
      <c r="EY16" s="375"/>
      <c r="EZ16" s="375"/>
      <c r="FA16" s="375"/>
      <c r="FB16" s="375"/>
      <c r="FC16" s="375"/>
      <c r="FD16" s="375"/>
      <c r="FE16" s="375"/>
      <c r="FF16" s="375"/>
      <c r="FG16" s="375"/>
      <c r="FH16" s="375"/>
      <c r="FI16" s="375"/>
      <c r="FJ16" s="375"/>
      <c r="FK16" s="375"/>
      <c r="FL16" s="375"/>
      <c r="FM16" s="375"/>
      <c r="FN16" s="375"/>
      <c r="FO16" s="375"/>
      <c r="FP16" s="375"/>
      <c r="FQ16" s="375"/>
      <c r="FR16" s="375"/>
      <c r="FS16" s="375"/>
      <c r="FT16" s="375"/>
      <c r="FU16" s="375"/>
      <c r="FV16" s="375"/>
      <c r="FW16" s="375"/>
      <c r="FX16" s="375"/>
      <c r="FY16" s="375"/>
      <c r="FZ16" s="375"/>
      <c r="GA16" s="375"/>
      <c r="GB16" s="375"/>
      <c r="GC16" s="375"/>
      <c r="GD16" s="375"/>
      <c r="GE16" s="375"/>
      <c r="GF16" s="375"/>
      <c r="GG16" s="375"/>
      <c r="GH16" s="375"/>
      <c r="GI16" s="375"/>
      <c r="GJ16" s="375"/>
      <c r="GK16" s="375"/>
      <c r="GL16" s="375"/>
      <c r="GM16" s="375"/>
      <c r="GN16" s="375"/>
      <c r="GO16" s="375"/>
      <c r="GP16" s="375"/>
      <c r="GQ16" s="375"/>
      <c r="GR16" s="375"/>
      <c r="GS16" s="375"/>
      <c r="GT16" s="375"/>
      <c r="GU16" s="375"/>
      <c r="GV16" s="375"/>
      <c r="GW16" s="375"/>
      <c r="GX16" s="375"/>
      <c r="GY16" s="375"/>
      <c r="GZ16" s="375"/>
      <c r="HA16" s="375"/>
      <c r="HB16" s="375"/>
      <c r="HC16" s="375"/>
      <c r="HD16" s="375"/>
      <c r="HE16" s="375"/>
      <c r="HF16" s="375"/>
      <c r="HG16" s="375"/>
      <c r="HH16" s="375"/>
      <c r="HI16" s="375"/>
      <c r="HJ16" s="375"/>
      <c r="HK16" s="375"/>
      <c r="HL16" s="375"/>
      <c r="HM16" s="375"/>
      <c r="HN16" s="375"/>
      <c r="HO16" s="375"/>
      <c r="HP16" s="375"/>
      <c r="HQ16" s="375"/>
      <c r="HR16" s="375"/>
      <c r="HS16" s="375"/>
      <c r="HT16" s="375"/>
      <c r="HU16" s="375"/>
      <c r="HV16" s="375"/>
      <c r="HW16" s="375"/>
      <c r="HX16" s="375"/>
      <c r="HY16" s="375"/>
      <c r="HZ16" s="375"/>
      <c r="IA16" s="375"/>
      <c r="IB16" s="375"/>
      <c r="IC16" s="375"/>
      <c r="ID16" s="375"/>
      <c r="IE16" s="375"/>
      <c r="IF16" s="375"/>
      <c r="IG16" s="375"/>
      <c r="IH16" s="375"/>
      <c r="II16" s="375"/>
      <c r="IJ16" s="375"/>
      <c r="IK16" s="375"/>
      <c r="IL16" s="375"/>
      <c r="IM16" s="375"/>
      <c r="IN16" s="375"/>
      <c r="IO16" s="375"/>
      <c r="IP16" s="375"/>
      <c r="IQ16" s="375"/>
      <c r="IR16" s="375"/>
      <c r="IS16" s="375"/>
      <c r="IT16" s="375"/>
      <c r="IU16" s="375"/>
      <c r="IV16" s="375"/>
      <c r="IW16" s="375"/>
      <c r="IX16" s="375"/>
      <c r="IY16" s="375"/>
      <c r="IZ16" s="375"/>
      <c r="JA16" s="375"/>
      <c r="JB16" s="375"/>
      <c r="JC16" s="375"/>
      <c r="JD16" s="375"/>
      <c r="JE16" s="375"/>
      <c r="JF16" s="375"/>
      <c r="JG16" s="375"/>
      <c r="JH16" s="375"/>
      <c r="JI16" s="375"/>
      <c r="JJ16" s="375"/>
      <c r="JK16" s="375"/>
      <c r="JL16" s="375"/>
      <c r="JM16" s="375"/>
      <c r="JN16" s="375"/>
      <c r="JO16" s="375"/>
      <c r="JP16" s="375"/>
      <c r="JQ16" s="375"/>
      <c r="JR16" s="375"/>
      <c r="JS16" s="375"/>
      <c r="JT16" s="375"/>
      <c r="JU16" s="375"/>
      <c r="JV16" s="375"/>
      <c r="JW16" s="375"/>
      <c r="JX16" s="375"/>
      <c r="JY16" s="375"/>
      <c r="JZ16" s="375"/>
      <c r="KA16" s="375"/>
      <c r="KB16" s="375"/>
      <c r="KC16" s="375"/>
      <c r="KD16" s="375"/>
      <c r="KE16" s="375"/>
      <c r="KF16" s="375"/>
      <c r="KG16" s="375"/>
      <c r="KH16" s="375"/>
      <c r="KI16" s="375"/>
      <c r="KJ16" s="375"/>
      <c r="KK16" s="375"/>
      <c r="KL16" s="375"/>
      <c r="KM16" s="375"/>
      <c r="KN16" s="375"/>
      <c r="KO16" s="375"/>
      <c r="KP16" s="375"/>
      <c r="KQ16" s="375"/>
      <c r="KR16" s="375"/>
      <c r="KS16" s="375"/>
      <c r="KT16" s="375"/>
      <c r="KU16" s="375"/>
      <c r="KV16" s="375"/>
      <c r="KW16" s="375"/>
      <c r="KX16" s="375"/>
      <c r="KY16" s="375"/>
      <c r="KZ16" s="375"/>
      <c r="LA16" s="375"/>
      <c r="LB16" s="375"/>
      <c r="LC16" s="375"/>
      <c r="LD16" s="375"/>
      <c r="LE16" s="375"/>
      <c r="LF16" s="375"/>
      <c r="LG16" s="375"/>
      <c r="LH16" s="375"/>
      <c r="LI16" s="375"/>
      <c r="LJ16" s="375"/>
      <c r="LK16" s="375"/>
      <c r="LL16" s="375"/>
      <c r="LM16" s="375"/>
      <c r="LN16" s="375"/>
      <c r="LO16" s="375"/>
      <c r="LP16" s="375"/>
      <c r="LQ16" s="375"/>
      <c r="LR16" s="375"/>
      <c r="LS16" s="375"/>
      <c r="LT16" s="375"/>
      <c r="LU16" s="375"/>
      <c r="LV16" s="375"/>
      <c r="LW16" s="375"/>
      <c r="LX16" s="375"/>
      <c r="LY16" s="375"/>
      <c r="LZ16" s="375"/>
      <c r="MA16" s="375"/>
      <c r="MB16" s="375"/>
      <c r="MC16" s="375"/>
      <c r="MD16" s="375"/>
      <c r="ME16" s="375"/>
      <c r="MF16" s="375"/>
      <c r="MG16" s="375"/>
      <c r="MH16" s="375"/>
      <c r="MI16" s="375"/>
      <c r="MJ16" s="375"/>
      <c r="MK16" s="375"/>
      <c r="ML16" s="375"/>
      <c r="MM16" s="375"/>
      <c r="MN16" s="375"/>
      <c r="MO16" s="375"/>
      <c r="MP16" s="375"/>
      <c r="MQ16" s="375"/>
      <c r="MR16" s="375"/>
      <c r="MS16" s="375"/>
      <c r="MT16" s="375"/>
      <c r="MU16" s="375"/>
      <c r="MV16" s="375"/>
      <c r="MW16" s="375"/>
      <c r="MX16" s="375"/>
      <c r="MY16" s="375"/>
      <c r="MZ16" s="375"/>
      <c r="NA16" s="375"/>
      <c r="NB16" s="375"/>
      <c r="NC16" s="375"/>
      <c r="ND16" s="375"/>
      <c r="NE16" s="375"/>
      <c r="NF16" s="375"/>
      <c r="NG16" s="375"/>
      <c r="NH16" s="375"/>
      <c r="NI16" s="375"/>
      <c r="NJ16" s="375"/>
      <c r="NK16" s="375"/>
      <c r="NL16" s="375"/>
      <c r="NM16" s="375"/>
      <c r="NN16" s="375"/>
      <c r="NO16" s="375"/>
      <c r="NP16" s="375"/>
      <c r="NQ16" s="375"/>
      <c r="NR16" s="375"/>
      <c r="NS16" s="375"/>
      <c r="NT16" s="375"/>
      <c r="NU16" s="375"/>
      <c r="NV16" s="375"/>
      <c r="NW16" s="375"/>
      <c r="NX16" s="375"/>
      <c r="NY16" s="375"/>
      <c r="NZ16" s="375"/>
      <c r="OA16" s="375"/>
      <c r="OB16" s="375"/>
      <c r="OC16" s="375"/>
      <c r="OD16" s="375"/>
      <c r="OE16" s="375"/>
      <c r="OF16" s="375"/>
      <c r="OG16" s="375"/>
      <c r="OH16" s="375"/>
      <c r="OI16" s="375"/>
      <c r="OJ16" s="375"/>
      <c r="OK16" s="375"/>
      <c r="OL16" s="375"/>
      <c r="OM16" s="375"/>
      <c r="ON16" s="375"/>
      <c r="OO16" s="375"/>
      <c r="OP16" s="375"/>
      <c r="OQ16" s="375"/>
      <c r="OR16" s="375"/>
      <c r="OS16" s="375"/>
      <c r="OT16" s="375"/>
      <c r="OU16" s="375"/>
      <c r="OV16" s="375"/>
      <c r="OW16" s="375"/>
      <c r="OX16" s="375"/>
      <c r="OY16" s="375"/>
      <c r="OZ16" s="375"/>
      <c r="PA16" s="375"/>
      <c r="PB16" s="375"/>
      <c r="PC16" s="375"/>
      <c r="PD16" s="375"/>
      <c r="PE16" s="375"/>
      <c r="PF16" s="375"/>
      <c r="PG16" s="375"/>
      <c r="PH16" s="375"/>
      <c r="PI16" s="375"/>
      <c r="PJ16" s="375"/>
      <c r="PK16" s="375"/>
      <c r="PL16" s="375"/>
      <c r="PM16" s="375"/>
      <c r="PN16" s="375"/>
      <c r="PO16" s="375"/>
      <c r="PP16" s="375"/>
      <c r="PQ16" s="375"/>
      <c r="PR16" s="375"/>
      <c r="PS16" s="375"/>
      <c r="PT16" s="375"/>
      <c r="PU16" s="375"/>
      <c r="PV16" s="375"/>
      <c r="PW16" s="375"/>
      <c r="PX16" s="375"/>
      <c r="PY16" s="375"/>
      <c r="PZ16" s="375"/>
      <c r="QA16" s="375"/>
      <c r="QB16" s="375"/>
      <c r="QC16" s="375"/>
      <c r="QD16" s="375"/>
      <c r="QE16" s="375"/>
      <c r="QF16" s="375"/>
      <c r="QG16" s="375"/>
      <c r="QH16" s="375"/>
      <c r="QI16" s="375"/>
      <c r="QJ16" s="375"/>
      <c r="QK16" s="375"/>
      <c r="QL16" s="375"/>
      <c r="QM16" s="375"/>
      <c r="QN16" s="375"/>
      <c r="QO16" s="375"/>
      <c r="QP16" s="375"/>
      <c r="QQ16" s="375"/>
      <c r="QR16" s="375"/>
      <c r="QS16" s="375"/>
      <c r="QT16" s="375"/>
      <c r="QU16" s="375"/>
      <c r="QV16" s="375"/>
      <c r="QW16" s="375"/>
      <c r="QX16" s="375"/>
      <c r="QY16" s="375"/>
      <c r="QZ16" s="375"/>
      <c r="RA16" s="375"/>
      <c r="RB16" s="375"/>
      <c r="RC16" s="375"/>
      <c r="RD16" s="375"/>
      <c r="RE16" s="375"/>
      <c r="RF16" s="375"/>
      <c r="RG16" s="375"/>
      <c r="RH16" s="375"/>
      <c r="RI16" s="375"/>
      <c r="RJ16" s="375"/>
      <c r="RK16" s="375"/>
      <c r="RL16" s="375"/>
      <c r="RM16" s="375"/>
      <c r="RN16" s="375"/>
      <c r="RO16" s="375"/>
      <c r="RP16" s="375"/>
      <c r="RQ16" s="375"/>
      <c r="RR16" s="375"/>
      <c r="RS16" s="375"/>
      <c r="RT16" s="375"/>
      <c r="RU16" s="375"/>
      <c r="RV16" s="375"/>
      <c r="RW16" s="375"/>
      <c r="RX16" s="375"/>
      <c r="RY16" s="375"/>
      <c r="RZ16" s="375"/>
      <c r="SA16" s="375"/>
      <c r="SB16" s="375"/>
      <c r="SC16" s="375"/>
      <c r="SD16" s="375"/>
      <c r="SE16" s="375"/>
      <c r="SF16" s="375"/>
      <c r="SG16" s="375"/>
      <c r="SH16" s="375"/>
      <c r="SI16" s="375"/>
      <c r="SJ16" s="375"/>
      <c r="SK16" s="375"/>
      <c r="SL16" s="375"/>
      <c r="SM16" s="375"/>
      <c r="SN16" s="375"/>
      <c r="SO16" s="375"/>
      <c r="SP16" s="375"/>
      <c r="SQ16" s="375"/>
      <c r="SR16" s="375"/>
      <c r="SS16" s="375"/>
      <c r="ST16" s="375"/>
      <c r="SU16" s="375"/>
      <c r="SV16" s="375"/>
      <c r="SW16" s="375"/>
      <c r="SX16" s="375"/>
      <c r="SY16" s="375"/>
      <c r="SZ16" s="375"/>
      <c r="TA16" s="375"/>
      <c r="TB16" s="375"/>
      <c r="TC16" s="375"/>
      <c r="TD16" s="375"/>
      <c r="TE16" s="375"/>
      <c r="TF16" s="375"/>
      <c r="TG16" s="375"/>
      <c r="TH16" s="375"/>
      <c r="TI16" s="375"/>
      <c r="TJ16" s="375"/>
      <c r="TK16" s="375"/>
      <c r="TL16" s="375"/>
      <c r="TM16" s="375"/>
      <c r="TN16" s="375"/>
      <c r="TO16" s="375"/>
      <c r="TP16" s="375"/>
      <c r="TQ16" s="375"/>
      <c r="TR16" s="375"/>
      <c r="TS16" s="375"/>
      <c r="TT16" s="375"/>
      <c r="TU16" s="375"/>
      <c r="TV16" s="375"/>
      <c r="TW16" s="375"/>
      <c r="TX16" s="375"/>
      <c r="TY16" s="375"/>
      <c r="TZ16" s="375"/>
      <c r="UA16" s="375"/>
      <c r="UB16" s="375"/>
      <c r="UC16" s="375"/>
      <c r="UD16" s="375"/>
      <c r="UE16" s="375"/>
      <c r="UF16" s="375"/>
      <c r="UG16" s="375"/>
      <c r="UH16" s="375"/>
      <c r="UI16" s="375"/>
      <c r="UJ16" s="375"/>
      <c r="UK16" s="375"/>
      <c r="UL16" s="375"/>
      <c r="UM16" s="375"/>
      <c r="UN16" s="375"/>
      <c r="UO16" s="375"/>
      <c r="UP16" s="375"/>
      <c r="UQ16" s="375"/>
      <c r="UR16" s="375"/>
      <c r="US16" s="375"/>
      <c r="UT16" s="375"/>
      <c r="UU16" s="375"/>
      <c r="UV16" s="375"/>
      <c r="UW16" s="375"/>
      <c r="UX16" s="375"/>
      <c r="UY16" s="375"/>
      <c r="UZ16" s="375"/>
      <c r="VA16" s="375"/>
      <c r="VB16" s="375"/>
      <c r="VC16" s="375"/>
      <c r="VD16" s="375"/>
      <c r="VE16" s="375"/>
      <c r="VF16" s="375"/>
      <c r="VG16" s="375"/>
      <c r="VH16" s="375"/>
      <c r="VI16" s="375"/>
      <c r="VJ16" s="375"/>
      <c r="VK16" s="375"/>
      <c r="VL16" s="375"/>
      <c r="VM16" s="375"/>
      <c r="VN16" s="375"/>
      <c r="VO16" s="375"/>
      <c r="VP16" s="375"/>
      <c r="VQ16" s="375"/>
      <c r="VR16" s="375"/>
      <c r="VS16" s="375"/>
      <c r="VT16" s="375"/>
      <c r="VU16" s="375"/>
      <c r="VV16" s="375"/>
      <c r="VW16" s="375"/>
      <c r="VX16" s="375"/>
      <c r="VY16" s="375"/>
      <c r="VZ16" s="375"/>
      <c r="WA16" s="375"/>
      <c r="WB16" s="375"/>
      <c r="WC16" s="375"/>
      <c r="WD16" s="375"/>
      <c r="WE16" s="375"/>
      <c r="WF16" s="375"/>
      <c r="WG16" s="375"/>
      <c r="WH16" s="375"/>
      <c r="WI16" s="375"/>
      <c r="WJ16" s="375"/>
      <c r="WK16" s="375"/>
      <c r="WL16" s="375"/>
      <c r="WM16" s="375"/>
      <c r="WN16" s="375"/>
      <c r="WO16" s="375"/>
      <c r="WP16" s="375"/>
      <c r="WQ16" s="375"/>
      <c r="WR16" s="375"/>
      <c r="WS16" s="375"/>
      <c r="WT16" s="375"/>
      <c r="WU16" s="375"/>
      <c r="WV16" s="375"/>
      <c r="WW16" s="375"/>
      <c r="WX16" s="375"/>
      <c r="WY16" s="375"/>
      <c r="WZ16" s="375"/>
      <c r="XA16" s="375"/>
      <c r="XB16" s="375"/>
      <c r="XC16" s="375"/>
      <c r="XD16" s="375"/>
      <c r="XE16" s="375"/>
      <c r="XF16" s="375"/>
      <c r="XG16" s="375"/>
      <c r="XH16" s="375"/>
      <c r="XI16" s="375"/>
      <c r="XJ16" s="375"/>
      <c r="XK16" s="375"/>
      <c r="XL16" s="375"/>
      <c r="XM16" s="375"/>
      <c r="XN16" s="375"/>
      <c r="XO16" s="375"/>
      <c r="XP16" s="375"/>
      <c r="XQ16" s="375"/>
      <c r="XR16" s="375"/>
      <c r="XS16" s="375"/>
      <c r="XT16" s="375"/>
      <c r="XU16" s="375"/>
      <c r="XV16" s="375"/>
      <c r="XW16" s="375"/>
      <c r="XX16" s="375"/>
      <c r="XY16" s="375"/>
      <c r="XZ16" s="375"/>
      <c r="YA16" s="375"/>
      <c r="YB16" s="375"/>
      <c r="YC16" s="375"/>
      <c r="YD16" s="375"/>
      <c r="YE16" s="375"/>
      <c r="YF16" s="375"/>
      <c r="YG16" s="375"/>
      <c r="YH16" s="375"/>
      <c r="YI16" s="375"/>
      <c r="YJ16" s="375"/>
      <c r="YK16" s="375"/>
      <c r="YL16" s="375"/>
      <c r="YM16" s="375"/>
      <c r="YN16" s="375"/>
      <c r="YO16" s="375"/>
      <c r="YP16" s="375"/>
      <c r="YQ16" s="375"/>
      <c r="YR16" s="375"/>
      <c r="YS16" s="375"/>
      <c r="YT16" s="375"/>
      <c r="YU16" s="375"/>
      <c r="YV16" s="375"/>
      <c r="YW16" s="375"/>
      <c r="YX16" s="375"/>
      <c r="YY16" s="375"/>
      <c r="YZ16" s="375"/>
      <c r="ZA16" s="375"/>
      <c r="ZB16" s="375"/>
      <c r="ZC16" s="375"/>
      <c r="ZD16" s="375"/>
      <c r="ZE16" s="375"/>
      <c r="ZF16" s="375"/>
      <c r="ZG16" s="375"/>
      <c r="ZH16" s="375"/>
      <c r="ZI16" s="375"/>
      <c r="ZJ16" s="375"/>
      <c r="ZK16" s="375"/>
      <c r="ZL16" s="375"/>
      <c r="ZM16" s="375"/>
      <c r="ZN16" s="375"/>
      <c r="ZO16" s="375"/>
      <c r="ZP16" s="375"/>
      <c r="ZQ16" s="375"/>
      <c r="ZR16" s="375"/>
      <c r="ZS16" s="375"/>
      <c r="ZT16" s="375"/>
      <c r="ZU16" s="375"/>
      <c r="ZV16" s="375"/>
      <c r="ZW16" s="375"/>
      <c r="ZX16" s="375"/>
      <c r="ZY16" s="375"/>
      <c r="ZZ16" s="375"/>
      <c r="AAA16" s="375"/>
      <c r="AAB16" s="375"/>
      <c r="AAC16" s="375"/>
      <c r="AAD16" s="375"/>
      <c r="AAE16" s="375"/>
      <c r="AAF16" s="375"/>
      <c r="AAG16" s="375"/>
      <c r="AAH16" s="375"/>
      <c r="AAI16" s="375"/>
      <c r="AAJ16" s="375"/>
      <c r="AAK16" s="375"/>
      <c r="AAL16" s="375"/>
      <c r="AAM16" s="375"/>
      <c r="AAN16" s="375"/>
      <c r="AAO16" s="375"/>
      <c r="AAP16" s="375"/>
      <c r="AAQ16" s="375"/>
      <c r="AAR16" s="375"/>
      <c r="AAS16" s="375"/>
      <c r="AAT16" s="375"/>
      <c r="AAU16" s="375"/>
      <c r="AAV16" s="375"/>
      <c r="AAW16" s="375"/>
      <c r="AAX16" s="375"/>
      <c r="AAY16" s="375"/>
      <c r="AAZ16" s="375"/>
      <c r="ABA16" s="375"/>
      <c r="ABB16" s="375"/>
      <c r="ABC16" s="375"/>
      <c r="ABD16" s="375"/>
      <c r="ABE16" s="375"/>
      <c r="ABF16" s="375"/>
      <c r="ABG16" s="375"/>
      <c r="ABH16" s="375"/>
      <c r="ABI16" s="375"/>
      <c r="ABJ16" s="375"/>
      <c r="ABK16" s="375"/>
      <c r="ABL16" s="375"/>
      <c r="ABM16" s="375"/>
      <c r="ABN16" s="375"/>
      <c r="ABO16" s="375"/>
      <c r="ABP16" s="375"/>
      <c r="ABQ16" s="375"/>
      <c r="ABR16" s="375"/>
      <c r="ABS16" s="375"/>
      <c r="ABT16" s="375"/>
      <c r="ABU16" s="375"/>
      <c r="ABV16" s="375"/>
      <c r="ABW16" s="375"/>
      <c r="ABX16" s="375"/>
      <c r="ABY16" s="375"/>
      <c r="ABZ16" s="375"/>
      <c r="ACA16" s="375"/>
      <c r="ACB16" s="375"/>
      <c r="ACC16" s="375"/>
      <c r="ACD16" s="375"/>
      <c r="ACE16" s="375"/>
      <c r="ACF16" s="375"/>
      <c r="ACG16" s="375"/>
      <c r="ACH16" s="375"/>
      <c r="ACI16" s="375"/>
      <c r="ACJ16" s="375"/>
      <c r="ACK16" s="375"/>
      <c r="ACL16" s="375"/>
      <c r="ACM16" s="375"/>
      <c r="ACN16" s="375"/>
      <c r="ACO16" s="375"/>
      <c r="ACP16" s="375"/>
      <c r="ACQ16" s="375"/>
      <c r="ACR16" s="375"/>
      <c r="ACS16" s="375"/>
      <c r="ACT16" s="375"/>
      <c r="ACU16" s="375"/>
      <c r="ACV16" s="375"/>
      <c r="ACW16" s="375"/>
      <c r="ACX16" s="375"/>
      <c r="ACY16" s="375"/>
      <c r="ACZ16" s="375"/>
      <c r="ADA16" s="375"/>
      <c r="ADB16" s="375"/>
      <c r="ADC16" s="375"/>
      <c r="ADD16" s="375"/>
      <c r="ADE16" s="375"/>
      <c r="ADF16" s="375"/>
      <c r="ADG16" s="375"/>
      <c r="ADH16" s="375"/>
      <c r="ADI16" s="375"/>
      <c r="ADJ16" s="375"/>
      <c r="ADK16" s="375"/>
      <c r="ADL16" s="375"/>
      <c r="ADM16" s="375"/>
      <c r="ADN16" s="375"/>
      <c r="ADO16" s="375"/>
      <c r="ADP16" s="375"/>
      <c r="ADQ16" s="375"/>
      <c r="ADR16" s="375"/>
      <c r="ADS16" s="375"/>
      <c r="ADT16" s="375"/>
      <c r="ADU16" s="375"/>
      <c r="ADV16" s="375"/>
      <c r="ADW16" s="375"/>
      <c r="ADX16" s="375"/>
      <c r="ADY16" s="375"/>
      <c r="ADZ16" s="375"/>
      <c r="AEA16" s="375"/>
      <c r="AEB16" s="375"/>
      <c r="AEC16" s="375"/>
      <c r="AED16" s="375"/>
      <c r="AEE16" s="375"/>
      <c r="AEF16" s="375"/>
      <c r="AEG16" s="375"/>
      <c r="AEH16" s="375"/>
      <c r="AEI16" s="375"/>
      <c r="AEJ16" s="375"/>
      <c r="AEK16" s="375"/>
      <c r="AEL16" s="375"/>
      <c r="AEM16" s="375"/>
      <c r="AEN16" s="375"/>
      <c r="AEO16" s="375"/>
      <c r="AEP16" s="375"/>
      <c r="AEQ16" s="375"/>
      <c r="AER16" s="375"/>
      <c r="AES16" s="375"/>
      <c r="AET16" s="375"/>
      <c r="AEU16" s="375"/>
      <c r="AEV16" s="375"/>
      <c r="AEW16" s="375"/>
      <c r="AEX16" s="375"/>
      <c r="AEY16" s="375"/>
      <c r="AEZ16" s="375"/>
      <c r="AFA16" s="375"/>
      <c r="AFB16" s="375"/>
      <c r="AFC16" s="375"/>
      <c r="AFD16" s="375"/>
      <c r="AFE16" s="375"/>
      <c r="AFF16" s="375"/>
      <c r="AFG16" s="375"/>
      <c r="AFH16" s="375"/>
      <c r="AFI16" s="375"/>
      <c r="AFJ16" s="375"/>
      <c r="AFK16" s="375"/>
      <c r="AFL16" s="375"/>
      <c r="AFM16" s="375"/>
      <c r="AFN16" s="375"/>
      <c r="AFO16" s="375"/>
      <c r="AFP16" s="375"/>
      <c r="AFQ16" s="375"/>
      <c r="AFR16" s="375"/>
      <c r="AFS16" s="375"/>
      <c r="AFT16" s="375"/>
      <c r="AFU16" s="375"/>
      <c r="AFV16" s="375"/>
      <c r="AFW16" s="375"/>
      <c r="AFX16" s="375"/>
      <c r="AFY16" s="375"/>
      <c r="AFZ16" s="375"/>
      <c r="AGA16" s="375"/>
      <c r="AGB16" s="375"/>
      <c r="AGC16" s="375"/>
      <c r="AGD16" s="375"/>
      <c r="AGE16" s="375"/>
      <c r="AGF16" s="375"/>
      <c r="AGG16" s="375"/>
      <c r="AGH16" s="375"/>
      <c r="AGI16" s="375"/>
      <c r="AGJ16" s="375"/>
      <c r="AGK16" s="375"/>
      <c r="AGL16" s="375"/>
      <c r="AGM16" s="375"/>
      <c r="AGN16" s="375"/>
      <c r="AGO16" s="375"/>
      <c r="AGP16" s="375"/>
      <c r="AGQ16" s="375"/>
      <c r="AGR16" s="375"/>
      <c r="AGS16" s="375"/>
      <c r="AGT16" s="375"/>
      <c r="AGU16" s="375"/>
      <c r="AGV16" s="375"/>
      <c r="AGW16" s="375"/>
      <c r="AGX16" s="375"/>
      <c r="AGY16" s="375"/>
      <c r="AGZ16" s="375"/>
      <c r="AHA16" s="375"/>
      <c r="AHB16" s="375"/>
      <c r="AHC16" s="375"/>
      <c r="AHD16" s="375"/>
      <c r="AHE16" s="375"/>
      <c r="AHF16" s="375"/>
      <c r="AHG16" s="375"/>
      <c r="AHH16" s="375"/>
      <c r="AHI16" s="375"/>
      <c r="AHJ16" s="375"/>
      <c r="AHK16" s="375"/>
      <c r="AHL16" s="375"/>
      <c r="AHM16" s="375"/>
      <c r="AHN16" s="375"/>
      <c r="AHO16" s="375"/>
      <c r="AHP16" s="375"/>
      <c r="AHQ16" s="375"/>
      <c r="AHR16" s="375"/>
      <c r="AHS16" s="375"/>
      <c r="AHT16" s="375"/>
      <c r="AHU16" s="375"/>
      <c r="AHV16" s="375"/>
      <c r="AHW16" s="375"/>
      <c r="AHX16" s="375"/>
      <c r="AHY16" s="375"/>
      <c r="AHZ16" s="375"/>
      <c r="AIA16" s="375"/>
      <c r="AIB16" s="375"/>
      <c r="AIC16" s="375"/>
      <c r="AID16" s="375"/>
      <c r="AIE16" s="375"/>
      <c r="AIF16" s="375"/>
      <c r="AIG16" s="375"/>
      <c r="AIH16" s="375"/>
      <c r="AII16" s="375"/>
      <c r="AIJ16" s="375"/>
      <c r="AIK16" s="375"/>
      <c r="AIL16" s="375"/>
      <c r="AIM16" s="375"/>
      <c r="AIN16" s="375"/>
      <c r="AIO16" s="375"/>
      <c r="AIP16" s="375"/>
      <c r="AIQ16" s="375"/>
      <c r="AIR16" s="375"/>
      <c r="AIS16" s="375"/>
      <c r="AIT16" s="375"/>
      <c r="AIU16" s="375"/>
      <c r="AIV16" s="375"/>
      <c r="AIW16" s="375"/>
      <c r="AIX16" s="375"/>
      <c r="AIY16" s="375"/>
      <c r="AIZ16" s="375"/>
      <c r="AJA16" s="375"/>
      <c r="AJB16" s="375"/>
      <c r="AJC16" s="375"/>
      <c r="AJD16" s="375"/>
      <c r="AJE16" s="375"/>
      <c r="AJF16" s="375"/>
      <c r="AJG16" s="375"/>
      <c r="AJH16" s="375"/>
      <c r="AJI16" s="375"/>
      <c r="AJJ16" s="375"/>
      <c r="AJK16" s="375"/>
      <c r="AJL16" s="375"/>
      <c r="AJM16" s="375"/>
      <c r="AJN16" s="375"/>
      <c r="AJO16" s="375"/>
      <c r="AJP16" s="375"/>
      <c r="AJQ16" s="375"/>
      <c r="AJR16" s="375"/>
      <c r="AJS16" s="375"/>
      <c r="AJT16" s="375"/>
      <c r="AJU16" s="375"/>
      <c r="AJV16" s="375"/>
      <c r="AJW16" s="375"/>
      <c r="AJX16" s="375"/>
      <c r="AJY16" s="375"/>
      <c r="AJZ16" s="375"/>
      <c r="AKA16" s="375"/>
      <c r="AKB16" s="375"/>
      <c r="AKC16" s="375"/>
      <c r="AKD16" s="375"/>
      <c r="AKE16" s="375"/>
      <c r="AKF16" s="375"/>
      <c r="AKG16" s="375"/>
      <c r="AKH16" s="375"/>
      <c r="AKI16" s="375"/>
      <c r="AKJ16" s="375"/>
      <c r="AKK16" s="375"/>
      <c r="AKL16" s="375"/>
      <c r="AKM16" s="375"/>
      <c r="AKN16" s="375"/>
      <c r="AKO16" s="375"/>
      <c r="AKP16" s="375"/>
      <c r="AKQ16" s="375"/>
      <c r="AKR16" s="375"/>
      <c r="AKS16" s="375"/>
      <c r="AKT16" s="375"/>
      <c r="AKU16" s="375"/>
      <c r="AKV16" s="375"/>
      <c r="AKW16" s="375"/>
      <c r="AKX16" s="375"/>
      <c r="AKY16" s="375"/>
      <c r="AKZ16" s="375"/>
      <c r="ALA16" s="375"/>
      <c r="ALB16" s="375"/>
      <c r="ALC16" s="375"/>
      <c r="ALD16" s="375"/>
      <c r="ALE16" s="375"/>
      <c r="ALF16" s="375"/>
      <c r="ALG16" s="375"/>
      <c r="ALH16" s="375"/>
      <c r="ALI16" s="375"/>
      <c r="ALJ16" s="375"/>
      <c r="ALK16" s="375"/>
      <c r="ALL16" s="375"/>
      <c r="ALM16" s="375"/>
      <c r="ALN16" s="375"/>
      <c r="ALO16" s="375"/>
      <c r="ALP16" s="375"/>
      <c r="ALQ16" s="375"/>
      <c r="ALR16" s="375"/>
      <c r="ALS16" s="375"/>
      <c r="ALT16" s="375"/>
      <c r="ALU16" s="375"/>
      <c r="ALV16" s="375"/>
      <c r="ALW16" s="375"/>
      <c r="ALX16" s="375"/>
      <c r="ALY16" s="375"/>
      <c r="ALZ16" s="375"/>
      <c r="AMA16" s="375"/>
      <c r="AMB16" s="375"/>
      <c r="AMC16" s="375"/>
      <c r="AMD16" s="375"/>
      <c r="AME16" s="375"/>
      <c r="AMF16" s="375"/>
      <c r="AMG16" s="375"/>
      <c r="AMH16" s="375"/>
      <c r="AMI16" s="375"/>
      <c r="AMJ16" s="375"/>
      <c r="AMK16" s="375"/>
    </row>
    <row r="17" customFormat="false" ht="35" hidden="false" customHeight="false" outlineLevel="0" collapsed="false">
      <c r="A17" s="266" t="s">
        <v>5504</v>
      </c>
      <c r="B17" s="354" t="s">
        <v>5198</v>
      </c>
      <c r="C17" s="266" t="s">
        <v>5343</v>
      </c>
      <c r="D17" s="266"/>
      <c r="E17" s="266" t="s">
        <v>5505</v>
      </c>
      <c r="F17" s="399"/>
      <c r="G17" s="399" t="s">
        <v>5506</v>
      </c>
      <c r="H17" s="399"/>
      <c r="I17" s="399"/>
      <c r="J17" s="399" t="s">
        <v>5507</v>
      </c>
      <c r="K17" s="399"/>
      <c r="L17" s="399"/>
      <c r="M17" s="417" t="s">
        <v>5401</v>
      </c>
      <c r="N17" s="399"/>
      <c r="O17" s="399"/>
      <c r="P17" s="399"/>
      <c r="Q17" s="399"/>
      <c r="R17" s="399"/>
      <c r="S17" s="399"/>
      <c r="T17" s="399"/>
      <c r="U17" s="401"/>
      <c r="V17" s="402"/>
      <c r="W17" s="401"/>
      <c r="X17" s="402"/>
      <c r="Y17" s="402"/>
      <c r="Z17" s="402"/>
      <c r="AA17" s="402"/>
      <c r="AB17" s="403"/>
      <c r="AC17" s="403"/>
      <c r="AD17" s="396"/>
      <c r="AE17" s="403" t="s">
        <v>5573</v>
      </c>
      <c r="AF17" s="345" t="s">
        <v>5403</v>
      </c>
      <c r="AG17" s="351" t="s">
        <v>5509</v>
      </c>
      <c r="AH17" s="347" t="s">
        <v>5405</v>
      </c>
      <c r="AI17" s="343"/>
      <c r="AJ17" s="343"/>
      <c r="AK17" s="351" t="s">
        <v>5510</v>
      </c>
      <c r="AL17" s="343"/>
      <c r="AM17" s="397"/>
      <c r="AN17" s="343"/>
      <c r="AO17" s="324"/>
      <c r="AP17" s="324"/>
      <c r="AQ17" s="324"/>
      <c r="AR17" s="324"/>
      <c r="AS17" s="324"/>
      <c r="AT17" s="330" t="str">
        <f aca="false">IF(A17="", "","'"&amp;A17&amp;"': {megami: '"&amp;B17&amp;"'"&amp;IF(C17&lt;&gt;"",", anotherID: '"&amp;C17&amp;"', replace: '"&amp;D17&amp;"'","")&amp;", name: '"&amp;SUBSTITUTE(E17,"'","\'")&amp;"', nameEn: '"&amp;SUBSTITUTE(K17,"'","\'")&amp;"', nameZh: '"&amp;SUBSTITUTE(G17,"'","\'")&amp;"', nameZhG1: '"&amp;SUBSTITUTE(H17,"'","\'")&amp;"', nameKo: '"&amp;SUBSTITUTE(J17,"'","\'")&amp;"', ruby: '"&amp;F17&amp;"', rubyEn: '"&amp;L17&amp;IF(I17&lt;&gt;"", "', rubyZh: '"&amp;I17, "")&amp;"', baseType: '"&amp;VLOOKUP(M17,マスタ!$A$1:$B$99,2,0)&amp;"'"&amp;IF(N17="○",", extra: true","")&amp;IF(O17&lt;&gt;"",", extraFrom: '"&amp;O17&amp;"'","")&amp;IF(P17&lt;&gt;"",", exchangableTo: '"&amp;P17&amp;"'","")&amp;IF(Q17="○",", poison: true","")&amp;IF(R17&lt;&gt;"", ", type: '"&amp;VLOOKUP(R17,マスタ!$D$1:$E$99,2,0)&amp;"'", "")&amp;IF(S17&lt;&gt;"",", subType: '"&amp;VLOOKUP(S17,マスタ!$D$1:$E$99,2,0)&amp;"'","")&amp;""&amp;IF(T17&lt;&gt;"",", range: '"&amp;T17&amp;"'","")&amp;IF(V17&lt;&gt;"",", damage: '"&amp;V17&amp;"'","")&amp;IF(X17&lt;&gt;"",", capacity: '"&amp;X17&amp;"'","")&amp;IF(Y17&lt;&gt;"",", growth: "&amp;Y17&amp;"","")&amp;IF(Z17&lt;&gt;"",", cost: '"&amp;Z17&amp;"'","")&amp;", text: '"&amp;SUBSTITUTE(SUBSTITUTE(AE17, CHAR(13), ""),CHAR(10),"\n")&amp;IF(AF17&lt;&gt;"", "', textAdditional: '"&amp;SUBSTITUTE(SUBSTITUTE(AF17, CHAR(13), ""),CHAR(10),"\n"), "")&amp;"', textZh: '"&amp;SUBSTITUTE(SUBSTITUTE(SUBSTITUTE(AG17, CHAR(13), ""),CHAR(10),"\n"),"'","\'")&amp;"', textZhG1: '"&amp;SUBSTITUTE(SUBSTITUTE(SUBSTITUTE(AI17, CHAR(13), ""),CHAR(10),"\n"),"'","\'")&amp;IF(AH17&lt;&gt;"", "', textZhAdditional: '"&amp;SUBSTITUTE(SUBSTITUTE(AH17, CHAR(13), ""),CHAR(10),"\n"), "")&amp;IF(AJ17&lt;&gt;"", "', textZhG1Additional: '"&amp;SUBSTITUTE(SUBSTITUTE(AJ17, CHAR(13), ""),CHAR(10),"\n"), "")&amp;"', textKo: '"&amp;SUBSTITUTE(SUBSTITUTE(SUBSTITUTE(AK17, CHAR(13), ""),CHAR(10),"\n"),"'","\'")&amp;IF(AL17&lt;&gt;"", "', textKoAdditional: '"&amp;SUBSTITUTE(SUBSTITUTE(AL17, CHAR(13), ""),CHAR(10),"\n"), "")&amp;"', textEn: '"&amp;SUBSTITUTE(SUBSTITUTE(SUBSTITUTE(AM17, CHAR(13), ""),CHAR(10),"\n"),"'","\'")&amp;IF(AN17&lt;&gt;"", "', textEnAdditional: '"&amp;SUBSTITUTE(SUBSTITUTE(AN17, CHAR(13), ""),CHAR(10),"\n"), "")&amp;"'"&amp;IF(AB17="○",", sealable: true","")&amp;IF(AC17="○",", removable: true","")&amp;IF(AA17="○",", lie: true","")&amp;IF(AD17="○",", investable: true","")&amp;"},")</f>
        <v>'26-innealra-o3-f-1': {megami: 'innealra', anotherID: 'O3', replace: '', name: 'あこがれ', nameEn: '', nameZh: '憧憬', nameZhG1: '', nameKo: '동경하다', ruby: '', rubyEn: '', baseType: 'fate', text: 'ロスト→ダスト：3\n攻撃『適正距離0-3、X/1』を行う。Xはこの矢印（→）で移動した桜花結晶の数に等しい。', textAdditional: '（クリックでまだ見ぬ運命へと移動）', textZh: '迷失→3→虚\n 若因此效果移动了3个或更多樱花结晶，进行一次“攻击距离0-3 伤害3/1”的攻击。', textZhG1: '', textZhAdditional: '（点击即可将其移去未知的命运）', textKo: '로스트→더스트:3\n이 효과로 3개 이상의 벚꽃결정이 이동했다면 공격『적정거리 0-3, 3/1, 』을 수행한다.', textEn: ''},</v>
      </c>
      <c r="AU17" s="331" t="str">
        <f aca="false">IF($A17&lt;&gt;"", "    /** 《"&amp;$E17&amp;"》 */ export const "&amp;SUBSTITUTE(UPPER(IF(MID($A17, 3, 1)="-", RIGHT($A17,LEN($A17)-3), $A17)), "-", "_")&amp;": TCardId = '"&amp;$A17&amp;"';", "")</f>
        <v>    /** 《あこがれ》 */ export const INNEALRA_O3_F_1: TCardId = '26-innealra-o3-f-1';</v>
      </c>
      <c r="AV17" s="332" t="str">
        <f aca="false">IF($A17&lt;&gt;"", "    | '"&amp;$A17&amp;"'", "")</f>
        <v>    | '26-innealra-o3-f-1'</v>
      </c>
      <c r="AW17" s="86"/>
      <c r="AX17" s="86"/>
      <c r="AY17" s="86"/>
      <c r="AZ17" s="86"/>
      <c r="BA17" s="86"/>
      <c r="BB17" s="86"/>
      <c r="BC17" s="86"/>
      <c r="BD17" s="86"/>
      <c r="BE17" s="86"/>
      <c r="BF17" s="86"/>
      <c r="BG17" s="86"/>
      <c r="BH17" s="86"/>
      <c r="BI17" s="86"/>
      <c r="BJ17" s="86"/>
      <c r="BK17" s="86"/>
      <c r="BL17" s="86"/>
      <c r="BM17" s="86"/>
      <c r="BN17" s="86"/>
      <c r="BO17" s="381"/>
      <c r="BP17" s="381"/>
      <c r="BQ17" s="375"/>
      <c r="BR17" s="375"/>
      <c r="BS17" s="375"/>
      <c r="BT17" s="375"/>
      <c r="BU17" s="375"/>
      <c r="BV17" s="375"/>
      <c r="BW17" s="375"/>
      <c r="BX17" s="375"/>
      <c r="BY17" s="375"/>
      <c r="BZ17" s="375"/>
      <c r="CA17" s="375"/>
      <c r="CB17" s="375"/>
      <c r="CC17" s="375"/>
      <c r="CD17" s="375"/>
      <c r="CE17" s="375"/>
      <c r="CF17" s="375"/>
      <c r="CG17" s="375"/>
      <c r="CH17" s="375"/>
      <c r="CI17" s="375"/>
      <c r="CJ17" s="375"/>
      <c r="CK17" s="375"/>
      <c r="CL17" s="375"/>
      <c r="CM17" s="375"/>
      <c r="CN17" s="375"/>
      <c r="CO17" s="375"/>
      <c r="CP17" s="375"/>
      <c r="CQ17" s="375"/>
      <c r="CR17" s="375"/>
      <c r="CS17" s="375"/>
      <c r="CT17" s="375"/>
      <c r="CU17" s="375"/>
      <c r="CV17" s="375"/>
      <c r="CW17" s="375"/>
      <c r="CX17" s="375"/>
      <c r="CY17" s="375"/>
      <c r="CZ17" s="375"/>
      <c r="DA17" s="375"/>
      <c r="DB17" s="375"/>
      <c r="DC17" s="375"/>
      <c r="DD17" s="375"/>
      <c r="DE17" s="375"/>
      <c r="DF17" s="375"/>
      <c r="DG17" s="375"/>
      <c r="DH17" s="375"/>
      <c r="DI17" s="375"/>
      <c r="DJ17" s="375"/>
      <c r="DK17" s="375"/>
      <c r="DL17" s="375"/>
      <c r="DM17" s="375"/>
      <c r="DN17" s="375"/>
      <c r="DO17" s="375"/>
      <c r="DP17" s="375"/>
      <c r="DQ17" s="375"/>
      <c r="DR17" s="375"/>
      <c r="DS17" s="375"/>
      <c r="DT17" s="375"/>
      <c r="DU17" s="375"/>
      <c r="DV17" s="375"/>
      <c r="DW17" s="375"/>
      <c r="DX17" s="375"/>
      <c r="DY17" s="375"/>
      <c r="DZ17" s="375"/>
      <c r="EA17" s="375"/>
      <c r="EB17" s="375"/>
      <c r="EC17" s="375"/>
      <c r="ED17" s="375"/>
      <c r="EE17" s="375"/>
      <c r="EF17" s="375"/>
      <c r="EG17" s="375"/>
      <c r="EH17" s="375"/>
      <c r="EI17" s="375"/>
      <c r="EJ17" s="375"/>
      <c r="EK17" s="375"/>
      <c r="EL17" s="375"/>
      <c r="EM17" s="375"/>
      <c r="EN17" s="375"/>
      <c r="EO17" s="375"/>
      <c r="EP17" s="375"/>
      <c r="EQ17" s="375"/>
      <c r="ER17" s="375"/>
      <c r="ES17" s="375"/>
      <c r="ET17" s="375"/>
      <c r="EU17" s="375"/>
      <c r="EV17" s="375"/>
      <c r="EW17" s="375"/>
      <c r="EX17" s="375"/>
      <c r="EY17" s="375"/>
      <c r="EZ17" s="375"/>
      <c r="FA17" s="375"/>
      <c r="FB17" s="375"/>
      <c r="FC17" s="375"/>
      <c r="FD17" s="375"/>
      <c r="FE17" s="375"/>
      <c r="FF17" s="375"/>
      <c r="FG17" s="375"/>
      <c r="FH17" s="375"/>
      <c r="FI17" s="375"/>
      <c r="FJ17" s="375"/>
      <c r="FK17" s="375"/>
      <c r="FL17" s="375"/>
      <c r="FM17" s="375"/>
      <c r="FN17" s="375"/>
      <c r="FO17" s="375"/>
      <c r="FP17" s="375"/>
      <c r="FQ17" s="375"/>
      <c r="FR17" s="375"/>
      <c r="FS17" s="375"/>
      <c r="FT17" s="375"/>
      <c r="FU17" s="375"/>
      <c r="FV17" s="375"/>
      <c r="FW17" s="375"/>
      <c r="FX17" s="375"/>
      <c r="FY17" s="375"/>
      <c r="FZ17" s="375"/>
      <c r="GA17" s="375"/>
      <c r="GB17" s="375"/>
      <c r="GC17" s="375"/>
      <c r="GD17" s="375"/>
      <c r="GE17" s="375"/>
      <c r="GF17" s="375"/>
      <c r="GG17" s="375"/>
      <c r="GH17" s="375"/>
      <c r="GI17" s="375"/>
      <c r="GJ17" s="375"/>
      <c r="GK17" s="375"/>
      <c r="GL17" s="375"/>
      <c r="GM17" s="375"/>
      <c r="GN17" s="375"/>
      <c r="GO17" s="375"/>
      <c r="GP17" s="375"/>
      <c r="GQ17" s="375"/>
      <c r="GR17" s="375"/>
      <c r="GS17" s="375"/>
      <c r="GT17" s="375"/>
      <c r="GU17" s="375"/>
      <c r="GV17" s="375"/>
      <c r="GW17" s="375"/>
      <c r="GX17" s="375"/>
      <c r="GY17" s="375"/>
      <c r="GZ17" s="375"/>
      <c r="HA17" s="375"/>
      <c r="HB17" s="375"/>
      <c r="HC17" s="375"/>
      <c r="HD17" s="375"/>
      <c r="HE17" s="375"/>
      <c r="HF17" s="375"/>
      <c r="HG17" s="375"/>
      <c r="HH17" s="375"/>
      <c r="HI17" s="375"/>
      <c r="HJ17" s="375"/>
      <c r="HK17" s="375"/>
      <c r="HL17" s="375"/>
      <c r="HM17" s="375"/>
      <c r="HN17" s="375"/>
      <c r="HO17" s="375"/>
      <c r="HP17" s="375"/>
      <c r="HQ17" s="375"/>
      <c r="HR17" s="375"/>
      <c r="HS17" s="375"/>
      <c r="HT17" s="375"/>
      <c r="HU17" s="375"/>
      <c r="HV17" s="375"/>
      <c r="HW17" s="375"/>
      <c r="HX17" s="375"/>
      <c r="HY17" s="375"/>
      <c r="HZ17" s="375"/>
      <c r="IA17" s="375"/>
      <c r="IB17" s="375"/>
      <c r="IC17" s="375"/>
      <c r="ID17" s="375"/>
      <c r="IE17" s="375"/>
      <c r="IF17" s="375"/>
      <c r="IG17" s="375"/>
      <c r="IH17" s="375"/>
      <c r="II17" s="375"/>
      <c r="IJ17" s="375"/>
      <c r="IK17" s="375"/>
      <c r="IL17" s="375"/>
      <c r="IM17" s="375"/>
      <c r="IN17" s="375"/>
      <c r="IO17" s="375"/>
      <c r="IP17" s="375"/>
      <c r="IQ17" s="375"/>
      <c r="IR17" s="375"/>
      <c r="IS17" s="375"/>
      <c r="IT17" s="375"/>
      <c r="IU17" s="375"/>
      <c r="IV17" s="375"/>
      <c r="IW17" s="375"/>
      <c r="IX17" s="375"/>
      <c r="IY17" s="375"/>
      <c r="IZ17" s="375"/>
      <c r="JA17" s="375"/>
      <c r="JB17" s="375"/>
      <c r="JC17" s="375"/>
      <c r="JD17" s="375"/>
      <c r="JE17" s="375"/>
      <c r="JF17" s="375"/>
      <c r="JG17" s="375"/>
      <c r="JH17" s="375"/>
      <c r="JI17" s="375"/>
      <c r="JJ17" s="375"/>
      <c r="JK17" s="375"/>
      <c r="JL17" s="375"/>
      <c r="JM17" s="375"/>
      <c r="JN17" s="375"/>
      <c r="JO17" s="375"/>
      <c r="JP17" s="375"/>
      <c r="JQ17" s="375"/>
      <c r="JR17" s="375"/>
      <c r="JS17" s="375"/>
      <c r="JT17" s="375"/>
      <c r="JU17" s="375"/>
      <c r="JV17" s="375"/>
      <c r="JW17" s="375"/>
      <c r="JX17" s="375"/>
      <c r="JY17" s="375"/>
      <c r="JZ17" s="375"/>
      <c r="KA17" s="375"/>
      <c r="KB17" s="375"/>
      <c r="KC17" s="375"/>
      <c r="KD17" s="375"/>
      <c r="KE17" s="375"/>
      <c r="KF17" s="375"/>
      <c r="KG17" s="375"/>
      <c r="KH17" s="375"/>
      <c r="KI17" s="375"/>
      <c r="KJ17" s="375"/>
      <c r="KK17" s="375"/>
      <c r="KL17" s="375"/>
      <c r="KM17" s="375"/>
      <c r="KN17" s="375"/>
      <c r="KO17" s="375"/>
      <c r="KP17" s="375"/>
      <c r="KQ17" s="375"/>
      <c r="KR17" s="375"/>
      <c r="KS17" s="375"/>
      <c r="KT17" s="375"/>
      <c r="KU17" s="375"/>
      <c r="KV17" s="375"/>
      <c r="KW17" s="375"/>
      <c r="KX17" s="375"/>
      <c r="KY17" s="375"/>
      <c r="KZ17" s="375"/>
      <c r="LA17" s="375"/>
      <c r="LB17" s="375"/>
      <c r="LC17" s="375"/>
      <c r="LD17" s="375"/>
      <c r="LE17" s="375"/>
      <c r="LF17" s="375"/>
      <c r="LG17" s="375"/>
      <c r="LH17" s="375"/>
      <c r="LI17" s="375"/>
      <c r="LJ17" s="375"/>
      <c r="LK17" s="375"/>
      <c r="LL17" s="375"/>
      <c r="LM17" s="375"/>
      <c r="LN17" s="375"/>
      <c r="LO17" s="375"/>
      <c r="LP17" s="375"/>
      <c r="LQ17" s="375"/>
      <c r="LR17" s="375"/>
      <c r="LS17" s="375"/>
      <c r="LT17" s="375"/>
      <c r="LU17" s="375"/>
      <c r="LV17" s="375"/>
      <c r="LW17" s="375"/>
      <c r="LX17" s="375"/>
      <c r="LY17" s="375"/>
      <c r="LZ17" s="375"/>
      <c r="MA17" s="375"/>
      <c r="MB17" s="375"/>
      <c r="MC17" s="375"/>
      <c r="MD17" s="375"/>
      <c r="ME17" s="375"/>
      <c r="MF17" s="375"/>
      <c r="MG17" s="375"/>
      <c r="MH17" s="375"/>
      <c r="MI17" s="375"/>
      <c r="MJ17" s="375"/>
      <c r="MK17" s="375"/>
      <c r="ML17" s="375"/>
      <c r="MM17" s="375"/>
      <c r="MN17" s="375"/>
      <c r="MO17" s="375"/>
      <c r="MP17" s="375"/>
      <c r="MQ17" s="375"/>
      <c r="MR17" s="375"/>
      <c r="MS17" s="375"/>
      <c r="MT17" s="375"/>
      <c r="MU17" s="375"/>
      <c r="MV17" s="375"/>
      <c r="MW17" s="375"/>
      <c r="MX17" s="375"/>
      <c r="MY17" s="375"/>
      <c r="MZ17" s="375"/>
      <c r="NA17" s="375"/>
      <c r="NB17" s="375"/>
      <c r="NC17" s="375"/>
      <c r="ND17" s="375"/>
      <c r="NE17" s="375"/>
      <c r="NF17" s="375"/>
      <c r="NG17" s="375"/>
      <c r="NH17" s="375"/>
      <c r="NI17" s="375"/>
      <c r="NJ17" s="375"/>
      <c r="NK17" s="375"/>
      <c r="NL17" s="375"/>
      <c r="NM17" s="375"/>
      <c r="NN17" s="375"/>
      <c r="NO17" s="375"/>
      <c r="NP17" s="375"/>
      <c r="NQ17" s="375"/>
      <c r="NR17" s="375"/>
      <c r="NS17" s="375"/>
      <c r="NT17" s="375"/>
      <c r="NU17" s="375"/>
      <c r="NV17" s="375"/>
      <c r="NW17" s="375"/>
      <c r="NX17" s="375"/>
      <c r="NY17" s="375"/>
      <c r="NZ17" s="375"/>
      <c r="OA17" s="375"/>
      <c r="OB17" s="375"/>
      <c r="OC17" s="375"/>
      <c r="OD17" s="375"/>
      <c r="OE17" s="375"/>
      <c r="OF17" s="375"/>
      <c r="OG17" s="375"/>
      <c r="OH17" s="375"/>
      <c r="OI17" s="375"/>
      <c r="OJ17" s="375"/>
      <c r="OK17" s="375"/>
      <c r="OL17" s="375"/>
      <c r="OM17" s="375"/>
      <c r="ON17" s="375"/>
      <c r="OO17" s="375"/>
      <c r="OP17" s="375"/>
      <c r="OQ17" s="375"/>
      <c r="OR17" s="375"/>
      <c r="OS17" s="375"/>
      <c r="OT17" s="375"/>
      <c r="OU17" s="375"/>
      <c r="OV17" s="375"/>
      <c r="OW17" s="375"/>
      <c r="OX17" s="375"/>
      <c r="OY17" s="375"/>
      <c r="OZ17" s="375"/>
      <c r="PA17" s="375"/>
      <c r="PB17" s="375"/>
      <c r="PC17" s="375"/>
      <c r="PD17" s="375"/>
      <c r="PE17" s="375"/>
      <c r="PF17" s="375"/>
      <c r="PG17" s="375"/>
      <c r="PH17" s="375"/>
      <c r="PI17" s="375"/>
      <c r="PJ17" s="375"/>
      <c r="PK17" s="375"/>
      <c r="PL17" s="375"/>
      <c r="PM17" s="375"/>
      <c r="PN17" s="375"/>
      <c r="PO17" s="375"/>
      <c r="PP17" s="375"/>
      <c r="PQ17" s="375"/>
      <c r="PR17" s="375"/>
      <c r="PS17" s="375"/>
      <c r="PT17" s="375"/>
      <c r="PU17" s="375"/>
      <c r="PV17" s="375"/>
      <c r="PW17" s="375"/>
      <c r="PX17" s="375"/>
      <c r="PY17" s="375"/>
      <c r="PZ17" s="375"/>
      <c r="QA17" s="375"/>
      <c r="QB17" s="375"/>
      <c r="QC17" s="375"/>
      <c r="QD17" s="375"/>
      <c r="QE17" s="375"/>
      <c r="QF17" s="375"/>
      <c r="QG17" s="375"/>
      <c r="QH17" s="375"/>
      <c r="QI17" s="375"/>
      <c r="QJ17" s="375"/>
      <c r="QK17" s="375"/>
      <c r="QL17" s="375"/>
      <c r="QM17" s="375"/>
      <c r="QN17" s="375"/>
      <c r="QO17" s="375"/>
      <c r="QP17" s="375"/>
      <c r="QQ17" s="375"/>
      <c r="QR17" s="375"/>
      <c r="QS17" s="375"/>
      <c r="QT17" s="375"/>
      <c r="QU17" s="375"/>
      <c r="QV17" s="375"/>
      <c r="QW17" s="375"/>
      <c r="QX17" s="375"/>
      <c r="QY17" s="375"/>
      <c r="QZ17" s="375"/>
      <c r="RA17" s="375"/>
      <c r="RB17" s="375"/>
      <c r="RC17" s="375"/>
      <c r="RD17" s="375"/>
      <c r="RE17" s="375"/>
      <c r="RF17" s="375"/>
      <c r="RG17" s="375"/>
      <c r="RH17" s="375"/>
      <c r="RI17" s="375"/>
      <c r="RJ17" s="375"/>
      <c r="RK17" s="375"/>
      <c r="RL17" s="375"/>
      <c r="RM17" s="375"/>
      <c r="RN17" s="375"/>
      <c r="RO17" s="375"/>
      <c r="RP17" s="375"/>
      <c r="RQ17" s="375"/>
      <c r="RR17" s="375"/>
      <c r="RS17" s="375"/>
      <c r="RT17" s="375"/>
      <c r="RU17" s="375"/>
      <c r="RV17" s="375"/>
      <c r="RW17" s="375"/>
      <c r="RX17" s="375"/>
      <c r="RY17" s="375"/>
      <c r="RZ17" s="375"/>
      <c r="SA17" s="375"/>
      <c r="SB17" s="375"/>
      <c r="SC17" s="375"/>
      <c r="SD17" s="375"/>
      <c r="SE17" s="375"/>
      <c r="SF17" s="375"/>
      <c r="SG17" s="375"/>
      <c r="SH17" s="375"/>
      <c r="SI17" s="375"/>
      <c r="SJ17" s="375"/>
      <c r="SK17" s="375"/>
      <c r="SL17" s="375"/>
      <c r="SM17" s="375"/>
      <c r="SN17" s="375"/>
      <c r="SO17" s="375"/>
      <c r="SP17" s="375"/>
      <c r="SQ17" s="375"/>
      <c r="SR17" s="375"/>
      <c r="SS17" s="375"/>
      <c r="ST17" s="375"/>
      <c r="SU17" s="375"/>
      <c r="SV17" s="375"/>
      <c r="SW17" s="375"/>
      <c r="SX17" s="375"/>
      <c r="SY17" s="375"/>
      <c r="SZ17" s="375"/>
      <c r="TA17" s="375"/>
      <c r="TB17" s="375"/>
      <c r="TC17" s="375"/>
      <c r="TD17" s="375"/>
      <c r="TE17" s="375"/>
      <c r="TF17" s="375"/>
      <c r="TG17" s="375"/>
      <c r="TH17" s="375"/>
      <c r="TI17" s="375"/>
      <c r="TJ17" s="375"/>
      <c r="TK17" s="375"/>
      <c r="TL17" s="375"/>
      <c r="TM17" s="375"/>
      <c r="TN17" s="375"/>
      <c r="TO17" s="375"/>
      <c r="TP17" s="375"/>
      <c r="TQ17" s="375"/>
      <c r="TR17" s="375"/>
      <c r="TS17" s="375"/>
      <c r="TT17" s="375"/>
      <c r="TU17" s="375"/>
      <c r="TV17" s="375"/>
      <c r="TW17" s="375"/>
      <c r="TX17" s="375"/>
      <c r="TY17" s="375"/>
      <c r="TZ17" s="375"/>
      <c r="UA17" s="375"/>
      <c r="UB17" s="375"/>
      <c r="UC17" s="375"/>
      <c r="UD17" s="375"/>
      <c r="UE17" s="375"/>
      <c r="UF17" s="375"/>
      <c r="UG17" s="375"/>
      <c r="UH17" s="375"/>
      <c r="UI17" s="375"/>
      <c r="UJ17" s="375"/>
      <c r="UK17" s="375"/>
      <c r="UL17" s="375"/>
      <c r="UM17" s="375"/>
      <c r="UN17" s="375"/>
      <c r="UO17" s="375"/>
      <c r="UP17" s="375"/>
      <c r="UQ17" s="375"/>
      <c r="UR17" s="375"/>
      <c r="US17" s="375"/>
      <c r="UT17" s="375"/>
      <c r="UU17" s="375"/>
      <c r="UV17" s="375"/>
      <c r="UW17" s="375"/>
      <c r="UX17" s="375"/>
      <c r="UY17" s="375"/>
      <c r="UZ17" s="375"/>
      <c r="VA17" s="375"/>
      <c r="VB17" s="375"/>
      <c r="VC17" s="375"/>
      <c r="VD17" s="375"/>
      <c r="VE17" s="375"/>
      <c r="VF17" s="375"/>
      <c r="VG17" s="375"/>
      <c r="VH17" s="375"/>
      <c r="VI17" s="375"/>
      <c r="VJ17" s="375"/>
      <c r="VK17" s="375"/>
      <c r="VL17" s="375"/>
      <c r="VM17" s="375"/>
      <c r="VN17" s="375"/>
      <c r="VO17" s="375"/>
      <c r="VP17" s="375"/>
      <c r="VQ17" s="375"/>
      <c r="VR17" s="375"/>
      <c r="VS17" s="375"/>
      <c r="VT17" s="375"/>
      <c r="VU17" s="375"/>
      <c r="VV17" s="375"/>
      <c r="VW17" s="375"/>
      <c r="VX17" s="375"/>
      <c r="VY17" s="375"/>
      <c r="VZ17" s="375"/>
      <c r="WA17" s="375"/>
      <c r="WB17" s="375"/>
      <c r="WC17" s="375"/>
      <c r="WD17" s="375"/>
      <c r="WE17" s="375"/>
      <c r="WF17" s="375"/>
      <c r="WG17" s="375"/>
      <c r="WH17" s="375"/>
      <c r="WI17" s="375"/>
      <c r="WJ17" s="375"/>
      <c r="WK17" s="375"/>
      <c r="WL17" s="375"/>
      <c r="WM17" s="375"/>
      <c r="WN17" s="375"/>
      <c r="WO17" s="375"/>
      <c r="WP17" s="375"/>
      <c r="WQ17" s="375"/>
      <c r="WR17" s="375"/>
      <c r="WS17" s="375"/>
      <c r="WT17" s="375"/>
      <c r="WU17" s="375"/>
      <c r="WV17" s="375"/>
      <c r="WW17" s="375"/>
      <c r="WX17" s="375"/>
      <c r="WY17" s="375"/>
      <c r="WZ17" s="375"/>
      <c r="XA17" s="375"/>
      <c r="XB17" s="375"/>
      <c r="XC17" s="375"/>
      <c r="XD17" s="375"/>
      <c r="XE17" s="375"/>
      <c r="XF17" s="375"/>
      <c r="XG17" s="375"/>
      <c r="XH17" s="375"/>
      <c r="XI17" s="375"/>
      <c r="XJ17" s="375"/>
      <c r="XK17" s="375"/>
      <c r="XL17" s="375"/>
      <c r="XM17" s="375"/>
      <c r="XN17" s="375"/>
      <c r="XO17" s="375"/>
      <c r="XP17" s="375"/>
      <c r="XQ17" s="375"/>
      <c r="XR17" s="375"/>
      <c r="XS17" s="375"/>
      <c r="XT17" s="375"/>
      <c r="XU17" s="375"/>
      <c r="XV17" s="375"/>
      <c r="XW17" s="375"/>
      <c r="XX17" s="375"/>
      <c r="XY17" s="375"/>
      <c r="XZ17" s="375"/>
      <c r="YA17" s="375"/>
      <c r="YB17" s="375"/>
      <c r="YC17" s="375"/>
      <c r="YD17" s="375"/>
      <c r="YE17" s="375"/>
      <c r="YF17" s="375"/>
      <c r="YG17" s="375"/>
      <c r="YH17" s="375"/>
      <c r="YI17" s="375"/>
      <c r="YJ17" s="375"/>
      <c r="YK17" s="375"/>
      <c r="YL17" s="375"/>
      <c r="YM17" s="375"/>
      <c r="YN17" s="375"/>
      <c r="YO17" s="375"/>
      <c r="YP17" s="375"/>
      <c r="YQ17" s="375"/>
      <c r="YR17" s="375"/>
      <c r="YS17" s="375"/>
      <c r="YT17" s="375"/>
      <c r="YU17" s="375"/>
      <c r="YV17" s="375"/>
      <c r="YW17" s="375"/>
      <c r="YX17" s="375"/>
      <c r="YY17" s="375"/>
      <c r="YZ17" s="375"/>
      <c r="ZA17" s="375"/>
      <c r="ZB17" s="375"/>
      <c r="ZC17" s="375"/>
      <c r="ZD17" s="375"/>
      <c r="ZE17" s="375"/>
      <c r="ZF17" s="375"/>
      <c r="ZG17" s="375"/>
      <c r="ZH17" s="375"/>
      <c r="ZI17" s="375"/>
      <c r="ZJ17" s="375"/>
      <c r="ZK17" s="375"/>
      <c r="ZL17" s="375"/>
      <c r="ZM17" s="375"/>
      <c r="ZN17" s="375"/>
      <c r="ZO17" s="375"/>
      <c r="ZP17" s="375"/>
      <c r="ZQ17" s="375"/>
      <c r="ZR17" s="375"/>
      <c r="ZS17" s="375"/>
      <c r="ZT17" s="375"/>
      <c r="ZU17" s="375"/>
      <c r="ZV17" s="375"/>
      <c r="ZW17" s="375"/>
      <c r="ZX17" s="375"/>
      <c r="ZY17" s="375"/>
      <c r="ZZ17" s="375"/>
      <c r="AAA17" s="375"/>
      <c r="AAB17" s="375"/>
      <c r="AAC17" s="375"/>
      <c r="AAD17" s="375"/>
      <c r="AAE17" s="375"/>
      <c r="AAF17" s="375"/>
      <c r="AAG17" s="375"/>
      <c r="AAH17" s="375"/>
      <c r="AAI17" s="375"/>
      <c r="AAJ17" s="375"/>
      <c r="AAK17" s="375"/>
      <c r="AAL17" s="375"/>
      <c r="AAM17" s="375"/>
      <c r="AAN17" s="375"/>
      <c r="AAO17" s="375"/>
      <c r="AAP17" s="375"/>
      <c r="AAQ17" s="375"/>
      <c r="AAR17" s="375"/>
      <c r="AAS17" s="375"/>
      <c r="AAT17" s="375"/>
      <c r="AAU17" s="375"/>
      <c r="AAV17" s="375"/>
      <c r="AAW17" s="375"/>
      <c r="AAX17" s="375"/>
      <c r="AAY17" s="375"/>
      <c r="AAZ17" s="375"/>
      <c r="ABA17" s="375"/>
      <c r="ABB17" s="375"/>
      <c r="ABC17" s="375"/>
      <c r="ABD17" s="375"/>
      <c r="ABE17" s="375"/>
      <c r="ABF17" s="375"/>
      <c r="ABG17" s="375"/>
      <c r="ABH17" s="375"/>
      <c r="ABI17" s="375"/>
      <c r="ABJ17" s="375"/>
      <c r="ABK17" s="375"/>
      <c r="ABL17" s="375"/>
      <c r="ABM17" s="375"/>
      <c r="ABN17" s="375"/>
      <c r="ABO17" s="375"/>
      <c r="ABP17" s="375"/>
      <c r="ABQ17" s="375"/>
      <c r="ABR17" s="375"/>
      <c r="ABS17" s="375"/>
      <c r="ABT17" s="375"/>
      <c r="ABU17" s="375"/>
      <c r="ABV17" s="375"/>
      <c r="ABW17" s="375"/>
      <c r="ABX17" s="375"/>
      <c r="ABY17" s="375"/>
      <c r="ABZ17" s="375"/>
      <c r="ACA17" s="375"/>
      <c r="ACB17" s="375"/>
      <c r="ACC17" s="375"/>
      <c r="ACD17" s="375"/>
      <c r="ACE17" s="375"/>
      <c r="ACF17" s="375"/>
      <c r="ACG17" s="375"/>
      <c r="ACH17" s="375"/>
      <c r="ACI17" s="375"/>
      <c r="ACJ17" s="375"/>
      <c r="ACK17" s="375"/>
      <c r="ACL17" s="375"/>
      <c r="ACM17" s="375"/>
      <c r="ACN17" s="375"/>
      <c r="ACO17" s="375"/>
      <c r="ACP17" s="375"/>
      <c r="ACQ17" s="375"/>
      <c r="ACR17" s="375"/>
      <c r="ACS17" s="375"/>
      <c r="ACT17" s="375"/>
      <c r="ACU17" s="375"/>
      <c r="ACV17" s="375"/>
      <c r="ACW17" s="375"/>
      <c r="ACX17" s="375"/>
      <c r="ACY17" s="375"/>
      <c r="ACZ17" s="375"/>
      <c r="ADA17" s="375"/>
      <c r="ADB17" s="375"/>
      <c r="ADC17" s="375"/>
      <c r="ADD17" s="375"/>
      <c r="ADE17" s="375"/>
      <c r="ADF17" s="375"/>
      <c r="ADG17" s="375"/>
      <c r="ADH17" s="375"/>
      <c r="ADI17" s="375"/>
      <c r="ADJ17" s="375"/>
      <c r="ADK17" s="375"/>
      <c r="ADL17" s="375"/>
      <c r="ADM17" s="375"/>
      <c r="ADN17" s="375"/>
      <c r="ADO17" s="375"/>
      <c r="ADP17" s="375"/>
      <c r="ADQ17" s="375"/>
      <c r="ADR17" s="375"/>
      <c r="ADS17" s="375"/>
      <c r="ADT17" s="375"/>
      <c r="ADU17" s="375"/>
      <c r="ADV17" s="375"/>
      <c r="ADW17" s="375"/>
      <c r="ADX17" s="375"/>
      <c r="ADY17" s="375"/>
      <c r="ADZ17" s="375"/>
      <c r="AEA17" s="375"/>
      <c r="AEB17" s="375"/>
      <c r="AEC17" s="375"/>
      <c r="AED17" s="375"/>
      <c r="AEE17" s="375"/>
      <c r="AEF17" s="375"/>
      <c r="AEG17" s="375"/>
      <c r="AEH17" s="375"/>
      <c r="AEI17" s="375"/>
      <c r="AEJ17" s="375"/>
      <c r="AEK17" s="375"/>
      <c r="AEL17" s="375"/>
      <c r="AEM17" s="375"/>
      <c r="AEN17" s="375"/>
      <c r="AEO17" s="375"/>
      <c r="AEP17" s="375"/>
      <c r="AEQ17" s="375"/>
      <c r="AER17" s="375"/>
      <c r="AES17" s="375"/>
      <c r="AET17" s="375"/>
      <c r="AEU17" s="375"/>
      <c r="AEV17" s="375"/>
      <c r="AEW17" s="375"/>
      <c r="AEX17" s="375"/>
      <c r="AEY17" s="375"/>
      <c r="AEZ17" s="375"/>
      <c r="AFA17" s="375"/>
      <c r="AFB17" s="375"/>
      <c r="AFC17" s="375"/>
      <c r="AFD17" s="375"/>
      <c r="AFE17" s="375"/>
      <c r="AFF17" s="375"/>
      <c r="AFG17" s="375"/>
      <c r="AFH17" s="375"/>
      <c r="AFI17" s="375"/>
      <c r="AFJ17" s="375"/>
      <c r="AFK17" s="375"/>
      <c r="AFL17" s="375"/>
      <c r="AFM17" s="375"/>
      <c r="AFN17" s="375"/>
      <c r="AFO17" s="375"/>
      <c r="AFP17" s="375"/>
      <c r="AFQ17" s="375"/>
      <c r="AFR17" s="375"/>
      <c r="AFS17" s="375"/>
      <c r="AFT17" s="375"/>
      <c r="AFU17" s="375"/>
      <c r="AFV17" s="375"/>
      <c r="AFW17" s="375"/>
      <c r="AFX17" s="375"/>
      <c r="AFY17" s="375"/>
      <c r="AFZ17" s="375"/>
      <c r="AGA17" s="375"/>
      <c r="AGB17" s="375"/>
      <c r="AGC17" s="375"/>
      <c r="AGD17" s="375"/>
      <c r="AGE17" s="375"/>
      <c r="AGF17" s="375"/>
      <c r="AGG17" s="375"/>
      <c r="AGH17" s="375"/>
      <c r="AGI17" s="375"/>
      <c r="AGJ17" s="375"/>
      <c r="AGK17" s="375"/>
      <c r="AGL17" s="375"/>
      <c r="AGM17" s="375"/>
      <c r="AGN17" s="375"/>
      <c r="AGO17" s="375"/>
      <c r="AGP17" s="375"/>
      <c r="AGQ17" s="375"/>
      <c r="AGR17" s="375"/>
      <c r="AGS17" s="375"/>
      <c r="AGT17" s="375"/>
      <c r="AGU17" s="375"/>
      <c r="AGV17" s="375"/>
      <c r="AGW17" s="375"/>
      <c r="AGX17" s="375"/>
      <c r="AGY17" s="375"/>
      <c r="AGZ17" s="375"/>
      <c r="AHA17" s="375"/>
      <c r="AHB17" s="375"/>
      <c r="AHC17" s="375"/>
      <c r="AHD17" s="375"/>
      <c r="AHE17" s="375"/>
      <c r="AHF17" s="375"/>
      <c r="AHG17" s="375"/>
      <c r="AHH17" s="375"/>
      <c r="AHI17" s="375"/>
      <c r="AHJ17" s="375"/>
      <c r="AHK17" s="375"/>
      <c r="AHL17" s="375"/>
      <c r="AHM17" s="375"/>
      <c r="AHN17" s="375"/>
      <c r="AHO17" s="375"/>
      <c r="AHP17" s="375"/>
      <c r="AHQ17" s="375"/>
      <c r="AHR17" s="375"/>
      <c r="AHS17" s="375"/>
      <c r="AHT17" s="375"/>
      <c r="AHU17" s="375"/>
      <c r="AHV17" s="375"/>
      <c r="AHW17" s="375"/>
      <c r="AHX17" s="375"/>
      <c r="AHY17" s="375"/>
      <c r="AHZ17" s="375"/>
      <c r="AIA17" s="375"/>
      <c r="AIB17" s="375"/>
      <c r="AIC17" s="375"/>
      <c r="AID17" s="375"/>
      <c r="AIE17" s="375"/>
      <c r="AIF17" s="375"/>
      <c r="AIG17" s="375"/>
      <c r="AIH17" s="375"/>
      <c r="AII17" s="375"/>
      <c r="AIJ17" s="375"/>
      <c r="AIK17" s="375"/>
      <c r="AIL17" s="375"/>
      <c r="AIM17" s="375"/>
      <c r="AIN17" s="375"/>
      <c r="AIO17" s="375"/>
      <c r="AIP17" s="375"/>
      <c r="AIQ17" s="375"/>
      <c r="AIR17" s="375"/>
      <c r="AIS17" s="375"/>
      <c r="AIT17" s="375"/>
      <c r="AIU17" s="375"/>
      <c r="AIV17" s="375"/>
      <c r="AIW17" s="375"/>
      <c r="AIX17" s="375"/>
      <c r="AIY17" s="375"/>
      <c r="AIZ17" s="375"/>
      <c r="AJA17" s="375"/>
      <c r="AJB17" s="375"/>
      <c r="AJC17" s="375"/>
      <c r="AJD17" s="375"/>
      <c r="AJE17" s="375"/>
      <c r="AJF17" s="375"/>
      <c r="AJG17" s="375"/>
      <c r="AJH17" s="375"/>
      <c r="AJI17" s="375"/>
      <c r="AJJ17" s="375"/>
      <c r="AJK17" s="375"/>
      <c r="AJL17" s="375"/>
      <c r="AJM17" s="375"/>
      <c r="AJN17" s="375"/>
      <c r="AJO17" s="375"/>
      <c r="AJP17" s="375"/>
      <c r="AJQ17" s="375"/>
      <c r="AJR17" s="375"/>
      <c r="AJS17" s="375"/>
      <c r="AJT17" s="375"/>
      <c r="AJU17" s="375"/>
      <c r="AJV17" s="375"/>
      <c r="AJW17" s="375"/>
      <c r="AJX17" s="375"/>
      <c r="AJY17" s="375"/>
      <c r="AJZ17" s="375"/>
      <c r="AKA17" s="375"/>
      <c r="AKB17" s="375"/>
      <c r="AKC17" s="375"/>
      <c r="AKD17" s="375"/>
      <c r="AKE17" s="375"/>
      <c r="AKF17" s="375"/>
      <c r="AKG17" s="375"/>
      <c r="AKH17" s="375"/>
      <c r="AKI17" s="375"/>
      <c r="AKJ17" s="375"/>
      <c r="AKK17" s="375"/>
      <c r="AKL17" s="375"/>
      <c r="AKM17" s="375"/>
      <c r="AKN17" s="375"/>
      <c r="AKO17" s="375"/>
      <c r="AKP17" s="375"/>
      <c r="AKQ17" s="375"/>
      <c r="AKR17" s="375"/>
      <c r="AKS17" s="375"/>
      <c r="AKT17" s="375"/>
      <c r="AKU17" s="375"/>
      <c r="AKV17" s="375"/>
      <c r="AKW17" s="375"/>
      <c r="AKX17" s="375"/>
      <c r="AKY17" s="375"/>
      <c r="AKZ17" s="375"/>
      <c r="ALA17" s="375"/>
      <c r="ALB17" s="375"/>
      <c r="ALC17" s="375"/>
      <c r="ALD17" s="375"/>
      <c r="ALE17" s="375"/>
      <c r="ALF17" s="375"/>
      <c r="ALG17" s="375"/>
      <c r="ALH17" s="375"/>
      <c r="ALI17" s="375"/>
      <c r="ALJ17" s="375"/>
      <c r="ALK17" s="375"/>
      <c r="ALL17" s="375"/>
      <c r="ALM17" s="375"/>
      <c r="ALN17" s="375"/>
      <c r="ALO17" s="375"/>
      <c r="ALP17" s="375"/>
      <c r="ALQ17" s="375"/>
      <c r="ALR17" s="375"/>
      <c r="ALS17" s="375"/>
      <c r="ALT17" s="375"/>
      <c r="ALU17" s="375"/>
      <c r="ALV17" s="375"/>
      <c r="ALW17" s="375"/>
      <c r="ALX17" s="375"/>
      <c r="ALY17" s="375"/>
      <c r="ALZ17" s="375"/>
      <c r="AMA17" s="375"/>
      <c r="AMB17" s="375"/>
      <c r="AMC17" s="375"/>
      <c r="AMD17" s="375"/>
      <c r="AME17" s="375"/>
      <c r="AMF17" s="375"/>
      <c r="AMG17" s="375"/>
      <c r="AMH17" s="375"/>
      <c r="AMI17" s="375"/>
      <c r="AMJ17" s="375"/>
      <c r="AMK17" s="375"/>
    </row>
    <row r="18" customFormat="false" ht="13.8" hidden="false" customHeight="false" outlineLevel="0" collapsed="false">
      <c r="A18" s="382"/>
      <c r="B18" s="382"/>
      <c r="C18" s="382"/>
      <c r="D18" s="382"/>
      <c r="E18" s="382"/>
      <c r="F18" s="382"/>
      <c r="G18" s="382"/>
      <c r="H18" s="381"/>
      <c r="I18" s="384"/>
      <c r="J18" s="381"/>
      <c r="K18" s="375"/>
      <c r="L18" s="382"/>
      <c r="M18" s="382"/>
      <c r="N18" s="382"/>
      <c r="O18" s="382"/>
      <c r="P18" s="382"/>
      <c r="Q18" s="382"/>
      <c r="R18" s="382"/>
      <c r="S18" s="382"/>
      <c r="T18" s="382"/>
      <c r="U18" s="383"/>
      <c r="V18" s="382"/>
      <c r="W18" s="383"/>
      <c r="X18" s="382"/>
      <c r="Y18" s="382"/>
      <c r="Z18" s="382"/>
      <c r="AA18" s="382"/>
      <c r="AB18" s="382"/>
      <c r="AC18" s="381"/>
      <c r="AD18" s="381"/>
      <c r="AE18" s="385"/>
      <c r="AF18" s="418"/>
      <c r="AG18" s="387"/>
      <c r="AH18" s="385"/>
      <c r="AI18" s="387"/>
      <c r="AJ18" s="419"/>
      <c r="AK18" s="419"/>
      <c r="AL18" s="381"/>
      <c r="AM18" s="420"/>
      <c r="AN18" s="385"/>
      <c r="AO18" s="383"/>
      <c r="AP18" s="383"/>
      <c r="AQ18" s="383"/>
      <c r="AR18" s="383"/>
      <c r="AS18" s="383"/>
      <c r="AT18" s="378" t="str">
        <f aca="false">IF(A18="", "","'"&amp;A18&amp;"': {megami: '"&amp;B18&amp;"'"&amp;IF(C18&lt;&gt;"",", anotherID: '"&amp;C18&amp;"', replace: '"&amp;D18&amp;"'","")&amp;", name: '"&amp;SUBSTITUTE(E18,"'","\'")&amp;"', nameEn: '"&amp;SUBSTITUTE(K18,"'","\'")&amp;"', nameZh: '"&amp;SUBSTITUTE(G18,"'","\'")&amp;"', nameZhG1: '"&amp;SUBSTITUTE(H18,"'","\'")&amp;"', nameKo: '"&amp;SUBSTITUTE(J18,"'","\'")&amp;"', ruby: '"&amp;F18&amp;"', rubyEn: '"&amp;L18&amp;IF(I18&lt;&gt;"", "', rubyZh: '"&amp;I18, "")&amp;"', baseType: '"&amp;VLOOKUP(M18,マスタ!$A$1:$B$99,2,0)&amp;"'"&amp;IF(N18="○",", extra: true","")&amp;IF(O18&lt;&gt;"",", extraFrom: '"&amp;O18&amp;"'","")&amp;IF(P18&lt;&gt;"",", exchangableTo: '"&amp;P18&amp;"'","")&amp;IF(Q18="○",", poison: true","")&amp;IF(R18&lt;&gt;"", ", type: '"&amp;VLOOKUP(R18,マスタ!$D$1:$E$99,2,0)&amp;"'", "")&amp;IF(S18&lt;&gt;"",", subType: '"&amp;VLOOKUP(S18,マスタ!$D$1:$E$99,2,0)&amp;"'","")&amp;""&amp;IF(T18&lt;&gt;"",", range: '"&amp;T18&amp;"'","")&amp;IF(V18&lt;&gt;"",", damage: '"&amp;V18&amp;"'","")&amp;IF(X18&lt;&gt;"",", capacity: '"&amp;X18&amp;"'","")&amp;IF(Y18&lt;&gt;"",", growth: "&amp;Y18&amp;"","")&amp;IF(Z18&lt;&gt;"",", cost: '"&amp;Z18&amp;"'","")&amp;", text: '"&amp;SUBSTITUTE(SUBSTITUTE(AE18, CHAR(13), ""),CHAR(10),"\n")&amp;IF(AF18&lt;&gt;"", "', textAdditional: '"&amp;SUBSTITUTE(SUBSTITUTE(AF18, CHAR(13), ""),CHAR(10),"\n"), "")&amp;"', textZh: '"&amp;SUBSTITUTE(SUBSTITUTE(SUBSTITUTE(AG18, CHAR(13), ""),CHAR(10),"\n"),"'","\'")&amp;"', textZhG1: '"&amp;SUBSTITUTE(SUBSTITUTE(SUBSTITUTE(AI18, CHAR(13), ""),CHAR(10),"\n"),"'","\'")&amp;IF(AH18&lt;&gt;"", "', textZhAdditional: '"&amp;SUBSTITUTE(SUBSTITUTE(AH18, CHAR(13), ""),CHAR(10),"\n"), "")&amp;IF(AJ18&lt;&gt;"", "', textZhG1Additional: '"&amp;SUBSTITUTE(SUBSTITUTE(AJ18, CHAR(13), ""),CHAR(10),"\n"), "")&amp;"', textKo: '"&amp;SUBSTITUTE(SUBSTITUTE(SUBSTITUTE(AK18, CHAR(13), ""),CHAR(10),"\n"),"'","\'")&amp;IF(AL18&lt;&gt;"", "', textKoAdditional: '"&amp;SUBSTITUTE(SUBSTITUTE(AL18, CHAR(13), ""),CHAR(10),"\n"), "")&amp;"', textEn: '"&amp;SUBSTITUTE(SUBSTITUTE(SUBSTITUTE(AM18, CHAR(13), ""),CHAR(10),"\n"),"'","\'")&amp;IF(AN18&lt;&gt;"", "', textEnAdditional: '"&amp;SUBSTITUTE(SUBSTITUTE(AN18, CHAR(13), ""),CHAR(10),"\n"), "")&amp;"'"&amp;IF(AB18="○",", sealable: true","")&amp;IF(AC18="○",", removable: true","")&amp;IF(AA18="○",", lie: true","")&amp;IF(AD18="○",", investable: true","")&amp;"},")</f>
        <v/>
      </c>
      <c r="AU18" s="379" t="str">
        <f aca="false">IF($A18&lt;&gt;"", "    /** 《"&amp;$E18&amp;"》 */ export const "&amp;SUBSTITUTE(UPPER(IF(MID($A18, 3, 1)="-", RIGHT($A18,LEN($A18)-3), $A18)), "-", "_")&amp;": TCardId = '"&amp;$A18&amp;"';", "")</f>
        <v/>
      </c>
      <c r="AV18" s="380" t="str">
        <f aca="false">IF($A19&lt;&gt;"", "    | '"&amp;$A19&amp;"'", "")</f>
        <v/>
      </c>
      <c r="AW18" s="381"/>
      <c r="AX18" s="381"/>
      <c r="AY18" s="381"/>
      <c r="AZ18" s="381"/>
      <c r="BA18" s="381"/>
      <c r="BB18" s="381"/>
      <c r="BC18" s="381"/>
      <c r="BD18" s="381"/>
      <c r="BE18" s="381"/>
      <c r="BF18" s="381"/>
      <c r="BG18" s="381"/>
      <c r="BH18" s="381"/>
      <c r="BI18" s="381"/>
      <c r="BJ18" s="381"/>
      <c r="BK18" s="381"/>
      <c r="BL18" s="381"/>
      <c r="BM18" s="381"/>
      <c r="BN18" s="381"/>
      <c r="BO18" s="381"/>
      <c r="BP18" s="381"/>
      <c r="BQ18" s="375"/>
      <c r="BR18" s="375"/>
      <c r="BS18" s="375"/>
      <c r="BT18" s="375"/>
      <c r="BU18" s="375"/>
      <c r="BV18" s="375"/>
      <c r="BW18" s="375"/>
      <c r="BX18" s="375"/>
      <c r="BY18" s="375"/>
      <c r="BZ18" s="375"/>
      <c r="CA18" s="375"/>
      <c r="CB18" s="375"/>
      <c r="CC18" s="375"/>
      <c r="CD18" s="375"/>
      <c r="CE18" s="375"/>
      <c r="CF18" s="375"/>
      <c r="CG18" s="375"/>
      <c r="CH18" s="375"/>
      <c r="CI18" s="375"/>
      <c r="CJ18" s="375"/>
      <c r="CK18" s="375"/>
      <c r="CL18" s="375"/>
      <c r="CM18" s="375"/>
      <c r="CN18" s="375"/>
      <c r="CO18" s="375"/>
      <c r="CP18" s="375"/>
      <c r="CQ18" s="375"/>
      <c r="CR18" s="375"/>
      <c r="CS18" s="375"/>
      <c r="CT18" s="375"/>
      <c r="CU18" s="375"/>
      <c r="CV18" s="375"/>
      <c r="CW18" s="375"/>
      <c r="CX18" s="375"/>
      <c r="CY18" s="375"/>
      <c r="CZ18" s="375"/>
      <c r="DA18" s="375"/>
      <c r="DB18" s="375"/>
      <c r="DC18" s="375"/>
      <c r="DD18" s="375"/>
      <c r="DE18" s="375"/>
      <c r="DF18" s="375"/>
      <c r="DG18" s="375"/>
      <c r="DH18" s="375"/>
      <c r="DI18" s="375"/>
      <c r="DJ18" s="375"/>
      <c r="DK18" s="375"/>
      <c r="DL18" s="375"/>
      <c r="DM18" s="375"/>
      <c r="DN18" s="375"/>
      <c r="DO18" s="375"/>
      <c r="DP18" s="375"/>
      <c r="DQ18" s="375"/>
      <c r="DR18" s="375"/>
      <c r="DS18" s="375"/>
      <c r="DT18" s="375"/>
      <c r="DU18" s="375"/>
      <c r="DV18" s="375"/>
      <c r="DW18" s="375"/>
      <c r="DX18" s="375"/>
      <c r="DY18" s="375"/>
      <c r="DZ18" s="375"/>
      <c r="EA18" s="375"/>
      <c r="EB18" s="375"/>
      <c r="EC18" s="375"/>
      <c r="ED18" s="375"/>
      <c r="EE18" s="375"/>
      <c r="EF18" s="375"/>
      <c r="EG18" s="375"/>
      <c r="EH18" s="375"/>
      <c r="EI18" s="375"/>
      <c r="EJ18" s="375"/>
      <c r="EK18" s="375"/>
      <c r="EL18" s="375"/>
      <c r="EM18" s="375"/>
      <c r="EN18" s="375"/>
      <c r="EO18" s="375"/>
      <c r="EP18" s="375"/>
      <c r="EQ18" s="375"/>
      <c r="ER18" s="375"/>
      <c r="ES18" s="375"/>
      <c r="ET18" s="375"/>
      <c r="EU18" s="375"/>
      <c r="EV18" s="375"/>
      <c r="EW18" s="375"/>
      <c r="EX18" s="375"/>
      <c r="EY18" s="375"/>
      <c r="EZ18" s="375"/>
      <c r="FA18" s="375"/>
      <c r="FB18" s="375"/>
      <c r="FC18" s="375"/>
      <c r="FD18" s="375"/>
      <c r="FE18" s="375"/>
      <c r="FF18" s="375"/>
      <c r="FG18" s="375"/>
      <c r="FH18" s="375"/>
      <c r="FI18" s="375"/>
      <c r="FJ18" s="375"/>
      <c r="FK18" s="375"/>
      <c r="FL18" s="375"/>
      <c r="FM18" s="375"/>
      <c r="FN18" s="375"/>
      <c r="FO18" s="375"/>
      <c r="FP18" s="375"/>
      <c r="FQ18" s="375"/>
      <c r="FR18" s="375"/>
      <c r="FS18" s="375"/>
      <c r="FT18" s="375"/>
      <c r="FU18" s="375"/>
      <c r="FV18" s="375"/>
      <c r="FW18" s="375"/>
      <c r="FX18" s="375"/>
      <c r="FY18" s="375"/>
      <c r="FZ18" s="375"/>
      <c r="GA18" s="375"/>
      <c r="GB18" s="375"/>
      <c r="GC18" s="375"/>
      <c r="GD18" s="375"/>
      <c r="GE18" s="375"/>
      <c r="GF18" s="375"/>
      <c r="GG18" s="375"/>
      <c r="GH18" s="375"/>
      <c r="GI18" s="375"/>
      <c r="GJ18" s="375"/>
      <c r="GK18" s="375"/>
      <c r="GL18" s="375"/>
      <c r="GM18" s="375"/>
      <c r="GN18" s="375"/>
      <c r="GO18" s="375"/>
      <c r="GP18" s="375"/>
      <c r="GQ18" s="375"/>
      <c r="GR18" s="375"/>
      <c r="GS18" s="375"/>
      <c r="GT18" s="375"/>
      <c r="GU18" s="375"/>
      <c r="GV18" s="375"/>
      <c r="GW18" s="375"/>
      <c r="GX18" s="375"/>
      <c r="GY18" s="375"/>
      <c r="GZ18" s="375"/>
      <c r="HA18" s="375"/>
      <c r="HB18" s="375"/>
      <c r="HC18" s="375"/>
      <c r="HD18" s="375"/>
      <c r="HE18" s="375"/>
      <c r="HF18" s="375"/>
      <c r="HG18" s="375"/>
      <c r="HH18" s="375"/>
      <c r="HI18" s="375"/>
      <c r="HJ18" s="375"/>
      <c r="HK18" s="375"/>
      <c r="HL18" s="375"/>
      <c r="HM18" s="375"/>
      <c r="HN18" s="375"/>
      <c r="HO18" s="375"/>
      <c r="HP18" s="375"/>
      <c r="HQ18" s="375"/>
      <c r="HR18" s="375"/>
      <c r="HS18" s="375"/>
      <c r="HT18" s="375"/>
      <c r="HU18" s="375"/>
      <c r="HV18" s="375"/>
      <c r="HW18" s="375"/>
      <c r="HX18" s="375"/>
      <c r="HY18" s="375"/>
      <c r="HZ18" s="375"/>
      <c r="IA18" s="375"/>
      <c r="IB18" s="375"/>
      <c r="IC18" s="375"/>
      <c r="ID18" s="375"/>
      <c r="IE18" s="375"/>
      <c r="IF18" s="375"/>
      <c r="IG18" s="375"/>
      <c r="IH18" s="375"/>
      <c r="II18" s="375"/>
      <c r="IJ18" s="375"/>
      <c r="IK18" s="375"/>
      <c r="IL18" s="375"/>
      <c r="IM18" s="375"/>
      <c r="IN18" s="375"/>
      <c r="IO18" s="375"/>
      <c r="IP18" s="375"/>
      <c r="IQ18" s="375"/>
      <c r="IR18" s="375"/>
      <c r="IS18" s="375"/>
      <c r="IT18" s="375"/>
      <c r="IU18" s="375"/>
      <c r="IV18" s="375"/>
      <c r="IW18" s="375"/>
      <c r="IX18" s="375"/>
      <c r="IY18" s="375"/>
      <c r="IZ18" s="375"/>
      <c r="JA18" s="375"/>
      <c r="JB18" s="375"/>
      <c r="JC18" s="375"/>
      <c r="JD18" s="375"/>
      <c r="JE18" s="375"/>
      <c r="JF18" s="375"/>
      <c r="JG18" s="375"/>
      <c r="JH18" s="375"/>
      <c r="JI18" s="375"/>
      <c r="JJ18" s="375"/>
      <c r="JK18" s="375"/>
      <c r="JL18" s="375"/>
      <c r="JM18" s="375"/>
      <c r="JN18" s="375"/>
      <c r="JO18" s="375"/>
      <c r="JP18" s="375"/>
      <c r="JQ18" s="375"/>
      <c r="JR18" s="375"/>
      <c r="JS18" s="375"/>
      <c r="JT18" s="375"/>
      <c r="JU18" s="375"/>
      <c r="JV18" s="375"/>
      <c r="JW18" s="375"/>
      <c r="JX18" s="375"/>
      <c r="JY18" s="375"/>
      <c r="JZ18" s="375"/>
      <c r="KA18" s="375"/>
      <c r="KB18" s="375"/>
      <c r="KC18" s="375"/>
      <c r="KD18" s="375"/>
      <c r="KE18" s="375"/>
      <c r="KF18" s="375"/>
      <c r="KG18" s="375"/>
      <c r="KH18" s="375"/>
      <c r="KI18" s="375"/>
      <c r="KJ18" s="375"/>
      <c r="KK18" s="375"/>
      <c r="KL18" s="375"/>
      <c r="KM18" s="375"/>
      <c r="KN18" s="375"/>
      <c r="KO18" s="375"/>
      <c r="KP18" s="375"/>
      <c r="KQ18" s="375"/>
      <c r="KR18" s="375"/>
      <c r="KS18" s="375"/>
      <c r="KT18" s="375"/>
      <c r="KU18" s="375"/>
      <c r="KV18" s="375"/>
      <c r="KW18" s="375"/>
      <c r="KX18" s="375"/>
      <c r="KY18" s="375"/>
      <c r="KZ18" s="375"/>
      <c r="LA18" s="375"/>
      <c r="LB18" s="375"/>
      <c r="LC18" s="375"/>
      <c r="LD18" s="375"/>
      <c r="LE18" s="375"/>
      <c r="LF18" s="375"/>
      <c r="LG18" s="375"/>
      <c r="LH18" s="375"/>
      <c r="LI18" s="375"/>
      <c r="LJ18" s="375"/>
      <c r="LK18" s="375"/>
      <c r="LL18" s="375"/>
      <c r="LM18" s="375"/>
      <c r="LN18" s="375"/>
      <c r="LO18" s="375"/>
      <c r="LP18" s="375"/>
      <c r="LQ18" s="375"/>
      <c r="LR18" s="375"/>
      <c r="LS18" s="375"/>
      <c r="LT18" s="375"/>
      <c r="LU18" s="375"/>
      <c r="LV18" s="375"/>
      <c r="LW18" s="375"/>
      <c r="LX18" s="375"/>
      <c r="LY18" s="375"/>
      <c r="LZ18" s="375"/>
      <c r="MA18" s="375"/>
      <c r="MB18" s="375"/>
      <c r="MC18" s="375"/>
      <c r="MD18" s="375"/>
      <c r="ME18" s="375"/>
      <c r="MF18" s="375"/>
      <c r="MG18" s="375"/>
      <c r="MH18" s="375"/>
      <c r="MI18" s="375"/>
      <c r="MJ18" s="375"/>
      <c r="MK18" s="375"/>
      <c r="ML18" s="375"/>
      <c r="MM18" s="375"/>
      <c r="MN18" s="375"/>
      <c r="MO18" s="375"/>
      <c r="MP18" s="375"/>
      <c r="MQ18" s="375"/>
      <c r="MR18" s="375"/>
      <c r="MS18" s="375"/>
      <c r="MT18" s="375"/>
      <c r="MU18" s="375"/>
      <c r="MV18" s="375"/>
      <c r="MW18" s="375"/>
      <c r="MX18" s="375"/>
      <c r="MY18" s="375"/>
      <c r="MZ18" s="375"/>
      <c r="NA18" s="375"/>
      <c r="NB18" s="375"/>
      <c r="NC18" s="375"/>
      <c r="ND18" s="375"/>
      <c r="NE18" s="375"/>
      <c r="NF18" s="375"/>
      <c r="NG18" s="375"/>
      <c r="NH18" s="375"/>
      <c r="NI18" s="375"/>
      <c r="NJ18" s="375"/>
      <c r="NK18" s="375"/>
      <c r="NL18" s="375"/>
      <c r="NM18" s="375"/>
      <c r="NN18" s="375"/>
      <c r="NO18" s="375"/>
      <c r="NP18" s="375"/>
      <c r="NQ18" s="375"/>
      <c r="NR18" s="375"/>
      <c r="NS18" s="375"/>
      <c r="NT18" s="375"/>
      <c r="NU18" s="375"/>
      <c r="NV18" s="375"/>
      <c r="NW18" s="375"/>
      <c r="NX18" s="375"/>
      <c r="NY18" s="375"/>
      <c r="NZ18" s="375"/>
      <c r="OA18" s="375"/>
      <c r="OB18" s="375"/>
      <c r="OC18" s="375"/>
      <c r="OD18" s="375"/>
      <c r="OE18" s="375"/>
      <c r="OF18" s="375"/>
      <c r="OG18" s="375"/>
      <c r="OH18" s="375"/>
      <c r="OI18" s="375"/>
      <c r="OJ18" s="375"/>
      <c r="OK18" s="375"/>
      <c r="OL18" s="375"/>
      <c r="OM18" s="375"/>
      <c r="ON18" s="375"/>
      <c r="OO18" s="375"/>
      <c r="OP18" s="375"/>
      <c r="OQ18" s="375"/>
      <c r="OR18" s="375"/>
      <c r="OS18" s="375"/>
      <c r="OT18" s="375"/>
      <c r="OU18" s="375"/>
      <c r="OV18" s="375"/>
      <c r="OW18" s="375"/>
      <c r="OX18" s="375"/>
      <c r="OY18" s="375"/>
      <c r="OZ18" s="375"/>
      <c r="PA18" s="375"/>
      <c r="PB18" s="375"/>
      <c r="PC18" s="375"/>
      <c r="PD18" s="375"/>
      <c r="PE18" s="375"/>
      <c r="PF18" s="375"/>
      <c r="PG18" s="375"/>
      <c r="PH18" s="375"/>
      <c r="PI18" s="375"/>
      <c r="PJ18" s="375"/>
      <c r="PK18" s="375"/>
      <c r="PL18" s="375"/>
      <c r="PM18" s="375"/>
      <c r="PN18" s="375"/>
      <c r="PO18" s="375"/>
      <c r="PP18" s="375"/>
      <c r="PQ18" s="375"/>
      <c r="PR18" s="375"/>
      <c r="PS18" s="375"/>
      <c r="PT18" s="375"/>
      <c r="PU18" s="375"/>
      <c r="PV18" s="375"/>
      <c r="PW18" s="375"/>
      <c r="PX18" s="375"/>
      <c r="PY18" s="375"/>
      <c r="PZ18" s="375"/>
      <c r="QA18" s="375"/>
      <c r="QB18" s="375"/>
      <c r="QC18" s="375"/>
      <c r="QD18" s="375"/>
      <c r="QE18" s="375"/>
      <c r="QF18" s="375"/>
      <c r="QG18" s="375"/>
      <c r="QH18" s="375"/>
      <c r="QI18" s="375"/>
      <c r="QJ18" s="375"/>
      <c r="QK18" s="375"/>
      <c r="QL18" s="375"/>
      <c r="QM18" s="375"/>
      <c r="QN18" s="375"/>
      <c r="QO18" s="375"/>
      <c r="QP18" s="375"/>
      <c r="QQ18" s="375"/>
      <c r="QR18" s="375"/>
      <c r="QS18" s="375"/>
      <c r="QT18" s="375"/>
      <c r="QU18" s="375"/>
      <c r="QV18" s="375"/>
      <c r="QW18" s="375"/>
      <c r="QX18" s="375"/>
      <c r="QY18" s="375"/>
      <c r="QZ18" s="375"/>
      <c r="RA18" s="375"/>
      <c r="RB18" s="375"/>
      <c r="RC18" s="375"/>
      <c r="RD18" s="375"/>
      <c r="RE18" s="375"/>
      <c r="RF18" s="375"/>
      <c r="RG18" s="375"/>
      <c r="RH18" s="375"/>
      <c r="RI18" s="375"/>
      <c r="RJ18" s="375"/>
      <c r="RK18" s="375"/>
      <c r="RL18" s="375"/>
      <c r="RM18" s="375"/>
      <c r="RN18" s="375"/>
      <c r="RO18" s="375"/>
      <c r="RP18" s="375"/>
      <c r="RQ18" s="375"/>
      <c r="RR18" s="375"/>
      <c r="RS18" s="375"/>
      <c r="RT18" s="375"/>
      <c r="RU18" s="375"/>
      <c r="RV18" s="375"/>
      <c r="RW18" s="375"/>
      <c r="RX18" s="375"/>
      <c r="RY18" s="375"/>
      <c r="RZ18" s="375"/>
      <c r="SA18" s="375"/>
      <c r="SB18" s="375"/>
      <c r="SC18" s="375"/>
      <c r="SD18" s="375"/>
      <c r="SE18" s="375"/>
      <c r="SF18" s="375"/>
      <c r="SG18" s="375"/>
      <c r="SH18" s="375"/>
      <c r="SI18" s="375"/>
      <c r="SJ18" s="375"/>
      <c r="SK18" s="375"/>
      <c r="SL18" s="375"/>
      <c r="SM18" s="375"/>
      <c r="SN18" s="375"/>
      <c r="SO18" s="375"/>
      <c r="SP18" s="375"/>
      <c r="SQ18" s="375"/>
      <c r="SR18" s="375"/>
      <c r="SS18" s="375"/>
      <c r="ST18" s="375"/>
      <c r="SU18" s="375"/>
      <c r="SV18" s="375"/>
      <c r="SW18" s="375"/>
      <c r="SX18" s="375"/>
      <c r="SY18" s="375"/>
      <c r="SZ18" s="375"/>
      <c r="TA18" s="375"/>
      <c r="TB18" s="375"/>
      <c r="TC18" s="375"/>
      <c r="TD18" s="375"/>
      <c r="TE18" s="375"/>
      <c r="TF18" s="375"/>
      <c r="TG18" s="375"/>
      <c r="TH18" s="375"/>
      <c r="TI18" s="375"/>
      <c r="TJ18" s="375"/>
      <c r="TK18" s="375"/>
      <c r="TL18" s="375"/>
      <c r="TM18" s="375"/>
      <c r="TN18" s="375"/>
      <c r="TO18" s="375"/>
      <c r="TP18" s="375"/>
      <c r="TQ18" s="375"/>
      <c r="TR18" s="375"/>
      <c r="TS18" s="375"/>
      <c r="TT18" s="375"/>
      <c r="TU18" s="375"/>
      <c r="TV18" s="375"/>
      <c r="TW18" s="375"/>
      <c r="TX18" s="375"/>
      <c r="TY18" s="375"/>
      <c r="TZ18" s="375"/>
      <c r="UA18" s="375"/>
      <c r="UB18" s="375"/>
      <c r="UC18" s="375"/>
      <c r="UD18" s="375"/>
      <c r="UE18" s="375"/>
      <c r="UF18" s="375"/>
      <c r="UG18" s="375"/>
      <c r="UH18" s="375"/>
      <c r="UI18" s="375"/>
      <c r="UJ18" s="375"/>
      <c r="UK18" s="375"/>
      <c r="UL18" s="375"/>
      <c r="UM18" s="375"/>
      <c r="UN18" s="375"/>
      <c r="UO18" s="375"/>
      <c r="UP18" s="375"/>
      <c r="UQ18" s="375"/>
      <c r="UR18" s="375"/>
      <c r="US18" s="375"/>
      <c r="UT18" s="375"/>
      <c r="UU18" s="375"/>
      <c r="UV18" s="375"/>
      <c r="UW18" s="375"/>
      <c r="UX18" s="375"/>
      <c r="UY18" s="375"/>
      <c r="UZ18" s="375"/>
      <c r="VA18" s="375"/>
      <c r="VB18" s="375"/>
      <c r="VC18" s="375"/>
      <c r="VD18" s="375"/>
      <c r="VE18" s="375"/>
      <c r="VF18" s="375"/>
      <c r="VG18" s="375"/>
      <c r="VH18" s="375"/>
      <c r="VI18" s="375"/>
      <c r="VJ18" s="375"/>
      <c r="VK18" s="375"/>
      <c r="VL18" s="375"/>
      <c r="VM18" s="375"/>
      <c r="VN18" s="375"/>
      <c r="VO18" s="375"/>
      <c r="VP18" s="375"/>
      <c r="VQ18" s="375"/>
      <c r="VR18" s="375"/>
      <c r="VS18" s="375"/>
      <c r="VT18" s="375"/>
      <c r="VU18" s="375"/>
      <c r="VV18" s="375"/>
      <c r="VW18" s="375"/>
      <c r="VX18" s="375"/>
      <c r="VY18" s="375"/>
      <c r="VZ18" s="375"/>
      <c r="WA18" s="375"/>
      <c r="WB18" s="375"/>
      <c r="WC18" s="375"/>
      <c r="WD18" s="375"/>
      <c r="WE18" s="375"/>
      <c r="WF18" s="375"/>
      <c r="WG18" s="375"/>
      <c r="WH18" s="375"/>
      <c r="WI18" s="375"/>
      <c r="WJ18" s="375"/>
      <c r="WK18" s="375"/>
      <c r="WL18" s="375"/>
      <c r="WM18" s="375"/>
      <c r="WN18" s="375"/>
      <c r="WO18" s="375"/>
      <c r="WP18" s="375"/>
      <c r="WQ18" s="375"/>
      <c r="WR18" s="375"/>
      <c r="WS18" s="375"/>
      <c r="WT18" s="375"/>
      <c r="WU18" s="375"/>
      <c r="WV18" s="375"/>
      <c r="WW18" s="375"/>
      <c r="WX18" s="375"/>
      <c r="WY18" s="375"/>
      <c r="WZ18" s="375"/>
      <c r="XA18" s="375"/>
      <c r="XB18" s="375"/>
      <c r="XC18" s="375"/>
      <c r="XD18" s="375"/>
      <c r="XE18" s="375"/>
      <c r="XF18" s="375"/>
      <c r="XG18" s="375"/>
      <c r="XH18" s="375"/>
      <c r="XI18" s="375"/>
      <c r="XJ18" s="375"/>
      <c r="XK18" s="375"/>
      <c r="XL18" s="375"/>
      <c r="XM18" s="375"/>
      <c r="XN18" s="375"/>
      <c r="XO18" s="375"/>
      <c r="XP18" s="375"/>
      <c r="XQ18" s="375"/>
      <c r="XR18" s="375"/>
      <c r="XS18" s="375"/>
      <c r="XT18" s="375"/>
      <c r="XU18" s="375"/>
      <c r="XV18" s="375"/>
      <c r="XW18" s="375"/>
      <c r="XX18" s="375"/>
      <c r="XY18" s="375"/>
      <c r="XZ18" s="375"/>
      <c r="YA18" s="375"/>
      <c r="YB18" s="375"/>
      <c r="YC18" s="375"/>
      <c r="YD18" s="375"/>
      <c r="YE18" s="375"/>
      <c r="YF18" s="375"/>
      <c r="YG18" s="375"/>
      <c r="YH18" s="375"/>
      <c r="YI18" s="375"/>
      <c r="YJ18" s="375"/>
      <c r="YK18" s="375"/>
      <c r="YL18" s="375"/>
      <c r="YM18" s="375"/>
      <c r="YN18" s="375"/>
      <c r="YO18" s="375"/>
      <c r="YP18" s="375"/>
      <c r="YQ18" s="375"/>
      <c r="YR18" s="375"/>
      <c r="YS18" s="375"/>
      <c r="YT18" s="375"/>
      <c r="YU18" s="375"/>
      <c r="YV18" s="375"/>
      <c r="YW18" s="375"/>
      <c r="YX18" s="375"/>
      <c r="YY18" s="375"/>
      <c r="YZ18" s="375"/>
      <c r="ZA18" s="375"/>
      <c r="ZB18" s="375"/>
      <c r="ZC18" s="375"/>
      <c r="ZD18" s="375"/>
      <c r="ZE18" s="375"/>
      <c r="ZF18" s="375"/>
      <c r="ZG18" s="375"/>
      <c r="ZH18" s="375"/>
      <c r="ZI18" s="375"/>
      <c r="ZJ18" s="375"/>
      <c r="ZK18" s="375"/>
      <c r="ZL18" s="375"/>
      <c r="ZM18" s="375"/>
      <c r="ZN18" s="375"/>
      <c r="ZO18" s="375"/>
      <c r="ZP18" s="375"/>
      <c r="ZQ18" s="375"/>
      <c r="ZR18" s="375"/>
      <c r="ZS18" s="375"/>
      <c r="ZT18" s="375"/>
      <c r="ZU18" s="375"/>
      <c r="ZV18" s="375"/>
      <c r="ZW18" s="375"/>
      <c r="ZX18" s="375"/>
      <c r="ZY18" s="375"/>
      <c r="ZZ18" s="375"/>
      <c r="AAA18" s="375"/>
      <c r="AAB18" s="375"/>
      <c r="AAC18" s="375"/>
      <c r="AAD18" s="375"/>
      <c r="AAE18" s="375"/>
      <c r="AAF18" s="375"/>
      <c r="AAG18" s="375"/>
      <c r="AAH18" s="375"/>
      <c r="AAI18" s="375"/>
      <c r="AAJ18" s="375"/>
      <c r="AAK18" s="375"/>
      <c r="AAL18" s="375"/>
      <c r="AAM18" s="375"/>
      <c r="AAN18" s="375"/>
      <c r="AAO18" s="375"/>
      <c r="AAP18" s="375"/>
      <c r="AAQ18" s="375"/>
      <c r="AAR18" s="375"/>
      <c r="AAS18" s="375"/>
      <c r="AAT18" s="375"/>
      <c r="AAU18" s="375"/>
      <c r="AAV18" s="375"/>
      <c r="AAW18" s="375"/>
      <c r="AAX18" s="375"/>
      <c r="AAY18" s="375"/>
      <c r="AAZ18" s="375"/>
      <c r="ABA18" s="375"/>
      <c r="ABB18" s="375"/>
      <c r="ABC18" s="375"/>
      <c r="ABD18" s="375"/>
      <c r="ABE18" s="375"/>
      <c r="ABF18" s="375"/>
      <c r="ABG18" s="375"/>
      <c r="ABH18" s="375"/>
      <c r="ABI18" s="375"/>
      <c r="ABJ18" s="375"/>
      <c r="ABK18" s="375"/>
      <c r="ABL18" s="375"/>
      <c r="ABM18" s="375"/>
      <c r="ABN18" s="375"/>
      <c r="ABO18" s="375"/>
      <c r="ABP18" s="375"/>
      <c r="ABQ18" s="375"/>
      <c r="ABR18" s="375"/>
      <c r="ABS18" s="375"/>
      <c r="ABT18" s="375"/>
      <c r="ABU18" s="375"/>
      <c r="ABV18" s="375"/>
      <c r="ABW18" s="375"/>
      <c r="ABX18" s="375"/>
      <c r="ABY18" s="375"/>
      <c r="ABZ18" s="375"/>
      <c r="ACA18" s="375"/>
      <c r="ACB18" s="375"/>
      <c r="ACC18" s="375"/>
      <c r="ACD18" s="375"/>
      <c r="ACE18" s="375"/>
      <c r="ACF18" s="375"/>
      <c r="ACG18" s="375"/>
      <c r="ACH18" s="375"/>
      <c r="ACI18" s="375"/>
      <c r="ACJ18" s="375"/>
      <c r="ACK18" s="375"/>
      <c r="ACL18" s="375"/>
      <c r="ACM18" s="375"/>
      <c r="ACN18" s="375"/>
      <c r="ACO18" s="375"/>
      <c r="ACP18" s="375"/>
      <c r="ACQ18" s="375"/>
      <c r="ACR18" s="375"/>
      <c r="ACS18" s="375"/>
      <c r="ACT18" s="375"/>
      <c r="ACU18" s="375"/>
      <c r="ACV18" s="375"/>
      <c r="ACW18" s="375"/>
      <c r="ACX18" s="375"/>
      <c r="ACY18" s="375"/>
      <c r="ACZ18" s="375"/>
      <c r="ADA18" s="375"/>
      <c r="ADB18" s="375"/>
      <c r="ADC18" s="375"/>
      <c r="ADD18" s="375"/>
      <c r="ADE18" s="375"/>
      <c r="ADF18" s="375"/>
      <c r="ADG18" s="375"/>
      <c r="ADH18" s="375"/>
      <c r="ADI18" s="375"/>
      <c r="ADJ18" s="375"/>
      <c r="ADK18" s="375"/>
      <c r="ADL18" s="375"/>
      <c r="ADM18" s="375"/>
      <c r="ADN18" s="375"/>
      <c r="ADO18" s="375"/>
      <c r="ADP18" s="375"/>
      <c r="ADQ18" s="375"/>
      <c r="ADR18" s="375"/>
      <c r="ADS18" s="375"/>
      <c r="ADT18" s="375"/>
      <c r="ADU18" s="375"/>
      <c r="ADV18" s="375"/>
      <c r="ADW18" s="375"/>
      <c r="ADX18" s="375"/>
      <c r="ADY18" s="375"/>
      <c r="ADZ18" s="375"/>
      <c r="AEA18" s="375"/>
      <c r="AEB18" s="375"/>
      <c r="AEC18" s="375"/>
      <c r="AED18" s="375"/>
      <c r="AEE18" s="375"/>
      <c r="AEF18" s="375"/>
      <c r="AEG18" s="375"/>
      <c r="AEH18" s="375"/>
      <c r="AEI18" s="375"/>
      <c r="AEJ18" s="375"/>
      <c r="AEK18" s="375"/>
      <c r="AEL18" s="375"/>
      <c r="AEM18" s="375"/>
      <c r="AEN18" s="375"/>
      <c r="AEO18" s="375"/>
      <c r="AEP18" s="375"/>
      <c r="AEQ18" s="375"/>
      <c r="AER18" s="375"/>
      <c r="AES18" s="375"/>
      <c r="AET18" s="375"/>
      <c r="AEU18" s="375"/>
      <c r="AEV18" s="375"/>
      <c r="AEW18" s="375"/>
      <c r="AEX18" s="375"/>
      <c r="AEY18" s="375"/>
      <c r="AEZ18" s="375"/>
      <c r="AFA18" s="375"/>
      <c r="AFB18" s="375"/>
      <c r="AFC18" s="375"/>
      <c r="AFD18" s="375"/>
      <c r="AFE18" s="375"/>
      <c r="AFF18" s="375"/>
      <c r="AFG18" s="375"/>
      <c r="AFH18" s="375"/>
      <c r="AFI18" s="375"/>
      <c r="AFJ18" s="375"/>
      <c r="AFK18" s="375"/>
      <c r="AFL18" s="375"/>
      <c r="AFM18" s="375"/>
      <c r="AFN18" s="375"/>
      <c r="AFO18" s="375"/>
      <c r="AFP18" s="375"/>
      <c r="AFQ18" s="375"/>
      <c r="AFR18" s="375"/>
      <c r="AFS18" s="375"/>
      <c r="AFT18" s="375"/>
      <c r="AFU18" s="375"/>
      <c r="AFV18" s="375"/>
      <c r="AFW18" s="375"/>
      <c r="AFX18" s="375"/>
      <c r="AFY18" s="375"/>
      <c r="AFZ18" s="375"/>
      <c r="AGA18" s="375"/>
      <c r="AGB18" s="375"/>
      <c r="AGC18" s="375"/>
      <c r="AGD18" s="375"/>
      <c r="AGE18" s="375"/>
      <c r="AGF18" s="375"/>
      <c r="AGG18" s="375"/>
      <c r="AGH18" s="375"/>
      <c r="AGI18" s="375"/>
      <c r="AGJ18" s="375"/>
      <c r="AGK18" s="375"/>
      <c r="AGL18" s="375"/>
      <c r="AGM18" s="375"/>
      <c r="AGN18" s="375"/>
      <c r="AGO18" s="375"/>
      <c r="AGP18" s="375"/>
      <c r="AGQ18" s="375"/>
      <c r="AGR18" s="375"/>
      <c r="AGS18" s="375"/>
      <c r="AGT18" s="375"/>
      <c r="AGU18" s="375"/>
      <c r="AGV18" s="375"/>
      <c r="AGW18" s="375"/>
      <c r="AGX18" s="375"/>
      <c r="AGY18" s="375"/>
      <c r="AGZ18" s="375"/>
      <c r="AHA18" s="375"/>
      <c r="AHB18" s="375"/>
      <c r="AHC18" s="375"/>
      <c r="AHD18" s="375"/>
      <c r="AHE18" s="375"/>
      <c r="AHF18" s="375"/>
      <c r="AHG18" s="375"/>
      <c r="AHH18" s="375"/>
      <c r="AHI18" s="375"/>
      <c r="AHJ18" s="375"/>
      <c r="AHK18" s="375"/>
      <c r="AHL18" s="375"/>
      <c r="AHM18" s="375"/>
      <c r="AHN18" s="375"/>
      <c r="AHO18" s="375"/>
      <c r="AHP18" s="375"/>
      <c r="AHQ18" s="375"/>
      <c r="AHR18" s="375"/>
      <c r="AHS18" s="375"/>
      <c r="AHT18" s="375"/>
      <c r="AHU18" s="375"/>
      <c r="AHV18" s="375"/>
      <c r="AHW18" s="375"/>
      <c r="AHX18" s="375"/>
      <c r="AHY18" s="375"/>
      <c r="AHZ18" s="375"/>
      <c r="AIA18" s="375"/>
      <c r="AIB18" s="375"/>
      <c r="AIC18" s="375"/>
      <c r="AID18" s="375"/>
      <c r="AIE18" s="375"/>
      <c r="AIF18" s="375"/>
      <c r="AIG18" s="375"/>
      <c r="AIH18" s="375"/>
      <c r="AII18" s="375"/>
      <c r="AIJ18" s="375"/>
      <c r="AIK18" s="375"/>
      <c r="AIL18" s="375"/>
      <c r="AIM18" s="375"/>
      <c r="AIN18" s="375"/>
      <c r="AIO18" s="375"/>
      <c r="AIP18" s="375"/>
      <c r="AIQ18" s="375"/>
      <c r="AIR18" s="375"/>
      <c r="AIS18" s="375"/>
      <c r="AIT18" s="375"/>
      <c r="AIU18" s="375"/>
      <c r="AIV18" s="375"/>
      <c r="AIW18" s="375"/>
      <c r="AIX18" s="375"/>
      <c r="AIY18" s="375"/>
      <c r="AIZ18" s="375"/>
      <c r="AJA18" s="375"/>
      <c r="AJB18" s="375"/>
      <c r="AJC18" s="375"/>
      <c r="AJD18" s="375"/>
      <c r="AJE18" s="375"/>
      <c r="AJF18" s="375"/>
      <c r="AJG18" s="375"/>
      <c r="AJH18" s="375"/>
      <c r="AJI18" s="375"/>
      <c r="AJJ18" s="375"/>
      <c r="AJK18" s="375"/>
      <c r="AJL18" s="375"/>
      <c r="AJM18" s="375"/>
      <c r="AJN18" s="375"/>
      <c r="AJO18" s="375"/>
      <c r="AJP18" s="375"/>
      <c r="AJQ18" s="375"/>
      <c r="AJR18" s="375"/>
      <c r="AJS18" s="375"/>
      <c r="AJT18" s="375"/>
      <c r="AJU18" s="375"/>
      <c r="AJV18" s="375"/>
      <c r="AJW18" s="375"/>
      <c r="AJX18" s="375"/>
      <c r="AJY18" s="375"/>
      <c r="AJZ18" s="375"/>
      <c r="AKA18" s="375"/>
      <c r="AKB18" s="375"/>
      <c r="AKC18" s="375"/>
      <c r="AKD18" s="375"/>
      <c r="AKE18" s="375"/>
      <c r="AKF18" s="375"/>
      <c r="AKG18" s="375"/>
      <c r="AKH18" s="375"/>
      <c r="AKI18" s="375"/>
      <c r="AKJ18" s="375"/>
      <c r="AKK18" s="375"/>
      <c r="AKL18" s="375"/>
      <c r="AKM18" s="375"/>
      <c r="AKN18" s="375"/>
      <c r="AKO18" s="375"/>
      <c r="AKP18" s="375"/>
      <c r="AKQ18" s="375"/>
      <c r="AKR18" s="375"/>
      <c r="AKS18" s="375"/>
      <c r="AKT18" s="375"/>
      <c r="AKU18" s="375"/>
      <c r="AKV18" s="375"/>
      <c r="AKW18" s="375"/>
      <c r="AKX18" s="375"/>
      <c r="AKY18" s="375"/>
      <c r="AKZ18" s="375"/>
      <c r="ALA18" s="375"/>
      <c r="ALB18" s="375"/>
      <c r="ALC18" s="375"/>
      <c r="ALD18" s="375"/>
      <c r="ALE18" s="375"/>
      <c r="ALF18" s="375"/>
      <c r="ALG18" s="375"/>
      <c r="ALH18" s="375"/>
      <c r="ALI18" s="375"/>
      <c r="ALJ18" s="375"/>
      <c r="ALK18" s="375"/>
      <c r="ALL18" s="375"/>
      <c r="ALM18" s="375"/>
      <c r="ALN18" s="375"/>
      <c r="ALO18" s="375"/>
      <c r="ALP18" s="375"/>
      <c r="ALQ18" s="375"/>
      <c r="ALR18" s="375"/>
      <c r="ALS18" s="375"/>
      <c r="ALT18" s="375"/>
      <c r="ALU18" s="375"/>
      <c r="ALV18" s="375"/>
      <c r="ALW18" s="375"/>
      <c r="ALX18" s="375"/>
      <c r="ALY18" s="375"/>
      <c r="ALZ18" s="375"/>
      <c r="AMA18" s="375"/>
      <c r="AMB18" s="375"/>
      <c r="AMC18" s="375"/>
      <c r="AMD18" s="375"/>
      <c r="AME18" s="375"/>
      <c r="AMF18" s="375"/>
      <c r="AMG18" s="375"/>
      <c r="AMH18" s="375"/>
      <c r="AMI18" s="375"/>
      <c r="AMJ18" s="375"/>
      <c r="AMK18" s="375"/>
    </row>
    <row r="19" customFormat="false" ht="13.8" hidden="false" customHeight="false" outlineLevel="0" collapsed="false">
      <c r="A19" s="382"/>
      <c r="B19" s="382"/>
      <c r="C19" s="382"/>
      <c r="D19" s="382"/>
      <c r="E19" s="382"/>
      <c r="F19" s="382"/>
      <c r="G19" s="382"/>
      <c r="H19" s="421"/>
      <c r="I19" s="384"/>
      <c r="J19" s="421"/>
      <c r="K19" s="377"/>
      <c r="L19" s="382"/>
      <c r="M19" s="382"/>
      <c r="N19" s="382"/>
      <c r="O19" s="382"/>
      <c r="P19" s="382"/>
      <c r="Q19" s="382"/>
      <c r="R19" s="382"/>
      <c r="S19" s="382"/>
      <c r="T19" s="382"/>
      <c r="U19" s="383"/>
      <c r="V19" s="382"/>
      <c r="W19" s="383"/>
      <c r="X19" s="382"/>
      <c r="Y19" s="382"/>
      <c r="Z19" s="382"/>
      <c r="AA19" s="382"/>
      <c r="AB19" s="382"/>
      <c r="AC19" s="382"/>
      <c r="AD19" s="382"/>
      <c r="AE19" s="387"/>
      <c r="AF19" s="385"/>
      <c r="AG19" s="386"/>
      <c r="AH19" s="385"/>
      <c r="AI19" s="387"/>
      <c r="AJ19" s="385"/>
      <c r="AK19" s="386"/>
      <c r="AL19" s="385"/>
      <c r="AM19" s="386"/>
      <c r="AN19" s="385"/>
      <c r="AO19" s="383"/>
      <c r="AP19" s="383"/>
      <c r="AQ19" s="383"/>
      <c r="AR19" s="383"/>
      <c r="AS19" s="383"/>
      <c r="AT19" s="378" t="str">
        <f aca="false">IF(A19="", "","'"&amp;A19&amp;"': {megami: '"&amp;B19&amp;"'"&amp;IF(C19&lt;&gt;"",", anotherID: '"&amp;C19&amp;"', replace: '"&amp;D19&amp;"'","")&amp;", name: '"&amp;SUBSTITUTE(E19,"'","\'")&amp;"', nameEn: '"&amp;SUBSTITUTE(K19,"'","\'")&amp;"', nameZh: '"&amp;SUBSTITUTE(G19,"'","\'")&amp;"', nameZhG1: '"&amp;SUBSTITUTE(H19,"'","\'")&amp;"', nameKo: '"&amp;SUBSTITUTE(J19,"'","\'")&amp;"', ruby: '"&amp;F19&amp;"', rubyEn: '"&amp;L19&amp;IF(I19&lt;&gt;"", "', rubyZh: '"&amp;I19, "")&amp;"', baseType: '"&amp;VLOOKUP(M19,マスタ!$A$1:$B$99,2,0)&amp;"'"&amp;IF(N19="○",", extra: true","")&amp;IF(O19&lt;&gt;"",", extraFrom: '"&amp;O19&amp;"'","")&amp;IF(P19&lt;&gt;"",", exchangableTo: '"&amp;P19&amp;"'","")&amp;IF(Q19="○",", poison: true","")&amp;IF(R19&lt;&gt;"", ", type: '"&amp;VLOOKUP(R19,マスタ!$D$1:$E$99,2,0)&amp;"'", "")&amp;IF(S19&lt;&gt;"",", subType: '"&amp;VLOOKUP(S19,マスタ!$D$1:$E$99,2,0)&amp;"'","")&amp;""&amp;IF(T19&lt;&gt;"",", range: '"&amp;T19&amp;"'","")&amp;IF(V19&lt;&gt;"",", damage: '"&amp;V19&amp;"'","")&amp;IF(X19&lt;&gt;"",", capacity: '"&amp;X19&amp;"'","")&amp;IF(Y19&lt;&gt;"",", growth: "&amp;Y19&amp;"","")&amp;IF(Z19&lt;&gt;"",", cost: '"&amp;Z19&amp;"'","")&amp;", text: '"&amp;SUBSTITUTE(SUBSTITUTE(AE19, CHAR(13), ""),CHAR(10),"\n")&amp;IF(AF19&lt;&gt;"", "', textAdditional: '"&amp;SUBSTITUTE(SUBSTITUTE(AF19, CHAR(13), ""),CHAR(10),"\n"), "")&amp;"', textZh: '"&amp;SUBSTITUTE(SUBSTITUTE(SUBSTITUTE(AG19, CHAR(13), ""),CHAR(10),"\n"),"'","\'")&amp;"', textZhG1: '"&amp;SUBSTITUTE(SUBSTITUTE(SUBSTITUTE(AI19, CHAR(13), ""),CHAR(10),"\n"),"'","\'")&amp;IF(AH19&lt;&gt;"", "', textZhAdditional: '"&amp;SUBSTITUTE(SUBSTITUTE(AH19, CHAR(13), ""),CHAR(10),"\n"), "")&amp;IF(AJ19&lt;&gt;"", "', textZhG1Additional: '"&amp;SUBSTITUTE(SUBSTITUTE(AJ19, CHAR(13), ""),CHAR(10),"\n"), "")&amp;"', textKo: '"&amp;SUBSTITUTE(SUBSTITUTE(SUBSTITUTE(AK19, CHAR(13), ""),CHAR(10),"\n"),"'","\'")&amp;IF(AL19&lt;&gt;"", "', textKoAdditional: '"&amp;SUBSTITUTE(SUBSTITUTE(AL19, CHAR(13), ""),CHAR(10),"\n"), "")&amp;"', textEn: '"&amp;SUBSTITUTE(SUBSTITUTE(SUBSTITUTE(AM19, CHAR(13), ""),CHAR(10),"\n"),"'","\'")&amp;IF(AN19&lt;&gt;"", "', textEnAdditional: '"&amp;SUBSTITUTE(SUBSTITUTE(AN19, CHAR(13), ""),CHAR(10),"\n"), "")&amp;"'"&amp;IF(AB19="○",", sealable: true","")&amp;IF(AC19="○",", removable: true","")&amp;IF(AA19="○",", lie: true","")&amp;IF(AD19="○",", investable: true","")&amp;"},")</f>
        <v/>
      </c>
      <c r="AU19" s="379" t="str">
        <f aca="false">IF($A19&lt;&gt;"", "    /** 《"&amp;$E19&amp;"》 */ export const "&amp;SUBSTITUTE(UPPER(IF(MID($A19, 3, 1)="-", RIGHT($A19,LEN($A19)-3), $A19)), "-", "_")&amp;": TCardId = '"&amp;$A19&amp;"';", "")</f>
        <v/>
      </c>
      <c r="AV19" s="380" t="str">
        <f aca="false">IF($A20&lt;&gt;"", "    | '"&amp;$A20&amp;"'", "")</f>
        <v/>
      </c>
    </row>
    <row r="20" customFormat="false" ht="13.8" hidden="false" customHeight="false" outlineLevel="0" collapsed="false">
      <c r="A20" s="375"/>
      <c r="B20" s="375"/>
      <c r="C20" s="375"/>
      <c r="D20" s="375"/>
      <c r="E20" s="375"/>
      <c r="F20" s="375"/>
      <c r="G20" s="375"/>
      <c r="H20" s="375"/>
      <c r="I20" s="375"/>
      <c r="J20" s="375"/>
      <c r="K20" s="375"/>
      <c r="L20" s="375"/>
      <c r="M20" s="375"/>
      <c r="N20" s="375"/>
      <c r="O20" s="375"/>
      <c r="P20" s="375"/>
      <c r="Q20" s="375"/>
      <c r="R20" s="375"/>
      <c r="S20" s="375"/>
      <c r="T20" s="375"/>
      <c r="U20" s="383"/>
      <c r="V20" s="382"/>
      <c r="W20" s="383"/>
      <c r="X20" s="382"/>
      <c r="Y20" s="382"/>
      <c r="Z20" s="382"/>
      <c r="AA20" s="382"/>
      <c r="AB20" s="385"/>
      <c r="AC20" s="385"/>
      <c r="AD20" s="386"/>
      <c r="AE20" s="385"/>
      <c r="AF20" s="387"/>
      <c r="AG20" s="385"/>
      <c r="AH20" s="388"/>
      <c r="AI20" s="385"/>
      <c r="AJ20" s="385"/>
      <c r="AK20" s="385"/>
      <c r="AL20" s="385"/>
      <c r="AM20" s="385"/>
      <c r="AN20" s="385"/>
      <c r="AO20" s="383"/>
      <c r="AP20" s="383"/>
      <c r="AQ20" s="383"/>
      <c r="AR20" s="383"/>
      <c r="AS20" s="383"/>
      <c r="AT20" s="378" t="str">
        <f aca="false">IF(A20="", "","'"&amp;A20&amp;"': {megami: '"&amp;B20&amp;"'"&amp;IF(C20&lt;&gt;"",", anotherID: '"&amp;C20&amp;"', replace: '"&amp;D20&amp;"'","")&amp;", name: '"&amp;SUBSTITUTE(E20,"'","\'")&amp;"', nameEn: '"&amp;SUBSTITUTE(K20,"'","\'")&amp;"', nameZh: '"&amp;SUBSTITUTE(G20,"'","\'")&amp;"', nameZhG1: '"&amp;SUBSTITUTE(H20,"'","\'")&amp;"', nameKo: '"&amp;SUBSTITUTE(J20,"'","\'")&amp;"', ruby: '"&amp;F20&amp;"', rubyEn: '"&amp;L20&amp;IF(I20&lt;&gt;"", "', rubyZh: '"&amp;I20, "")&amp;"', baseType: '"&amp;VLOOKUP(M20,マスタ!$A$1:$B$99,2,0)&amp;"'"&amp;IF(N20="○",", extra: true","")&amp;IF(O20&lt;&gt;"",", extraFrom: '"&amp;O20&amp;"'","")&amp;IF(P20&lt;&gt;"",", exchangableTo: '"&amp;P20&amp;"'","")&amp;IF(Q20="○",", poison: true","")&amp;IF(R20&lt;&gt;"", ", type: '"&amp;VLOOKUP(R20,マスタ!$D$1:$E$99,2,0)&amp;"'", "")&amp;IF(S20&lt;&gt;"",", subType: '"&amp;VLOOKUP(S20,マスタ!$D$1:$E$99,2,0)&amp;"'","")&amp;""&amp;IF(T20&lt;&gt;"",", range: '"&amp;T20&amp;"'","")&amp;IF(V20&lt;&gt;"",", damage: '"&amp;V20&amp;"'","")&amp;IF(X20&lt;&gt;"",", capacity: '"&amp;X20&amp;"'","")&amp;IF(Y20&lt;&gt;"",", growth: "&amp;Y20&amp;"","")&amp;IF(Z20&lt;&gt;"",", cost: '"&amp;Z20&amp;"'","")&amp;", text: '"&amp;SUBSTITUTE(SUBSTITUTE(AE20, CHAR(13), ""),CHAR(10),"\n")&amp;IF(AF20&lt;&gt;"", "', textAdditional: '"&amp;SUBSTITUTE(SUBSTITUTE(AF20, CHAR(13), ""),CHAR(10),"\n"), "")&amp;"', textZh: '"&amp;SUBSTITUTE(SUBSTITUTE(SUBSTITUTE(AG20, CHAR(13), ""),CHAR(10),"\n"),"'","\'")&amp;"', textZhG1: '"&amp;SUBSTITUTE(SUBSTITUTE(SUBSTITUTE(AI20, CHAR(13), ""),CHAR(10),"\n"),"'","\'")&amp;IF(AH20&lt;&gt;"", "', textZhAdditional: '"&amp;SUBSTITUTE(SUBSTITUTE(AH20, CHAR(13), ""),CHAR(10),"\n"), "")&amp;IF(AJ20&lt;&gt;"", "', textZhG1Additional: '"&amp;SUBSTITUTE(SUBSTITUTE(AJ20, CHAR(13), ""),CHAR(10),"\n"), "")&amp;"', textKo: '"&amp;SUBSTITUTE(SUBSTITUTE(SUBSTITUTE(AK20, CHAR(13), ""),CHAR(10),"\n"),"'","\'")&amp;IF(AL20&lt;&gt;"", "', textKoAdditional: '"&amp;SUBSTITUTE(SUBSTITUTE(AL20, CHAR(13), ""),CHAR(10),"\n"), "")&amp;"', textEn: '"&amp;SUBSTITUTE(SUBSTITUTE(SUBSTITUTE(AM20, CHAR(13), ""),CHAR(10),"\n"),"'","\'")&amp;IF(AN20&lt;&gt;"", "', textEnAdditional: '"&amp;SUBSTITUTE(SUBSTITUTE(AN20, CHAR(13), ""),CHAR(10),"\n"), "")&amp;"'"&amp;IF(AB20="○",", sealable: true","")&amp;IF(AC20="○",", removable: true","")&amp;IF(AA20="○",", lie: true","")&amp;IF(AD20="○",", investable: true","")&amp;"},")</f>
        <v/>
      </c>
      <c r="AU20" s="379" t="str">
        <f aca="false">IF($A20&lt;&gt;"", "    /** 《"&amp;$E20&amp;"》 */ export const "&amp;SUBSTITUTE(UPPER(IF(MID($A20, 3, 1)="-", RIGHT($A20,LEN($A20)-3), $A20)), "-", "_")&amp;": TCardId = '"&amp;$A20&amp;"';", "")</f>
        <v/>
      </c>
      <c r="AV20" s="380" t="str">
        <f aca="false">IF($A21&lt;&gt;"", "    | '"&amp;$A21&amp;"'", "")</f>
        <v/>
      </c>
    </row>
    <row r="21" customFormat="false" ht="13.8" hidden="false" customHeight="false" outlineLevel="0" collapsed="false">
      <c r="A21" s="375"/>
      <c r="B21" s="375"/>
      <c r="C21" s="375"/>
      <c r="D21" s="375"/>
      <c r="E21" s="375"/>
      <c r="F21" s="375"/>
      <c r="G21" s="375"/>
      <c r="H21" s="375"/>
      <c r="I21" s="375"/>
      <c r="J21" s="375"/>
      <c r="K21" s="375"/>
      <c r="L21" s="375"/>
      <c r="M21" s="375"/>
      <c r="N21" s="375"/>
      <c r="O21" s="375"/>
      <c r="P21" s="375"/>
      <c r="Q21" s="375"/>
      <c r="R21" s="375"/>
      <c r="S21" s="375"/>
      <c r="T21" s="375"/>
      <c r="U21" s="383"/>
      <c r="V21" s="382"/>
      <c r="W21" s="383"/>
      <c r="X21" s="382"/>
      <c r="Y21" s="382"/>
      <c r="Z21" s="382"/>
      <c r="AA21" s="382"/>
      <c r="AB21" s="385"/>
      <c r="AC21" s="385"/>
      <c r="AD21" s="386"/>
      <c r="AE21" s="385"/>
      <c r="AF21" s="387"/>
      <c r="AG21" s="385"/>
      <c r="AH21" s="388"/>
      <c r="AI21" s="385"/>
      <c r="AJ21" s="385"/>
      <c r="AK21" s="385"/>
      <c r="AL21" s="385"/>
      <c r="AM21" s="385"/>
      <c r="AN21" s="385"/>
      <c r="AO21" s="383"/>
      <c r="AP21" s="383"/>
      <c r="AQ21" s="383"/>
      <c r="AR21" s="383"/>
      <c r="AS21" s="383"/>
      <c r="AT21" s="378" t="str">
        <f aca="false">IF(A21="", "","'"&amp;A21&amp;"': {megami: '"&amp;B21&amp;"'"&amp;IF(C21&lt;&gt;"",", anotherID: '"&amp;C21&amp;"', replace: '"&amp;D21&amp;"'","")&amp;", name: '"&amp;SUBSTITUTE(E21,"'","\'")&amp;"', nameEn: '"&amp;SUBSTITUTE(K21,"'","\'")&amp;"', nameZh: '"&amp;SUBSTITUTE(G21,"'","\'")&amp;"', nameZhG1: '"&amp;SUBSTITUTE(H21,"'","\'")&amp;"', nameKo: '"&amp;SUBSTITUTE(J21,"'","\'")&amp;"', ruby: '"&amp;F21&amp;"', rubyEn: '"&amp;L21&amp;IF(I21&lt;&gt;"", "', rubyZh: '"&amp;I21, "")&amp;"', baseType: '"&amp;VLOOKUP(M21,マスタ!$A$1:$B$99,2,0)&amp;"'"&amp;IF(N21="○",", extra: true","")&amp;IF(O21&lt;&gt;"",", extraFrom: '"&amp;O21&amp;"'","")&amp;IF(P21&lt;&gt;"",", exchangableTo: '"&amp;P21&amp;"'","")&amp;IF(Q21="○",", poison: true","")&amp;IF(R21&lt;&gt;"", ", type: '"&amp;VLOOKUP(R21,マスタ!$D$1:$E$99,2,0)&amp;"'", "")&amp;IF(S21&lt;&gt;"",", subType: '"&amp;VLOOKUP(S21,マスタ!$D$1:$E$99,2,0)&amp;"'","")&amp;""&amp;IF(T21&lt;&gt;"",", range: '"&amp;T21&amp;"'","")&amp;IF(V21&lt;&gt;"",", damage: '"&amp;V21&amp;"'","")&amp;IF(X21&lt;&gt;"",", capacity: '"&amp;X21&amp;"'","")&amp;IF(Y21&lt;&gt;"",", growth: "&amp;Y21&amp;"","")&amp;IF(Z21&lt;&gt;"",", cost: '"&amp;Z21&amp;"'","")&amp;", text: '"&amp;SUBSTITUTE(SUBSTITUTE(AE21, CHAR(13), ""),CHAR(10),"\n")&amp;IF(AF21&lt;&gt;"", "', textAdditional: '"&amp;SUBSTITUTE(SUBSTITUTE(AF21, CHAR(13), ""),CHAR(10),"\n"), "")&amp;"', textZh: '"&amp;SUBSTITUTE(SUBSTITUTE(SUBSTITUTE(AG21, CHAR(13), ""),CHAR(10),"\n"),"'","\'")&amp;"', textZhG1: '"&amp;SUBSTITUTE(SUBSTITUTE(SUBSTITUTE(AI21, CHAR(13), ""),CHAR(10),"\n"),"'","\'")&amp;IF(AH21&lt;&gt;"", "', textZhAdditional: '"&amp;SUBSTITUTE(SUBSTITUTE(AH21, CHAR(13), ""),CHAR(10),"\n"), "")&amp;IF(AJ21&lt;&gt;"", "', textZhG1Additional: '"&amp;SUBSTITUTE(SUBSTITUTE(AJ21, CHAR(13), ""),CHAR(10),"\n"), "")&amp;"', textKo: '"&amp;SUBSTITUTE(SUBSTITUTE(SUBSTITUTE(AK21, CHAR(13), ""),CHAR(10),"\n"),"'","\'")&amp;IF(AL21&lt;&gt;"", "', textKoAdditional: '"&amp;SUBSTITUTE(SUBSTITUTE(AL21, CHAR(13), ""),CHAR(10),"\n"), "")&amp;"', textEn: '"&amp;SUBSTITUTE(SUBSTITUTE(SUBSTITUTE(AM21, CHAR(13), ""),CHAR(10),"\n"),"'","\'")&amp;IF(AN21&lt;&gt;"", "', textEnAdditional: '"&amp;SUBSTITUTE(SUBSTITUTE(AN21, CHAR(13), ""),CHAR(10),"\n"), "")&amp;"'"&amp;IF(AB21="○",", sealable: true","")&amp;IF(AC21="○",", removable: true","")&amp;IF(AA21="○",", lie: true","")&amp;IF(AD21="○",", investable: true","")&amp;"},")</f>
        <v/>
      </c>
      <c r="AU21" s="379" t="str">
        <f aca="false">IF($A21&lt;&gt;"", "    /** 《"&amp;$E21&amp;"》 */ export const "&amp;SUBSTITUTE(UPPER(IF(MID($A21, 3, 1)="-", RIGHT($A21,LEN($A21)-3), $A21)), "-", "_")&amp;": TCardId = '"&amp;$A21&amp;"';", "")</f>
        <v/>
      </c>
      <c r="AV21" s="380" t="str">
        <f aca="false">IF($A22&lt;&gt;"", "    | '"&amp;$A22&amp;"'", "")</f>
        <v/>
      </c>
    </row>
    <row r="22" customFormat="false" ht="13.8" hidden="false" customHeight="false" outlineLevel="0" collapsed="false">
      <c r="A22" s="375"/>
      <c r="B22" s="375"/>
      <c r="C22" s="375"/>
      <c r="D22" s="375"/>
      <c r="E22" s="375"/>
      <c r="F22" s="375"/>
      <c r="G22" s="375"/>
      <c r="H22" s="375"/>
      <c r="I22" s="375"/>
      <c r="J22" s="375"/>
      <c r="K22" s="375"/>
      <c r="L22" s="375"/>
      <c r="M22" s="375"/>
      <c r="N22" s="375"/>
      <c r="O22" s="375"/>
      <c r="P22" s="375"/>
      <c r="Q22" s="375"/>
      <c r="R22" s="375"/>
      <c r="S22" s="375"/>
      <c r="T22" s="375"/>
      <c r="U22" s="383"/>
      <c r="V22" s="382"/>
      <c r="W22" s="383"/>
      <c r="X22" s="382"/>
      <c r="Y22" s="382"/>
      <c r="Z22" s="382"/>
      <c r="AA22" s="382"/>
      <c r="AB22" s="385"/>
      <c r="AC22" s="385"/>
      <c r="AD22" s="386"/>
      <c r="AE22" s="385"/>
      <c r="AF22" s="387"/>
      <c r="AG22" s="385"/>
      <c r="AH22" s="388"/>
      <c r="AI22" s="385"/>
      <c r="AJ22" s="385"/>
      <c r="AK22" s="385"/>
      <c r="AL22" s="385"/>
      <c r="AM22" s="385"/>
      <c r="AN22" s="385"/>
      <c r="AO22" s="383"/>
      <c r="AP22" s="383"/>
      <c r="AQ22" s="383"/>
      <c r="AR22" s="383"/>
      <c r="AS22" s="383"/>
      <c r="AT22" s="378" t="str">
        <f aca="false">IF(A22="", "","'"&amp;A22&amp;"': {megami: '"&amp;B22&amp;"'"&amp;IF(C22&lt;&gt;"",", anotherID: '"&amp;C22&amp;"', replace: '"&amp;D22&amp;"'","")&amp;", name: '"&amp;SUBSTITUTE(E22,"'","\'")&amp;"', nameEn: '"&amp;SUBSTITUTE(K22,"'","\'")&amp;"', nameZh: '"&amp;SUBSTITUTE(G22,"'","\'")&amp;"', nameZhG1: '"&amp;SUBSTITUTE(H22,"'","\'")&amp;"', nameKo: '"&amp;SUBSTITUTE(J22,"'","\'")&amp;"', ruby: '"&amp;F22&amp;"', rubyEn: '"&amp;L22&amp;IF(I22&lt;&gt;"", "', rubyZh: '"&amp;I22, "")&amp;"', baseType: '"&amp;VLOOKUP(M22,マスタ!$A$1:$B$99,2,0)&amp;"'"&amp;IF(N22="○",", extra: true","")&amp;IF(O22&lt;&gt;"",", extraFrom: '"&amp;O22&amp;"'","")&amp;IF(P22&lt;&gt;"",", exchangableTo: '"&amp;P22&amp;"'","")&amp;IF(Q22="○",", poison: true","")&amp;IF(R22&lt;&gt;"", ", type: '"&amp;VLOOKUP(R22,マスタ!$D$1:$E$99,2,0)&amp;"'", "")&amp;IF(S22&lt;&gt;"",", subType: '"&amp;VLOOKUP(S22,マスタ!$D$1:$E$99,2,0)&amp;"'","")&amp;""&amp;IF(T22&lt;&gt;"",", range: '"&amp;T22&amp;"'","")&amp;IF(V22&lt;&gt;"",", damage: '"&amp;V22&amp;"'","")&amp;IF(X22&lt;&gt;"",", capacity: '"&amp;X22&amp;"'","")&amp;IF(Y22&lt;&gt;"",", growth: "&amp;Y22&amp;"","")&amp;IF(Z22&lt;&gt;"",", cost: '"&amp;Z22&amp;"'","")&amp;", text: '"&amp;SUBSTITUTE(SUBSTITUTE(AE22, CHAR(13), ""),CHAR(10),"\n")&amp;IF(AF22&lt;&gt;"", "', textAdditional: '"&amp;SUBSTITUTE(SUBSTITUTE(AF22, CHAR(13), ""),CHAR(10),"\n"), "")&amp;"', textZh: '"&amp;SUBSTITUTE(SUBSTITUTE(SUBSTITUTE(AG22, CHAR(13), ""),CHAR(10),"\n"),"'","\'")&amp;"', textZhG1: '"&amp;SUBSTITUTE(SUBSTITUTE(SUBSTITUTE(AI22, CHAR(13), ""),CHAR(10),"\n"),"'","\'")&amp;IF(AH22&lt;&gt;"", "', textZhAdditional: '"&amp;SUBSTITUTE(SUBSTITUTE(AH22, CHAR(13), ""),CHAR(10),"\n"), "")&amp;IF(AJ22&lt;&gt;"", "', textZhG1Additional: '"&amp;SUBSTITUTE(SUBSTITUTE(AJ22, CHAR(13), ""),CHAR(10),"\n"), "")&amp;"', textKo: '"&amp;SUBSTITUTE(SUBSTITUTE(SUBSTITUTE(AK22, CHAR(13), ""),CHAR(10),"\n"),"'","\'")&amp;IF(AL22&lt;&gt;"", "', textKoAdditional: '"&amp;SUBSTITUTE(SUBSTITUTE(AL22, CHAR(13), ""),CHAR(10),"\n"), "")&amp;"', textEn: '"&amp;SUBSTITUTE(SUBSTITUTE(SUBSTITUTE(AM22, CHAR(13), ""),CHAR(10),"\n"),"'","\'")&amp;IF(AN22&lt;&gt;"", "', textEnAdditional: '"&amp;SUBSTITUTE(SUBSTITUTE(AN22, CHAR(13), ""),CHAR(10),"\n"), "")&amp;"'"&amp;IF(AB22="○",", sealable: true","")&amp;IF(AC22="○",", removable: true","")&amp;IF(AA22="○",", lie: true","")&amp;IF(AD22="○",", investable: true","")&amp;"},")</f>
        <v/>
      </c>
      <c r="AU22" s="379" t="str">
        <f aca="false">IF($A22&lt;&gt;"", "    /** 《"&amp;$E22&amp;"》 */ export const "&amp;SUBSTITUTE(UPPER(IF(MID($A22, 3, 1)="-", RIGHT($A22,LEN($A22)-3), $A22)), "-", "_")&amp;": TCardId = '"&amp;$A22&amp;"';", "")</f>
        <v/>
      </c>
      <c r="AV22" s="380" t="str">
        <f aca="false">IF($A23&lt;&gt;"", "    | '"&amp;$A23&amp;"'", "")</f>
        <v/>
      </c>
    </row>
    <row r="23" customFormat="false" ht="13.8" hidden="false" customHeight="false" outlineLevel="0" collapsed="false">
      <c r="A23" s="375"/>
      <c r="B23" s="375"/>
      <c r="C23" s="375"/>
      <c r="D23" s="375"/>
      <c r="E23" s="375"/>
      <c r="F23" s="375"/>
      <c r="G23" s="375"/>
      <c r="H23" s="375"/>
      <c r="I23" s="375"/>
      <c r="J23" s="375"/>
      <c r="K23" s="375"/>
      <c r="L23" s="375"/>
      <c r="M23" s="375"/>
      <c r="N23" s="375"/>
      <c r="O23" s="375"/>
      <c r="P23" s="375"/>
      <c r="Q23" s="375"/>
      <c r="R23" s="375"/>
      <c r="S23" s="375"/>
      <c r="T23" s="375"/>
      <c r="U23" s="383"/>
      <c r="V23" s="382"/>
      <c r="W23" s="383"/>
      <c r="X23" s="382"/>
      <c r="Y23" s="382"/>
      <c r="Z23" s="382"/>
      <c r="AA23" s="382"/>
      <c r="AB23" s="385"/>
      <c r="AC23" s="385"/>
      <c r="AD23" s="386"/>
      <c r="AE23" s="385"/>
      <c r="AF23" s="387"/>
      <c r="AG23" s="385"/>
      <c r="AH23" s="388"/>
      <c r="AI23" s="385"/>
      <c r="AJ23" s="385"/>
      <c r="AK23" s="385"/>
      <c r="AL23" s="385"/>
      <c r="AM23" s="385"/>
      <c r="AN23" s="385"/>
      <c r="AO23" s="383"/>
      <c r="AP23" s="383"/>
      <c r="AQ23" s="383"/>
      <c r="AR23" s="383"/>
      <c r="AS23" s="383"/>
      <c r="AT23" s="378" t="str">
        <f aca="false">IF(A23="", "","'"&amp;A23&amp;"': {megami: '"&amp;B23&amp;"'"&amp;IF(C23&lt;&gt;"",", anotherID: '"&amp;C23&amp;"', replace: '"&amp;D23&amp;"'","")&amp;", name: '"&amp;SUBSTITUTE(E23,"'","\'")&amp;"', nameEn: '"&amp;SUBSTITUTE(K23,"'","\'")&amp;"', nameZh: '"&amp;SUBSTITUTE(G23,"'","\'")&amp;"', nameZhG1: '"&amp;SUBSTITUTE(H23,"'","\'")&amp;"', nameKo: '"&amp;SUBSTITUTE(J23,"'","\'")&amp;"', ruby: '"&amp;F23&amp;"', rubyEn: '"&amp;L23&amp;IF(I23&lt;&gt;"", "', rubyZh: '"&amp;I23, "")&amp;"', baseType: '"&amp;VLOOKUP(M23,マスタ!$A$1:$B$99,2,0)&amp;"'"&amp;IF(N23="○",", extra: true","")&amp;IF(O23&lt;&gt;"",", extraFrom: '"&amp;O23&amp;"'","")&amp;IF(P23&lt;&gt;"",", exchangableTo: '"&amp;P23&amp;"'","")&amp;IF(Q23="○",", poison: true","")&amp;IF(R23&lt;&gt;"", ", type: '"&amp;VLOOKUP(R23,マスタ!$D$1:$E$99,2,0)&amp;"'", "")&amp;IF(S23&lt;&gt;"",", subType: '"&amp;VLOOKUP(S23,マスタ!$D$1:$E$99,2,0)&amp;"'","")&amp;""&amp;IF(T23&lt;&gt;"",", range: '"&amp;T23&amp;"'","")&amp;IF(V23&lt;&gt;"",", damage: '"&amp;V23&amp;"'","")&amp;IF(X23&lt;&gt;"",", capacity: '"&amp;X23&amp;"'","")&amp;IF(Y23&lt;&gt;"",", growth: "&amp;Y23&amp;"","")&amp;IF(Z23&lt;&gt;"",", cost: '"&amp;Z23&amp;"'","")&amp;", text: '"&amp;SUBSTITUTE(SUBSTITUTE(AE23, CHAR(13), ""),CHAR(10),"\n")&amp;IF(AF23&lt;&gt;"", "', textAdditional: '"&amp;SUBSTITUTE(SUBSTITUTE(AF23, CHAR(13), ""),CHAR(10),"\n"), "")&amp;"', textZh: '"&amp;SUBSTITUTE(SUBSTITUTE(SUBSTITUTE(AG23, CHAR(13), ""),CHAR(10),"\n"),"'","\'")&amp;"', textZhG1: '"&amp;SUBSTITUTE(SUBSTITUTE(SUBSTITUTE(AI23, CHAR(13), ""),CHAR(10),"\n"),"'","\'")&amp;IF(AH23&lt;&gt;"", "', textZhAdditional: '"&amp;SUBSTITUTE(SUBSTITUTE(AH23, CHAR(13), ""),CHAR(10),"\n"), "")&amp;IF(AJ23&lt;&gt;"", "', textZhG1Additional: '"&amp;SUBSTITUTE(SUBSTITUTE(AJ23, CHAR(13), ""),CHAR(10),"\n"), "")&amp;"', textKo: '"&amp;SUBSTITUTE(SUBSTITUTE(SUBSTITUTE(AK23, CHAR(13), ""),CHAR(10),"\n"),"'","\'")&amp;IF(AL23&lt;&gt;"", "', textKoAdditional: '"&amp;SUBSTITUTE(SUBSTITUTE(AL23, CHAR(13), ""),CHAR(10),"\n"), "")&amp;"', textEn: '"&amp;SUBSTITUTE(SUBSTITUTE(SUBSTITUTE(AM23, CHAR(13), ""),CHAR(10),"\n"),"'","\'")&amp;IF(AN23&lt;&gt;"", "', textEnAdditional: '"&amp;SUBSTITUTE(SUBSTITUTE(AN23, CHAR(13), ""),CHAR(10),"\n"), "")&amp;"'"&amp;IF(AB23="○",", sealable: true","")&amp;IF(AC23="○",", removable: true","")&amp;IF(AA23="○",", lie: true","")&amp;IF(AD23="○",", investable: true","")&amp;"},")</f>
        <v/>
      </c>
      <c r="AU23" s="379" t="str">
        <f aca="false">IF($A23&lt;&gt;"", "    /** 《"&amp;$E23&amp;"》 */ export const "&amp;SUBSTITUTE(UPPER(IF(MID($A23, 3, 1)="-", RIGHT($A23,LEN($A23)-3), $A23)), "-", "_")&amp;": TCardId = '"&amp;$A23&amp;"';", "")</f>
        <v/>
      </c>
      <c r="AV23" s="380" t="str">
        <f aca="false">IF($A24&lt;&gt;"", "    | '"&amp;$A24&amp;"'", "")</f>
        <v/>
      </c>
    </row>
    <row r="24" customFormat="false" ht="13.8" hidden="false" customHeight="false" outlineLevel="0" collapsed="false">
      <c r="A24" s="375"/>
      <c r="B24" s="375"/>
      <c r="C24" s="375"/>
      <c r="D24" s="375"/>
      <c r="E24" s="375"/>
      <c r="F24" s="375"/>
      <c r="G24" s="375"/>
      <c r="H24" s="375"/>
      <c r="I24" s="375"/>
      <c r="J24" s="375"/>
      <c r="K24" s="375"/>
      <c r="L24" s="375"/>
      <c r="M24" s="375"/>
      <c r="N24" s="375"/>
      <c r="O24" s="375"/>
      <c r="P24" s="375"/>
      <c r="Q24" s="375"/>
      <c r="R24" s="375"/>
      <c r="S24" s="375"/>
      <c r="T24" s="376"/>
      <c r="U24" s="383"/>
      <c r="V24" s="382"/>
      <c r="W24" s="383"/>
      <c r="X24" s="382"/>
      <c r="Y24" s="382"/>
      <c r="Z24" s="382"/>
      <c r="AA24" s="382"/>
      <c r="AB24" s="385"/>
      <c r="AC24" s="385"/>
      <c r="AD24" s="386"/>
      <c r="AE24" s="385"/>
      <c r="AF24" s="387"/>
      <c r="AG24" s="385"/>
      <c r="AH24" s="388"/>
      <c r="AI24" s="385"/>
      <c r="AJ24" s="385"/>
      <c r="AK24" s="385"/>
      <c r="AL24" s="385"/>
      <c r="AM24" s="385"/>
      <c r="AN24" s="385"/>
      <c r="AO24" s="383"/>
      <c r="AP24" s="383"/>
      <c r="AQ24" s="383"/>
      <c r="AR24" s="383"/>
      <c r="AS24" s="383"/>
      <c r="AT24" s="378" t="str">
        <f aca="false">IF(A24="", "","'"&amp;A24&amp;"': {megami: '"&amp;B24&amp;"'"&amp;IF(C24&lt;&gt;"",", anotherID: '"&amp;C24&amp;"', replace: '"&amp;D24&amp;"'","")&amp;", name: '"&amp;SUBSTITUTE(E24,"'","\'")&amp;"', nameEn: '"&amp;SUBSTITUTE(K24,"'","\'")&amp;"', nameZh: '"&amp;SUBSTITUTE(G24,"'","\'")&amp;"', nameZhG1: '"&amp;SUBSTITUTE(H24,"'","\'")&amp;"', nameKo: '"&amp;SUBSTITUTE(J24,"'","\'")&amp;"', ruby: '"&amp;F24&amp;"', rubyEn: '"&amp;L24&amp;IF(I24&lt;&gt;"", "', rubyZh: '"&amp;I24, "")&amp;"', baseType: '"&amp;VLOOKUP(M24,マスタ!$A$1:$B$99,2,0)&amp;"'"&amp;IF(N24="○",", extra: true","")&amp;IF(O24&lt;&gt;"",", extraFrom: '"&amp;O24&amp;"'","")&amp;IF(P24&lt;&gt;"",", exchangableTo: '"&amp;P24&amp;"'","")&amp;IF(Q24="○",", poison: true","")&amp;IF(R24&lt;&gt;"", ", type: '"&amp;VLOOKUP(R24,マスタ!$D$1:$E$99,2,0)&amp;"'", "")&amp;IF(S24&lt;&gt;"",", subType: '"&amp;VLOOKUP(S24,マスタ!$D$1:$E$99,2,0)&amp;"'","")&amp;""&amp;IF(T24&lt;&gt;"",", range: '"&amp;T24&amp;"'","")&amp;IF(V24&lt;&gt;"",", damage: '"&amp;V24&amp;"'","")&amp;IF(X24&lt;&gt;"",", capacity: '"&amp;X24&amp;"'","")&amp;IF(Y24&lt;&gt;"",", growth: "&amp;Y24&amp;"","")&amp;IF(Z24&lt;&gt;"",", cost: '"&amp;Z24&amp;"'","")&amp;", text: '"&amp;SUBSTITUTE(SUBSTITUTE(AE24, CHAR(13), ""),CHAR(10),"\n")&amp;IF(AF24&lt;&gt;"", "', textAdditional: '"&amp;SUBSTITUTE(SUBSTITUTE(AF24, CHAR(13), ""),CHAR(10),"\n"), "")&amp;"', textZh: '"&amp;SUBSTITUTE(SUBSTITUTE(SUBSTITUTE(AG24, CHAR(13), ""),CHAR(10),"\n"),"'","\'")&amp;"', textZhG1: '"&amp;SUBSTITUTE(SUBSTITUTE(SUBSTITUTE(AI24, CHAR(13), ""),CHAR(10),"\n"),"'","\'")&amp;IF(AH24&lt;&gt;"", "', textZhAdditional: '"&amp;SUBSTITUTE(SUBSTITUTE(AH24, CHAR(13), ""),CHAR(10),"\n"), "")&amp;IF(AJ24&lt;&gt;"", "', textZhG1Additional: '"&amp;SUBSTITUTE(SUBSTITUTE(AJ24, CHAR(13), ""),CHAR(10),"\n"), "")&amp;"', textKo: '"&amp;SUBSTITUTE(SUBSTITUTE(SUBSTITUTE(AK24, CHAR(13), ""),CHAR(10),"\n"),"'","\'")&amp;IF(AL24&lt;&gt;"", "', textKoAdditional: '"&amp;SUBSTITUTE(SUBSTITUTE(AL24, CHAR(13), ""),CHAR(10),"\n"), "")&amp;"', textEn: '"&amp;SUBSTITUTE(SUBSTITUTE(SUBSTITUTE(AM24, CHAR(13), ""),CHAR(10),"\n"),"'","\'")&amp;IF(AN24&lt;&gt;"", "', textEnAdditional: '"&amp;SUBSTITUTE(SUBSTITUTE(AN24, CHAR(13), ""),CHAR(10),"\n"), "")&amp;"'"&amp;IF(AB24="○",", sealable: true","")&amp;IF(AC24="○",", removable: true","")&amp;IF(AA24="○",", lie: true","")&amp;IF(AD24="○",", investable: true","")&amp;"},")</f>
        <v/>
      </c>
      <c r="AU24" s="379" t="str">
        <f aca="false">IF($A24&lt;&gt;"", "    /** 《"&amp;$E24&amp;"》 */ export const "&amp;SUBSTITUTE(UPPER(IF(MID($A24, 3, 1)="-", RIGHT($A24,LEN($A24)-3), $A24)), "-", "_")&amp;": TCardId = '"&amp;$A24&amp;"';", "")</f>
        <v/>
      </c>
      <c r="AV24" s="380" t="str">
        <f aca="false">IF($A25&lt;&gt;"", "    | '"&amp;$A25&amp;"'", "")</f>
        <v/>
      </c>
    </row>
    <row r="25" customFormat="false" ht="13.8" hidden="false" customHeight="false" outlineLevel="0" collapsed="false">
      <c r="A25" s="375"/>
      <c r="B25" s="375"/>
      <c r="C25" s="375"/>
      <c r="D25" s="375"/>
      <c r="E25" s="375"/>
      <c r="F25" s="375"/>
      <c r="G25" s="375"/>
      <c r="H25" s="375"/>
      <c r="I25" s="375"/>
      <c r="J25" s="375"/>
      <c r="K25" s="375"/>
      <c r="L25" s="375"/>
      <c r="M25" s="375"/>
      <c r="N25" s="375"/>
      <c r="O25" s="375"/>
      <c r="P25" s="375"/>
      <c r="Q25" s="375"/>
      <c r="R25" s="375"/>
      <c r="S25" s="375"/>
      <c r="T25" s="375"/>
      <c r="U25" s="383"/>
      <c r="V25" s="382"/>
      <c r="W25" s="383"/>
      <c r="X25" s="382"/>
      <c r="Y25" s="382"/>
      <c r="Z25" s="382"/>
      <c r="AA25" s="382"/>
      <c r="AB25" s="385"/>
      <c r="AC25" s="385"/>
      <c r="AD25" s="386"/>
      <c r="AE25" s="385"/>
      <c r="AF25" s="387"/>
      <c r="AG25" s="385"/>
      <c r="AH25" s="388"/>
      <c r="AI25" s="385"/>
      <c r="AJ25" s="385"/>
      <c r="AK25" s="385"/>
      <c r="AL25" s="385"/>
      <c r="AM25" s="385"/>
      <c r="AN25" s="385"/>
      <c r="AO25" s="383"/>
      <c r="AP25" s="383"/>
      <c r="AQ25" s="383"/>
      <c r="AR25" s="383"/>
      <c r="AS25" s="383"/>
      <c r="AT25" s="378" t="str">
        <f aca="false">IF(A25="", "","'"&amp;A25&amp;"': {megami: '"&amp;B25&amp;"'"&amp;IF(C25&lt;&gt;"",", anotherID: '"&amp;C25&amp;"', replace: '"&amp;D25&amp;"'","")&amp;", name: '"&amp;SUBSTITUTE(E25,"'","\'")&amp;"', nameEn: '"&amp;SUBSTITUTE(K25,"'","\'")&amp;"', nameZh: '"&amp;SUBSTITUTE(G25,"'","\'")&amp;"', nameZhG1: '"&amp;SUBSTITUTE(H25,"'","\'")&amp;"', nameKo: '"&amp;SUBSTITUTE(J25,"'","\'")&amp;"', ruby: '"&amp;F25&amp;"', rubyEn: '"&amp;L25&amp;IF(I25&lt;&gt;"", "', rubyZh: '"&amp;I25, "")&amp;"', baseType: '"&amp;VLOOKUP(M25,マスタ!$A$1:$B$99,2,0)&amp;"'"&amp;IF(N25="○",", extra: true","")&amp;IF(O25&lt;&gt;"",", extraFrom: '"&amp;O25&amp;"'","")&amp;IF(P25&lt;&gt;"",", exchangableTo: '"&amp;P25&amp;"'","")&amp;IF(Q25="○",", poison: true","")&amp;IF(R25&lt;&gt;"", ", type: '"&amp;VLOOKUP(R25,マスタ!$D$1:$E$99,2,0)&amp;"'", "")&amp;IF(S25&lt;&gt;"",", subType: '"&amp;VLOOKUP(S25,マスタ!$D$1:$E$99,2,0)&amp;"'","")&amp;""&amp;IF(T25&lt;&gt;"",", range: '"&amp;T25&amp;"'","")&amp;IF(V25&lt;&gt;"",", damage: '"&amp;V25&amp;"'","")&amp;IF(X25&lt;&gt;"",", capacity: '"&amp;X25&amp;"'","")&amp;IF(Y25&lt;&gt;"",", growth: "&amp;Y25&amp;"","")&amp;IF(Z25&lt;&gt;"",", cost: '"&amp;Z25&amp;"'","")&amp;", text: '"&amp;SUBSTITUTE(SUBSTITUTE(AE25, CHAR(13), ""),CHAR(10),"\n")&amp;IF(AF25&lt;&gt;"", "', textAdditional: '"&amp;SUBSTITUTE(SUBSTITUTE(AF25, CHAR(13), ""),CHAR(10),"\n"), "")&amp;"', textZh: '"&amp;SUBSTITUTE(SUBSTITUTE(SUBSTITUTE(AG25, CHAR(13), ""),CHAR(10),"\n"),"'","\'")&amp;"', textZhG1: '"&amp;SUBSTITUTE(SUBSTITUTE(SUBSTITUTE(AI25, CHAR(13), ""),CHAR(10),"\n"),"'","\'")&amp;IF(AH25&lt;&gt;"", "', textZhAdditional: '"&amp;SUBSTITUTE(SUBSTITUTE(AH25, CHAR(13), ""),CHAR(10),"\n"), "")&amp;IF(AJ25&lt;&gt;"", "', textZhG1Additional: '"&amp;SUBSTITUTE(SUBSTITUTE(AJ25, CHAR(13), ""),CHAR(10),"\n"), "")&amp;"', textKo: '"&amp;SUBSTITUTE(SUBSTITUTE(SUBSTITUTE(AK25, CHAR(13), ""),CHAR(10),"\n"),"'","\'")&amp;IF(AL25&lt;&gt;"", "', textKoAdditional: '"&amp;SUBSTITUTE(SUBSTITUTE(AL25, CHAR(13), ""),CHAR(10),"\n"), "")&amp;"', textEn: '"&amp;SUBSTITUTE(SUBSTITUTE(SUBSTITUTE(AM25, CHAR(13), ""),CHAR(10),"\n"),"'","\'")&amp;IF(AN25&lt;&gt;"", "', textEnAdditional: '"&amp;SUBSTITUTE(SUBSTITUTE(AN25, CHAR(13), ""),CHAR(10),"\n"), "")&amp;"'"&amp;IF(AB25="○",", sealable: true","")&amp;IF(AC25="○",", removable: true","")&amp;IF(AA25="○",", lie: true","")&amp;IF(AD25="○",", investable: true","")&amp;"},")</f>
        <v/>
      </c>
      <c r="AU25" s="379" t="str">
        <f aca="false">IF($A25&lt;&gt;"", "    /** 《"&amp;$E25&amp;"》 */ export const "&amp;SUBSTITUTE(UPPER(IF(MID($A25, 3, 1)="-", RIGHT($A25,LEN($A25)-3), $A25)), "-", "_")&amp;": TCardId = '"&amp;$A25&amp;"';", "")</f>
        <v/>
      </c>
      <c r="AV25" s="380" t="str">
        <f aca="false">IF($A26&lt;&gt;"", "    | '"&amp;$A26&amp;"'", "")</f>
        <v/>
      </c>
    </row>
    <row r="26" customFormat="false" ht="13.8" hidden="false" customHeight="false" outlineLevel="0" collapsed="false">
      <c r="A26" s="375"/>
      <c r="B26" s="375"/>
      <c r="C26" s="375"/>
      <c r="D26" s="375"/>
      <c r="E26" s="375"/>
      <c r="F26" s="375"/>
      <c r="G26" s="375"/>
      <c r="H26" s="375"/>
      <c r="I26" s="375"/>
      <c r="J26" s="375"/>
      <c r="K26" s="375"/>
      <c r="L26" s="375"/>
      <c r="M26" s="375"/>
      <c r="N26" s="375"/>
      <c r="O26" s="375"/>
      <c r="P26" s="375"/>
      <c r="Q26" s="375"/>
      <c r="R26" s="375"/>
      <c r="S26" s="375"/>
      <c r="T26" s="375"/>
      <c r="U26" s="383"/>
      <c r="V26" s="382"/>
      <c r="W26" s="383"/>
      <c r="X26" s="382"/>
      <c r="Y26" s="382"/>
      <c r="Z26" s="382"/>
      <c r="AA26" s="382"/>
      <c r="AB26" s="385"/>
      <c r="AC26" s="385"/>
      <c r="AD26" s="386"/>
      <c r="AE26" s="385"/>
      <c r="AF26" s="387"/>
      <c r="AG26" s="385"/>
      <c r="AH26" s="388"/>
      <c r="AI26" s="385"/>
      <c r="AJ26" s="385"/>
      <c r="AK26" s="385"/>
      <c r="AL26" s="385"/>
      <c r="AM26" s="385"/>
      <c r="AN26" s="385"/>
      <c r="AO26" s="383"/>
      <c r="AP26" s="383"/>
      <c r="AQ26" s="383"/>
      <c r="AR26" s="383"/>
      <c r="AS26" s="383"/>
      <c r="AT26" s="378" t="str">
        <f aca="false">IF(A26="", "","'"&amp;A26&amp;"': {megami: '"&amp;B26&amp;"'"&amp;IF(C26&lt;&gt;"",", anotherID: '"&amp;C26&amp;"', replace: '"&amp;D26&amp;"'","")&amp;", name: '"&amp;SUBSTITUTE(E26,"'","\'")&amp;"', nameEn: '"&amp;SUBSTITUTE(K26,"'","\'")&amp;"', nameZh: '"&amp;SUBSTITUTE(G26,"'","\'")&amp;"', nameZhG1: '"&amp;SUBSTITUTE(H26,"'","\'")&amp;"', nameKo: '"&amp;SUBSTITUTE(J26,"'","\'")&amp;"', ruby: '"&amp;F26&amp;"', rubyEn: '"&amp;L26&amp;IF(I26&lt;&gt;"", "', rubyZh: '"&amp;I26, "")&amp;"', baseType: '"&amp;VLOOKUP(M26,マスタ!$A$1:$B$99,2,0)&amp;"'"&amp;IF(N26="○",", extra: true","")&amp;IF(O26&lt;&gt;"",", extraFrom: '"&amp;O26&amp;"'","")&amp;IF(P26&lt;&gt;"",", exchangableTo: '"&amp;P26&amp;"'","")&amp;IF(Q26="○",", poison: true","")&amp;IF(R26&lt;&gt;"", ", type: '"&amp;VLOOKUP(R26,マスタ!$D$1:$E$99,2,0)&amp;"'", "")&amp;IF(S26&lt;&gt;"",", subType: '"&amp;VLOOKUP(S26,マスタ!$D$1:$E$99,2,0)&amp;"'","")&amp;""&amp;IF(T26&lt;&gt;"",", range: '"&amp;T26&amp;"'","")&amp;IF(V26&lt;&gt;"",", damage: '"&amp;V26&amp;"'","")&amp;IF(X26&lt;&gt;"",", capacity: '"&amp;X26&amp;"'","")&amp;IF(Y26&lt;&gt;"",", growth: "&amp;Y26&amp;"","")&amp;IF(Z26&lt;&gt;"",", cost: '"&amp;Z26&amp;"'","")&amp;", text: '"&amp;SUBSTITUTE(SUBSTITUTE(AE26, CHAR(13), ""),CHAR(10),"\n")&amp;IF(AF26&lt;&gt;"", "', textAdditional: '"&amp;SUBSTITUTE(SUBSTITUTE(AF26, CHAR(13), ""),CHAR(10),"\n"), "")&amp;"', textZh: '"&amp;SUBSTITUTE(SUBSTITUTE(SUBSTITUTE(AG26, CHAR(13), ""),CHAR(10),"\n"),"'","\'")&amp;"', textZhG1: '"&amp;SUBSTITUTE(SUBSTITUTE(SUBSTITUTE(AI26, CHAR(13), ""),CHAR(10),"\n"),"'","\'")&amp;IF(AH26&lt;&gt;"", "', textZhAdditional: '"&amp;SUBSTITUTE(SUBSTITUTE(AH26, CHAR(13), ""),CHAR(10),"\n"), "")&amp;IF(AJ26&lt;&gt;"", "', textZhG1Additional: '"&amp;SUBSTITUTE(SUBSTITUTE(AJ26, CHAR(13), ""),CHAR(10),"\n"), "")&amp;"', textKo: '"&amp;SUBSTITUTE(SUBSTITUTE(SUBSTITUTE(AK26, CHAR(13), ""),CHAR(10),"\n"),"'","\'")&amp;IF(AL26&lt;&gt;"", "', textKoAdditional: '"&amp;SUBSTITUTE(SUBSTITUTE(AL26, CHAR(13), ""),CHAR(10),"\n"), "")&amp;"', textEn: '"&amp;SUBSTITUTE(SUBSTITUTE(SUBSTITUTE(AM26, CHAR(13), ""),CHAR(10),"\n"),"'","\'")&amp;IF(AN26&lt;&gt;"", "', textEnAdditional: '"&amp;SUBSTITUTE(SUBSTITUTE(AN26, CHAR(13), ""),CHAR(10),"\n"), "")&amp;"'"&amp;IF(AB26="○",", sealable: true","")&amp;IF(AC26="○",", removable: true","")&amp;IF(AA26="○",", lie: true","")&amp;IF(AD26="○",", investable: true","")&amp;"},")</f>
        <v/>
      </c>
      <c r="AU26" s="379" t="str">
        <f aca="false">IF($A26&lt;&gt;"", "    /** 《"&amp;$E26&amp;"》 */ export const "&amp;SUBSTITUTE(UPPER(IF(MID($A26, 3, 1)="-", RIGHT($A26,LEN($A26)-3), $A26)), "-", "_")&amp;": TCardId = '"&amp;$A26&amp;"';", "")</f>
        <v/>
      </c>
      <c r="AV26" s="380" t="str">
        <f aca="false">IF($A27&lt;&gt;"", "    | '"&amp;$A27&amp;"'", "")</f>
        <v/>
      </c>
    </row>
    <row r="27" customFormat="false" ht="13.8" hidden="false" customHeight="false" outlineLevel="0" collapsed="false">
      <c r="A27" s="375"/>
      <c r="B27" s="375"/>
      <c r="C27" s="375"/>
      <c r="D27" s="375"/>
      <c r="E27" s="375"/>
      <c r="F27" s="375"/>
      <c r="G27" s="375"/>
      <c r="H27" s="375"/>
      <c r="I27" s="375"/>
      <c r="J27" s="375"/>
      <c r="K27" s="375"/>
      <c r="L27" s="375"/>
      <c r="M27" s="382"/>
      <c r="N27" s="375"/>
      <c r="O27" s="375"/>
      <c r="P27" s="375"/>
      <c r="Q27" s="375"/>
      <c r="R27" s="375"/>
      <c r="S27" s="375"/>
      <c r="T27" s="376"/>
      <c r="U27" s="383"/>
      <c r="V27" s="382"/>
      <c r="W27" s="383"/>
      <c r="X27" s="382"/>
      <c r="Y27" s="382"/>
      <c r="Z27" s="382"/>
      <c r="AA27" s="382"/>
      <c r="AB27" s="385"/>
      <c r="AC27" s="385"/>
      <c r="AD27" s="386"/>
      <c r="AE27" s="385"/>
      <c r="AF27" s="387"/>
      <c r="AG27" s="385"/>
      <c r="AH27" s="387"/>
      <c r="AI27" s="385"/>
      <c r="AJ27" s="385"/>
      <c r="AK27" s="385"/>
      <c r="AL27" s="387"/>
      <c r="AM27" s="385"/>
      <c r="AN27" s="385"/>
      <c r="AO27" s="383"/>
      <c r="AP27" s="383"/>
      <c r="AQ27" s="383"/>
      <c r="AR27" s="383"/>
      <c r="AS27" s="383"/>
      <c r="AT27" s="378" t="str">
        <f aca="false">IF(A27="", "","'"&amp;A27&amp;"': {megami: '"&amp;B27&amp;"'"&amp;IF(C27&lt;&gt;"",", anotherID: '"&amp;C27&amp;"', replace: '"&amp;D27&amp;"'","")&amp;", name: '"&amp;SUBSTITUTE(E27,"'","\'")&amp;"', nameEn: '"&amp;SUBSTITUTE(K27,"'","\'")&amp;"', nameZh: '"&amp;SUBSTITUTE(G27,"'","\'")&amp;"', nameZhG1: '"&amp;SUBSTITUTE(H27,"'","\'")&amp;"', nameKo: '"&amp;SUBSTITUTE(J27,"'","\'")&amp;"', ruby: '"&amp;F27&amp;"', rubyEn: '"&amp;L27&amp;IF(I27&lt;&gt;"", "', rubyZh: '"&amp;I27, "")&amp;"', baseType: '"&amp;VLOOKUP(M27,マスタ!$A$1:$B$99,2,0)&amp;"'"&amp;IF(N27="○",", extra: true","")&amp;IF(O27&lt;&gt;"",", extraFrom: '"&amp;O27&amp;"'","")&amp;IF(P27&lt;&gt;"",", exchangableTo: '"&amp;P27&amp;"'","")&amp;IF(Q27="○",", poison: true","")&amp;IF(R27&lt;&gt;"", ", type: '"&amp;VLOOKUP(R27,マスタ!$D$1:$E$99,2,0)&amp;"'", "")&amp;IF(S27&lt;&gt;"",", subType: '"&amp;VLOOKUP(S27,マスタ!$D$1:$E$99,2,0)&amp;"'","")&amp;""&amp;IF(T27&lt;&gt;"",", range: '"&amp;T27&amp;"'","")&amp;IF(V27&lt;&gt;"",", damage: '"&amp;V27&amp;"'","")&amp;IF(X27&lt;&gt;"",", capacity: '"&amp;X27&amp;"'","")&amp;IF(Y27&lt;&gt;"",", growth: "&amp;Y27&amp;"","")&amp;IF(Z27&lt;&gt;"",", cost: '"&amp;Z27&amp;"'","")&amp;", text: '"&amp;SUBSTITUTE(SUBSTITUTE(AE27, CHAR(13), ""),CHAR(10),"\n")&amp;IF(AF27&lt;&gt;"", "', textAdditional: '"&amp;SUBSTITUTE(SUBSTITUTE(AF27, CHAR(13), ""),CHAR(10),"\n"), "")&amp;"', textZh: '"&amp;SUBSTITUTE(SUBSTITUTE(SUBSTITUTE(AG27, CHAR(13), ""),CHAR(10),"\n"),"'","\'")&amp;"', textZhG1: '"&amp;SUBSTITUTE(SUBSTITUTE(SUBSTITUTE(AI27, CHAR(13), ""),CHAR(10),"\n"),"'","\'")&amp;IF(AH27&lt;&gt;"", "', textZhAdditional: '"&amp;SUBSTITUTE(SUBSTITUTE(AH27, CHAR(13), ""),CHAR(10),"\n"), "")&amp;IF(AJ27&lt;&gt;"", "', textZhG1Additional: '"&amp;SUBSTITUTE(SUBSTITUTE(AJ27, CHAR(13), ""),CHAR(10),"\n"), "")&amp;"', textKo: '"&amp;SUBSTITUTE(SUBSTITUTE(SUBSTITUTE(AK27, CHAR(13), ""),CHAR(10),"\n"),"'","\'")&amp;IF(AL27&lt;&gt;"", "', textKoAdditional: '"&amp;SUBSTITUTE(SUBSTITUTE(AL27, CHAR(13), ""),CHAR(10),"\n"), "")&amp;"', textEn: '"&amp;SUBSTITUTE(SUBSTITUTE(SUBSTITUTE(AM27, CHAR(13), ""),CHAR(10),"\n"),"'","\'")&amp;IF(AN27&lt;&gt;"", "', textEnAdditional: '"&amp;SUBSTITUTE(SUBSTITUTE(AN27, CHAR(13), ""),CHAR(10),"\n"), "")&amp;"'"&amp;IF(AB27="○",", sealable: true","")&amp;IF(AC27="○",", removable: true","")&amp;IF(AA27="○",", lie: true","")&amp;IF(AD27="○",", investable: true","")&amp;"},")</f>
        <v/>
      </c>
      <c r="AU27" s="379" t="str">
        <f aca="false">IF($A27&lt;&gt;"", "    /** 《"&amp;$E27&amp;"》 */ export const "&amp;SUBSTITUTE(UPPER(IF(MID($A27, 3, 1)="-", RIGHT($A27,LEN($A27)-3), $A27)), "-", "_")&amp;": TCardId = '"&amp;$A27&amp;"';", "")</f>
        <v/>
      </c>
      <c r="AV27" s="380" t="str">
        <f aca="false">IF($A28&lt;&gt;"", "    | '"&amp;$A28&amp;"'", "")</f>
        <v/>
      </c>
    </row>
    <row r="28" customFormat="false" ht="13.8" hidden="false" customHeight="false" outlineLevel="0" collapsed="false">
      <c r="A28" s="375"/>
      <c r="B28" s="375"/>
      <c r="C28" s="375"/>
      <c r="D28" s="375"/>
      <c r="E28" s="375"/>
      <c r="F28" s="375"/>
      <c r="G28" s="375"/>
      <c r="H28" s="375"/>
      <c r="I28" s="375"/>
      <c r="J28" s="375"/>
      <c r="K28" s="375"/>
      <c r="L28" s="375"/>
      <c r="M28" s="375"/>
      <c r="N28" s="375"/>
      <c r="O28" s="375"/>
      <c r="P28" s="375"/>
      <c r="Q28" s="375"/>
      <c r="R28" s="375"/>
      <c r="S28" s="375"/>
      <c r="T28" s="376"/>
      <c r="U28" s="383"/>
      <c r="V28" s="382"/>
      <c r="W28" s="383"/>
      <c r="X28" s="382"/>
      <c r="Y28" s="382"/>
      <c r="Z28" s="382"/>
      <c r="AA28" s="382"/>
      <c r="AB28" s="385"/>
      <c r="AC28" s="385"/>
      <c r="AD28" s="386"/>
      <c r="AE28" s="385"/>
      <c r="AF28" s="387"/>
      <c r="AG28" s="385"/>
      <c r="AH28" s="388"/>
      <c r="AI28" s="385"/>
      <c r="AJ28" s="385"/>
      <c r="AK28" s="385"/>
      <c r="AL28" s="385"/>
      <c r="AM28" s="385"/>
      <c r="AN28" s="385"/>
      <c r="AO28" s="383"/>
      <c r="AP28" s="383"/>
      <c r="AQ28" s="383"/>
      <c r="AR28" s="383"/>
      <c r="AS28" s="383"/>
      <c r="AT28" s="378" t="str">
        <f aca="false">IF(A28="", "","'"&amp;A28&amp;"': {megami: '"&amp;B28&amp;"'"&amp;IF(C28&lt;&gt;"",", anotherID: '"&amp;C28&amp;"', replace: '"&amp;D28&amp;"'","")&amp;", name: '"&amp;SUBSTITUTE(E28,"'","\'")&amp;"', nameEn: '"&amp;SUBSTITUTE(K28,"'","\'")&amp;"', nameZh: '"&amp;SUBSTITUTE(G28,"'","\'")&amp;"', nameZhG1: '"&amp;SUBSTITUTE(H28,"'","\'")&amp;"', nameKo: '"&amp;SUBSTITUTE(J28,"'","\'")&amp;"', ruby: '"&amp;F28&amp;"', rubyEn: '"&amp;L28&amp;IF(I28&lt;&gt;"", "', rubyZh: '"&amp;I28, "")&amp;"', baseType: '"&amp;VLOOKUP(M28,マスタ!$A$1:$B$99,2,0)&amp;"'"&amp;IF(N28="○",", extra: true","")&amp;IF(O28&lt;&gt;"",", extraFrom: '"&amp;O28&amp;"'","")&amp;IF(P28&lt;&gt;"",", exchangableTo: '"&amp;P28&amp;"'","")&amp;IF(Q28="○",", poison: true","")&amp;IF(R28&lt;&gt;"", ", type: '"&amp;VLOOKUP(R28,マスタ!$D$1:$E$99,2,0)&amp;"'", "")&amp;IF(S28&lt;&gt;"",", subType: '"&amp;VLOOKUP(S28,マスタ!$D$1:$E$99,2,0)&amp;"'","")&amp;""&amp;IF(T28&lt;&gt;"",", range: '"&amp;T28&amp;"'","")&amp;IF(V28&lt;&gt;"",", damage: '"&amp;V28&amp;"'","")&amp;IF(X28&lt;&gt;"",", capacity: '"&amp;X28&amp;"'","")&amp;IF(Y28&lt;&gt;"",", growth: "&amp;Y28&amp;"","")&amp;IF(Z28&lt;&gt;"",", cost: '"&amp;Z28&amp;"'","")&amp;", text: '"&amp;SUBSTITUTE(SUBSTITUTE(AE28, CHAR(13), ""),CHAR(10),"\n")&amp;IF(AF28&lt;&gt;"", "', textAdditional: '"&amp;SUBSTITUTE(SUBSTITUTE(AF28, CHAR(13), ""),CHAR(10),"\n"), "")&amp;"', textZh: '"&amp;SUBSTITUTE(SUBSTITUTE(SUBSTITUTE(AG28, CHAR(13), ""),CHAR(10),"\n"),"'","\'")&amp;"', textZhG1: '"&amp;SUBSTITUTE(SUBSTITUTE(SUBSTITUTE(AI28, CHAR(13), ""),CHAR(10),"\n"),"'","\'")&amp;IF(AH28&lt;&gt;"", "', textZhAdditional: '"&amp;SUBSTITUTE(SUBSTITUTE(AH28, CHAR(13), ""),CHAR(10),"\n"), "")&amp;IF(AJ28&lt;&gt;"", "', textZhG1Additional: '"&amp;SUBSTITUTE(SUBSTITUTE(AJ28, CHAR(13), ""),CHAR(10),"\n"), "")&amp;"', textKo: '"&amp;SUBSTITUTE(SUBSTITUTE(SUBSTITUTE(AK28, CHAR(13), ""),CHAR(10),"\n"),"'","\'")&amp;IF(AL28&lt;&gt;"", "', textKoAdditional: '"&amp;SUBSTITUTE(SUBSTITUTE(AL28, CHAR(13), ""),CHAR(10),"\n"), "")&amp;"', textEn: '"&amp;SUBSTITUTE(SUBSTITUTE(SUBSTITUTE(AM28, CHAR(13), ""),CHAR(10),"\n"),"'","\'")&amp;IF(AN28&lt;&gt;"", "', textEnAdditional: '"&amp;SUBSTITUTE(SUBSTITUTE(AN28, CHAR(13), ""),CHAR(10),"\n"), "")&amp;"'"&amp;IF(AB28="○",", sealable: true","")&amp;IF(AC28="○",", removable: true","")&amp;IF(AA28="○",", lie: true","")&amp;IF(AD28="○",", investable: true","")&amp;"},")</f>
        <v/>
      </c>
      <c r="AU28" s="379" t="str">
        <f aca="false">IF($A28&lt;&gt;"", "    /** 《"&amp;$E28&amp;"》 */ export const "&amp;SUBSTITUTE(UPPER(IF(MID($A28, 3, 1)="-", RIGHT($A28,LEN($A28)-3), $A28)), "-", "_")&amp;": TCardId = '"&amp;$A28&amp;"';", "")</f>
        <v/>
      </c>
      <c r="AV28" s="380" t="str">
        <f aca="false">IF($A29&lt;&gt;"", "    | '"&amp;$A29&amp;"'", "")</f>
        <v/>
      </c>
    </row>
    <row r="29" customFormat="false" ht="13.8" hidden="false" customHeight="false" outlineLevel="0" collapsed="false">
      <c r="A29" s="375"/>
      <c r="B29" s="375"/>
      <c r="C29" s="375"/>
      <c r="D29" s="375"/>
      <c r="E29" s="375"/>
      <c r="F29" s="375"/>
      <c r="G29" s="375"/>
      <c r="H29" s="375"/>
      <c r="I29" s="375"/>
      <c r="J29" s="375"/>
      <c r="K29" s="375"/>
      <c r="L29" s="375"/>
      <c r="M29" s="375"/>
      <c r="N29" s="375"/>
      <c r="O29" s="375"/>
      <c r="P29" s="375"/>
      <c r="Q29" s="375"/>
      <c r="R29" s="375"/>
      <c r="S29" s="375"/>
      <c r="T29" s="376"/>
      <c r="U29" s="383"/>
      <c r="V29" s="382"/>
      <c r="W29" s="383"/>
      <c r="X29" s="382"/>
      <c r="Y29" s="382"/>
      <c r="Z29" s="382"/>
      <c r="AA29" s="382"/>
      <c r="AB29" s="385"/>
      <c r="AC29" s="385"/>
      <c r="AD29" s="386"/>
      <c r="AE29" s="385"/>
      <c r="AF29" s="387"/>
      <c r="AG29" s="385"/>
      <c r="AH29" s="388"/>
      <c r="AI29" s="385"/>
      <c r="AJ29" s="385"/>
      <c r="AK29" s="385"/>
      <c r="AL29" s="385"/>
      <c r="AM29" s="385"/>
      <c r="AN29" s="385"/>
      <c r="AO29" s="383"/>
      <c r="AP29" s="383"/>
      <c r="AQ29" s="383"/>
      <c r="AR29" s="383"/>
      <c r="AS29" s="383"/>
      <c r="AT29" s="378" t="str">
        <f aca="false">IF(A29="", "","'"&amp;A29&amp;"': {megami: '"&amp;B29&amp;"'"&amp;IF(C29&lt;&gt;"",", anotherID: '"&amp;C29&amp;"', replace: '"&amp;D29&amp;"'","")&amp;", name: '"&amp;SUBSTITUTE(E29,"'","\'")&amp;"', nameEn: '"&amp;SUBSTITUTE(K29,"'","\'")&amp;"', nameZh: '"&amp;SUBSTITUTE(G29,"'","\'")&amp;"', nameZhG1: '"&amp;SUBSTITUTE(H29,"'","\'")&amp;"', nameKo: '"&amp;SUBSTITUTE(J29,"'","\'")&amp;"', ruby: '"&amp;F29&amp;"', rubyEn: '"&amp;L29&amp;IF(I29&lt;&gt;"", "', rubyZh: '"&amp;I29, "")&amp;"', baseType: '"&amp;VLOOKUP(M29,マスタ!$A$1:$B$99,2,0)&amp;"'"&amp;IF(N29="○",", extra: true","")&amp;IF(O29&lt;&gt;"",", extraFrom: '"&amp;O29&amp;"'","")&amp;IF(P29&lt;&gt;"",", exchangableTo: '"&amp;P29&amp;"'","")&amp;IF(Q29="○",", poison: true","")&amp;IF(R29&lt;&gt;"", ", type: '"&amp;VLOOKUP(R29,マスタ!$D$1:$E$99,2,0)&amp;"'", "")&amp;IF(S29&lt;&gt;"",", subType: '"&amp;VLOOKUP(S29,マスタ!$D$1:$E$99,2,0)&amp;"'","")&amp;""&amp;IF(T29&lt;&gt;"",", range: '"&amp;T29&amp;"'","")&amp;IF(V29&lt;&gt;"",", damage: '"&amp;V29&amp;"'","")&amp;IF(X29&lt;&gt;"",", capacity: '"&amp;X29&amp;"'","")&amp;IF(Y29&lt;&gt;"",", growth: "&amp;Y29&amp;"","")&amp;IF(Z29&lt;&gt;"",", cost: '"&amp;Z29&amp;"'","")&amp;", text: '"&amp;SUBSTITUTE(SUBSTITUTE(AE29, CHAR(13), ""),CHAR(10),"\n")&amp;IF(AF29&lt;&gt;"", "', textAdditional: '"&amp;SUBSTITUTE(SUBSTITUTE(AF29, CHAR(13), ""),CHAR(10),"\n"), "")&amp;"', textZh: '"&amp;SUBSTITUTE(SUBSTITUTE(SUBSTITUTE(AG29, CHAR(13), ""),CHAR(10),"\n"),"'","\'")&amp;"', textZhG1: '"&amp;SUBSTITUTE(SUBSTITUTE(SUBSTITUTE(AI29, CHAR(13), ""),CHAR(10),"\n"),"'","\'")&amp;IF(AH29&lt;&gt;"", "', textZhAdditional: '"&amp;SUBSTITUTE(SUBSTITUTE(AH29, CHAR(13), ""),CHAR(10),"\n"), "")&amp;IF(AJ29&lt;&gt;"", "', textZhG1Additional: '"&amp;SUBSTITUTE(SUBSTITUTE(AJ29, CHAR(13), ""),CHAR(10),"\n"), "")&amp;"', textKo: '"&amp;SUBSTITUTE(SUBSTITUTE(SUBSTITUTE(AK29, CHAR(13), ""),CHAR(10),"\n"),"'","\'")&amp;IF(AL29&lt;&gt;"", "', textKoAdditional: '"&amp;SUBSTITUTE(SUBSTITUTE(AL29, CHAR(13), ""),CHAR(10),"\n"), "")&amp;"', textEn: '"&amp;SUBSTITUTE(SUBSTITUTE(SUBSTITUTE(AM29, CHAR(13), ""),CHAR(10),"\n"),"'","\'")&amp;IF(AN29&lt;&gt;"", "', textEnAdditional: '"&amp;SUBSTITUTE(SUBSTITUTE(AN29, CHAR(13), ""),CHAR(10),"\n"), "")&amp;"'"&amp;IF(AB29="○",", sealable: true","")&amp;IF(AC29="○",", removable: true","")&amp;IF(AA29="○",", lie: true","")&amp;IF(AD29="○",", investable: true","")&amp;"},")</f>
        <v/>
      </c>
      <c r="AU29" s="379" t="str">
        <f aca="false">IF($A29&lt;&gt;"", "    /** 《"&amp;$E29&amp;"》 */ export const "&amp;SUBSTITUTE(UPPER(IF(MID($A29, 3, 1)="-", RIGHT($A29,LEN($A29)-3), $A29)), "-", "_")&amp;": TCardId = '"&amp;$A29&amp;"';", "")</f>
        <v/>
      </c>
      <c r="AV29" s="380" t="str">
        <f aca="false">IF($A30&lt;&gt;"", "    | '"&amp;$A30&amp;"'", "")</f>
        <v/>
      </c>
    </row>
    <row r="30" customFormat="false" ht="13.8" hidden="false" customHeight="false" outlineLevel="0" collapsed="false">
      <c r="A30" s="375"/>
      <c r="B30" s="375"/>
      <c r="C30" s="375"/>
      <c r="D30" s="375"/>
      <c r="E30" s="375"/>
      <c r="F30" s="375"/>
      <c r="G30" s="375"/>
      <c r="H30" s="375"/>
      <c r="I30" s="375"/>
      <c r="J30" s="375"/>
      <c r="K30" s="375"/>
      <c r="L30" s="375"/>
      <c r="M30" s="375"/>
      <c r="N30" s="375"/>
      <c r="O30" s="375"/>
      <c r="P30" s="375"/>
      <c r="Q30" s="375"/>
      <c r="R30" s="375"/>
      <c r="S30" s="375"/>
      <c r="T30" s="376"/>
      <c r="U30" s="383"/>
      <c r="V30" s="382"/>
      <c r="W30" s="383"/>
      <c r="X30" s="382"/>
      <c r="Y30" s="382"/>
      <c r="Z30" s="382"/>
      <c r="AA30" s="382"/>
      <c r="AB30" s="385"/>
      <c r="AC30" s="385"/>
      <c r="AD30" s="386"/>
      <c r="AE30" s="387"/>
      <c r="AF30" s="387"/>
      <c r="AG30" s="385"/>
      <c r="AH30" s="388"/>
      <c r="AI30" s="385"/>
      <c r="AJ30" s="385"/>
      <c r="AK30" s="385"/>
      <c r="AL30" s="385"/>
      <c r="AM30" s="385"/>
      <c r="AN30" s="385"/>
      <c r="AO30" s="383"/>
      <c r="AP30" s="383"/>
      <c r="AQ30" s="383"/>
      <c r="AR30" s="383"/>
      <c r="AS30" s="383"/>
      <c r="AT30" s="378" t="str">
        <f aca="false">IF(A30="", "","'"&amp;A30&amp;"': {megami: '"&amp;B30&amp;"'"&amp;IF(C30&lt;&gt;"",", anotherID: '"&amp;C30&amp;"', replace: '"&amp;D30&amp;"'","")&amp;", name: '"&amp;SUBSTITUTE(E30,"'","\'")&amp;"', nameEn: '"&amp;SUBSTITUTE(K30,"'","\'")&amp;"', nameZh: '"&amp;SUBSTITUTE(G30,"'","\'")&amp;"', nameZhG1: '"&amp;SUBSTITUTE(H30,"'","\'")&amp;"', nameKo: '"&amp;SUBSTITUTE(J30,"'","\'")&amp;"', ruby: '"&amp;F30&amp;"', rubyEn: '"&amp;L30&amp;IF(I30&lt;&gt;"", "', rubyZh: '"&amp;I30, "")&amp;"', baseType: '"&amp;VLOOKUP(M30,マスタ!$A$1:$B$99,2,0)&amp;"'"&amp;IF(N30="○",", extra: true","")&amp;IF(O30&lt;&gt;"",", extraFrom: '"&amp;O30&amp;"'","")&amp;IF(P30&lt;&gt;"",", exchangableTo: '"&amp;P30&amp;"'","")&amp;IF(Q30="○",", poison: true","")&amp;IF(R30&lt;&gt;"", ", type: '"&amp;VLOOKUP(R30,マスタ!$D$1:$E$99,2,0)&amp;"'", "")&amp;IF(S30&lt;&gt;"",", subType: '"&amp;VLOOKUP(S30,マスタ!$D$1:$E$99,2,0)&amp;"'","")&amp;""&amp;IF(T30&lt;&gt;"",", range: '"&amp;T30&amp;"'","")&amp;IF(V30&lt;&gt;"",", damage: '"&amp;V30&amp;"'","")&amp;IF(X30&lt;&gt;"",", capacity: '"&amp;X30&amp;"'","")&amp;IF(Y30&lt;&gt;"",", growth: "&amp;Y30&amp;"","")&amp;IF(Z30&lt;&gt;"",", cost: '"&amp;Z30&amp;"'","")&amp;", text: '"&amp;SUBSTITUTE(SUBSTITUTE(AE30, CHAR(13), ""),CHAR(10),"\n")&amp;IF(AF30&lt;&gt;"", "', textAdditional: '"&amp;SUBSTITUTE(SUBSTITUTE(AF30, CHAR(13), ""),CHAR(10),"\n"), "")&amp;"', textZh: '"&amp;SUBSTITUTE(SUBSTITUTE(SUBSTITUTE(AG30, CHAR(13), ""),CHAR(10),"\n"),"'","\'")&amp;"', textZhG1: '"&amp;SUBSTITUTE(SUBSTITUTE(SUBSTITUTE(AI30, CHAR(13), ""),CHAR(10),"\n"),"'","\'")&amp;IF(AH30&lt;&gt;"", "', textZhAdditional: '"&amp;SUBSTITUTE(SUBSTITUTE(AH30, CHAR(13), ""),CHAR(10),"\n"), "")&amp;IF(AJ30&lt;&gt;"", "', textZhG1Additional: '"&amp;SUBSTITUTE(SUBSTITUTE(AJ30, CHAR(13), ""),CHAR(10),"\n"), "")&amp;"', textKo: '"&amp;SUBSTITUTE(SUBSTITUTE(SUBSTITUTE(AK30, CHAR(13), ""),CHAR(10),"\n"),"'","\'")&amp;IF(AL30&lt;&gt;"", "', textKoAdditional: '"&amp;SUBSTITUTE(SUBSTITUTE(AL30, CHAR(13), ""),CHAR(10),"\n"), "")&amp;"', textEn: '"&amp;SUBSTITUTE(SUBSTITUTE(SUBSTITUTE(AM30, CHAR(13), ""),CHAR(10),"\n"),"'","\'")&amp;IF(AN30&lt;&gt;"", "', textEnAdditional: '"&amp;SUBSTITUTE(SUBSTITUTE(AN30, CHAR(13), ""),CHAR(10),"\n"), "")&amp;"'"&amp;IF(AB30="○",", sealable: true","")&amp;IF(AC30="○",", removable: true","")&amp;IF(AA30="○",", lie: true","")&amp;IF(AD30="○",", investable: true","")&amp;"},")</f>
        <v/>
      </c>
      <c r="AU30" s="379" t="str">
        <f aca="false">IF($A30&lt;&gt;"", "    /** 《"&amp;$E30&amp;"》 */ export const "&amp;SUBSTITUTE(UPPER(IF(MID($A30, 3, 1)="-", RIGHT($A30,LEN($A30)-3), $A30)), "-", "_")&amp;": TCardId = '"&amp;$A30&amp;"';", "")</f>
        <v/>
      </c>
      <c r="AV30" s="380" t="str">
        <f aca="false">IF($A31&lt;&gt;"", "    | '"&amp;$A31&amp;"'", "")</f>
        <v/>
      </c>
    </row>
    <row r="31" customFormat="false" ht="13.8" hidden="false" customHeight="false" outlineLevel="0" collapsed="false">
      <c r="A31" s="375"/>
      <c r="B31" s="375"/>
      <c r="C31" s="375"/>
      <c r="D31" s="375"/>
      <c r="E31" s="375"/>
      <c r="F31" s="375"/>
      <c r="G31" s="375"/>
      <c r="H31" s="375"/>
      <c r="I31" s="375"/>
      <c r="J31" s="375"/>
      <c r="K31" s="375"/>
      <c r="L31" s="375"/>
      <c r="M31" s="375"/>
      <c r="N31" s="375"/>
      <c r="O31" s="375"/>
      <c r="P31" s="375"/>
      <c r="Q31" s="375"/>
      <c r="R31" s="375"/>
      <c r="S31" s="375"/>
      <c r="T31" s="376"/>
      <c r="U31" s="383"/>
      <c r="V31" s="382"/>
      <c r="W31" s="383"/>
      <c r="X31" s="382"/>
      <c r="Y31" s="382"/>
      <c r="Z31" s="382"/>
      <c r="AA31" s="382"/>
      <c r="AB31" s="385"/>
      <c r="AC31" s="385"/>
      <c r="AD31" s="386"/>
      <c r="AE31" s="385"/>
      <c r="AF31" s="387"/>
      <c r="AG31" s="385"/>
      <c r="AH31" s="388"/>
      <c r="AI31" s="385"/>
      <c r="AJ31" s="385"/>
      <c r="AK31" s="385"/>
      <c r="AL31" s="385"/>
      <c r="AM31" s="385"/>
      <c r="AN31" s="385"/>
      <c r="AO31" s="383"/>
      <c r="AP31" s="383"/>
      <c r="AQ31" s="383"/>
      <c r="AR31" s="383"/>
      <c r="AS31" s="383"/>
      <c r="AT31" s="378" t="str">
        <f aca="false">IF(A31="", "","'"&amp;A31&amp;"': {megami: '"&amp;B31&amp;"'"&amp;IF(C31&lt;&gt;"",", anotherID: '"&amp;C31&amp;"', replace: '"&amp;D31&amp;"'","")&amp;", name: '"&amp;SUBSTITUTE(E31,"'","\'")&amp;"', nameEn: '"&amp;SUBSTITUTE(K31,"'","\'")&amp;"', nameZh: '"&amp;SUBSTITUTE(G31,"'","\'")&amp;"', nameZhG1: '"&amp;SUBSTITUTE(H31,"'","\'")&amp;"', nameKo: '"&amp;SUBSTITUTE(J31,"'","\'")&amp;"', ruby: '"&amp;F31&amp;"', rubyEn: '"&amp;L31&amp;IF(I31&lt;&gt;"", "', rubyZh: '"&amp;I31, "")&amp;"', baseType: '"&amp;VLOOKUP(M31,マスタ!$A$1:$B$99,2,0)&amp;"'"&amp;IF(N31="○",", extra: true","")&amp;IF(O31&lt;&gt;"",", extraFrom: '"&amp;O31&amp;"'","")&amp;IF(P31&lt;&gt;"",", exchangableTo: '"&amp;P31&amp;"'","")&amp;IF(Q31="○",", poison: true","")&amp;IF(R31&lt;&gt;"", ", type: '"&amp;VLOOKUP(R31,マスタ!$D$1:$E$99,2,0)&amp;"'", "")&amp;IF(S31&lt;&gt;"",", subType: '"&amp;VLOOKUP(S31,マスタ!$D$1:$E$99,2,0)&amp;"'","")&amp;""&amp;IF(T31&lt;&gt;"",", range: '"&amp;T31&amp;"'","")&amp;IF(V31&lt;&gt;"",", damage: '"&amp;V31&amp;"'","")&amp;IF(X31&lt;&gt;"",", capacity: '"&amp;X31&amp;"'","")&amp;IF(Y31&lt;&gt;"",", growth: "&amp;Y31&amp;"","")&amp;IF(Z31&lt;&gt;"",", cost: '"&amp;Z31&amp;"'","")&amp;", text: '"&amp;SUBSTITUTE(SUBSTITUTE(AE31, CHAR(13), ""),CHAR(10),"\n")&amp;IF(AF31&lt;&gt;"", "', textAdditional: '"&amp;SUBSTITUTE(SUBSTITUTE(AF31, CHAR(13), ""),CHAR(10),"\n"), "")&amp;"', textZh: '"&amp;SUBSTITUTE(SUBSTITUTE(SUBSTITUTE(AG31, CHAR(13), ""),CHAR(10),"\n"),"'","\'")&amp;"', textZhG1: '"&amp;SUBSTITUTE(SUBSTITUTE(SUBSTITUTE(AI31, CHAR(13), ""),CHAR(10),"\n"),"'","\'")&amp;IF(AH31&lt;&gt;"", "', textZhAdditional: '"&amp;SUBSTITUTE(SUBSTITUTE(AH31, CHAR(13), ""),CHAR(10),"\n"), "")&amp;IF(AJ31&lt;&gt;"", "', textZhG1Additional: '"&amp;SUBSTITUTE(SUBSTITUTE(AJ31, CHAR(13), ""),CHAR(10),"\n"), "")&amp;"', textKo: '"&amp;SUBSTITUTE(SUBSTITUTE(SUBSTITUTE(AK31, CHAR(13), ""),CHAR(10),"\n"),"'","\'")&amp;IF(AL31&lt;&gt;"", "', textKoAdditional: '"&amp;SUBSTITUTE(SUBSTITUTE(AL31, CHAR(13), ""),CHAR(10),"\n"), "")&amp;"', textEn: '"&amp;SUBSTITUTE(SUBSTITUTE(SUBSTITUTE(AM31, CHAR(13), ""),CHAR(10),"\n"),"'","\'")&amp;IF(AN31&lt;&gt;"", "', textEnAdditional: '"&amp;SUBSTITUTE(SUBSTITUTE(AN31, CHAR(13), ""),CHAR(10),"\n"), "")&amp;"'"&amp;IF(AB31="○",", sealable: true","")&amp;IF(AC31="○",", removable: true","")&amp;IF(AA31="○",", lie: true","")&amp;IF(AD31="○",", investable: true","")&amp;"},")</f>
        <v/>
      </c>
      <c r="AU31" s="379" t="str">
        <f aca="false">IF($A31&lt;&gt;"", "    /** 《"&amp;$E31&amp;"》 */ export const "&amp;SUBSTITUTE(UPPER(IF(MID($A31, 3, 1)="-", RIGHT($A31,LEN($A31)-3), $A31)), "-", "_")&amp;": TCardId = '"&amp;$A31&amp;"';", "")</f>
        <v/>
      </c>
      <c r="AV31" s="380" t="str">
        <f aca="false">IF($A32&lt;&gt;"", "    | '"&amp;$A32&amp;"'", "")</f>
        <v/>
      </c>
    </row>
    <row r="32" customFormat="false" ht="13.8" hidden="false" customHeight="false" outlineLevel="0" collapsed="false">
      <c r="A32" s="375"/>
      <c r="B32" s="375"/>
      <c r="C32" s="375"/>
      <c r="D32" s="375"/>
      <c r="E32" s="375"/>
      <c r="F32" s="375"/>
      <c r="G32" s="375"/>
      <c r="H32" s="375"/>
      <c r="I32" s="375"/>
      <c r="J32" s="375"/>
      <c r="K32" s="375"/>
      <c r="L32" s="375"/>
      <c r="M32" s="382"/>
      <c r="N32" s="375"/>
      <c r="O32" s="375"/>
      <c r="P32" s="375"/>
      <c r="Q32" s="375"/>
      <c r="R32" s="375"/>
      <c r="S32" s="375"/>
      <c r="T32" s="376"/>
      <c r="U32" s="383"/>
      <c r="V32" s="382"/>
      <c r="W32" s="383"/>
      <c r="X32" s="382"/>
      <c r="Y32" s="382"/>
      <c r="Z32" s="382"/>
      <c r="AA32" s="382"/>
      <c r="AB32" s="385"/>
      <c r="AC32" s="385"/>
      <c r="AD32" s="386"/>
      <c r="AE32" s="387"/>
      <c r="AF32" s="387"/>
      <c r="AG32" s="385"/>
      <c r="AH32" s="388"/>
      <c r="AI32" s="385"/>
      <c r="AJ32" s="385"/>
      <c r="AK32" s="385"/>
      <c r="AL32" s="385"/>
      <c r="AM32" s="385"/>
      <c r="AN32" s="385"/>
      <c r="AO32" s="383"/>
      <c r="AP32" s="383"/>
      <c r="AQ32" s="383"/>
      <c r="AR32" s="383"/>
      <c r="AS32" s="383"/>
      <c r="AT32" s="378" t="str">
        <f aca="false">IF(A32="", "","'"&amp;A32&amp;"': {megami: '"&amp;B32&amp;"'"&amp;IF(C32&lt;&gt;"",", anotherID: '"&amp;C32&amp;"', replace: '"&amp;D32&amp;"'","")&amp;", name: '"&amp;SUBSTITUTE(E32,"'","\'")&amp;"', nameEn: '"&amp;SUBSTITUTE(K32,"'","\'")&amp;"', nameZh: '"&amp;SUBSTITUTE(G32,"'","\'")&amp;"', nameZhG1: '"&amp;SUBSTITUTE(H32,"'","\'")&amp;"', nameKo: '"&amp;SUBSTITUTE(J32,"'","\'")&amp;"', ruby: '"&amp;F32&amp;"', rubyEn: '"&amp;L32&amp;IF(I32&lt;&gt;"", "', rubyZh: '"&amp;I32, "")&amp;"', baseType: '"&amp;VLOOKUP(M32,マスタ!$A$1:$B$99,2,0)&amp;"'"&amp;IF(N32="○",", extra: true","")&amp;IF(O32&lt;&gt;"",", extraFrom: '"&amp;O32&amp;"'","")&amp;IF(P32&lt;&gt;"",", exchangableTo: '"&amp;P32&amp;"'","")&amp;IF(Q32="○",", poison: true","")&amp;IF(R32&lt;&gt;"", ", type: '"&amp;VLOOKUP(R32,マスタ!$D$1:$E$99,2,0)&amp;"'", "")&amp;IF(S32&lt;&gt;"",", subType: '"&amp;VLOOKUP(S32,マスタ!$D$1:$E$99,2,0)&amp;"'","")&amp;""&amp;IF(T32&lt;&gt;"",", range: '"&amp;T32&amp;"'","")&amp;IF(V32&lt;&gt;"",", damage: '"&amp;V32&amp;"'","")&amp;IF(X32&lt;&gt;"",", capacity: '"&amp;X32&amp;"'","")&amp;IF(Y32&lt;&gt;"",", growth: "&amp;Y32&amp;"","")&amp;IF(Z32&lt;&gt;"",", cost: '"&amp;Z32&amp;"'","")&amp;", text: '"&amp;SUBSTITUTE(SUBSTITUTE(AE32, CHAR(13), ""),CHAR(10),"\n")&amp;IF(AF32&lt;&gt;"", "', textAdditional: '"&amp;SUBSTITUTE(SUBSTITUTE(AF32, CHAR(13), ""),CHAR(10),"\n"), "")&amp;"', textZh: '"&amp;SUBSTITUTE(SUBSTITUTE(SUBSTITUTE(AG32, CHAR(13), ""),CHAR(10),"\n"),"'","\'")&amp;"', textZhG1: '"&amp;SUBSTITUTE(SUBSTITUTE(SUBSTITUTE(AI32, CHAR(13), ""),CHAR(10),"\n"),"'","\'")&amp;IF(AH32&lt;&gt;"", "', textZhAdditional: '"&amp;SUBSTITUTE(SUBSTITUTE(AH32, CHAR(13), ""),CHAR(10),"\n"), "")&amp;IF(AJ32&lt;&gt;"", "', textZhG1Additional: '"&amp;SUBSTITUTE(SUBSTITUTE(AJ32, CHAR(13), ""),CHAR(10),"\n"), "")&amp;"', textKo: '"&amp;SUBSTITUTE(SUBSTITUTE(SUBSTITUTE(AK32, CHAR(13), ""),CHAR(10),"\n"),"'","\'")&amp;IF(AL32&lt;&gt;"", "', textKoAdditional: '"&amp;SUBSTITUTE(SUBSTITUTE(AL32, CHAR(13), ""),CHAR(10),"\n"), "")&amp;"', textEn: '"&amp;SUBSTITUTE(SUBSTITUTE(SUBSTITUTE(AM32, CHAR(13), ""),CHAR(10),"\n"),"'","\'")&amp;IF(AN32&lt;&gt;"", "', textEnAdditional: '"&amp;SUBSTITUTE(SUBSTITUTE(AN32, CHAR(13), ""),CHAR(10),"\n"), "")&amp;"'"&amp;IF(AB32="○",", sealable: true","")&amp;IF(AC32="○",", removable: true","")&amp;IF(AA32="○",", lie: true","")&amp;IF(AD32="○",", investable: true","")&amp;"},")</f>
        <v/>
      </c>
      <c r="AU32" s="379" t="str">
        <f aca="false">IF($A32&lt;&gt;"", "    /** 《"&amp;$E32&amp;"》 */ export const "&amp;SUBSTITUTE(UPPER(IF(MID($A32, 3, 1)="-", RIGHT($A32,LEN($A32)-3), $A32)), "-", "_")&amp;": TCardId = '"&amp;$A32&amp;"';", "")</f>
        <v/>
      </c>
      <c r="AV32" s="380" t="str">
        <f aca="false">IF($A33&lt;&gt;"", "    | '"&amp;$A33&amp;"'", "")</f>
        <v/>
      </c>
    </row>
    <row r="33" customFormat="false" ht="13.8" hidden="false" customHeight="false" outlineLevel="0" collapsed="false">
      <c r="A33" s="375"/>
      <c r="B33" s="375"/>
      <c r="C33" s="375"/>
      <c r="D33" s="375"/>
      <c r="E33" s="375"/>
      <c r="F33" s="375"/>
      <c r="G33" s="375"/>
      <c r="H33" s="375"/>
      <c r="I33" s="375"/>
      <c r="J33" s="375"/>
      <c r="K33" s="375"/>
      <c r="L33" s="375"/>
      <c r="M33" s="382"/>
      <c r="N33" s="375"/>
      <c r="O33" s="375"/>
      <c r="P33" s="375"/>
      <c r="Q33" s="375"/>
      <c r="R33" s="375"/>
      <c r="S33" s="375"/>
      <c r="T33" s="376"/>
      <c r="U33" s="383"/>
      <c r="V33" s="382"/>
      <c r="W33" s="383"/>
      <c r="X33" s="382"/>
      <c r="Y33" s="382"/>
      <c r="Z33" s="382"/>
      <c r="AA33" s="382"/>
      <c r="AB33" s="385"/>
      <c r="AC33" s="385"/>
      <c r="AD33" s="386"/>
      <c r="AE33" s="385"/>
      <c r="AF33" s="387"/>
      <c r="AG33" s="385"/>
      <c r="AH33" s="388"/>
      <c r="AI33" s="385"/>
      <c r="AJ33" s="385"/>
      <c r="AK33" s="385"/>
      <c r="AL33" s="385"/>
      <c r="AM33" s="385"/>
      <c r="AN33" s="385"/>
      <c r="AO33" s="383"/>
      <c r="AP33" s="383"/>
      <c r="AQ33" s="383"/>
      <c r="AR33" s="383"/>
      <c r="AS33" s="383"/>
      <c r="AT33" s="378" t="str">
        <f aca="false">IF(A33="", "","'"&amp;A33&amp;"': {megami: '"&amp;B33&amp;"'"&amp;IF(C33&lt;&gt;"",", anotherID: '"&amp;C33&amp;"', replace: '"&amp;D33&amp;"'","")&amp;", name: '"&amp;SUBSTITUTE(E33,"'","\'")&amp;"', nameEn: '"&amp;SUBSTITUTE(K33,"'","\'")&amp;"', nameZh: '"&amp;SUBSTITUTE(G33,"'","\'")&amp;"', nameZhG1: '"&amp;SUBSTITUTE(H33,"'","\'")&amp;"', nameKo: '"&amp;SUBSTITUTE(J33,"'","\'")&amp;"', ruby: '"&amp;F33&amp;"', rubyEn: '"&amp;L33&amp;IF(I33&lt;&gt;"", "', rubyZh: '"&amp;I33, "")&amp;"', baseType: '"&amp;VLOOKUP(M33,マスタ!$A$1:$B$99,2,0)&amp;"'"&amp;IF(N33="○",", extra: true","")&amp;IF(O33&lt;&gt;"",", extraFrom: '"&amp;O33&amp;"'","")&amp;IF(P33&lt;&gt;"",", exchangableTo: '"&amp;P33&amp;"'","")&amp;IF(Q33="○",", poison: true","")&amp;IF(R33&lt;&gt;"", ", type: '"&amp;VLOOKUP(R33,マスタ!$D$1:$E$99,2,0)&amp;"'", "")&amp;IF(S33&lt;&gt;"",", subType: '"&amp;VLOOKUP(S33,マスタ!$D$1:$E$99,2,0)&amp;"'","")&amp;""&amp;IF(T33&lt;&gt;"",", range: '"&amp;T33&amp;"'","")&amp;IF(V33&lt;&gt;"",", damage: '"&amp;V33&amp;"'","")&amp;IF(X33&lt;&gt;"",", capacity: '"&amp;X33&amp;"'","")&amp;IF(Y33&lt;&gt;"",", growth: "&amp;Y33&amp;"","")&amp;IF(Z33&lt;&gt;"",", cost: '"&amp;Z33&amp;"'","")&amp;", text: '"&amp;SUBSTITUTE(SUBSTITUTE(AE33, CHAR(13), ""),CHAR(10),"\n")&amp;IF(AF33&lt;&gt;"", "', textAdditional: '"&amp;SUBSTITUTE(SUBSTITUTE(AF33, CHAR(13), ""),CHAR(10),"\n"), "")&amp;"', textZh: '"&amp;SUBSTITUTE(SUBSTITUTE(SUBSTITUTE(AG33, CHAR(13), ""),CHAR(10),"\n"),"'","\'")&amp;"', textZhG1: '"&amp;SUBSTITUTE(SUBSTITUTE(SUBSTITUTE(AI33, CHAR(13), ""),CHAR(10),"\n"),"'","\'")&amp;IF(AH33&lt;&gt;"", "', textZhAdditional: '"&amp;SUBSTITUTE(SUBSTITUTE(AH33, CHAR(13), ""),CHAR(10),"\n"), "")&amp;IF(AJ33&lt;&gt;"", "', textZhG1Additional: '"&amp;SUBSTITUTE(SUBSTITUTE(AJ33, CHAR(13), ""),CHAR(10),"\n"), "")&amp;"', textKo: '"&amp;SUBSTITUTE(SUBSTITUTE(SUBSTITUTE(AK33, CHAR(13), ""),CHAR(10),"\n"),"'","\'")&amp;IF(AL33&lt;&gt;"", "', textKoAdditional: '"&amp;SUBSTITUTE(SUBSTITUTE(AL33, CHAR(13), ""),CHAR(10),"\n"), "")&amp;"', textEn: '"&amp;SUBSTITUTE(SUBSTITUTE(SUBSTITUTE(AM33, CHAR(13), ""),CHAR(10),"\n"),"'","\'")&amp;IF(AN33&lt;&gt;"", "', textEnAdditional: '"&amp;SUBSTITUTE(SUBSTITUTE(AN33, CHAR(13), ""),CHAR(10),"\n"), "")&amp;"'"&amp;IF(AB33="○",", sealable: true","")&amp;IF(AC33="○",", removable: true","")&amp;IF(AA33="○",", lie: true","")&amp;IF(AD33="○",", investable: true","")&amp;"},")</f>
        <v/>
      </c>
      <c r="AU33" s="379" t="str">
        <f aca="false">IF($A33&lt;&gt;"", "    /** 《"&amp;$E33&amp;"》 */ export const "&amp;SUBSTITUTE(UPPER(IF(MID($A33, 3, 1)="-", RIGHT($A33,LEN($A33)-3), $A33)), "-", "_")&amp;": TCardId = '"&amp;$A33&amp;"';", "")</f>
        <v/>
      </c>
      <c r="AV33" s="380" t="str">
        <f aca="false">IF($A34&lt;&gt;"", "    | '"&amp;$A34&amp;"'", "")</f>
        <v/>
      </c>
    </row>
    <row r="34" customFormat="false" ht="13.8" hidden="false" customHeight="false" outlineLevel="0" collapsed="false">
      <c r="A34" s="375"/>
      <c r="B34" s="375"/>
      <c r="C34" s="375"/>
      <c r="D34" s="375"/>
      <c r="E34" s="375"/>
      <c r="F34" s="375"/>
      <c r="G34" s="375"/>
      <c r="H34" s="375"/>
      <c r="I34" s="375"/>
      <c r="J34" s="375"/>
      <c r="K34" s="375"/>
      <c r="L34" s="375"/>
      <c r="M34" s="382"/>
      <c r="N34" s="375"/>
      <c r="O34" s="375"/>
      <c r="P34" s="375"/>
      <c r="Q34" s="375"/>
      <c r="R34" s="375"/>
      <c r="S34" s="375"/>
      <c r="T34" s="376"/>
      <c r="U34" s="383"/>
      <c r="V34" s="382"/>
      <c r="W34" s="383"/>
      <c r="X34" s="382"/>
      <c r="Y34" s="382"/>
      <c r="Z34" s="382"/>
      <c r="AA34" s="382"/>
      <c r="AB34" s="385"/>
      <c r="AC34" s="385"/>
      <c r="AD34" s="386"/>
      <c r="AE34" s="385"/>
      <c r="AF34" s="387"/>
      <c r="AG34" s="385"/>
      <c r="AH34" s="388"/>
      <c r="AI34" s="385"/>
      <c r="AJ34" s="385"/>
      <c r="AK34" s="385"/>
      <c r="AL34" s="385"/>
      <c r="AM34" s="385"/>
      <c r="AN34" s="385"/>
      <c r="AO34" s="383"/>
      <c r="AP34" s="383"/>
      <c r="AQ34" s="383"/>
      <c r="AR34" s="383"/>
      <c r="AS34" s="383"/>
      <c r="AT34" s="378" t="str">
        <f aca="false">IF(A34="", "","'"&amp;A34&amp;"': {megami: '"&amp;B34&amp;"'"&amp;IF(C34&lt;&gt;"",", anotherID: '"&amp;C34&amp;"', replace: '"&amp;D34&amp;"'","")&amp;", name: '"&amp;SUBSTITUTE(E34,"'","\'")&amp;"', nameEn: '"&amp;SUBSTITUTE(K34,"'","\'")&amp;"', nameZh: '"&amp;SUBSTITUTE(G34,"'","\'")&amp;"', nameZhG1: '"&amp;SUBSTITUTE(H34,"'","\'")&amp;"', nameKo: '"&amp;SUBSTITUTE(J34,"'","\'")&amp;"', ruby: '"&amp;F34&amp;"', rubyEn: '"&amp;L34&amp;IF(I34&lt;&gt;"", "', rubyZh: '"&amp;I34, "")&amp;"', baseType: '"&amp;VLOOKUP(M34,マスタ!$A$1:$B$99,2,0)&amp;"'"&amp;IF(N34="○",", extra: true","")&amp;IF(O34&lt;&gt;"",", extraFrom: '"&amp;O34&amp;"'","")&amp;IF(P34&lt;&gt;"",", exchangableTo: '"&amp;P34&amp;"'","")&amp;IF(Q34="○",", poison: true","")&amp;IF(R34&lt;&gt;"", ", type: '"&amp;VLOOKUP(R34,マスタ!$D$1:$E$99,2,0)&amp;"'", "")&amp;IF(S34&lt;&gt;"",", subType: '"&amp;VLOOKUP(S34,マスタ!$D$1:$E$99,2,0)&amp;"'","")&amp;""&amp;IF(T34&lt;&gt;"",", range: '"&amp;T34&amp;"'","")&amp;IF(V34&lt;&gt;"",", damage: '"&amp;V34&amp;"'","")&amp;IF(X34&lt;&gt;"",", capacity: '"&amp;X34&amp;"'","")&amp;IF(Y34&lt;&gt;"",", growth: "&amp;Y34&amp;"","")&amp;IF(Z34&lt;&gt;"",", cost: '"&amp;Z34&amp;"'","")&amp;", text: '"&amp;SUBSTITUTE(SUBSTITUTE(AE34, CHAR(13), ""),CHAR(10),"\n")&amp;IF(AF34&lt;&gt;"", "', textAdditional: '"&amp;SUBSTITUTE(SUBSTITUTE(AF34, CHAR(13), ""),CHAR(10),"\n"), "")&amp;"', textZh: '"&amp;SUBSTITUTE(SUBSTITUTE(SUBSTITUTE(AG34, CHAR(13), ""),CHAR(10),"\n"),"'","\'")&amp;"', textZhG1: '"&amp;SUBSTITUTE(SUBSTITUTE(SUBSTITUTE(AI34, CHAR(13), ""),CHAR(10),"\n"),"'","\'")&amp;IF(AH34&lt;&gt;"", "', textZhAdditional: '"&amp;SUBSTITUTE(SUBSTITUTE(AH34, CHAR(13), ""),CHAR(10),"\n"), "")&amp;IF(AJ34&lt;&gt;"", "', textZhG1Additional: '"&amp;SUBSTITUTE(SUBSTITUTE(AJ34, CHAR(13), ""),CHAR(10),"\n"), "")&amp;"', textKo: '"&amp;SUBSTITUTE(SUBSTITUTE(SUBSTITUTE(AK34, CHAR(13), ""),CHAR(10),"\n"),"'","\'")&amp;IF(AL34&lt;&gt;"", "', textKoAdditional: '"&amp;SUBSTITUTE(SUBSTITUTE(AL34, CHAR(13), ""),CHAR(10),"\n"), "")&amp;"', textEn: '"&amp;SUBSTITUTE(SUBSTITUTE(SUBSTITUTE(AM34, CHAR(13), ""),CHAR(10),"\n"),"'","\'")&amp;IF(AN34&lt;&gt;"", "', textEnAdditional: '"&amp;SUBSTITUTE(SUBSTITUTE(AN34, CHAR(13), ""),CHAR(10),"\n"), "")&amp;"'"&amp;IF(AB34="○",", sealable: true","")&amp;IF(AC34="○",", removable: true","")&amp;IF(AA34="○",", lie: true","")&amp;IF(AD34="○",", investable: true","")&amp;"},")</f>
        <v/>
      </c>
      <c r="AU34" s="379" t="str">
        <f aca="false">IF($A34&lt;&gt;"", "    /** 《"&amp;$E34&amp;"》 */ export const "&amp;SUBSTITUTE(UPPER(IF(MID($A34, 3, 1)="-", RIGHT($A34,LEN($A34)-3), $A34)), "-", "_")&amp;": TCardId = '"&amp;$A34&amp;"';", "")</f>
        <v/>
      </c>
      <c r="AV34" s="380" t="str">
        <f aca="false">IF($A35&lt;&gt;"", "    | '"&amp;$A35&amp;"'", "")</f>
        <v/>
      </c>
    </row>
    <row r="35" customFormat="false" ht="13.8" hidden="false" customHeight="false" outlineLevel="0" collapsed="false">
      <c r="A35" s="375"/>
      <c r="B35" s="375"/>
      <c r="C35" s="375"/>
      <c r="D35" s="375"/>
      <c r="E35" s="375"/>
      <c r="F35" s="375"/>
      <c r="G35" s="375"/>
      <c r="H35" s="375"/>
      <c r="I35" s="375"/>
      <c r="J35" s="375"/>
      <c r="K35" s="375"/>
      <c r="L35" s="375"/>
      <c r="M35" s="375"/>
      <c r="N35" s="375"/>
      <c r="O35" s="375"/>
      <c r="P35" s="375"/>
      <c r="Q35" s="375"/>
      <c r="R35" s="375"/>
      <c r="S35" s="375"/>
      <c r="T35" s="376"/>
      <c r="U35" s="383"/>
      <c r="V35" s="382"/>
      <c r="W35" s="383"/>
      <c r="X35" s="382"/>
      <c r="Y35" s="382"/>
      <c r="Z35" s="382"/>
      <c r="AA35" s="382"/>
      <c r="AB35" s="385"/>
      <c r="AC35" s="385"/>
      <c r="AD35" s="386"/>
      <c r="AE35" s="385"/>
      <c r="AF35" s="387"/>
      <c r="AG35" s="385"/>
      <c r="AH35" s="388"/>
      <c r="AI35" s="385"/>
      <c r="AJ35" s="385"/>
      <c r="AK35" s="385"/>
      <c r="AL35" s="385"/>
      <c r="AM35" s="385"/>
      <c r="AN35" s="385"/>
      <c r="AO35" s="383"/>
      <c r="AP35" s="383"/>
      <c r="AQ35" s="383"/>
      <c r="AR35" s="383"/>
      <c r="AS35" s="383"/>
      <c r="AT35" s="378" t="str">
        <f aca="false">IF(A35="", "","'"&amp;A35&amp;"': {megami: '"&amp;B35&amp;"'"&amp;IF(C35&lt;&gt;"",", anotherID: '"&amp;C35&amp;"', replace: '"&amp;D35&amp;"'","")&amp;", name: '"&amp;SUBSTITUTE(E35,"'","\'")&amp;"', nameEn: '"&amp;SUBSTITUTE(K35,"'","\'")&amp;"', nameZh: '"&amp;SUBSTITUTE(G35,"'","\'")&amp;"', nameZhG1: '"&amp;SUBSTITUTE(H35,"'","\'")&amp;"', nameKo: '"&amp;SUBSTITUTE(J35,"'","\'")&amp;"', ruby: '"&amp;F35&amp;"', rubyEn: '"&amp;L35&amp;IF(I35&lt;&gt;"", "', rubyZh: '"&amp;I35, "")&amp;"', baseType: '"&amp;VLOOKUP(M35,マスタ!$A$1:$B$99,2,0)&amp;"'"&amp;IF(N35="○",", extra: true","")&amp;IF(O35&lt;&gt;"",", extraFrom: '"&amp;O35&amp;"'","")&amp;IF(P35&lt;&gt;"",", exchangableTo: '"&amp;P35&amp;"'","")&amp;IF(Q35="○",", poison: true","")&amp;IF(R35&lt;&gt;"", ", type: '"&amp;VLOOKUP(R35,マスタ!$D$1:$E$99,2,0)&amp;"'", "")&amp;IF(S35&lt;&gt;"",", subType: '"&amp;VLOOKUP(S35,マスタ!$D$1:$E$99,2,0)&amp;"'","")&amp;""&amp;IF(T35&lt;&gt;"",", range: '"&amp;T35&amp;"'","")&amp;IF(V35&lt;&gt;"",", damage: '"&amp;V35&amp;"'","")&amp;IF(X35&lt;&gt;"",", capacity: '"&amp;X35&amp;"'","")&amp;IF(Y35&lt;&gt;"",", growth: "&amp;Y35&amp;"","")&amp;IF(Z35&lt;&gt;"",", cost: '"&amp;Z35&amp;"'","")&amp;", text: '"&amp;SUBSTITUTE(SUBSTITUTE(AE35, CHAR(13), ""),CHAR(10),"\n")&amp;IF(AF35&lt;&gt;"", "', textAdditional: '"&amp;SUBSTITUTE(SUBSTITUTE(AF35, CHAR(13), ""),CHAR(10),"\n"), "")&amp;"', textZh: '"&amp;SUBSTITUTE(SUBSTITUTE(SUBSTITUTE(AG35, CHAR(13), ""),CHAR(10),"\n"),"'","\'")&amp;"', textZhG1: '"&amp;SUBSTITUTE(SUBSTITUTE(SUBSTITUTE(AI35, CHAR(13), ""),CHAR(10),"\n"),"'","\'")&amp;IF(AH35&lt;&gt;"", "', textZhAdditional: '"&amp;SUBSTITUTE(SUBSTITUTE(AH35, CHAR(13), ""),CHAR(10),"\n"), "")&amp;IF(AJ35&lt;&gt;"", "', textZhG1Additional: '"&amp;SUBSTITUTE(SUBSTITUTE(AJ35, CHAR(13), ""),CHAR(10),"\n"), "")&amp;"', textKo: '"&amp;SUBSTITUTE(SUBSTITUTE(SUBSTITUTE(AK35, CHAR(13), ""),CHAR(10),"\n"),"'","\'")&amp;IF(AL35&lt;&gt;"", "', textKoAdditional: '"&amp;SUBSTITUTE(SUBSTITUTE(AL35, CHAR(13), ""),CHAR(10),"\n"), "")&amp;"', textEn: '"&amp;SUBSTITUTE(SUBSTITUTE(SUBSTITUTE(AM35, CHAR(13), ""),CHAR(10),"\n"),"'","\'")&amp;IF(AN35&lt;&gt;"", "', textEnAdditional: '"&amp;SUBSTITUTE(SUBSTITUTE(AN35, CHAR(13), ""),CHAR(10),"\n"), "")&amp;"'"&amp;IF(AB35="○",", sealable: true","")&amp;IF(AC35="○",", removable: true","")&amp;IF(AA35="○",", lie: true","")&amp;IF(AD35="○",", investable: true","")&amp;"},")</f>
        <v/>
      </c>
      <c r="AU35" s="379" t="str">
        <f aca="false">IF($A35&lt;&gt;"", "    /** 《"&amp;$E35&amp;"》 */ export const "&amp;SUBSTITUTE(UPPER(IF(MID($A35, 3, 1)="-", RIGHT($A35,LEN($A35)-3), $A35)), "-", "_")&amp;": TCardId = '"&amp;$A35&amp;"';", "")</f>
        <v/>
      </c>
      <c r="AV35" s="380" t="str">
        <f aca="false">IF($A36&lt;&gt;"", "    | '"&amp;$A36&amp;"'", "")</f>
        <v/>
      </c>
    </row>
    <row r="36" customFormat="false" ht="13.8" hidden="false" customHeight="false" outlineLevel="0" collapsed="false">
      <c r="A36" s="375"/>
      <c r="B36" s="375"/>
      <c r="C36" s="375"/>
      <c r="D36" s="375"/>
      <c r="E36" s="375"/>
      <c r="F36" s="375"/>
      <c r="G36" s="375"/>
      <c r="H36" s="375"/>
      <c r="I36" s="375"/>
      <c r="J36" s="375"/>
      <c r="K36" s="375"/>
      <c r="L36" s="375"/>
      <c r="M36" s="375"/>
      <c r="N36" s="375"/>
      <c r="O36" s="375"/>
      <c r="P36" s="375"/>
      <c r="Q36" s="375"/>
      <c r="R36" s="375"/>
      <c r="S36" s="375"/>
      <c r="T36" s="376"/>
      <c r="U36" s="383"/>
      <c r="V36" s="382"/>
      <c r="W36" s="383"/>
      <c r="X36" s="382"/>
      <c r="Y36" s="382"/>
      <c r="Z36" s="382"/>
      <c r="AA36" s="382"/>
      <c r="AB36" s="385"/>
      <c r="AC36" s="385"/>
      <c r="AD36" s="386"/>
      <c r="AE36" s="385"/>
      <c r="AF36" s="387"/>
      <c r="AG36" s="385"/>
      <c r="AH36" s="388"/>
      <c r="AI36" s="385"/>
      <c r="AJ36" s="385"/>
      <c r="AK36" s="385"/>
      <c r="AL36" s="385"/>
      <c r="AM36" s="385"/>
      <c r="AN36" s="385"/>
      <c r="AO36" s="383"/>
      <c r="AP36" s="383"/>
      <c r="AQ36" s="383"/>
      <c r="AR36" s="383"/>
      <c r="AS36" s="383"/>
      <c r="AT36" s="378" t="str">
        <f aca="false">IF(A36="", "","'"&amp;A36&amp;"': {megami: '"&amp;B36&amp;"'"&amp;IF(C36&lt;&gt;"",", anotherID: '"&amp;C36&amp;"', replace: '"&amp;D36&amp;"'","")&amp;", name: '"&amp;SUBSTITUTE(E36,"'","\'")&amp;"', nameEn: '"&amp;SUBSTITUTE(K36,"'","\'")&amp;"', nameZh: '"&amp;SUBSTITUTE(G36,"'","\'")&amp;"', nameZhG1: '"&amp;SUBSTITUTE(H36,"'","\'")&amp;"', nameKo: '"&amp;SUBSTITUTE(J36,"'","\'")&amp;"', ruby: '"&amp;F36&amp;"', rubyEn: '"&amp;L36&amp;IF(I36&lt;&gt;"", "', rubyZh: '"&amp;I36, "")&amp;"', baseType: '"&amp;VLOOKUP(M36,マスタ!$A$1:$B$99,2,0)&amp;"'"&amp;IF(N36="○",", extra: true","")&amp;IF(O36&lt;&gt;"",", extraFrom: '"&amp;O36&amp;"'","")&amp;IF(P36&lt;&gt;"",", exchangableTo: '"&amp;P36&amp;"'","")&amp;IF(Q36="○",", poison: true","")&amp;IF(R36&lt;&gt;"", ", type: '"&amp;VLOOKUP(R36,マスタ!$D$1:$E$99,2,0)&amp;"'", "")&amp;IF(S36&lt;&gt;"",", subType: '"&amp;VLOOKUP(S36,マスタ!$D$1:$E$99,2,0)&amp;"'","")&amp;""&amp;IF(T36&lt;&gt;"",", range: '"&amp;T36&amp;"'","")&amp;IF(V36&lt;&gt;"",", damage: '"&amp;V36&amp;"'","")&amp;IF(X36&lt;&gt;"",", capacity: '"&amp;X36&amp;"'","")&amp;IF(Y36&lt;&gt;"",", growth: "&amp;Y36&amp;"","")&amp;IF(Z36&lt;&gt;"",", cost: '"&amp;Z36&amp;"'","")&amp;", text: '"&amp;SUBSTITUTE(SUBSTITUTE(AE36, CHAR(13), ""),CHAR(10),"\n")&amp;IF(AF36&lt;&gt;"", "', textAdditional: '"&amp;SUBSTITUTE(SUBSTITUTE(AF36, CHAR(13), ""),CHAR(10),"\n"), "")&amp;"', textZh: '"&amp;SUBSTITUTE(SUBSTITUTE(SUBSTITUTE(AG36, CHAR(13), ""),CHAR(10),"\n"),"'","\'")&amp;"', textZhG1: '"&amp;SUBSTITUTE(SUBSTITUTE(SUBSTITUTE(AI36, CHAR(13), ""),CHAR(10),"\n"),"'","\'")&amp;IF(AH36&lt;&gt;"", "', textZhAdditional: '"&amp;SUBSTITUTE(SUBSTITUTE(AH36, CHAR(13), ""),CHAR(10),"\n"), "")&amp;IF(AJ36&lt;&gt;"", "', textZhG1Additional: '"&amp;SUBSTITUTE(SUBSTITUTE(AJ36, CHAR(13), ""),CHAR(10),"\n"), "")&amp;"', textKo: '"&amp;SUBSTITUTE(SUBSTITUTE(SUBSTITUTE(AK36, CHAR(13), ""),CHAR(10),"\n"),"'","\'")&amp;IF(AL36&lt;&gt;"", "', textKoAdditional: '"&amp;SUBSTITUTE(SUBSTITUTE(AL36, CHAR(13), ""),CHAR(10),"\n"), "")&amp;"', textEn: '"&amp;SUBSTITUTE(SUBSTITUTE(SUBSTITUTE(AM36, CHAR(13), ""),CHAR(10),"\n"),"'","\'")&amp;IF(AN36&lt;&gt;"", "', textEnAdditional: '"&amp;SUBSTITUTE(SUBSTITUTE(AN36, CHAR(13), ""),CHAR(10),"\n"), "")&amp;"'"&amp;IF(AB36="○",", sealable: true","")&amp;IF(AC36="○",", removable: true","")&amp;IF(AA36="○",", lie: true","")&amp;IF(AD36="○",", investable: true","")&amp;"},")</f>
        <v/>
      </c>
      <c r="AU36" s="379" t="str">
        <f aca="false">IF($A36&lt;&gt;"", "    /** 《"&amp;$E36&amp;"》 */ export const "&amp;SUBSTITUTE(UPPER(IF(MID($A36, 3, 1)="-", RIGHT($A36,LEN($A36)-3), $A36)), "-", "_")&amp;": TCardId = '"&amp;$A36&amp;"';", "")</f>
        <v/>
      </c>
      <c r="AV36" s="380" t="str">
        <f aca="false">IF($A37&lt;&gt;"", "    | '"&amp;$A37&amp;"'", "")</f>
        <v/>
      </c>
    </row>
    <row r="37" customFormat="false" ht="13.8" hidden="false" customHeight="false" outlineLevel="0" collapsed="false">
      <c r="A37" s="375"/>
      <c r="B37" s="375"/>
      <c r="C37" s="375"/>
      <c r="D37" s="375"/>
      <c r="E37" s="375"/>
      <c r="F37" s="375"/>
      <c r="G37" s="375"/>
      <c r="H37" s="375"/>
      <c r="I37" s="375"/>
      <c r="J37" s="375"/>
      <c r="K37" s="375"/>
      <c r="L37" s="375"/>
      <c r="M37" s="375"/>
      <c r="N37" s="375"/>
      <c r="O37" s="375"/>
      <c r="P37" s="375"/>
      <c r="Q37" s="375"/>
      <c r="R37" s="375"/>
      <c r="S37" s="375"/>
      <c r="T37" s="376"/>
      <c r="U37" s="383"/>
      <c r="V37" s="382"/>
      <c r="W37" s="383"/>
      <c r="X37" s="382"/>
      <c r="Y37" s="382"/>
      <c r="Z37" s="382"/>
      <c r="AA37" s="382"/>
      <c r="AB37" s="385"/>
      <c r="AC37" s="385"/>
      <c r="AD37" s="386"/>
      <c r="AE37" s="387"/>
      <c r="AF37" s="387"/>
      <c r="AG37" s="385"/>
      <c r="AH37" s="388"/>
      <c r="AI37" s="385"/>
      <c r="AJ37" s="385"/>
      <c r="AK37" s="385"/>
      <c r="AL37" s="385"/>
      <c r="AM37" s="385"/>
      <c r="AN37" s="385"/>
      <c r="AO37" s="383"/>
      <c r="AP37" s="383"/>
      <c r="AQ37" s="383"/>
      <c r="AR37" s="383"/>
      <c r="AS37" s="383"/>
      <c r="AT37" s="378" t="str">
        <f aca="false">IF(A37="", "","'"&amp;A37&amp;"': {megami: '"&amp;B37&amp;"'"&amp;IF(C37&lt;&gt;"",", anotherID: '"&amp;C37&amp;"', replace: '"&amp;D37&amp;"'","")&amp;", name: '"&amp;SUBSTITUTE(E37,"'","\'")&amp;"', nameEn: '"&amp;SUBSTITUTE(K37,"'","\'")&amp;"', nameZh: '"&amp;SUBSTITUTE(G37,"'","\'")&amp;"', nameZhG1: '"&amp;SUBSTITUTE(H37,"'","\'")&amp;"', nameKo: '"&amp;SUBSTITUTE(J37,"'","\'")&amp;"', ruby: '"&amp;F37&amp;"', rubyEn: '"&amp;L37&amp;IF(I37&lt;&gt;"", "', rubyZh: '"&amp;I37, "")&amp;"', baseType: '"&amp;VLOOKUP(M37,マスタ!$A$1:$B$99,2,0)&amp;"'"&amp;IF(N37="○",", extra: true","")&amp;IF(O37&lt;&gt;"",", extraFrom: '"&amp;O37&amp;"'","")&amp;IF(P37&lt;&gt;"",", exchangableTo: '"&amp;P37&amp;"'","")&amp;IF(Q37="○",", poison: true","")&amp;IF(R37&lt;&gt;"", ", type: '"&amp;VLOOKUP(R37,マスタ!$D$1:$E$99,2,0)&amp;"'", "")&amp;IF(S37&lt;&gt;"",", subType: '"&amp;VLOOKUP(S37,マスタ!$D$1:$E$99,2,0)&amp;"'","")&amp;""&amp;IF(T37&lt;&gt;"",", range: '"&amp;T37&amp;"'","")&amp;IF(V37&lt;&gt;"",", damage: '"&amp;V37&amp;"'","")&amp;IF(X37&lt;&gt;"",", capacity: '"&amp;X37&amp;"'","")&amp;IF(Y37&lt;&gt;"",", growth: "&amp;Y37&amp;"","")&amp;IF(Z37&lt;&gt;"",", cost: '"&amp;Z37&amp;"'","")&amp;", text: '"&amp;SUBSTITUTE(SUBSTITUTE(AE37, CHAR(13), ""),CHAR(10),"\n")&amp;IF(AF37&lt;&gt;"", "', textAdditional: '"&amp;SUBSTITUTE(SUBSTITUTE(AF37, CHAR(13), ""),CHAR(10),"\n"), "")&amp;"', textZh: '"&amp;SUBSTITUTE(SUBSTITUTE(SUBSTITUTE(AG37, CHAR(13), ""),CHAR(10),"\n"),"'","\'")&amp;"', textZhG1: '"&amp;SUBSTITUTE(SUBSTITUTE(SUBSTITUTE(AI37, CHAR(13), ""),CHAR(10),"\n"),"'","\'")&amp;IF(AH37&lt;&gt;"", "', textZhAdditional: '"&amp;SUBSTITUTE(SUBSTITUTE(AH37, CHAR(13), ""),CHAR(10),"\n"), "")&amp;IF(AJ37&lt;&gt;"", "', textZhG1Additional: '"&amp;SUBSTITUTE(SUBSTITUTE(AJ37, CHAR(13), ""),CHAR(10),"\n"), "")&amp;"', textKo: '"&amp;SUBSTITUTE(SUBSTITUTE(SUBSTITUTE(AK37, CHAR(13), ""),CHAR(10),"\n"),"'","\'")&amp;IF(AL37&lt;&gt;"", "', textKoAdditional: '"&amp;SUBSTITUTE(SUBSTITUTE(AL37, CHAR(13), ""),CHAR(10),"\n"), "")&amp;"', textEn: '"&amp;SUBSTITUTE(SUBSTITUTE(SUBSTITUTE(AM37, CHAR(13), ""),CHAR(10),"\n"),"'","\'")&amp;IF(AN37&lt;&gt;"", "', textEnAdditional: '"&amp;SUBSTITUTE(SUBSTITUTE(AN37, CHAR(13), ""),CHAR(10),"\n"), "")&amp;"'"&amp;IF(AB37="○",", sealable: true","")&amp;IF(AC37="○",", removable: true","")&amp;IF(AA37="○",", lie: true","")&amp;IF(AD37="○",", investable: true","")&amp;"},")</f>
        <v/>
      </c>
      <c r="AU37" s="379" t="str">
        <f aca="false">IF($A37&lt;&gt;"", "    /** 《"&amp;$E37&amp;"》 */ export const "&amp;SUBSTITUTE(UPPER(IF(MID($A37, 3, 1)="-", RIGHT($A37,LEN($A37)-3), $A37)), "-", "_")&amp;": TCardId = '"&amp;$A37&amp;"';", "")</f>
        <v/>
      </c>
      <c r="AV37" s="380" t="str">
        <f aca="false">IF($A38&lt;&gt;"", "    | '"&amp;$A38&amp;"'", "")</f>
        <v/>
      </c>
    </row>
    <row r="38" customFormat="false" ht="13.8" hidden="false" customHeight="false" outlineLevel="0" collapsed="false">
      <c r="A38" s="375"/>
      <c r="B38" s="375"/>
      <c r="C38" s="375"/>
      <c r="D38" s="375"/>
      <c r="E38" s="375"/>
      <c r="F38" s="375"/>
      <c r="G38" s="375"/>
      <c r="H38" s="375"/>
      <c r="I38" s="375"/>
      <c r="J38" s="375"/>
      <c r="K38" s="375"/>
      <c r="L38" s="375"/>
      <c r="M38" s="375"/>
      <c r="N38" s="375"/>
      <c r="O38" s="375"/>
      <c r="P38" s="375"/>
      <c r="Q38" s="375"/>
      <c r="R38" s="375"/>
      <c r="S38" s="375"/>
      <c r="T38" s="376"/>
      <c r="U38" s="383"/>
      <c r="V38" s="382"/>
      <c r="W38" s="383"/>
      <c r="X38" s="382"/>
      <c r="Y38" s="382"/>
      <c r="Z38" s="382"/>
      <c r="AA38" s="382"/>
      <c r="AB38" s="385"/>
      <c r="AC38" s="385"/>
      <c r="AD38" s="386"/>
      <c r="AE38" s="385"/>
      <c r="AF38" s="387"/>
      <c r="AG38" s="385"/>
      <c r="AH38" s="388"/>
      <c r="AI38" s="385"/>
      <c r="AJ38" s="385"/>
      <c r="AK38" s="385"/>
      <c r="AL38" s="385"/>
      <c r="AM38" s="385"/>
      <c r="AN38" s="385"/>
      <c r="AO38" s="383"/>
      <c r="AP38" s="383"/>
      <c r="AQ38" s="383"/>
      <c r="AR38" s="383"/>
      <c r="AS38" s="383"/>
      <c r="AT38" s="378" t="str">
        <f aca="false">IF(A38="", "","'"&amp;A38&amp;"': {megami: '"&amp;B38&amp;"'"&amp;IF(C38&lt;&gt;"",", anotherID: '"&amp;C38&amp;"', replace: '"&amp;D38&amp;"'","")&amp;", name: '"&amp;SUBSTITUTE(E38,"'","\'")&amp;"', nameEn: '"&amp;SUBSTITUTE(K38,"'","\'")&amp;"', nameZh: '"&amp;SUBSTITUTE(G38,"'","\'")&amp;"', nameZhG1: '"&amp;SUBSTITUTE(H38,"'","\'")&amp;"', nameKo: '"&amp;SUBSTITUTE(J38,"'","\'")&amp;"', ruby: '"&amp;F38&amp;"', rubyEn: '"&amp;L38&amp;IF(I38&lt;&gt;"", "', rubyZh: '"&amp;I38, "")&amp;"', baseType: '"&amp;VLOOKUP(M38,マスタ!$A$1:$B$99,2,0)&amp;"'"&amp;IF(N38="○",", extra: true","")&amp;IF(O38&lt;&gt;"",", extraFrom: '"&amp;O38&amp;"'","")&amp;IF(P38&lt;&gt;"",", exchangableTo: '"&amp;P38&amp;"'","")&amp;IF(Q38="○",", poison: true","")&amp;IF(R38&lt;&gt;"", ", type: '"&amp;VLOOKUP(R38,マスタ!$D$1:$E$99,2,0)&amp;"'", "")&amp;IF(S38&lt;&gt;"",", subType: '"&amp;VLOOKUP(S38,マスタ!$D$1:$E$99,2,0)&amp;"'","")&amp;""&amp;IF(T38&lt;&gt;"",", range: '"&amp;T38&amp;"'","")&amp;IF(V38&lt;&gt;"",", damage: '"&amp;V38&amp;"'","")&amp;IF(X38&lt;&gt;"",", capacity: '"&amp;X38&amp;"'","")&amp;IF(Y38&lt;&gt;"",", growth: "&amp;Y38&amp;"","")&amp;IF(Z38&lt;&gt;"",", cost: '"&amp;Z38&amp;"'","")&amp;", text: '"&amp;SUBSTITUTE(SUBSTITUTE(AE38, CHAR(13), ""),CHAR(10),"\n")&amp;IF(AF38&lt;&gt;"", "', textAdditional: '"&amp;SUBSTITUTE(SUBSTITUTE(AF38, CHAR(13), ""),CHAR(10),"\n"), "")&amp;"', textZh: '"&amp;SUBSTITUTE(SUBSTITUTE(SUBSTITUTE(AG38, CHAR(13), ""),CHAR(10),"\n"),"'","\'")&amp;"', textZhG1: '"&amp;SUBSTITUTE(SUBSTITUTE(SUBSTITUTE(AI38, CHAR(13), ""),CHAR(10),"\n"),"'","\'")&amp;IF(AH38&lt;&gt;"", "', textZhAdditional: '"&amp;SUBSTITUTE(SUBSTITUTE(AH38, CHAR(13), ""),CHAR(10),"\n"), "")&amp;IF(AJ38&lt;&gt;"", "', textZhG1Additional: '"&amp;SUBSTITUTE(SUBSTITUTE(AJ38, CHAR(13), ""),CHAR(10),"\n"), "")&amp;"', textKo: '"&amp;SUBSTITUTE(SUBSTITUTE(SUBSTITUTE(AK38, CHAR(13), ""),CHAR(10),"\n"),"'","\'")&amp;IF(AL38&lt;&gt;"", "', textKoAdditional: '"&amp;SUBSTITUTE(SUBSTITUTE(AL38, CHAR(13), ""),CHAR(10),"\n"), "")&amp;"', textEn: '"&amp;SUBSTITUTE(SUBSTITUTE(SUBSTITUTE(AM38, CHAR(13), ""),CHAR(10),"\n"),"'","\'")&amp;IF(AN38&lt;&gt;"", "', textEnAdditional: '"&amp;SUBSTITUTE(SUBSTITUTE(AN38, CHAR(13), ""),CHAR(10),"\n"), "")&amp;"'"&amp;IF(AB38="○",", sealable: true","")&amp;IF(AC38="○",", removable: true","")&amp;IF(AA38="○",", lie: true","")&amp;IF(AD38="○",", investable: true","")&amp;"},")</f>
        <v/>
      </c>
      <c r="AU38" s="379" t="str">
        <f aca="false">IF($A38&lt;&gt;"", "    /** 《"&amp;$E38&amp;"》 */ export const "&amp;SUBSTITUTE(UPPER(IF(MID($A38, 3, 1)="-", RIGHT($A38,LEN($A38)-3), $A38)), "-", "_")&amp;": TCardId = '"&amp;$A38&amp;"';", "")</f>
        <v/>
      </c>
      <c r="AV38" s="380" t="str">
        <f aca="false">IF($A39&lt;&gt;"", "    | '"&amp;$A39&amp;"'", "")</f>
        <v/>
      </c>
    </row>
    <row r="39" customFormat="false" ht="13.8" hidden="false" customHeight="false" outlineLevel="0" collapsed="false">
      <c r="A39" s="375"/>
      <c r="B39" s="375"/>
      <c r="C39" s="375"/>
      <c r="D39" s="375"/>
      <c r="E39" s="375"/>
      <c r="F39" s="375"/>
      <c r="G39" s="375"/>
      <c r="H39" s="375"/>
      <c r="I39" s="375"/>
      <c r="J39" s="375"/>
      <c r="K39" s="375"/>
      <c r="L39" s="375"/>
      <c r="M39" s="382"/>
      <c r="N39" s="375"/>
      <c r="O39" s="375"/>
      <c r="P39" s="375"/>
      <c r="Q39" s="375"/>
      <c r="R39" s="375"/>
      <c r="S39" s="375"/>
      <c r="T39" s="376"/>
      <c r="U39" s="383"/>
      <c r="V39" s="382"/>
      <c r="W39" s="383"/>
      <c r="X39" s="382"/>
      <c r="Y39" s="382"/>
      <c r="Z39" s="382"/>
      <c r="AA39" s="382"/>
      <c r="AB39" s="385"/>
      <c r="AC39" s="385"/>
      <c r="AD39" s="386"/>
      <c r="AE39" s="385"/>
      <c r="AF39" s="387"/>
      <c r="AG39" s="385"/>
      <c r="AH39" s="388"/>
      <c r="AI39" s="385"/>
      <c r="AJ39" s="385"/>
      <c r="AK39" s="385"/>
      <c r="AL39" s="385"/>
      <c r="AM39" s="385"/>
      <c r="AN39" s="385"/>
      <c r="AO39" s="383"/>
      <c r="AP39" s="383"/>
      <c r="AQ39" s="383"/>
      <c r="AR39" s="383"/>
      <c r="AS39" s="383"/>
      <c r="AT39" s="378" t="str">
        <f aca="false">IF(A39="", "","'"&amp;A39&amp;"': {megami: '"&amp;B39&amp;"'"&amp;IF(C39&lt;&gt;"",", anotherID: '"&amp;C39&amp;"', replace: '"&amp;D39&amp;"'","")&amp;", name: '"&amp;SUBSTITUTE(E39,"'","\'")&amp;"', nameEn: '"&amp;SUBSTITUTE(K39,"'","\'")&amp;"', nameZh: '"&amp;SUBSTITUTE(G39,"'","\'")&amp;"', nameZhG1: '"&amp;SUBSTITUTE(H39,"'","\'")&amp;"', nameKo: '"&amp;SUBSTITUTE(J39,"'","\'")&amp;"', ruby: '"&amp;F39&amp;"', rubyEn: '"&amp;L39&amp;IF(I39&lt;&gt;"", "', rubyZh: '"&amp;I39, "")&amp;"', baseType: '"&amp;VLOOKUP(M39,マスタ!$A$1:$B$99,2,0)&amp;"'"&amp;IF(N39="○",", extra: true","")&amp;IF(O39&lt;&gt;"",", extraFrom: '"&amp;O39&amp;"'","")&amp;IF(P39&lt;&gt;"",", exchangableTo: '"&amp;P39&amp;"'","")&amp;IF(Q39="○",", poison: true","")&amp;IF(R39&lt;&gt;"", ", type: '"&amp;VLOOKUP(R39,マスタ!$D$1:$E$99,2,0)&amp;"'", "")&amp;IF(S39&lt;&gt;"",", subType: '"&amp;VLOOKUP(S39,マスタ!$D$1:$E$99,2,0)&amp;"'","")&amp;""&amp;IF(T39&lt;&gt;"",", range: '"&amp;T39&amp;"'","")&amp;IF(V39&lt;&gt;"",", damage: '"&amp;V39&amp;"'","")&amp;IF(X39&lt;&gt;"",", capacity: '"&amp;X39&amp;"'","")&amp;IF(Y39&lt;&gt;"",", growth: "&amp;Y39&amp;"","")&amp;IF(Z39&lt;&gt;"",", cost: '"&amp;Z39&amp;"'","")&amp;", text: '"&amp;SUBSTITUTE(SUBSTITUTE(AE39, CHAR(13), ""),CHAR(10),"\n")&amp;IF(AF39&lt;&gt;"", "', textAdditional: '"&amp;SUBSTITUTE(SUBSTITUTE(AF39, CHAR(13), ""),CHAR(10),"\n"), "")&amp;"', textZh: '"&amp;SUBSTITUTE(SUBSTITUTE(SUBSTITUTE(AG39, CHAR(13), ""),CHAR(10),"\n"),"'","\'")&amp;"', textZhG1: '"&amp;SUBSTITUTE(SUBSTITUTE(SUBSTITUTE(AI39, CHAR(13), ""),CHAR(10),"\n"),"'","\'")&amp;IF(AH39&lt;&gt;"", "', textZhAdditional: '"&amp;SUBSTITUTE(SUBSTITUTE(AH39, CHAR(13), ""),CHAR(10),"\n"), "")&amp;IF(AJ39&lt;&gt;"", "', textZhG1Additional: '"&amp;SUBSTITUTE(SUBSTITUTE(AJ39, CHAR(13), ""),CHAR(10),"\n"), "")&amp;"', textKo: '"&amp;SUBSTITUTE(SUBSTITUTE(SUBSTITUTE(AK39, CHAR(13), ""),CHAR(10),"\n"),"'","\'")&amp;IF(AL39&lt;&gt;"", "', textKoAdditional: '"&amp;SUBSTITUTE(SUBSTITUTE(AL39, CHAR(13), ""),CHAR(10),"\n"), "")&amp;"', textEn: '"&amp;SUBSTITUTE(SUBSTITUTE(SUBSTITUTE(AM39, CHAR(13), ""),CHAR(10),"\n"),"'","\'")&amp;IF(AN39&lt;&gt;"", "', textEnAdditional: '"&amp;SUBSTITUTE(SUBSTITUTE(AN39, CHAR(13), ""),CHAR(10),"\n"), "")&amp;"'"&amp;IF(AB39="○",", sealable: true","")&amp;IF(AC39="○",", removable: true","")&amp;IF(AA39="○",", lie: true","")&amp;IF(AD39="○",", investable: true","")&amp;"},")</f>
        <v/>
      </c>
      <c r="AU39" s="379" t="str">
        <f aca="false">IF($A39&lt;&gt;"", "    /** 《"&amp;$E39&amp;"》 */ export const "&amp;SUBSTITUTE(UPPER(IF(MID($A39, 3, 1)="-", RIGHT($A39,LEN($A39)-3), $A39)), "-", "_")&amp;": TCardId = '"&amp;$A39&amp;"';", "")</f>
        <v/>
      </c>
      <c r="AV39" s="380" t="str">
        <f aca="false">IF($A40&lt;&gt;"", "    | '"&amp;$A40&amp;"'", "")</f>
        <v/>
      </c>
    </row>
    <row r="40" customFormat="false" ht="13.8" hidden="false" customHeight="false" outlineLevel="0" collapsed="false">
      <c r="A40" s="375"/>
      <c r="B40" s="375"/>
      <c r="C40" s="375"/>
      <c r="D40" s="375"/>
      <c r="E40" s="375"/>
      <c r="F40" s="375"/>
      <c r="G40" s="375"/>
      <c r="H40" s="375"/>
      <c r="I40" s="375"/>
      <c r="J40" s="375"/>
      <c r="K40" s="375"/>
      <c r="L40" s="375"/>
      <c r="M40" s="382"/>
      <c r="N40" s="375"/>
      <c r="O40" s="375"/>
      <c r="P40" s="375"/>
      <c r="Q40" s="375"/>
      <c r="R40" s="375"/>
      <c r="S40" s="375"/>
      <c r="T40" s="376"/>
      <c r="U40" s="383"/>
      <c r="V40" s="382"/>
      <c r="W40" s="383"/>
      <c r="X40" s="382"/>
      <c r="Y40" s="382"/>
      <c r="Z40" s="382"/>
      <c r="AA40" s="382"/>
      <c r="AB40" s="385"/>
      <c r="AC40" s="385"/>
      <c r="AD40" s="386"/>
      <c r="AE40" s="385"/>
      <c r="AF40" s="387"/>
      <c r="AG40" s="385"/>
      <c r="AH40" s="388"/>
      <c r="AI40" s="385"/>
      <c r="AJ40" s="385"/>
      <c r="AK40" s="385"/>
      <c r="AL40" s="385"/>
      <c r="AM40" s="385"/>
      <c r="AN40" s="385"/>
      <c r="AO40" s="383"/>
      <c r="AP40" s="383"/>
      <c r="AQ40" s="383"/>
      <c r="AR40" s="383"/>
      <c r="AS40" s="383"/>
      <c r="AT40" s="378" t="str">
        <f aca="false">IF(A40="", "","'"&amp;A40&amp;"': {megami: '"&amp;B40&amp;"'"&amp;IF(C40&lt;&gt;"",", anotherID: '"&amp;C40&amp;"', replace: '"&amp;D40&amp;"'","")&amp;", name: '"&amp;SUBSTITUTE(E40,"'","\'")&amp;"', nameEn: '"&amp;SUBSTITUTE(K40,"'","\'")&amp;"', nameZh: '"&amp;SUBSTITUTE(G40,"'","\'")&amp;"', nameZhG1: '"&amp;SUBSTITUTE(H40,"'","\'")&amp;"', nameKo: '"&amp;SUBSTITUTE(J40,"'","\'")&amp;"', ruby: '"&amp;F40&amp;"', rubyEn: '"&amp;L40&amp;IF(I40&lt;&gt;"", "', rubyZh: '"&amp;I40, "")&amp;"', baseType: '"&amp;VLOOKUP(M40,マスタ!$A$1:$B$99,2,0)&amp;"'"&amp;IF(N40="○",", extra: true","")&amp;IF(O40&lt;&gt;"",", extraFrom: '"&amp;O40&amp;"'","")&amp;IF(P40&lt;&gt;"",", exchangableTo: '"&amp;P40&amp;"'","")&amp;IF(Q40="○",", poison: true","")&amp;IF(R40&lt;&gt;"", ", type: '"&amp;VLOOKUP(R40,マスタ!$D$1:$E$99,2,0)&amp;"'", "")&amp;IF(S40&lt;&gt;"",", subType: '"&amp;VLOOKUP(S40,マスタ!$D$1:$E$99,2,0)&amp;"'","")&amp;""&amp;IF(T40&lt;&gt;"",", range: '"&amp;T40&amp;"'","")&amp;IF(V40&lt;&gt;"",", damage: '"&amp;V40&amp;"'","")&amp;IF(X40&lt;&gt;"",", capacity: '"&amp;X40&amp;"'","")&amp;IF(Y40&lt;&gt;"",", growth: "&amp;Y40&amp;"","")&amp;IF(Z40&lt;&gt;"",", cost: '"&amp;Z40&amp;"'","")&amp;", text: '"&amp;SUBSTITUTE(SUBSTITUTE(AE40, CHAR(13), ""),CHAR(10),"\n")&amp;IF(AF40&lt;&gt;"", "', textAdditional: '"&amp;SUBSTITUTE(SUBSTITUTE(AF40, CHAR(13), ""),CHAR(10),"\n"), "")&amp;"', textZh: '"&amp;SUBSTITUTE(SUBSTITUTE(SUBSTITUTE(AG40, CHAR(13), ""),CHAR(10),"\n"),"'","\'")&amp;"', textZhG1: '"&amp;SUBSTITUTE(SUBSTITUTE(SUBSTITUTE(AI40, CHAR(13), ""),CHAR(10),"\n"),"'","\'")&amp;IF(AH40&lt;&gt;"", "', textZhAdditional: '"&amp;SUBSTITUTE(SUBSTITUTE(AH40, CHAR(13), ""),CHAR(10),"\n"), "")&amp;IF(AJ40&lt;&gt;"", "', textZhG1Additional: '"&amp;SUBSTITUTE(SUBSTITUTE(AJ40, CHAR(13), ""),CHAR(10),"\n"), "")&amp;"', textKo: '"&amp;SUBSTITUTE(SUBSTITUTE(SUBSTITUTE(AK40, CHAR(13), ""),CHAR(10),"\n"),"'","\'")&amp;IF(AL40&lt;&gt;"", "', textKoAdditional: '"&amp;SUBSTITUTE(SUBSTITUTE(AL40, CHAR(13), ""),CHAR(10),"\n"), "")&amp;"', textEn: '"&amp;SUBSTITUTE(SUBSTITUTE(SUBSTITUTE(AM40, CHAR(13), ""),CHAR(10),"\n"),"'","\'")&amp;IF(AN40&lt;&gt;"", "', textEnAdditional: '"&amp;SUBSTITUTE(SUBSTITUTE(AN40, CHAR(13), ""),CHAR(10),"\n"), "")&amp;"'"&amp;IF(AB40="○",", sealable: true","")&amp;IF(AC40="○",", removable: true","")&amp;IF(AA40="○",", lie: true","")&amp;IF(AD40="○",", investable: true","")&amp;"},")</f>
        <v/>
      </c>
      <c r="AU40" s="379" t="str">
        <f aca="false">IF($A40&lt;&gt;"", "    /** 《"&amp;$E40&amp;"》 */ export const "&amp;SUBSTITUTE(UPPER(IF(MID($A40, 3, 1)="-", RIGHT($A40,LEN($A40)-3), $A40)), "-", "_")&amp;": TCardId = '"&amp;$A40&amp;"';", "")</f>
        <v/>
      </c>
      <c r="AV40" s="380" t="str">
        <f aca="false">IF($A41&lt;&gt;"", "    | '"&amp;$A41&amp;"'", "")</f>
        <v/>
      </c>
    </row>
    <row r="41" customFormat="false" ht="13.8" hidden="false" customHeight="false" outlineLevel="0" collapsed="false">
      <c r="A41" s="375"/>
      <c r="B41" s="375"/>
      <c r="C41" s="375"/>
      <c r="D41" s="375"/>
      <c r="E41" s="375"/>
      <c r="F41" s="375"/>
      <c r="G41" s="375"/>
      <c r="H41" s="375"/>
      <c r="I41" s="375"/>
      <c r="J41" s="375"/>
      <c r="K41" s="375"/>
      <c r="L41" s="375"/>
      <c r="M41" s="382"/>
      <c r="N41" s="375"/>
      <c r="O41" s="375"/>
      <c r="P41" s="375"/>
      <c r="Q41" s="375"/>
      <c r="R41" s="375"/>
      <c r="S41" s="375"/>
      <c r="T41" s="376"/>
      <c r="U41" s="383"/>
      <c r="V41" s="382"/>
      <c r="W41" s="383"/>
      <c r="X41" s="382"/>
      <c r="Y41" s="382"/>
      <c r="Z41" s="382"/>
      <c r="AA41" s="382"/>
      <c r="AB41" s="385"/>
      <c r="AC41" s="385"/>
      <c r="AD41" s="386"/>
      <c r="AE41" s="385"/>
      <c r="AF41" s="387"/>
      <c r="AG41" s="385"/>
      <c r="AH41" s="388"/>
      <c r="AI41" s="385"/>
      <c r="AJ41" s="385"/>
      <c r="AK41" s="385"/>
      <c r="AL41" s="385"/>
      <c r="AM41" s="385"/>
      <c r="AN41" s="385"/>
      <c r="AO41" s="383"/>
      <c r="AP41" s="383"/>
      <c r="AQ41" s="383"/>
      <c r="AR41" s="383"/>
      <c r="AS41" s="383"/>
      <c r="AT41" s="378" t="str">
        <f aca="false">IF(A41="", "","'"&amp;A41&amp;"': {megami: '"&amp;B41&amp;"'"&amp;IF(C41&lt;&gt;"",", anotherID: '"&amp;C41&amp;"', replace: '"&amp;D41&amp;"'","")&amp;", name: '"&amp;SUBSTITUTE(E41,"'","\'")&amp;"', nameEn: '"&amp;SUBSTITUTE(K41,"'","\'")&amp;"', nameZh: '"&amp;SUBSTITUTE(G41,"'","\'")&amp;"', nameZhG1: '"&amp;SUBSTITUTE(H41,"'","\'")&amp;"', nameKo: '"&amp;SUBSTITUTE(J41,"'","\'")&amp;"', ruby: '"&amp;F41&amp;"', rubyEn: '"&amp;L41&amp;IF(I41&lt;&gt;"", "', rubyZh: '"&amp;I41, "")&amp;"', baseType: '"&amp;VLOOKUP(M41,マスタ!$A$1:$B$99,2,0)&amp;"'"&amp;IF(N41="○",", extra: true","")&amp;IF(O41&lt;&gt;"",", extraFrom: '"&amp;O41&amp;"'","")&amp;IF(P41&lt;&gt;"",", exchangableTo: '"&amp;P41&amp;"'","")&amp;IF(Q41="○",", poison: true","")&amp;IF(R41&lt;&gt;"", ", type: '"&amp;VLOOKUP(R41,マスタ!$D$1:$E$99,2,0)&amp;"'", "")&amp;IF(S41&lt;&gt;"",", subType: '"&amp;VLOOKUP(S41,マスタ!$D$1:$E$99,2,0)&amp;"'","")&amp;""&amp;IF(T41&lt;&gt;"",", range: '"&amp;T41&amp;"'","")&amp;IF(V41&lt;&gt;"",", damage: '"&amp;V41&amp;"'","")&amp;IF(X41&lt;&gt;"",", capacity: '"&amp;X41&amp;"'","")&amp;IF(Y41&lt;&gt;"",", growth: "&amp;Y41&amp;"","")&amp;IF(Z41&lt;&gt;"",", cost: '"&amp;Z41&amp;"'","")&amp;", text: '"&amp;SUBSTITUTE(SUBSTITUTE(AE41, CHAR(13), ""),CHAR(10),"\n")&amp;IF(AF41&lt;&gt;"", "', textAdditional: '"&amp;SUBSTITUTE(SUBSTITUTE(AF41, CHAR(13), ""),CHAR(10),"\n"), "")&amp;"', textZh: '"&amp;SUBSTITUTE(SUBSTITUTE(SUBSTITUTE(AG41, CHAR(13), ""),CHAR(10),"\n"),"'","\'")&amp;"', textZhG1: '"&amp;SUBSTITUTE(SUBSTITUTE(SUBSTITUTE(AI41, CHAR(13), ""),CHAR(10),"\n"),"'","\'")&amp;IF(AH41&lt;&gt;"", "', textZhAdditional: '"&amp;SUBSTITUTE(SUBSTITUTE(AH41, CHAR(13), ""),CHAR(10),"\n"), "")&amp;IF(AJ41&lt;&gt;"", "', textZhG1Additional: '"&amp;SUBSTITUTE(SUBSTITUTE(AJ41, CHAR(13), ""),CHAR(10),"\n"), "")&amp;"', textKo: '"&amp;SUBSTITUTE(SUBSTITUTE(SUBSTITUTE(AK41, CHAR(13), ""),CHAR(10),"\n"),"'","\'")&amp;IF(AL41&lt;&gt;"", "', textKoAdditional: '"&amp;SUBSTITUTE(SUBSTITUTE(AL41, CHAR(13), ""),CHAR(10),"\n"), "")&amp;"', textEn: '"&amp;SUBSTITUTE(SUBSTITUTE(SUBSTITUTE(AM41, CHAR(13), ""),CHAR(10),"\n"),"'","\'")&amp;IF(AN41&lt;&gt;"", "', textEnAdditional: '"&amp;SUBSTITUTE(SUBSTITUTE(AN41, CHAR(13), ""),CHAR(10),"\n"), "")&amp;"'"&amp;IF(AB41="○",", sealable: true","")&amp;IF(AC41="○",", removable: true","")&amp;IF(AA41="○",", lie: true","")&amp;IF(AD41="○",", investable: true","")&amp;"},")</f>
        <v/>
      </c>
      <c r="AU41" s="379" t="str">
        <f aca="false">IF($A41&lt;&gt;"", "    /** 《"&amp;$E41&amp;"》 */ export const "&amp;SUBSTITUTE(UPPER(IF(MID($A41, 3, 1)="-", RIGHT($A41,LEN($A41)-3), $A41)), "-", "_")&amp;": TCardId = '"&amp;$A41&amp;"';", "")</f>
        <v/>
      </c>
      <c r="AV41" s="380" t="str">
        <f aca="false">IF($A42&lt;&gt;"", "    | '"&amp;$A42&amp;"'", "")</f>
        <v/>
      </c>
    </row>
    <row r="42" customFormat="false" ht="13.8" hidden="false" customHeight="false" outlineLevel="0" collapsed="false">
      <c r="A42" s="375"/>
      <c r="B42" s="375"/>
      <c r="C42" s="375"/>
      <c r="D42" s="375"/>
      <c r="E42" s="375"/>
      <c r="F42" s="375"/>
      <c r="G42" s="375"/>
      <c r="H42" s="375"/>
      <c r="I42" s="375"/>
      <c r="J42" s="375"/>
      <c r="K42" s="375"/>
      <c r="L42" s="375"/>
      <c r="M42" s="375"/>
      <c r="N42" s="375"/>
      <c r="O42" s="375"/>
      <c r="P42" s="375"/>
      <c r="Q42" s="375"/>
      <c r="R42" s="375"/>
      <c r="S42" s="375"/>
      <c r="T42" s="376"/>
      <c r="U42" s="383"/>
      <c r="V42" s="382"/>
      <c r="W42" s="383"/>
      <c r="X42" s="382"/>
      <c r="Y42" s="382"/>
      <c r="Z42" s="382"/>
      <c r="AA42" s="382"/>
      <c r="AB42" s="385"/>
      <c r="AC42" s="385"/>
      <c r="AD42" s="386"/>
      <c r="AE42" s="385"/>
      <c r="AF42" s="387"/>
      <c r="AG42" s="385"/>
      <c r="AH42" s="388"/>
      <c r="AI42" s="385"/>
      <c r="AJ42" s="385"/>
      <c r="AK42" s="385"/>
      <c r="AL42" s="385"/>
      <c r="AM42" s="385"/>
      <c r="AN42" s="385"/>
      <c r="AO42" s="383"/>
      <c r="AP42" s="383"/>
      <c r="AQ42" s="383"/>
      <c r="AR42" s="383"/>
      <c r="AS42" s="383"/>
      <c r="AT42" s="378" t="str">
        <f aca="false">IF(A42="", "","'"&amp;A42&amp;"': {megami: '"&amp;B42&amp;"'"&amp;IF(C42&lt;&gt;"",", anotherID: '"&amp;C42&amp;"', replace: '"&amp;D42&amp;"'","")&amp;", name: '"&amp;SUBSTITUTE(E42,"'","\'")&amp;"', nameEn: '"&amp;SUBSTITUTE(K42,"'","\'")&amp;"', nameZh: '"&amp;SUBSTITUTE(G42,"'","\'")&amp;"', nameZhG1: '"&amp;SUBSTITUTE(H42,"'","\'")&amp;"', nameKo: '"&amp;SUBSTITUTE(J42,"'","\'")&amp;"', ruby: '"&amp;F42&amp;"', rubyEn: '"&amp;L42&amp;IF(I42&lt;&gt;"", "', rubyZh: '"&amp;I42, "")&amp;"', baseType: '"&amp;VLOOKUP(M42,マスタ!$A$1:$B$99,2,0)&amp;"'"&amp;IF(N42="○",", extra: true","")&amp;IF(O42&lt;&gt;"",", extraFrom: '"&amp;O42&amp;"'","")&amp;IF(P42&lt;&gt;"",", exchangableTo: '"&amp;P42&amp;"'","")&amp;IF(Q42="○",", poison: true","")&amp;IF(R42&lt;&gt;"", ", type: '"&amp;VLOOKUP(R42,マスタ!$D$1:$E$99,2,0)&amp;"'", "")&amp;IF(S42&lt;&gt;"",", subType: '"&amp;VLOOKUP(S42,マスタ!$D$1:$E$99,2,0)&amp;"'","")&amp;""&amp;IF(T42&lt;&gt;"",", range: '"&amp;T42&amp;"'","")&amp;IF(V42&lt;&gt;"",", damage: '"&amp;V42&amp;"'","")&amp;IF(X42&lt;&gt;"",", capacity: '"&amp;X42&amp;"'","")&amp;IF(Y42&lt;&gt;"",", growth: "&amp;Y42&amp;"","")&amp;IF(Z42&lt;&gt;"",", cost: '"&amp;Z42&amp;"'","")&amp;", text: '"&amp;SUBSTITUTE(SUBSTITUTE(AE42, CHAR(13), ""),CHAR(10),"\n")&amp;IF(AF42&lt;&gt;"", "', textAdditional: '"&amp;SUBSTITUTE(SUBSTITUTE(AF42, CHAR(13), ""),CHAR(10),"\n"), "")&amp;"', textZh: '"&amp;SUBSTITUTE(SUBSTITUTE(SUBSTITUTE(AG42, CHAR(13), ""),CHAR(10),"\n"),"'","\'")&amp;"', textZhG1: '"&amp;SUBSTITUTE(SUBSTITUTE(SUBSTITUTE(AI42, CHAR(13), ""),CHAR(10),"\n"),"'","\'")&amp;IF(AH42&lt;&gt;"", "', textZhAdditional: '"&amp;SUBSTITUTE(SUBSTITUTE(AH42, CHAR(13), ""),CHAR(10),"\n"), "")&amp;IF(AJ42&lt;&gt;"", "', textZhG1Additional: '"&amp;SUBSTITUTE(SUBSTITUTE(AJ42, CHAR(13), ""),CHAR(10),"\n"), "")&amp;"', textKo: '"&amp;SUBSTITUTE(SUBSTITUTE(SUBSTITUTE(AK42, CHAR(13), ""),CHAR(10),"\n"),"'","\'")&amp;IF(AL42&lt;&gt;"", "', textKoAdditional: '"&amp;SUBSTITUTE(SUBSTITUTE(AL42, CHAR(13), ""),CHAR(10),"\n"), "")&amp;"', textEn: '"&amp;SUBSTITUTE(SUBSTITUTE(SUBSTITUTE(AM42, CHAR(13), ""),CHAR(10),"\n"),"'","\'")&amp;IF(AN42&lt;&gt;"", "', textEnAdditional: '"&amp;SUBSTITUTE(SUBSTITUTE(AN42, CHAR(13), ""),CHAR(10),"\n"), "")&amp;"'"&amp;IF(AB42="○",", sealable: true","")&amp;IF(AC42="○",", removable: true","")&amp;IF(AA42="○",", lie: true","")&amp;IF(AD42="○",", investable: true","")&amp;"},")</f>
        <v/>
      </c>
      <c r="AU42" s="379" t="str">
        <f aca="false">IF($A42&lt;&gt;"", "    /** 《"&amp;$E42&amp;"》 */ export const "&amp;SUBSTITUTE(UPPER(IF(MID($A42, 3, 1)="-", RIGHT($A42,LEN($A42)-3), $A42)), "-", "_")&amp;": TCardId = '"&amp;$A42&amp;"';", "")</f>
        <v/>
      </c>
      <c r="AV42" s="380" t="str">
        <f aca="false">IF($A43&lt;&gt;"", "    | '"&amp;$A43&amp;"'", "")</f>
        <v/>
      </c>
    </row>
    <row r="43" customFormat="false" ht="13.8" hidden="false" customHeight="false" outlineLevel="0" collapsed="false">
      <c r="A43" s="375"/>
      <c r="B43" s="375"/>
      <c r="C43" s="375"/>
      <c r="D43" s="375"/>
      <c r="E43" s="375"/>
      <c r="F43" s="375"/>
      <c r="G43" s="375"/>
      <c r="H43" s="375"/>
      <c r="I43" s="375"/>
      <c r="J43" s="375"/>
      <c r="K43" s="375"/>
      <c r="L43" s="375"/>
      <c r="M43" s="375"/>
      <c r="N43" s="375"/>
      <c r="O43" s="375"/>
      <c r="P43" s="375"/>
      <c r="Q43" s="375"/>
      <c r="R43" s="375"/>
      <c r="S43" s="375"/>
      <c r="T43" s="376"/>
      <c r="U43" s="383"/>
      <c r="V43" s="382"/>
      <c r="W43" s="383"/>
      <c r="X43" s="382"/>
      <c r="Y43" s="382"/>
      <c r="Z43" s="382"/>
      <c r="AA43" s="382"/>
      <c r="AB43" s="385"/>
      <c r="AC43" s="385"/>
      <c r="AD43" s="386"/>
      <c r="AE43" s="385"/>
      <c r="AF43" s="387"/>
      <c r="AG43" s="385"/>
      <c r="AH43" s="388"/>
      <c r="AI43" s="385"/>
      <c r="AJ43" s="385"/>
      <c r="AK43" s="385"/>
      <c r="AL43" s="385"/>
      <c r="AM43" s="385"/>
      <c r="AN43" s="385"/>
      <c r="AO43" s="383"/>
      <c r="AP43" s="383"/>
      <c r="AQ43" s="383"/>
      <c r="AR43" s="383"/>
      <c r="AS43" s="383"/>
      <c r="AT43" s="378" t="str">
        <f aca="false">IF(A43="", "","'"&amp;A43&amp;"': {megami: '"&amp;B43&amp;"'"&amp;IF(C43&lt;&gt;"",", anotherID: '"&amp;C43&amp;"', replace: '"&amp;D43&amp;"'","")&amp;", name: '"&amp;SUBSTITUTE(E43,"'","\'")&amp;"', nameEn: '"&amp;SUBSTITUTE(K43,"'","\'")&amp;"', nameZh: '"&amp;SUBSTITUTE(G43,"'","\'")&amp;"', nameZhG1: '"&amp;SUBSTITUTE(H43,"'","\'")&amp;"', nameKo: '"&amp;SUBSTITUTE(J43,"'","\'")&amp;"', ruby: '"&amp;F43&amp;"', rubyEn: '"&amp;L43&amp;IF(I43&lt;&gt;"", "', rubyZh: '"&amp;I43, "")&amp;"', baseType: '"&amp;VLOOKUP(M43,マスタ!$A$1:$B$99,2,0)&amp;"'"&amp;IF(N43="○",", extra: true","")&amp;IF(O43&lt;&gt;"",", extraFrom: '"&amp;O43&amp;"'","")&amp;IF(P43&lt;&gt;"",", exchangableTo: '"&amp;P43&amp;"'","")&amp;IF(Q43="○",", poison: true","")&amp;IF(R43&lt;&gt;"", ", type: '"&amp;VLOOKUP(R43,マスタ!$D$1:$E$99,2,0)&amp;"'", "")&amp;IF(S43&lt;&gt;"",", subType: '"&amp;VLOOKUP(S43,マスタ!$D$1:$E$99,2,0)&amp;"'","")&amp;""&amp;IF(T43&lt;&gt;"",", range: '"&amp;T43&amp;"'","")&amp;IF(V43&lt;&gt;"",", damage: '"&amp;V43&amp;"'","")&amp;IF(X43&lt;&gt;"",", capacity: '"&amp;X43&amp;"'","")&amp;IF(Y43&lt;&gt;"",", growth: "&amp;Y43&amp;"","")&amp;IF(Z43&lt;&gt;"",", cost: '"&amp;Z43&amp;"'","")&amp;", text: '"&amp;SUBSTITUTE(SUBSTITUTE(AE43, CHAR(13), ""),CHAR(10),"\n")&amp;IF(AF43&lt;&gt;"", "', textAdditional: '"&amp;SUBSTITUTE(SUBSTITUTE(AF43, CHAR(13), ""),CHAR(10),"\n"), "")&amp;"', textZh: '"&amp;SUBSTITUTE(SUBSTITUTE(SUBSTITUTE(AG43, CHAR(13), ""),CHAR(10),"\n"),"'","\'")&amp;"', textZhG1: '"&amp;SUBSTITUTE(SUBSTITUTE(SUBSTITUTE(AI43, CHAR(13), ""),CHAR(10),"\n"),"'","\'")&amp;IF(AH43&lt;&gt;"", "', textZhAdditional: '"&amp;SUBSTITUTE(SUBSTITUTE(AH43, CHAR(13), ""),CHAR(10),"\n"), "")&amp;IF(AJ43&lt;&gt;"", "', textZhG1Additional: '"&amp;SUBSTITUTE(SUBSTITUTE(AJ43, CHAR(13), ""),CHAR(10),"\n"), "")&amp;"', textKo: '"&amp;SUBSTITUTE(SUBSTITUTE(SUBSTITUTE(AK43, CHAR(13), ""),CHAR(10),"\n"),"'","\'")&amp;IF(AL43&lt;&gt;"", "', textKoAdditional: '"&amp;SUBSTITUTE(SUBSTITUTE(AL43, CHAR(13), ""),CHAR(10),"\n"), "")&amp;"', textEn: '"&amp;SUBSTITUTE(SUBSTITUTE(SUBSTITUTE(AM43, CHAR(13), ""),CHAR(10),"\n"),"'","\'")&amp;IF(AN43&lt;&gt;"", "', textEnAdditional: '"&amp;SUBSTITUTE(SUBSTITUTE(AN43, CHAR(13), ""),CHAR(10),"\n"), "")&amp;"'"&amp;IF(AB43="○",", sealable: true","")&amp;IF(AC43="○",", removable: true","")&amp;IF(AA43="○",", lie: true","")&amp;IF(AD43="○",", investable: true","")&amp;"},")</f>
        <v/>
      </c>
      <c r="AU43" s="379" t="str">
        <f aca="false">IF($A43&lt;&gt;"", "    /** 《"&amp;$E43&amp;"》 */ export const "&amp;SUBSTITUTE(UPPER(IF(MID($A43, 3, 1)="-", RIGHT($A43,LEN($A43)-3), $A43)), "-", "_")&amp;": TCardId = '"&amp;$A43&amp;"';", "")</f>
        <v/>
      </c>
      <c r="AV43" s="380" t="str">
        <f aca="false">IF($A44&lt;&gt;"", "    | '"&amp;$A44&amp;"'", "")</f>
        <v/>
      </c>
    </row>
    <row r="44" customFormat="false" ht="13.8" hidden="false" customHeight="false" outlineLevel="0" collapsed="false">
      <c r="A44" s="375"/>
      <c r="B44" s="375"/>
      <c r="C44" s="375"/>
      <c r="D44" s="375"/>
      <c r="E44" s="375"/>
      <c r="F44" s="375"/>
      <c r="G44" s="375"/>
      <c r="H44" s="375"/>
      <c r="I44" s="375"/>
      <c r="J44" s="375"/>
      <c r="K44" s="375"/>
      <c r="L44" s="375"/>
      <c r="M44" s="375"/>
      <c r="N44" s="375"/>
      <c r="O44" s="375"/>
      <c r="P44" s="375"/>
      <c r="Q44" s="375"/>
      <c r="R44" s="375"/>
      <c r="S44" s="375"/>
      <c r="T44" s="376"/>
      <c r="U44" s="383"/>
      <c r="V44" s="382"/>
      <c r="W44" s="383"/>
      <c r="X44" s="382"/>
      <c r="Y44" s="382"/>
      <c r="Z44" s="382"/>
      <c r="AA44" s="382"/>
      <c r="AB44" s="385"/>
      <c r="AC44" s="385"/>
      <c r="AD44" s="386"/>
      <c r="AE44" s="387"/>
      <c r="AF44" s="387"/>
      <c r="AG44" s="385"/>
      <c r="AH44" s="388"/>
      <c r="AI44" s="385"/>
      <c r="AJ44" s="385"/>
      <c r="AK44" s="385"/>
      <c r="AL44" s="385"/>
      <c r="AM44" s="385"/>
      <c r="AN44" s="385"/>
      <c r="AO44" s="383"/>
      <c r="AP44" s="383"/>
      <c r="AQ44" s="383"/>
      <c r="AR44" s="383"/>
      <c r="AS44" s="383"/>
      <c r="AT44" s="378" t="str">
        <f aca="false">IF(A44="", "","'"&amp;A44&amp;"': {megami: '"&amp;B44&amp;"'"&amp;IF(C44&lt;&gt;"",", anotherID: '"&amp;C44&amp;"', replace: '"&amp;D44&amp;"'","")&amp;", name: '"&amp;SUBSTITUTE(E44,"'","\'")&amp;"', nameEn: '"&amp;SUBSTITUTE(K44,"'","\'")&amp;"', nameZh: '"&amp;SUBSTITUTE(G44,"'","\'")&amp;"', nameZhG1: '"&amp;SUBSTITUTE(H44,"'","\'")&amp;"', nameKo: '"&amp;SUBSTITUTE(J44,"'","\'")&amp;"', ruby: '"&amp;F44&amp;"', rubyEn: '"&amp;L44&amp;IF(I44&lt;&gt;"", "', rubyZh: '"&amp;I44, "")&amp;"', baseType: '"&amp;VLOOKUP(M44,マスタ!$A$1:$B$99,2,0)&amp;"'"&amp;IF(N44="○",", extra: true","")&amp;IF(O44&lt;&gt;"",", extraFrom: '"&amp;O44&amp;"'","")&amp;IF(P44&lt;&gt;"",", exchangableTo: '"&amp;P44&amp;"'","")&amp;IF(Q44="○",", poison: true","")&amp;IF(R44&lt;&gt;"", ", type: '"&amp;VLOOKUP(R44,マスタ!$D$1:$E$99,2,0)&amp;"'", "")&amp;IF(S44&lt;&gt;"",", subType: '"&amp;VLOOKUP(S44,マスタ!$D$1:$E$99,2,0)&amp;"'","")&amp;""&amp;IF(T44&lt;&gt;"",", range: '"&amp;T44&amp;"'","")&amp;IF(V44&lt;&gt;"",", damage: '"&amp;V44&amp;"'","")&amp;IF(X44&lt;&gt;"",", capacity: '"&amp;X44&amp;"'","")&amp;IF(Y44&lt;&gt;"",", growth: "&amp;Y44&amp;"","")&amp;IF(Z44&lt;&gt;"",", cost: '"&amp;Z44&amp;"'","")&amp;", text: '"&amp;SUBSTITUTE(SUBSTITUTE(AE44, CHAR(13), ""),CHAR(10),"\n")&amp;IF(AF44&lt;&gt;"", "', textAdditional: '"&amp;SUBSTITUTE(SUBSTITUTE(AF44, CHAR(13), ""),CHAR(10),"\n"), "")&amp;"', textZh: '"&amp;SUBSTITUTE(SUBSTITUTE(SUBSTITUTE(AG44, CHAR(13), ""),CHAR(10),"\n"),"'","\'")&amp;"', textZhG1: '"&amp;SUBSTITUTE(SUBSTITUTE(SUBSTITUTE(AI44, CHAR(13), ""),CHAR(10),"\n"),"'","\'")&amp;IF(AH44&lt;&gt;"", "', textZhAdditional: '"&amp;SUBSTITUTE(SUBSTITUTE(AH44, CHAR(13), ""),CHAR(10),"\n"), "")&amp;IF(AJ44&lt;&gt;"", "', textZhG1Additional: '"&amp;SUBSTITUTE(SUBSTITUTE(AJ44, CHAR(13), ""),CHAR(10),"\n"), "")&amp;"', textKo: '"&amp;SUBSTITUTE(SUBSTITUTE(SUBSTITUTE(AK44, CHAR(13), ""),CHAR(10),"\n"),"'","\'")&amp;IF(AL44&lt;&gt;"", "', textKoAdditional: '"&amp;SUBSTITUTE(SUBSTITUTE(AL44, CHAR(13), ""),CHAR(10),"\n"), "")&amp;"', textEn: '"&amp;SUBSTITUTE(SUBSTITUTE(SUBSTITUTE(AM44, CHAR(13), ""),CHAR(10),"\n"),"'","\'")&amp;IF(AN44&lt;&gt;"", "', textEnAdditional: '"&amp;SUBSTITUTE(SUBSTITUTE(AN44, CHAR(13), ""),CHAR(10),"\n"), "")&amp;"'"&amp;IF(AB44="○",", sealable: true","")&amp;IF(AC44="○",", removable: true","")&amp;IF(AA44="○",", lie: true","")&amp;IF(AD44="○",", investable: true","")&amp;"},")</f>
        <v/>
      </c>
      <c r="AU44" s="379" t="str">
        <f aca="false">IF($A44&lt;&gt;"", "    /** 《"&amp;$E44&amp;"》 */ export const "&amp;SUBSTITUTE(UPPER(IF(MID($A44, 3, 1)="-", RIGHT($A44,LEN($A44)-3), $A44)), "-", "_")&amp;": TCardId = '"&amp;$A44&amp;"';", "")</f>
        <v/>
      </c>
      <c r="AV44" s="380" t="str">
        <f aca="false">IF($A45&lt;&gt;"", "    | '"&amp;$A45&amp;"'", "")</f>
        <v/>
      </c>
    </row>
    <row r="45" customFormat="false" ht="13.8" hidden="false" customHeight="false" outlineLevel="0" collapsed="false">
      <c r="A45" s="375"/>
      <c r="B45" s="375"/>
      <c r="C45" s="375"/>
      <c r="D45" s="375"/>
      <c r="E45" s="375"/>
      <c r="F45" s="375"/>
      <c r="G45" s="375"/>
      <c r="H45" s="375"/>
      <c r="I45" s="375"/>
      <c r="J45" s="375"/>
      <c r="K45" s="375"/>
      <c r="L45" s="375"/>
      <c r="M45" s="375"/>
      <c r="N45" s="375"/>
      <c r="O45" s="375"/>
      <c r="P45" s="375"/>
      <c r="Q45" s="375"/>
      <c r="R45" s="375"/>
      <c r="S45" s="375"/>
      <c r="T45" s="376"/>
      <c r="U45" s="383"/>
      <c r="V45" s="382"/>
      <c r="W45" s="383"/>
      <c r="X45" s="382"/>
      <c r="Y45" s="382"/>
      <c r="Z45" s="382"/>
      <c r="AA45" s="382"/>
      <c r="AB45" s="385"/>
      <c r="AC45" s="385"/>
      <c r="AD45" s="386"/>
      <c r="AE45" s="385"/>
      <c r="AF45" s="387"/>
      <c r="AG45" s="385"/>
      <c r="AH45" s="388"/>
      <c r="AI45" s="385"/>
      <c r="AJ45" s="385"/>
      <c r="AK45" s="385"/>
      <c r="AL45" s="385"/>
      <c r="AM45" s="385"/>
      <c r="AN45" s="385"/>
      <c r="AO45" s="383"/>
      <c r="AP45" s="383"/>
      <c r="AQ45" s="383"/>
      <c r="AR45" s="383"/>
      <c r="AS45" s="383"/>
      <c r="AT45" s="378" t="str">
        <f aca="false">IF(A45="", "","'"&amp;A45&amp;"': {megami: '"&amp;B45&amp;"'"&amp;IF(C45&lt;&gt;"",", anotherID: '"&amp;C45&amp;"', replace: '"&amp;D45&amp;"'","")&amp;", name: '"&amp;SUBSTITUTE(E45,"'","\'")&amp;"', nameEn: '"&amp;SUBSTITUTE(K45,"'","\'")&amp;"', nameZh: '"&amp;SUBSTITUTE(G45,"'","\'")&amp;"', nameZhG1: '"&amp;SUBSTITUTE(H45,"'","\'")&amp;"', nameKo: '"&amp;SUBSTITUTE(J45,"'","\'")&amp;"', ruby: '"&amp;F45&amp;"', rubyEn: '"&amp;L45&amp;IF(I45&lt;&gt;"", "', rubyZh: '"&amp;I45, "")&amp;"', baseType: '"&amp;VLOOKUP(M45,マスタ!$A$1:$B$99,2,0)&amp;"'"&amp;IF(N45="○",", extra: true","")&amp;IF(O45&lt;&gt;"",", extraFrom: '"&amp;O45&amp;"'","")&amp;IF(P45&lt;&gt;"",", exchangableTo: '"&amp;P45&amp;"'","")&amp;IF(Q45="○",", poison: true","")&amp;IF(R45&lt;&gt;"", ", type: '"&amp;VLOOKUP(R45,マスタ!$D$1:$E$99,2,0)&amp;"'", "")&amp;IF(S45&lt;&gt;"",", subType: '"&amp;VLOOKUP(S45,マスタ!$D$1:$E$99,2,0)&amp;"'","")&amp;""&amp;IF(T45&lt;&gt;"",", range: '"&amp;T45&amp;"'","")&amp;IF(V45&lt;&gt;"",", damage: '"&amp;V45&amp;"'","")&amp;IF(X45&lt;&gt;"",", capacity: '"&amp;X45&amp;"'","")&amp;IF(Y45&lt;&gt;"",", growth: "&amp;Y45&amp;"","")&amp;IF(Z45&lt;&gt;"",", cost: '"&amp;Z45&amp;"'","")&amp;", text: '"&amp;SUBSTITUTE(SUBSTITUTE(AE45, CHAR(13), ""),CHAR(10),"\n")&amp;IF(AF45&lt;&gt;"", "', textAdditional: '"&amp;SUBSTITUTE(SUBSTITUTE(AF45, CHAR(13), ""),CHAR(10),"\n"), "")&amp;"', textZh: '"&amp;SUBSTITUTE(SUBSTITUTE(SUBSTITUTE(AG45, CHAR(13), ""),CHAR(10),"\n"),"'","\'")&amp;"', textZhG1: '"&amp;SUBSTITUTE(SUBSTITUTE(SUBSTITUTE(AI45, CHAR(13), ""),CHAR(10),"\n"),"'","\'")&amp;IF(AH45&lt;&gt;"", "', textZhAdditional: '"&amp;SUBSTITUTE(SUBSTITUTE(AH45, CHAR(13), ""),CHAR(10),"\n"), "")&amp;IF(AJ45&lt;&gt;"", "', textZhG1Additional: '"&amp;SUBSTITUTE(SUBSTITUTE(AJ45, CHAR(13), ""),CHAR(10),"\n"), "")&amp;"', textKo: '"&amp;SUBSTITUTE(SUBSTITUTE(SUBSTITUTE(AK45, CHAR(13), ""),CHAR(10),"\n"),"'","\'")&amp;IF(AL45&lt;&gt;"", "', textKoAdditional: '"&amp;SUBSTITUTE(SUBSTITUTE(AL45, CHAR(13), ""),CHAR(10),"\n"), "")&amp;"', textEn: '"&amp;SUBSTITUTE(SUBSTITUTE(SUBSTITUTE(AM45, CHAR(13), ""),CHAR(10),"\n"),"'","\'")&amp;IF(AN45&lt;&gt;"", "', textEnAdditional: '"&amp;SUBSTITUTE(SUBSTITUTE(AN45, CHAR(13), ""),CHAR(10),"\n"), "")&amp;"'"&amp;IF(AB45="○",", sealable: true","")&amp;IF(AC45="○",", removable: true","")&amp;IF(AA45="○",", lie: true","")&amp;IF(AD45="○",", investable: true","")&amp;"},")</f>
        <v/>
      </c>
      <c r="AU45" s="379" t="str">
        <f aca="false">IF($A45&lt;&gt;"", "    /** 《"&amp;$E45&amp;"》 */ export const "&amp;SUBSTITUTE(UPPER(IF(MID($A45, 3, 1)="-", RIGHT($A45,LEN($A45)-3), $A45)), "-", "_")&amp;": TCardId = '"&amp;$A45&amp;"';", "")</f>
        <v/>
      </c>
      <c r="AV45" s="380" t="str">
        <f aca="false">IF($A46&lt;&gt;"", "    | '"&amp;$A46&amp;"'", "")</f>
        <v/>
      </c>
    </row>
    <row r="46" customFormat="false" ht="13.8" hidden="false" customHeight="false" outlineLevel="0" collapsed="false">
      <c r="A46" s="375"/>
      <c r="B46" s="375"/>
      <c r="C46" s="375"/>
      <c r="D46" s="375"/>
      <c r="E46" s="375"/>
      <c r="F46" s="375"/>
      <c r="G46" s="375"/>
      <c r="H46" s="375"/>
      <c r="I46" s="375"/>
      <c r="J46" s="375"/>
      <c r="K46" s="375"/>
      <c r="L46" s="375"/>
      <c r="M46" s="382"/>
      <c r="N46" s="375"/>
      <c r="O46" s="375"/>
      <c r="P46" s="375"/>
      <c r="Q46" s="375"/>
      <c r="R46" s="375"/>
      <c r="S46" s="375"/>
      <c r="T46" s="376"/>
      <c r="U46" s="383"/>
      <c r="V46" s="382"/>
      <c r="W46" s="383"/>
      <c r="X46" s="382"/>
      <c r="Y46" s="382"/>
      <c r="Z46" s="382"/>
      <c r="AA46" s="382"/>
      <c r="AB46" s="385"/>
      <c r="AC46" s="385"/>
      <c r="AD46" s="386"/>
      <c r="AE46" s="385"/>
      <c r="AF46" s="387"/>
      <c r="AG46" s="385"/>
      <c r="AH46" s="388"/>
      <c r="AI46" s="385"/>
      <c r="AJ46" s="385"/>
      <c r="AK46" s="385"/>
      <c r="AL46" s="385"/>
      <c r="AM46" s="385"/>
      <c r="AN46" s="385"/>
      <c r="AO46" s="383"/>
      <c r="AP46" s="383"/>
      <c r="AQ46" s="383"/>
      <c r="AR46" s="383"/>
      <c r="AS46" s="383"/>
      <c r="AT46" s="378" t="str">
        <f aca="false">IF(A46="", "","'"&amp;A46&amp;"': {megami: '"&amp;B46&amp;"'"&amp;IF(C46&lt;&gt;"",", anotherID: '"&amp;C46&amp;"', replace: '"&amp;D46&amp;"'","")&amp;", name: '"&amp;SUBSTITUTE(E46,"'","\'")&amp;"', nameEn: '"&amp;SUBSTITUTE(K46,"'","\'")&amp;"', nameZh: '"&amp;SUBSTITUTE(G46,"'","\'")&amp;"', nameZhG1: '"&amp;SUBSTITUTE(H46,"'","\'")&amp;"', nameKo: '"&amp;SUBSTITUTE(J46,"'","\'")&amp;"', ruby: '"&amp;F46&amp;"', rubyEn: '"&amp;L46&amp;IF(I46&lt;&gt;"", "', rubyZh: '"&amp;I46, "")&amp;"', baseType: '"&amp;VLOOKUP(M46,マスタ!$A$1:$B$99,2,0)&amp;"'"&amp;IF(N46="○",", extra: true","")&amp;IF(O46&lt;&gt;"",", extraFrom: '"&amp;O46&amp;"'","")&amp;IF(P46&lt;&gt;"",", exchangableTo: '"&amp;P46&amp;"'","")&amp;IF(Q46="○",", poison: true","")&amp;IF(R46&lt;&gt;"", ", type: '"&amp;VLOOKUP(R46,マスタ!$D$1:$E$99,2,0)&amp;"'", "")&amp;IF(S46&lt;&gt;"",", subType: '"&amp;VLOOKUP(S46,マスタ!$D$1:$E$99,2,0)&amp;"'","")&amp;""&amp;IF(T46&lt;&gt;"",", range: '"&amp;T46&amp;"'","")&amp;IF(V46&lt;&gt;"",", damage: '"&amp;V46&amp;"'","")&amp;IF(X46&lt;&gt;"",", capacity: '"&amp;X46&amp;"'","")&amp;IF(Y46&lt;&gt;"",", growth: "&amp;Y46&amp;"","")&amp;IF(Z46&lt;&gt;"",", cost: '"&amp;Z46&amp;"'","")&amp;", text: '"&amp;SUBSTITUTE(SUBSTITUTE(AE46, CHAR(13), ""),CHAR(10),"\n")&amp;IF(AF46&lt;&gt;"", "', textAdditional: '"&amp;SUBSTITUTE(SUBSTITUTE(AF46, CHAR(13), ""),CHAR(10),"\n"), "")&amp;"', textZh: '"&amp;SUBSTITUTE(SUBSTITUTE(SUBSTITUTE(AG46, CHAR(13), ""),CHAR(10),"\n"),"'","\'")&amp;"', textZhG1: '"&amp;SUBSTITUTE(SUBSTITUTE(SUBSTITUTE(AI46, CHAR(13), ""),CHAR(10),"\n"),"'","\'")&amp;IF(AH46&lt;&gt;"", "', textZhAdditional: '"&amp;SUBSTITUTE(SUBSTITUTE(AH46, CHAR(13), ""),CHAR(10),"\n"), "")&amp;IF(AJ46&lt;&gt;"", "', textZhG1Additional: '"&amp;SUBSTITUTE(SUBSTITUTE(AJ46, CHAR(13), ""),CHAR(10),"\n"), "")&amp;"', textKo: '"&amp;SUBSTITUTE(SUBSTITUTE(SUBSTITUTE(AK46, CHAR(13), ""),CHAR(10),"\n"),"'","\'")&amp;IF(AL46&lt;&gt;"", "', textKoAdditional: '"&amp;SUBSTITUTE(SUBSTITUTE(AL46, CHAR(13), ""),CHAR(10),"\n"), "")&amp;"', textEn: '"&amp;SUBSTITUTE(SUBSTITUTE(SUBSTITUTE(AM46, CHAR(13), ""),CHAR(10),"\n"),"'","\'")&amp;IF(AN46&lt;&gt;"", "', textEnAdditional: '"&amp;SUBSTITUTE(SUBSTITUTE(AN46, CHAR(13), ""),CHAR(10),"\n"), "")&amp;"'"&amp;IF(AB46="○",", sealable: true","")&amp;IF(AC46="○",", removable: true","")&amp;IF(AA46="○",", lie: true","")&amp;IF(AD46="○",", investable: true","")&amp;"},")</f>
        <v/>
      </c>
      <c r="AU46" s="379" t="str">
        <f aca="false">IF($A46&lt;&gt;"", "    /** 《"&amp;$E46&amp;"》 */ export const "&amp;SUBSTITUTE(UPPER(IF(MID($A46, 3, 1)="-", RIGHT($A46,LEN($A46)-3), $A46)), "-", "_")&amp;": TCardId = '"&amp;$A46&amp;"';", "")</f>
        <v/>
      </c>
      <c r="AV46" s="380" t="str">
        <f aca="false">IF($A47&lt;&gt;"", "    | '"&amp;$A47&amp;"'", "")</f>
        <v/>
      </c>
    </row>
    <row r="47" customFormat="false" ht="13.8" hidden="false" customHeight="false" outlineLevel="0" collapsed="false">
      <c r="A47" s="375"/>
      <c r="B47" s="375"/>
      <c r="C47" s="375"/>
      <c r="D47" s="375"/>
      <c r="E47" s="375"/>
      <c r="F47" s="375"/>
      <c r="G47" s="375"/>
      <c r="H47" s="375"/>
      <c r="I47" s="375"/>
      <c r="J47" s="375"/>
      <c r="K47" s="375"/>
      <c r="L47" s="375"/>
      <c r="M47" s="382"/>
      <c r="N47" s="375"/>
      <c r="O47" s="375"/>
      <c r="P47" s="375"/>
      <c r="Q47" s="375"/>
      <c r="R47" s="375"/>
      <c r="S47" s="375"/>
      <c r="T47" s="376"/>
      <c r="U47" s="383"/>
      <c r="V47" s="382"/>
      <c r="W47" s="383"/>
      <c r="X47" s="382"/>
      <c r="Y47" s="382"/>
      <c r="Z47" s="382"/>
      <c r="AA47" s="382"/>
      <c r="AB47" s="385"/>
      <c r="AC47" s="385"/>
      <c r="AD47" s="386"/>
      <c r="AE47" s="385"/>
      <c r="AF47" s="387"/>
      <c r="AG47" s="385"/>
      <c r="AH47" s="388"/>
      <c r="AI47" s="385"/>
      <c r="AJ47" s="385"/>
      <c r="AK47" s="385"/>
      <c r="AL47" s="385"/>
      <c r="AM47" s="385"/>
      <c r="AN47" s="385"/>
      <c r="AO47" s="383"/>
      <c r="AP47" s="383"/>
      <c r="AQ47" s="383"/>
      <c r="AR47" s="383"/>
      <c r="AS47" s="383"/>
      <c r="AT47" s="378" t="str">
        <f aca="false">IF(A47="", "","'"&amp;A47&amp;"': {megami: '"&amp;B47&amp;"'"&amp;IF(C47&lt;&gt;"",", anotherID: '"&amp;C47&amp;"', replace: '"&amp;D47&amp;"'","")&amp;", name: '"&amp;SUBSTITUTE(E47,"'","\'")&amp;"', nameEn: '"&amp;SUBSTITUTE(K47,"'","\'")&amp;"', nameZh: '"&amp;SUBSTITUTE(G47,"'","\'")&amp;"', nameZhG1: '"&amp;SUBSTITUTE(H47,"'","\'")&amp;"', nameKo: '"&amp;SUBSTITUTE(J47,"'","\'")&amp;"', ruby: '"&amp;F47&amp;"', rubyEn: '"&amp;L47&amp;IF(I47&lt;&gt;"", "', rubyZh: '"&amp;I47, "")&amp;"', baseType: '"&amp;VLOOKUP(M47,マスタ!$A$1:$B$99,2,0)&amp;"'"&amp;IF(N47="○",", extra: true","")&amp;IF(O47&lt;&gt;"",", extraFrom: '"&amp;O47&amp;"'","")&amp;IF(P47&lt;&gt;"",", exchangableTo: '"&amp;P47&amp;"'","")&amp;IF(Q47="○",", poison: true","")&amp;IF(R47&lt;&gt;"", ", type: '"&amp;VLOOKUP(R47,マスタ!$D$1:$E$99,2,0)&amp;"'", "")&amp;IF(S47&lt;&gt;"",", subType: '"&amp;VLOOKUP(S47,マスタ!$D$1:$E$99,2,0)&amp;"'","")&amp;""&amp;IF(T47&lt;&gt;"",", range: '"&amp;T47&amp;"'","")&amp;IF(V47&lt;&gt;"",", damage: '"&amp;V47&amp;"'","")&amp;IF(X47&lt;&gt;"",", capacity: '"&amp;X47&amp;"'","")&amp;IF(Y47&lt;&gt;"",", growth: "&amp;Y47&amp;"","")&amp;IF(Z47&lt;&gt;"",", cost: '"&amp;Z47&amp;"'","")&amp;", text: '"&amp;SUBSTITUTE(SUBSTITUTE(AE47, CHAR(13), ""),CHAR(10),"\n")&amp;IF(AF47&lt;&gt;"", "', textAdditional: '"&amp;SUBSTITUTE(SUBSTITUTE(AF47, CHAR(13), ""),CHAR(10),"\n"), "")&amp;"', textZh: '"&amp;SUBSTITUTE(SUBSTITUTE(SUBSTITUTE(AG47, CHAR(13), ""),CHAR(10),"\n"),"'","\'")&amp;"', textZhG1: '"&amp;SUBSTITUTE(SUBSTITUTE(SUBSTITUTE(AI47, CHAR(13), ""),CHAR(10),"\n"),"'","\'")&amp;IF(AH47&lt;&gt;"", "', textZhAdditional: '"&amp;SUBSTITUTE(SUBSTITUTE(AH47, CHAR(13), ""),CHAR(10),"\n"), "")&amp;IF(AJ47&lt;&gt;"", "', textZhG1Additional: '"&amp;SUBSTITUTE(SUBSTITUTE(AJ47, CHAR(13), ""),CHAR(10),"\n"), "")&amp;"', textKo: '"&amp;SUBSTITUTE(SUBSTITUTE(SUBSTITUTE(AK47, CHAR(13), ""),CHAR(10),"\n"),"'","\'")&amp;IF(AL47&lt;&gt;"", "', textKoAdditional: '"&amp;SUBSTITUTE(SUBSTITUTE(AL47, CHAR(13), ""),CHAR(10),"\n"), "")&amp;"', textEn: '"&amp;SUBSTITUTE(SUBSTITUTE(SUBSTITUTE(AM47, CHAR(13), ""),CHAR(10),"\n"),"'","\'")&amp;IF(AN47&lt;&gt;"", "', textEnAdditional: '"&amp;SUBSTITUTE(SUBSTITUTE(AN47, CHAR(13), ""),CHAR(10),"\n"), "")&amp;"'"&amp;IF(AB47="○",", sealable: true","")&amp;IF(AC47="○",", removable: true","")&amp;IF(AA47="○",", lie: true","")&amp;IF(AD47="○",", investable: true","")&amp;"},")</f>
        <v/>
      </c>
      <c r="AU47" s="379" t="str">
        <f aca="false">IF($A47&lt;&gt;"", "    /** 《"&amp;$E47&amp;"》 */ export const "&amp;SUBSTITUTE(UPPER(IF(MID($A47, 3, 1)="-", RIGHT($A47,LEN($A47)-3), $A47)), "-", "_")&amp;": TCardId = '"&amp;$A47&amp;"';", "")</f>
        <v/>
      </c>
      <c r="AV47" s="380" t="str">
        <f aca="false">IF($A48&lt;&gt;"", "    | '"&amp;$A48&amp;"'", "")</f>
        <v/>
      </c>
    </row>
    <row r="48" customFormat="false" ht="13.8" hidden="false" customHeight="false" outlineLevel="0" collapsed="false">
      <c r="A48" s="375"/>
      <c r="B48" s="375"/>
      <c r="C48" s="375"/>
      <c r="D48" s="375"/>
      <c r="E48" s="375"/>
      <c r="F48" s="375"/>
      <c r="G48" s="375"/>
      <c r="H48" s="375"/>
      <c r="I48" s="375"/>
      <c r="J48" s="375"/>
      <c r="K48" s="375"/>
      <c r="L48" s="375"/>
      <c r="M48" s="382"/>
      <c r="N48" s="375"/>
      <c r="O48" s="375"/>
      <c r="P48" s="375"/>
      <c r="Q48" s="375"/>
      <c r="R48" s="375"/>
      <c r="S48" s="375"/>
      <c r="T48" s="376"/>
      <c r="U48" s="383"/>
      <c r="V48" s="382"/>
      <c r="W48" s="383"/>
      <c r="X48" s="382"/>
      <c r="Y48" s="382"/>
      <c r="Z48" s="382"/>
      <c r="AA48" s="382"/>
      <c r="AB48" s="385"/>
      <c r="AC48" s="385"/>
      <c r="AD48" s="386"/>
      <c r="AE48" s="385"/>
      <c r="AF48" s="387"/>
      <c r="AG48" s="385"/>
      <c r="AH48" s="388"/>
      <c r="AI48" s="385"/>
      <c r="AJ48" s="385"/>
      <c r="AK48" s="385"/>
      <c r="AL48" s="385"/>
      <c r="AM48" s="385"/>
      <c r="AN48" s="385"/>
      <c r="AO48" s="383"/>
      <c r="AP48" s="383"/>
      <c r="AQ48" s="383"/>
      <c r="AR48" s="383"/>
      <c r="AS48" s="383"/>
      <c r="AT48" s="378" t="str">
        <f aca="false">IF(A48="", "","'"&amp;A48&amp;"': {megami: '"&amp;B48&amp;"'"&amp;IF(C48&lt;&gt;"",", anotherID: '"&amp;C48&amp;"', replace: '"&amp;D48&amp;"'","")&amp;", name: '"&amp;SUBSTITUTE(E48,"'","\'")&amp;"', nameEn: '"&amp;SUBSTITUTE(K48,"'","\'")&amp;"', nameZh: '"&amp;SUBSTITUTE(G48,"'","\'")&amp;"', nameZhG1: '"&amp;SUBSTITUTE(H48,"'","\'")&amp;"', nameKo: '"&amp;SUBSTITUTE(J48,"'","\'")&amp;"', ruby: '"&amp;F48&amp;"', rubyEn: '"&amp;L48&amp;IF(I48&lt;&gt;"", "', rubyZh: '"&amp;I48, "")&amp;"', baseType: '"&amp;VLOOKUP(M48,マスタ!$A$1:$B$99,2,0)&amp;"'"&amp;IF(N48="○",", extra: true","")&amp;IF(O48&lt;&gt;"",", extraFrom: '"&amp;O48&amp;"'","")&amp;IF(P48&lt;&gt;"",", exchangableTo: '"&amp;P48&amp;"'","")&amp;IF(Q48="○",", poison: true","")&amp;IF(R48&lt;&gt;"", ", type: '"&amp;VLOOKUP(R48,マスタ!$D$1:$E$99,2,0)&amp;"'", "")&amp;IF(S48&lt;&gt;"",", subType: '"&amp;VLOOKUP(S48,マスタ!$D$1:$E$99,2,0)&amp;"'","")&amp;""&amp;IF(T48&lt;&gt;"",", range: '"&amp;T48&amp;"'","")&amp;IF(V48&lt;&gt;"",", damage: '"&amp;V48&amp;"'","")&amp;IF(X48&lt;&gt;"",", capacity: '"&amp;X48&amp;"'","")&amp;IF(Y48&lt;&gt;"",", growth: "&amp;Y48&amp;"","")&amp;IF(Z48&lt;&gt;"",", cost: '"&amp;Z48&amp;"'","")&amp;", text: '"&amp;SUBSTITUTE(SUBSTITUTE(AE48, CHAR(13), ""),CHAR(10),"\n")&amp;IF(AF48&lt;&gt;"", "', textAdditional: '"&amp;SUBSTITUTE(SUBSTITUTE(AF48, CHAR(13), ""),CHAR(10),"\n"), "")&amp;"', textZh: '"&amp;SUBSTITUTE(SUBSTITUTE(SUBSTITUTE(AG48, CHAR(13), ""),CHAR(10),"\n"),"'","\'")&amp;"', textZhG1: '"&amp;SUBSTITUTE(SUBSTITUTE(SUBSTITUTE(AI48, CHAR(13), ""),CHAR(10),"\n"),"'","\'")&amp;IF(AH48&lt;&gt;"", "', textZhAdditional: '"&amp;SUBSTITUTE(SUBSTITUTE(AH48, CHAR(13), ""),CHAR(10),"\n"), "")&amp;IF(AJ48&lt;&gt;"", "', textZhG1Additional: '"&amp;SUBSTITUTE(SUBSTITUTE(AJ48, CHAR(13), ""),CHAR(10),"\n"), "")&amp;"', textKo: '"&amp;SUBSTITUTE(SUBSTITUTE(SUBSTITUTE(AK48, CHAR(13), ""),CHAR(10),"\n"),"'","\'")&amp;IF(AL48&lt;&gt;"", "', textKoAdditional: '"&amp;SUBSTITUTE(SUBSTITUTE(AL48, CHAR(13), ""),CHAR(10),"\n"), "")&amp;"', textEn: '"&amp;SUBSTITUTE(SUBSTITUTE(SUBSTITUTE(AM48, CHAR(13), ""),CHAR(10),"\n"),"'","\'")&amp;IF(AN48&lt;&gt;"", "', textEnAdditional: '"&amp;SUBSTITUTE(SUBSTITUTE(AN48, CHAR(13), ""),CHAR(10),"\n"), "")&amp;"'"&amp;IF(AB48="○",", sealable: true","")&amp;IF(AC48="○",", removable: true","")&amp;IF(AA48="○",", lie: true","")&amp;IF(AD48="○",", investable: true","")&amp;"},")</f>
        <v/>
      </c>
      <c r="AU48" s="379" t="str">
        <f aca="false">IF($A48&lt;&gt;"", "    /** 《"&amp;$E48&amp;"》 */ export const "&amp;SUBSTITUTE(UPPER(IF(MID($A48, 3, 1)="-", RIGHT($A48,LEN($A48)-3), $A48)), "-", "_")&amp;": TCardId = '"&amp;$A48&amp;"';", "")</f>
        <v/>
      </c>
      <c r="AV48" s="380" t="str">
        <f aca="false">IF($A49&lt;&gt;"", "    | '"&amp;$A49&amp;"'", "")</f>
        <v/>
      </c>
    </row>
    <row r="49" customFormat="false" ht="13.8" hidden="false" customHeight="false" outlineLevel="0" collapsed="false">
      <c r="A49" s="375"/>
      <c r="B49" s="375"/>
      <c r="C49" s="375"/>
      <c r="D49" s="375"/>
      <c r="E49" s="375"/>
      <c r="F49" s="375"/>
      <c r="G49" s="375"/>
      <c r="H49" s="375"/>
      <c r="I49" s="375"/>
      <c r="J49" s="375"/>
      <c r="K49" s="375"/>
      <c r="L49" s="375"/>
      <c r="M49" s="375"/>
      <c r="N49" s="375"/>
      <c r="O49" s="375"/>
      <c r="P49" s="375"/>
      <c r="Q49" s="375"/>
      <c r="R49" s="375"/>
      <c r="S49" s="375"/>
      <c r="T49" s="375"/>
      <c r="U49" s="375"/>
      <c r="V49" s="376"/>
      <c r="W49" s="375"/>
      <c r="X49" s="375"/>
      <c r="Y49" s="382"/>
      <c r="Z49" s="382"/>
      <c r="AA49" s="382"/>
      <c r="AB49" s="385"/>
      <c r="AC49" s="385"/>
      <c r="AD49" s="386"/>
      <c r="AE49" s="385"/>
      <c r="AF49" s="387"/>
      <c r="AG49" s="385"/>
      <c r="AH49" s="388"/>
      <c r="AI49" s="385"/>
      <c r="AJ49" s="385"/>
      <c r="AK49" s="385"/>
      <c r="AL49" s="385"/>
      <c r="AM49" s="385"/>
      <c r="AN49" s="385"/>
      <c r="AO49" s="383"/>
      <c r="AP49" s="383"/>
      <c r="AQ49" s="383"/>
      <c r="AR49" s="383"/>
      <c r="AS49" s="383"/>
      <c r="AT49" s="378" t="str">
        <f aca="false">IF(A49="", "","'"&amp;A49&amp;"': {megami: '"&amp;B49&amp;"'"&amp;IF(C49&lt;&gt;"",", anotherID: '"&amp;C49&amp;"', replace: '"&amp;D49&amp;"'","")&amp;", name: '"&amp;SUBSTITUTE(E49,"'","\'")&amp;"', nameEn: '"&amp;SUBSTITUTE(K49,"'","\'")&amp;"', nameZh: '"&amp;SUBSTITUTE(G49,"'","\'")&amp;"', nameZhG1: '"&amp;SUBSTITUTE(H49,"'","\'")&amp;"', nameKo: '"&amp;SUBSTITUTE(J49,"'","\'")&amp;"', ruby: '"&amp;F49&amp;"', rubyEn: '"&amp;L49&amp;IF(I49&lt;&gt;"", "', rubyZh: '"&amp;I49, "")&amp;"', baseType: '"&amp;VLOOKUP(M49,マスタ!$A$1:$B$99,2,0)&amp;"'"&amp;IF(N49="○",", extra: true","")&amp;IF(O49&lt;&gt;"",", extraFrom: '"&amp;O49&amp;"'","")&amp;IF(P49&lt;&gt;"",", exchangableTo: '"&amp;P49&amp;"'","")&amp;IF(Q49="○",", poison: true","")&amp;IF(R49&lt;&gt;"", ", type: '"&amp;VLOOKUP(R49,マスタ!$D$1:$E$99,2,0)&amp;"'", "")&amp;IF(S49&lt;&gt;"",", subType: '"&amp;VLOOKUP(S49,マスタ!$D$1:$E$99,2,0)&amp;"'","")&amp;""&amp;IF(T49&lt;&gt;"",", range: '"&amp;T49&amp;"'","")&amp;IF(V49&lt;&gt;"",", damage: '"&amp;V49&amp;"'","")&amp;IF(X49&lt;&gt;"",", capacity: '"&amp;X49&amp;"'","")&amp;IF(Y49&lt;&gt;"",", growth: "&amp;Y49&amp;"","")&amp;IF(Z49&lt;&gt;"",", cost: '"&amp;Z49&amp;"'","")&amp;", text: '"&amp;SUBSTITUTE(SUBSTITUTE(AE49, CHAR(13), ""),CHAR(10),"\n")&amp;IF(AF49&lt;&gt;"", "', textAdditional: '"&amp;SUBSTITUTE(SUBSTITUTE(AF49, CHAR(13), ""),CHAR(10),"\n"), "")&amp;"', textZh: '"&amp;SUBSTITUTE(SUBSTITUTE(SUBSTITUTE(AG49, CHAR(13), ""),CHAR(10),"\n"),"'","\'")&amp;"', textZhG1: '"&amp;SUBSTITUTE(SUBSTITUTE(SUBSTITUTE(AI49, CHAR(13), ""),CHAR(10),"\n"),"'","\'")&amp;IF(AH49&lt;&gt;"", "', textZhAdditional: '"&amp;SUBSTITUTE(SUBSTITUTE(AH49, CHAR(13), ""),CHAR(10),"\n"), "")&amp;IF(AJ49&lt;&gt;"", "', textZhG1Additional: '"&amp;SUBSTITUTE(SUBSTITUTE(AJ49, CHAR(13), ""),CHAR(10),"\n"), "")&amp;"', textKo: '"&amp;SUBSTITUTE(SUBSTITUTE(SUBSTITUTE(AK49, CHAR(13), ""),CHAR(10),"\n"),"'","\'")&amp;IF(AL49&lt;&gt;"", "', textKoAdditional: '"&amp;SUBSTITUTE(SUBSTITUTE(AL49, CHAR(13), ""),CHAR(10),"\n"), "")&amp;"', textEn: '"&amp;SUBSTITUTE(SUBSTITUTE(SUBSTITUTE(AM49, CHAR(13), ""),CHAR(10),"\n"),"'","\'")&amp;IF(AN49&lt;&gt;"", "', textEnAdditional: '"&amp;SUBSTITUTE(SUBSTITUTE(AN49, CHAR(13), ""),CHAR(10),"\n"), "")&amp;"'"&amp;IF(AB49="○",", sealable: true","")&amp;IF(AC49="○",", removable: true","")&amp;IF(AA49="○",", lie: true","")&amp;IF(AD49="○",", investable: true","")&amp;"},")</f>
        <v/>
      </c>
      <c r="AU49" s="379" t="str">
        <f aca="false">IF($A49&lt;&gt;"", "    /** 《"&amp;$E49&amp;"》 */ export const "&amp;SUBSTITUTE(UPPER(IF(MID($A49, 3, 1)="-", RIGHT($A49,LEN($A49)-3), $A49)), "-", "_")&amp;": TCardId = '"&amp;$A49&amp;"';", "")</f>
        <v/>
      </c>
      <c r="AV49" s="380" t="str">
        <f aca="false">IF($A50&lt;&gt;"", "    | '"&amp;$A50&amp;"'", "")</f>
        <v/>
      </c>
    </row>
    <row r="50" customFormat="false" ht="13.8" hidden="false" customHeight="false" outlineLevel="0" collapsed="false">
      <c r="A50" s="375"/>
      <c r="B50" s="375"/>
      <c r="C50" s="375"/>
      <c r="D50" s="375"/>
      <c r="E50" s="375"/>
      <c r="F50" s="375"/>
      <c r="G50" s="375"/>
      <c r="H50" s="375"/>
      <c r="I50" s="375"/>
      <c r="J50" s="375"/>
      <c r="K50" s="375"/>
      <c r="L50" s="375"/>
      <c r="M50" s="375"/>
      <c r="N50" s="375"/>
      <c r="O50" s="375"/>
      <c r="P50" s="375"/>
      <c r="Q50" s="375"/>
      <c r="R50" s="375"/>
      <c r="S50" s="375"/>
      <c r="T50" s="375"/>
      <c r="U50" s="375"/>
      <c r="V50" s="376"/>
      <c r="W50" s="375"/>
      <c r="X50" s="375"/>
      <c r="Y50" s="382"/>
      <c r="Z50" s="382"/>
      <c r="AA50" s="382"/>
      <c r="AB50" s="385"/>
      <c r="AC50" s="385"/>
      <c r="AD50" s="386"/>
      <c r="AE50" s="385"/>
      <c r="AF50" s="387"/>
      <c r="AG50" s="385"/>
      <c r="AH50" s="388"/>
      <c r="AI50" s="385"/>
      <c r="AJ50" s="385"/>
      <c r="AK50" s="385"/>
      <c r="AL50" s="385"/>
      <c r="AM50" s="385"/>
      <c r="AN50" s="385"/>
      <c r="AO50" s="383"/>
      <c r="AP50" s="383"/>
      <c r="AQ50" s="383"/>
      <c r="AR50" s="383"/>
      <c r="AS50" s="383"/>
      <c r="AT50" s="378" t="str">
        <f aca="false">IF(A50="", "","'"&amp;A50&amp;"': {megami: '"&amp;B50&amp;"'"&amp;IF(C50&lt;&gt;"",", anotherID: '"&amp;C50&amp;"', replace: '"&amp;D50&amp;"'","")&amp;", name: '"&amp;SUBSTITUTE(E50,"'","\'")&amp;"', nameEn: '"&amp;SUBSTITUTE(K50,"'","\'")&amp;"', nameZh: '"&amp;SUBSTITUTE(G50,"'","\'")&amp;"', nameZhG1: '"&amp;SUBSTITUTE(H50,"'","\'")&amp;"', nameKo: '"&amp;SUBSTITUTE(J50,"'","\'")&amp;"', ruby: '"&amp;F50&amp;"', rubyEn: '"&amp;L50&amp;IF(I50&lt;&gt;"", "', rubyZh: '"&amp;I50, "")&amp;"', baseType: '"&amp;VLOOKUP(M50,マスタ!$A$1:$B$99,2,0)&amp;"'"&amp;IF(N50="○",", extra: true","")&amp;IF(O50&lt;&gt;"",", extraFrom: '"&amp;O50&amp;"'","")&amp;IF(P50&lt;&gt;"",", exchangableTo: '"&amp;P50&amp;"'","")&amp;IF(Q50="○",", poison: true","")&amp;IF(R50&lt;&gt;"", ", type: '"&amp;VLOOKUP(R50,マスタ!$D$1:$E$99,2,0)&amp;"'", "")&amp;IF(S50&lt;&gt;"",", subType: '"&amp;VLOOKUP(S50,マスタ!$D$1:$E$99,2,0)&amp;"'","")&amp;""&amp;IF(T50&lt;&gt;"",", range: '"&amp;T50&amp;"'","")&amp;IF(V50&lt;&gt;"",", damage: '"&amp;V50&amp;"'","")&amp;IF(X50&lt;&gt;"",", capacity: '"&amp;X50&amp;"'","")&amp;IF(Y50&lt;&gt;"",", growth: "&amp;Y50&amp;"","")&amp;IF(Z50&lt;&gt;"",", cost: '"&amp;Z50&amp;"'","")&amp;", text: '"&amp;SUBSTITUTE(SUBSTITUTE(AE50, CHAR(13), ""),CHAR(10),"\n")&amp;IF(AF50&lt;&gt;"", "', textAdditional: '"&amp;SUBSTITUTE(SUBSTITUTE(AF50, CHAR(13), ""),CHAR(10),"\n"), "")&amp;"', textZh: '"&amp;SUBSTITUTE(SUBSTITUTE(SUBSTITUTE(AG50, CHAR(13), ""),CHAR(10),"\n"),"'","\'")&amp;"', textZhG1: '"&amp;SUBSTITUTE(SUBSTITUTE(SUBSTITUTE(AI50, CHAR(13), ""),CHAR(10),"\n"),"'","\'")&amp;IF(AH50&lt;&gt;"", "', textZhAdditional: '"&amp;SUBSTITUTE(SUBSTITUTE(AH50, CHAR(13), ""),CHAR(10),"\n"), "")&amp;IF(AJ50&lt;&gt;"", "', textZhG1Additional: '"&amp;SUBSTITUTE(SUBSTITUTE(AJ50, CHAR(13), ""),CHAR(10),"\n"), "")&amp;"', textKo: '"&amp;SUBSTITUTE(SUBSTITUTE(SUBSTITUTE(AK50, CHAR(13), ""),CHAR(10),"\n"),"'","\'")&amp;IF(AL50&lt;&gt;"", "', textKoAdditional: '"&amp;SUBSTITUTE(SUBSTITUTE(AL50, CHAR(13), ""),CHAR(10),"\n"), "")&amp;"', textEn: '"&amp;SUBSTITUTE(SUBSTITUTE(SUBSTITUTE(AM50, CHAR(13), ""),CHAR(10),"\n"),"'","\'")&amp;IF(AN50&lt;&gt;"", "', textEnAdditional: '"&amp;SUBSTITUTE(SUBSTITUTE(AN50, CHAR(13), ""),CHAR(10),"\n"), "")&amp;"'"&amp;IF(AB50="○",", sealable: true","")&amp;IF(AC50="○",", removable: true","")&amp;IF(AA50="○",", lie: true","")&amp;IF(AD50="○",", investable: true","")&amp;"},")</f>
        <v/>
      </c>
      <c r="AU50" s="379" t="str">
        <f aca="false">IF($A50&lt;&gt;"", "    /** 《"&amp;$E50&amp;"》 */ export const "&amp;SUBSTITUTE(UPPER(IF(MID($A50, 3, 1)="-", RIGHT($A50,LEN($A50)-3), $A50)), "-", "_")&amp;": TCardId = '"&amp;$A50&amp;"';", "")</f>
        <v/>
      </c>
      <c r="AV50" s="380" t="str">
        <f aca="false">IF($A51&lt;&gt;"", "    | '"&amp;$A51&amp;"'", "")</f>
        <v/>
      </c>
    </row>
    <row r="51" customFormat="false" ht="13.8" hidden="false" customHeight="false" outlineLevel="0" collapsed="false">
      <c r="A51" s="375"/>
      <c r="B51" s="375"/>
      <c r="C51" s="375"/>
      <c r="D51" s="375"/>
      <c r="E51" s="375"/>
      <c r="F51" s="375"/>
      <c r="G51" s="375"/>
      <c r="H51" s="375"/>
      <c r="I51" s="375"/>
      <c r="J51" s="375"/>
      <c r="K51" s="375"/>
      <c r="L51" s="375"/>
      <c r="M51" s="375"/>
      <c r="N51" s="375"/>
      <c r="O51" s="375"/>
      <c r="P51" s="375"/>
      <c r="Q51" s="375"/>
      <c r="R51" s="375"/>
      <c r="S51" s="375"/>
      <c r="T51" s="375"/>
      <c r="U51" s="375"/>
      <c r="V51" s="376"/>
      <c r="W51" s="375"/>
      <c r="X51" s="375"/>
      <c r="Y51" s="382"/>
      <c r="Z51" s="382"/>
      <c r="AA51" s="382"/>
      <c r="AB51" s="385"/>
      <c r="AC51" s="385"/>
      <c r="AD51" s="386"/>
      <c r="AE51" s="387"/>
      <c r="AF51" s="387"/>
      <c r="AG51" s="385"/>
      <c r="AH51" s="388"/>
      <c r="AI51" s="385"/>
      <c r="AJ51" s="385"/>
      <c r="AK51" s="385"/>
      <c r="AL51" s="385"/>
      <c r="AM51" s="385"/>
      <c r="AN51" s="385"/>
      <c r="AO51" s="383"/>
      <c r="AP51" s="383"/>
      <c r="AQ51" s="383"/>
      <c r="AR51" s="383"/>
      <c r="AS51" s="383"/>
      <c r="AT51" s="378" t="str">
        <f aca="false">IF(A51="", "","'"&amp;A51&amp;"': {megami: '"&amp;B51&amp;"'"&amp;IF(C51&lt;&gt;"",", anotherID: '"&amp;C51&amp;"', replace: '"&amp;D51&amp;"'","")&amp;", name: '"&amp;SUBSTITUTE(E51,"'","\'")&amp;"', nameEn: '"&amp;SUBSTITUTE(K51,"'","\'")&amp;"', nameZh: '"&amp;SUBSTITUTE(G51,"'","\'")&amp;"', nameZhG1: '"&amp;SUBSTITUTE(H51,"'","\'")&amp;"', nameKo: '"&amp;SUBSTITUTE(J51,"'","\'")&amp;"', ruby: '"&amp;F51&amp;"', rubyEn: '"&amp;L51&amp;IF(I51&lt;&gt;"", "', rubyZh: '"&amp;I51, "")&amp;"', baseType: '"&amp;VLOOKUP(M51,マスタ!$A$1:$B$99,2,0)&amp;"'"&amp;IF(N51="○",", extra: true","")&amp;IF(O51&lt;&gt;"",", extraFrom: '"&amp;O51&amp;"'","")&amp;IF(P51&lt;&gt;"",", exchangableTo: '"&amp;P51&amp;"'","")&amp;IF(Q51="○",", poison: true","")&amp;IF(R51&lt;&gt;"", ", type: '"&amp;VLOOKUP(R51,マスタ!$D$1:$E$99,2,0)&amp;"'", "")&amp;IF(S51&lt;&gt;"",", subType: '"&amp;VLOOKUP(S51,マスタ!$D$1:$E$99,2,0)&amp;"'","")&amp;""&amp;IF(T51&lt;&gt;"",", range: '"&amp;T51&amp;"'","")&amp;IF(V51&lt;&gt;"",", damage: '"&amp;V51&amp;"'","")&amp;IF(X51&lt;&gt;"",", capacity: '"&amp;X51&amp;"'","")&amp;IF(Y51&lt;&gt;"",", growth: "&amp;Y51&amp;"","")&amp;IF(Z51&lt;&gt;"",", cost: '"&amp;Z51&amp;"'","")&amp;", text: '"&amp;SUBSTITUTE(SUBSTITUTE(AE51, CHAR(13), ""),CHAR(10),"\n")&amp;IF(AF51&lt;&gt;"", "', textAdditional: '"&amp;SUBSTITUTE(SUBSTITUTE(AF51, CHAR(13), ""),CHAR(10),"\n"), "")&amp;"', textZh: '"&amp;SUBSTITUTE(SUBSTITUTE(SUBSTITUTE(AG51, CHAR(13), ""),CHAR(10),"\n"),"'","\'")&amp;"', textZhG1: '"&amp;SUBSTITUTE(SUBSTITUTE(SUBSTITUTE(AI51, CHAR(13), ""),CHAR(10),"\n"),"'","\'")&amp;IF(AH51&lt;&gt;"", "', textZhAdditional: '"&amp;SUBSTITUTE(SUBSTITUTE(AH51, CHAR(13), ""),CHAR(10),"\n"), "")&amp;IF(AJ51&lt;&gt;"", "', textZhG1Additional: '"&amp;SUBSTITUTE(SUBSTITUTE(AJ51, CHAR(13), ""),CHAR(10),"\n"), "")&amp;"', textKo: '"&amp;SUBSTITUTE(SUBSTITUTE(SUBSTITUTE(AK51, CHAR(13), ""),CHAR(10),"\n"),"'","\'")&amp;IF(AL51&lt;&gt;"", "', textKoAdditional: '"&amp;SUBSTITUTE(SUBSTITUTE(AL51, CHAR(13), ""),CHAR(10),"\n"), "")&amp;"', textEn: '"&amp;SUBSTITUTE(SUBSTITUTE(SUBSTITUTE(AM51, CHAR(13), ""),CHAR(10),"\n"),"'","\'")&amp;IF(AN51&lt;&gt;"", "', textEnAdditional: '"&amp;SUBSTITUTE(SUBSTITUTE(AN51, CHAR(13), ""),CHAR(10),"\n"), "")&amp;"'"&amp;IF(AB51="○",", sealable: true","")&amp;IF(AC51="○",", removable: true","")&amp;IF(AA51="○",", lie: true","")&amp;IF(AD51="○",", investable: true","")&amp;"},")</f>
        <v/>
      </c>
      <c r="AU51" s="379" t="str">
        <f aca="false">IF($A51&lt;&gt;"", "    /** 《"&amp;$E51&amp;"》 */ export const "&amp;SUBSTITUTE(UPPER(IF(MID($A51, 3, 1)="-", RIGHT($A51,LEN($A51)-3), $A51)), "-", "_")&amp;": TCardId = '"&amp;$A51&amp;"';", "")</f>
        <v/>
      </c>
      <c r="AV51" s="380" t="str">
        <f aca="false">IF($A52&lt;&gt;"", "    | '"&amp;$A52&amp;"'", "")</f>
        <v/>
      </c>
    </row>
    <row r="52" customFormat="false" ht="13.8" hidden="false" customHeight="false" outlineLevel="0" collapsed="false">
      <c r="A52" s="375"/>
      <c r="B52" s="375"/>
      <c r="C52" s="375"/>
      <c r="D52" s="375"/>
      <c r="E52" s="375"/>
      <c r="F52" s="375"/>
      <c r="G52" s="375"/>
      <c r="H52" s="375"/>
      <c r="I52" s="375"/>
      <c r="J52" s="375"/>
      <c r="K52" s="375"/>
      <c r="L52" s="375"/>
      <c r="M52" s="375"/>
      <c r="N52" s="375"/>
      <c r="O52" s="375"/>
      <c r="P52" s="375"/>
      <c r="Q52" s="375"/>
      <c r="R52" s="375"/>
      <c r="S52" s="375"/>
      <c r="T52" s="375"/>
      <c r="U52" s="375"/>
      <c r="V52" s="376"/>
      <c r="W52" s="375"/>
      <c r="X52" s="375"/>
      <c r="Y52" s="382"/>
      <c r="Z52" s="382"/>
      <c r="AA52" s="382"/>
      <c r="AB52" s="385"/>
      <c r="AC52" s="385"/>
      <c r="AD52" s="386"/>
      <c r="AE52" s="385"/>
      <c r="AF52" s="387"/>
      <c r="AG52" s="385"/>
      <c r="AH52" s="388"/>
      <c r="AI52" s="385"/>
      <c r="AJ52" s="385"/>
      <c r="AK52" s="385"/>
      <c r="AL52" s="385"/>
      <c r="AM52" s="385"/>
      <c r="AN52" s="385"/>
      <c r="AO52" s="383"/>
      <c r="AP52" s="383"/>
      <c r="AQ52" s="383"/>
      <c r="AR52" s="383"/>
      <c r="AS52" s="383"/>
      <c r="AT52" s="378" t="str">
        <f aca="false">IF(A52="", "","'"&amp;A52&amp;"': {megami: '"&amp;B52&amp;"'"&amp;IF(C52&lt;&gt;"",", anotherID: '"&amp;C52&amp;"', replace: '"&amp;D52&amp;"'","")&amp;", name: '"&amp;SUBSTITUTE(E52,"'","\'")&amp;"', nameEn: '"&amp;SUBSTITUTE(K52,"'","\'")&amp;"', nameZh: '"&amp;SUBSTITUTE(G52,"'","\'")&amp;"', nameZhG1: '"&amp;SUBSTITUTE(H52,"'","\'")&amp;"', nameKo: '"&amp;SUBSTITUTE(J52,"'","\'")&amp;"', ruby: '"&amp;F52&amp;"', rubyEn: '"&amp;L52&amp;IF(I52&lt;&gt;"", "', rubyZh: '"&amp;I52, "")&amp;"', baseType: '"&amp;VLOOKUP(M52,マスタ!$A$1:$B$99,2,0)&amp;"'"&amp;IF(N52="○",", extra: true","")&amp;IF(O52&lt;&gt;"",", extraFrom: '"&amp;O52&amp;"'","")&amp;IF(P52&lt;&gt;"",", exchangableTo: '"&amp;P52&amp;"'","")&amp;IF(Q52="○",", poison: true","")&amp;IF(R52&lt;&gt;"", ", type: '"&amp;VLOOKUP(R52,マスタ!$D$1:$E$99,2,0)&amp;"'", "")&amp;IF(S52&lt;&gt;"",", subType: '"&amp;VLOOKUP(S52,マスタ!$D$1:$E$99,2,0)&amp;"'","")&amp;""&amp;IF(T52&lt;&gt;"",", range: '"&amp;T52&amp;"'","")&amp;IF(V52&lt;&gt;"",", damage: '"&amp;V52&amp;"'","")&amp;IF(X52&lt;&gt;"",", capacity: '"&amp;X52&amp;"'","")&amp;IF(Y52&lt;&gt;"",", growth: "&amp;Y52&amp;"","")&amp;IF(Z52&lt;&gt;"",", cost: '"&amp;Z52&amp;"'","")&amp;", text: '"&amp;SUBSTITUTE(SUBSTITUTE(AE52, CHAR(13), ""),CHAR(10),"\n")&amp;IF(AF52&lt;&gt;"", "', textAdditional: '"&amp;SUBSTITUTE(SUBSTITUTE(AF52, CHAR(13), ""),CHAR(10),"\n"), "")&amp;"', textZh: '"&amp;SUBSTITUTE(SUBSTITUTE(SUBSTITUTE(AG52, CHAR(13), ""),CHAR(10),"\n"),"'","\'")&amp;"', textZhG1: '"&amp;SUBSTITUTE(SUBSTITUTE(SUBSTITUTE(AI52, CHAR(13), ""),CHAR(10),"\n"),"'","\'")&amp;IF(AH52&lt;&gt;"", "', textZhAdditional: '"&amp;SUBSTITUTE(SUBSTITUTE(AH52, CHAR(13), ""),CHAR(10),"\n"), "")&amp;IF(AJ52&lt;&gt;"", "', textZhG1Additional: '"&amp;SUBSTITUTE(SUBSTITUTE(AJ52, CHAR(13), ""),CHAR(10),"\n"), "")&amp;"', textKo: '"&amp;SUBSTITUTE(SUBSTITUTE(SUBSTITUTE(AK52, CHAR(13), ""),CHAR(10),"\n"),"'","\'")&amp;IF(AL52&lt;&gt;"", "', textKoAdditional: '"&amp;SUBSTITUTE(SUBSTITUTE(AL52, CHAR(13), ""),CHAR(10),"\n"), "")&amp;"', textEn: '"&amp;SUBSTITUTE(SUBSTITUTE(SUBSTITUTE(AM52, CHAR(13), ""),CHAR(10),"\n"),"'","\'")&amp;IF(AN52&lt;&gt;"", "', textEnAdditional: '"&amp;SUBSTITUTE(SUBSTITUTE(AN52, CHAR(13), ""),CHAR(10),"\n"), "")&amp;"'"&amp;IF(AB52="○",", sealable: true","")&amp;IF(AC52="○",", removable: true","")&amp;IF(AA52="○",", lie: true","")&amp;IF(AD52="○",", investable: true","")&amp;"},")</f>
        <v/>
      </c>
      <c r="AU52" s="379" t="str">
        <f aca="false">IF($A52&lt;&gt;"", "    /** 《"&amp;$E52&amp;"》 */ export const "&amp;SUBSTITUTE(UPPER(IF(MID($A52, 3, 1)="-", RIGHT($A52,LEN($A52)-3), $A52)), "-", "_")&amp;": TCardId = '"&amp;$A52&amp;"';", "")</f>
        <v/>
      </c>
      <c r="AV52" s="380" t="str">
        <f aca="false">IF($A53&lt;&gt;"", "    | '"&amp;$A53&amp;"'", "")</f>
        <v/>
      </c>
    </row>
    <row r="53" customFormat="false" ht="13.8" hidden="false" customHeight="false" outlineLevel="0" collapsed="false">
      <c r="A53" s="375"/>
      <c r="B53" s="375"/>
      <c r="C53" s="375"/>
      <c r="D53" s="375"/>
      <c r="E53" s="375"/>
      <c r="F53" s="375"/>
      <c r="G53" s="375"/>
      <c r="H53" s="375"/>
      <c r="I53" s="375"/>
      <c r="J53" s="375"/>
      <c r="K53" s="375"/>
      <c r="L53" s="375"/>
      <c r="M53" s="382"/>
      <c r="N53" s="375"/>
      <c r="O53" s="375"/>
      <c r="P53" s="375"/>
      <c r="Q53" s="375"/>
      <c r="R53" s="375"/>
      <c r="S53" s="375"/>
      <c r="T53" s="375"/>
      <c r="U53" s="375"/>
      <c r="V53" s="376"/>
      <c r="W53" s="375"/>
      <c r="X53" s="375"/>
      <c r="Y53" s="382"/>
      <c r="Z53" s="382"/>
      <c r="AA53" s="382"/>
      <c r="AB53" s="385"/>
      <c r="AC53" s="385"/>
      <c r="AD53" s="386"/>
      <c r="AE53" s="387"/>
      <c r="AF53" s="387"/>
      <c r="AG53" s="385"/>
      <c r="AH53" s="388"/>
      <c r="AI53" s="385"/>
      <c r="AJ53" s="385"/>
      <c r="AK53" s="385"/>
      <c r="AL53" s="385"/>
      <c r="AM53" s="385"/>
      <c r="AN53" s="385"/>
      <c r="AO53" s="383"/>
      <c r="AP53" s="383"/>
      <c r="AQ53" s="383"/>
      <c r="AR53" s="383"/>
      <c r="AS53" s="383"/>
      <c r="AT53" s="378" t="str">
        <f aca="false">IF(A53="", "","'"&amp;A53&amp;"': {megami: '"&amp;B53&amp;"'"&amp;IF(C53&lt;&gt;"",", anotherID: '"&amp;C53&amp;"', replace: '"&amp;D53&amp;"'","")&amp;", name: '"&amp;SUBSTITUTE(E53,"'","\'")&amp;"', nameEn: '"&amp;SUBSTITUTE(K53,"'","\'")&amp;"', nameZh: '"&amp;SUBSTITUTE(G53,"'","\'")&amp;"', nameZhG1: '"&amp;SUBSTITUTE(H53,"'","\'")&amp;"', nameKo: '"&amp;SUBSTITUTE(J53,"'","\'")&amp;"', ruby: '"&amp;F53&amp;"', rubyEn: '"&amp;L53&amp;IF(I53&lt;&gt;"", "', rubyZh: '"&amp;I53, "")&amp;"', baseType: '"&amp;VLOOKUP(M53,マスタ!$A$1:$B$99,2,0)&amp;"'"&amp;IF(N53="○",", extra: true","")&amp;IF(O53&lt;&gt;"",", extraFrom: '"&amp;O53&amp;"'","")&amp;IF(P53&lt;&gt;"",", exchangableTo: '"&amp;P53&amp;"'","")&amp;IF(Q53="○",", poison: true","")&amp;IF(R53&lt;&gt;"", ", type: '"&amp;VLOOKUP(R53,マスタ!$D$1:$E$99,2,0)&amp;"'", "")&amp;IF(S53&lt;&gt;"",", subType: '"&amp;VLOOKUP(S53,マスタ!$D$1:$E$99,2,0)&amp;"'","")&amp;""&amp;IF(T53&lt;&gt;"",", range: '"&amp;T53&amp;"'","")&amp;IF(V53&lt;&gt;"",", damage: '"&amp;V53&amp;"'","")&amp;IF(X53&lt;&gt;"",", capacity: '"&amp;X53&amp;"'","")&amp;IF(Y53&lt;&gt;"",", growth: "&amp;Y53&amp;"","")&amp;IF(Z53&lt;&gt;"",", cost: '"&amp;Z53&amp;"'","")&amp;", text: '"&amp;SUBSTITUTE(SUBSTITUTE(AE53, CHAR(13), ""),CHAR(10),"\n")&amp;IF(AF53&lt;&gt;"", "', textAdditional: '"&amp;SUBSTITUTE(SUBSTITUTE(AF53, CHAR(13), ""),CHAR(10),"\n"), "")&amp;"', textZh: '"&amp;SUBSTITUTE(SUBSTITUTE(SUBSTITUTE(AG53, CHAR(13), ""),CHAR(10),"\n"),"'","\'")&amp;"', textZhG1: '"&amp;SUBSTITUTE(SUBSTITUTE(SUBSTITUTE(AI53, CHAR(13), ""),CHAR(10),"\n"),"'","\'")&amp;IF(AH53&lt;&gt;"", "', textZhAdditional: '"&amp;SUBSTITUTE(SUBSTITUTE(AH53, CHAR(13), ""),CHAR(10),"\n"), "")&amp;IF(AJ53&lt;&gt;"", "', textZhG1Additional: '"&amp;SUBSTITUTE(SUBSTITUTE(AJ53, CHAR(13), ""),CHAR(10),"\n"), "")&amp;"', textKo: '"&amp;SUBSTITUTE(SUBSTITUTE(SUBSTITUTE(AK53, CHAR(13), ""),CHAR(10),"\n"),"'","\'")&amp;IF(AL53&lt;&gt;"", "', textKoAdditional: '"&amp;SUBSTITUTE(SUBSTITUTE(AL53, CHAR(13), ""),CHAR(10),"\n"), "")&amp;"', textEn: '"&amp;SUBSTITUTE(SUBSTITUTE(SUBSTITUTE(AM53, CHAR(13), ""),CHAR(10),"\n"),"'","\'")&amp;IF(AN53&lt;&gt;"", "', textEnAdditional: '"&amp;SUBSTITUTE(SUBSTITUTE(AN53, CHAR(13), ""),CHAR(10),"\n"), "")&amp;"'"&amp;IF(AB53="○",", sealable: true","")&amp;IF(AC53="○",", removable: true","")&amp;IF(AA53="○",", lie: true","")&amp;IF(AD53="○",", investable: true","")&amp;"},")</f>
        <v/>
      </c>
      <c r="AU53" s="379" t="str">
        <f aca="false">IF($A53&lt;&gt;"", "    /** 《"&amp;$E53&amp;"》 */ export const "&amp;SUBSTITUTE(UPPER(IF(MID($A53, 3, 1)="-", RIGHT($A53,LEN($A53)-3), $A53)), "-", "_")&amp;": TCardId = '"&amp;$A53&amp;"';", "")</f>
        <v/>
      </c>
      <c r="AV53" s="380" t="str">
        <f aca="false">IF($A54&lt;&gt;"", "    | '"&amp;$A54&amp;"'", "")</f>
        <v/>
      </c>
    </row>
    <row r="54" customFormat="false" ht="13.8" hidden="false" customHeight="false" outlineLevel="0" collapsed="false">
      <c r="A54" s="375"/>
      <c r="B54" s="375"/>
      <c r="C54" s="375"/>
      <c r="D54" s="375"/>
      <c r="E54" s="375"/>
      <c r="F54" s="375"/>
      <c r="G54" s="375"/>
      <c r="H54" s="375"/>
      <c r="I54" s="375"/>
      <c r="J54" s="375"/>
      <c r="K54" s="375"/>
      <c r="L54" s="375"/>
      <c r="M54" s="382"/>
      <c r="N54" s="375"/>
      <c r="O54" s="375"/>
      <c r="P54" s="375"/>
      <c r="Q54" s="375"/>
      <c r="R54" s="375"/>
      <c r="S54" s="375"/>
      <c r="T54" s="375"/>
      <c r="U54" s="375"/>
      <c r="V54" s="376"/>
      <c r="W54" s="375"/>
      <c r="X54" s="375"/>
      <c r="Y54" s="382"/>
      <c r="Z54" s="382"/>
      <c r="AA54" s="382"/>
      <c r="AB54" s="385"/>
      <c r="AC54" s="385"/>
      <c r="AD54" s="386"/>
      <c r="AE54" s="385"/>
      <c r="AF54" s="387"/>
      <c r="AG54" s="385"/>
      <c r="AH54" s="388"/>
      <c r="AI54" s="385"/>
      <c r="AJ54" s="385"/>
      <c r="AK54" s="385"/>
      <c r="AL54" s="385"/>
      <c r="AM54" s="385"/>
      <c r="AN54" s="385"/>
      <c r="AO54" s="383"/>
      <c r="AP54" s="383"/>
      <c r="AQ54" s="383"/>
      <c r="AR54" s="383"/>
      <c r="AS54" s="383"/>
      <c r="AT54" s="378" t="str">
        <f aca="false">IF(A54="", "","'"&amp;A54&amp;"': {megami: '"&amp;B54&amp;"'"&amp;IF(C54&lt;&gt;"",", anotherID: '"&amp;C54&amp;"', replace: '"&amp;D54&amp;"'","")&amp;", name: '"&amp;SUBSTITUTE(E54,"'","\'")&amp;"', nameEn: '"&amp;SUBSTITUTE(K54,"'","\'")&amp;"', nameZh: '"&amp;SUBSTITUTE(G54,"'","\'")&amp;"', nameZhG1: '"&amp;SUBSTITUTE(H54,"'","\'")&amp;"', nameKo: '"&amp;SUBSTITUTE(J54,"'","\'")&amp;"', ruby: '"&amp;F54&amp;"', rubyEn: '"&amp;L54&amp;IF(I54&lt;&gt;"", "', rubyZh: '"&amp;I54, "")&amp;"', baseType: '"&amp;VLOOKUP(M54,マスタ!$A$1:$B$99,2,0)&amp;"'"&amp;IF(N54="○",", extra: true","")&amp;IF(O54&lt;&gt;"",", extraFrom: '"&amp;O54&amp;"'","")&amp;IF(P54&lt;&gt;"",", exchangableTo: '"&amp;P54&amp;"'","")&amp;IF(Q54="○",", poison: true","")&amp;IF(R54&lt;&gt;"", ", type: '"&amp;VLOOKUP(R54,マスタ!$D$1:$E$99,2,0)&amp;"'", "")&amp;IF(S54&lt;&gt;"",", subType: '"&amp;VLOOKUP(S54,マスタ!$D$1:$E$99,2,0)&amp;"'","")&amp;""&amp;IF(T54&lt;&gt;"",", range: '"&amp;T54&amp;"'","")&amp;IF(V54&lt;&gt;"",", damage: '"&amp;V54&amp;"'","")&amp;IF(X54&lt;&gt;"",", capacity: '"&amp;X54&amp;"'","")&amp;IF(Y54&lt;&gt;"",", growth: "&amp;Y54&amp;"","")&amp;IF(Z54&lt;&gt;"",", cost: '"&amp;Z54&amp;"'","")&amp;", text: '"&amp;SUBSTITUTE(SUBSTITUTE(AE54, CHAR(13), ""),CHAR(10),"\n")&amp;IF(AF54&lt;&gt;"", "', textAdditional: '"&amp;SUBSTITUTE(SUBSTITUTE(AF54, CHAR(13), ""),CHAR(10),"\n"), "")&amp;"', textZh: '"&amp;SUBSTITUTE(SUBSTITUTE(SUBSTITUTE(AG54, CHAR(13), ""),CHAR(10),"\n"),"'","\'")&amp;"', textZhG1: '"&amp;SUBSTITUTE(SUBSTITUTE(SUBSTITUTE(AI54, CHAR(13), ""),CHAR(10),"\n"),"'","\'")&amp;IF(AH54&lt;&gt;"", "', textZhAdditional: '"&amp;SUBSTITUTE(SUBSTITUTE(AH54, CHAR(13), ""),CHAR(10),"\n"), "")&amp;IF(AJ54&lt;&gt;"", "', textZhG1Additional: '"&amp;SUBSTITUTE(SUBSTITUTE(AJ54, CHAR(13), ""),CHAR(10),"\n"), "")&amp;"', textKo: '"&amp;SUBSTITUTE(SUBSTITUTE(SUBSTITUTE(AK54, CHAR(13), ""),CHAR(10),"\n"),"'","\'")&amp;IF(AL54&lt;&gt;"", "', textKoAdditional: '"&amp;SUBSTITUTE(SUBSTITUTE(AL54, CHAR(13), ""),CHAR(10),"\n"), "")&amp;"', textEn: '"&amp;SUBSTITUTE(SUBSTITUTE(SUBSTITUTE(AM54, CHAR(13), ""),CHAR(10),"\n"),"'","\'")&amp;IF(AN54&lt;&gt;"", "', textEnAdditional: '"&amp;SUBSTITUTE(SUBSTITUTE(AN54, CHAR(13), ""),CHAR(10),"\n"), "")&amp;"'"&amp;IF(AB54="○",", sealable: true","")&amp;IF(AC54="○",", removable: true","")&amp;IF(AA54="○",", lie: true","")&amp;IF(AD54="○",", investable: true","")&amp;"},")</f>
        <v/>
      </c>
      <c r="AU54" s="379" t="str">
        <f aca="false">IF($A54&lt;&gt;"", "    /** 《"&amp;$E54&amp;"》 */ export const "&amp;SUBSTITUTE(UPPER(IF(MID($A54, 3, 1)="-", RIGHT($A54,LEN($A54)-3), $A54)), "-", "_")&amp;": TCardId = '"&amp;$A54&amp;"';", "")</f>
        <v/>
      </c>
      <c r="AV54" s="380" t="str">
        <f aca="false">IF($A55&lt;&gt;"", "    | '"&amp;$A55&amp;"'", "")</f>
        <v/>
      </c>
    </row>
    <row r="55" customFormat="false" ht="13.8" hidden="false" customHeight="false" outlineLevel="0" collapsed="false">
      <c r="A55" s="375"/>
      <c r="B55" s="375"/>
      <c r="C55" s="375"/>
      <c r="D55" s="375"/>
      <c r="E55" s="375"/>
      <c r="F55" s="375"/>
      <c r="G55" s="375"/>
      <c r="H55" s="375"/>
      <c r="I55" s="375"/>
      <c r="J55" s="375"/>
      <c r="K55" s="375"/>
      <c r="L55" s="375"/>
      <c r="M55" s="382"/>
      <c r="N55" s="375"/>
      <c r="O55" s="375"/>
      <c r="P55" s="375"/>
      <c r="Q55" s="375"/>
      <c r="R55" s="375"/>
      <c r="S55" s="375"/>
      <c r="T55" s="375"/>
      <c r="U55" s="375"/>
      <c r="V55" s="376"/>
      <c r="W55" s="375"/>
      <c r="X55" s="375"/>
      <c r="Y55" s="382"/>
      <c r="Z55" s="382"/>
      <c r="AA55" s="382"/>
      <c r="AB55" s="385"/>
      <c r="AC55" s="385"/>
      <c r="AD55" s="386"/>
      <c r="AE55" s="385"/>
      <c r="AF55" s="387"/>
      <c r="AG55" s="385"/>
      <c r="AH55" s="388"/>
      <c r="AI55" s="385"/>
      <c r="AJ55" s="385"/>
      <c r="AK55" s="385"/>
      <c r="AL55" s="385"/>
      <c r="AM55" s="385"/>
      <c r="AN55" s="385"/>
      <c r="AO55" s="383"/>
      <c r="AP55" s="383"/>
      <c r="AQ55" s="383"/>
      <c r="AR55" s="383"/>
      <c r="AS55" s="383"/>
      <c r="AT55" s="378" t="str">
        <f aca="false">IF(A55="", "","'"&amp;A55&amp;"': {megami: '"&amp;B55&amp;"'"&amp;IF(C55&lt;&gt;"",", anotherID: '"&amp;C55&amp;"', replace: '"&amp;D55&amp;"'","")&amp;", name: '"&amp;SUBSTITUTE(E55,"'","\'")&amp;"', nameEn: '"&amp;SUBSTITUTE(K55,"'","\'")&amp;"', nameZh: '"&amp;SUBSTITUTE(G55,"'","\'")&amp;"', nameZhG1: '"&amp;SUBSTITUTE(H55,"'","\'")&amp;"', nameKo: '"&amp;SUBSTITUTE(J55,"'","\'")&amp;"', ruby: '"&amp;F55&amp;"', rubyEn: '"&amp;L55&amp;IF(I55&lt;&gt;"", "', rubyZh: '"&amp;I55, "")&amp;"', baseType: '"&amp;VLOOKUP(M55,マスタ!$A$1:$B$99,2,0)&amp;"'"&amp;IF(N55="○",", extra: true","")&amp;IF(O55&lt;&gt;"",", extraFrom: '"&amp;O55&amp;"'","")&amp;IF(P55&lt;&gt;"",", exchangableTo: '"&amp;P55&amp;"'","")&amp;IF(Q55="○",", poison: true","")&amp;IF(R55&lt;&gt;"", ", type: '"&amp;VLOOKUP(R55,マスタ!$D$1:$E$99,2,0)&amp;"'", "")&amp;IF(S55&lt;&gt;"",", subType: '"&amp;VLOOKUP(S55,マスタ!$D$1:$E$99,2,0)&amp;"'","")&amp;""&amp;IF(T55&lt;&gt;"",", range: '"&amp;T55&amp;"'","")&amp;IF(V55&lt;&gt;"",", damage: '"&amp;V55&amp;"'","")&amp;IF(X55&lt;&gt;"",", capacity: '"&amp;X55&amp;"'","")&amp;IF(Y55&lt;&gt;"",", growth: "&amp;Y55&amp;"","")&amp;IF(Z55&lt;&gt;"",", cost: '"&amp;Z55&amp;"'","")&amp;", text: '"&amp;SUBSTITUTE(SUBSTITUTE(AE55, CHAR(13), ""),CHAR(10),"\n")&amp;IF(AF55&lt;&gt;"", "', textAdditional: '"&amp;SUBSTITUTE(SUBSTITUTE(AF55, CHAR(13), ""),CHAR(10),"\n"), "")&amp;"', textZh: '"&amp;SUBSTITUTE(SUBSTITUTE(SUBSTITUTE(AG55, CHAR(13), ""),CHAR(10),"\n"),"'","\'")&amp;"', textZhG1: '"&amp;SUBSTITUTE(SUBSTITUTE(SUBSTITUTE(AI55, CHAR(13), ""),CHAR(10),"\n"),"'","\'")&amp;IF(AH55&lt;&gt;"", "', textZhAdditional: '"&amp;SUBSTITUTE(SUBSTITUTE(AH55, CHAR(13), ""),CHAR(10),"\n"), "")&amp;IF(AJ55&lt;&gt;"", "', textZhG1Additional: '"&amp;SUBSTITUTE(SUBSTITUTE(AJ55, CHAR(13), ""),CHAR(10),"\n"), "")&amp;"', textKo: '"&amp;SUBSTITUTE(SUBSTITUTE(SUBSTITUTE(AK55, CHAR(13), ""),CHAR(10),"\n"),"'","\'")&amp;IF(AL55&lt;&gt;"", "', textKoAdditional: '"&amp;SUBSTITUTE(SUBSTITUTE(AL55, CHAR(13), ""),CHAR(10),"\n"), "")&amp;"', textEn: '"&amp;SUBSTITUTE(SUBSTITUTE(SUBSTITUTE(AM55, CHAR(13), ""),CHAR(10),"\n"),"'","\'")&amp;IF(AN55&lt;&gt;"", "', textEnAdditional: '"&amp;SUBSTITUTE(SUBSTITUTE(AN55, CHAR(13), ""),CHAR(10),"\n"), "")&amp;"'"&amp;IF(AB55="○",", sealable: true","")&amp;IF(AC55="○",", removable: true","")&amp;IF(AA55="○",", lie: true","")&amp;IF(AD55="○",", investable: true","")&amp;"},")</f>
        <v/>
      </c>
      <c r="AU55" s="379" t="str">
        <f aca="false">IF($A55&lt;&gt;"", "    /** 《"&amp;$E55&amp;"》 */ export const "&amp;SUBSTITUTE(UPPER(IF(MID($A55, 3, 1)="-", RIGHT($A55,LEN($A55)-3), $A55)), "-", "_")&amp;": TCardId = '"&amp;$A55&amp;"';", "")</f>
        <v/>
      </c>
      <c r="AV55" s="380" t="str">
        <f aca="false">IF($A56&lt;&gt;"", "    | '"&amp;$A56&amp;"'", "")</f>
        <v/>
      </c>
    </row>
    <row r="56" customFormat="false" ht="13.8" hidden="false" customHeight="false" outlineLevel="0" collapsed="false">
      <c r="A56" s="375"/>
      <c r="B56" s="375"/>
      <c r="C56" s="375"/>
      <c r="D56" s="375"/>
      <c r="E56" s="375"/>
      <c r="F56" s="375"/>
      <c r="G56" s="375"/>
      <c r="H56" s="375"/>
      <c r="I56" s="375"/>
      <c r="J56" s="375"/>
      <c r="K56" s="375"/>
      <c r="L56" s="375"/>
      <c r="M56" s="375"/>
      <c r="N56" s="375"/>
      <c r="O56" s="375"/>
      <c r="P56" s="375"/>
      <c r="Q56" s="375"/>
      <c r="R56" s="375"/>
      <c r="S56" s="375"/>
      <c r="T56" s="375"/>
      <c r="U56" s="383"/>
      <c r="V56" s="382"/>
      <c r="W56" s="383"/>
      <c r="X56" s="382"/>
      <c r="Y56" s="382"/>
      <c r="Z56" s="382"/>
      <c r="AA56" s="382"/>
      <c r="AB56" s="385"/>
      <c r="AC56" s="385"/>
      <c r="AD56" s="386"/>
      <c r="AE56" s="385"/>
      <c r="AF56" s="387"/>
      <c r="AG56" s="385"/>
      <c r="AH56" s="388"/>
      <c r="AI56" s="385"/>
      <c r="AJ56" s="385"/>
      <c r="AK56" s="385"/>
      <c r="AL56" s="385"/>
      <c r="AM56" s="385"/>
      <c r="AN56" s="385"/>
      <c r="AO56" s="383"/>
      <c r="AP56" s="383"/>
      <c r="AQ56" s="383"/>
      <c r="AR56" s="383"/>
      <c r="AS56" s="383"/>
      <c r="AT56" s="378" t="str">
        <f aca="false">IF(A56="", "","'"&amp;A56&amp;"': {megami: '"&amp;B56&amp;"'"&amp;IF(C56&lt;&gt;"",", anotherID: '"&amp;C56&amp;"', replace: '"&amp;D56&amp;"'","")&amp;", name: '"&amp;SUBSTITUTE(E56,"'","\'")&amp;"', nameEn: '"&amp;SUBSTITUTE(K56,"'","\'")&amp;"', nameZh: '"&amp;SUBSTITUTE(G56,"'","\'")&amp;"', nameZhG1: '"&amp;SUBSTITUTE(H56,"'","\'")&amp;"', nameKo: '"&amp;SUBSTITUTE(J56,"'","\'")&amp;"', ruby: '"&amp;F56&amp;"', rubyEn: '"&amp;L56&amp;IF(I56&lt;&gt;"", "', rubyZh: '"&amp;I56, "")&amp;"', baseType: '"&amp;VLOOKUP(M56,マスタ!$A$1:$B$99,2,0)&amp;"'"&amp;IF(N56="○",", extra: true","")&amp;IF(O56&lt;&gt;"",", extraFrom: '"&amp;O56&amp;"'","")&amp;IF(P56&lt;&gt;"",", exchangableTo: '"&amp;P56&amp;"'","")&amp;IF(Q56="○",", poison: true","")&amp;IF(R56&lt;&gt;"", ", type: '"&amp;VLOOKUP(R56,マスタ!$D$1:$E$99,2,0)&amp;"'", "")&amp;IF(S56&lt;&gt;"",", subType: '"&amp;VLOOKUP(S56,マスタ!$D$1:$E$99,2,0)&amp;"'","")&amp;""&amp;IF(T56&lt;&gt;"",", range: '"&amp;T56&amp;"'","")&amp;IF(V56&lt;&gt;"",", damage: '"&amp;V56&amp;"'","")&amp;IF(X56&lt;&gt;"",", capacity: '"&amp;X56&amp;"'","")&amp;IF(Y56&lt;&gt;"",", growth: "&amp;Y56&amp;"","")&amp;IF(Z56&lt;&gt;"",", cost: '"&amp;Z56&amp;"'","")&amp;", text: '"&amp;SUBSTITUTE(SUBSTITUTE(AE56, CHAR(13), ""),CHAR(10),"\n")&amp;IF(AF56&lt;&gt;"", "', textAdditional: '"&amp;SUBSTITUTE(SUBSTITUTE(AF56, CHAR(13), ""),CHAR(10),"\n"), "")&amp;"', textZh: '"&amp;SUBSTITUTE(SUBSTITUTE(SUBSTITUTE(AG56, CHAR(13), ""),CHAR(10),"\n"),"'","\'")&amp;"', textZhG1: '"&amp;SUBSTITUTE(SUBSTITUTE(SUBSTITUTE(AI56, CHAR(13), ""),CHAR(10),"\n"),"'","\'")&amp;IF(AH56&lt;&gt;"", "', textZhAdditional: '"&amp;SUBSTITUTE(SUBSTITUTE(AH56, CHAR(13), ""),CHAR(10),"\n"), "")&amp;IF(AJ56&lt;&gt;"", "', textZhG1Additional: '"&amp;SUBSTITUTE(SUBSTITUTE(AJ56, CHAR(13), ""),CHAR(10),"\n"), "")&amp;"', textKo: '"&amp;SUBSTITUTE(SUBSTITUTE(SUBSTITUTE(AK56, CHAR(13), ""),CHAR(10),"\n"),"'","\'")&amp;IF(AL56&lt;&gt;"", "', textKoAdditional: '"&amp;SUBSTITUTE(SUBSTITUTE(AL56, CHAR(13), ""),CHAR(10),"\n"), "")&amp;"', textEn: '"&amp;SUBSTITUTE(SUBSTITUTE(SUBSTITUTE(AM56, CHAR(13), ""),CHAR(10),"\n"),"'","\'")&amp;IF(AN56&lt;&gt;"", "', textEnAdditional: '"&amp;SUBSTITUTE(SUBSTITUTE(AN56, CHAR(13), ""),CHAR(10),"\n"), "")&amp;"'"&amp;IF(AB56="○",", sealable: true","")&amp;IF(AC56="○",", removable: true","")&amp;IF(AA56="○",", lie: true","")&amp;IF(AD56="○",", investable: true","")&amp;"},")</f>
        <v/>
      </c>
      <c r="AU56" s="379" t="str">
        <f aca="false">IF($A56&lt;&gt;"", "    /** 《"&amp;$E56&amp;"》 */ export const "&amp;SUBSTITUTE(UPPER(IF(MID($A56, 3, 1)="-", RIGHT($A56,LEN($A56)-3), $A56)), "-", "_")&amp;": TCardId = '"&amp;$A56&amp;"';", "")</f>
        <v/>
      </c>
      <c r="AV56" s="380" t="str">
        <f aca="false">IF($A57&lt;&gt;"", "    | '"&amp;$A57&amp;"'", "")</f>
        <v/>
      </c>
    </row>
    <row r="57" customFormat="false" ht="13.8" hidden="false" customHeight="false" outlineLevel="0" collapsed="false">
      <c r="A57" s="375"/>
      <c r="B57" s="375"/>
      <c r="C57" s="375"/>
      <c r="D57" s="375"/>
      <c r="E57" s="375"/>
      <c r="F57" s="375"/>
      <c r="G57" s="375"/>
      <c r="H57" s="375"/>
      <c r="I57" s="375"/>
      <c r="J57" s="375"/>
      <c r="K57" s="375"/>
      <c r="L57" s="375"/>
      <c r="M57" s="375"/>
      <c r="N57" s="375"/>
      <c r="O57" s="375"/>
      <c r="P57" s="375"/>
      <c r="Q57" s="375"/>
      <c r="R57" s="375"/>
      <c r="S57" s="375"/>
      <c r="T57" s="375"/>
      <c r="U57" s="383"/>
      <c r="V57" s="382"/>
      <c r="W57" s="383"/>
      <c r="X57" s="382"/>
      <c r="Y57" s="382"/>
      <c r="Z57" s="382"/>
      <c r="AA57" s="382"/>
      <c r="AB57" s="385"/>
      <c r="AC57" s="385"/>
      <c r="AD57" s="386"/>
      <c r="AE57" s="385"/>
      <c r="AF57" s="387"/>
      <c r="AG57" s="385"/>
      <c r="AH57" s="388"/>
      <c r="AI57" s="385"/>
      <c r="AJ57" s="385"/>
      <c r="AK57" s="385"/>
      <c r="AL57" s="385"/>
      <c r="AM57" s="385"/>
      <c r="AN57" s="385"/>
      <c r="AO57" s="383"/>
      <c r="AP57" s="383"/>
      <c r="AQ57" s="383"/>
      <c r="AR57" s="383"/>
      <c r="AS57" s="383"/>
      <c r="AT57" s="378" t="str">
        <f aca="false">IF(A57="", "","'"&amp;A57&amp;"': {megami: '"&amp;B57&amp;"'"&amp;IF(C57&lt;&gt;"",", anotherID: '"&amp;C57&amp;"', replace: '"&amp;D57&amp;"'","")&amp;", name: '"&amp;SUBSTITUTE(E57,"'","\'")&amp;"', nameEn: '"&amp;SUBSTITUTE(K57,"'","\'")&amp;"', nameZh: '"&amp;SUBSTITUTE(G57,"'","\'")&amp;"', nameZhG1: '"&amp;SUBSTITUTE(H57,"'","\'")&amp;"', nameKo: '"&amp;SUBSTITUTE(J57,"'","\'")&amp;"', ruby: '"&amp;F57&amp;"', rubyEn: '"&amp;L57&amp;IF(I57&lt;&gt;"", "', rubyZh: '"&amp;I57, "")&amp;"', baseType: '"&amp;VLOOKUP(M57,マスタ!$A$1:$B$99,2,0)&amp;"'"&amp;IF(N57="○",", extra: true","")&amp;IF(O57&lt;&gt;"",", extraFrom: '"&amp;O57&amp;"'","")&amp;IF(P57&lt;&gt;"",", exchangableTo: '"&amp;P57&amp;"'","")&amp;IF(Q57="○",", poison: true","")&amp;IF(R57&lt;&gt;"", ", type: '"&amp;VLOOKUP(R57,マスタ!$D$1:$E$99,2,0)&amp;"'", "")&amp;IF(S57&lt;&gt;"",", subType: '"&amp;VLOOKUP(S57,マスタ!$D$1:$E$99,2,0)&amp;"'","")&amp;""&amp;IF(T57&lt;&gt;"",", range: '"&amp;T57&amp;"'","")&amp;IF(V57&lt;&gt;"",", damage: '"&amp;V57&amp;"'","")&amp;IF(X57&lt;&gt;"",", capacity: '"&amp;X57&amp;"'","")&amp;IF(Y57&lt;&gt;"",", growth: "&amp;Y57&amp;"","")&amp;IF(Z57&lt;&gt;"",", cost: '"&amp;Z57&amp;"'","")&amp;", text: '"&amp;SUBSTITUTE(SUBSTITUTE(AE57, CHAR(13), ""),CHAR(10),"\n")&amp;IF(AF57&lt;&gt;"", "', textAdditional: '"&amp;SUBSTITUTE(SUBSTITUTE(AF57, CHAR(13), ""),CHAR(10),"\n"), "")&amp;"', textZh: '"&amp;SUBSTITUTE(SUBSTITUTE(SUBSTITUTE(AG57, CHAR(13), ""),CHAR(10),"\n"),"'","\'")&amp;"', textZhG1: '"&amp;SUBSTITUTE(SUBSTITUTE(SUBSTITUTE(AI57, CHAR(13), ""),CHAR(10),"\n"),"'","\'")&amp;IF(AH57&lt;&gt;"", "', textZhAdditional: '"&amp;SUBSTITUTE(SUBSTITUTE(AH57, CHAR(13), ""),CHAR(10),"\n"), "")&amp;IF(AJ57&lt;&gt;"", "', textZhG1Additional: '"&amp;SUBSTITUTE(SUBSTITUTE(AJ57, CHAR(13), ""),CHAR(10),"\n"), "")&amp;"', textKo: '"&amp;SUBSTITUTE(SUBSTITUTE(SUBSTITUTE(AK57, CHAR(13), ""),CHAR(10),"\n"),"'","\'")&amp;IF(AL57&lt;&gt;"", "', textKoAdditional: '"&amp;SUBSTITUTE(SUBSTITUTE(AL57, CHAR(13), ""),CHAR(10),"\n"), "")&amp;"', textEn: '"&amp;SUBSTITUTE(SUBSTITUTE(SUBSTITUTE(AM57, CHAR(13), ""),CHAR(10),"\n"),"'","\'")&amp;IF(AN57&lt;&gt;"", "', textEnAdditional: '"&amp;SUBSTITUTE(SUBSTITUTE(AN57, CHAR(13), ""),CHAR(10),"\n"), "")&amp;"'"&amp;IF(AB57="○",", sealable: true","")&amp;IF(AC57="○",", removable: true","")&amp;IF(AA57="○",", lie: true","")&amp;IF(AD57="○",", investable: true","")&amp;"},")</f>
        <v/>
      </c>
      <c r="AU57" s="379" t="str">
        <f aca="false">IF($A57&lt;&gt;"", "    /** 《"&amp;$E57&amp;"》 */ export const "&amp;SUBSTITUTE(UPPER(IF(MID($A57, 3, 1)="-", RIGHT($A57,LEN($A57)-3), $A57)), "-", "_")&amp;": TCardId = '"&amp;$A57&amp;"';", "")</f>
        <v/>
      </c>
      <c r="AV57" s="380" t="str">
        <f aca="false">IF($A58&lt;&gt;"", "    | '"&amp;$A58&amp;"'", "")</f>
        <v/>
      </c>
    </row>
    <row r="58" customFormat="false" ht="13.8" hidden="false" customHeight="false" outlineLevel="0" collapsed="false">
      <c r="A58" s="375"/>
      <c r="B58" s="375"/>
      <c r="C58" s="375"/>
      <c r="D58" s="375"/>
      <c r="E58" s="375"/>
      <c r="F58" s="375"/>
      <c r="G58" s="375"/>
      <c r="H58" s="375"/>
      <c r="I58" s="375"/>
      <c r="J58" s="375"/>
      <c r="K58" s="375"/>
      <c r="L58" s="375"/>
      <c r="M58" s="375"/>
      <c r="N58" s="375"/>
      <c r="O58" s="375"/>
      <c r="P58" s="375"/>
      <c r="Q58" s="375"/>
      <c r="R58" s="375"/>
      <c r="S58" s="375"/>
      <c r="T58" s="375"/>
      <c r="U58" s="383"/>
      <c r="V58" s="382"/>
      <c r="W58" s="383"/>
      <c r="X58" s="382"/>
      <c r="Y58" s="382"/>
      <c r="Z58" s="382"/>
      <c r="AA58" s="382"/>
      <c r="AB58" s="385"/>
      <c r="AC58" s="385"/>
      <c r="AD58" s="386"/>
      <c r="AE58" s="385"/>
      <c r="AF58" s="387"/>
      <c r="AG58" s="385"/>
      <c r="AH58" s="388"/>
      <c r="AI58" s="385"/>
      <c r="AJ58" s="385"/>
      <c r="AK58" s="385"/>
      <c r="AL58" s="385"/>
      <c r="AM58" s="385"/>
      <c r="AN58" s="385"/>
      <c r="AO58" s="383"/>
      <c r="AP58" s="383"/>
      <c r="AQ58" s="383"/>
      <c r="AR58" s="383"/>
      <c r="AS58" s="383"/>
      <c r="AT58" s="378" t="str">
        <f aca="false">IF(A58="", "","'"&amp;A58&amp;"': {megami: '"&amp;B58&amp;"'"&amp;IF(C58&lt;&gt;"",", anotherID: '"&amp;C58&amp;"', replace: '"&amp;D58&amp;"'","")&amp;", name: '"&amp;SUBSTITUTE(E58,"'","\'")&amp;"', nameEn: '"&amp;SUBSTITUTE(K58,"'","\'")&amp;"', nameZh: '"&amp;SUBSTITUTE(G58,"'","\'")&amp;"', nameZhG1: '"&amp;SUBSTITUTE(H58,"'","\'")&amp;"', nameKo: '"&amp;SUBSTITUTE(J58,"'","\'")&amp;"', ruby: '"&amp;F58&amp;"', rubyEn: '"&amp;L58&amp;IF(I58&lt;&gt;"", "', rubyZh: '"&amp;I58, "")&amp;"', baseType: '"&amp;VLOOKUP(M58,マスタ!$A$1:$B$99,2,0)&amp;"'"&amp;IF(N58="○",", extra: true","")&amp;IF(O58&lt;&gt;"",", extraFrom: '"&amp;O58&amp;"'","")&amp;IF(P58&lt;&gt;"",", exchangableTo: '"&amp;P58&amp;"'","")&amp;IF(Q58="○",", poison: true","")&amp;IF(R58&lt;&gt;"", ", type: '"&amp;VLOOKUP(R58,マスタ!$D$1:$E$99,2,0)&amp;"'", "")&amp;IF(S58&lt;&gt;"",", subType: '"&amp;VLOOKUP(S58,マスタ!$D$1:$E$99,2,0)&amp;"'","")&amp;""&amp;IF(T58&lt;&gt;"",", range: '"&amp;T58&amp;"'","")&amp;IF(V58&lt;&gt;"",", damage: '"&amp;V58&amp;"'","")&amp;IF(X58&lt;&gt;"",", capacity: '"&amp;X58&amp;"'","")&amp;IF(Y58&lt;&gt;"",", growth: "&amp;Y58&amp;"","")&amp;IF(Z58&lt;&gt;"",", cost: '"&amp;Z58&amp;"'","")&amp;", text: '"&amp;SUBSTITUTE(SUBSTITUTE(AE58, CHAR(13), ""),CHAR(10),"\n")&amp;IF(AF58&lt;&gt;"", "', textAdditional: '"&amp;SUBSTITUTE(SUBSTITUTE(AF58, CHAR(13), ""),CHAR(10),"\n"), "")&amp;"', textZh: '"&amp;SUBSTITUTE(SUBSTITUTE(SUBSTITUTE(AG58, CHAR(13), ""),CHAR(10),"\n"),"'","\'")&amp;"', textZhG1: '"&amp;SUBSTITUTE(SUBSTITUTE(SUBSTITUTE(AI58, CHAR(13), ""),CHAR(10),"\n"),"'","\'")&amp;IF(AH58&lt;&gt;"", "', textZhAdditional: '"&amp;SUBSTITUTE(SUBSTITUTE(AH58, CHAR(13), ""),CHAR(10),"\n"), "")&amp;IF(AJ58&lt;&gt;"", "', textZhG1Additional: '"&amp;SUBSTITUTE(SUBSTITUTE(AJ58, CHAR(13), ""),CHAR(10),"\n"), "")&amp;"', textKo: '"&amp;SUBSTITUTE(SUBSTITUTE(SUBSTITUTE(AK58, CHAR(13), ""),CHAR(10),"\n"),"'","\'")&amp;IF(AL58&lt;&gt;"", "', textKoAdditional: '"&amp;SUBSTITUTE(SUBSTITUTE(AL58, CHAR(13), ""),CHAR(10),"\n"), "")&amp;"', textEn: '"&amp;SUBSTITUTE(SUBSTITUTE(SUBSTITUTE(AM58, CHAR(13), ""),CHAR(10),"\n"),"'","\'")&amp;IF(AN58&lt;&gt;"", "', textEnAdditional: '"&amp;SUBSTITUTE(SUBSTITUTE(AN58, CHAR(13), ""),CHAR(10),"\n"), "")&amp;"'"&amp;IF(AB58="○",", sealable: true","")&amp;IF(AC58="○",", removable: true","")&amp;IF(AA58="○",", lie: true","")&amp;IF(AD58="○",", investable: true","")&amp;"},")</f>
        <v/>
      </c>
      <c r="AU58" s="379" t="str">
        <f aca="false">IF($A58&lt;&gt;"", "    /** 《"&amp;$E58&amp;"》 */ export const "&amp;SUBSTITUTE(UPPER(IF(MID($A58, 3, 1)="-", RIGHT($A58,LEN($A58)-3), $A58)), "-", "_")&amp;": TCardId = '"&amp;$A58&amp;"';", "")</f>
        <v/>
      </c>
      <c r="AV58" s="380" t="str">
        <f aca="false">IF($A59&lt;&gt;"", "    | '"&amp;$A59&amp;"'", "")</f>
        <v/>
      </c>
    </row>
    <row r="59" customFormat="false" ht="13.8" hidden="false" customHeight="false" outlineLevel="0" collapsed="false">
      <c r="A59" s="375"/>
      <c r="B59" s="375"/>
      <c r="C59" s="375"/>
      <c r="D59" s="375"/>
      <c r="E59" s="375"/>
      <c r="F59" s="375"/>
      <c r="G59" s="375"/>
      <c r="H59" s="375"/>
      <c r="I59" s="375"/>
      <c r="J59" s="375"/>
      <c r="K59" s="375"/>
      <c r="L59" s="375"/>
      <c r="M59" s="375"/>
      <c r="N59" s="375"/>
      <c r="O59" s="375"/>
      <c r="P59" s="375"/>
      <c r="Q59" s="375"/>
      <c r="R59" s="375"/>
      <c r="S59" s="375"/>
      <c r="T59" s="375"/>
      <c r="U59" s="383"/>
      <c r="V59" s="382"/>
      <c r="W59" s="383"/>
      <c r="X59" s="382"/>
      <c r="Y59" s="382"/>
      <c r="Z59" s="382"/>
      <c r="AA59" s="382"/>
      <c r="AB59" s="385"/>
      <c r="AC59" s="385"/>
      <c r="AD59" s="386"/>
      <c r="AE59" s="385"/>
      <c r="AF59" s="387"/>
      <c r="AG59" s="385"/>
      <c r="AH59" s="388"/>
      <c r="AI59" s="385"/>
      <c r="AJ59" s="385"/>
      <c r="AK59" s="385"/>
      <c r="AL59" s="385"/>
      <c r="AM59" s="385"/>
      <c r="AN59" s="385"/>
      <c r="AO59" s="383"/>
      <c r="AP59" s="383"/>
      <c r="AQ59" s="383"/>
      <c r="AR59" s="383"/>
      <c r="AS59" s="383"/>
      <c r="AT59" s="378" t="str">
        <f aca="false">IF(A59="", "","'"&amp;A59&amp;"': {megami: '"&amp;B59&amp;"'"&amp;IF(C59&lt;&gt;"",", anotherID: '"&amp;C59&amp;"', replace: '"&amp;D59&amp;"'","")&amp;", name: '"&amp;SUBSTITUTE(E59,"'","\'")&amp;"', nameEn: '"&amp;SUBSTITUTE(K59,"'","\'")&amp;"', nameZh: '"&amp;SUBSTITUTE(G59,"'","\'")&amp;"', nameZhG1: '"&amp;SUBSTITUTE(H59,"'","\'")&amp;"', nameKo: '"&amp;SUBSTITUTE(J59,"'","\'")&amp;"', ruby: '"&amp;F59&amp;"', rubyEn: '"&amp;L59&amp;IF(I59&lt;&gt;"", "', rubyZh: '"&amp;I59, "")&amp;"', baseType: '"&amp;VLOOKUP(M59,マスタ!$A$1:$B$99,2,0)&amp;"'"&amp;IF(N59="○",", extra: true","")&amp;IF(O59&lt;&gt;"",", extraFrom: '"&amp;O59&amp;"'","")&amp;IF(P59&lt;&gt;"",", exchangableTo: '"&amp;P59&amp;"'","")&amp;IF(Q59="○",", poison: true","")&amp;IF(R59&lt;&gt;"", ", type: '"&amp;VLOOKUP(R59,マスタ!$D$1:$E$99,2,0)&amp;"'", "")&amp;IF(S59&lt;&gt;"",", subType: '"&amp;VLOOKUP(S59,マスタ!$D$1:$E$99,2,0)&amp;"'","")&amp;""&amp;IF(T59&lt;&gt;"",", range: '"&amp;T59&amp;"'","")&amp;IF(V59&lt;&gt;"",", damage: '"&amp;V59&amp;"'","")&amp;IF(X59&lt;&gt;"",", capacity: '"&amp;X59&amp;"'","")&amp;IF(Y59&lt;&gt;"",", growth: "&amp;Y59&amp;"","")&amp;IF(Z59&lt;&gt;"",", cost: '"&amp;Z59&amp;"'","")&amp;", text: '"&amp;SUBSTITUTE(SUBSTITUTE(AE59, CHAR(13), ""),CHAR(10),"\n")&amp;IF(AF59&lt;&gt;"", "', textAdditional: '"&amp;SUBSTITUTE(SUBSTITUTE(AF59, CHAR(13), ""),CHAR(10),"\n"), "")&amp;"', textZh: '"&amp;SUBSTITUTE(SUBSTITUTE(SUBSTITUTE(AG59, CHAR(13), ""),CHAR(10),"\n"),"'","\'")&amp;"', textZhG1: '"&amp;SUBSTITUTE(SUBSTITUTE(SUBSTITUTE(AI59, CHAR(13), ""),CHAR(10),"\n"),"'","\'")&amp;IF(AH59&lt;&gt;"", "', textZhAdditional: '"&amp;SUBSTITUTE(SUBSTITUTE(AH59, CHAR(13), ""),CHAR(10),"\n"), "")&amp;IF(AJ59&lt;&gt;"", "', textZhG1Additional: '"&amp;SUBSTITUTE(SUBSTITUTE(AJ59, CHAR(13), ""),CHAR(10),"\n"), "")&amp;"', textKo: '"&amp;SUBSTITUTE(SUBSTITUTE(SUBSTITUTE(AK59, CHAR(13), ""),CHAR(10),"\n"),"'","\'")&amp;IF(AL59&lt;&gt;"", "', textKoAdditional: '"&amp;SUBSTITUTE(SUBSTITUTE(AL59, CHAR(13), ""),CHAR(10),"\n"), "")&amp;"', textEn: '"&amp;SUBSTITUTE(SUBSTITUTE(SUBSTITUTE(AM59, CHAR(13), ""),CHAR(10),"\n"),"'","\'")&amp;IF(AN59&lt;&gt;"", "', textEnAdditional: '"&amp;SUBSTITUTE(SUBSTITUTE(AN59, CHAR(13), ""),CHAR(10),"\n"), "")&amp;"'"&amp;IF(AB59="○",", sealable: true","")&amp;IF(AC59="○",", removable: true","")&amp;IF(AA59="○",", lie: true","")&amp;IF(AD59="○",", investable: true","")&amp;"},")</f>
        <v/>
      </c>
      <c r="AU59" s="379" t="str">
        <f aca="false">IF($A59&lt;&gt;"", "    /** 《"&amp;$E59&amp;"》 */ export const "&amp;SUBSTITUTE(UPPER(IF(MID($A59, 3, 1)="-", RIGHT($A59,LEN($A59)-3), $A59)), "-", "_")&amp;": TCardId = '"&amp;$A59&amp;"';", "")</f>
        <v/>
      </c>
      <c r="AV59" s="380" t="str">
        <f aca="false">IF($A60&lt;&gt;"", "    | '"&amp;$A60&amp;"'", "")</f>
        <v/>
      </c>
    </row>
    <row r="60" customFormat="false" ht="13.8" hidden="false" customHeight="false" outlineLevel="0" collapsed="false">
      <c r="A60" s="375"/>
      <c r="B60" s="375"/>
      <c r="C60" s="375"/>
      <c r="D60" s="375"/>
      <c r="E60" s="375"/>
      <c r="F60" s="375"/>
      <c r="G60" s="375"/>
      <c r="H60" s="375"/>
      <c r="I60" s="375"/>
      <c r="J60" s="375"/>
      <c r="K60" s="375"/>
      <c r="L60" s="375"/>
      <c r="M60" s="375"/>
      <c r="N60" s="375"/>
      <c r="O60" s="375"/>
      <c r="P60" s="375"/>
      <c r="Q60" s="375"/>
      <c r="R60" s="375"/>
      <c r="S60" s="375"/>
      <c r="T60" s="375"/>
      <c r="U60" s="383"/>
      <c r="V60" s="382"/>
      <c r="W60" s="383"/>
      <c r="X60" s="382"/>
      <c r="Y60" s="382"/>
      <c r="Z60" s="382"/>
      <c r="AA60" s="382"/>
      <c r="AB60" s="385"/>
      <c r="AC60" s="385"/>
      <c r="AD60" s="386"/>
      <c r="AE60" s="385"/>
      <c r="AF60" s="387"/>
      <c r="AG60" s="385"/>
      <c r="AH60" s="388"/>
      <c r="AI60" s="385"/>
      <c r="AJ60" s="385"/>
      <c r="AK60" s="385"/>
      <c r="AL60" s="385"/>
      <c r="AM60" s="385"/>
      <c r="AN60" s="385"/>
      <c r="AO60" s="383"/>
      <c r="AP60" s="383"/>
      <c r="AQ60" s="383"/>
      <c r="AR60" s="383"/>
      <c r="AS60" s="383"/>
      <c r="AT60" s="378" t="str">
        <f aca="false">IF(A60="", "","'"&amp;A60&amp;"': {megami: '"&amp;B60&amp;"'"&amp;IF(C60&lt;&gt;"",", anotherID: '"&amp;C60&amp;"', replace: '"&amp;D60&amp;"'","")&amp;", name: '"&amp;SUBSTITUTE(E60,"'","\'")&amp;"', nameEn: '"&amp;SUBSTITUTE(K60,"'","\'")&amp;"', nameZh: '"&amp;SUBSTITUTE(G60,"'","\'")&amp;"', nameZhG1: '"&amp;SUBSTITUTE(H60,"'","\'")&amp;"', nameKo: '"&amp;SUBSTITUTE(J60,"'","\'")&amp;"', ruby: '"&amp;F60&amp;"', rubyEn: '"&amp;L60&amp;IF(I60&lt;&gt;"", "', rubyZh: '"&amp;I60, "")&amp;"', baseType: '"&amp;VLOOKUP(M60,マスタ!$A$1:$B$99,2,0)&amp;"'"&amp;IF(N60="○",", extra: true","")&amp;IF(O60&lt;&gt;"",", extraFrom: '"&amp;O60&amp;"'","")&amp;IF(P60&lt;&gt;"",", exchangableTo: '"&amp;P60&amp;"'","")&amp;IF(Q60="○",", poison: true","")&amp;IF(R60&lt;&gt;"", ", type: '"&amp;VLOOKUP(R60,マスタ!$D$1:$E$99,2,0)&amp;"'", "")&amp;IF(S60&lt;&gt;"",", subType: '"&amp;VLOOKUP(S60,マスタ!$D$1:$E$99,2,0)&amp;"'","")&amp;""&amp;IF(T60&lt;&gt;"",", range: '"&amp;T60&amp;"'","")&amp;IF(V60&lt;&gt;"",", damage: '"&amp;V60&amp;"'","")&amp;IF(X60&lt;&gt;"",", capacity: '"&amp;X60&amp;"'","")&amp;IF(Y60&lt;&gt;"",", growth: "&amp;Y60&amp;"","")&amp;IF(Z60&lt;&gt;"",", cost: '"&amp;Z60&amp;"'","")&amp;", text: '"&amp;SUBSTITUTE(SUBSTITUTE(AE60, CHAR(13), ""),CHAR(10),"\n")&amp;IF(AF60&lt;&gt;"", "', textAdditional: '"&amp;SUBSTITUTE(SUBSTITUTE(AF60, CHAR(13), ""),CHAR(10),"\n"), "")&amp;"', textZh: '"&amp;SUBSTITUTE(SUBSTITUTE(SUBSTITUTE(AG60, CHAR(13), ""),CHAR(10),"\n"),"'","\'")&amp;"', textZhG1: '"&amp;SUBSTITUTE(SUBSTITUTE(SUBSTITUTE(AI60, CHAR(13), ""),CHAR(10),"\n"),"'","\'")&amp;IF(AH60&lt;&gt;"", "', textZhAdditional: '"&amp;SUBSTITUTE(SUBSTITUTE(AH60, CHAR(13), ""),CHAR(10),"\n"), "")&amp;IF(AJ60&lt;&gt;"", "', textZhG1Additional: '"&amp;SUBSTITUTE(SUBSTITUTE(AJ60, CHAR(13), ""),CHAR(10),"\n"), "")&amp;"', textKo: '"&amp;SUBSTITUTE(SUBSTITUTE(SUBSTITUTE(AK60, CHAR(13), ""),CHAR(10),"\n"),"'","\'")&amp;IF(AL60&lt;&gt;"", "', textKoAdditional: '"&amp;SUBSTITUTE(SUBSTITUTE(AL60, CHAR(13), ""),CHAR(10),"\n"), "")&amp;"', textEn: '"&amp;SUBSTITUTE(SUBSTITUTE(SUBSTITUTE(AM60, CHAR(13), ""),CHAR(10),"\n"),"'","\'")&amp;IF(AN60&lt;&gt;"", "', textEnAdditional: '"&amp;SUBSTITUTE(SUBSTITUTE(AN60, CHAR(13), ""),CHAR(10),"\n"), "")&amp;"'"&amp;IF(AB60="○",", sealable: true","")&amp;IF(AC60="○",", removable: true","")&amp;IF(AA60="○",", lie: true","")&amp;IF(AD60="○",", investable: true","")&amp;"},")</f>
        <v/>
      </c>
      <c r="AU60" s="379" t="str">
        <f aca="false">IF($A60&lt;&gt;"", "    /** 《"&amp;$E60&amp;"》 */ export const "&amp;SUBSTITUTE(UPPER(IF(MID($A60, 3, 1)="-", RIGHT($A60,LEN($A60)-3), $A60)), "-", "_")&amp;": TCardId = '"&amp;$A60&amp;"';", "")</f>
        <v/>
      </c>
      <c r="AV60" s="380" t="str">
        <f aca="false">IF($A61&lt;&gt;"", "    | '"&amp;$A61&amp;"'", "")</f>
        <v/>
      </c>
    </row>
    <row r="61" customFormat="false" ht="13.8" hidden="false" customHeight="false" outlineLevel="0" collapsed="false">
      <c r="A61" s="375"/>
      <c r="B61" s="375"/>
      <c r="C61" s="375"/>
      <c r="D61" s="375"/>
      <c r="E61" s="375"/>
      <c r="F61" s="375"/>
      <c r="G61" s="375"/>
      <c r="H61" s="375"/>
      <c r="I61" s="375"/>
      <c r="J61" s="375"/>
      <c r="K61" s="375"/>
      <c r="L61" s="375"/>
      <c r="M61" s="375"/>
      <c r="N61" s="375"/>
      <c r="O61" s="375"/>
      <c r="P61" s="375"/>
      <c r="Q61" s="375"/>
      <c r="R61" s="375"/>
      <c r="S61" s="375"/>
      <c r="T61" s="375"/>
      <c r="U61" s="383"/>
      <c r="V61" s="382"/>
      <c r="W61" s="383"/>
      <c r="X61" s="382"/>
      <c r="Y61" s="382"/>
      <c r="Z61" s="382"/>
      <c r="AA61" s="382"/>
      <c r="AB61" s="385"/>
      <c r="AC61" s="385"/>
      <c r="AD61" s="386"/>
      <c r="AE61" s="385"/>
      <c r="AF61" s="387"/>
      <c r="AG61" s="385"/>
      <c r="AH61" s="388"/>
      <c r="AI61" s="385"/>
      <c r="AJ61" s="385"/>
      <c r="AK61" s="385"/>
      <c r="AL61" s="385"/>
      <c r="AM61" s="385"/>
      <c r="AN61" s="385"/>
      <c r="AO61" s="383"/>
      <c r="AP61" s="383"/>
      <c r="AQ61" s="383"/>
      <c r="AR61" s="383"/>
      <c r="AS61" s="383"/>
      <c r="AT61" s="378" t="str">
        <f aca="false">IF(A61="", "","'"&amp;A61&amp;"': {megami: '"&amp;B61&amp;"'"&amp;IF(C61&lt;&gt;"",", anotherID: '"&amp;C61&amp;"', replace: '"&amp;D61&amp;"'","")&amp;", name: '"&amp;SUBSTITUTE(E61,"'","\'")&amp;"', nameEn: '"&amp;SUBSTITUTE(K61,"'","\'")&amp;"', nameZh: '"&amp;SUBSTITUTE(G61,"'","\'")&amp;"', nameZhG1: '"&amp;SUBSTITUTE(H61,"'","\'")&amp;"', nameKo: '"&amp;SUBSTITUTE(J61,"'","\'")&amp;"', ruby: '"&amp;F61&amp;"', rubyEn: '"&amp;L61&amp;IF(I61&lt;&gt;"", "', rubyZh: '"&amp;I61, "")&amp;"', baseType: '"&amp;VLOOKUP(M61,マスタ!$A$1:$B$99,2,0)&amp;"'"&amp;IF(N61="○",", extra: true","")&amp;IF(O61&lt;&gt;"",", extraFrom: '"&amp;O61&amp;"'","")&amp;IF(P61&lt;&gt;"",", exchangableTo: '"&amp;P61&amp;"'","")&amp;IF(Q61="○",", poison: true","")&amp;IF(R61&lt;&gt;"", ", type: '"&amp;VLOOKUP(R61,マスタ!$D$1:$E$99,2,0)&amp;"'", "")&amp;IF(S61&lt;&gt;"",", subType: '"&amp;VLOOKUP(S61,マスタ!$D$1:$E$99,2,0)&amp;"'","")&amp;""&amp;IF(T61&lt;&gt;"",", range: '"&amp;T61&amp;"'","")&amp;IF(V61&lt;&gt;"",", damage: '"&amp;V61&amp;"'","")&amp;IF(X61&lt;&gt;"",", capacity: '"&amp;X61&amp;"'","")&amp;IF(Y61&lt;&gt;"",", growth: "&amp;Y61&amp;"","")&amp;IF(Z61&lt;&gt;"",", cost: '"&amp;Z61&amp;"'","")&amp;", text: '"&amp;SUBSTITUTE(SUBSTITUTE(AE61, CHAR(13), ""),CHAR(10),"\n")&amp;IF(AF61&lt;&gt;"", "', textAdditional: '"&amp;SUBSTITUTE(SUBSTITUTE(AF61, CHAR(13), ""),CHAR(10),"\n"), "")&amp;"', textZh: '"&amp;SUBSTITUTE(SUBSTITUTE(SUBSTITUTE(AG61, CHAR(13), ""),CHAR(10),"\n"),"'","\'")&amp;"', textZhG1: '"&amp;SUBSTITUTE(SUBSTITUTE(SUBSTITUTE(AI61, CHAR(13), ""),CHAR(10),"\n"),"'","\'")&amp;IF(AH61&lt;&gt;"", "', textZhAdditional: '"&amp;SUBSTITUTE(SUBSTITUTE(AH61, CHAR(13), ""),CHAR(10),"\n"), "")&amp;IF(AJ61&lt;&gt;"", "', textZhG1Additional: '"&amp;SUBSTITUTE(SUBSTITUTE(AJ61, CHAR(13), ""),CHAR(10),"\n"), "")&amp;"', textKo: '"&amp;SUBSTITUTE(SUBSTITUTE(SUBSTITUTE(AK61, CHAR(13), ""),CHAR(10),"\n"),"'","\'")&amp;IF(AL61&lt;&gt;"", "', textKoAdditional: '"&amp;SUBSTITUTE(SUBSTITUTE(AL61, CHAR(13), ""),CHAR(10),"\n"), "")&amp;"', textEn: '"&amp;SUBSTITUTE(SUBSTITUTE(SUBSTITUTE(AM61, CHAR(13), ""),CHAR(10),"\n"),"'","\'")&amp;IF(AN61&lt;&gt;"", "', textEnAdditional: '"&amp;SUBSTITUTE(SUBSTITUTE(AN61, CHAR(13), ""),CHAR(10),"\n"), "")&amp;"'"&amp;IF(AB61="○",", sealable: true","")&amp;IF(AC61="○",", removable: true","")&amp;IF(AA61="○",", lie: true","")&amp;IF(AD61="○",", investable: true","")&amp;"},")</f>
        <v/>
      </c>
      <c r="AU61" s="379" t="str">
        <f aca="false">IF($A61&lt;&gt;"", "    /** 《"&amp;$E61&amp;"》 */ export const "&amp;SUBSTITUTE(UPPER(IF(MID($A61, 3, 1)="-", RIGHT($A61,LEN($A61)-3), $A61)), "-", "_")&amp;": TCardId = '"&amp;$A61&amp;"';", "")</f>
        <v/>
      </c>
      <c r="AV61" s="380" t="str">
        <f aca="false">IF($A62&lt;&gt;"", "    | '"&amp;$A62&amp;"'", "")</f>
        <v/>
      </c>
    </row>
    <row r="62" customFormat="false" ht="13.8" hidden="false" customHeight="false" outlineLevel="0" collapsed="false">
      <c r="A62" s="375"/>
      <c r="B62" s="375"/>
      <c r="C62" s="375"/>
      <c r="D62" s="375"/>
      <c r="E62" s="375"/>
      <c r="F62" s="375"/>
      <c r="G62" s="375"/>
      <c r="H62" s="375"/>
      <c r="I62" s="375"/>
      <c r="J62" s="375"/>
      <c r="K62" s="375"/>
      <c r="L62" s="375"/>
      <c r="M62" s="375"/>
      <c r="N62" s="375"/>
      <c r="O62" s="375"/>
      <c r="P62" s="375"/>
      <c r="Q62" s="375"/>
      <c r="R62" s="375"/>
      <c r="S62" s="375"/>
      <c r="T62" s="375"/>
      <c r="U62" s="383"/>
      <c r="V62" s="382"/>
      <c r="W62" s="383"/>
      <c r="X62" s="382"/>
      <c r="Y62" s="382"/>
      <c r="Z62" s="382"/>
      <c r="AA62" s="382"/>
      <c r="AB62" s="385"/>
      <c r="AC62" s="385"/>
      <c r="AD62" s="386"/>
      <c r="AE62" s="385"/>
      <c r="AF62" s="387"/>
      <c r="AG62" s="385"/>
      <c r="AH62" s="388"/>
      <c r="AI62" s="385"/>
      <c r="AJ62" s="385"/>
      <c r="AK62" s="385"/>
      <c r="AL62" s="385"/>
      <c r="AM62" s="385"/>
      <c r="AN62" s="385"/>
      <c r="AO62" s="383"/>
      <c r="AP62" s="383"/>
      <c r="AQ62" s="383"/>
      <c r="AR62" s="383"/>
      <c r="AS62" s="383"/>
      <c r="AT62" s="378" t="str">
        <f aca="false">IF(A62="", "","'"&amp;A62&amp;"': {megami: '"&amp;B62&amp;"'"&amp;IF(C62&lt;&gt;"",", anotherID: '"&amp;C62&amp;"', replace: '"&amp;D62&amp;"'","")&amp;", name: '"&amp;SUBSTITUTE(E62,"'","\'")&amp;"', nameEn: '"&amp;SUBSTITUTE(K62,"'","\'")&amp;"', nameZh: '"&amp;SUBSTITUTE(G62,"'","\'")&amp;"', nameZhG1: '"&amp;SUBSTITUTE(H62,"'","\'")&amp;"', nameKo: '"&amp;SUBSTITUTE(J62,"'","\'")&amp;"', ruby: '"&amp;F62&amp;"', rubyEn: '"&amp;L62&amp;IF(I62&lt;&gt;"", "', rubyZh: '"&amp;I62, "")&amp;"', baseType: '"&amp;VLOOKUP(M62,マスタ!$A$1:$B$99,2,0)&amp;"'"&amp;IF(N62="○",", extra: true","")&amp;IF(O62&lt;&gt;"",", extraFrom: '"&amp;O62&amp;"'","")&amp;IF(P62&lt;&gt;"",", exchangableTo: '"&amp;P62&amp;"'","")&amp;IF(Q62="○",", poison: true","")&amp;IF(R62&lt;&gt;"", ", type: '"&amp;VLOOKUP(R62,マスタ!$D$1:$E$99,2,0)&amp;"'", "")&amp;IF(S62&lt;&gt;"",", subType: '"&amp;VLOOKUP(S62,マスタ!$D$1:$E$99,2,0)&amp;"'","")&amp;""&amp;IF(T62&lt;&gt;"",", range: '"&amp;T62&amp;"'","")&amp;IF(V62&lt;&gt;"",", damage: '"&amp;V62&amp;"'","")&amp;IF(X62&lt;&gt;"",", capacity: '"&amp;X62&amp;"'","")&amp;IF(Y62&lt;&gt;"",", growth: "&amp;Y62&amp;"","")&amp;IF(Z62&lt;&gt;"",", cost: '"&amp;Z62&amp;"'","")&amp;", text: '"&amp;SUBSTITUTE(SUBSTITUTE(AE62, CHAR(13), ""),CHAR(10),"\n")&amp;IF(AF62&lt;&gt;"", "', textAdditional: '"&amp;SUBSTITUTE(SUBSTITUTE(AF62, CHAR(13), ""),CHAR(10),"\n"), "")&amp;"', textZh: '"&amp;SUBSTITUTE(SUBSTITUTE(SUBSTITUTE(AG62, CHAR(13), ""),CHAR(10),"\n"),"'","\'")&amp;"', textZhG1: '"&amp;SUBSTITUTE(SUBSTITUTE(SUBSTITUTE(AI62, CHAR(13), ""),CHAR(10),"\n"),"'","\'")&amp;IF(AH62&lt;&gt;"", "', textZhAdditional: '"&amp;SUBSTITUTE(SUBSTITUTE(AH62, CHAR(13), ""),CHAR(10),"\n"), "")&amp;IF(AJ62&lt;&gt;"", "', textZhG1Additional: '"&amp;SUBSTITUTE(SUBSTITUTE(AJ62, CHAR(13), ""),CHAR(10),"\n"), "")&amp;"', textKo: '"&amp;SUBSTITUTE(SUBSTITUTE(SUBSTITUTE(AK62, CHAR(13), ""),CHAR(10),"\n"),"'","\'")&amp;IF(AL62&lt;&gt;"", "', textKoAdditional: '"&amp;SUBSTITUTE(SUBSTITUTE(AL62, CHAR(13), ""),CHAR(10),"\n"), "")&amp;"', textEn: '"&amp;SUBSTITUTE(SUBSTITUTE(SUBSTITUTE(AM62, CHAR(13), ""),CHAR(10),"\n"),"'","\'")&amp;IF(AN62&lt;&gt;"", "', textEnAdditional: '"&amp;SUBSTITUTE(SUBSTITUTE(AN62, CHAR(13), ""),CHAR(10),"\n"), "")&amp;"'"&amp;IF(AB62="○",", sealable: true","")&amp;IF(AC62="○",", removable: true","")&amp;IF(AA62="○",", lie: true","")&amp;IF(AD62="○",", investable: true","")&amp;"},")</f>
        <v/>
      </c>
      <c r="AU62" s="379" t="str">
        <f aca="false">IF($A62&lt;&gt;"", "    /** 《"&amp;$E62&amp;"》 */ export const "&amp;SUBSTITUTE(UPPER(IF(MID($A62, 3, 1)="-", RIGHT($A62,LEN($A62)-3), $A62)), "-", "_")&amp;": TCardId = '"&amp;$A62&amp;"';", "")</f>
        <v/>
      </c>
      <c r="AV62" s="380" t="str">
        <f aca="false">IF($A63&lt;&gt;"", "    | '"&amp;$A63&amp;"'", "")</f>
        <v/>
      </c>
    </row>
    <row r="63" customFormat="false" ht="13.8" hidden="false" customHeight="false" outlineLevel="0" collapsed="false">
      <c r="A63" s="375"/>
      <c r="B63" s="375"/>
      <c r="C63" s="375"/>
      <c r="D63" s="375"/>
      <c r="E63" s="375"/>
      <c r="F63" s="375"/>
      <c r="G63" s="375"/>
      <c r="H63" s="375"/>
      <c r="I63" s="375"/>
      <c r="J63" s="375"/>
      <c r="K63" s="375"/>
      <c r="L63" s="375"/>
      <c r="M63" s="375"/>
      <c r="N63" s="375"/>
      <c r="O63" s="375"/>
      <c r="P63" s="375"/>
      <c r="Q63" s="375"/>
      <c r="R63" s="375"/>
      <c r="S63" s="375"/>
      <c r="T63" s="375"/>
      <c r="U63" s="383"/>
      <c r="V63" s="382"/>
      <c r="W63" s="383"/>
      <c r="X63" s="382"/>
      <c r="Y63" s="382"/>
      <c r="Z63" s="382"/>
      <c r="AA63" s="382"/>
      <c r="AB63" s="385"/>
      <c r="AC63" s="385"/>
      <c r="AD63" s="386"/>
      <c r="AE63" s="385"/>
      <c r="AF63" s="387"/>
      <c r="AG63" s="385"/>
      <c r="AH63" s="388"/>
      <c r="AI63" s="385"/>
      <c r="AJ63" s="385"/>
      <c r="AK63" s="385"/>
      <c r="AL63" s="385"/>
      <c r="AM63" s="385"/>
      <c r="AN63" s="385"/>
      <c r="AO63" s="383"/>
      <c r="AP63" s="383"/>
      <c r="AQ63" s="383"/>
      <c r="AR63" s="383"/>
      <c r="AS63" s="383"/>
      <c r="AT63" s="378" t="str">
        <f aca="false">IF(A63="", "","'"&amp;A63&amp;"': {megami: '"&amp;B63&amp;"'"&amp;IF(C63&lt;&gt;"",", anotherID: '"&amp;C63&amp;"', replace: '"&amp;D63&amp;"'","")&amp;", name: '"&amp;SUBSTITUTE(E63,"'","\'")&amp;"', nameEn: '"&amp;SUBSTITUTE(K63,"'","\'")&amp;"', nameZh: '"&amp;SUBSTITUTE(G63,"'","\'")&amp;"', nameZhG1: '"&amp;SUBSTITUTE(H63,"'","\'")&amp;"', nameKo: '"&amp;SUBSTITUTE(J63,"'","\'")&amp;"', ruby: '"&amp;F63&amp;"', rubyEn: '"&amp;L63&amp;IF(I63&lt;&gt;"", "', rubyZh: '"&amp;I63, "")&amp;"', baseType: '"&amp;VLOOKUP(M63,マスタ!$A$1:$B$99,2,0)&amp;"'"&amp;IF(N63="○",", extra: true","")&amp;IF(O63&lt;&gt;"",", extraFrom: '"&amp;O63&amp;"'","")&amp;IF(P63&lt;&gt;"",", exchangableTo: '"&amp;P63&amp;"'","")&amp;IF(Q63="○",", poison: true","")&amp;IF(R63&lt;&gt;"", ", type: '"&amp;VLOOKUP(R63,マスタ!$D$1:$E$99,2,0)&amp;"'", "")&amp;IF(S63&lt;&gt;"",", subType: '"&amp;VLOOKUP(S63,マスタ!$D$1:$E$99,2,0)&amp;"'","")&amp;""&amp;IF(T63&lt;&gt;"",", range: '"&amp;T63&amp;"'","")&amp;IF(V63&lt;&gt;"",", damage: '"&amp;V63&amp;"'","")&amp;IF(X63&lt;&gt;"",", capacity: '"&amp;X63&amp;"'","")&amp;IF(Y63&lt;&gt;"",", growth: "&amp;Y63&amp;"","")&amp;IF(Z63&lt;&gt;"",", cost: '"&amp;Z63&amp;"'","")&amp;", text: '"&amp;SUBSTITUTE(SUBSTITUTE(AE63, CHAR(13), ""),CHAR(10),"\n")&amp;IF(AF63&lt;&gt;"", "', textAdditional: '"&amp;SUBSTITUTE(SUBSTITUTE(AF63, CHAR(13), ""),CHAR(10),"\n"), "")&amp;"', textZh: '"&amp;SUBSTITUTE(SUBSTITUTE(SUBSTITUTE(AG63, CHAR(13), ""),CHAR(10),"\n"),"'","\'")&amp;"', textZhG1: '"&amp;SUBSTITUTE(SUBSTITUTE(SUBSTITUTE(AI63, CHAR(13), ""),CHAR(10),"\n"),"'","\'")&amp;IF(AH63&lt;&gt;"", "', textZhAdditional: '"&amp;SUBSTITUTE(SUBSTITUTE(AH63, CHAR(13), ""),CHAR(10),"\n"), "")&amp;IF(AJ63&lt;&gt;"", "', textZhG1Additional: '"&amp;SUBSTITUTE(SUBSTITUTE(AJ63, CHAR(13), ""),CHAR(10),"\n"), "")&amp;"', textKo: '"&amp;SUBSTITUTE(SUBSTITUTE(SUBSTITUTE(AK63, CHAR(13), ""),CHAR(10),"\n"),"'","\'")&amp;IF(AL63&lt;&gt;"", "', textKoAdditional: '"&amp;SUBSTITUTE(SUBSTITUTE(AL63, CHAR(13), ""),CHAR(10),"\n"), "")&amp;"', textEn: '"&amp;SUBSTITUTE(SUBSTITUTE(SUBSTITUTE(AM63, CHAR(13), ""),CHAR(10),"\n"),"'","\'")&amp;IF(AN63&lt;&gt;"", "', textEnAdditional: '"&amp;SUBSTITUTE(SUBSTITUTE(AN63, CHAR(13), ""),CHAR(10),"\n"), "")&amp;"'"&amp;IF(AB63="○",", sealable: true","")&amp;IF(AC63="○",", removable: true","")&amp;IF(AA63="○",", lie: true","")&amp;IF(AD63="○",", investable: true","")&amp;"},")</f>
        <v/>
      </c>
      <c r="AU63" s="379" t="str">
        <f aca="false">IF($A63&lt;&gt;"", "    /** 《"&amp;$E63&amp;"》 */ export const "&amp;SUBSTITUTE(UPPER(IF(MID($A63, 3, 1)="-", RIGHT($A63,LEN($A63)-3), $A63)), "-", "_")&amp;": TCardId = '"&amp;$A63&amp;"';", "")</f>
        <v/>
      </c>
      <c r="AV63" s="380" t="str">
        <f aca="false">IF($A64&lt;&gt;"", "    | '"&amp;$A64&amp;"'", "")</f>
        <v/>
      </c>
    </row>
    <row r="64" customFormat="false" ht="13.8" hidden="false" customHeight="false" outlineLevel="0" collapsed="false">
      <c r="A64" s="375"/>
      <c r="B64" s="375"/>
      <c r="C64" s="375"/>
      <c r="D64" s="375"/>
      <c r="E64" s="375"/>
      <c r="F64" s="375"/>
      <c r="G64" s="375"/>
      <c r="H64" s="375"/>
      <c r="I64" s="375"/>
      <c r="J64" s="375"/>
      <c r="K64" s="375"/>
      <c r="L64" s="375"/>
      <c r="M64" s="375"/>
      <c r="N64" s="375"/>
      <c r="O64" s="375"/>
      <c r="P64" s="375"/>
      <c r="Q64" s="375"/>
      <c r="R64" s="375"/>
      <c r="S64" s="375"/>
      <c r="T64" s="375"/>
      <c r="U64" s="383"/>
      <c r="V64" s="382"/>
      <c r="W64" s="383"/>
      <c r="X64" s="382"/>
      <c r="Y64" s="382"/>
      <c r="Z64" s="382"/>
      <c r="AA64" s="382"/>
      <c r="AB64" s="385"/>
      <c r="AC64" s="385"/>
      <c r="AD64" s="386"/>
      <c r="AE64" s="385"/>
      <c r="AF64" s="387"/>
      <c r="AG64" s="385"/>
      <c r="AH64" s="388"/>
      <c r="AI64" s="385"/>
      <c r="AJ64" s="385"/>
      <c r="AK64" s="385"/>
      <c r="AL64" s="385"/>
      <c r="AM64" s="385"/>
      <c r="AN64" s="385"/>
      <c r="AO64" s="383"/>
      <c r="AP64" s="383"/>
      <c r="AQ64" s="383"/>
      <c r="AR64" s="383"/>
      <c r="AS64" s="383"/>
      <c r="AT64" s="378" t="str">
        <f aca="false">IF(A64="", "","'"&amp;A64&amp;"': {megami: '"&amp;B64&amp;"'"&amp;IF(C64&lt;&gt;"",", anotherID: '"&amp;C64&amp;"', replace: '"&amp;D64&amp;"'","")&amp;", name: '"&amp;SUBSTITUTE(E64,"'","\'")&amp;"', nameEn: '"&amp;SUBSTITUTE(K64,"'","\'")&amp;"', nameZh: '"&amp;SUBSTITUTE(G64,"'","\'")&amp;"', nameZhG1: '"&amp;SUBSTITUTE(H64,"'","\'")&amp;"', nameKo: '"&amp;SUBSTITUTE(J64,"'","\'")&amp;"', ruby: '"&amp;F64&amp;"', rubyEn: '"&amp;L64&amp;IF(I64&lt;&gt;"", "', rubyZh: '"&amp;I64, "")&amp;"', baseType: '"&amp;VLOOKUP(M64,マスタ!$A$1:$B$99,2,0)&amp;"'"&amp;IF(N64="○",", extra: true","")&amp;IF(O64&lt;&gt;"",", extraFrom: '"&amp;O64&amp;"'","")&amp;IF(P64&lt;&gt;"",", exchangableTo: '"&amp;P64&amp;"'","")&amp;IF(Q64="○",", poison: true","")&amp;IF(R64&lt;&gt;"", ", type: '"&amp;VLOOKUP(R64,マスタ!$D$1:$E$99,2,0)&amp;"'", "")&amp;IF(S64&lt;&gt;"",", subType: '"&amp;VLOOKUP(S64,マスタ!$D$1:$E$99,2,0)&amp;"'","")&amp;""&amp;IF(T64&lt;&gt;"",", range: '"&amp;T64&amp;"'","")&amp;IF(V64&lt;&gt;"",", damage: '"&amp;V64&amp;"'","")&amp;IF(X64&lt;&gt;"",", capacity: '"&amp;X64&amp;"'","")&amp;IF(Y64&lt;&gt;"",", growth: "&amp;Y64&amp;"","")&amp;IF(Z64&lt;&gt;"",", cost: '"&amp;Z64&amp;"'","")&amp;", text: '"&amp;SUBSTITUTE(SUBSTITUTE(AE64, CHAR(13), ""),CHAR(10),"\n")&amp;IF(AF64&lt;&gt;"", "', textAdditional: '"&amp;SUBSTITUTE(SUBSTITUTE(AF64, CHAR(13), ""),CHAR(10),"\n"), "")&amp;"', textZh: '"&amp;SUBSTITUTE(SUBSTITUTE(SUBSTITUTE(AG64, CHAR(13), ""),CHAR(10),"\n"),"'","\'")&amp;"', textZhG1: '"&amp;SUBSTITUTE(SUBSTITUTE(SUBSTITUTE(AI64, CHAR(13), ""),CHAR(10),"\n"),"'","\'")&amp;IF(AH64&lt;&gt;"", "', textZhAdditional: '"&amp;SUBSTITUTE(SUBSTITUTE(AH64, CHAR(13), ""),CHAR(10),"\n"), "")&amp;IF(AJ64&lt;&gt;"", "', textZhG1Additional: '"&amp;SUBSTITUTE(SUBSTITUTE(AJ64, CHAR(13), ""),CHAR(10),"\n"), "")&amp;"', textKo: '"&amp;SUBSTITUTE(SUBSTITUTE(SUBSTITUTE(AK64, CHAR(13), ""),CHAR(10),"\n"),"'","\'")&amp;IF(AL64&lt;&gt;"", "', textKoAdditional: '"&amp;SUBSTITUTE(SUBSTITUTE(AL64, CHAR(13), ""),CHAR(10),"\n"), "")&amp;"', textEn: '"&amp;SUBSTITUTE(SUBSTITUTE(SUBSTITUTE(AM64, CHAR(13), ""),CHAR(10),"\n"),"'","\'")&amp;IF(AN64&lt;&gt;"", "', textEnAdditional: '"&amp;SUBSTITUTE(SUBSTITUTE(AN64, CHAR(13), ""),CHAR(10),"\n"), "")&amp;"'"&amp;IF(AB64="○",", sealable: true","")&amp;IF(AC64="○",", removable: true","")&amp;IF(AA64="○",", lie: true","")&amp;IF(AD64="○",", investable: true","")&amp;"},")</f>
        <v/>
      </c>
      <c r="AU64" s="379" t="str">
        <f aca="false">IF($A64&lt;&gt;"", "    /** 《"&amp;$E64&amp;"》 */ export const "&amp;SUBSTITUTE(UPPER(IF(MID($A64, 3, 1)="-", RIGHT($A64,LEN($A64)-3), $A64)), "-", "_")&amp;": TCardId = '"&amp;$A64&amp;"';", "")</f>
        <v/>
      </c>
      <c r="AV64" s="380" t="str">
        <f aca="false">IF($A65&lt;&gt;"", "    | '"&amp;$A65&amp;"'", "")</f>
        <v/>
      </c>
    </row>
    <row r="65" customFormat="false" ht="13.8" hidden="false" customHeight="false" outlineLevel="0" collapsed="false">
      <c r="A65" s="375"/>
      <c r="B65" s="375"/>
      <c r="C65" s="375"/>
      <c r="D65" s="375"/>
      <c r="E65" s="375"/>
      <c r="F65" s="375"/>
      <c r="G65" s="375"/>
      <c r="H65" s="375"/>
      <c r="I65" s="375"/>
      <c r="J65" s="375"/>
      <c r="K65" s="375"/>
      <c r="L65" s="375"/>
      <c r="M65" s="375"/>
      <c r="N65" s="375"/>
      <c r="O65" s="375"/>
      <c r="P65" s="375"/>
      <c r="Q65" s="375"/>
      <c r="R65" s="375"/>
      <c r="S65" s="375"/>
      <c r="T65" s="375"/>
      <c r="U65" s="383"/>
      <c r="V65" s="382"/>
      <c r="W65" s="383"/>
      <c r="X65" s="382"/>
      <c r="Y65" s="382"/>
      <c r="Z65" s="382"/>
      <c r="AA65" s="382"/>
      <c r="AB65" s="385"/>
      <c r="AC65" s="385"/>
      <c r="AD65" s="386"/>
      <c r="AE65" s="385"/>
      <c r="AF65" s="387"/>
      <c r="AG65" s="385"/>
      <c r="AH65" s="388"/>
      <c r="AI65" s="385"/>
      <c r="AJ65" s="385"/>
      <c r="AK65" s="385"/>
      <c r="AL65" s="385"/>
      <c r="AM65" s="385"/>
      <c r="AN65" s="385"/>
      <c r="AO65" s="383"/>
      <c r="AP65" s="383"/>
      <c r="AQ65" s="383"/>
      <c r="AR65" s="383"/>
      <c r="AS65" s="383"/>
      <c r="AT65" s="378" t="str">
        <f aca="false">IF(A65="", "","'"&amp;A65&amp;"': {megami: '"&amp;B65&amp;"'"&amp;IF(C65&lt;&gt;"",", anotherID: '"&amp;C65&amp;"', replace: '"&amp;D65&amp;"'","")&amp;", name: '"&amp;SUBSTITUTE(E65,"'","\'")&amp;"', nameEn: '"&amp;SUBSTITUTE(K65,"'","\'")&amp;"', nameZh: '"&amp;SUBSTITUTE(G65,"'","\'")&amp;"', nameZhG1: '"&amp;SUBSTITUTE(H65,"'","\'")&amp;"', nameKo: '"&amp;SUBSTITUTE(J65,"'","\'")&amp;"', ruby: '"&amp;F65&amp;"', rubyEn: '"&amp;L65&amp;IF(I65&lt;&gt;"", "', rubyZh: '"&amp;I65, "")&amp;"', baseType: '"&amp;VLOOKUP(M65,マスタ!$A$1:$B$99,2,0)&amp;"'"&amp;IF(N65="○",", extra: true","")&amp;IF(O65&lt;&gt;"",", extraFrom: '"&amp;O65&amp;"'","")&amp;IF(P65&lt;&gt;"",", exchangableTo: '"&amp;P65&amp;"'","")&amp;IF(Q65="○",", poison: true","")&amp;IF(R65&lt;&gt;"", ", type: '"&amp;VLOOKUP(R65,マスタ!$D$1:$E$99,2,0)&amp;"'", "")&amp;IF(S65&lt;&gt;"",", subType: '"&amp;VLOOKUP(S65,マスタ!$D$1:$E$99,2,0)&amp;"'","")&amp;""&amp;IF(T65&lt;&gt;"",", range: '"&amp;T65&amp;"'","")&amp;IF(V65&lt;&gt;"",", damage: '"&amp;V65&amp;"'","")&amp;IF(X65&lt;&gt;"",", capacity: '"&amp;X65&amp;"'","")&amp;IF(Y65&lt;&gt;"",", growth: "&amp;Y65&amp;"","")&amp;IF(Z65&lt;&gt;"",", cost: '"&amp;Z65&amp;"'","")&amp;", text: '"&amp;SUBSTITUTE(SUBSTITUTE(AE65, CHAR(13), ""),CHAR(10),"\n")&amp;IF(AF65&lt;&gt;"", "', textAdditional: '"&amp;SUBSTITUTE(SUBSTITUTE(AF65, CHAR(13), ""),CHAR(10),"\n"), "")&amp;"', textZh: '"&amp;SUBSTITUTE(SUBSTITUTE(SUBSTITUTE(AG65, CHAR(13), ""),CHAR(10),"\n"),"'","\'")&amp;"', textZhG1: '"&amp;SUBSTITUTE(SUBSTITUTE(SUBSTITUTE(AI65, CHAR(13), ""),CHAR(10),"\n"),"'","\'")&amp;IF(AH65&lt;&gt;"", "', textZhAdditional: '"&amp;SUBSTITUTE(SUBSTITUTE(AH65, CHAR(13), ""),CHAR(10),"\n"), "")&amp;IF(AJ65&lt;&gt;"", "', textZhG1Additional: '"&amp;SUBSTITUTE(SUBSTITUTE(AJ65, CHAR(13), ""),CHAR(10),"\n"), "")&amp;"', textKo: '"&amp;SUBSTITUTE(SUBSTITUTE(SUBSTITUTE(AK65, CHAR(13), ""),CHAR(10),"\n"),"'","\'")&amp;IF(AL65&lt;&gt;"", "', textKoAdditional: '"&amp;SUBSTITUTE(SUBSTITUTE(AL65, CHAR(13), ""),CHAR(10),"\n"), "")&amp;"', textEn: '"&amp;SUBSTITUTE(SUBSTITUTE(SUBSTITUTE(AM65, CHAR(13), ""),CHAR(10),"\n"),"'","\'")&amp;IF(AN65&lt;&gt;"", "', textEnAdditional: '"&amp;SUBSTITUTE(SUBSTITUTE(AN65, CHAR(13), ""),CHAR(10),"\n"), "")&amp;"'"&amp;IF(AB65="○",", sealable: true","")&amp;IF(AC65="○",", removable: true","")&amp;IF(AA65="○",", lie: true","")&amp;IF(AD65="○",", investable: true","")&amp;"},")</f>
        <v/>
      </c>
      <c r="AU65" s="379" t="str">
        <f aca="false">IF($A65&lt;&gt;"", "    /** 《"&amp;$E65&amp;"》 */ export const "&amp;SUBSTITUTE(UPPER(IF(MID($A65, 3, 1)="-", RIGHT($A65,LEN($A65)-3), $A65)), "-", "_")&amp;": TCardId = '"&amp;$A65&amp;"';", "")</f>
        <v/>
      </c>
      <c r="AV65" s="380" t="str">
        <f aca="false">IF($A66&lt;&gt;"", "    | '"&amp;$A66&amp;"'", "")</f>
        <v/>
      </c>
    </row>
    <row r="66" customFormat="false" ht="13.8" hidden="false" customHeight="false" outlineLevel="0" collapsed="false">
      <c r="A66" s="375"/>
      <c r="B66" s="375"/>
      <c r="C66" s="375"/>
      <c r="D66" s="375"/>
      <c r="E66" s="375"/>
      <c r="F66" s="375"/>
      <c r="G66" s="375"/>
      <c r="H66" s="375"/>
      <c r="I66" s="375"/>
      <c r="J66" s="375"/>
      <c r="K66" s="375"/>
      <c r="L66" s="375"/>
      <c r="M66" s="375"/>
      <c r="N66" s="375"/>
      <c r="O66" s="375"/>
      <c r="P66" s="375"/>
      <c r="Q66" s="375"/>
      <c r="R66" s="375"/>
      <c r="S66" s="375"/>
      <c r="T66" s="375"/>
      <c r="U66" s="383"/>
      <c r="V66" s="382"/>
      <c r="W66" s="383"/>
      <c r="X66" s="382"/>
      <c r="Y66" s="382"/>
      <c r="Z66" s="382"/>
      <c r="AA66" s="382"/>
      <c r="AB66" s="385"/>
      <c r="AC66" s="385"/>
      <c r="AD66" s="386"/>
      <c r="AE66" s="385"/>
      <c r="AF66" s="387"/>
      <c r="AG66" s="385"/>
      <c r="AH66" s="388"/>
      <c r="AI66" s="385"/>
      <c r="AJ66" s="385"/>
      <c r="AK66" s="385"/>
      <c r="AL66" s="385"/>
      <c r="AM66" s="385"/>
      <c r="AN66" s="385"/>
      <c r="AO66" s="383"/>
      <c r="AP66" s="383"/>
      <c r="AQ66" s="383"/>
      <c r="AR66" s="383"/>
      <c r="AS66" s="383"/>
      <c r="AT66" s="378" t="str">
        <f aca="false">IF(A66="", "","'"&amp;A66&amp;"': {megami: '"&amp;B66&amp;"'"&amp;IF(C66&lt;&gt;"",", anotherID: '"&amp;C66&amp;"', replace: '"&amp;D66&amp;"'","")&amp;", name: '"&amp;SUBSTITUTE(E66,"'","\'")&amp;"', nameEn: '"&amp;SUBSTITUTE(K66,"'","\'")&amp;"', nameZh: '"&amp;SUBSTITUTE(G66,"'","\'")&amp;"', nameZhG1: '"&amp;SUBSTITUTE(H66,"'","\'")&amp;"', nameKo: '"&amp;SUBSTITUTE(J66,"'","\'")&amp;"', ruby: '"&amp;F66&amp;"', rubyEn: '"&amp;L66&amp;IF(I66&lt;&gt;"", "', rubyZh: '"&amp;I66, "")&amp;"', baseType: '"&amp;VLOOKUP(M66,マスタ!$A$1:$B$99,2,0)&amp;"'"&amp;IF(N66="○",", extra: true","")&amp;IF(O66&lt;&gt;"",", extraFrom: '"&amp;O66&amp;"'","")&amp;IF(P66&lt;&gt;"",", exchangableTo: '"&amp;P66&amp;"'","")&amp;IF(Q66="○",", poison: true","")&amp;IF(R66&lt;&gt;"", ", type: '"&amp;VLOOKUP(R66,マスタ!$D$1:$E$99,2,0)&amp;"'", "")&amp;IF(S66&lt;&gt;"",", subType: '"&amp;VLOOKUP(S66,マスタ!$D$1:$E$99,2,0)&amp;"'","")&amp;""&amp;IF(T66&lt;&gt;"",", range: '"&amp;T66&amp;"'","")&amp;IF(V66&lt;&gt;"",", damage: '"&amp;V66&amp;"'","")&amp;IF(X66&lt;&gt;"",", capacity: '"&amp;X66&amp;"'","")&amp;IF(Y66&lt;&gt;"",", growth: "&amp;Y66&amp;"","")&amp;IF(Z66&lt;&gt;"",", cost: '"&amp;Z66&amp;"'","")&amp;", text: '"&amp;SUBSTITUTE(SUBSTITUTE(AE66, CHAR(13), ""),CHAR(10),"\n")&amp;IF(AF66&lt;&gt;"", "', textAdditional: '"&amp;SUBSTITUTE(SUBSTITUTE(AF66, CHAR(13), ""),CHAR(10),"\n"), "")&amp;"', textZh: '"&amp;SUBSTITUTE(SUBSTITUTE(SUBSTITUTE(AG66, CHAR(13), ""),CHAR(10),"\n"),"'","\'")&amp;"', textZhG1: '"&amp;SUBSTITUTE(SUBSTITUTE(SUBSTITUTE(AI66, CHAR(13), ""),CHAR(10),"\n"),"'","\'")&amp;IF(AH66&lt;&gt;"", "', textZhAdditional: '"&amp;SUBSTITUTE(SUBSTITUTE(AH66, CHAR(13), ""),CHAR(10),"\n"), "")&amp;IF(AJ66&lt;&gt;"", "', textZhG1Additional: '"&amp;SUBSTITUTE(SUBSTITUTE(AJ66, CHAR(13), ""),CHAR(10),"\n"), "")&amp;"', textKo: '"&amp;SUBSTITUTE(SUBSTITUTE(SUBSTITUTE(AK66, CHAR(13), ""),CHAR(10),"\n"),"'","\'")&amp;IF(AL66&lt;&gt;"", "', textKoAdditional: '"&amp;SUBSTITUTE(SUBSTITUTE(AL66, CHAR(13), ""),CHAR(10),"\n"), "")&amp;"', textEn: '"&amp;SUBSTITUTE(SUBSTITUTE(SUBSTITUTE(AM66, CHAR(13), ""),CHAR(10),"\n"),"'","\'")&amp;IF(AN66&lt;&gt;"", "', textEnAdditional: '"&amp;SUBSTITUTE(SUBSTITUTE(AN66, CHAR(13), ""),CHAR(10),"\n"), "")&amp;"'"&amp;IF(AB66="○",", sealable: true","")&amp;IF(AC66="○",", removable: true","")&amp;IF(AA66="○",", lie: true","")&amp;IF(AD66="○",", investable: true","")&amp;"},")</f>
        <v/>
      </c>
      <c r="AU66" s="379" t="str">
        <f aca="false">IF($A66&lt;&gt;"", "    /** 《"&amp;$E66&amp;"》 */ export const "&amp;SUBSTITUTE(UPPER(IF(MID($A66, 3, 1)="-", RIGHT($A66,LEN($A66)-3), $A66)), "-", "_")&amp;": TCardId = '"&amp;$A66&amp;"';", "")</f>
        <v/>
      </c>
      <c r="AV66" s="380" t="str">
        <f aca="false">IF($A67&lt;&gt;"", "    | '"&amp;$A67&amp;"'", "")</f>
        <v/>
      </c>
    </row>
    <row r="67" customFormat="false" ht="13.8" hidden="false" customHeight="false" outlineLevel="0" collapsed="false">
      <c r="A67" s="375"/>
      <c r="B67" s="375"/>
      <c r="C67" s="375"/>
      <c r="D67" s="375"/>
      <c r="E67" s="375"/>
      <c r="F67" s="375"/>
      <c r="G67" s="375"/>
      <c r="H67" s="375"/>
      <c r="I67" s="375"/>
      <c r="J67" s="375"/>
      <c r="K67" s="375"/>
      <c r="L67" s="375"/>
      <c r="M67" s="375"/>
      <c r="N67" s="375"/>
      <c r="O67" s="375"/>
      <c r="P67" s="375"/>
      <c r="Q67" s="375"/>
      <c r="R67" s="375"/>
      <c r="S67" s="375"/>
      <c r="T67" s="375"/>
      <c r="U67" s="383"/>
      <c r="V67" s="382"/>
      <c r="W67" s="383"/>
      <c r="X67" s="382"/>
      <c r="Y67" s="382"/>
      <c r="Z67" s="382"/>
      <c r="AA67" s="382"/>
      <c r="AB67" s="385"/>
      <c r="AC67" s="385"/>
      <c r="AD67" s="386"/>
      <c r="AE67" s="385"/>
      <c r="AF67" s="387"/>
      <c r="AG67" s="385"/>
      <c r="AH67" s="388"/>
      <c r="AI67" s="385"/>
      <c r="AJ67" s="385"/>
      <c r="AK67" s="385"/>
      <c r="AL67" s="385"/>
      <c r="AM67" s="385"/>
      <c r="AN67" s="385"/>
      <c r="AO67" s="383"/>
      <c r="AP67" s="383"/>
      <c r="AQ67" s="383"/>
      <c r="AR67" s="383"/>
      <c r="AS67" s="383"/>
      <c r="AT67" s="378" t="str">
        <f aca="false">IF(A67="", "","'"&amp;A67&amp;"': {megami: '"&amp;B67&amp;"'"&amp;IF(C67&lt;&gt;"",", anotherID: '"&amp;C67&amp;"', replace: '"&amp;D67&amp;"'","")&amp;", name: '"&amp;SUBSTITUTE(E67,"'","\'")&amp;"', nameEn: '"&amp;SUBSTITUTE(K67,"'","\'")&amp;"', nameZh: '"&amp;SUBSTITUTE(G67,"'","\'")&amp;"', nameZhG1: '"&amp;SUBSTITUTE(H67,"'","\'")&amp;"', nameKo: '"&amp;SUBSTITUTE(J67,"'","\'")&amp;"', ruby: '"&amp;F67&amp;"', rubyEn: '"&amp;L67&amp;IF(I67&lt;&gt;"", "', rubyZh: '"&amp;I67, "")&amp;"', baseType: '"&amp;VLOOKUP(M67,マスタ!$A$1:$B$99,2,0)&amp;"'"&amp;IF(N67="○",", extra: true","")&amp;IF(O67&lt;&gt;"",", extraFrom: '"&amp;O67&amp;"'","")&amp;IF(P67&lt;&gt;"",", exchangableTo: '"&amp;P67&amp;"'","")&amp;IF(Q67="○",", poison: true","")&amp;IF(R67&lt;&gt;"", ", type: '"&amp;VLOOKUP(R67,マスタ!$D$1:$E$99,2,0)&amp;"'", "")&amp;IF(S67&lt;&gt;"",", subType: '"&amp;VLOOKUP(S67,マスタ!$D$1:$E$99,2,0)&amp;"'","")&amp;""&amp;IF(T67&lt;&gt;"",", range: '"&amp;T67&amp;"'","")&amp;IF(V67&lt;&gt;"",", damage: '"&amp;V67&amp;"'","")&amp;IF(X67&lt;&gt;"",", capacity: '"&amp;X67&amp;"'","")&amp;IF(Y67&lt;&gt;"",", growth: "&amp;Y67&amp;"","")&amp;IF(Z67&lt;&gt;"",", cost: '"&amp;Z67&amp;"'","")&amp;", text: '"&amp;SUBSTITUTE(SUBSTITUTE(AE67, CHAR(13), ""),CHAR(10),"\n")&amp;IF(AF67&lt;&gt;"", "', textAdditional: '"&amp;SUBSTITUTE(SUBSTITUTE(AF67, CHAR(13), ""),CHAR(10),"\n"), "")&amp;"', textZh: '"&amp;SUBSTITUTE(SUBSTITUTE(SUBSTITUTE(AG67, CHAR(13), ""),CHAR(10),"\n"),"'","\'")&amp;"', textZhG1: '"&amp;SUBSTITUTE(SUBSTITUTE(SUBSTITUTE(AI67, CHAR(13), ""),CHAR(10),"\n"),"'","\'")&amp;IF(AH67&lt;&gt;"", "', textZhAdditional: '"&amp;SUBSTITUTE(SUBSTITUTE(AH67, CHAR(13), ""),CHAR(10),"\n"), "")&amp;IF(AJ67&lt;&gt;"", "', textZhG1Additional: '"&amp;SUBSTITUTE(SUBSTITUTE(AJ67, CHAR(13), ""),CHAR(10),"\n"), "")&amp;"', textKo: '"&amp;SUBSTITUTE(SUBSTITUTE(SUBSTITUTE(AK67, CHAR(13), ""),CHAR(10),"\n"),"'","\'")&amp;IF(AL67&lt;&gt;"", "', textKoAdditional: '"&amp;SUBSTITUTE(SUBSTITUTE(AL67, CHAR(13), ""),CHAR(10),"\n"), "")&amp;"', textEn: '"&amp;SUBSTITUTE(SUBSTITUTE(SUBSTITUTE(AM67, CHAR(13), ""),CHAR(10),"\n"),"'","\'")&amp;IF(AN67&lt;&gt;"", "', textEnAdditional: '"&amp;SUBSTITUTE(SUBSTITUTE(AN67, CHAR(13), ""),CHAR(10),"\n"), "")&amp;"'"&amp;IF(AB67="○",", sealable: true","")&amp;IF(AC67="○",", removable: true","")&amp;IF(AA67="○",", lie: true","")&amp;IF(AD67="○",", investable: true","")&amp;"},")</f>
        <v/>
      </c>
      <c r="AU67" s="379" t="str">
        <f aca="false">IF($A67&lt;&gt;"", "    /** 《"&amp;$E67&amp;"》 */ export const "&amp;SUBSTITUTE(UPPER(IF(MID($A67, 3, 1)="-", RIGHT($A67,LEN($A67)-3), $A67)), "-", "_")&amp;": TCardId = '"&amp;$A67&amp;"';", "")</f>
        <v/>
      </c>
      <c r="AV67" s="380" t="str">
        <f aca="false">IF($A68&lt;&gt;"", "    | '"&amp;$A68&amp;"'", "")</f>
        <v/>
      </c>
    </row>
    <row r="68" customFormat="false" ht="13.8" hidden="false" customHeight="false" outlineLevel="0" collapsed="false">
      <c r="A68" s="375"/>
      <c r="B68" s="375"/>
      <c r="C68" s="375"/>
      <c r="D68" s="375"/>
      <c r="E68" s="375"/>
      <c r="F68" s="375"/>
      <c r="G68" s="375"/>
      <c r="H68" s="375"/>
      <c r="I68" s="375"/>
      <c r="J68" s="375"/>
      <c r="K68" s="375"/>
      <c r="L68" s="375"/>
      <c r="M68" s="375"/>
      <c r="N68" s="375"/>
      <c r="O68" s="375"/>
      <c r="P68" s="375"/>
      <c r="Q68" s="375"/>
      <c r="R68" s="375"/>
      <c r="S68" s="375"/>
      <c r="T68" s="375"/>
      <c r="U68" s="383"/>
      <c r="V68" s="382"/>
      <c r="W68" s="383"/>
      <c r="X68" s="382"/>
      <c r="Y68" s="382"/>
      <c r="Z68" s="382"/>
      <c r="AA68" s="382"/>
      <c r="AB68" s="385"/>
      <c r="AC68" s="385"/>
      <c r="AD68" s="386"/>
      <c r="AE68" s="385"/>
      <c r="AF68" s="387"/>
      <c r="AG68" s="385"/>
      <c r="AH68" s="388"/>
      <c r="AI68" s="385"/>
      <c r="AJ68" s="385"/>
      <c r="AK68" s="385"/>
      <c r="AL68" s="385"/>
      <c r="AM68" s="385"/>
      <c r="AN68" s="385"/>
      <c r="AO68" s="383"/>
      <c r="AP68" s="383"/>
      <c r="AQ68" s="383"/>
      <c r="AR68" s="383"/>
      <c r="AS68" s="383"/>
      <c r="AT68" s="378" t="str">
        <f aca="false">IF(A68="", "","'"&amp;A68&amp;"': {megami: '"&amp;B68&amp;"'"&amp;IF(C68&lt;&gt;"",", anotherID: '"&amp;C68&amp;"', replace: '"&amp;D68&amp;"'","")&amp;", name: '"&amp;SUBSTITUTE(E68,"'","\'")&amp;"', nameEn: '"&amp;SUBSTITUTE(K68,"'","\'")&amp;"', nameZh: '"&amp;SUBSTITUTE(G68,"'","\'")&amp;"', nameZhG1: '"&amp;SUBSTITUTE(H68,"'","\'")&amp;"', nameKo: '"&amp;SUBSTITUTE(J68,"'","\'")&amp;"', ruby: '"&amp;F68&amp;"', rubyEn: '"&amp;L68&amp;IF(I68&lt;&gt;"", "', rubyZh: '"&amp;I68, "")&amp;"', baseType: '"&amp;VLOOKUP(M68,マスタ!$A$1:$B$99,2,0)&amp;"'"&amp;IF(N68="○",", extra: true","")&amp;IF(O68&lt;&gt;"",", extraFrom: '"&amp;O68&amp;"'","")&amp;IF(P68&lt;&gt;"",", exchangableTo: '"&amp;P68&amp;"'","")&amp;IF(Q68="○",", poison: true","")&amp;IF(R68&lt;&gt;"", ", type: '"&amp;VLOOKUP(R68,マスタ!$D$1:$E$99,2,0)&amp;"'", "")&amp;IF(S68&lt;&gt;"",", subType: '"&amp;VLOOKUP(S68,マスタ!$D$1:$E$99,2,0)&amp;"'","")&amp;""&amp;IF(T68&lt;&gt;"",", range: '"&amp;T68&amp;"'","")&amp;IF(V68&lt;&gt;"",", damage: '"&amp;V68&amp;"'","")&amp;IF(X68&lt;&gt;"",", capacity: '"&amp;X68&amp;"'","")&amp;IF(Y68&lt;&gt;"",", growth: "&amp;Y68&amp;"","")&amp;IF(Z68&lt;&gt;"",", cost: '"&amp;Z68&amp;"'","")&amp;", text: '"&amp;SUBSTITUTE(SUBSTITUTE(AE68, CHAR(13), ""),CHAR(10),"\n")&amp;IF(AF68&lt;&gt;"", "', textAdditional: '"&amp;SUBSTITUTE(SUBSTITUTE(AF68, CHAR(13), ""),CHAR(10),"\n"), "")&amp;"', textZh: '"&amp;SUBSTITUTE(SUBSTITUTE(SUBSTITUTE(AG68, CHAR(13), ""),CHAR(10),"\n"),"'","\'")&amp;"', textZhG1: '"&amp;SUBSTITUTE(SUBSTITUTE(SUBSTITUTE(AI68, CHAR(13), ""),CHAR(10),"\n"),"'","\'")&amp;IF(AH68&lt;&gt;"", "', textZhAdditional: '"&amp;SUBSTITUTE(SUBSTITUTE(AH68, CHAR(13), ""),CHAR(10),"\n"), "")&amp;IF(AJ68&lt;&gt;"", "', textZhG1Additional: '"&amp;SUBSTITUTE(SUBSTITUTE(AJ68, CHAR(13), ""),CHAR(10),"\n"), "")&amp;"', textKo: '"&amp;SUBSTITUTE(SUBSTITUTE(SUBSTITUTE(AK68, CHAR(13), ""),CHAR(10),"\n"),"'","\'")&amp;IF(AL68&lt;&gt;"", "', textKoAdditional: '"&amp;SUBSTITUTE(SUBSTITUTE(AL68, CHAR(13), ""),CHAR(10),"\n"), "")&amp;"', textEn: '"&amp;SUBSTITUTE(SUBSTITUTE(SUBSTITUTE(AM68, CHAR(13), ""),CHAR(10),"\n"),"'","\'")&amp;IF(AN68&lt;&gt;"", "', textEnAdditional: '"&amp;SUBSTITUTE(SUBSTITUTE(AN68, CHAR(13), ""),CHAR(10),"\n"), "")&amp;"'"&amp;IF(AB68="○",", sealable: true","")&amp;IF(AC68="○",", removable: true","")&amp;IF(AA68="○",", lie: true","")&amp;IF(AD68="○",", investable: true","")&amp;"},")</f>
        <v/>
      </c>
      <c r="AU68" s="379" t="str">
        <f aca="false">IF($A68&lt;&gt;"", "    /** 《"&amp;$E68&amp;"》 */ export const "&amp;SUBSTITUTE(UPPER(IF(MID($A68, 3, 1)="-", RIGHT($A68,LEN($A68)-3), $A68)), "-", "_")&amp;": TCardId = '"&amp;$A68&amp;"';", "")</f>
        <v/>
      </c>
      <c r="AV68" s="380" t="str">
        <f aca="false">IF($A69&lt;&gt;"", "    | '"&amp;$A69&amp;"'", "")</f>
        <v/>
      </c>
    </row>
    <row r="69" customFormat="false" ht="13.8" hidden="false" customHeight="false" outlineLevel="0" collapsed="false">
      <c r="A69" s="375"/>
      <c r="B69" s="375"/>
      <c r="C69" s="375"/>
      <c r="D69" s="375"/>
      <c r="E69" s="375"/>
      <c r="F69" s="375"/>
      <c r="G69" s="375"/>
      <c r="H69" s="375"/>
      <c r="I69" s="375"/>
      <c r="J69" s="375"/>
      <c r="K69" s="375"/>
      <c r="L69" s="375"/>
      <c r="M69" s="375"/>
      <c r="N69" s="375"/>
      <c r="O69" s="375"/>
      <c r="P69" s="375"/>
      <c r="Q69" s="375"/>
      <c r="R69" s="375"/>
      <c r="S69" s="375"/>
      <c r="T69" s="375"/>
      <c r="U69" s="383"/>
      <c r="V69" s="382"/>
      <c r="W69" s="383"/>
      <c r="X69" s="382"/>
      <c r="Y69" s="382"/>
      <c r="Z69" s="382"/>
      <c r="AA69" s="382"/>
      <c r="AB69" s="385"/>
      <c r="AC69" s="385"/>
      <c r="AD69" s="386"/>
      <c r="AE69" s="385"/>
      <c r="AF69" s="387"/>
      <c r="AG69" s="385"/>
      <c r="AH69" s="388"/>
      <c r="AI69" s="385"/>
      <c r="AJ69" s="385"/>
      <c r="AK69" s="385"/>
      <c r="AL69" s="385"/>
      <c r="AM69" s="385"/>
      <c r="AN69" s="385"/>
      <c r="AO69" s="383"/>
      <c r="AP69" s="383"/>
      <c r="AQ69" s="383"/>
      <c r="AR69" s="383"/>
      <c r="AS69" s="383"/>
      <c r="AT69" s="378" t="str">
        <f aca="false">IF(A69="", "","'"&amp;A69&amp;"': {megami: '"&amp;B69&amp;"'"&amp;IF(C69&lt;&gt;"",", anotherID: '"&amp;C69&amp;"', replace: '"&amp;D69&amp;"'","")&amp;", name: '"&amp;SUBSTITUTE(E69,"'","\'")&amp;"', nameEn: '"&amp;SUBSTITUTE(K69,"'","\'")&amp;"', nameZh: '"&amp;SUBSTITUTE(G69,"'","\'")&amp;"', nameZhG1: '"&amp;SUBSTITUTE(H69,"'","\'")&amp;"', nameKo: '"&amp;SUBSTITUTE(J69,"'","\'")&amp;"', ruby: '"&amp;F69&amp;"', rubyEn: '"&amp;L69&amp;IF(I69&lt;&gt;"", "', rubyZh: '"&amp;I69, "")&amp;"', baseType: '"&amp;VLOOKUP(M69,マスタ!$A$1:$B$99,2,0)&amp;"'"&amp;IF(N69="○",", extra: true","")&amp;IF(O69&lt;&gt;"",", extraFrom: '"&amp;O69&amp;"'","")&amp;IF(P69&lt;&gt;"",", exchangableTo: '"&amp;P69&amp;"'","")&amp;IF(Q69="○",", poison: true","")&amp;IF(R69&lt;&gt;"", ", type: '"&amp;VLOOKUP(R69,マスタ!$D$1:$E$99,2,0)&amp;"'", "")&amp;IF(S69&lt;&gt;"",", subType: '"&amp;VLOOKUP(S69,マスタ!$D$1:$E$99,2,0)&amp;"'","")&amp;""&amp;IF(T69&lt;&gt;"",", range: '"&amp;T69&amp;"'","")&amp;IF(V69&lt;&gt;"",", damage: '"&amp;V69&amp;"'","")&amp;IF(X69&lt;&gt;"",", capacity: '"&amp;X69&amp;"'","")&amp;IF(Y69&lt;&gt;"",", growth: "&amp;Y69&amp;"","")&amp;IF(Z69&lt;&gt;"",", cost: '"&amp;Z69&amp;"'","")&amp;", text: '"&amp;SUBSTITUTE(SUBSTITUTE(AE69, CHAR(13), ""),CHAR(10),"\n")&amp;IF(AF69&lt;&gt;"", "', textAdditional: '"&amp;SUBSTITUTE(SUBSTITUTE(AF69, CHAR(13), ""),CHAR(10),"\n"), "")&amp;"', textZh: '"&amp;SUBSTITUTE(SUBSTITUTE(SUBSTITUTE(AG69, CHAR(13), ""),CHAR(10),"\n"),"'","\'")&amp;"', textZhG1: '"&amp;SUBSTITUTE(SUBSTITUTE(SUBSTITUTE(AI69, CHAR(13), ""),CHAR(10),"\n"),"'","\'")&amp;IF(AH69&lt;&gt;"", "', textZhAdditional: '"&amp;SUBSTITUTE(SUBSTITUTE(AH69, CHAR(13), ""),CHAR(10),"\n"), "")&amp;IF(AJ69&lt;&gt;"", "', textZhG1Additional: '"&amp;SUBSTITUTE(SUBSTITUTE(AJ69, CHAR(13), ""),CHAR(10),"\n"), "")&amp;"', textKo: '"&amp;SUBSTITUTE(SUBSTITUTE(SUBSTITUTE(AK69, CHAR(13), ""),CHAR(10),"\n"),"'","\'")&amp;IF(AL69&lt;&gt;"", "', textKoAdditional: '"&amp;SUBSTITUTE(SUBSTITUTE(AL69, CHAR(13), ""),CHAR(10),"\n"), "")&amp;"', textEn: '"&amp;SUBSTITUTE(SUBSTITUTE(SUBSTITUTE(AM69, CHAR(13), ""),CHAR(10),"\n"),"'","\'")&amp;IF(AN69&lt;&gt;"", "', textEnAdditional: '"&amp;SUBSTITUTE(SUBSTITUTE(AN69, CHAR(13), ""),CHAR(10),"\n"), "")&amp;"'"&amp;IF(AB69="○",", sealable: true","")&amp;IF(AC69="○",", removable: true","")&amp;IF(AA69="○",", lie: true","")&amp;IF(AD69="○",", investable: true","")&amp;"},")</f>
        <v/>
      </c>
      <c r="AU69" s="379" t="str">
        <f aca="false">IF($A69&lt;&gt;"", "    /** 《"&amp;$E69&amp;"》 */ export const "&amp;SUBSTITUTE(UPPER(IF(MID($A69, 3, 1)="-", RIGHT($A69,LEN($A69)-3), $A69)), "-", "_")&amp;": TCardId = '"&amp;$A69&amp;"';", "")</f>
        <v/>
      </c>
      <c r="AV69" s="380" t="str">
        <f aca="false">IF($A70&lt;&gt;"", "    | '"&amp;$A70&amp;"'", "")</f>
        <v/>
      </c>
    </row>
    <row r="70" customFormat="false" ht="13.8" hidden="false" customHeight="false" outlineLevel="0" collapsed="false">
      <c r="A70" s="375"/>
      <c r="B70" s="375"/>
      <c r="C70" s="375"/>
      <c r="D70" s="375"/>
      <c r="E70" s="375"/>
      <c r="F70" s="375"/>
      <c r="G70" s="375"/>
      <c r="H70" s="375"/>
      <c r="I70" s="375"/>
      <c r="J70" s="375"/>
      <c r="K70" s="375"/>
      <c r="L70" s="375"/>
      <c r="M70" s="375"/>
      <c r="N70" s="375"/>
      <c r="O70" s="375"/>
      <c r="P70" s="375"/>
      <c r="Q70" s="375"/>
      <c r="R70" s="375"/>
      <c r="S70" s="375"/>
      <c r="T70" s="375"/>
      <c r="U70" s="383"/>
      <c r="V70" s="382"/>
      <c r="W70" s="383"/>
      <c r="X70" s="382"/>
      <c r="Y70" s="382"/>
      <c r="Z70" s="382"/>
      <c r="AA70" s="382"/>
      <c r="AB70" s="385"/>
      <c r="AC70" s="385"/>
      <c r="AD70" s="386"/>
      <c r="AE70" s="385"/>
      <c r="AF70" s="387"/>
      <c r="AG70" s="385"/>
      <c r="AH70" s="388"/>
      <c r="AI70" s="385"/>
      <c r="AJ70" s="385"/>
      <c r="AK70" s="385"/>
      <c r="AL70" s="385"/>
      <c r="AM70" s="385"/>
      <c r="AN70" s="385"/>
      <c r="AO70" s="383"/>
      <c r="AP70" s="383"/>
      <c r="AQ70" s="383"/>
      <c r="AR70" s="383"/>
      <c r="AS70" s="383"/>
      <c r="AT70" s="378" t="str">
        <f aca="false">IF(A70="", "","'"&amp;A70&amp;"': {megami: '"&amp;B70&amp;"'"&amp;IF(C70&lt;&gt;"",", anotherID: '"&amp;C70&amp;"', replace: '"&amp;D70&amp;"'","")&amp;", name: '"&amp;SUBSTITUTE(E70,"'","\'")&amp;"', nameEn: '"&amp;SUBSTITUTE(K70,"'","\'")&amp;"', nameZh: '"&amp;SUBSTITUTE(G70,"'","\'")&amp;"', nameZhG1: '"&amp;SUBSTITUTE(H70,"'","\'")&amp;"', nameKo: '"&amp;SUBSTITUTE(J70,"'","\'")&amp;"', ruby: '"&amp;F70&amp;"', rubyEn: '"&amp;L70&amp;IF(I70&lt;&gt;"", "', rubyZh: '"&amp;I70, "")&amp;"', baseType: '"&amp;VLOOKUP(M70,マスタ!$A$1:$B$99,2,0)&amp;"'"&amp;IF(N70="○",", extra: true","")&amp;IF(O70&lt;&gt;"",", extraFrom: '"&amp;O70&amp;"'","")&amp;IF(P70&lt;&gt;"",", exchangableTo: '"&amp;P70&amp;"'","")&amp;IF(Q70="○",", poison: true","")&amp;IF(R70&lt;&gt;"", ", type: '"&amp;VLOOKUP(R70,マスタ!$D$1:$E$99,2,0)&amp;"'", "")&amp;IF(S70&lt;&gt;"",", subType: '"&amp;VLOOKUP(S70,マスタ!$D$1:$E$99,2,0)&amp;"'","")&amp;""&amp;IF(T70&lt;&gt;"",", range: '"&amp;T70&amp;"'","")&amp;IF(V70&lt;&gt;"",", damage: '"&amp;V70&amp;"'","")&amp;IF(X70&lt;&gt;"",", capacity: '"&amp;X70&amp;"'","")&amp;IF(Y70&lt;&gt;"",", growth: "&amp;Y70&amp;"","")&amp;IF(Z70&lt;&gt;"",", cost: '"&amp;Z70&amp;"'","")&amp;", text: '"&amp;SUBSTITUTE(SUBSTITUTE(AE70, CHAR(13), ""),CHAR(10),"\n")&amp;IF(AF70&lt;&gt;"", "', textAdditional: '"&amp;SUBSTITUTE(SUBSTITUTE(AF70, CHAR(13), ""),CHAR(10),"\n"), "")&amp;"', textZh: '"&amp;SUBSTITUTE(SUBSTITUTE(SUBSTITUTE(AG70, CHAR(13), ""),CHAR(10),"\n"),"'","\'")&amp;"', textZhG1: '"&amp;SUBSTITUTE(SUBSTITUTE(SUBSTITUTE(AI70, CHAR(13), ""),CHAR(10),"\n"),"'","\'")&amp;IF(AH70&lt;&gt;"", "', textZhAdditional: '"&amp;SUBSTITUTE(SUBSTITUTE(AH70, CHAR(13), ""),CHAR(10),"\n"), "")&amp;IF(AJ70&lt;&gt;"", "', textZhG1Additional: '"&amp;SUBSTITUTE(SUBSTITUTE(AJ70, CHAR(13), ""),CHAR(10),"\n"), "")&amp;"', textKo: '"&amp;SUBSTITUTE(SUBSTITUTE(SUBSTITUTE(AK70, CHAR(13), ""),CHAR(10),"\n"),"'","\'")&amp;IF(AL70&lt;&gt;"", "', textKoAdditional: '"&amp;SUBSTITUTE(SUBSTITUTE(AL70, CHAR(13), ""),CHAR(10),"\n"), "")&amp;"', textEn: '"&amp;SUBSTITUTE(SUBSTITUTE(SUBSTITUTE(AM70, CHAR(13), ""),CHAR(10),"\n"),"'","\'")&amp;IF(AN70&lt;&gt;"", "', textEnAdditional: '"&amp;SUBSTITUTE(SUBSTITUTE(AN70, CHAR(13), ""),CHAR(10),"\n"), "")&amp;"'"&amp;IF(AB70="○",", sealable: true","")&amp;IF(AC70="○",", removable: true","")&amp;IF(AA70="○",", lie: true","")&amp;IF(AD70="○",", investable: true","")&amp;"},")</f>
        <v/>
      </c>
      <c r="AU70" s="379" t="str">
        <f aca="false">IF($A70&lt;&gt;"", "    /** 《"&amp;$E70&amp;"》 */ export const "&amp;SUBSTITUTE(UPPER(IF(MID($A70, 3, 1)="-", RIGHT($A70,LEN($A70)-3), $A70)), "-", "_")&amp;": TCardId = '"&amp;$A70&amp;"';", "")</f>
        <v/>
      </c>
      <c r="AV70" s="380" t="str">
        <f aca="false">IF($A71&lt;&gt;"", "    | '"&amp;$A71&amp;"'", "")</f>
        <v/>
      </c>
    </row>
    <row r="71" customFormat="false" ht="13.8" hidden="false" customHeight="false" outlineLevel="0" collapsed="false">
      <c r="A71" s="375"/>
      <c r="B71" s="375"/>
      <c r="C71" s="375"/>
      <c r="D71" s="375"/>
      <c r="E71" s="375"/>
      <c r="F71" s="375"/>
      <c r="G71" s="375"/>
      <c r="H71" s="375"/>
      <c r="I71" s="375"/>
      <c r="J71" s="375"/>
      <c r="K71" s="375"/>
      <c r="L71" s="375"/>
      <c r="M71" s="375"/>
      <c r="N71" s="375"/>
      <c r="O71" s="375"/>
      <c r="P71" s="375"/>
      <c r="Q71" s="375"/>
      <c r="R71" s="375"/>
      <c r="S71" s="375"/>
      <c r="T71" s="375"/>
      <c r="U71" s="383"/>
      <c r="V71" s="382"/>
      <c r="W71" s="383"/>
      <c r="X71" s="382"/>
      <c r="Y71" s="382"/>
      <c r="Z71" s="382"/>
      <c r="AA71" s="382"/>
      <c r="AB71" s="385"/>
      <c r="AC71" s="385"/>
      <c r="AD71" s="386"/>
      <c r="AE71" s="385"/>
      <c r="AF71" s="387"/>
      <c r="AG71" s="385"/>
      <c r="AH71" s="388"/>
      <c r="AI71" s="385"/>
      <c r="AJ71" s="385"/>
      <c r="AK71" s="385"/>
      <c r="AL71" s="385"/>
      <c r="AM71" s="385"/>
      <c r="AN71" s="385"/>
      <c r="AO71" s="383"/>
      <c r="AP71" s="383"/>
      <c r="AQ71" s="383"/>
      <c r="AR71" s="383"/>
      <c r="AS71" s="383"/>
      <c r="AT71" s="378" t="str">
        <f aca="false">IF(A71="", "","'"&amp;A71&amp;"': {megami: '"&amp;B71&amp;"'"&amp;IF(C71&lt;&gt;"",", anotherID: '"&amp;C71&amp;"', replace: '"&amp;D71&amp;"'","")&amp;", name: '"&amp;SUBSTITUTE(E71,"'","\'")&amp;"', nameEn: '"&amp;SUBSTITUTE(K71,"'","\'")&amp;"', nameZh: '"&amp;SUBSTITUTE(G71,"'","\'")&amp;"', nameZhG1: '"&amp;SUBSTITUTE(H71,"'","\'")&amp;"', nameKo: '"&amp;SUBSTITUTE(J71,"'","\'")&amp;"', ruby: '"&amp;F71&amp;"', rubyEn: '"&amp;L71&amp;IF(I71&lt;&gt;"", "', rubyZh: '"&amp;I71, "")&amp;"', baseType: '"&amp;VLOOKUP(M71,マスタ!$A$1:$B$99,2,0)&amp;"'"&amp;IF(N71="○",", extra: true","")&amp;IF(O71&lt;&gt;"",", extraFrom: '"&amp;O71&amp;"'","")&amp;IF(P71&lt;&gt;"",", exchangableTo: '"&amp;P71&amp;"'","")&amp;IF(Q71="○",", poison: true","")&amp;IF(R71&lt;&gt;"", ", type: '"&amp;VLOOKUP(R71,マスタ!$D$1:$E$99,2,0)&amp;"'", "")&amp;IF(S71&lt;&gt;"",", subType: '"&amp;VLOOKUP(S71,マスタ!$D$1:$E$99,2,0)&amp;"'","")&amp;""&amp;IF(T71&lt;&gt;"",", range: '"&amp;T71&amp;"'","")&amp;IF(V71&lt;&gt;"",", damage: '"&amp;V71&amp;"'","")&amp;IF(X71&lt;&gt;"",", capacity: '"&amp;X71&amp;"'","")&amp;IF(Y71&lt;&gt;"",", growth: "&amp;Y71&amp;"","")&amp;IF(Z71&lt;&gt;"",", cost: '"&amp;Z71&amp;"'","")&amp;", text: '"&amp;SUBSTITUTE(SUBSTITUTE(AE71, CHAR(13), ""),CHAR(10),"\n")&amp;IF(AF71&lt;&gt;"", "', textAdditional: '"&amp;SUBSTITUTE(SUBSTITUTE(AF71, CHAR(13), ""),CHAR(10),"\n"), "")&amp;"', textZh: '"&amp;SUBSTITUTE(SUBSTITUTE(SUBSTITUTE(AG71, CHAR(13), ""),CHAR(10),"\n"),"'","\'")&amp;"', textZhG1: '"&amp;SUBSTITUTE(SUBSTITUTE(SUBSTITUTE(AI71, CHAR(13), ""),CHAR(10),"\n"),"'","\'")&amp;IF(AH71&lt;&gt;"", "', textZhAdditional: '"&amp;SUBSTITUTE(SUBSTITUTE(AH71, CHAR(13), ""),CHAR(10),"\n"), "")&amp;IF(AJ71&lt;&gt;"", "', textZhG1Additional: '"&amp;SUBSTITUTE(SUBSTITUTE(AJ71, CHAR(13), ""),CHAR(10),"\n"), "")&amp;"', textKo: '"&amp;SUBSTITUTE(SUBSTITUTE(SUBSTITUTE(AK71, CHAR(13), ""),CHAR(10),"\n"),"'","\'")&amp;IF(AL71&lt;&gt;"", "', textKoAdditional: '"&amp;SUBSTITUTE(SUBSTITUTE(AL71, CHAR(13), ""),CHAR(10),"\n"), "")&amp;"', textEn: '"&amp;SUBSTITUTE(SUBSTITUTE(SUBSTITUTE(AM71, CHAR(13), ""),CHAR(10),"\n"),"'","\'")&amp;IF(AN71&lt;&gt;"", "', textEnAdditional: '"&amp;SUBSTITUTE(SUBSTITUTE(AN71, CHAR(13), ""),CHAR(10),"\n"), "")&amp;"'"&amp;IF(AB71="○",", sealable: true","")&amp;IF(AC71="○",", removable: true","")&amp;IF(AA71="○",", lie: true","")&amp;IF(AD71="○",", investable: true","")&amp;"},")</f>
        <v/>
      </c>
      <c r="AU71" s="379" t="str">
        <f aca="false">IF($A71&lt;&gt;"", "    /** 《"&amp;$E71&amp;"》 */ export const "&amp;SUBSTITUTE(UPPER(IF(MID($A71, 3, 1)="-", RIGHT($A71,LEN($A71)-3), $A71)), "-", "_")&amp;": TCardId = '"&amp;$A71&amp;"';", "")</f>
        <v/>
      </c>
      <c r="AV71" s="380" t="str">
        <f aca="false">IF($A72&lt;&gt;"", "    | '"&amp;$A72&amp;"'", "")</f>
        <v/>
      </c>
    </row>
    <row r="72" customFormat="false" ht="13.8" hidden="false" customHeight="false" outlineLevel="0" collapsed="false">
      <c r="A72" s="375"/>
      <c r="B72" s="375"/>
      <c r="C72" s="375"/>
      <c r="D72" s="375"/>
      <c r="E72" s="375"/>
      <c r="F72" s="375"/>
      <c r="G72" s="375"/>
      <c r="H72" s="375"/>
      <c r="I72" s="375"/>
      <c r="J72" s="375"/>
      <c r="K72" s="375"/>
      <c r="L72" s="375"/>
      <c r="M72" s="375"/>
      <c r="N72" s="375"/>
      <c r="O72" s="375"/>
      <c r="P72" s="375"/>
      <c r="Q72" s="375"/>
      <c r="R72" s="375"/>
      <c r="S72" s="375"/>
      <c r="T72" s="375"/>
      <c r="U72" s="383"/>
      <c r="V72" s="382"/>
      <c r="W72" s="383"/>
      <c r="X72" s="382"/>
      <c r="Y72" s="382"/>
      <c r="Z72" s="382"/>
      <c r="AA72" s="382"/>
      <c r="AB72" s="385"/>
      <c r="AC72" s="385"/>
      <c r="AD72" s="386"/>
      <c r="AE72" s="385"/>
      <c r="AF72" s="387"/>
      <c r="AG72" s="385"/>
      <c r="AH72" s="388"/>
      <c r="AI72" s="385"/>
      <c r="AJ72" s="385"/>
      <c r="AK72" s="385"/>
      <c r="AL72" s="385"/>
      <c r="AM72" s="385"/>
      <c r="AN72" s="385"/>
      <c r="AO72" s="383"/>
      <c r="AP72" s="383"/>
      <c r="AQ72" s="383"/>
      <c r="AR72" s="383"/>
      <c r="AS72" s="383"/>
      <c r="AT72" s="378" t="str">
        <f aca="false">IF(A72="", "","'"&amp;A72&amp;"': {megami: '"&amp;B72&amp;"'"&amp;IF(C72&lt;&gt;"",", anotherID: '"&amp;C72&amp;"', replace: '"&amp;D72&amp;"'","")&amp;", name: '"&amp;SUBSTITUTE(E72,"'","\'")&amp;"', nameEn: '"&amp;SUBSTITUTE(K72,"'","\'")&amp;"', nameZh: '"&amp;SUBSTITUTE(G72,"'","\'")&amp;"', nameZhG1: '"&amp;SUBSTITUTE(H72,"'","\'")&amp;"', nameKo: '"&amp;SUBSTITUTE(J72,"'","\'")&amp;"', ruby: '"&amp;F72&amp;"', rubyEn: '"&amp;L72&amp;IF(I72&lt;&gt;"", "', rubyZh: '"&amp;I72, "")&amp;"', baseType: '"&amp;VLOOKUP(M72,マスタ!$A$1:$B$99,2,0)&amp;"'"&amp;IF(N72="○",", extra: true","")&amp;IF(O72&lt;&gt;"",", extraFrom: '"&amp;O72&amp;"'","")&amp;IF(P72&lt;&gt;"",", exchangableTo: '"&amp;P72&amp;"'","")&amp;IF(Q72="○",", poison: true","")&amp;IF(R72&lt;&gt;"", ", type: '"&amp;VLOOKUP(R72,マスタ!$D$1:$E$99,2,0)&amp;"'", "")&amp;IF(S72&lt;&gt;"",", subType: '"&amp;VLOOKUP(S72,マスタ!$D$1:$E$99,2,0)&amp;"'","")&amp;""&amp;IF(T72&lt;&gt;"",", range: '"&amp;T72&amp;"'","")&amp;IF(V72&lt;&gt;"",", damage: '"&amp;V72&amp;"'","")&amp;IF(X72&lt;&gt;"",", capacity: '"&amp;X72&amp;"'","")&amp;IF(Y72&lt;&gt;"",", growth: "&amp;Y72&amp;"","")&amp;IF(Z72&lt;&gt;"",", cost: '"&amp;Z72&amp;"'","")&amp;", text: '"&amp;SUBSTITUTE(SUBSTITUTE(AE72, CHAR(13), ""),CHAR(10),"\n")&amp;IF(AF72&lt;&gt;"", "', textAdditional: '"&amp;SUBSTITUTE(SUBSTITUTE(AF72, CHAR(13), ""),CHAR(10),"\n"), "")&amp;"', textZh: '"&amp;SUBSTITUTE(SUBSTITUTE(SUBSTITUTE(AG72, CHAR(13), ""),CHAR(10),"\n"),"'","\'")&amp;"', textZhG1: '"&amp;SUBSTITUTE(SUBSTITUTE(SUBSTITUTE(AI72, CHAR(13), ""),CHAR(10),"\n"),"'","\'")&amp;IF(AH72&lt;&gt;"", "', textZhAdditional: '"&amp;SUBSTITUTE(SUBSTITUTE(AH72, CHAR(13), ""),CHAR(10),"\n"), "")&amp;IF(AJ72&lt;&gt;"", "', textZhG1Additional: '"&amp;SUBSTITUTE(SUBSTITUTE(AJ72, CHAR(13), ""),CHAR(10),"\n"), "")&amp;"', textKo: '"&amp;SUBSTITUTE(SUBSTITUTE(SUBSTITUTE(AK72, CHAR(13), ""),CHAR(10),"\n"),"'","\'")&amp;IF(AL72&lt;&gt;"", "', textKoAdditional: '"&amp;SUBSTITUTE(SUBSTITUTE(AL72, CHAR(13), ""),CHAR(10),"\n"), "")&amp;"', textEn: '"&amp;SUBSTITUTE(SUBSTITUTE(SUBSTITUTE(AM72, CHAR(13), ""),CHAR(10),"\n"),"'","\'")&amp;IF(AN72&lt;&gt;"", "', textEnAdditional: '"&amp;SUBSTITUTE(SUBSTITUTE(AN72, CHAR(13), ""),CHAR(10),"\n"), "")&amp;"'"&amp;IF(AB72="○",", sealable: true","")&amp;IF(AC72="○",", removable: true","")&amp;IF(AA72="○",", lie: true","")&amp;IF(AD72="○",", investable: true","")&amp;"},")</f>
        <v/>
      </c>
      <c r="AU72" s="379" t="str">
        <f aca="false">IF($A72&lt;&gt;"", "    /** 《"&amp;$E72&amp;"》 */ export const "&amp;SUBSTITUTE(UPPER(IF(MID($A72, 3, 1)="-", RIGHT($A72,LEN($A72)-3), $A72)), "-", "_")&amp;": TCardId = '"&amp;$A72&amp;"';", "")</f>
        <v/>
      </c>
      <c r="AV72" s="380" t="str">
        <f aca="false">IF($A73&lt;&gt;"", "    | '"&amp;$A73&amp;"'", "")</f>
        <v/>
      </c>
    </row>
    <row r="73" customFormat="false" ht="13.8" hidden="false" customHeight="false" outlineLevel="0" collapsed="false">
      <c r="A73" s="375"/>
      <c r="B73" s="375"/>
      <c r="C73" s="375"/>
      <c r="D73" s="375"/>
      <c r="E73" s="375"/>
      <c r="F73" s="375"/>
      <c r="G73" s="375"/>
      <c r="H73" s="375"/>
      <c r="I73" s="375"/>
      <c r="J73" s="375"/>
      <c r="K73" s="375"/>
      <c r="L73" s="375"/>
      <c r="M73" s="375"/>
      <c r="N73" s="375"/>
      <c r="O73" s="375"/>
      <c r="P73" s="375"/>
      <c r="Q73" s="375"/>
      <c r="R73" s="375"/>
      <c r="S73" s="375"/>
      <c r="T73" s="375"/>
      <c r="U73" s="383"/>
      <c r="V73" s="382"/>
      <c r="W73" s="383"/>
      <c r="X73" s="382"/>
      <c r="Y73" s="382"/>
      <c r="Z73" s="382"/>
      <c r="AA73" s="382"/>
      <c r="AB73" s="385"/>
      <c r="AC73" s="385"/>
      <c r="AD73" s="386"/>
      <c r="AE73" s="385"/>
      <c r="AF73" s="387"/>
      <c r="AG73" s="385"/>
      <c r="AH73" s="388"/>
      <c r="AI73" s="385"/>
      <c r="AJ73" s="385"/>
      <c r="AK73" s="385"/>
      <c r="AL73" s="385"/>
      <c r="AM73" s="385"/>
      <c r="AN73" s="385"/>
      <c r="AO73" s="383"/>
      <c r="AP73" s="383"/>
      <c r="AQ73" s="383"/>
      <c r="AR73" s="383"/>
      <c r="AS73" s="383"/>
      <c r="AT73" s="378" t="str">
        <f aca="false">IF(A73="", "","'"&amp;A73&amp;"': {megami: '"&amp;B73&amp;"'"&amp;IF(C73&lt;&gt;"",", anotherID: '"&amp;C73&amp;"', replace: '"&amp;D73&amp;"'","")&amp;", name: '"&amp;SUBSTITUTE(E73,"'","\'")&amp;"', nameEn: '"&amp;SUBSTITUTE(K73,"'","\'")&amp;"', nameZh: '"&amp;SUBSTITUTE(G73,"'","\'")&amp;"', nameZhG1: '"&amp;SUBSTITUTE(H73,"'","\'")&amp;"', nameKo: '"&amp;SUBSTITUTE(J73,"'","\'")&amp;"', ruby: '"&amp;F73&amp;"', rubyEn: '"&amp;L73&amp;IF(I73&lt;&gt;"", "', rubyZh: '"&amp;I73, "")&amp;"', baseType: '"&amp;VLOOKUP(M73,マスタ!$A$1:$B$99,2,0)&amp;"'"&amp;IF(N73="○",", extra: true","")&amp;IF(O73&lt;&gt;"",", extraFrom: '"&amp;O73&amp;"'","")&amp;IF(P73&lt;&gt;"",", exchangableTo: '"&amp;P73&amp;"'","")&amp;IF(Q73="○",", poison: true","")&amp;IF(R73&lt;&gt;"", ", type: '"&amp;VLOOKUP(R73,マスタ!$D$1:$E$99,2,0)&amp;"'", "")&amp;IF(S73&lt;&gt;"",", subType: '"&amp;VLOOKUP(S73,マスタ!$D$1:$E$99,2,0)&amp;"'","")&amp;""&amp;IF(T73&lt;&gt;"",", range: '"&amp;T73&amp;"'","")&amp;IF(V73&lt;&gt;"",", damage: '"&amp;V73&amp;"'","")&amp;IF(X73&lt;&gt;"",", capacity: '"&amp;X73&amp;"'","")&amp;IF(Y73&lt;&gt;"",", growth: "&amp;Y73&amp;"","")&amp;IF(Z73&lt;&gt;"",", cost: '"&amp;Z73&amp;"'","")&amp;", text: '"&amp;SUBSTITUTE(SUBSTITUTE(AE73, CHAR(13), ""),CHAR(10),"\n")&amp;IF(AF73&lt;&gt;"", "', textAdditional: '"&amp;SUBSTITUTE(SUBSTITUTE(AF73, CHAR(13), ""),CHAR(10),"\n"), "")&amp;"', textZh: '"&amp;SUBSTITUTE(SUBSTITUTE(SUBSTITUTE(AG73, CHAR(13), ""),CHAR(10),"\n"),"'","\'")&amp;"', textZhG1: '"&amp;SUBSTITUTE(SUBSTITUTE(SUBSTITUTE(AI73, CHAR(13), ""),CHAR(10),"\n"),"'","\'")&amp;IF(AH73&lt;&gt;"", "', textZhAdditional: '"&amp;SUBSTITUTE(SUBSTITUTE(AH73, CHAR(13), ""),CHAR(10),"\n"), "")&amp;IF(AJ73&lt;&gt;"", "', textZhG1Additional: '"&amp;SUBSTITUTE(SUBSTITUTE(AJ73, CHAR(13), ""),CHAR(10),"\n"), "")&amp;"', textKo: '"&amp;SUBSTITUTE(SUBSTITUTE(SUBSTITUTE(AK73, CHAR(13), ""),CHAR(10),"\n"),"'","\'")&amp;IF(AL73&lt;&gt;"", "', textKoAdditional: '"&amp;SUBSTITUTE(SUBSTITUTE(AL73, CHAR(13), ""),CHAR(10),"\n"), "")&amp;"', textEn: '"&amp;SUBSTITUTE(SUBSTITUTE(SUBSTITUTE(AM73, CHAR(13), ""),CHAR(10),"\n"),"'","\'")&amp;IF(AN73&lt;&gt;"", "', textEnAdditional: '"&amp;SUBSTITUTE(SUBSTITUTE(AN73, CHAR(13), ""),CHAR(10),"\n"), "")&amp;"'"&amp;IF(AB73="○",", sealable: true","")&amp;IF(AC73="○",", removable: true","")&amp;IF(AA73="○",", lie: true","")&amp;IF(AD73="○",", investable: true","")&amp;"},")</f>
        <v/>
      </c>
      <c r="AU73" s="379" t="str">
        <f aca="false">IF($A73&lt;&gt;"", "    /** 《"&amp;$E73&amp;"》 */ export const "&amp;SUBSTITUTE(UPPER(IF(MID($A73, 3, 1)="-", RIGHT($A73,LEN($A73)-3), $A73)), "-", "_")&amp;": TCardId = '"&amp;$A73&amp;"';", "")</f>
        <v/>
      </c>
      <c r="AV73" s="380" t="str">
        <f aca="false">IF($A74&lt;&gt;"", "    | '"&amp;$A74&amp;"'", "")</f>
        <v/>
      </c>
    </row>
    <row r="74" customFormat="false" ht="13.8" hidden="false" customHeight="false" outlineLevel="0" collapsed="false">
      <c r="A74" s="375"/>
      <c r="B74" s="375"/>
      <c r="C74" s="375"/>
      <c r="D74" s="375"/>
      <c r="E74" s="375"/>
      <c r="F74" s="375"/>
      <c r="G74" s="375"/>
      <c r="H74" s="375"/>
      <c r="I74" s="375"/>
      <c r="J74" s="375"/>
      <c r="K74" s="375"/>
      <c r="L74" s="375"/>
      <c r="M74" s="375"/>
      <c r="N74" s="375"/>
      <c r="O74" s="375"/>
      <c r="P74" s="375"/>
      <c r="Q74" s="375"/>
      <c r="R74" s="375"/>
      <c r="S74" s="375"/>
      <c r="T74" s="375"/>
      <c r="U74" s="383"/>
      <c r="V74" s="382"/>
      <c r="W74" s="383"/>
      <c r="X74" s="382"/>
      <c r="Y74" s="382"/>
      <c r="Z74" s="382"/>
      <c r="AA74" s="382"/>
      <c r="AB74" s="385"/>
      <c r="AC74" s="385"/>
      <c r="AD74" s="386"/>
      <c r="AE74" s="385"/>
      <c r="AF74" s="387"/>
      <c r="AG74" s="385"/>
      <c r="AH74" s="388"/>
      <c r="AI74" s="385"/>
      <c r="AJ74" s="385"/>
      <c r="AK74" s="385"/>
      <c r="AL74" s="385"/>
      <c r="AM74" s="385"/>
      <c r="AN74" s="385"/>
      <c r="AO74" s="383"/>
      <c r="AP74" s="383"/>
      <c r="AQ74" s="383"/>
      <c r="AR74" s="383"/>
      <c r="AS74" s="383"/>
      <c r="AT74" s="378" t="str">
        <f aca="false">IF(A74="", "","'"&amp;A74&amp;"': {megami: '"&amp;B74&amp;"'"&amp;IF(C74&lt;&gt;"",", anotherID: '"&amp;C74&amp;"', replace: '"&amp;D74&amp;"'","")&amp;", name: '"&amp;SUBSTITUTE(E74,"'","\'")&amp;"', nameEn: '"&amp;SUBSTITUTE(K74,"'","\'")&amp;"', nameZh: '"&amp;SUBSTITUTE(G74,"'","\'")&amp;"', nameZhG1: '"&amp;SUBSTITUTE(H74,"'","\'")&amp;"', nameKo: '"&amp;SUBSTITUTE(J74,"'","\'")&amp;"', ruby: '"&amp;F74&amp;"', rubyEn: '"&amp;L74&amp;IF(I74&lt;&gt;"", "', rubyZh: '"&amp;I74, "")&amp;"', baseType: '"&amp;VLOOKUP(M74,マスタ!$A$1:$B$99,2,0)&amp;"'"&amp;IF(N74="○",", extra: true","")&amp;IF(O74&lt;&gt;"",", extraFrom: '"&amp;O74&amp;"'","")&amp;IF(P74&lt;&gt;"",", exchangableTo: '"&amp;P74&amp;"'","")&amp;IF(Q74="○",", poison: true","")&amp;IF(R74&lt;&gt;"", ", type: '"&amp;VLOOKUP(R74,マスタ!$D$1:$E$99,2,0)&amp;"'", "")&amp;IF(S74&lt;&gt;"",", subType: '"&amp;VLOOKUP(S74,マスタ!$D$1:$E$99,2,0)&amp;"'","")&amp;""&amp;IF(T74&lt;&gt;"",", range: '"&amp;T74&amp;"'","")&amp;IF(V74&lt;&gt;"",", damage: '"&amp;V74&amp;"'","")&amp;IF(X74&lt;&gt;"",", capacity: '"&amp;X74&amp;"'","")&amp;IF(Y74&lt;&gt;"",", growth: "&amp;Y74&amp;"","")&amp;IF(Z74&lt;&gt;"",", cost: '"&amp;Z74&amp;"'","")&amp;", text: '"&amp;SUBSTITUTE(SUBSTITUTE(AE74, CHAR(13), ""),CHAR(10),"\n")&amp;IF(AF74&lt;&gt;"", "', textAdditional: '"&amp;SUBSTITUTE(SUBSTITUTE(AF74, CHAR(13), ""),CHAR(10),"\n"), "")&amp;"', textZh: '"&amp;SUBSTITUTE(SUBSTITUTE(SUBSTITUTE(AG74, CHAR(13), ""),CHAR(10),"\n"),"'","\'")&amp;"', textZhG1: '"&amp;SUBSTITUTE(SUBSTITUTE(SUBSTITUTE(AI74, CHAR(13), ""),CHAR(10),"\n"),"'","\'")&amp;IF(AH74&lt;&gt;"", "', textZhAdditional: '"&amp;SUBSTITUTE(SUBSTITUTE(AH74, CHAR(13), ""),CHAR(10),"\n"), "")&amp;IF(AJ74&lt;&gt;"", "', textZhG1Additional: '"&amp;SUBSTITUTE(SUBSTITUTE(AJ74, CHAR(13), ""),CHAR(10),"\n"), "")&amp;"', textKo: '"&amp;SUBSTITUTE(SUBSTITUTE(SUBSTITUTE(AK74, CHAR(13), ""),CHAR(10),"\n"),"'","\'")&amp;IF(AL74&lt;&gt;"", "', textKoAdditional: '"&amp;SUBSTITUTE(SUBSTITUTE(AL74, CHAR(13), ""),CHAR(10),"\n"), "")&amp;"', textEn: '"&amp;SUBSTITUTE(SUBSTITUTE(SUBSTITUTE(AM74, CHAR(13), ""),CHAR(10),"\n"),"'","\'")&amp;IF(AN74&lt;&gt;"", "', textEnAdditional: '"&amp;SUBSTITUTE(SUBSTITUTE(AN74, CHAR(13), ""),CHAR(10),"\n"), "")&amp;"'"&amp;IF(AB74="○",", sealable: true","")&amp;IF(AC74="○",", removable: true","")&amp;IF(AA74="○",", lie: true","")&amp;IF(AD74="○",", investable: true","")&amp;"},")</f>
        <v/>
      </c>
      <c r="AU74" s="379" t="str">
        <f aca="false">IF($A74&lt;&gt;"", "    /** 《"&amp;$E74&amp;"》 */ export const "&amp;SUBSTITUTE(UPPER(IF(MID($A74, 3, 1)="-", RIGHT($A74,LEN($A74)-3), $A74)), "-", "_")&amp;": TCardId = '"&amp;$A74&amp;"';", "")</f>
        <v/>
      </c>
      <c r="AV74" s="380" t="str">
        <f aca="false">IF($A75&lt;&gt;"", "    | '"&amp;$A75&amp;"'", "")</f>
        <v/>
      </c>
    </row>
    <row r="75" customFormat="false" ht="13.8" hidden="false" customHeight="false" outlineLevel="0" collapsed="false">
      <c r="A75" s="375"/>
      <c r="B75" s="375"/>
      <c r="C75" s="375"/>
      <c r="D75" s="375"/>
      <c r="E75" s="375"/>
      <c r="F75" s="375"/>
      <c r="G75" s="375"/>
      <c r="H75" s="375"/>
      <c r="I75" s="375"/>
      <c r="J75" s="375"/>
      <c r="K75" s="375"/>
      <c r="L75" s="375"/>
      <c r="M75" s="375"/>
      <c r="N75" s="375"/>
      <c r="O75" s="375"/>
      <c r="P75" s="375"/>
      <c r="Q75" s="375"/>
      <c r="R75" s="375"/>
      <c r="S75" s="375"/>
      <c r="T75" s="375"/>
      <c r="U75" s="383"/>
      <c r="V75" s="382"/>
      <c r="W75" s="383"/>
      <c r="X75" s="382"/>
      <c r="Y75" s="382"/>
      <c r="Z75" s="382"/>
      <c r="AA75" s="382"/>
      <c r="AB75" s="385"/>
      <c r="AC75" s="385"/>
      <c r="AD75" s="386"/>
      <c r="AE75" s="385"/>
      <c r="AF75" s="387"/>
      <c r="AG75" s="385"/>
      <c r="AH75" s="388"/>
      <c r="AI75" s="385"/>
      <c r="AJ75" s="385"/>
      <c r="AK75" s="385"/>
      <c r="AL75" s="385"/>
      <c r="AM75" s="385"/>
      <c r="AN75" s="385"/>
      <c r="AO75" s="383"/>
      <c r="AP75" s="383"/>
      <c r="AQ75" s="383"/>
      <c r="AR75" s="383"/>
      <c r="AS75" s="383"/>
      <c r="AT75" s="378" t="str">
        <f aca="false">IF(A75="", "","'"&amp;A75&amp;"': {megami: '"&amp;B75&amp;"'"&amp;IF(C75&lt;&gt;"",", anotherID: '"&amp;C75&amp;"', replace: '"&amp;D75&amp;"'","")&amp;", name: '"&amp;SUBSTITUTE(E75,"'","\'")&amp;"', nameEn: '"&amp;SUBSTITUTE(K75,"'","\'")&amp;"', nameZh: '"&amp;SUBSTITUTE(G75,"'","\'")&amp;"', nameZhG1: '"&amp;SUBSTITUTE(H75,"'","\'")&amp;"', nameKo: '"&amp;SUBSTITUTE(J75,"'","\'")&amp;"', ruby: '"&amp;F75&amp;"', rubyEn: '"&amp;L75&amp;IF(I75&lt;&gt;"", "', rubyZh: '"&amp;I75, "")&amp;"', baseType: '"&amp;VLOOKUP(M75,マスタ!$A$1:$B$99,2,0)&amp;"'"&amp;IF(N75="○",", extra: true","")&amp;IF(O75&lt;&gt;"",", extraFrom: '"&amp;O75&amp;"'","")&amp;IF(P75&lt;&gt;"",", exchangableTo: '"&amp;P75&amp;"'","")&amp;IF(Q75="○",", poison: true","")&amp;IF(R75&lt;&gt;"", ", type: '"&amp;VLOOKUP(R75,マスタ!$D$1:$E$99,2,0)&amp;"'", "")&amp;IF(S75&lt;&gt;"",", subType: '"&amp;VLOOKUP(S75,マスタ!$D$1:$E$99,2,0)&amp;"'","")&amp;""&amp;IF(T75&lt;&gt;"",", range: '"&amp;T75&amp;"'","")&amp;IF(V75&lt;&gt;"",", damage: '"&amp;V75&amp;"'","")&amp;IF(X75&lt;&gt;"",", capacity: '"&amp;X75&amp;"'","")&amp;IF(Y75&lt;&gt;"",", growth: "&amp;Y75&amp;"","")&amp;IF(Z75&lt;&gt;"",", cost: '"&amp;Z75&amp;"'","")&amp;", text: '"&amp;SUBSTITUTE(SUBSTITUTE(AE75, CHAR(13), ""),CHAR(10),"\n")&amp;IF(AF75&lt;&gt;"", "', textAdditional: '"&amp;SUBSTITUTE(SUBSTITUTE(AF75, CHAR(13), ""),CHAR(10),"\n"), "")&amp;"', textZh: '"&amp;SUBSTITUTE(SUBSTITUTE(SUBSTITUTE(AG75, CHAR(13), ""),CHAR(10),"\n"),"'","\'")&amp;"', textZhG1: '"&amp;SUBSTITUTE(SUBSTITUTE(SUBSTITUTE(AI75, CHAR(13), ""),CHAR(10),"\n"),"'","\'")&amp;IF(AH75&lt;&gt;"", "', textZhAdditional: '"&amp;SUBSTITUTE(SUBSTITUTE(AH75, CHAR(13), ""),CHAR(10),"\n"), "")&amp;IF(AJ75&lt;&gt;"", "', textZhG1Additional: '"&amp;SUBSTITUTE(SUBSTITUTE(AJ75, CHAR(13), ""),CHAR(10),"\n"), "")&amp;"', textKo: '"&amp;SUBSTITUTE(SUBSTITUTE(SUBSTITUTE(AK75, CHAR(13), ""),CHAR(10),"\n"),"'","\'")&amp;IF(AL75&lt;&gt;"", "', textKoAdditional: '"&amp;SUBSTITUTE(SUBSTITUTE(AL75, CHAR(13), ""),CHAR(10),"\n"), "")&amp;"', textEn: '"&amp;SUBSTITUTE(SUBSTITUTE(SUBSTITUTE(AM75, CHAR(13), ""),CHAR(10),"\n"),"'","\'")&amp;IF(AN75&lt;&gt;"", "', textEnAdditional: '"&amp;SUBSTITUTE(SUBSTITUTE(AN75, CHAR(13), ""),CHAR(10),"\n"), "")&amp;"'"&amp;IF(AB75="○",", sealable: true","")&amp;IF(AC75="○",", removable: true","")&amp;IF(AA75="○",", lie: true","")&amp;IF(AD75="○",", investable: true","")&amp;"},")</f>
        <v/>
      </c>
      <c r="AU75" s="379" t="str">
        <f aca="false">IF($A75&lt;&gt;"", "    /** 《"&amp;$E75&amp;"》 */ export const "&amp;SUBSTITUTE(UPPER(IF(MID($A75, 3, 1)="-", RIGHT($A75,LEN($A75)-3), $A75)), "-", "_")&amp;": TCardId = '"&amp;$A75&amp;"';", "")</f>
        <v/>
      </c>
      <c r="AV75" s="380" t="str">
        <f aca="false">IF($A76&lt;&gt;"", "    | '"&amp;$A76&amp;"'", "")</f>
        <v/>
      </c>
    </row>
    <row r="76" customFormat="false" ht="13.8" hidden="false" customHeight="false" outlineLevel="0" collapsed="false">
      <c r="A76" s="375"/>
      <c r="B76" s="375"/>
      <c r="C76" s="375"/>
      <c r="D76" s="375"/>
      <c r="E76" s="375"/>
      <c r="F76" s="375"/>
      <c r="G76" s="375"/>
      <c r="H76" s="375"/>
      <c r="I76" s="375"/>
      <c r="J76" s="375"/>
      <c r="K76" s="375"/>
      <c r="L76" s="375"/>
      <c r="M76" s="375"/>
      <c r="N76" s="375"/>
      <c r="O76" s="375"/>
      <c r="P76" s="375"/>
      <c r="Q76" s="375"/>
      <c r="R76" s="375"/>
      <c r="S76" s="375"/>
      <c r="T76" s="375"/>
      <c r="U76" s="383"/>
      <c r="V76" s="382"/>
      <c r="W76" s="383"/>
      <c r="X76" s="382"/>
      <c r="Y76" s="382"/>
      <c r="Z76" s="382"/>
      <c r="AA76" s="382"/>
      <c r="AB76" s="385"/>
      <c r="AC76" s="385"/>
      <c r="AD76" s="386"/>
      <c r="AE76" s="385"/>
      <c r="AF76" s="387"/>
      <c r="AG76" s="385"/>
      <c r="AH76" s="388"/>
      <c r="AI76" s="385"/>
      <c r="AJ76" s="385"/>
      <c r="AK76" s="385"/>
      <c r="AL76" s="385"/>
      <c r="AM76" s="385"/>
      <c r="AN76" s="385"/>
      <c r="AO76" s="383"/>
      <c r="AP76" s="383"/>
      <c r="AQ76" s="383"/>
      <c r="AR76" s="383"/>
      <c r="AS76" s="383"/>
      <c r="AT76" s="378" t="str">
        <f aca="false">IF(A76="", "","'"&amp;A76&amp;"': {megami: '"&amp;B76&amp;"'"&amp;IF(C76&lt;&gt;"",", anotherID: '"&amp;C76&amp;"', replace: '"&amp;D76&amp;"'","")&amp;", name: '"&amp;SUBSTITUTE(E76,"'","\'")&amp;"', nameEn: '"&amp;SUBSTITUTE(K76,"'","\'")&amp;"', nameZh: '"&amp;SUBSTITUTE(G76,"'","\'")&amp;"', nameZhG1: '"&amp;SUBSTITUTE(H76,"'","\'")&amp;"', nameKo: '"&amp;SUBSTITUTE(J76,"'","\'")&amp;"', ruby: '"&amp;F76&amp;"', rubyEn: '"&amp;L76&amp;IF(I76&lt;&gt;"", "', rubyZh: '"&amp;I76, "")&amp;"', baseType: '"&amp;VLOOKUP(M76,マスタ!$A$1:$B$99,2,0)&amp;"'"&amp;IF(N76="○",", extra: true","")&amp;IF(O76&lt;&gt;"",", extraFrom: '"&amp;O76&amp;"'","")&amp;IF(P76&lt;&gt;"",", exchangableTo: '"&amp;P76&amp;"'","")&amp;IF(Q76="○",", poison: true","")&amp;IF(R76&lt;&gt;"", ", type: '"&amp;VLOOKUP(R76,マスタ!$D$1:$E$99,2,0)&amp;"'", "")&amp;IF(S76&lt;&gt;"",", subType: '"&amp;VLOOKUP(S76,マスタ!$D$1:$E$99,2,0)&amp;"'","")&amp;""&amp;IF(T76&lt;&gt;"",", range: '"&amp;T76&amp;"'","")&amp;IF(V76&lt;&gt;"",", damage: '"&amp;V76&amp;"'","")&amp;IF(X76&lt;&gt;"",", capacity: '"&amp;X76&amp;"'","")&amp;IF(Y76&lt;&gt;"",", growth: "&amp;Y76&amp;"","")&amp;IF(Z76&lt;&gt;"",", cost: '"&amp;Z76&amp;"'","")&amp;", text: '"&amp;SUBSTITUTE(SUBSTITUTE(AE76, CHAR(13), ""),CHAR(10),"\n")&amp;IF(AF76&lt;&gt;"", "', textAdditional: '"&amp;SUBSTITUTE(SUBSTITUTE(AF76, CHAR(13), ""),CHAR(10),"\n"), "")&amp;"', textZh: '"&amp;SUBSTITUTE(SUBSTITUTE(SUBSTITUTE(AG76, CHAR(13), ""),CHAR(10),"\n"),"'","\'")&amp;"', textZhG1: '"&amp;SUBSTITUTE(SUBSTITUTE(SUBSTITUTE(AI76, CHAR(13), ""),CHAR(10),"\n"),"'","\'")&amp;IF(AH76&lt;&gt;"", "', textZhAdditional: '"&amp;SUBSTITUTE(SUBSTITUTE(AH76, CHAR(13), ""),CHAR(10),"\n"), "")&amp;IF(AJ76&lt;&gt;"", "', textZhG1Additional: '"&amp;SUBSTITUTE(SUBSTITUTE(AJ76, CHAR(13), ""),CHAR(10),"\n"), "")&amp;"', textKo: '"&amp;SUBSTITUTE(SUBSTITUTE(SUBSTITUTE(AK76, CHAR(13), ""),CHAR(10),"\n"),"'","\'")&amp;IF(AL76&lt;&gt;"", "', textKoAdditional: '"&amp;SUBSTITUTE(SUBSTITUTE(AL76, CHAR(13), ""),CHAR(10),"\n"), "")&amp;"', textEn: '"&amp;SUBSTITUTE(SUBSTITUTE(SUBSTITUTE(AM76, CHAR(13), ""),CHAR(10),"\n"),"'","\'")&amp;IF(AN76&lt;&gt;"", "', textEnAdditional: '"&amp;SUBSTITUTE(SUBSTITUTE(AN76, CHAR(13), ""),CHAR(10),"\n"), "")&amp;"'"&amp;IF(AB76="○",", sealable: true","")&amp;IF(AC76="○",", removable: true","")&amp;IF(AA76="○",", lie: true","")&amp;IF(AD76="○",", investable: true","")&amp;"},")</f>
        <v/>
      </c>
      <c r="AU76" s="379" t="str">
        <f aca="false">IF($A76&lt;&gt;"", "    /** 《"&amp;$E76&amp;"》 */ export const "&amp;SUBSTITUTE(UPPER(IF(MID($A76, 3, 1)="-", RIGHT($A76,LEN($A76)-3), $A76)), "-", "_")&amp;": TCardId = '"&amp;$A76&amp;"';", "")</f>
        <v/>
      </c>
      <c r="AV76" s="380" t="str">
        <f aca="false">IF($A77&lt;&gt;"", "    | '"&amp;$A77&amp;"'", "")</f>
        <v/>
      </c>
    </row>
    <row r="77" customFormat="false" ht="13.8" hidden="false" customHeight="false" outlineLevel="0" collapsed="false">
      <c r="A77" s="375"/>
      <c r="B77" s="375"/>
      <c r="C77" s="375"/>
      <c r="D77" s="375"/>
      <c r="E77" s="375"/>
      <c r="F77" s="375"/>
      <c r="G77" s="375"/>
      <c r="H77" s="375"/>
      <c r="I77" s="375"/>
      <c r="J77" s="375"/>
      <c r="K77" s="375"/>
      <c r="L77" s="375"/>
      <c r="M77" s="375"/>
      <c r="N77" s="375"/>
      <c r="O77" s="375"/>
      <c r="P77" s="375"/>
      <c r="Q77" s="375"/>
      <c r="R77" s="375"/>
      <c r="S77" s="375"/>
      <c r="T77" s="375"/>
      <c r="U77" s="383"/>
      <c r="V77" s="382"/>
      <c r="W77" s="383"/>
      <c r="X77" s="382"/>
      <c r="Y77" s="382"/>
      <c r="Z77" s="382"/>
      <c r="AA77" s="382"/>
      <c r="AB77" s="385"/>
      <c r="AC77" s="385"/>
      <c r="AD77" s="386"/>
      <c r="AE77" s="385"/>
      <c r="AF77" s="387"/>
      <c r="AG77" s="385"/>
      <c r="AH77" s="388"/>
      <c r="AI77" s="385"/>
      <c r="AJ77" s="385"/>
      <c r="AK77" s="385"/>
      <c r="AL77" s="385"/>
      <c r="AM77" s="385"/>
      <c r="AN77" s="385"/>
      <c r="AO77" s="383"/>
      <c r="AP77" s="383"/>
      <c r="AQ77" s="383"/>
      <c r="AR77" s="383"/>
      <c r="AS77" s="383"/>
      <c r="AT77" s="378" t="str">
        <f aca="false">IF(A77="", "","'"&amp;A77&amp;"': {megami: '"&amp;B77&amp;"'"&amp;IF(C77&lt;&gt;"",", anotherID: '"&amp;C77&amp;"', replace: '"&amp;D77&amp;"'","")&amp;", name: '"&amp;SUBSTITUTE(E77,"'","\'")&amp;"', nameEn: '"&amp;SUBSTITUTE(K77,"'","\'")&amp;"', nameZh: '"&amp;SUBSTITUTE(G77,"'","\'")&amp;"', nameZhG1: '"&amp;SUBSTITUTE(H77,"'","\'")&amp;"', nameKo: '"&amp;SUBSTITUTE(J77,"'","\'")&amp;"', ruby: '"&amp;F77&amp;"', rubyEn: '"&amp;L77&amp;IF(I77&lt;&gt;"", "', rubyZh: '"&amp;I77, "")&amp;"', baseType: '"&amp;VLOOKUP(M77,マスタ!$A$1:$B$99,2,0)&amp;"'"&amp;IF(N77="○",", extra: true","")&amp;IF(O77&lt;&gt;"",", extraFrom: '"&amp;O77&amp;"'","")&amp;IF(P77&lt;&gt;"",", exchangableTo: '"&amp;P77&amp;"'","")&amp;IF(Q77="○",", poison: true","")&amp;IF(R77&lt;&gt;"", ", type: '"&amp;VLOOKUP(R77,マスタ!$D$1:$E$99,2,0)&amp;"'", "")&amp;IF(S77&lt;&gt;"",", subType: '"&amp;VLOOKUP(S77,マスタ!$D$1:$E$99,2,0)&amp;"'","")&amp;""&amp;IF(T77&lt;&gt;"",", range: '"&amp;T77&amp;"'","")&amp;IF(V77&lt;&gt;"",", damage: '"&amp;V77&amp;"'","")&amp;IF(X77&lt;&gt;"",", capacity: '"&amp;X77&amp;"'","")&amp;IF(Y77&lt;&gt;"",", growth: "&amp;Y77&amp;"","")&amp;IF(Z77&lt;&gt;"",", cost: '"&amp;Z77&amp;"'","")&amp;", text: '"&amp;SUBSTITUTE(SUBSTITUTE(AE77, CHAR(13), ""),CHAR(10),"\n")&amp;IF(AF77&lt;&gt;"", "', textAdditional: '"&amp;SUBSTITUTE(SUBSTITUTE(AF77, CHAR(13), ""),CHAR(10),"\n"), "")&amp;"', textZh: '"&amp;SUBSTITUTE(SUBSTITUTE(SUBSTITUTE(AG77, CHAR(13), ""),CHAR(10),"\n"),"'","\'")&amp;"', textZhG1: '"&amp;SUBSTITUTE(SUBSTITUTE(SUBSTITUTE(AI77, CHAR(13), ""),CHAR(10),"\n"),"'","\'")&amp;IF(AH77&lt;&gt;"", "', textZhAdditional: '"&amp;SUBSTITUTE(SUBSTITUTE(AH77, CHAR(13), ""),CHAR(10),"\n"), "")&amp;IF(AJ77&lt;&gt;"", "', textZhG1Additional: '"&amp;SUBSTITUTE(SUBSTITUTE(AJ77, CHAR(13), ""),CHAR(10),"\n"), "")&amp;"', textKo: '"&amp;SUBSTITUTE(SUBSTITUTE(SUBSTITUTE(AK77, CHAR(13), ""),CHAR(10),"\n"),"'","\'")&amp;IF(AL77&lt;&gt;"", "', textKoAdditional: '"&amp;SUBSTITUTE(SUBSTITUTE(AL77, CHAR(13), ""),CHAR(10),"\n"), "")&amp;"', textEn: '"&amp;SUBSTITUTE(SUBSTITUTE(SUBSTITUTE(AM77, CHAR(13), ""),CHAR(10),"\n"),"'","\'")&amp;IF(AN77&lt;&gt;"", "', textEnAdditional: '"&amp;SUBSTITUTE(SUBSTITUTE(AN77, CHAR(13), ""),CHAR(10),"\n"), "")&amp;"'"&amp;IF(AB77="○",", sealable: true","")&amp;IF(AC77="○",", removable: true","")&amp;IF(AA77="○",", lie: true","")&amp;IF(AD77="○",", investable: true","")&amp;"},")</f>
        <v/>
      </c>
      <c r="AU77" s="379" t="str">
        <f aca="false">IF($A77&lt;&gt;"", "    /** 《"&amp;$E77&amp;"》 */ export const "&amp;SUBSTITUTE(UPPER(IF(MID($A77, 3, 1)="-", RIGHT($A77,LEN($A77)-3), $A77)), "-", "_")&amp;": TCardId = '"&amp;$A77&amp;"';", "")</f>
        <v/>
      </c>
      <c r="AV77" s="380" t="str">
        <f aca="false">IF($A78&lt;&gt;"", "    | '"&amp;$A78&amp;"'", "")</f>
        <v/>
      </c>
    </row>
    <row r="78" customFormat="false" ht="13.8" hidden="false" customHeight="false" outlineLevel="0" collapsed="false">
      <c r="A78" s="375"/>
      <c r="B78" s="375"/>
      <c r="C78" s="375"/>
      <c r="D78" s="375"/>
      <c r="E78" s="375"/>
      <c r="F78" s="375"/>
      <c r="G78" s="375"/>
      <c r="H78" s="375"/>
      <c r="I78" s="375"/>
      <c r="J78" s="375"/>
      <c r="K78" s="375"/>
      <c r="L78" s="375"/>
      <c r="M78" s="375"/>
      <c r="N78" s="375"/>
      <c r="O78" s="375"/>
      <c r="P78" s="375"/>
      <c r="Q78" s="375"/>
      <c r="R78" s="375"/>
      <c r="S78" s="375"/>
      <c r="T78" s="375"/>
      <c r="U78" s="383"/>
      <c r="V78" s="382"/>
      <c r="W78" s="383"/>
      <c r="X78" s="382"/>
      <c r="Y78" s="382"/>
      <c r="Z78" s="382"/>
      <c r="AA78" s="382"/>
      <c r="AB78" s="385"/>
      <c r="AC78" s="385"/>
      <c r="AD78" s="386"/>
      <c r="AE78" s="385"/>
      <c r="AF78" s="387"/>
      <c r="AG78" s="385"/>
      <c r="AH78" s="388"/>
      <c r="AI78" s="385"/>
      <c r="AJ78" s="385"/>
      <c r="AK78" s="385"/>
      <c r="AL78" s="385"/>
      <c r="AM78" s="385"/>
      <c r="AN78" s="385"/>
      <c r="AO78" s="383"/>
      <c r="AP78" s="383"/>
      <c r="AQ78" s="383"/>
      <c r="AR78" s="383"/>
      <c r="AS78" s="383"/>
      <c r="AT78" s="378" t="str">
        <f aca="false">IF(A78="", "","'"&amp;A78&amp;"': {megami: '"&amp;B78&amp;"'"&amp;IF(C78&lt;&gt;"",", anotherID: '"&amp;C78&amp;"', replace: '"&amp;D78&amp;"'","")&amp;", name: '"&amp;SUBSTITUTE(E78,"'","\'")&amp;"', nameEn: '"&amp;SUBSTITUTE(K78,"'","\'")&amp;"', nameZh: '"&amp;SUBSTITUTE(G78,"'","\'")&amp;"', nameZhG1: '"&amp;SUBSTITUTE(H78,"'","\'")&amp;"', nameKo: '"&amp;SUBSTITUTE(J78,"'","\'")&amp;"', ruby: '"&amp;F78&amp;"', rubyEn: '"&amp;L78&amp;IF(I78&lt;&gt;"", "', rubyZh: '"&amp;I78, "")&amp;"', baseType: '"&amp;VLOOKUP(M78,マスタ!$A$1:$B$99,2,0)&amp;"'"&amp;IF(N78="○",", extra: true","")&amp;IF(O78&lt;&gt;"",", extraFrom: '"&amp;O78&amp;"'","")&amp;IF(P78&lt;&gt;"",", exchangableTo: '"&amp;P78&amp;"'","")&amp;IF(Q78="○",", poison: true","")&amp;IF(R78&lt;&gt;"", ", type: '"&amp;VLOOKUP(R78,マスタ!$D$1:$E$99,2,0)&amp;"'", "")&amp;IF(S78&lt;&gt;"",", subType: '"&amp;VLOOKUP(S78,マスタ!$D$1:$E$99,2,0)&amp;"'","")&amp;""&amp;IF(T78&lt;&gt;"",", range: '"&amp;T78&amp;"'","")&amp;IF(V78&lt;&gt;"",", damage: '"&amp;V78&amp;"'","")&amp;IF(X78&lt;&gt;"",", capacity: '"&amp;X78&amp;"'","")&amp;IF(Y78&lt;&gt;"",", growth: "&amp;Y78&amp;"","")&amp;IF(Z78&lt;&gt;"",", cost: '"&amp;Z78&amp;"'","")&amp;", text: '"&amp;SUBSTITUTE(SUBSTITUTE(AE78, CHAR(13), ""),CHAR(10),"\n")&amp;IF(AF78&lt;&gt;"", "', textAdditional: '"&amp;SUBSTITUTE(SUBSTITUTE(AF78, CHAR(13), ""),CHAR(10),"\n"), "")&amp;"', textZh: '"&amp;SUBSTITUTE(SUBSTITUTE(SUBSTITUTE(AG78, CHAR(13), ""),CHAR(10),"\n"),"'","\'")&amp;"', textZhG1: '"&amp;SUBSTITUTE(SUBSTITUTE(SUBSTITUTE(AI78, CHAR(13), ""),CHAR(10),"\n"),"'","\'")&amp;IF(AH78&lt;&gt;"", "', textZhAdditional: '"&amp;SUBSTITUTE(SUBSTITUTE(AH78, CHAR(13), ""),CHAR(10),"\n"), "")&amp;IF(AJ78&lt;&gt;"", "', textZhG1Additional: '"&amp;SUBSTITUTE(SUBSTITUTE(AJ78, CHAR(13), ""),CHAR(10),"\n"), "")&amp;"', textKo: '"&amp;SUBSTITUTE(SUBSTITUTE(SUBSTITUTE(AK78, CHAR(13), ""),CHAR(10),"\n"),"'","\'")&amp;IF(AL78&lt;&gt;"", "', textKoAdditional: '"&amp;SUBSTITUTE(SUBSTITUTE(AL78, CHAR(13), ""),CHAR(10),"\n"), "")&amp;"', textEn: '"&amp;SUBSTITUTE(SUBSTITUTE(SUBSTITUTE(AM78, CHAR(13), ""),CHAR(10),"\n"),"'","\'")&amp;IF(AN78&lt;&gt;"", "', textEnAdditional: '"&amp;SUBSTITUTE(SUBSTITUTE(AN78, CHAR(13), ""),CHAR(10),"\n"), "")&amp;"'"&amp;IF(AB78="○",", sealable: true","")&amp;IF(AC78="○",", removable: true","")&amp;IF(AA78="○",", lie: true","")&amp;IF(AD78="○",", investable: true","")&amp;"},")</f>
        <v/>
      </c>
      <c r="AU78" s="379" t="str">
        <f aca="false">IF($A78&lt;&gt;"", "    /** 《"&amp;$E78&amp;"》 */ export const "&amp;SUBSTITUTE(UPPER(IF(MID($A78, 3, 1)="-", RIGHT($A78,LEN($A78)-3), $A78)), "-", "_")&amp;": TCardId = '"&amp;$A78&amp;"';", "")</f>
        <v/>
      </c>
      <c r="AV78" s="380" t="str">
        <f aca="false">IF($A79&lt;&gt;"", "    | '"&amp;$A79&amp;"'", "")</f>
        <v/>
      </c>
    </row>
    <row r="79" customFormat="false" ht="13.8" hidden="false" customHeight="false" outlineLevel="0" collapsed="false">
      <c r="A79" s="375"/>
      <c r="B79" s="375"/>
      <c r="C79" s="375"/>
      <c r="D79" s="375"/>
      <c r="E79" s="375"/>
      <c r="F79" s="375"/>
      <c r="G79" s="375"/>
      <c r="H79" s="375"/>
      <c r="I79" s="375"/>
      <c r="J79" s="375"/>
      <c r="K79" s="375"/>
      <c r="L79" s="375"/>
      <c r="M79" s="375"/>
      <c r="N79" s="375"/>
      <c r="O79" s="375"/>
      <c r="P79" s="375"/>
      <c r="Q79" s="375"/>
      <c r="R79" s="375"/>
      <c r="S79" s="375"/>
      <c r="T79" s="375"/>
      <c r="U79" s="383"/>
      <c r="V79" s="382"/>
      <c r="W79" s="383"/>
      <c r="X79" s="382"/>
      <c r="Y79" s="382"/>
      <c r="Z79" s="382"/>
      <c r="AA79" s="382"/>
      <c r="AB79" s="385"/>
      <c r="AC79" s="385"/>
      <c r="AD79" s="386"/>
      <c r="AE79" s="385"/>
      <c r="AF79" s="387"/>
      <c r="AG79" s="385"/>
      <c r="AH79" s="388"/>
      <c r="AI79" s="385"/>
      <c r="AJ79" s="385"/>
      <c r="AK79" s="385"/>
      <c r="AL79" s="385"/>
      <c r="AM79" s="385"/>
      <c r="AN79" s="385"/>
      <c r="AO79" s="383"/>
      <c r="AP79" s="383"/>
      <c r="AQ79" s="383"/>
      <c r="AR79" s="383"/>
      <c r="AS79" s="383"/>
      <c r="AT79" s="378" t="str">
        <f aca="false">IF(A79="", "","'"&amp;A79&amp;"': {megami: '"&amp;B79&amp;"'"&amp;IF(C79&lt;&gt;"",", anotherID: '"&amp;C79&amp;"', replace: '"&amp;D79&amp;"'","")&amp;", name: '"&amp;SUBSTITUTE(E79,"'","\'")&amp;"', nameEn: '"&amp;SUBSTITUTE(K79,"'","\'")&amp;"', nameZh: '"&amp;SUBSTITUTE(G79,"'","\'")&amp;"', nameZhG1: '"&amp;SUBSTITUTE(H79,"'","\'")&amp;"', nameKo: '"&amp;SUBSTITUTE(J79,"'","\'")&amp;"', ruby: '"&amp;F79&amp;"', rubyEn: '"&amp;L79&amp;IF(I79&lt;&gt;"", "', rubyZh: '"&amp;I79, "")&amp;"', baseType: '"&amp;VLOOKUP(M79,マスタ!$A$1:$B$99,2,0)&amp;"'"&amp;IF(N79="○",", extra: true","")&amp;IF(O79&lt;&gt;"",", extraFrom: '"&amp;O79&amp;"'","")&amp;IF(P79&lt;&gt;"",", exchangableTo: '"&amp;P79&amp;"'","")&amp;IF(Q79="○",", poison: true","")&amp;IF(R79&lt;&gt;"", ", type: '"&amp;VLOOKUP(R79,マスタ!$D$1:$E$99,2,0)&amp;"'", "")&amp;IF(S79&lt;&gt;"",", subType: '"&amp;VLOOKUP(S79,マスタ!$D$1:$E$99,2,0)&amp;"'","")&amp;""&amp;IF(T79&lt;&gt;"",", range: '"&amp;T79&amp;"'","")&amp;IF(V79&lt;&gt;"",", damage: '"&amp;V79&amp;"'","")&amp;IF(X79&lt;&gt;"",", capacity: '"&amp;X79&amp;"'","")&amp;IF(Y79&lt;&gt;"",", growth: "&amp;Y79&amp;"","")&amp;IF(Z79&lt;&gt;"",", cost: '"&amp;Z79&amp;"'","")&amp;", text: '"&amp;SUBSTITUTE(SUBSTITUTE(AE79, CHAR(13), ""),CHAR(10),"\n")&amp;IF(AF79&lt;&gt;"", "', textAdditional: '"&amp;SUBSTITUTE(SUBSTITUTE(AF79, CHAR(13), ""),CHAR(10),"\n"), "")&amp;"', textZh: '"&amp;SUBSTITUTE(SUBSTITUTE(SUBSTITUTE(AG79, CHAR(13), ""),CHAR(10),"\n"),"'","\'")&amp;"', textZhG1: '"&amp;SUBSTITUTE(SUBSTITUTE(SUBSTITUTE(AI79, CHAR(13), ""),CHAR(10),"\n"),"'","\'")&amp;IF(AH79&lt;&gt;"", "', textZhAdditional: '"&amp;SUBSTITUTE(SUBSTITUTE(AH79, CHAR(13), ""),CHAR(10),"\n"), "")&amp;IF(AJ79&lt;&gt;"", "', textZhG1Additional: '"&amp;SUBSTITUTE(SUBSTITUTE(AJ79, CHAR(13), ""),CHAR(10),"\n"), "")&amp;"', textKo: '"&amp;SUBSTITUTE(SUBSTITUTE(SUBSTITUTE(AK79, CHAR(13), ""),CHAR(10),"\n"),"'","\'")&amp;IF(AL79&lt;&gt;"", "', textKoAdditional: '"&amp;SUBSTITUTE(SUBSTITUTE(AL79, CHAR(13), ""),CHAR(10),"\n"), "")&amp;"', textEn: '"&amp;SUBSTITUTE(SUBSTITUTE(SUBSTITUTE(AM79, CHAR(13), ""),CHAR(10),"\n"),"'","\'")&amp;IF(AN79&lt;&gt;"", "', textEnAdditional: '"&amp;SUBSTITUTE(SUBSTITUTE(AN79, CHAR(13), ""),CHAR(10),"\n"), "")&amp;"'"&amp;IF(AB79="○",", sealable: true","")&amp;IF(AC79="○",", removable: true","")&amp;IF(AA79="○",", lie: true","")&amp;IF(AD79="○",", investable: true","")&amp;"},")</f>
        <v/>
      </c>
      <c r="AU79" s="379" t="str">
        <f aca="false">IF($A79&lt;&gt;"", "    /** 《"&amp;$E79&amp;"》 */ export const "&amp;SUBSTITUTE(UPPER(IF(MID($A79, 3, 1)="-", RIGHT($A79,LEN($A79)-3), $A79)), "-", "_")&amp;": TCardId = '"&amp;$A79&amp;"';", "")</f>
        <v/>
      </c>
      <c r="AV79" s="380" t="str">
        <f aca="false">IF($A80&lt;&gt;"", "    | '"&amp;$A80&amp;"'", "")</f>
        <v/>
      </c>
    </row>
    <row r="80" customFormat="false" ht="13.8" hidden="false" customHeight="false" outlineLevel="0" collapsed="false">
      <c r="A80" s="375"/>
      <c r="B80" s="375"/>
      <c r="C80" s="375"/>
      <c r="D80" s="375"/>
      <c r="E80" s="375"/>
      <c r="F80" s="375"/>
      <c r="G80" s="375"/>
      <c r="H80" s="375"/>
      <c r="I80" s="375"/>
      <c r="J80" s="375"/>
      <c r="K80" s="375"/>
      <c r="L80" s="375"/>
      <c r="M80" s="375"/>
      <c r="N80" s="375"/>
      <c r="O80" s="375"/>
      <c r="P80" s="375"/>
      <c r="Q80" s="375"/>
      <c r="R80" s="375"/>
      <c r="S80" s="375"/>
      <c r="T80" s="375"/>
      <c r="U80" s="383"/>
      <c r="V80" s="382"/>
      <c r="W80" s="383"/>
      <c r="X80" s="382"/>
      <c r="Y80" s="382"/>
      <c r="Z80" s="382"/>
      <c r="AA80" s="382"/>
      <c r="AB80" s="385"/>
      <c r="AC80" s="385"/>
      <c r="AD80" s="386"/>
      <c r="AE80" s="385"/>
      <c r="AF80" s="387"/>
      <c r="AG80" s="385"/>
      <c r="AH80" s="388"/>
      <c r="AI80" s="385"/>
      <c r="AJ80" s="385"/>
      <c r="AK80" s="385"/>
      <c r="AL80" s="385"/>
      <c r="AM80" s="385"/>
      <c r="AN80" s="385"/>
      <c r="AO80" s="383"/>
      <c r="AP80" s="383"/>
      <c r="AQ80" s="383"/>
      <c r="AR80" s="383"/>
      <c r="AS80" s="383"/>
      <c r="AT80" s="378" t="str">
        <f aca="false">IF(A80="", "","'"&amp;A80&amp;"': {megami: '"&amp;B80&amp;"'"&amp;IF(C80&lt;&gt;"",", anotherID: '"&amp;C80&amp;"', replace: '"&amp;D80&amp;"'","")&amp;", name: '"&amp;SUBSTITUTE(E80,"'","\'")&amp;"', nameEn: '"&amp;SUBSTITUTE(K80,"'","\'")&amp;"', nameZh: '"&amp;SUBSTITUTE(G80,"'","\'")&amp;"', nameZhG1: '"&amp;SUBSTITUTE(H80,"'","\'")&amp;"', nameKo: '"&amp;SUBSTITUTE(J80,"'","\'")&amp;"', ruby: '"&amp;F80&amp;"', rubyEn: '"&amp;L80&amp;IF(I80&lt;&gt;"", "', rubyZh: '"&amp;I80, "")&amp;"', baseType: '"&amp;VLOOKUP(M80,マスタ!$A$1:$B$99,2,0)&amp;"'"&amp;IF(N80="○",", extra: true","")&amp;IF(O80&lt;&gt;"",", extraFrom: '"&amp;O80&amp;"'","")&amp;IF(P80&lt;&gt;"",", exchangableTo: '"&amp;P80&amp;"'","")&amp;IF(Q80="○",", poison: true","")&amp;IF(R80&lt;&gt;"", ", type: '"&amp;VLOOKUP(R80,マスタ!$D$1:$E$99,2,0)&amp;"'", "")&amp;IF(S80&lt;&gt;"",", subType: '"&amp;VLOOKUP(S80,マスタ!$D$1:$E$99,2,0)&amp;"'","")&amp;""&amp;IF(T80&lt;&gt;"",", range: '"&amp;T80&amp;"'","")&amp;IF(V80&lt;&gt;"",", damage: '"&amp;V80&amp;"'","")&amp;IF(X80&lt;&gt;"",", capacity: '"&amp;X80&amp;"'","")&amp;IF(Y80&lt;&gt;"",", growth: "&amp;Y80&amp;"","")&amp;IF(Z80&lt;&gt;"",", cost: '"&amp;Z80&amp;"'","")&amp;", text: '"&amp;SUBSTITUTE(SUBSTITUTE(AE80, CHAR(13), ""),CHAR(10),"\n")&amp;IF(AF80&lt;&gt;"", "', textAdditional: '"&amp;SUBSTITUTE(SUBSTITUTE(AF80, CHAR(13), ""),CHAR(10),"\n"), "")&amp;"', textZh: '"&amp;SUBSTITUTE(SUBSTITUTE(SUBSTITUTE(AG80, CHAR(13), ""),CHAR(10),"\n"),"'","\'")&amp;"', textZhG1: '"&amp;SUBSTITUTE(SUBSTITUTE(SUBSTITUTE(AI80, CHAR(13), ""),CHAR(10),"\n"),"'","\'")&amp;IF(AH80&lt;&gt;"", "', textZhAdditional: '"&amp;SUBSTITUTE(SUBSTITUTE(AH80, CHAR(13), ""),CHAR(10),"\n"), "")&amp;IF(AJ80&lt;&gt;"", "', textZhG1Additional: '"&amp;SUBSTITUTE(SUBSTITUTE(AJ80, CHAR(13), ""),CHAR(10),"\n"), "")&amp;"', textKo: '"&amp;SUBSTITUTE(SUBSTITUTE(SUBSTITUTE(AK80, CHAR(13), ""),CHAR(10),"\n"),"'","\'")&amp;IF(AL80&lt;&gt;"", "', textKoAdditional: '"&amp;SUBSTITUTE(SUBSTITUTE(AL80, CHAR(13), ""),CHAR(10),"\n"), "")&amp;"', textEn: '"&amp;SUBSTITUTE(SUBSTITUTE(SUBSTITUTE(AM80, CHAR(13), ""),CHAR(10),"\n"),"'","\'")&amp;IF(AN80&lt;&gt;"", "', textEnAdditional: '"&amp;SUBSTITUTE(SUBSTITUTE(AN80, CHAR(13), ""),CHAR(10),"\n"), "")&amp;"'"&amp;IF(AB80="○",", sealable: true","")&amp;IF(AC80="○",", removable: true","")&amp;IF(AA80="○",", lie: true","")&amp;IF(AD80="○",", investable: true","")&amp;"},")</f>
        <v/>
      </c>
      <c r="AU80" s="379" t="str">
        <f aca="false">IF($A80&lt;&gt;"", "    /** 《"&amp;$E80&amp;"》 */ export const "&amp;SUBSTITUTE(UPPER(IF(MID($A80, 3, 1)="-", RIGHT($A80,LEN($A80)-3), $A80)), "-", "_")&amp;": TCardId = '"&amp;$A80&amp;"';", "")</f>
        <v/>
      </c>
      <c r="AV80" s="387"/>
      <c r="AW80" s="387"/>
      <c r="AX80" s="387"/>
      <c r="AY80" s="387"/>
      <c r="AZ80" s="387"/>
      <c r="BA80" s="387"/>
      <c r="BB80" s="387"/>
      <c r="BC80" s="387"/>
      <c r="BD80" s="387"/>
      <c r="BE80" s="387"/>
      <c r="BF80" s="387"/>
      <c r="BG80" s="387"/>
      <c r="BH80" s="387"/>
      <c r="BI80" s="387"/>
      <c r="BJ80" s="387"/>
      <c r="BK80" s="387"/>
      <c r="BL80" s="387"/>
      <c r="BM80" s="387"/>
      <c r="BN80" s="387"/>
      <c r="BO80" s="387"/>
      <c r="BP80" s="387"/>
      <c r="BQ80" s="387"/>
      <c r="BR80" s="387"/>
      <c r="BS80" s="387"/>
      <c r="BT80" s="387"/>
      <c r="BU80" s="387"/>
    </row>
    <row r="81" customFormat="false" ht="13.8" hidden="false" customHeight="false" outlineLevel="0" collapsed="false">
      <c r="A81" s="375"/>
      <c r="B81" s="375"/>
      <c r="C81" s="375"/>
      <c r="D81" s="375"/>
      <c r="E81" s="375"/>
      <c r="F81" s="375"/>
      <c r="G81" s="375"/>
      <c r="H81" s="375"/>
      <c r="I81" s="375"/>
      <c r="J81" s="375"/>
      <c r="K81" s="375"/>
      <c r="L81" s="375"/>
      <c r="M81" s="375"/>
      <c r="N81" s="375"/>
      <c r="O81" s="375"/>
      <c r="P81" s="375"/>
      <c r="Q81" s="375"/>
      <c r="R81" s="375"/>
      <c r="S81" s="375"/>
      <c r="T81" s="375"/>
      <c r="U81" s="383"/>
      <c r="V81" s="382"/>
      <c r="W81" s="383"/>
      <c r="X81" s="382"/>
      <c r="Y81" s="382"/>
      <c r="Z81" s="382"/>
      <c r="AA81" s="382"/>
      <c r="AB81" s="385"/>
      <c r="AC81" s="385"/>
      <c r="AD81" s="386"/>
      <c r="AE81" s="385"/>
      <c r="AF81" s="387"/>
      <c r="AG81" s="387"/>
      <c r="AH81" s="387"/>
      <c r="AI81" s="387"/>
      <c r="AJ81" s="387"/>
      <c r="AK81" s="387"/>
      <c r="AL81" s="387"/>
      <c r="AM81" s="387"/>
      <c r="AN81" s="387"/>
      <c r="AO81" s="387"/>
      <c r="AP81" s="387"/>
      <c r="AQ81" s="387"/>
      <c r="AR81" s="387"/>
      <c r="AS81" s="387"/>
      <c r="AT81" s="387"/>
      <c r="AU81" s="387"/>
      <c r="AV81" s="387"/>
      <c r="AW81" s="387"/>
      <c r="AX81" s="387"/>
      <c r="AY81" s="387"/>
      <c r="AZ81" s="387"/>
      <c r="BA81" s="387"/>
      <c r="BB81" s="387"/>
      <c r="BC81" s="387"/>
      <c r="BD81" s="387"/>
      <c r="BE81" s="387"/>
      <c r="BF81" s="387"/>
      <c r="BG81" s="387"/>
      <c r="BH81" s="387"/>
      <c r="BI81" s="387"/>
      <c r="BJ81" s="387"/>
      <c r="BK81" s="387"/>
      <c r="BL81" s="387"/>
      <c r="BM81" s="387"/>
      <c r="BN81" s="387"/>
      <c r="BO81" s="387"/>
      <c r="BP81" s="387"/>
      <c r="BQ81" s="387"/>
      <c r="BR81" s="387"/>
      <c r="BS81" s="387"/>
      <c r="BT81" s="387"/>
      <c r="BU81" s="387"/>
    </row>
    <row r="82" customFormat="false" ht="13.8" hidden="false" customHeight="false" outlineLevel="0" collapsed="false">
      <c r="A82" s="375"/>
      <c r="B82" s="375"/>
      <c r="C82" s="375"/>
      <c r="D82" s="375"/>
      <c r="E82" s="375"/>
      <c r="F82" s="375"/>
      <c r="G82" s="375"/>
      <c r="H82" s="375"/>
      <c r="I82" s="375"/>
      <c r="J82" s="375"/>
      <c r="K82" s="375"/>
      <c r="L82" s="375"/>
      <c r="M82" s="375"/>
      <c r="N82" s="375"/>
      <c r="O82" s="375"/>
      <c r="P82" s="375"/>
      <c r="Q82" s="375"/>
      <c r="R82" s="375"/>
      <c r="S82" s="375"/>
      <c r="T82" s="375"/>
      <c r="U82" s="383"/>
      <c r="V82" s="382"/>
      <c r="W82" s="383"/>
      <c r="X82" s="382"/>
      <c r="Y82" s="382"/>
      <c r="Z82" s="382"/>
      <c r="AA82" s="382"/>
      <c r="AB82" s="385"/>
      <c r="AC82" s="385"/>
      <c r="AD82" s="386"/>
      <c r="AE82" s="385"/>
      <c r="AF82" s="387"/>
      <c r="AG82" s="387"/>
      <c r="AH82" s="387"/>
      <c r="AI82" s="387"/>
      <c r="AJ82" s="387"/>
      <c r="AK82" s="387"/>
      <c r="AL82" s="387"/>
      <c r="AM82" s="387"/>
      <c r="AN82" s="387"/>
      <c r="AO82" s="387"/>
      <c r="AP82" s="387"/>
      <c r="AQ82" s="387"/>
      <c r="AR82" s="387"/>
      <c r="AS82" s="387"/>
      <c r="AT82" s="387"/>
      <c r="AU82" s="387"/>
      <c r="AV82" s="387"/>
      <c r="AW82" s="387"/>
      <c r="AX82" s="387"/>
      <c r="AY82" s="387"/>
      <c r="AZ82" s="387"/>
      <c r="BA82" s="387"/>
      <c r="BB82" s="387"/>
      <c r="BC82" s="387"/>
      <c r="BD82" s="387"/>
      <c r="BE82" s="387"/>
      <c r="BF82" s="387"/>
      <c r="BG82" s="387"/>
      <c r="BH82" s="387"/>
      <c r="BI82" s="387"/>
      <c r="BJ82" s="387"/>
      <c r="BK82" s="387"/>
      <c r="BL82" s="387"/>
      <c r="BM82" s="387"/>
      <c r="BN82" s="387"/>
      <c r="BO82" s="387"/>
      <c r="BP82" s="387"/>
      <c r="BQ82" s="387"/>
      <c r="BR82" s="387"/>
      <c r="BS82" s="387"/>
      <c r="BT82" s="387"/>
      <c r="BU82" s="387"/>
    </row>
    <row r="83" customFormat="false" ht="13.8" hidden="false" customHeight="false" outlineLevel="0" collapsed="false">
      <c r="AF83" s="387"/>
      <c r="AG83" s="387"/>
      <c r="AH83" s="387"/>
      <c r="AI83" s="387"/>
      <c r="AJ83" s="387"/>
      <c r="AK83" s="387"/>
      <c r="AL83" s="387"/>
      <c r="AM83" s="387"/>
      <c r="AN83" s="387"/>
      <c r="AO83" s="387"/>
      <c r="AP83" s="387"/>
      <c r="AQ83" s="387"/>
      <c r="AR83" s="387"/>
      <c r="AS83" s="387"/>
      <c r="AT83" s="387"/>
      <c r="AU83" s="387"/>
      <c r="AV83" s="387"/>
      <c r="AW83" s="387"/>
      <c r="AX83" s="387"/>
      <c r="AY83" s="387"/>
      <c r="AZ83" s="387"/>
      <c r="BA83" s="387"/>
      <c r="BB83" s="387"/>
      <c r="BC83" s="387"/>
      <c r="BD83" s="387"/>
      <c r="BE83" s="387"/>
      <c r="BF83" s="387"/>
      <c r="BG83" s="387"/>
      <c r="BH83" s="387"/>
      <c r="BI83" s="387"/>
      <c r="BJ83" s="387"/>
      <c r="BK83" s="387"/>
      <c r="BL83" s="387"/>
      <c r="BM83" s="387"/>
      <c r="BN83" s="387"/>
      <c r="BO83" s="387"/>
      <c r="BP83" s="387"/>
      <c r="BQ83" s="387"/>
      <c r="BR83" s="387"/>
      <c r="BS83" s="387"/>
      <c r="BT83" s="387"/>
      <c r="BU83" s="387"/>
    </row>
    <row r="84" customFormat="false" ht="13.8" hidden="false" customHeight="false" outlineLevel="0" collapsed="false">
      <c r="AF84" s="387"/>
      <c r="AG84" s="387"/>
      <c r="AH84" s="387"/>
      <c r="AI84" s="387"/>
      <c r="AJ84" s="387"/>
      <c r="AK84" s="387"/>
      <c r="AL84" s="387"/>
      <c r="AM84" s="387"/>
      <c r="AN84" s="387"/>
      <c r="AO84" s="387"/>
      <c r="AP84" s="387"/>
      <c r="AQ84" s="387"/>
      <c r="AR84" s="387"/>
      <c r="AS84" s="387"/>
      <c r="AT84" s="387"/>
      <c r="AU84" s="387"/>
      <c r="AV84" s="387"/>
      <c r="AW84" s="387"/>
      <c r="AX84" s="387"/>
      <c r="AY84" s="387"/>
      <c r="AZ84" s="387"/>
      <c r="BA84" s="387"/>
      <c r="BB84" s="387"/>
      <c r="BC84" s="387"/>
      <c r="BD84" s="387"/>
      <c r="BE84" s="387"/>
      <c r="BF84" s="387"/>
      <c r="BG84" s="387"/>
      <c r="BH84" s="387"/>
      <c r="BI84" s="387"/>
      <c r="BJ84" s="387"/>
      <c r="BK84" s="387"/>
      <c r="BL84" s="387"/>
      <c r="BM84" s="387"/>
      <c r="BN84" s="387"/>
      <c r="BO84" s="387"/>
      <c r="BP84" s="387"/>
      <c r="BQ84" s="387"/>
      <c r="BR84" s="387"/>
      <c r="BS84" s="387"/>
      <c r="BT84" s="387"/>
      <c r="BU84" s="387"/>
    </row>
    <row r="85" customFormat="false" ht="13.8" hidden="false" customHeight="false" outlineLevel="0" collapsed="false">
      <c r="AF85" s="387"/>
      <c r="AG85" s="387"/>
      <c r="AH85" s="387"/>
      <c r="AI85" s="387"/>
      <c r="AJ85" s="387"/>
      <c r="AK85" s="387"/>
      <c r="AL85" s="387"/>
      <c r="AM85" s="387"/>
      <c r="AN85" s="387"/>
      <c r="AO85" s="387"/>
      <c r="AP85" s="387"/>
      <c r="AQ85" s="387"/>
      <c r="AR85" s="387"/>
      <c r="AS85" s="387"/>
      <c r="AT85" s="387"/>
      <c r="AU85" s="387"/>
      <c r="AV85" s="387"/>
      <c r="AW85" s="387"/>
      <c r="AX85" s="387"/>
      <c r="AY85" s="387"/>
      <c r="AZ85" s="387"/>
      <c r="BA85" s="387"/>
      <c r="BB85" s="387"/>
      <c r="BC85" s="387"/>
      <c r="BD85" s="387"/>
      <c r="BE85" s="387"/>
      <c r="BF85" s="387"/>
      <c r="BG85" s="387"/>
      <c r="BH85" s="387"/>
      <c r="BI85" s="387"/>
      <c r="BJ85" s="387"/>
      <c r="BK85" s="387"/>
      <c r="BL85" s="387"/>
      <c r="BM85" s="387"/>
      <c r="BN85" s="387"/>
      <c r="BO85" s="387"/>
      <c r="BP85" s="387"/>
      <c r="BQ85" s="387"/>
      <c r="BR85" s="387"/>
      <c r="BS85" s="387"/>
      <c r="BT85" s="387"/>
      <c r="BU85" s="387"/>
    </row>
    <row r="86" customFormat="false" ht="13.8" hidden="false" customHeight="false" outlineLevel="0" collapsed="false">
      <c r="AF86" s="387"/>
      <c r="AG86" s="387"/>
      <c r="AH86" s="387"/>
      <c r="AI86" s="387"/>
      <c r="AJ86" s="387"/>
      <c r="AK86" s="387"/>
      <c r="AL86" s="387"/>
      <c r="AM86" s="387"/>
      <c r="AN86" s="387"/>
      <c r="AO86" s="387"/>
      <c r="AP86" s="387"/>
      <c r="AQ86" s="387"/>
      <c r="AR86" s="387"/>
      <c r="AS86" s="387"/>
      <c r="AT86" s="387"/>
      <c r="AU86" s="387"/>
      <c r="AV86" s="387"/>
      <c r="AW86" s="387"/>
      <c r="AX86" s="387"/>
      <c r="AY86" s="387"/>
      <c r="AZ86" s="387"/>
      <c r="BA86" s="387"/>
      <c r="BB86" s="387"/>
      <c r="BC86" s="387"/>
      <c r="BD86" s="387"/>
      <c r="BE86" s="387"/>
      <c r="BF86" s="387"/>
      <c r="BG86" s="387"/>
      <c r="BH86" s="387"/>
      <c r="BI86" s="387"/>
      <c r="BJ86" s="387"/>
      <c r="BK86" s="387"/>
      <c r="BL86" s="387"/>
      <c r="BM86" s="387"/>
      <c r="BN86" s="387"/>
      <c r="BO86" s="387"/>
      <c r="BP86" s="387"/>
      <c r="BQ86" s="387"/>
      <c r="BR86" s="387"/>
      <c r="BS86" s="387"/>
      <c r="BT86" s="387"/>
      <c r="BU86" s="387"/>
    </row>
    <row r="87" customFormat="false" ht="13.8" hidden="false" customHeight="false" outlineLevel="0" collapsed="false">
      <c r="AF87" s="387"/>
      <c r="AG87" s="387"/>
      <c r="AH87" s="387"/>
      <c r="AI87" s="387"/>
      <c r="AJ87" s="387"/>
      <c r="AK87" s="387"/>
      <c r="AL87" s="387"/>
      <c r="AM87" s="387"/>
      <c r="AN87" s="387"/>
      <c r="AO87" s="387"/>
      <c r="AP87" s="387"/>
      <c r="AQ87" s="387"/>
      <c r="AR87" s="387"/>
      <c r="AS87" s="387"/>
      <c r="AT87" s="387"/>
      <c r="AU87" s="387"/>
      <c r="AV87" s="387"/>
      <c r="AW87" s="387"/>
      <c r="AX87" s="387"/>
      <c r="AY87" s="387"/>
      <c r="AZ87" s="387"/>
      <c r="BA87" s="387"/>
      <c r="BB87" s="387"/>
      <c r="BC87" s="387"/>
      <c r="BD87" s="387"/>
      <c r="BE87" s="387"/>
      <c r="BF87" s="387"/>
      <c r="BG87" s="387"/>
      <c r="BH87" s="387"/>
      <c r="BI87" s="387"/>
      <c r="BJ87" s="387"/>
      <c r="BK87" s="387"/>
      <c r="BL87" s="387"/>
      <c r="BM87" s="387"/>
      <c r="BN87" s="387"/>
      <c r="BO87" s="387"/>
      <c r="BP87" s="387"/>
      <c r="BQ87" s="387"/>
      <c r="BR87" s="387"/>
      <c r="BS87" s="387"/>
      <c r="BT87" s="387"/>
      <c r="BU87" s="387"/>
    </row>
    <row r="88" customFormat="false" ht="13.8" hidden="false" customHeight="false" outlineLevel="0" collapsed="false">
      <c r="AF88" s="387"/>
      <c r="AG88" s="387"/>
      <c r="AH88" s="387"/>
      <c r="AI88" s="387"/>
      <c r="AJ88" s="387"/>
      <c r="AK88" s="387"/>
      <c r="AL88" s="387"/>
      <c r="AM88" s="387"/>
      <c r="AN88" s="387"/>
      <c r="AO88" s="387"/>
      <c r="AP88" s="387"/>
      <c r="AQ88" s="387"/>
      <c r="AR88" s="387"/>
      <c r="AS88" s="387"/>
      <c r="AT88" s="387"/>
      <c r="AU88" s="387"/>
      <c r="AV88" s="387"/>
      <c r="AW88" s="387"/>
      <c r="AX88" s="387"/>
      <c r="AY88" s="387"/>
      <c r="AZ88" s="387"/>
      <c r="BA88" s="387"/>
      <c r="BB88" s="387"/>
      <c r="BC88" s="387"/>
      <c r="BD88" s="387"/>
      <c r="BE88" s="387"/>
      <c r="BF88" s="387"/>
      <c r="BG88" s="387"/>
      <c r="BH88" s="387"/>
      <c r="BI88" s="387"/>
      <c r="BJ88" s="387"/>
      <c r="BK88" s="387"/>
      <c r="BL88" s="387"/>
      <c r="BM88" s="387"/>
      <c r="BN88" s="387"/>
      <c r="BO88" s="387"/>
      <c r="BP88" s="387"/>
      <c r="BQ88" s="387"/>
      <c r="BR88" s="387"/>
      <c r="BS88" s="387"/>
      <c r="BT88" s="387"/>
      <c r="BU88" s="387"/>
    </row>
    <row r="89" customFormat="false" ht="13.8" hidden="false" customHeight="false" outlineLevel="0" collapsed="false">
      <c r="AF89" s="387"/>
      <c r="AG89" s="387"/>
      <c r="AH89" s="387"/>
      <c r="AI89" s="387"/>
      <c r="AJ89" s="387"/>
      <c r="AK89" s="387"/>
      <c r="AL89" s="387"/>
      <c r="AM89" s="387"/>
      <c r="AN89" s="387"/>
      <c r="AO89" s="387"/>
      <c r="AP89" s="387"/>
      <c r="AQ89" s="387"/>
      <c r="AR89" s="387"/>
      <c r="AS89" s="387"/>
      <c r="AT89" s="387"/>
      <c r="AU89" s="387"/>
      <c r="AV89" s="387"/>
      <c r="AW89" s="387"/>
      <c r="AX89" s="387"/>
      <c r="AY89" s="387"/>
      <c r="AZ89" s="387"/>
      <c r="BA89" s="387"/>
      <c r="BB89" s="387"/>
      <c r="BC89" s="387"/>
      <c r="BD89" s="387"/>
      <c r="BE89" s="387"/>
      <c r="BF89" s="387"/>
      <c r="BG89" s="387"/>
      <c r="BH89" s="387"/>
      <c r="BI89" s="387"/>
      <c r="BJ89" s="387"/>
      <c r="BK89" s="387"/>
      <c r="BL89" s="387"/>
      <c r="BM89" s="387"/>
      <c r="BN89" s="387"/>
      <c r="BO89" s="387"/>
      <c r="BP89" s="387"/>
      <c r="BQ89" s="387"/>
      <c r="BR89" s="387"/>
      <c r="BS89" s="387"/>
      <c r="BT89" s="387"/>
      <c r="BU89" s="387"/>
    </row>
    <row r="90" customFormat="false" ht="13.8" hidden="false" customHeight="false" outlineLevel="0" collapsed="false">
      <c r="AF90" s="387"/>
      <c r="AG90" s="387"/>
      <c r="AH90" s="387"/>
      <c r="AI90" s="387"/>
      <c r="AJ90" s="387"/>
      <c r="AK90" s="387"/>
      <c r="AL90" s="387"/>
      <c r="AM90" s="387"/>
      <c r="AN90" s="387"/>
      <c r="AO90" s="387"/>
      <c r="AP90" s="387"/>
      <c r="AQ90" s="387"/>
      <c r="AR90" s="387"/>
      <c r="AS90" s="387"/>
      <c r="AT90" s="387"/>
      <c r="AU90" s="38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N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9" activePane="bottomRight" state="frozen"/>
      <selection pane="topLeft" activeCell="A1" activeCellId="0" sqref="A1"/>
      <selection pane="topRight" activeCell="B1" activeCellId="0" sqref="B1"/>
      <selection pane="bottomLeft" activeCell="A19" activeCellId="0" sqref="A19"/>
      <selection pane="bottomRight" activeCell="AR49" activeCellId="0" sqref="AR49"/>
    </sheetView>
  </sheetViews>
  <sheetFormatPr defaultColWidth="8.546875" defaultRowHeight="13.8" customHeight="false" zeroHeight="false" outlineLevelRow="0" outlineLevelCol="0"/>
  <cols>
    <col collapsed="false" customWidth="true" hidden="false" outlineLevel="0" max="1" min="1" style="1" width="12.62"/>
    <col collapsed="false" customWidth="true" hidden="false" outlineLevel="0" max="5" min="2" style="1" width="13.12"/>
    <col collapsed="false" customWidth="true" hidden="false" outlineLevel="0" max="6" min="6" style="1" width="16.27"/>
    <col collapsed="false" customWidth="true" hidden="false" outlineLevel="0" max="7" min="7" style="1" width="14.12"/>
    <col collapsed="false" customWidth="true" hidden="false" outlineLevel="0" max="8" min="8" style="1" width="11.62"/>
    <col collapsed="false" customWidth="true" hidden="false" outlineLevel="0" max="9" min="9" style="1" width="13.27"/>
    <col collapsed="false" customWidth="true" hidden="false" outlineLevel="0" max="10" min="10" style="1" width="11.62"/>
    <col collapsed="false" customWidth="true" hidden="false" outlineLevel="0" max="11" min="11" style="1" width="13.38"/>
    <col collapsed="false" customWidth="true" hidden="false" outlineLevel="0" max="12" min="12" style="1" width="2.75"/>
    <col collapsed="false" customWidth="true" hidden="false" outlineLevel="0" max="13" min="13" style="1" width="6.88"/>
    <col collapsed="false" customWidth="true" hidden="false" outlineLevel="0" max="14" min="14" style="1" width="4.87"/>
    <col collapsed="false" customWidth="true" hidden="false" outlineLevel="0" max="16" min="15" style="1" width="14.12"/>
    <col collapsed="false" customWidth="true" hidden="false" outlineLevel="0" max="19" min="17" style="63" width="14.12"/>
    <col collapsed="false" customWidth="true" hidden="false" outlineLevel="0" max="20" min="20" style="63" width="13.38"/>
    <col collapsed="false" customWidth="true" hidden="false" outlineLevel="0" max="21" min="21" style="63" width="6.88"/>
    <col collapsed="false" customWidth="true" hidden="false" outlineLevel="0" max="34" min="22" style="1" width="6.88"/>
    <col collapsed="false" customWidth="true" hidden="false" outlineLevel="0" max="1025" min="35" style="1" width="12.62"/>
  </cols>
  <sheetData>
    <row r="1" customFormat="false" ht="11.25" hidden="false" customHeight="true" outlineLevel="0" collapsed="false">
      <c r="A1" s="2" t="s">
        <v>5574</v>
      </c>
      <c r="B1" s="2" t="s">
        <v>4</v>
      </c>
      <c r="C1" s="2" t="s">
        <v>6</v>
      </c>
      <c r="D1" s="2" t="s">
        <v>7</v>
      </c>
      <c r="E1" s="2" t="s">
        <v>9</v>
      </c>
      <c r="F1" s="2" t="s">
        <v>10</v>
      </c>
      <c r="G1" s="2" t="s">
        <v>5575</v>
      </c>
      <c r="H1" s="2" t="s">
        <v>5576</v>
      </c>
      <c r="I1" s="7" t="s">
        <v>5577</v>
      </c>
      <c r="J1" s="2" t="s">
        <v>5578</v>
      </c>
      <c r="K1" s="2" t="s">
        <v>5579</v>
      </c>
      <c r="L1" s="2" t="s">
        <v>5580</v>
      </c>
      <c r="M1" s="2" t="s">
        <v>5581</v>
      </c>
      <c r="N1" s="2" t="s">
        <v>5582</v>
      </c>
      <c r="O1" s="2" t="s">
        <v>5583</v>
      </c>
      <c r="P1" s="2" t="s">
        <v>5584</v>
      </c>
      <c r="Q1" s="2" t="s">
        <v>5585</v>
      </c>
      <c r="R1" s="2" t="s">
        <v>5586</v>
      </c>
      <c r="S1" s="2" t="s">
        <v>5587</v>
      </c>
      <c r="T1" s="2" t="s">
        <v>5588</v>
      </c>
      <c r="U1" s="2" t="s">
        <v>5589</v>
      </c>
      <c r="V1" s="5"/>
      <c r="W1" s="5"/>
      <c r="X1" s="5"/>
      <c r="Y1" s="5"/>
      <c r="Z1" s="5"/>
      <c r="AA1" s="5"/>
      <c r="AB1" s="5"/>
      <c r="AC1" s="5"/>
      <c r="AD1" s="5"/>
      <c r="AE1" s="5"/>
      <c r="AF1" s="5"/>
      <c r="AG1" s="5"/>
      <c r="AH1" s="5"/>
    </row>
    <row r="2" customFormat="false" ht="12" hidden="false" customHeight="true" outlineLevel="0" collapsed="false">
      <c r="A2" s="2" t="s">
        <v>38</v>
      </c>
      <c r="B2" s="2" t="s">
        <v>5590</v>
      </c>
      <c r="C2" s="2" t="s">
        <v>5591</v>
      </c>
      <c r="D2" s="2" t="s">
        <v>5591</v>
      </c>
      <c r="E2" s="2" t="s">
        <v>5592</v>
      </c>
      <c r="F2" s="2" t="s">
        <v>5593</v>
      </c>
      <c r="G2" s="2" t="s">
        <v>5594</v>
      </c>
      <c r="H2" s="2" t="s">
        <v>5594</v>
      </c>
      <c r="I2" s="7" t="s">
        <v>5594</v>
      </c>
      <c r="J2" s="2" t="s">
        <v>5595</v>
      </c>
      <c r="K2" s="2" t="s">
        <v>5596</v>
      </c>
      <c r="L2" s="2" t="s">
        <v>5597</v>
      </c>
      <c r="M2" s="2"/>
      <c r="N2" s="2"/>
      <c r="O2" s="2"/>
      <c r="P2" s="2"/>
      <c r="Q2" s="2"/>
      <c r="R2" s="2"/>
      <c r="S2" s="2"/>
      <c r="T2" s="2"/>
      <c r="U2" s="2"/>
      <c r="V2" s="69" t="str">
        <f aca="false">"'"&amp;A2&amp;"': { name: '"&amp;B2&amp;"', nameZh: '"&amp;C2&amp;"', nameZhG1: '"&amp;D2&amp;"', nameKo: '"&amp;E2&amp;"', nameEn: '"&amp;F2&amp;"', symbol: '"&amp;G2&amp;"', symbolZh: '"&amp;H2&amp;"', symbolZhG1: '"&amp;I2&amp;"', symbolKo: '"&amp;J2&amp;"', symbolEn: '"&amp;K2&amp;"'"&amp;IF(N2&lt;&gt;"",", base: '"&amp;M2&amp;"', anotherID: '"&amp;N2&amp;"'","")&amp;IF(O2="○", ", notExistCardSets: ['na-s2'] as CardSet[]", IF(P2="○", ", notExistCardSets: ['na-s2', 'na-s3'] as CardSet[]", IF(Q2="○", ", notExistCardSets: ['na-s2', 'na-s3', 'na-s4', 'na-s4-pre'] as CardSet[]", IF(R2="○", ", notExistCardSets: ['na-s2', 'na-s3', 'na-s4', 'na-s4-pre', 'na-s5'] as CardSet[]", IF(S2="○", ", notExistCardSets: ['na-s2', 'na-s3', 'na-s4', 'na-s4-pre', 'na-s5', 'na-s6', 'na-s6-2'] as CardSet[]", IF(T2="○", ", notExistCardSets: ['na-s2', 'na-s3', 'na-s4', 'na-s4-pre', 'na-s5', 'na-s6', 'na-s6-2', 'na-s7'] as CardSet[]", IF(U2="○", ", notExistCardSets: ['na-s2', 'na-s3', 'na-s4', 'na-s4-pre', 'na-s5', 'na-s6', 'na-s6-2', 'na-s7', 'na-s7-2'] as CardSet[]", ""))))))) &amp; ", tarotNo: '" &amp; L2 &amp; "'},"</f>
        <v>'yurina': { name: 'ユリナ', nameZh: '摇波', nameZhG1: '摇波', nameKo: '유리나', nameEn: 'Yurina', symbol: '刀', symbolZh: '刀', symbolZhG1: '刀', symbolKo: '도', symbolEn: 'Katana', tarotNo: '01'},</v>
      </c>
      <c r="W2" s="5"/>
      <c r="X2" s="5"/>
      <c r="Y2" s="5"/>
      <c r="Z2" s="5"/>
      <c r="AA2" s="5"/>
      <c r="AB2" s="5"/>
      <c r="AC2" s="5"/>
      <c r="AD2" s="5"/>
      <c r="AE2" s="5"/>
      <c r="AF2" s="5"/>
      <c r="AG2" s="5"/>
      <c r="AH2" s="5"/>
    </row>
    <row r="3" customFormat="false" ht="12" hidden="false" customHeight="true" outlineLevel="0" collapsed="false">
      <c r="A3" s="2" t="s">
        <v>5598</v>
      </c>
      <c r="B3" s="2" t="s">
        <v>5599</v>
      </c>
      <c r="C3" s="2" t="s">
        <v>5600</v>
      </c>
      <c r="D3" s="2" t="s">
        <v>5600</v>
      </c>
      <c r="E3" s="2" t="s">
        <v>5601</v>
      </c>
      <c r="F3" s="2" t="s">
        <v>5602</v>
      </c>
      <c r="G3" s="2" t="s">
        <v>5603</v>
      </c>
      <c r="H3" s="2" t="s">
        <v>5603</v>
      </c>
      <c r="I3" s="7" t="s">
        <v>5603</v>
      </c>
      <c r="J3" s="2" t="s">
        <v>5604</v>
      </c>
      <c r="K3" s="2" t="s">
        <v>5605</v>
      </c>
      <c r="L3" s="2" t="s">
        <v>5597</v>
      </c>
      <c r="M3" s="2" t="s">
        <v>38</v>
      </c>
      <c r="N3" s="2" t="s">
        <v>49</v>
      </c>
      <c r="O3" s="2"/>
      <c r="P3" s="2"/>
      <c r="Q3" s="2"/>
      <c r="R3" s="2"/>
      <c r="S3" s="2"/>
      <c r="T3" s="2"/>
      <c r="U3" s="2"/>
      <c r="V3" s="69" t="str">
        <f aca="false">"'"&amp;A3&amp;"': { name: '"&amp;B3&amp;"', nameZh: '"&amp;C3&amp;"', nameZhG1: '"&amp;D3&amp;"', nameKo: '"&amp;E3&amp;"', nameEn: '"&amp;F3&amp;"', symbol: '"&amp;G3&amp;"', symbolZh: '"&amp;H3&amp;"', symbolZhG1: '"&amp;I3&amp;"', symbolKo: '"&amp;J3&amp;"', symbolEn: '"&amp;K3&amp;"'"&amp;IF(N3&lt;&gt;"",", base: '"&amp;M3&amp;"', anotherID: '"&amp;N3&amp;"'","")&amp;IF(O3="○", ", notExistCardSets: ['na-s2'] as CardSet[]", IF(P3="○", ", notExistCardSets: ['na-s2', 'na-s3'] as CardSet[]", IF(Q3="○", ", notExistCardSets: ['na-s2', 'na-s3', 'na-s4', 'na-s4-pre'] as CardSet[]", IF(R3="○", ", notExistCardSets: ['na-s2', 'na-s3', 'na-s4', 'na-s4-pre', 'na-s5'] as CardSet[]", IF(S3="○", ", notExistCardSets: ['na-s2', 'na-s3', 'na-s4', 'na-s4-pre', 'na-s5', 'na-s6', 'na-s6-2'] as CardSet[]", IF(T3="○", ", notExistCardSets: ['na-s2', 'na-s3', 'na-s4', 'na-s4-pre', 'na-s5', 'na-s6', 'na-s6-2', 'na-s7'] as CardSet[]", IF(U3="○", ", notExistCardSets: ['na-s2', 'na-s3', 'na-s4', 'na-s4-pre', 'na-s5', 'na-s6', 'na-s6-2', 'na-s7', 'na-s7-2'] as CardSet[]", ""))))))) &amp; ", tarotNo: '" &amp; L3 &amp; "'},"</f>
        <v>'yurina-a1': { name: '第一章ユリナ', nameZh: '第一章摇波', nameZhG1: '第一章摇波', nameKo: '제1장 유리나', nameEn: 'First Chapter Yurina', symbol: '古刀', symbolZh: '古刀', symbolZhG1: '古刀', symbolKo: '고도', symbolEn: 'Kotō', base: 'yurina', anotherID: 'A1', tarotNo: '01'},</v>
      </c>
      <c r="W3" s="5"/>
      <c r="X3" s="5"/>
      <c r="Y3" s="5"/>
      <c r="Z3" s="5"/>
      <c r="AA3" s="5"/>
      <c r="AB3" s="5"/>
      <c r="AC3" s="5"/>
      <c r="AD3" s="5"/>
      <c r="AE3" s="5"/>
      <c r="AF3" s="5"/>
      <c r="AG3" s="5"/>
      <c r="AH3" s="5"/>
    </row>
    <row r="4" customFormat="false" ht="12" hidden="false" customHeight="true" outlineLevel="0" collapsed="false">
      <c r="A4" s="2" t="s">
        <v>5606</v>
      </c>
      <c r="B4" s="2" t="s">
        <v>5607</v>
      </c>
      <c r="C4" s="422" t="s">
        <v>5608</v>
      </c>
      <c r="D4" s="422" t="s">
        <v>5608</v>
      </c>
      <c r="E4" s="423" t="s">
        <v>5609</v>
      </c>
      <c r="F4" s="424" t="s">
        <v>5610</v>
      </c>
      <c r="G4" s="2" t="s">
        <v>5611</v>
      </c>
      <c r="H4" s="422" t="s">
        <v>5611</v>
      </c>
      <c r="I4" s="422" t="s">
        <v>5611</v>
      </c>
      <c r="J4" s="423" t="s">
        <v>5612</v>
      </c>
      <c r="K4" s="424" t="s">
        <v>5613</v>
      </c>
      <c r="L4" s="2" t="s">
        <v>5597</v>
      </c>
      <c r="M4" s="2" t="s">
        <v>38</v>
      </c>
      <c r="N4" s="2" t="s">
        <v>2314</v>
      </c>
      <c r="O4" s="2"/>
      <c r="P4" s="2"/>
      <c r="Q4" s="2"/>
      <c r="R4" s="2"/>
      <c r="S4" s="2"/>
      <c r="T4" s="2" t="s">
        <v>996</v>
      </c>
      <c r="U4" s="2"/>
      <c r="V4" s="69" t="str">
        <f aca="false">"'"&amp;A4&amp;"': { name: '"&amp;B4&amp;"', nameZh: '"&amp;C4&amp;"', nameZhG1: '"&amp;D4&amp;"', nameKo: '"&amp;E4&amp;"', nameEn: '"&amp;F4&amp;"', symbol: '"&amp;G4&amp;"', symbolZh: '"&amp;H4&amp;"', symbolZhG1: '"&amp;I4&amp;"', symbolKo: '"&amp;J4&amp;"', symbolEn: '"&amp;K4&amp;"'"&amp;IF(N4&lt;&gt;"",", base: '"&amp;M4&amp;"', anotherID: '"&amp;N4&amp;"'","")&amp;IF(O4="○", ", notExistCardSets: ['na-s2'] as CardSet[]", IF(P4="○", ", notExistCardSets: ['na-s2', 'na-s3'] as CardSet[]", IF(Q4="○", ", notExistCardSets: ['na-s2', 'na-s3', 'na-s4', 'na-s4-pre'] as CardSet[]", IF(R4="○", ", notExistCardSets: ['na-s2', 'na-s3', 'na-s4', 'na-s4-pre', 'na-s5'] as CardSet[]", IF(S4="○", ", notExistCardSets: ['na-s2', 'na-s3', 'na-s4', 'na-s4-pre', 'na-s5', 'na-s6', 'na-s6-2'] as CardSet[]", IF(T4="○", ", notExistCardSets: ['na-s2', 'na-s3', 'na-s4', 'na-s4-pre', 'na-s5', 'na-s6', 'na-s6-2', 'na-s7'] as CardSet[]", IF(U4="○", ", notExistCardSets: ['na-s2', 'na-s3', 'na-s4', 'na-s4-pre', 'na-s5', 'na-s6', 'na-s6-2', 'na-s7', 'na-s7-2'] as CardSet[]", ""))))))) &amp; ", tarotNo: '" &amp; L4 &amp; "'},"</f>
        <v>'yurina-a2': { name: '調停者ユリナ', nameZh: '调停者摇波', nameZhG1: '调停者摇波', nameKo: '조정자 유리나', nameEn: 'Arbitrator Yurina', symbol: '心', symbolZh: '心', symbolZhG1: '心', symbolKo: '마음', symbolEn: 'Heart', base: 'yurina', anotherID: 'A2', notExistCardSets: ['na-s2', 'na-s3', 'na-s4', 'na-s4-pre', 'na-s5', 'na-s6', 'na-s6-2', 'na-s7'] as CardSet[], tarotNo: '01'},</v>
      </c>
      <c r="W4" s="5"/>
      <c r="X4" s="5"/>
      <c r="Y4" s="5"/>
      <c r="Z4" s="5"/>
      <c r="AA4" s="5"/>
      <c r="AB4" s="5"/>
      <c r="AC4" s="5"/>
      <c r="AD4" s="5"/>
      <c r="AE4" s="5"/>
      <c r="AF4" s="5"/>
      <c r="AG4" s="5"/>
      <c r="AH4" s="5"/>
    </row>
    <row r="5" customFormat="false" ht="12" hidden="false" customHeight="true" outlineLevel="0" collapsed="false">
      <c r="A5" s="2" t="s">
        <v>210</v>
      </c>
      <c r="B5" s="2" t="s">
        <v>5614</v>
      </c>
      <c r="C5" s="2" t="s">
        <v>5615</v>
      </c>
      <c r="D5" s="2" t="s">
        <v>5615</v>
      </c>
      <c r="E5" s="2" t="s">
        <v>5616</v>
      </c>
      <c r="F5" s="2" t="s">
        <v>5617</v>
      </c>
      <c r="G5" s="2" t="s">
        <v>5618</v>
      </c>
      <c r="H5" s="2" t="s">
        <v>5618</v>
      </c>
      <c r="I5" s="7" t="s">
        <v>5618</v>
      </c>
      <c r="J5" s="2" t="s">
        <v>5619</v>
      </c>
      <c r="K5" s="2" t="s">
        <v>5620</v>
      </c>
      <c r="L5" s="2" t="s">
        <v>5621</v>
      </c>
      <c r="M5" s="2"/>
      <c r="N5" s="15"/>
      <c r="O5" s="15"/>
      <c r="P5" s="15"/>
      <c r="Q5" s="15"/>
      <c r="R5" s="2"/>
      <c r="S5" s="2"/>
      <c r="T5" s="2"/>
      <c r="U5" s="2"/>
      <c r="V5" s="69" t="str">
        <f aca="false">"'"&amp;A5&amp;"': { name: '"&amp;B5&amp;"', nameZh: '"&amp;C5&amp;"', nameZhG1: '"&amp;D5&amp;"', nameKo: '"&amp;E5&amp;"', nameEn: '"&amp;F5&amp;"', symbol: '"&amp;G5&amp;"', symbolZh: '"&amp;H5&amp;"', symbolZhG1: '"&amp;I5&amp;"', symbolKo: '"&amp;J5&amp;"', symbolEn: '"&amp;K5&amp;"'"&amp;IF(N5&lt;&gt;"",", base: '"&amp;M5&amp;"', anotherID: '"&amp;N5&amp;"'","")&amp;IF(O5="○", ", notExistCardSets: ['na-s2'] as CardSet[]", IF(P5="○", ", notExistCardSets: ['na-s2', 'na-s3'] as CardSet[]", IF(Q5="○", ", notExistCardSets: ['na-s2', 'na-s3', 'na-s4', 'na-s4-pre'] as CardSet[]", IF(R5="○", ", notExistCardSets: ['na-s2', 'na-s3', 'na-s4', 'na-s4-pre', 'na-s5'] as CardSet[]", IF(S5="○", ", notExistCardSets: ['na-s2', 'na-s3', 'na-s4', 'na-s4-pre', 'na-s5', 'na-s6', 'na-s6-2'] as CardSet[]", IF(T5="○", ", notExistCardSets: ['na-s2', 'na-s3', 'na-s4', 'na-s4-pre', 'na-s5', 'na-s6', 'na-s6-2', 'na-s7'] as CardSet[]", IF(U5="○", ", notExistCardSets: ['na-s2', 'na-s3', 'na-s4', 'na-s4-pre', 'na-s5', 'na-s6', 'na-s6-2', 'na-s7', 'na-s7-2'] as CardSet[]", ""))))))) &amp; ", tarotNo: '" &amp; L5 &amp; "'},"</f>
        <v>'saine': { name: 'サイネ', nameZh: '细音', nameZhG1: '细音', nameKo: '사이네', nameEn: 'Saine', symbol: '薙刀', symbolZh: '薙刀', symbolZhG1: '薙刀', symbolKo: '장도', symbolEn: 'Naginata', tarotNo: '02'},</v>
      </c>
      <c r="W5" s="5"/>
      <c r="X5" s="5"/>
      <c r="Y5" s="5"/>
      <c r="Z5" s="5"/>
      <c r="AA5" s="5"/>
      <c r="AB5" s="5"/>
      <c r="AC5" s="5"/>
      <c r="AD5" s="5"/>
      <c r="AE5" s="5"/>
      <c r="AF5" s="5"/>
      <c r="AG5" s="5"/>
      <c r="AH5" s="5"/>
    </row>
    <row r="6" customFormat="false" ht="12" hidden="false" customHeight="true" outlineLevel="0" collapsed="false">
      <c r="A6" s="2" t="s">
        <v>5622</v>
      </c>
      <c r="B6" s="2" t="s">
        <v>5623</v>
      </c>
      <c r="C6" s="2" t="s">
        <v>5624</v>
      </c>
      <c r="D6" s="2" t="s">
        <v>5624</v>
      </c>
      <c r="E6" s="2" t="s">
        <v>5625</v>
      </c>
      <c r="F6" s="2" t="s">
        <v>5626</v>
      </c>
      <c r="G6" s="2" t="s">
        <v>5627</v>
      </c>
      <c r="H6" s="2" t="s">
        <v>5627</v>
      </c>
      <c r="I6" s="7" t="s">
        <v>5627</v>
      </c>
      <c r="J6" s="2" t="s">
        <v>5628</v>
      </c>
      <c r="K6" s="2" t="s">
        <v>5629</v>
      </c>
      <c r="L6" s="2" t="s">
        <v>5621</v>
      </c>
      <c r="M6" s="2" t="s">
        <v>210</v>
      </c>
      <c r="N6" s="2" t="s">
        <v>49</v>
      </c>
      <c r="O6" s="2"/>
      <c r="P6" s="2"/>
      <c r="Q6" s="2"/>
      <c r="R6" s="2"/>
      <c r="S6" s="2"/>
      <c r="T6" s="2"/>
      <c r="U6" s="2"/>
      <c r="V6" s="69" t="str">
        <f aca="false">"'"&amp;A6&amp;"': { name: '"&amp;B6&amp;"', nameZh: '"&amp;C6&amp;"', nameZhG1: '"&amp;D6&amp;"', nameKo: '"&amp;E6&amp;"', nameEn: '"&amp;F6&amp;"', symbol: '"&amp;G6&amp;"', symbolZh: '"&amp;H6&amp;"', symbolZhG1: '"&amp;I6&amp;"', symbolKo: '"&amp;J6&amp;"', symbolEn: '"&amp;K6&amp;"'"&amp;IF(N6&lt;&gt;"",", base: '"&amp;M6&amp;"', anotherID: '"&amp;N6&amp;"'","")&amp;IF(O6="○", ", notExistCardSets: ['na-s2'] as CardSet[]", IF(P6="○", ", notExistCardSets: ['na-s2', 'na-s3'] as CardSet[]", IF(Q6="○", ", notExistCardSets: ['na-s2', 'na-s3', 'na-s4', 'na-s4-pre'] as CardSet[]", IF(R6="○", ", notExistCardSets: ['na-s2', 'na-s3', 'na-s4', 'na-s4-pre', 'na-s5'] as CardSet[]", IF(S6="○", ", notExistCardSets: ['na-s2', 'na-s3', 'na-s4', 'na-s4-pre', 'na-s5', 'na-s6', 'na-s6-2'] as CardSet[]", IF(T6="○", ", notExistCardSets: ['na-s2', 'na-s3', 'na-s4', 'na-s4-pre', 'na-s5', 'na-s6', 'na-s6-2', 'na-s7'] as CardSet[]", IF(U6="○", ", notExistCardSets: ['na-s2', 'na-s3', 'na-s4', 'na-s4-pre', 'na-s5', 'na-s6', 'na-s6-2', 'na-s7', 'na-s7-2'] as CardSet[]", ""))))))) &amp; ", tarotNo: '" &amp; L6 &amp; "'},"</f>
        <v>'saine-a1': { name: '第二章サイネ', nameZh: '第二章细音', nameZhG1: '第二章细音', nameKo: '제2장 사이네', nameEn: 'Second Chapter Saine', symbol: '琵琶', symbolZh: '琵琶', symbolZhG1: '琵琶', symbolKo: '비파', symbolEn: 'Biwa', base: 'saine', anotherID: 'A1', tarotNo: '02'},</v>
      </c>
      <c r="W6" s="5"/>
      <c r="X6" s="5"/>
      <c r="Y6" s="5"/>
      <c r="Z6" s="5"/>
      <c r="AA6" s="5"/>
      <c r="AB6" s="5"/>
      <c r="AC6" s="5"/>
      <c r="AD6" s="5"/>
      <c r="AE6" s="5"/>
      <c r="AF6" s="5"/>
      <c r="AG6" s="5"/>
      <c r="AH6" s="5"/>
    </row>
    <row r="7" customFormat="false" ht="12" hidden="false" customHeight="true" outlineLevel="0" collapsed="false">
      <c r="A7" s="2" t="s">
        <v>5630</v>
      </c>
      <c r="B7" s="2" t="s">
        <v>5631</v>
      </c>
      <c r="C7" s="2" t="s">
        <v>5632</v>
      </c>
      <c r="D7" s="2" t="s">
        <v>5632</v>
      </c>
      <c r="E7" s="2" t="s">
        <v>5633</v>
      </c>
      <c r="F7" s="7" t="s">
        <v>5634</v>
      </c>
      <c r="G7" s="2" t="s">
        <v>5635</v>
      </c>
      <c r="H7" s="2" t="s">
        <v>5636</v>
      </c>
      <c r="I7" s="7" t="s">
        <v>5636</v>
      </c>
      <c r="J7" s="2" t="s">
        <v>5637</v>
      </c>
      <c r="K7" s="7" t="s">
        <v>5638</v>
      </c>
      <c r="L7" s="2" t="s">
        <v>5621</v>
      </c>
      <c r="M7" s="2" t="s">
        <v>210</v>
      </c>
      <c r="N7" s="2" t="s">
        <v>2314</v>
      </c>
      <c r="O7" s="2"/>
      <c r="P7" s="2" t="s">
        <v>996</v>
      </c>
      <c r="Q7" s="2"/>
      <c r="R7" s="2"/>
      <c r="S7" s="2"/>
      <c r="T7" s="2"/>
      <c r="U7" s="2"/>
      <c r="V7" s="69" t="str">
        <f aca="false">"'"&amp;A7&amp;"': { name: '"&amp;B7&amp;"', nameZh: '"&amp;C7&amp;"', nameZhG1: '"&amp;D7&amp;"', nameKo: '"&amp;E7&amp;"', nameEn: '"&amp;F7&amp;"', symbol: '"&amp;G7&amp;"', symbolZh: '"&amp;H7&amp;"', symbolZhG1: '"&amp;I7&amp;"', symbolKo: '"&amp;J7&amp;"', symbolEn: '"&amp;K7&amp;"'"&amp;IF(N7&lt;&gt;"",", base: '"&amp;M7&amp;"', anotherID: '"&amp;N7&amp;"'","")&amp;IF(O7="○", ", notExistCardSets: ['na-s2'] as CardSet[]", IF(P7="○", ", notExistCardSets: ['na-s2', 'na-s3'] as CardSet[]", IF(Q7="○", ", notExistCardSets: ['na-s2', 'na-s3', 'na-s4', 'na-s4-pre'] as CardSet[]", IF(R7="○", ", notExistCardSets: ['na-s2', 'na-s3', 'na-s4', 'na-s4-pre', 'na-s5'] as CardSet[]", IF(S7="○", ", notExistCardSets: ['na-s2', 'na-s3', 'na-s4', 'na-s4-pre', 'na-s5', 'na-s6', 'na-s6-2'] as CardSet[]", IF(T7="○", ", notExistCardSets: ['na-s2', 'na-s3', 'na-s4', 'na-s4-pre', 'na-s5', 'na-s6', 'na-s6-2', 'na-s7'] as CardSet[]", IF(U7="○", ", notExistCardSets: ['na-s2', 'na-s3', 'na-s4', 'na-s4-pre', 'na-s5', 'na-s6', 'na-s6-2', 'na-s7', 'na-s7-2'] as CardSet[]", ""))))))) &amp; ", tarotNo: '" &amp; L7 &amp; "'},"</f>
        <v>'saine-a2': { name: '徒神サイネ', nameZh: '徒神细音', nameZhG1: '徒神细音', nameKo: '허무신 사이네', nameEn: 'Adagami Saine', symbol: '拒絶', symbolZh: '拒绝', symbolZhG1: '拒绝', symbolKo: '거절', symbolEn: 'Refuse', base: 'saine', anotherID: 'A2', notExistCardSets: ['na-s2', 'na-s3'] as CardSet[], tarotNo: '02'},</v>
      </c>
      <c r="W7" s="5"/>
      <c r="X7" s="5"/>
      <c r="Y7" s="5"/>
      <c r="Z7" s="5"/>
      <c r="AA7" s="5"/>
      <c r="AB7" s="5"/>
      <c r="AC7" s="5"/>
      <c r="AD7" s="5"/>
      <c r="AE7" s="5"/>
      <c r="AF7" s="5"/>
      <c r="AG7" s="5"/>
      <c r="AH7" s="5"/>
    </row>
    <row r="8" customFormat="false" ht="12" hidden="false" customHeight="true" outlineLevel="0" collapsed="false">
      <c r="A8" s="2" t="s">
        <v>369</v>
      </c>
      <c r="B8" s="2" t="s">
        <v>5639</v>
      </c>
      <c r="C8" s="2" t="s">
        <v>5640</v>
      </c>
      <c r="D8" s="2" t="s">
        <v>5640</v>
      </c>
      <c r="E8" s="2" t="s">
        <v>5641</v>
      </c>
      <c r="F8" s="2" t="s">
        <v>5642</v>
      </c>
      <c r="G8" s="2" t="s">
        <v>5643</v>
      </c>
      <c r="H8" s="2" t="s">
        <v>5644</v>
      </c>
      <c r="I8" s="7" t="s">
        <v>5645</v>
      </c>
      <c r="J8" s="2" t="s">
        <v>5646</v>
      </c>
      <c r="K8" s="2" t="s">
        <v>5647</v>
      </c>
      <c r="L8" s="2" t="s">
        <v>5648</v>
      </c>
      <c r="M8" s="2"/>
      <c r="N8" s="2"/>
      <c r="O8" s="2"/>
      <c r="P8" s="2"/>
      <c r="Q8" s="2"/>
      <c r="R8" s="2"/>
      <c r="S8" s="2"/>
      <c r="T8" s="2"/>
      <c r="U8" s="2"/>
      <c r="V8" s="69" t="str">
        <f aca="false">"'"&amp;A8&amp;"': { name: '"&amp;B8&amp;"', nameZh: '"&amp;C8&amp;"', nameZhG1: '"&amp;D8&amp;"', nameKo: '"&amp;E8&amp;"', nameEn: '"&amp;F8&amp;"', symbol: '"&amp;G8&amp;"', symbolZh: '"&amp;H8&amp;"', symbolZhG1: '"&amp;I8&amp;"', symbolKo: '"&amp;J8&amp;"', symbolEn: '"&amp;K8&amp;"'"&amp;IF(N8&lt;&gt;"",", base: '"&amp;M8&amp;"', anotherID: '"&amp;N8&amp;"'","")&amp;IF(O8="○", ", notExistCardSets: ['na-s2'] as CardSet[]", IF(P8="○", ", notExistCardSets: ['na-s2', 'na-s3'] as CardSet[]", IF(Q8="○", ", notExistCardSets: ['na-s2', 'na-s3', 'na-s4', 'na-s4-pre'] as CardSet[]", IF(R8="○", ", notExistCardSets: ['na-s2', 'na-s3', 'na-s4', 'na-s4-pre', 'na-s5'] as CardSet[]", IF(S8="○", ", notExistCardSets: ['na-s2', 'na-s3', 'na-s4', 'na-s4-pre', 'na-s5', 'na-s6', 'na-s6-2'] as CardSet[]", IF(T8="○", ", notExistCardSets: ['na-s2', 'na-s3', 'na-s4', 'na-s4-pre', 'na-s5', 'na-s6', 'na-s6-2', 'na-s7'] as CardSet[]", IF(U8="○", ", notExistCardSets: ['na-s2', 'na-s3', 'na-s4', 'na-s4-pre', 'na-s5', 'na-s6', 'na-s6-2', 'na-s7', 'na-s7-2'] as CardSet[]", ""))))))) &amp; ", tarotNo: '" &amp; L8 &amp; "'},"</f>
        <v>'himika': { name: 'ヒミカ', nameZh: '绯弥香', nameZhG1: '绯弥香', nameKo: '히미카', nameEn: 'Himika', symbol: '銃', symbolZh: '铳', symbolZhG1: '火枪', symbolKo: '총', symbolEn: 'Arquebus', tarotNo: '03'},</v>
      </c>
      <c r="W8" s="5"/>
      <c r="X8" s="5"/>
      <c r="Y8" s="5"/>
      <c r="Z8" s="5"/>
      <c r="AA8" s="5"/>
      <c r="AB8" s="5"/>
      <c r="AC8" s="5"/>
      <c r="AD8" s="5"/>
      <c r="AE8" s="5"/>
      <c r="AF8" s="5"/>
      <c r="AG8" s="5"/>
      <c r="AH8" s="5"/>
    </row>
    <row r="9" customFormat="false" ht="12" hidden="false" customHeight="true" outlineLevel="0" collapsed="false">
      <c r="A9" s="2" t="s">
        <v>5649</v>
      </c>
      <c r="B9" s="2" t="s">
        <v>5650</v>
      </c>
      <c r="C9" s="2" t="s">
        <v>5651</v>
      </c>
      <c r="D9" s="2" t="s">
        <v>5651</v>
      </c>
      <c r="E9" s="2" t="s">
        <v>5652</v>
      </c>
      <c r="F9" s="2" t="s">
        <v>5653</v>
      </c>
      <c r="G9" s="2" t="s">
        <v>5654</v>
      </c>
      <c r="H9" s="2" t="s">
        <v>5654</v>
      </c>
      <c r="I9" s="7" t="s">
        <v>5654</v>
      </c>
      <c r="J9" s="2" t="s">
        <v>5655</v>
      </c>
      <c r="K9" s="2" t="s">
        <v>5656</v>
      </c>
      <c r="L9" s="2" t="s">
        <v>5648</v>
      </c>
      <c r="M9" s="2" t="s">
        <v>369</v>
      </c>
      <c r="N9" s="2" t="s">
        <v>49</v>
      </c>
      <c r="O9" s="2"/>
      <c r="P9" s="2"/>
      <c r="Q9" s="2"/>
      <c r="R9" s="2"/>
      <c r="S9" s="2"/>
      <c r="T9" s="2"/>
      <c r="U9" s="2"/>
      <c r="V9" s="69" t="str">
        <f aca="false">"'"&amp;A9&amp;"': { name: '"&amp;B9&amp;"', nameZh: '"&amp;C9&amp;"', nameZhG1: '"&amp;D9&amp;"', nameKo: '"&amp;E9&amp;"', nameEn: '"&amp;F9&amp;"', symbol: '"&amp;G9&amp;"', symbolZh: '"&amp;H9&amp;"', symbolZhG1: '"&amp;I9&amp;"', symbolKo: '"&amp;J9&amp;"', symbolEn: '"&amp;K9&amp;"'"&amp;IF(N9&lt;&gt;"",", base: '"&amp;M9&amp;"', anotherID: '"&amp;N9&amp;"'","")&amp;IF(O9="○", ", notExistCardSets: ['na-s2'] as CardSet[]", IF(P9="○", ", notExistCardSets: ['na-s2', 'na-s3'] as CardSet[]", IF(Q9="○", ", notExistCardSets: ['na-s2', 'na-s3', 'na-s4', 'na-s4-pre'] as CardSet[]", IF(R9="○", ", notExistCardSets: ['na-s2', 'na-s3', 'na-s4', 'na-s4-pre', 'na-s5'] as CardSet[]", IF(S9="○", ", notExistCardSets: ['na-s2', 'na-s3', 'na-s4', 'na-s4-pre', 'na-s5', 'na-s6', 'na-s6-2'] as CardSet[]", IF(T9="○", ", notExistCardSets: ['na-s2', 'na-s3', 'na-s4', 'na-s4-pre', 'na-s5', 'na-s6', 'na-s6-2', 'na-s7'] as CardSet[]", IF(U9="○", ", notExistCardSets: ['na-s2', 'na-s3', 'na-s4', 'na-s4-pre', 'na-s5', 'na-s6', 'na-s6-2', 'na-s7', 'na-s7-2'] as CardSet[]", ""))))))) &amp; ", tarotNo: '" &amp; L9 &amp; "'},"</f>
        <v>'himika-a1': { name: '原初ヒミカ', nameZh: '原初绯弥香', nameZhG1: '原初绯弥香', nameKo: '원초 히미카', nameEn: 'Originally Himika', symbol: '炎', symbolZh: '炎', symbolZhG1: '炎', symbolKo: '불꽃', symbolEn: 'Flame', base: 'himika', anotherID: 'A1', tarotNo: '03'},</v>
      </c>
      <c r="W9" s="5"/>
      <c r="X9" s="5"/>
      <c r="Y9" s="5"/>
      <c r="Z9" s="5"/>
      <c r="AA9" s="5"/>
      <c r="AB9" s="5"/>
      <c r="AC9" s="5"/>
      <c r="AD9" s="5"/>
      <c r="AE9" s="5"/>
      <c r="AF9" s="5"/>
      <c r="AG9" s="5"/>
      <c r="AH9" s="5"/>
    </row>
    <row r="10" customFormat="false" ht="12" hidden="false" customHeight="true" outlineLevel="0" collapsed="false">
      <c r="A10" s="2" t="s">
        <v>519</v>
      </c>
      <c r="B10" s="2" t="s">
        <v>5657</v>
      </c>
      <c r="C10" s="2" t="s">
        <v>5658</v>
      </c>
      <c r="D10" s="2" t="s">
        <v>5658</v>
      </c>
      <c r="E10" s="2" t="s">
        <v>5659</v>
      </c>
      <c r="F10" s="2" t="s">
        <v>5660</v>
      </c>
      <c r="G10" s="2" t="s">
        <v>5661</v>
      </c>
      <c r="H10" s="2" t="s">
        <v>5661</v>
      </c>
      <c r="I10" s="7" t="s">
        <v>5661</v>
      </c>
      <c r="J10" s="2" t="s">
        <v>5662</v>
      </c>
      <c r="K10" s="2" t="s">
        <v>5663</v>
      </c>
      <c r="L10" s="2" t="s">
        <v>5664</v>
      </c>
      <c r="M10" s="2"/>
      <c r="N10" s="2"/>
      <c r="O10" s="2"/>
      <c r="P10" s="2"/>
      <c r="Q10" s="2"/>
      <c r="R10" s="2"/>
      <c r="S10" s="2"/>
      <c r="T10" s="2"/>
      <c r="U10" s="2"/>
      <c r="V10" s="69" t="str">
        <f aca="false">"'"&amp;A10&amp;"': { name: '"&amp;B10&amp;"', nameZh: '"&amp;C10&amp;"', nameZhG1: '"&amp;D10&amp;"', nameKo: '"&amp;E10&amp;"', nameEn: '"&amp;F10&amp;"', symbol: '"&amp;G10&amp;"', symbolZh: '"&amp;H10&amp;"', symbolZhG1: '"&amp;I10&amp;"', symbolKo: '"&amp;J10&amp;"', symbolEn: '"&amp;K10&amp;"'"&amp;IF(N10&lt;&gt;"",", base: '"&amp;M10&amp;"', anotherID: '"&amp;N10&amp;"'","")&amp;IF(O10="○", ", notExistCardSets: ['na-s2'] as CardSet[]", IF(P10="○", ", notExistCardSets: ['na-s2', 'na-s3'] as CardSet[]", IF(Q10="○", ", notExistCardSets: ['na-s2', 'na-s3', 'na-s4', 'na-s4-pre'] as CardSet[]", IF(R10="○", ", notExistCardSets: ['na-s2', 'na-s3', 'na-s4', 'na-s4-pre', 'na-s5'] as CardSet[]", IF(S10="○", ", notExistCardSets: ['na-s2', 'na-s3', 'na-s4', 'na-s4-pre', 'na-s5', 'na-s6', 'na-s6-2'] as CardSet[]", IF(T10="○", ", notExistCardSets: ['na-s2', 'na-s3', 'na-s4', 'na-s4-pre', 'na-s5', 'na-s6', 'na-s6-2', 'na-s7'] as CardSet[]", IF(U10="○", ", notExistCardSets: ['na-s2', 'na-s3', 'na-s4', 'na-s4-pre', 'na-s5', 'na-s6', 'na-s6-2', 'na-s7', 'na-s7-2'] as CardSet[]", ""))))))) &amp; ", tarotNo: '" &amp; L10 &amp; "'},"</f>
        <v>'tokoyo': { name: 'トコヨ', nameZh: '常世', nameZhG1: '常世', nameKo: '토코요', nameEn: 'Tokoyo', symbol: '扇', symbolZh: '扇', symbolZhG1: '扇', symbolKo: '부채', symbolEn: 'Fan', tarotNo: '04'},</v>
      </c>
      <c r="W10" s="5"/>
      <c r="X10" s="5"/>
      <c r="Y10" s="5"/>
      <c r="Z10" s="5"/>
      <c r="AA10" s="5"/>
      <c r="AB10" s="5"/>
      <c r="AC10" s="5"/>
      <c r="AD10" s="5"/>
      <c r="AE10" s="5"/>
      <c r="AF10" s="5"/>
      <c r="AG10" s="5"/>
      <c r="AH10" s="5"/>
    </row>
    <row r="11" customFormat="false" ht="12" hidden="false" customHeight="true" outlineLevel="0" collapsed="false">
      <c r="A11" s="2" t="s">
        <v>5665</v>
      </c>
      <c r="B11" s="2" t="s">
        <v>5666</v>
      </c>
      <c r="C11" s="2" t="s">
        <v>5667</v>
      </c>
      <c r="D11" s="2" t="s">
        <v>5667</v>
      </c>
      <c r="E11" s="2" t="s">
        <v>5668</v>
      </c>
      <c r="F11" s="2" t="s">
        <v>5669</v>
      </c>
      <c r="G11" s="2" t="s">
        <v>5670</v>
      </c>
      <c r="H11" s="2" t="s">
        <v>5670</v>
      </c>
      <c r="I11" s="7" t="s">
        <v>5670</v>
      </c>
      <c r="J11" s="2" t="s">
        <v>5671</v>
      </c>
      <c r="K11" s="2" t="s">
        <v>5672</v>
      </c>
      <c r="L11" s="2" t="s">
        <v>5664</v>
      </c>
      <c r="M11" s="2" t="s">
        <v>519</v>
      </c>
      <c r="N11" s="2" t="s">
        <v>49</v>
      </c>
      <c r="O11" s="2"/>
      <c r="P11" s="2"/>
      <c r="Q11" s="2"/>
      <c r="R11" s="2"/>
      <c r="S11" s="2"/>
      <c r="T11" s="2"/>
      <c r="U11" s="2"/>
      <c r="V11" s="69" t="str">
        <f aca="false">"'"&amp;A11&amp;"': { name: '"&amp;B11&amp;"', nameZh: '"&amp;C11&amp;"', nameZhG1: '"&amp;D11&amp;"', nameKo: '"&amp;E11&amp;"', nameEn: '"&amp;F11&amp;"', symbol: '"&amp;G11&amp;"', symbolZh: '"&amp;H11&amp;"', symbolZhG1: '"&amp;I11&amp;"', symbolKo: '"&amp;J11&amp;"', symbolEn: '"&amp;K11&amp;"'"&amp;IF(N11&lt;&gt;"",", base: '"&amp;M11&amp;"', anotherID: '"&amp;N11&amp;"'","")&amp;IF(O11="○", ", notExistCardSets: ['na-s2'] as CardSet[]", IF(P11="○", ", notExistCardSets: ['na-s2', 'na-s3'] as CardSet[]", IF(Q11="○", ", notExistCardSets: ['na-s2', 'na-s3', 'na-s4', 'na-s4-pre'] as CardSet[]", IF(R11="○", ", notExistCardSets: ['na-s2', 'na-s3', 'na-s4', 'na-s4-pre', 'na-s5'] as CardSet[]", IF(S11="○", ", notExistCardSets: ['na-s2', 'na-s3', 'na-s4', 'na-s4-pre', 'na-s5', 'na-s6', 'na-s6-2'] as CardSet[]", IF(T11="○", ", notExistCardSets: ['na-s2', 'na-s3', 'na-s4', 'na-s4-pre', 'na-s5', 'na-s6', 'na-s6-2', 'na-s7'] as CardSet[]", IF(U11="○", ", notExistCardSets: ['na-s2', 'na-s3', 'na-s4', 'na-s4-pre', 'na-s5', 'na-s6', 'na-s6-2', 'na-s7', 'na-s7-2'] as CardSet[]", ""))))))) &amp; ", tarotNo: '" &amp; L11 &amp; "'},"</f>
        <v>'tokoyo-a1': { name: '旅芸人トコヨ', nameZh: '旅艺人常世', nameZhG1: '旅艺人常世', nameKo: '음유시인 토코요', nameEn: 'Bard Tokoyo', symbol: '笛', symbolZh: '笛', symbolZhG1: '笛', symbolKo: '피리', symbolEn: 'Flute', base: 'tokoyo', anotherID: 'A1', tarotNo: '04'},</v>
      </c>
      <c r="W11" s="5"/>
      <c r="X11" s="5"/>
      <c r="Y11" s="5"/>
      <c r="Z11" s="5"/>
      <c r="AA11" s="5"/>
      <c r="AB11" s="5"/>
      <c r="AC11" s="5"/>
      <c r="AD11" s="5"/>
      <c r="AE11" s="5"/>
      <c r="AF11" s="5"/>
      <c r="AG11" s="5"/>
      <c r="AH11" s="5"/>
    </row>
    <row r="12" s="63" customFormat="true" ht="12" hidden="false" customHeight="true" outlineLevel="0" collapsed="false">
      <c r="A12" s="2" t="s">
        <v>5673</v>
      </c>
      <c r="B12" s="2" t="s">
        <v>5674</v>
      </c>
      <c r="C12" s="2" t="s">
        <v>5675</v>
      </c>
      <c r="D12" s="2" t="s">
        <v>5675</v>
      </c>
      <c r="E12" s="425" t="s">
        <v>5676</v>
      </c>
      <c r="F12" s="195" t="s">
        <v>5677</v>
      </c>
      <c r="G12" s="2" t="s">
        <v>5678</v>
      </c>
      <c r="H12" s="2" t="s">
        <v>5679</v>
      </c>
      <c r="I12" s="2" t="s">
        <v>5678</v>
      </c>
      <c r="J12" s="426" t="s">
        <v>5680</v>
      </c>
      <c r="K12" s="195" t="s">
        <v>5681</v>
      </c>
      <c r="L12" s="2" t="s">
        <v>5664</v>
      </c>
      <c r="M12" s="2" t="s">
        <v>519</v>
      </c>
      <c r="N12" s="427" t="s">
        <v>2314</v>
      </c>
      <c r="O12" s="15"/>
      <c r="P12" s="15"/>
      <c r="Q12" s="2"/>
      <c r="R12" s="2" t="s">
        <v>996</v>
      </c>
      <c r="S12" s="2"/>
      <c r="T12" s="2"/>
      <c r="U12" s="2"/>
      <c r="V12" s="69" t="str">
        <f aca="false">"'"&amp;A12&amp;"': { name: '"&amp;B12&amp;"', nameZh: '"&amp;C12&amp;"', nameZhG1: '"&amp;D12&amp;"', nameKo: '"&amp;E12&amp;"', nameEn: '"&amp;F12&amp;"', symbol: '"&amp;G12&amp;"', symbolZh: '"&amp;H12&amp;"', symbolZhG1: '"&amp;I12&amp;"', symbolKo: '"&amp;J12&amp;"', symbolEn: '"&amp;K12&amp;"'"&amp;IF(N12&lt;&gt;"",", base: '"&amp;M12&amp;"', anotherID: '"&amp;N12&amp;"'","")&amp;IF(O12="○", ", notExistCardSets: ['na-s2'] as CardSet[]", IF(P12="○", ", notExistCardSets: ['na-s2', 'na-s3'] as CardSet[]", IF(Q12="○", ", notExistCardSets: ['na-s2', 'na-s3', 'na-s4', 'na-s4-pre'] as CardSet[]", IF(R12="○", ", notExistCardSets: ['na-s2', 'na-s3', 'na-s4', 'na-s4-pre', 'na-s5'] as CardSet[]", IF(S12="○", ", notExistCardSets: ['na-s2', 'na-s3', 'na-s4', 'na-s4-pre', 'na-s5', 'na-s6', 'na-s6-2'] as CardSet[]", IF(T12="○", ", notExistCardSets: ['na-s2', 'na-s3', 'na-s4', 'na-s4-pre', 'na-s5', 'na-s6', 'na-s6-2', 'na-s7'] as CardSet[]", IF(U12="○", ", notExistCardSets: ['na-s2', 'na-s3', 'na-s4', 'na-s4-pre', 'na-s5', 'na-s6', 'na-s6-2', 'na-s7', 'na-s7-2'] as CardSet[]", ""))))))) &amp; ", tarotNo: '" &amp; L12 &amp; "'},"</f>
        <v>'tokoyo-a2': { name: '徒神トコヨ', nameZh: '徒神常世', nameZhG1: '徒神常世', nameKo: '허무신 토코요', nameEn: 'Adagami Tokoyo', symbol: '恐怖', symbolZh: '恐惧', symbolZhG1: '恐怖', symbolKo: '공포', symbolEn: 'Fear', base: 'tokoyo', anotherID: 'A2', notExistCardSets: ['na-s2', 'na-s3', 'na-s4', 'na-s4-pre', 'na-s5'] as CardSet[], tarotNo: '04'},</v>
      </c>
      <c r="W12" s="5"/>
      <c r="X12" s="5"/>
      <c r="Y12" s="5"/>
      <c r="Z12" s="5"/>
      <c r="AA12" s="5"/>
      <c r="AB12" s="5"/>
      <c r="AC12" s="5"/>
      <c r="AD12" s="5"/>
      <c r="AE12" s="5"/>
      <c r="AF12" s="5"/>
      <c r="AG12" s="5"/>
      <c r="AH12" s="5"/>
    </row>
    <row r="13" customFormat="false" ht="12" hidden="false" customHeight="true" outlineLevel="0" collapsed="false">
      <c r="A13" s="2" t="s">
        <v>678</v>
      </c>
      <c r="B13" s="2" t="s">
        <v>5682</v>
      </c>
      <c r="C13" s="2" t="s">
        <v>5683</v>
      </c>
      <c r="D13" s="2" t="s">
        <v>5683</v>
      </c>
      <c r="E13" s="2" t="s">
        <v>5684</v>
      </c>
      <c r="F13" s="2" t="s">
        <v>5685</v>
      </c>
      <c r="G13" s="2" t="s">
        <v>5686</v>
      </c>
      <c r="H13" s="2" t="s">
        <v>5686</v>
      </c>
      <c r="I13" s="7" t="s">
        <v>5686</v>
      </c>
      <c r="J13" s="2" t="s">
        <v>5687</v>
      </c>
      <c r="K13" s="2" t="s">
        <v>5688</v>
      </c>
      <c r="L13" s="2" t="s">
        <v>5689</v>
      </c>
      <c r="M13" s="2"/>
      <c r="N13" s="2"/>
      <c r="O13" s="2"/>
      <c r="P13" s="2"/>
      <c r="Q13" s="2"/>
      <c r="R13" s="2"/>
      <c r="S13" s="2"/>
      <c r="T13" s="2"/>
      <c r="U13" s="2"/>
      <c r="V13" s="69" t="str">
        <f aca="false">"'"&amp;A13&amp;"': { name: '"&amp;B13&amp;"', nameZh: '"&amp;C13&amp;"', nameZhG1: '"&amp;D13&amp;"', nameKo: '"&amp;E13&amp;"', nameEn: '"&amp;F13&amp;"', symbol: '"&amp;G13&amp;"', symbolZh: '"&amp;H13&amp;"', symbolZhG1: '"&amp;I13&amp;"', symbolKo: '"&amp;J13&amp;"', symbolEn: '"&amp;K13&amp;"'"&amp;IF(N13&lt;&gt;"",", base: '"&amp;M13&amp;"', anotherID: '"&amp;N13&amp;"'","")&amp;IF(O13="○", ", notExistCardSets: ['na-s2'] as CardSet[]", IF(P13="○", ", notExistCardSets: ['na-s2', 'na-s3'] as CardSet[]", IF(Q13="○", ", notExistCardSets: ['na-s2', 'na-s3', 'na-s4', 'na-s4-pre'] as CardSet[]", IF(R13="○", ", notExistCardSets: ['na-s2', 'na-s3', 'na-s4', 'na-s4-pre', 'na-s5'] as CardSet[]", IF(S13="○", ", notExistCardSets: ['na-s2', 'na-s3', 'na-s4', 'na-s4-pre', 'na-s5', 'na-s6', 'na-s6-2'] as CardSet[]", IF(T13="○", ", notExistCardSets: ['na-s2', 'na-s3', 'na-s4', 'na-s4-pre', 'na-s5', 'na-s6', 'na-s6-2', 'na-s7'] as CardSet[]", IF(U13="○", ", notExistCardSets: ['na-s2', 'na-s3', 'na-s4', 'na-s4-pre', 'na-s5', 'na-s6', 'na-s6-2', 'na-s7', 'na-s7-2'] as CardSet[]", ""))))))) &amp; ", tarotNo: '" &amp; L13 &amp; "'},"</f>
        <v>'oboro': { name: 'オボロ', nameZh: '胧', nameZhG1: '胧', nameKo: '오보로', nameEn: 'Oboro', symbol: '忍', symbolZh: '忍', symbolZhG1: '忍', symbolKo: '인술', symbolEn: 'Ninjutsu', tarotNo: '05'},</v>
      </c>
      <c r="W13" s="5"/>
      <c r="X13" s="5"/>
      <c r="Y13" s="5"/>
      <c r="Z13" s="5"/>
      <c r="AA13" s="5"/>
      <c r="AB13" s="5"/>
      <c r="AC13" s="5"/>
      <c r="AD13" s="5"/>
      <c r="AE13" s="5"/>
      <c r="AF13" s="5"/>
      <c r="AG13" s="5"/>
      <c r="AH13" s="5"/>
    </row>
    <row r="14" customFormat="false" ht="12" hidden="false" customHeight="true" outlineLevel="0" collapsed="false">
      <c r="A14" s="2" t="s">
        <v>5690</v>
      </c>
      <c r="B14" s="2" t="s">
        <v>5691</v>
      </c>
      <c r="C14" s="2" t="s">
        <v>5692</v>
      </c>
      <c r="D14" s="2" t="s">
        <v>5692</v>
      </c>
      <c r="E14" s="2" t="s">
        <v>5693</v>
      </c>
      <c r="F14" s="2" t="s">
        <v>5694</v>
      </c>
      <c r="G14" s="2" t="s">
        <v>5695</v>
      </c>
      <c r="H14" s="2" t="s">
        <v>5696</v>
      </c>
      <c r="I14" s="7" t="s">
        <v>5696</v>
      </c>
      <c r="J14" s="2" t="s">
        <v>5697</v>
      </c>
      <c r="K14" s="2" t="s">
        <v>5698</v>
      </c>
      <c r="L14" s="2" t="s">
        <v>5689</v>
      </c>
      <c r="M14" s="2" t="s">
        <v>678</v>
      </c>
      <c r="N14" s="2" t="s">
        <v>49</v>
      </c>
      <c r="O14" s="2" t="s">
        <v>996</v>
      </c>
      <c r="P14" s="2"/>
      <c r="Q14" s="2"/>
      <c r="R14" s="2"/>
      <c r="S14" s="2"/>
      <c r="T14" s="2"/>
      <c r="U14" s="2"/>
      <c r="V14" s="69" t="str">
        <f aca="false">"'"&amp;A14&amp;"': { name: '"&amp;B14&amp;"', nameZh: '"&amp;C14&amp;"', nameZhG1: '"&amp;D14&amp;"', nameKo: '"&amp;E14&amp;"', nameEn: '"&amp;F14&amp;"', symbol: '"&amp;G14&amp;"', symbolZh: '"&amp;H14&amp;"', symbolZhG1: '"&amp;I14&amp;"', symbolKo: '"&amp;J14&amp;"', symbolEn: '"&amp;K14&amp;"'"&amp;IF(N14&lt;&gt;"",", base: '"&amp;M14&amp;"', anotherID: '"&amp;N14&amp;"'","")&amp;IF(O14="○", ", notExistCardSets: ['na-s2'] as CardSet[]", IF(P14="○", ", notExistCardSets: ['na-s2', 'na-s3'] as CardSet[]", IF(Q14="○", ", notExistCardSets: ['na-s2', 'na-s3', 'na-s4', 'na-s4-pre'] as CardSet[]", IF(R14="○", ", notExistCardSets: ['na-s2', 'na-s3', 'na-s4', 'na-s4-pre', 'na-s5'] as CardSet[]", IF(S14="○", ", notExistCardSets: ['na-s2', 'na-s3', 'na-s4', 'na-s4-pre', 'na-s5', 'na-s6', 'na-s6-2'] as CardSet[]", IF(T14="○", ", notExistCardSets: ['na-s2', 'na-s3', 'na-s4', 'na-s4-pre', 'na-s5', 'na-s6', 'na-s6-2', 'na-s7'] as CardSet[]", IF(U14="○", ", notExistCardSets: ['na-s2', 'na-s3', 'na-s4', 'na-s4-pre', 'na-s5', 'na-s6', 'na-s6-2', 'na-s7', 'na-s7-2'] as CardSet[]", ""))))))) &amp; ", tarotNo: '" &amp; L14 &amp; "'},"</f>
        <v>'oboro-a1': { name: '第三章オボロ', nameZh: '第三章胧', nameZhG1: '第三章胧', nameKo: '제3장 오보로', nameEn: 'Third Chapter Oboro', symbol: '戦略', symbolZh: '战略', symbolZhG1: '战略', symbolKo: '전략', symbolEn: 'Strategy', base: 'oboro', anotherID: 'A1', notExistCardSets: ['na-s2'] as CardSet[], tarotNo: '05'},</v>
      </c>
      <c r="W14" s="5"/>
      <c r="X14" s="5"/>
      <c r="Y14" s="5"/>
      <c r="Z14" s="5"/>
      <c r="AA14" s="5"/>
      <c r="AB14" s="5"/>
      <c r="AC14" s="5"/>
      <c r="AD14" s="5"/>
      <c r="AE14" s="5"/>
      <c r="AF14" s="5"/>
      <c r="AG14" s="5"/>
      <c r="AH14" s="5"/>
    </row>
    <row r="15" customFormat="false" ht="12" hidden="false" customHeight="true" outlineLevel="0" collapsed="false">
      <c r="A15" s="2" t="s">
        <v>796</v>
      </c>
      <c r="B15" s="2" t="s">
        <v>5699</v>
      </c>
      <c r="C15" s="2" t="s">
        <v>5700</v>
      </c>
      <c r="D15" s="2" t="s">
        <v>5700</v>
      </c>
      <c r="E15" s="2" t="s">
        <v>5701</v>
      </c>
      <c r="F15" s="2" t="s">
        <v>5702</v>
      </c>
      <c r="G15" s="2" t="s">
        <v>5703</v>
      </c>
      <c r="H15" s="2" t="s">
        <v>5704</v>
      </c>
      <c r="I15" s="7" t="s">
        <v>5704</v>
      </c>
      <c r="J15" s="2" t="s">
        <v>5705</v>
      </c>
      <c r="K15" s="2" t="s">
        <v>5706</v>
      </c>
      <c r="L15" s="2" t="s">
        <v>5707</v>
      </c>
      <c r="M15" s="2"/>
      <c r="N15" s="2"/>
      <c r="O15" s="2"/>
      <c r="P15" s="2"/>
      <c r="Q15" s="2"/>
      <c r="R15" s="2"/>
      <c r="S15" s="2"/>
      <c r="T15" s="2"/>
      <c r="U15" s="2"/>
      <c r="V15" s="69" t="str">
        <f aca="false">"'"&amp;A15&amp;"': { name: '"&amp;B15&amp;"', nameZh: '"&amp;C15&amp;"', nameZhG1: '"&amp;D15&amp;"', nameKo: '"&amp;E15&amp;"', nameEn: '"&amp;F15&amp;"', symbol: '"&amp;G15&amp;"', symbolZh: '"&amp;H15&amp;"', symbolZhG1: '"&amp;I15&amp;"', symbolKo: '"&amp;J15&amp;"', symbolEn: '"&amp;K15&amp;"'"&amp;IF(N15&lt;&gt;"",", base: '"&amp;M15&amp;"', anotherID: '"&amp;N15&amp;"'","")&amp;IF(O15="○", ", notExistCardSets: ['na-s2'] as CardSet[]", IF(P15="○", ", notExistCardSets: ['na-s2', 'na-s3'] as CardSet[]", IF(Q15="○", ", notExistCardSets: ['na-s2', 'na-s3', 'na-s4', 'na-s4-pre'] as CardSet[]", IF(R15="○", ", notExistCardSets: ['na-s2', 'na-s3', 'na-s4', 'na-s4-pre', 'na-s5'] as CardSet[]", IF(S15="○", ", notExistCardSets: ['na-s2', 'na-s3', 'na-s4', 'na-s4-pre', 'na-s5', 'na-s6', 'na-s6-2'] as CardSet[]", IF(T15="○", ", notExistCardSets: ['na-s2', 'na-s3', 'na-s4', 'na-s4-pre', 'na-s5', 'na-s6', 'na-s6-2', 'na-s7'] as CardSet[]", IF(U15="○", ", notExistCardSets: ['na-s2', 'na-s3', 'na-s4', 'na-s4-pre', 'na-s5', 'na-s6', 'na-s6-2', 'na-s7', 'na-s7-2'] as CardSet[]", ""))))))) &amp; ", tarotNo: '" &amp; L15 &amp; "'},"</f>
        <v>'yukihi': { name: 'ユキヒ', nameZh: '雪灯', nameZhG1: '雪灯', nameKo: '유키히', nameEn: 'Yukihi', symbol: '傘/簪', symbolZh: '伞/簪', symbolZhG1: '伞/簪', symbolKo: '우산/비녀', symbolEn: 'Umbrella/Hairpin', tarotNo: '06'},</v>
      </c>
      <c r="W15" s="5"/>
      <c r="X15" s="5"/>
      <c r="Y15" s="5"/>
      <c r="Z15" s="5"/>
      <c r="AA15" s="5"/>
      <c r="AB15" s="5"/>
      <c r="AC15" s="5"/>
      <c r="AD15" s="5"/>
      <c r="AE15" s="5"/>
      <c r="AF15" s="5"/>
      <c r="AG15" s="5"/>
      <c r="AH15" s="5"/>
    </row>
    <row r="16" s="63" customFormat="true" ht="12" hidden="false" customHeight="true" outlineLevel="0" collapsed="false">
      <c r="A16" s="2" t="s">
        <v>5708</v>
      </c>
      <c r="B16" s="2" t="s">
        <v>5709</v>
      </c>
      <c r="C16" s="2" t="s">
        <v>5710</v>
      </c>
      <c r="D16" s="2" t="s">
        <v>5710</v>
      </c>
      <c r="E16" s="2" t="s">
        <v>5711</v>
      </c>
      <c r="F16" s="7" t="s">
        <v>5712</v>
      </c>
      <c r="G16" s="2" t="s">
        <v>5713</v>
      </c>
      <c r="H16" s="2" t="s">
        <v>5713</v>
      </c>
      <c r="I16" s="7" t="s">
        <v>5713</v>
      </c>
      <c r="J16" s="2" t="s">
        <v>5714</v>
      </c>
      <c r="K16" s="7" t="s">
        <v>5715</v>
      </c>
      <c r="L16" s="2" t="s">
        <v>5707</v>
      </c>
      <c r="M16" s="2" t="s">
        <v>796</v>
      </c>
      <c r="N16" s="2" t="s">
        <v>49</v>
      </c>
      <c r="O16" s="2"/>
      <c r="P16" s="2"/>
      <c r="Q16" s="2" t="s">
        <v>996</v>
      </c>
      <c r="R16" s="2"/>
      <c r="S16" s="2"/>
      <c r="T16" s="2"/>
      <c r="U16" s="2"/>
      <c r="V16" s="69" t="str">
        <f aca="false">"'"&amp;A16&amp;"': { name: '"&amp;B16&amp;"', nameZh: '"&amp;C16&amp;"', nameZhG1: '"&amp;D16&amp;"', nameKo: '"&amp;E16&amp;"', nameEn: '"&amp;F16&amp;"', symbol: '"&amp;G16&amp;"', symbolZh: '"&amp;H16&amp;"', symbolZhG1: '"&amp;I16&amp;"', symbolKo: '"&amp;J16&amp;"', symbolEn: '"&amp;K16&amp;"'"&amp;IF(N16&lt;&gt;"",", base: '"&amp;M16&amp;"', anotherID: '"&amp;N16&amp;"'","")&amp;IF(O16="○", ", notExistCardSets: ['na-s2'] as CardSet[]", IF(P16="○", ", notExistCardSets: ['na-s2', 'na-s3'] as CardSet[]", IF(Q16="○", ", notExistCardSets: ['na-s2', 'na-s3', 'na-s4', 'na-s4-pre'] as CardSet[]", IF(R16="○", ", notExistCardSets: ['na-s2', 'na-s3', 'na-s4', 'na-s4-pre', 'na-s5'] as CardSet[]", IF(S16="○", ", notExistCardSets: ['na-s2', 'na-s3', 'na-s4', 'na-s4-pre', 'na-s5', 'na-s6', 'na-s6-2'] as CardSet[]", IF(T16="○", ", notExistCardSets: ['na-s2', 'na-s3', 'na-s4', 'na-s4-pre', 'na-s5', 'na-s6', 'na-s6-2', 'na-s7'] as CardSet[]", IF(U16="○", ", notExistCardSets: ['na-s2', 'na-s3', 'na-s4', 'na-s4-pre', 'na-s5', 'na-s6', 'na-s6-2', 'na-s7', 'na-s7-2'] as CardSet[]", ""))))))) &amp; ", tarotNo: '" &amp; L16 &amp; "'},"</f>
        <v>'yukihi-a1': { name: '社交界ユキヒ', nameZh: '社交界雪灯', nameZhG1: '社交界雪灯', nameKo: '사교계 유키히', nameEn: 'Society Yukihi', symbol: '社交', symbolZh: '社交', symbolZhG1: '社交', symbolKo: '사교', symbolEn: 'Society', base: 'yukihi', anotherID: 'A1', notExistCardSets: ['na-s2', 'na-s3', 'na-s4', 'na-s4-pre'] as CardSet[], tarotNo: '06'},</v>
      </c>
      <c r="W16" s="5"/>
      <c r="X16" s="5"/>
      <c r="Y16" s="5"/>
      <c r="Z16" s="5"/>
      <c r="AA16" s="5"/>
      <c r="AB16" s="5"/>
      <c r="AC16" s="5"/>
      <c r="AD16" s="5"/>
      <c r="AE16" s="5"/>
      <c r="AF16" s="5"/>
      <c r="AG16" s="5"/>
      <c r="AH16" s="5"/>
    </row>
    <row r="17" customFormat="false" ht="12" hidden="false" customHeight="true" outlineLevel="0" collapsed="false">
      <c r="A17" s="2" t="s">
        <v>920</v>
      </c>
      <c r="B17" s="2" t="s">
        <v>5716</v>
      </c>
      <c r="C17" s="2" t="s">
        <v>5717</v>
      </c>
      <c r="D17" s="2" t="s">
        <v>5717</v>
      </c>
      <c r="E17" s="2" t="s">
        <v>5718</v>
      </c>
      <c r="F17" s="2" t="s">
        <v>5719</v>
      </c>
      <c r="G17" s="2" t="s">
        <v>5720</v>
      </c>
      <c r="H17" s="2" t="s">
        <v>5721</v>
      </c>
      <c r="I17" s="7" t="s">
        <v>5721</v>
      </c>
      <c r="J17" s="2" t="s">
        <v>5722</v>
      </c>
      <c r="K17" s="2" t="s">
        <v>5723</v>
      </c>
      <c r="L17" s="2" t="s">
        <v>5724</v>
      </c>
      <c r="M17" s="2"/>
      <c r="N17" s="2"/>
      <c r="O17" s="2"/>
      <c r="P17" s="2"/>
      <c r="Q17" s="2"/>
      <c r="R17" s="2"/>
      <c r="S17" s="2"/>
      <c r="T17" s="2"/>
      <c r="U17" s="2"/>
      <c r="V17" s="69" t="str">
        <f aca="false">"'"&amp;A17&amp;"': { name: '"&amp;B17&amp;"', nameZh: '"&amp;C17&amp;"', nameZhG1: '"&amp;D17&amp;"', nameKo: '"&amp;E17&amp;"', nameEn: '"&amp;F17&amp;"', symbol: '"&amp;G17&amp;"', symbolZh: '"&amp;H17&amp;"', symbolZhG1: '"&amp;I17&amp;"', symbolKo: '"&amp;J17&amp;"', symbolEn: '"&amp;K17&amp;"'"&amp;IF(N17&lt;&gt;"",", base: '"&amp;M17&amp;"', anotherID: '"&amp;N17&amp;"'","")&amp;IF(O17="○", ", notExistCardSets: ['na-s2'] as CardSet[]", IF(P17="○", ", notExistCardSets: ['na-s2', 'na-s3'] as CardSet[]", IF(Q17="○", ", notExistCardSets: ['na-s2', 'na-s3', 'na-s4', 'na-s4-pre'] as CardSet[]", IF(R17="○", ", notExistCardSets: ['na-s2', 'na-s3', 'na-s4', 'na-s4-pre', 'na-s5'] as CardSet[]", IF(S17="○", ", notExistCardSets: ['na-s2', 'na-s3', 'na-s4', 'na-s4-pre', 'na-s5', 'na-s6', 'na-s6-2'] as CardSet[]", IF(T17="○", ", notExistCardSets: ['na-s2', 'na-s3', 'na-s4', 'na-s4-pre', 'na-s5', 'na-s6', 'na-s6-2', 'na-s7'] as CardSet[]", IF(U17="○", ", notExistCardSets: ['na-s2', 'na-s3', 'na-s4', 'na-s4-pre', 'na-s5', 'na-s6', 'na-s6-2', 'na-s7', 'na-s7-2'] as CardSet[]", ""))))))) &amp; ", tarotNo: '" &amp; L17 &amp; "'},"</f>
        <v>'shinra': { name: 'シンラ', nameZh: '森罗', nameZhG1: '森罗', nameKo: '신라', nameEn: 'Shinra', symbol: '書', symbolZh: '书', symbolZhG1: '书', symbolKo: '서책', symbolEn: 'Scroll', tarotNo: '07'},</v>
      </c>
      <c r="W17" s="5"/>
      <c r="X17" s="5"/>
      <c r="Y17" s="5"/>
      <c r="Z17" s="5"/>
      <c r="AA17" s="5"/>
      <c r="AB17" s="5"/>
      <c r="AC17" s="5"/>
      <c r="AD17" s="5"/>
      <c r="AE17" s="5"/>
      <c r="AF17" s="5"/>
      <c r="AG17" s="5"/>
      <c r="AH17" s="5"/>
    </row>
    <row r="18" customFormat="false" ht="12" hidden="false" customHeight="true" outlineLevel="0" collapsed="false">
      <c r="A18" s="2" t="s">
        <v>5725</v>
      </c>
      <c r="B18" s="2" t="s">
        <v>5726</v>
      </c>
      <c r="C18" s="2" t="s">
        <v>5727</v>
      </c>
      <c r="D18" s="2" t="s">
        <v>5727</v>
      </c>
      <c r="E18" s="2" t="s">
        <v>5728</v>
      </c>
      <c r="F18" s="7" t="s">
        <v>5729</v>
      </c>
      <c r="G18" s="2" t="s">
        <v>5730</v>
      </c>
      <c r="H18" s="2" t="s">
        <v>5731</v>
      </c>
      <c r="I18" s="7" t="s">
        <v>5732</v>
      </c>
      <c r="J18" s="2" t="s">
        <v>5733</v>
      </c>
      <c r="K18" s="7" t="s">
        <v>5734</v>
      </c>
      <c r="L18" s="2" t="s">
        <v>5735</v>
      </c>
      <c r="M18" s="2" t="s">
        <v>920</v>
      </c>
      <c r="N18" s="2" t="s">
        <v>49</v>
      </c>
      <c r="O18" s="2"/>
      <c r="P18" s="2" t="s">
        <v>996</v>
      </c>
      <c r="Q18" s="2"/>
      <c r="R18" s="2"/>
      <c r="S18" s="2"/>
      <c r="T18" s="2"/>
      <c r="U18" s="2"/>
      <c r="V18" s="69" t="str">
        <f aca="false">"'"&amp;A18&amp;"': { name: '"&amp;B18&amp;"', nameZh: '"&amp;C18&amp;"', nameZhG1: '"&amp;D18&amp;"', nameKo: '"&amp;E18&amp;"', nameEn: '"&amp;F18&amp;"', symbol: '"&amp;G18&amp;"', symbolZh: '"&amp;H18&amp;"', symbolZhG1: '"&amp;I18&amp;"', symbolKo: '"&amp;J18&amp;"', symbolEn: '"&amp;K18&amp;"'"&amp;IF(N18&lt;&gt;"",", base: '"&amp;M18&amp;"', anotherID: '"&amp;N18&amp;"'","")&amp;IF(O18="○", ", notExistCardSets: ['na-s2'] as CardSet[]", IF(P18="○", ", notExistCardSets: ['na-s2', 'na-s3'] as CardSet[]", IF(Q18="○", ", notExistCardSets: ['na-s2', 'na-s3', 'na-s4', 'na-s4-pre'] as CardSet[]", IF(R18="○", ", notExistCardSets: ['na-s2', 'na-s3', 'na-s4', 'na-s4-pre', 'na-s5'] as CardSet[]", IF(S18="○", ", notExistCardSets: ['na-s2', 'na-s3', 'na-s4', 'na-s4-pre', 'na-s5', 'na-s6', 'na-s6-2'] as CardSet[]", IF(T18="○", ", notExistCardSets: ['na-s2', 'na-s3', 'na-s4', 'na-s4-pre', 'na-s5', 'na-s6', 'na-s6-2', 'na-s7'] as CardSet[]", IF(U18="○", ", notExistCardSets: ['na-s2', 'na-s3', 'na-s4', 'na-s4-pre', 'na-s5', 'na-s6', 'na-s6-2', 'na-s7', 'na-s7-2'] as CardSet[]", ""))))))) &amp; ", tarotNo: '" &amp; L18 &amp; "'},"</f>
        <v>'shinra-a1': { name: '教主シンラ', nameZh: '教主森罗', nameZhG1: '教主森罗', nameKo: '교주 신라', nameEn: 'Hierarch Shinra', symbol: '経典', symbolZh: '经卷', symbolZhG1: '经典', symbolKo: '경전', symbolEn: 'Classics', base: 'shinra', anotherID: 'A1', notExistCardSets: ['na-s2', 'na-s3'] as CardSet[], tarotNo: '08'},</v>
      </c>
      <c r="W18" s="5"/>
      <c r="X18" s="5"/>
      <c r="Y18" s="5"/>
      <c r="Z18" s="5"/>
      <c r="AA18" s="5"/>
      <c r="AB18" s="5"/>
      <c r="AC18" s="5"/>
      <c r="AD18" s="5"/>
      <c r="AE18" s="5"/>
      <c r="AF18" s="5"/>
      <c r="AG18" s="5"/>
      <c r="AH18" s="5"/>
    </row>
    <row r="19" customFormat="false" ht="12" hidden="false" customHeight="true" outlineLevel="0" collapsed="false">
      <c r="A19" s="2" t="s">
        <v>1049</v>
      </c>
      <c r="B19" s="2" t="s">
        <v>5736</v>
      </c>
      <c r="C19" s="2" t="s">
        <v>5737</v>
      </c>
      <c r="D19" s="2" t="s">
        <v>5737</v>
      </c>
      <c r="E19" s="2" t="s">
        <v>5738</v>
      </c>
      <c r="F19" s="2" t="s">
        <v>5739</v>
      </c>
      <c r="G19" s="2" t="s">
        <v>5740</v>
      </c>
      <c r="H19" s="2" t="s">
        <v>5741</v>
      </c>
      <c r="I19" s="7" t="s">
        <v>5741</v>
      </c>
      <c r="J19" s="2" t="s">
        <v>5742</v>
      </c>
      <c r="K19" s="2" t="s">
        <v>5743</v>
      </c>
      <c r="L19" s="2" t="s">
        <v>5735</v>
      </c>
      <c r="M19" s="2"/>
      <c r="N19" s="2"/>
      <c r="O19" s="2"/>
      <c r="P19" s="2"/>
      <c r="Q19" s="2"/>
      <c r="R19" s="2"/>
      <c r="S19" s="2"/>
      <c r="T19" s="2"/>
      <c r="U19" s="2"/>
      <c r="V19" s="69" t="str">
        <f aca="false">"'"&amp;A19&amp;"': { name: '"&amp;B19&amp;"', nameZh: '"&amp;C19&amp;"', nameZhG1: '"&amp;D19&amp;"', nameKo: '"&amp;E19&amp;"', nameEn: '"&amp;F19&amp;"', symbol: '"&amp;G19&amp;"', symbolZh: '"&amp;H19&amp;"', symbolZhG1: '"&amp;I19&amp;"', symbolKo: '"&amp;J19&amp;"', symbolEn: '"&amp;K19&amp;"'"&amp;IF(N19&lt;&gt;"",", base: '"&amp;M19&amp;"', anotherID: '"&amp;N19&amp;"'","")&amp;IF(O19="○", ", notExistCardSets: ['na-s2'] as CardSet[]", IF(P19="○", ", notExistCardSets: ['na-s2', 'na-s3'] as CardSet[]", IF(Q19="○", ", notExistCardSets: ['na-s2', 'na-s3', 'na-s4', 'na-s4-pre'] as CardSet[]", IF(R19="○", ", notExistCardSets: ['na-s2', 'na-s3', 'na-s4', 'na-s4-pre', 'na-s5'] as CardSet[]", IF(S19="○", ", notExistCardSets: ['na-s2', 'na-s3', 'na-s4', 'na-s4-pre', 'na-s5', 'na-s6', 'na-s6-2'] as CardSet[]", IF(T19="○", ", notExistCardSets: ['na-s2', 'na-s3', 'na-s4', 'na-s4-pre', 'na-s5', 'na-s6', 'na-s6-2', 'na-s7'] as CardSet[]", IF(U19="○", ", notExistCardSets: ['na-s2', 'na-s3', 'na-s4', 'na-s4-pre', 'na-s5', 'na-s6', 'na-s6-2', 'na-s7', 'na-s7-2'] as CardSet[]", ""))))))) &amp; ", tarotNo: '" &amp; L19 &amp; "'},"</f>
        <v>'hagane': { name: 'ハガネ', nameZh: '破钟', nameZhG1: '破钟', nameKo: '하가네', nameEn: 'Hagane', symbol: '鎚', symbolZh: '锤', symbolZhG1: '锤', symbolKo: '망치', symbolEn: 'Hammer', tarotNo: '08'},</v>
      </c>
      <c r="W19" s="5"/>
      <c r="X19" s="5"/>
      <c r="Y19" s="5"/>
      <c r="Z19" s="5"/>
      <c r="AA19" s="5"/>
      <c r="AB19" s="5"/>
      <c r="AC19" s="5"/>
      <c r="AD19" s="5"/>
      <c r="AE19" s="5"/>
      <c r="AF19" s="5"/>
      <c r="AG19" s="5"/>
      <c r="AH19" s="5"/>
    </row>
    <row r="20" s="63" customFormat="true" ht="12" hidden="false" customHeight="true" outlineLevel="0" collapsed="false">
      <c r="A20" s="2" t="s">
        <v>5744</v>
      </c>
      <c r="B20" s="2" t="s">
        <v>5745</v>
      </c>
      <c r="C20" s="2" t="s">
        <v>5746</v>
      </c>
      <c r="D20" s="2" t="s">
        <v>5746</v>
      </c>
      <c r="E20" s="425" t="s">
        <v>5747</v>
      </c>
      <c r="F20" s="195" t="s">
        <v>5748</v>
      </c>
      <c r="G20" s="2" t="s">
        <v>5749</v>
      </c>
      <c r="H20" s="2" t="s">
        <v>5750</v>
      </c>
      <c r="I20" s="2" t="s">
        <v>5750</v>
      </c>
      <c r="J20" s="426" t="s">
        <v>5751</v>
      </c>
      <c r="K20" s="195" t="s">
        <v>5752</v>
      </c>
      <c r="L20" s="2" t="s">
        <v>5735</v>
      </c>
      <c r="M20" s="2" t="s">
        <v>1049</v>
      </c>
      <c r="N20" s="427" t="s">
        <v>49</v>
      </c>
      <c r="O20" s="15"/>
      <c r="P20" s="15"/>
      <c r="Q20" s="2"/>
      <c r="R20" s="2" t="s">
        <v>996</v>
      </c>
      <c r="S20" s="2"/>
      <c r="T20" s="2"/>
      <c r="U20" s="2"/>
      <c r="V20" s="69" t="str">
        <f aca="false">"'"&amp;A20&amp;"': { name: '"&amp;B20&amp;"', nameZh: '"&amp;C20&amp;"', nameZhG1: '"&amp;D20&amp;"', nameKo: '"&amp;E20&amp;"', nameEn: '"&amp;F20&amp;"', symbol: '"&amp;G20&amp;"', symbolZh: '"&amp;H20&amp;"', symbolZhG1: '"&amp;I20&amp;"', symbolKo: '"&amp;J20&amp;"', symbolEn: '"&amp;K20&amp;"'"&amp;IF(N20&lt;&gt;"",", base: '"&amp;M20&amp;"', anotherID: '"&amp;N20&amp;"'","")&amp;IF(O20="○", ", notExistCardSets: ['na-s2'] as CardSet[]", IF(P20="○", ", notExistCardSets: ['na-s2', 'na-s3'] as CardSet[]", IF(Q20="○", ", notExistCardSets: ['na-s2', 'na-s3', 'na-s4', 'na-s4-pre'] as CardSet[]", IF(R20="○", ", notExistCardSets: ['na-s2', 'na-s3', 'na-s4', 'na-s4-pre', 'na-s5'] as CardSet[]", IF(S20="○", ", notExistCardSets: ['na-s2', 'na-s3', 'na-s4', 'na-s4-pre', 'na-s5', 'na-s6', 'na-s6-2'] as CardSet[]", IF(T20="○", ", notExistCardSets: ['na-s2', 'na-s3', 'na-s4', 'na-s4-pre', 'na-s5', 'na-s6', 'na-s6-2', 'na-s7'] as CardSet[]", IF(U20="○", ", notExistCardSets: ['na-s2', 'na-s3', 'na-s4', 'na-s4-pre', 'na-s5', 'na-s6', 'na-s6-2', 'na-s7', 'na-s7-2'] as CardSet[]", ""))))))) &amp; ", tarotNo: '" &amp; L20 &amp; "'},"</f>
        <v>'hagane-a1': { name: '鍛治師ハガネ', nameZh: '锻造师破钟', nameZhG1: '锻造师破钟', nameKo: '대장장이 하가네', nameEn: 'Blacksmith Hagane', symbol: '金床', symbolZh: '铁砧', symbolZhG1: '铁砧', symbolKo: '모루', symbolEn: 'Anvil', base: 'hagane', anotherID: 'A1', notExistCardSets: ['na-s2', 'na-s3', 'na-s4', 'na-s4-pre', 'na-s5'] as CardSet[], tarotNo: '08'},</v>
      </c>
      <c r="W20" s="5"/>
      <c r="X20" s="5"/>
      <c r="Y20" s="5"/>
      <c r="Z20" s="5"/>
      <c r="AA20" s="5"/>
      <c r="AB20" s="5"/>
      <c r="AC20" s="5"/>
      <c r="AD20" s="5"/>
      <c r="AE20" s="5"/>
      <c r="AF20" s="5"/>
      <c r="AG20" s="5"/>
      <c r="AH20" s="5"/>
    </row>
    <row r="21" customFormat="false" ht="12" hidden="false" customHeight="true" outlineLevel="0" collapsed="false">
      <c r="A21" s="2" t="s">
        <v>1180</v>
      </c>
      <c r="B21" s="2" t="s">
        <v>5753</v>
      </c>
      <c r="C21" s="2" t="s">
        <v>5754</v>
      </c>
      <c r="D21" s="2" t="s">
        <v>5754</v>
      </c>
      <c r="E21" s="2" t="s">
        <v>5755</v>
      </c>
      <c r="F21" s="2" t="s">
        <v>5756</v>
      </c>
      <c r="G21" s="2" t="s">
        <v>16</v>
      </c>
      <c r="H21" s="2" t="s">
        <v>16</v>
      </c>
      <c r="I21" s="7" t="s">
        <v>16</v>
      </c>
      <c r="J21" s="2" t="s">
        <v>5757</v>
      </c>
      <c r="K21" s="2" t="s">
        <v>5758</v>
      </c>
      <c r="L21" s="2" t="s">
        <v>5759</v>
      </c>
      <c r="M21" s="2"/>
      <c r="N21" s="2"/>
      <c r="O21" s="2"/>
      <c r="P21" s="2"/>
      <c r="Q21" s="2"/>
      <c r="R21" s="2"/>
      <c r="S21" s="2"/>
      <c r="T21" s="2"/>
      <c r="U21" s="2"/>
      <c r="V21" s="69" t="str">
        <f aca="false">"'"&amp;A21&amp;"': { name: '"&amp;B21&amp;"', nameZh: '"&amp;C21&amp;"', nameZhG1: '"&amp;D21&amp;"', nameKo: '"&amp;E21&amp;"', nameEn: '"&amp;F21&amp;"', symbol: '"&amp;G21&amp;"', symbolZh: '"&amp;H21&amp;"', symbolZhG1: '"&amp;I21&amp;"', symbolKo: '"&amp;J21&amp;"', symbolEn: '"&amp;K21&amp;"'"&amp;IF(N21&lt;&gt;"",", base: '"&amp;M21&amp;"', anotherID: '"&amp;N21&amp;"'","")&amp;IF(O21="○", ", notExistCardSets: ['na-s2'] as CardSet[]", IF(P21="○", ", notExistCardSets: ['na-s2', 'na-s3'] as CardSet[]", IF(Q21="○", ", notExistCardSets: ['na-s2', 'na-s3', 'na-s4', 'na-s4-pre'] as CardSet[]", IF(R21="○", ", notExistCardSets: ['na-s2', 'na-s3', 'na-s4', 'na-s4-pre', 'na-s5'] as CardSet[]", IF(S21="○", ", notExistCardSets: ['na-s2', 'na-s3', 'na-s4', 'na-s4-pre', 'na-s5', 'na-s6', 'na-s6-2'] as CardSet[]", IF(T21="○", ", notExistCardSets: ['na-s2', 'na-s3', 'na-s4', 'na-s4-pre', 'na-s5', 'na-s6', 'na-s6-2', 'na-s7'] as CardSet[]", IF(U21="○", ", notExistCardSets: ['na-s2', 'na-s3', 'na-s4', 'na-s4-pre', 'na-s5', 'na-s6', 'na-s6-2', 'na-s7', 'na-s7-2'] as CardSet[]", ""))))))) &amp; ", tarotNo: '" &amp; L21 &amp; "'},"</f>
        <v>'chikage': { name: 'チカゲ', nameZh: '千影', nameZhG1: '千影', nameKo: '치카게', nameEn: 'Chikage', symbol: '毒', symbolZh: '毒', symbolZhG1: '毒', symbolKo: '독', symbolEn: 'Poison', tarotNo: '09'},</v>
      </c>
      <c r="W21" s="5"/>
      <c r="X21" s="5"/>
      <c r="Y21" s="5"/>
      <c r="Z21" s="5"/>
      <c r="AA21" s="5"/>
      <c r="AB21" s="5"/>
      <c r="AC21" s="5"/>
      <c r="AD21" s="5"/>
      <c r="AE21" s="5"/>
      <c r="AF21" s="5"/>
      <c r="AG21" s="5"/>
      <c r="AH21" s="5"/>
    </row>
    <row r="22" customFormat="false" ht="12" hidden="false" customHeight="true" outlineLevel="0" collapsed="false">
      <c r="A22" s="2" t="s">
        <v>5760</v>
      </c>
      <c r="B22" s="2" t="s">
        <v>5761</v>
      </c>
      <c r="C22" s="2" t="s">
        <v>5762</v>
      </c>
      <c r="D22" s="2" t="s">
        <v>5762</v>
      </c>
      <c r="E22" s="2" t="s">
        <v>5763</v>
      </c>
      <c r="F22" s="2" t="s">
        <v>5764</v>
      </c>
      <c r="G22" s="2" t="s">
        <v>5765</v>
      </c>
      <c r="H22" s="2" t="s">
        <v>5766</v>
      </c>
      <c r="I22" s="7" t="s">
        <v>5766</v>
      </c>
      <c r="J22" s="2" t="s">
        <v>5767</v>
      </c>
      <c r="K22" s="2" t="s">
        <v>5768</v>
      </c>
      <c r="L22" s="2" t="s">
        <v>5759</v>
      </c>
      <c r="M22" s="2" t="s">
        <v>1180</v>
      </c>
      <c r="N22" s="2" t="s">
        <v>49</v>
      </c>
      <c r="O22" s="2" t="s">
        <v>996</v>
      </c>
      <c r="P22" s="2"/>
      <c r="Q22" s="2"/>
      <c r="R22" s="2"/>
      <c r="S22" s="2"/>
      <c r="T22" s="2"/>
      <c r="U22" s="2"/>
      <c r="V22" s="69" t="str">
        <f aca="false">"'"&amp;A22&amp;"': { name: '"&amp;B22&amp;"', nameZh: '"&amp;C22&amp;"', nameZhG1: '"&amp;D22&amp;"', nameKo: '"&amp;E22&amp;"', nameEn: '"&amp;F22&amp;"', symbol: '"&amp;G22&amp;"', symbolZh: '"&amp;H22&amp;"', symbolZhG1: '"&amp;I22&amp;"', symbolKo: '"&amp;J22&amp;"', symbolEn: '"&amp;K22&amp;"'"&amp;IF(N22&lt;&gt;"",", base: '"&amp;M22&amp;"', anotherID: '"&amp;N22&amp;"'","")&amp;IF(O22="○", ", notExistCardSets: ['na-s2'] as CardSet[]", IF(P22="○", ", notExistCardSets: ['na-s2', 'na-s3'] as CardSet[]", IF(Q22="○", ", notExistCardSets: ['na-s2', 'na-s3', 'na-s4', 'na-s4-pre'] as CardSet[]", IF(R22="○", ", notExistCardSets: ['na-s2', 'na-s3', 'na-s4', 'na-s4-pre', 'na-s5'] as CardSet[]", IF(S22="○", ", notExistCardSets: ['na-s2', 'na-s3', 'na-s4', 'na-s4-pre', 'na-s5', 'na-s6', 'na-s6-2'] as CardSet[]", IF(T22="○", ", notExistCardSets: ['na-s2', 'na-s3', 'na-s4', 'na-s4-pre', 'na-s5', 'na-s6', 'na-s6-2', 'na-s7'] as CardSet[]", IF(U22="○", ", notExistCardSets: ['na-s2', 'na-s3', 'na-s4', 'na-s4-pre', 'na-s5', 'na-s6', 'na-s6-2', 'na-s7', 'na-s7-2'] as CardSet[]", ""))))))) &amp; ", tarotNo: '" &amp; L22 &amp; "'},"</f>
        <v>'chikage-a1': { name: '第四章チカゲ', nameZh: '第四章千影', nameZhG1: '第四章千影', nameKo: '제4장 치카게', nameEn: 'Fourth Chapter Chikage', symbol: '絆', symbolZh: '绊', symbolZhG1: '绊', symbolKo: '인연', symbolEn: 'Kizuna', base: 'chikage', anotherID: 'A1', notExistCardSets: ['na-s2'] as CardSet[], tarotNo: '09'},</v>
      </c>
      <c r="W22" s="5"/>
      <c r="X22" s="5"/>
      <c r="Y22" s="5"/>
      <c r="Z22" s="5"/>
      <c r="AA22" s="5"/>
      <c r="AB22" s="5"/>
      <c r="AC22" s="5"/>
      <c r="AD22" s="5"/>
      <c r="AE22" s="5"/>
      <c r="AF22" s="5"/>
      <c r="AG22" s="5"/>
      <c r="AH22" s="5"/>
    </row>
    <row r="23" customFormat="false" ht="12" hidden="false" customHeight="true" outlineLevel="0" collapsed="false">
      <c r="A23" s="2" t="s">
        <v>1345</v>
      </c>
      <c r="B23" s="2" t="s">
        <v>5769</v>
      </c>
      <c r="C23" s="2" t="s">
        <v>5770</v>
      </c>
      <c r="D23" s="2" t="s">
        <v>5770</v>
      </c>
      <c r="E23" s="2" t="s">
        <v>5771</v>
      </c>
      <c r="F23" s="2" t="s">
        <v>5772</v>
      </c>
      <c r="G23" s="2" t="s">
        <v>5773</v>
      </c>
      <c r="H23" s="2" t="s">
        <v>5774</v>
      </c>
      <c r="I23" s="7" t="s">
        <v>5775</v>
      </c>
      <c r="J23" s="2" t="s">
        <v>5776</v>
      </c>
      <c r="K23" s="2" t="s">
        <v>5777</v>
      </c>
      <c r="L23" s="2" t="s">
        <v>5778</v>
      </c>
      <c r="M23" s="2"/>
      <c r="N23" s="2"/>
      <c r="O23" s="2"/>
      <c r="P23" s="2"/>
      <c r="Q23" s="2"/>
      <c r="R23" s="2"/>
      <c r="S23" s="2"/>
      <c r="T23" s="2"/>
      <c r="U23" s="2"/>
      <c r="V23" s="69" t="str">
        <f aca="false">"'"&amp;A23&amp;"': { name: '"&amp;B23&amp;"', nameZh: '"&amp;C23&amp;"', nameZhG1: '"&amp;D23&amp;"', nameKo: '"&amp;E23&amp;"', nameEn: '"&amp;F23&amp;"', symbol: '"&amp;G23&amp;"', symbolZh: '"&amp;H23&amp;"', symbolZhG1: '"&amp;I23&amp;"', symbolKo: '"&amp;J23&amp;"', symbolEn: '"&amp;K23&amp;"'"&amp;IF(N23&lt;&gt;"",", base: '"&amp;M23&amp;"', anotherID: '"&amp;N23&amp;"'","")&amp;IF(O23="○", ", notExistCardSets: ['na-s2'] as CardSet[]", IF(P23="○", ", notExistCardSets: ['na-s2', 'na-s3'] as CardSet[]", IF(Q23="○", ", notExistCardSets: ['na-s2', 'na-s3', 'na-s4', 'na-s4-pre'] as CardSet[]", IF(R23="○", ", notExistCardSets: ['na-s2', 'na-s3', 'na-s4', 'na-s4-pre', 'na-s5'] as CardSet[]", IF(S23="○", ", notExistCardSets: ['na-s2', 'na-s3', 'na-s4', 'na-s4-pre', 'na-s5', 'na-s6', 'na-s6-2'] as CardSet[]", IF(T23="○", ", notExistCardSets: ['na-s2', 'na-s3', 'na-s4', 'na-s4-pre', 'na-s5', 'na-s6', 'na-s6-2', 'na-s7'] as CardSet[]", IF(U23="○", ", notExistCardSets: ['na-s2', 'na-s3', 'na-s4', 'na-s4-pre', 'na-s5', 'na-s6', 'na-s6-2', 'na-s7', 'na-s7-2'] as CardSet[]", ""))))))) &amp; ", tarotNo: '" &amp; L23 &amp; "'},"</f>
        <v>'kururu': { name: 'クルル', nameZh: '枢', nameZhG1: '枢', nameKo: '쿠루루', nameEn: 'Kururu', symbol: '絡繰', symbolZh: '机关', symbolZhG1: '机巧', symbolKo: '자동장치', symbolEn: 'Karakuri', tarotNo: '10'},</v>
      </c>
      <c r="W23" s="5"/>
      <c r="X23" s="5"/>
      <c r="Y23" s="5"/>
      <c r="Z23" s="5"/>
      <c r="AA23" s="5"/>
      <c r="AB23" s="5"/>
      <c r="AC23" s="5"/>
      <c r="AD23" s="5"/>
      <c r="AE23" s="5"/>
      <c r="AF23" s="5"/>
      <c r="AG23" s="5"/>
      <c r="AH23" s="5"/>
    </row>
    <row r="24" customFormat="false" ht="12" hidden="false" customHeight="true" outlineLevel="0" collapsed="false">
      <c r="A24" s="2" t="s">
        <v>5779</v>
      </c>
      <c r="B24" s="2" t="s">
        <v>5780</v>
      </c>
      <c r="C24" s="2" t="s">
        <v>5781</v>
      </c>
      <c r="D24" s="2" t="s">
        <v>5781</v>
      </c>
      <c r="E24" s="2" t="s">
        <v>5782</v>
      </c>
      <c r="F24" s="7" t="s">
        <v>5783</v>
      </c>
      <c r="G24" s="2" t="s">
        <v>5784</v>
      </c>
      <c r="H24" s="2" t="s">
        <v>5785</v>
      </c>
      <c r="I24" s="7" t="s">
        <v>5785</v>
      </c>
      <c r="J24" s="2" t="s">
        <v>5786</v>
      </c>
      <c r="K24" s="7" t="s">
        <v>5787</v>
      </c>
      <c r="L24" s="2" t="s">
        <v>5778</v>
      </c>
      <c r="M24" s="2" t="s">
        <v>1345</v>
      </c>
      <c r="N24" s="2" t="s">
        <v>49</v>
      </c>
      <c r="O24" s="2"/>
      <c r="P24" s="2" t="s">
        <v>996</v>
      </c>
      <c r="Q24" s="2"/>
      <c r="R24" s="2"/>
      <c r="S24" s="2"/>
      <c r="T24" s="2"/>
      <c r="U24" s="2"/>
      <c r="V24" s="69" t="str">
        <f aca="false">"'"&amp;A24&amp;"': { name: '"&amp;B24&amp;"', nameZh: '"&amp;C24&amp;"', nameZhG1: '"&amp;D24&amp;"', nameKo: '"&amp;E24&amp;"', nameEn: '"&amp;F24&amp;"', symbol: '"&amp;G24&amp;"', symbolZh: '"&amp;H24&amp;"', symbolZhG1: '"&amp;I24&amp;"', symbolKo: '"&amp;J24&amp;"', symbolEn: '"&amp;K24&amp;"'"&amp;IF(N24&lt;&gt;"",", base: '"&amp;M24&amp;"', anotherID: '"&amp;N24&amp;"'","")&amp;IF(O24="○", ", notExistCardSets: ['na-s2'] as CardSet[]", IF(P24="○", ", notExistCardSets: ['na-s2', 'na-s3'] as CardSet[]", IF(Q24="○", ", notExistCardSets: ['na-s2', 'na-s3', 'na-s4', 'na-s4-pre'] as CardSet[]", IF(R24="○", ", notExistCardSets: ['na-s2', 'na-s3', 'na-s4', 'na-s4-pre', 'na-s5'] as CardSet[]", IF(S24="○", ", notExistCardSets: ['na-s2', 'na-s3', 'na-s4', 'na-s4-pre', 'na-s5', 'na-s6', 'na-s6-2'] as CardSet[]", IF(T24="○", ", notExistCardSets: ['na-s2', 'na-s3', 'na-s4', 'na-s4-pre', 'na-s5', 'na-s6', 'na-s6-2', 'na-s7'] as CardSet[]", IF(U24="○", ", notExistCardSets: ['na-s2', 'na-s3', 'na-s4', 'na-s4-pre', 'na-s5', 'na-s6', 'na-s6-2', 'na-s7', 'na-s7-2'] as CardSet[]", ""))))))) &amp; ", tarotNo: '" &amp; L24 &amp; "'},"</f>
        <v>'kururu-a1': { name: '探索者クルル', nameZh: '探索者枢', nameZhG1: '探索者枢', nameKo: '탐색자 쿠루루', nameEn: 'Explorer Kururu', symbol: '機器', symbolZh: '机器', symbolZhG1: '机器', symbolKo: '기계', symbolEn: 'Machanism', base: 'kururu', anotherID: 'A1', notExistCardSets: ['na-s2', 'na-s3'] as CardSet[], tarotNo: '10'},</v>
      </c>
      <c r="W24" s="5"/>
      <c r="X24" s="5"/>
      <c r="Y24" s="5"/>
      <c r="Z24" s="5"/>
      <c r="AA24" s="5"/>
      <c r="AB24" s="5"/>
      <c r="AC24" s="5"/>
      <c r="AD24" s="5"/>
      <c r="AE24" s="5"/>
      <c r="AF24" s="5"/>
      <c r="AG24" s="5"/>
      <c r="AH24" s="5"/>
    </row>
    <row r="25" s="63" customFormat="true" ht="12" hidden="false" customHeight="true" outlineLevel="0" collapsed="false">
      <c r="A25" s="2" t="s">
        <v>5788</v>
      </c>
      <c r="B25" s="2" t="s">
        <v>5789</v>
      </c>
      <c r="C25" s="2" t="s">
        <v>5790</v>
      </c>
      <c r="D25" s="2" t="s">
        <v>5790</v>
      </c>
      <c r="E25" s="425" t="s">
        <v>5791</v>
      </c>
      <c r="F25" s="7" t="s">
        <v>5792</v>
      </c>
      <c r="G25" s="2" t="s">
        <v>5793</v>
      </c>
      <c r="H25" s="2" t="s">
        <v>5793</v>
      </c>
      <c r="I25" s="2" t="s">
        <v>5793</v>
      </c>
      <c r="J25" s="426" t="s">
        <v>5794</v>
      </c>
      <c r="K25" s="195" t="s">
        <v>5795</v>
      </c>
      <c r="L25" s="2" t="s">
        <v>5778</v>
      </c>
      <c r="M25" s="2" t="s">
        <v>1345</v>
      </c>
      <c r="N25" s="427" t="s">
        <v>2314</v>
      </c>
      <c r="O25" s="15"/>
      <c r="P25" s="15"/>
      <c r="Q25" s="2"/>
      <c r="R25" s="2"/>
      <c r="S25" s="2" t="s">
        <v>996</v>
      </c>
      <c r="T25" s="2"/>
      <c r="U25" s="2"/>
      <c r="V25" s="69" t="str">
        <f aca="false">"'"&amp;A25&amp;"': { name: '"&amp;B25&amp;"', nameZh: '"&amp;C25&amp;"', nameZhG1: '"&amp;D25&amp;"', nameKo: '"&amp;E25&amp;"', nameEn: '"&amp;F25&amp;"', symbol: '"&amp;G25&amp;"', symbolZh: '"&amp;H25&amp;"', symbolZhG1: '"&amp;I25&amp;"', symbolKo: '"&amp;J25&amp;"', symbolEn: '"&amp;K25&amp;"'"&amp;IF(N25&lt;&gt;"",", base: '"&amp;M25&amp;"', anotherID: '"&amp;N25&amp;"'","")&amp;IF(O25="○", ", notExistCardSets: ['na-s2'] as CardSet[]", IF(P25="○", ", notExistCardSets: ['na-s2', 'na-s3'] as CardSet[]", IF(Q25="○", ", notExistCardSets: ['na-s2', 'na-s3', 'na-s4', 'na-s4-pre'] as CardSet[]", IF(R25="○", ", notExistCardSets: ['na-s2', 'na-s3', 'na-s4', 'na-s4-pre', 'na-s5'] as CardSet[]", IF(S25="○", ", notExistCardSets: ['na-s2', 'na-s3', 'na-s4', 'na-s4-pre', 'na-s5', 'na-s6', 'na-s6-2'] as CardSet[]", IF(T25="○", ", notExistCardSets: ['na-s2', 'na-s3', 'na-s4', 'na-s4-pre', 'na-s5', 'na-s6', 'na-s6-2', 'na-s7'] as CardSet[]", IF(U25="○", ", notExistCardSets: ['na-s2', 'na-s3', 'na-s4', 'na-s4-pre', 'na-s5', 'na-s6', 'na-s6-2', 'na-s7', 'na-s7-2'] as CardSet[]", ""))))))) &amp; ", tarotNo: '" &amp; L25 &amp; "'},"</f>
        <v>'kururu-a2': { name: '徒神クルル', nameZh: '徒神枢', nameZhG1: '徒神枢', nameKo: '허무신 쿠루루', nameEn: 'Adagami Kururu', symbol: '友情', symbolZh: '友情', symbolZhG1: '友情', symbolKo: '우정', symbolEn: 'Friendship', base: 'kururu', anotherID: 'A2', notExistCardSets: ['na-s2', 'na-s3', 'na-s4', 'na-s4-pre', 'na-s5', 'na-s6', 'na-s6-2'] as CardSet[], tarotNo: '10'},</v>
      </c>
      <c r="W25" s="5"/>
      <c r="X25" s="5"/>
      <c r="Y25" s="5"/>
      <c r="Z25" s="5"/>
      <c r="AA25" s="5"/>
      <c r="AB25" s="5"/>
      <c r="AC25" s="5"/>
      <c r="AD25" s="5"/>
      <c r="AE25" s="5"/>
      <c r="AF25" s="5"/>
      <c r="AG25" s="5"/>
      <c r="AH25" s="5"/>
    </row>
    <row r="26" customFormat="false" ht="12" hidden="false" customHeight="true" outlineLevel="0" collapsed="false">
      <c r="A26" s="2" t="s">
        <v>1483</v>
      </c>
      <c r="B26" s="2" t="s">
        <v>5796</v>
      </c>
      <c r="C26" s="428" t="s">
        <v>5797</v>
      </c>
      <c r="D26" s="2" t="s">
        <v>5797</v>
      </c>
      <c r="E26" s="2" t="s">
        <v>5798</v>
      </c>
      <c r="F26" s="2" t="s">
        <v>5799</v>
      </c>
      <c r="G26" s="2" t="s">
        <v>5800</v>
      </c>
      <c r="H26" s="2" t="s">
        <v>5801</v>
      </c>
      <c r="I26" s="7" t="s">
        <v>5802</v>
      </c>
      <c r="J26" s="2" t="s">
        <v>5803</v>
      </c>
      <c r="K26" s="2" t="s">
        <v>5804</v>
      </c>
      <c r="L26" s="2" t="s">
        <v>5805</v>
      </c>
      <c r="M26" s="2"/>
      <c r="N26" s="2"/>
      <c r="O26" s="2"/>
      <c r="P26" s="2"/>
      <c r="Q26" s="2"/>
      <c r="R26" s="2"/>
      <c r="S26" s="2"/>
      <c r="T26" s="2"/>
      <c r="U26" s="2"/>
      <c r="V26" s="69" t="str">
        <f aca="false">"'"&amp;A26&amp;"': { name: '"&amp;B26&amp;"', nameZh: '"&amp;C26&amp;"', nameZhG1: '"&amp;D26&amp;"', nameKo: '"&amp;E26&amp;"', nameEn: '"&amp;F26&amp;"', symbol: '"&amp;G26&amp;"', symbolZh: '"&amp;H26&amp;"', symbolZhG1: '"&amp;I26&amp;"', symbolKo: '"&amp;J26&amp;"', symbolEn: '"&amp;K26&amp;"'"&amp;IF(N26&lt;&gt;"",", base: '"&amp;M26&amp;"', anotherID: '"&amp;N26&amp;"'","")&amp;IF(O26="○", ", notExistCardSets: ['na-s2'] as CardSet[]", IF(P26="○", ", notExistCardSets: ['na-s2', 'na-s3'] as CardSet[]", IF(Q26="○", ", notExistCardSets: ['na-s2', 'na-s3', 'na-s4', 'na-s4-pre'] as CardSet[]", IF(R26="○", ", notExistCardSets: ['na-s2', 'na-s3', 'na-s4', 'na-s4-pre', 'na-s5'] as CardSet[]", IF(S26="○", ", notExistCardSets: ['na-s2', 'na-s3', 'na-s4', 'na-s4-pre', 'na-s5', 'na-s6', 'na-s6-2'] as CardSet[]", IF(T26="○", ", notExistCardSets: ['na-s2', 'na-s3', 'na-s4', 'na-s4-pre', 'na-s5', 'na-s6', 'na-s6-2', 'na-s7'] as CardSet[]", IF(U26="○", ", notExistCardSets: ['na-s2', 'na-s3', 'na-s4', 'na-s4-pre', 'na-s5', 'na-s6', 'na-s6-2', 'na-s7', 'na-s7-2'] as CardSet[]", ""))))))) &amp; ", tarotNo: '" &amp; L26 &amp; "'},"</f>
        <v>'thallya': { name: 'サリヤ', nameZh: '萨莉娅', nameZhG1: '萨莉娅', nameKo: '탈리야', nameEn: 'Thallya', symbol: '乗騎', symbolZh: '骑', symbolZhG1: '车', symbolKo: '기승', symbolEn: 'Mount', tarotNo: '11'},</v>
      </c>
      <c r="W26" s="5"/>
      <c r="X26" s="5"/>
      <c r="Y26" s="5"/>
      <c r="Z26" s="5"/>
      <c r="AA26" s="5"/>
      <c r="AB26" s="5"/>
      <c r="AC26" s="5"/>
      <c r="AD26" s="5"/>
      <c r="AE26" s="5"/>
      <c r="AF26" s="5"/>
      <c r="AG26" s="5"/>
      <c r="AH26" s="5"/>
    </row>
    <row r="27" s="63" customFormat="true" ht="12" hidden="false" customHeight="true" outlineLevel="0" collapsed="false">
      <c r="A27" s="2" t="s">
        <v>5806</v>
      </c>
      <c r="B27" s="2" t="s">
        <v>5807</v>
      </c>
      <c r="C27" s="2" t="s">
        <v>5808</v>
      </c>
      <c r="D27" s="428" t="s">
        <v>5809</v>
      </c>
      <c r="E27" s="2" t="s">
        <v>5810</v>
      </c>
      <c r="F27" s="7" t="s">
        <v>5811</v>
      </c>
      <c r="G27" s="2" t="s">
        <v>5812</v>
      </c>
      <c r="H27" s="2" t="s">
        <v>5812</v>
      </c>
      <c r="I27" s="7" t="s">
        <v>5812</v>
      </c>
      <c r="J27" s="2" t="s">
        <v>5813</v>
      </c>
      <c r="K27" s="7" t="s">
        <v>5814</v>
      </c>
      <c r="L27" s="2" t="s">
        <v>5805</v>
      </c>
      <c r="M27" s="2" t="s">
        <v>1483</v>
      </c>
      <c r="N27" s="2" t="s">
        <v>49</v>
      </c>
      <c r="O27" s="2"/>
      <c r="P27" s="2"/>
      <c r="Q27" s="2" t="s">
        <v>996</v>
      </c>
      <c r="R27" s="2"/>
      <c r="S27" s="2"/>
      <c r="T27" s="2"/>
      <c r="U27" s="2"/>
      <c r="V27" s="69" t="str">
        <f aca="false">"'"&amp;A27&amp;"': { name: '"&amp;B27&amp;"', nameZh: '"&amp;C27&amp;"', nameZhG1: '"&amp;D27&amp;"', nameKo: '"&amp;E27&amp;"', nameEn: '"&amp;F27&amp;"', symbol: '"&amp;G27&amp;"', symbolZh: '"&amp;H27&amp;"', symbolZhG1: '"&amp;I27&amp;"', symbolKo: '"&amp;J27&amp;"', symbolEn: '"&amp;K27&amp;"'"&amp;IF(N27&lt;&gt;"",", base: '"&amp;M27&amp;"', anotherID: '"&amp;N27&amp;"'","")&amp;IF(O27="○", ", notExistCardSets: ['na-s2'] as CardSet[]", IF(P27="○", ", notExistCardSets: ['na-s2', 'na-s3'] as CardSet[]", IF(Q27="○", ", notExistCardSets: ['na-s2', 'na-s3', 'na-s4', 'na-s4-pre'] as CardSet[]", IF(R27="○", ", notExistCardSets: ['na-s2', 'na-s3', 'na-s4', 'na-s4-pre', 'na-s5'] as CardSet[]", IF(S27="○", ", notExistCardSets: ['na-s2', 'na-s3', 'na-s4', 'na-s4-pre', 'na-s5', 'na-s6', 'na-s6-2'] as CardSet[]", IF(T27="○", ", notExistCardSets: ['na-s2', 'na-s3', 'na-s4', 'na-s4-pre', 'na-s5', 'na-s6', 'na-s6-2', 'na-s7'] as CardSet[]", IF(U27="○", ", notExistCardSets: ['na-s2', 'na-s3', 'na-s4', 'na-s4-pre', 'na-s5', 'na-s6', 'na-s6-2', 'na-s7', 'na-s7-2'] as CardSet[]", ""))))))) &amp; ", tarotNo: '" &amp; L27 &amp; "'},"</f>
        <v>'thallya-a1': { name: '帰還サリヤ', nameZh: '回返萨莉娅', nameZhG1: '归还萨莉娅', nameKo: '귀환 탈리야', nameEn: 'Return Thallya', symbol: '新型', symbolZh: '新型', symbolZhG1: '新型', symbolKo: '신형', symbolEn: 'New Form', base: 'thallya', anotherID: 'A1', notExistCardSets: ['na-s2', 'na-s3', 'na-s4', 'na-s4-pre'] as CardSet[], tarotNo: '11'},</v>
      </c>
      <c r="W27" s="5"/>
      <c r="X27" s="5"/>
      <c r="Y27" s="5"/>
      <c r="Z27" s="5"/>
      <c r="AA27" s="5"/>
      <c r="AB27" s="5"/>
      <c r="AC27" s="5"/>
      <c r="AD27" s="5"/>
      <c r="AE27" s="5"/>
      <c r="AF27" s="5"/>
      <c r="AG27" s="5"/>
      <c r="AH27" s="5"/>
    </row>
    <row r="28" customFormat="false" ht="12" hidden="false" customHeight="true" outlineLevel="0" collapsed="false">
      <c r="A28" s="2" t="s">
        <v>1605</v>
      </c>
      <c r="B28" s="2" t="s">
        <v>5815</v>
      </c>
      <c r="C28" s="2" t="s">
        <v>5816</v>
      </c>
      <c r="D28" s="2" t="s">
        <v>5816</v>
      </c>
      <c r="E28" s="2" t="s">
        <v>5817</v>
      </c>
      <c r="F28" s="2" t="s">
        <v>5818</v>
      </c>
      <c r="G28" s="2" t="s">
        <v>5819</v>
      </c>
      <c r="H28" s="2" t="s">
        <v>5819</v>
      </c>
      <c r="I28" s="7" t="s">
        <v>5819</v>
      </c>
      <c r="J28" s="2" t="s">
        <v>5820</v>
      </c>
      <c r="K28" s="2" t="s">
        <v>5821</v>
      </c>
      <c r="L28" s="2" t="s">
        <v>5822</v>
      </c>
      <c r="M28" s="2"/>
      <c r="N28" s="2"/>
      <c r="O28" s="2"/>
      <c r="P28" s="2"/>
      <c r="Q28" s="2"/>
      <c r="R28" s="2"/>
      <c r="S28" s="2"/>
      <c r="T28" s="2"/>
      <c r="U28" s="2"/>
      <c r="V28" s="69" t="str">
        <f aca="false">"'"&amp;A28&amp;"': { name: '"&amp;B28&amp;"', nameZh: '"&amp;C28&amp;"', nameZhG1: '"&amp;D28&amp;"', nameKo: '"&amp;E28&amp;"', nameEn: '"&amp;F28&amp;"', symbol: '"&amp;G28&amp;"', symbolZh: '"&amp;H28&amp;"', symbolZhG1: '"&amp;I28&amp;"', symbolKo: '"&amp;J28&amp;"', symbolEn: '"&amp;K28&amp;"'"&amp;IF(N28&lt;&gt;"",", base: '"&amp;M28&amp;"', anotherID: '"&amp;N28&amp;"'","")&amp;IF(O28="○", ", notExistCardSets: ['na-s2'] as CardSet[]", IF(P28="○", ", notExistCardSets: ['na-s2', 'na-s3'] as CardSet[]", IF(Q28="○", ", notExistCardSets: ['na-s2', 'na-s3', 'na-s4', 'na-s4-pre'] as CardSet[]", IF(R28="○", ", notExistCardSets: ['na-s2', 'na-s3', 'na-s4', 'na-s4-pre', 'na-s5'] as CardSet[]", IF(S28="○", ", notExistCardSets: ['na-s2', 'na-s3', 'na-s4', 'na-s4-pre', 'na-s5', 'na-s6', 'na-s6-2'] as CardSet[]", IF(T28="○", ", notExistCardSets: ['na-s2', 'na-s3', 'na-s4', 'na-s4-pre', 'na-s5', 'na-s6', 'na-s6-2', 'na-s7'] as CardSet[]", IF(U28="○", ", notExistCardSets: ['na-s2', 'na-s3', 'na-s4', 'na-s4-pre', 'na-s5', 'na-s6', 'na-s6-2', 'na-s7', 'na-s7-2'] as CardSet[]", ""))))))) &amp; ", tarotNo: '" &amp; L28 &amp; "'},"</f>
        <v>'raira': { name: 'ライラ', nameZh: '雷螺', nameZhG1: '雷螺', nameKo: '라이라', nameEn: 'Raira', symbol: '爪', symbolZh: '爪', symbolZhG1: '爪', symbolKo: '손톱', symbolEn: 'Claw', tarotNo: '12'},</v>
      </c>
      <c r="W28" s="5"/>
      <c r="X28" s="5"/>
      <c r="Y28" s="5"/>
      <c r="Z28" s="5"/>
      <c r="AA28" s="5"/>
      <c r="AB28" s="5"/>
      <c r="AC28" s="5"/>
      <c r="AD28" s="5"/>
      <c r="AE28" s="5"/>
      <c r="AF28" s="5"/>
      <c r="AG28" s="5"/>
      <c r="AH28" s="5"/>
    </row>
    <row r="29" s="63" customFormat="true" ht="12" hidden="false" customHeight="true" outlineLevel="0" collapsed="false">
      <c r="A29" s="2" t="s">
        <v>5823</v>
      </c>
      <c r="B29" s="2" t="s">
        <v>5824</v>
      </c>
      <c r="C29" s="2" t="s">
        <v>5825</v>
      </c>
      <c r="D29" s="2" t="s">
        <v>5825</v>
      </c>
      <c r="E29" s="2" t="s">
        <v>5826</v>
      </c>
      <c r="F29" s="2" t="s">
        <v>5827</v>
      </c>
      <c r="G29" s="2" t="s">
        <v>2935</v>
      </c>
      <c r="H29" s="2" t="s">
        <v>5828</v>
      </c>
      <c r="I29" s="7" t="s">
        <v>5829</v>
      </c>
      <c r="J29" s="2" t="s">
        <v>2899</v>
      </c>
      <c r="K29" s="2" t="s">
        <v>5830</v>
      </c>
      <c r="L29" s="2" t="s">
        <v>5822</v>
      </c>
      <c r="M29" s="2" t="s">
        <v>1605</v>
      </c>
      <c r="N29" s="2" t="s">
        <v>49</v>
      </c>
      <c r="O29" s="2"/>
      <c r="P29" s="2"/>
      <c r="Q29" s="2" t="s">
        <v>996</v>
      </c>
      <c r="R29" s="2"/>
      <c r="S29" s="2"/>
      <c r="T29" s="2"/>
      <c r="U29" s="2"/>
      <c r="V29" s="69" t="str">
        <f aca="false">"'"&amp;A29&amp;"': { name: '"&amp;B29&amp;"', nameZh: '"&amp;C29&amp;"', nameZhG1: '"&amp;D29&amp;"', nameKo: '"&amp;E29&amp;"', nameEn: '"&amp;F29&amp;"', symbol: '"&amp;G29&amp;"', symbolZh: '"&amp;H29&amp;"', symbolZhG1: '"&amp;I29&amp;"', symbolKo: '"&amp;J29&amp;"', symbolEn: '"&amp;K29&amp;"'"&amp;IF(N29&lt;&gt;"",", base: '"&amp;M29&amp;"', anotherID: '"&amp;N29&amp;"'","")&amp;IF(O29="○", ", notExistCardSets: ['na-s2'] as CardSet[]", IF(P29="○", ", notExistCardSets: ['na-s2', 'na-s3'] as CardSet[]", IF(Q29="○", ", notExistCardSets: ['na-s2', 'na-s3', 'na-s4', 'na-s4-pre'] as CardSet[]", IF(R29="○", ", notExistCardSets: ['na-s2', 'na-s3', 'na-s4', 'na-s4-pre', 'na-s5'] as CardSet[]", IF(S29="○", ", notExistCardSets: ['na-s2', 'na-s3', 'na-s4', 'na-s4-pre', 'na-s5', 'na-s6', 'na-s6-2'] as CardSet[]", IF(T29="○", ", notExistCardSets: ['na-s2', 'na-s3', 'na-s4', 'na-s4-pre', 'na-s5', 'na-s6', 'na-s6-2', 'na-s7'] as CardSet[]", IF(U29="○", ", notExistCardSets: ['na-s2', 'na-s3', 'na-s4', 'na-s4-pre', 'na-s5', 'na-s6', 'na-s6-2', 'na-s7', 'na-s7-2'] as CardSet[]", ""))))))) &amp; ", tarotNo: '" &amp; L29 &amp; "'},"</f>
        <v>'raira-a1': { name: '祈祷師ライラ', nameZh: '祈祷师雷螺', nameZhG1: '祈祷师雷螺', nameKo: '기도사 라이라', nameEn: 'Prayer Raira', symbol: '嵐', symbolZh: '飓', symbolZhG1: '岚', symbolKo: '폭풍', symbolEn: 'Storm', base: 'raira', anotherID: 'A1', notExistCardSets: ['na-s2', 'na-s3', 'na-s4', 'na-s4-pre'] as CardSet[], tarotNo: '12'},</v>
      </c>
      <c r="W29" s="5"/>
      <c r="X29" s="5"/>
      <c r="Y29" s="5"/>
      <c r="Z29" s="5"/>
      <c r="AA29" s="5"/>
      <c r="AB29" s="5"/>
      <c r="AC29" s="5"/>
      <c r="AD29" s="5"/>
      <c r="AE29" s="5"/>
      <c r="AF29" s="5"/>
      <c r="AG29" s="5"/>
      <c r="AH29" s="5"/>
    </row>
    <row r="30" customFormat="false" ht="12" hidden="false" customHeight="true" outlineLevel="0" collapsed="false">
      <c r="A30" s="2" t="s">
        <v>1752</v>
      </c>
      <c r="B30" s="2" t="s">
        <v>5831</v>
      </c>
      <c r="C30" s="2" t="s">
        <v>5832</v>
      </c>
      <c r="D30" s="2" t="s">
        <v>5832</v>
      </c>
      <c r="E30" s="2" t="s">
        <v>5833</v>
      </c>
      <c r="F30" s="2" t="s">
        <v>5834</v>
      </c>
      <c r="G30" s="2" t="s">
        <v>5835</v>
      </c>
      <c r="H30" s="2" t="s">
        <v>5836</v>
      </c>
      <c r="I30" s="7" t="s">
        <v>5836</v>
      </c>
      <c r="J30" s="2" t="s">
        <v>5837</v>
      </c>
      <c r="K30" s="2" t="s">
        <v>5838</v>
      </c>
      <c r="L30" s="2" t="s">
        <v>5839</v>
      </c>
      <c r="M30" s="2"/>
      <c r="N30" s="2"/>
      <c r="O30" s="2"/>
      <c r="P30" s="2"/>
      <c r="Q30" s="2"/>
      <c r="R30" s="2"/>
      <c r="S30" s="2"/>
      <c r="T30" s="2"/>
      <c r="U30" s="2"/>
      <c r="V30" s="69" t="str">
        <f aca="false">"'"&amp;A30&amp;"': { name: '"&amp;B30&amp;"', nameZh: '"&amp;C30&amp;"', nameZhG1: '"&amp;D30&amp;"', nameKo: '"&amp;E30&amp;"', nameEn: '"&amp;F30&amp;"', symbol: '"&amp;G30&amp;"', symbolZh: '"&amp;H30&amp;"', symbolZhG1: '"&amp;I30&amp;"', symbolKo: '"&amp;J30&amp;"', symbolEn: '"&amp;K30&amp;"'"&amp;IF(N30&lt;&gt;"",", base: '"&amp;M30&amp;"', anotherID: '"&amp;N30&amp;"'","")&amp;IF(O30="○", ", notExistCardSets: ['na-s2'] as CardSet[]", IF(P30="○", ", notExistCardSets: ['na-s2', 'na-s3'] as CardSet[]", IF(Q30="○", ", notExistCardSets: ['na-s2', 'na-s3', 'na-s4', 'na-s4-pre'] as CardSet[]", IF(R30="○", ", notExistCardSets: ['na-s2', 'na-s3', 'na-s4', 'na-s4-pre', 'na-s5'] as CardSet[]", IF(S30="○", ", notExistCardSets: ['na-s2', 'na-s3', 'na-s4', 'na-s4-pre', 'na-s5', 'na-s6', 'na-s6-2'] as CardSet[]", IF(T30="○", ", notExistCardSets: ['na-s2', 'na-s3', 'na-s4', 'na-s4-pre', 'na-s5', 'na-s6', 'na-s6-2', 'na-s7'] as CardSet[]", IF(U30="○", ", notExistCardSets: ['na-s2', 'na-s3', 'na-s4', 'na-s4-pre', 'na-s5', 'na-s6', 'na-s6-2', 'na-s7', 'na-s7-2'] as CardSet[]", ""))))))) &amp; ", tarotNo: '" &amp; L30 &amp; "'},"</f>
        <v>'utsuro': { name: 'ウツロ', nameZh: '虚路', nameZhG1: '虚路', nameKo: '우츠로', nameEn: 'Utsuro', symbol: '鎌', symbolZh: '镰', symbolZhG1: '镰', symbolKo: '대낫', symbolEn: 'Scythe', tarotNo: '13'},</v>
      </c>
      <c r="W30" s="5"/>
      <c r="X30" s="5"/>
      <c r="Y30" s="5"/>
      <c r="Z30" s="5"/>
      <c r="AA30" s="5"/>
      <c r="AB30" s="5"/>
      <c r="AC30" s="5"/>
      <c r="AD30" s="5"/>
      <c r="AE30" s="5"/>
      <c r="AF30" s="5"/>
      <c r="AG30" s="5"/>
      <c r="AH30" s="5"/>
    </row>
    <row r="31" customFormat="false" ht="12" hidden="false" customHeight="true" outlineLevel="0" collapsed="false">
      <c r="A31" s="2" t="s">
        <v>5840</v>
      </c>
      <c r="B31" s="2" t="s">
        <v>5841</v>
      </c>
      <c r="C31" s="2" t="s">
        <v>5842</v>
      </c>
      <c r="D31" s="2" t="s">
        <v>5842</v>
      </c>
      <c r="E31" s="2" t="s">
        <v>5843</v>
      </c>
      <c r="F31" s="2" t="s">
        <v>5844</v>
      </c>
      <c r="G31" s="2" t="s">
        <v>5845</v>
      </c>
      <c r="H31" s="2" t="s">
        <v>5846</v>
      </c>
      <c r="I31" s="7" t="s">
        <v>5846</v>
      </c>
      <c r="J31" s="2" t="s">
        <v>5847</v>
      </c>
      <c r="K31" s="2" t="s">
        <v>5848</v>
      </c>
      <c r="L31" s="2" t="s">
        <v>5839</v>
      </c>
      <c r="M31" s="2" t="s">
        <v>1752</v>
      </c>
      <c r="N31" s="2" t="s">
        <v>49</v>
      </c>
      <c r="O31" s="2" t="s">
        <v>996</v>
      </c>
      <c r="P31" s="2"/>
      <c r="Q31" s="2"/>
      <c r="R31" s="2"/>
      <c r="S31" s="2"/>
      <c r="T31" s="2"/>
      <c r="U31" s="2"/>
      <c r="V31" s="69" t="str">
        <f aca="false">"'"&amp;A31&amp;"': { name: '"&amp;B31&amp;"', nameZh: '"&amp;C31&amp;"', nameZhG1: '"&amp;D31&amp;"', nameKo: '"&amp;E31&amp;"', nameEn: '"&amp;F31&amp;"', symbol: '"&amp;G31&amp;"', symbolZh: '"&amp;H31&amp;"', symbolZhG1: '"&amp;I31&amp;"', symbolKo: '"&amp;J31&amp;"', symbolEn: '"&amp;K31&amp;"'"&amp;IF(N31&lt;&gt;"",", base: '"&amp;M31&amp;"', anotherID: '"&amp;N31&amp;"'","")&amp;IF(O31="○", ", notExistCardSets: ['na-s2'] as CardSet[]", IF(P31="○", ", notExistCardSets: ['na-s2', 'na-s3'] as CardSet[]", IF(Q31="○", ", notExistCardSets: ['na-s2', 'na-s3', 'na-s4', 'na-s4-pre'] as CardSet[]", IF(R31="○", ", notExistCardSets: ['na-s2', 'na-s3', 'na-s4', 'na-s4-pre', 'na-s5'] as CardSet[]", IF(S31="○", ", notExistCardSets: ['na-s2', 'na-s3', 'na-s4', 'na-s4-pre', 'na-s5', 'na-s6', 'na-s6-2'] as CardSet[]", IF(T31="○", ", notExistCardSets: ['na-s2', 'na-s3', 'na-s4', 'na-s4-pre', 'na-s5', 'na-s6', 'na-s6-2', 'na-s7'] as CardSet[]", IF(U31="○", ", notExistCardSets: ['na-s2', 'na-s3', 'na-s4', 'na-s4-pre', 'na-s5', 'na-s6', 'na-s6-2', 'na-s7', 'na-s7-2'] as CardSet[]", ""))))))) &amp; ", tarotNo: '" &amp; L31 &amp; "'},"</f>
        <v>'utsuro-a1': { name: '終章ウツロ', nameZh: '终章虚路', nameZhG1: '终章虚路', nameKo: '종장 우츠로', nameEn: 'Final Chapter Utsuro', symbol: '塵', symbolZh: '尘', symbolZhG1: '尘', symbolKo: '먼지', symbolEn: 'Dust', base: 'utsuro', anotherID: 'A1', notExistCardSets: ['na-s2'] as CardSet[], tarotNo: '13'},</v>
      </c>
      <c r="W31" s="5"/>
      <c r="X31" s="5"/>
      <c r="Y31" s="5"/>
      <c r="Z31" s="5"/>
      <c r="AA31" s="5"/>
      <c r="AB31" s="5"/>
      <c r="AC31" s="5"/>
      <c r="AD31" s="5"/>
      <c r="AE31" s="5"/>
      <c r="AF31" s="5"/>
      <c r="AG31" s="5"/>
      <c r="AH31" s="5"/>
    </row>
    <row r="32" customFormat="false" ht="12" hidden="false" customHeight="true" outlineLevel="0" collapsed="false">
      <c r="A32" s="2" t="s">
        <v>2085</v>
      </c>
      <c r="B32" s="2" t="s">
        <v>5849</v>
      </c>
      <c r="C32" s="2" t="s">
        <v>5850</v>
      </c>
      <c r="D32" s="2" t="s">
        <v>5850</v>
      </c>
      <c r="E32" s="2" t="s">
        <v>5851</v>
      </c>
      <c r="F32" s="2" t="s">
        <v>5852</v>
      </c>
      <c r="G32" s="2" t="s">
        <v>5853</v>
      </c>
      <c r="H32" s="2" t="s">
        <v>5853</v>
      </c>
      <c r="I32" s="7" t="s">
        <v>5853</v>
      </c>
      <c r="J32" s="2" t="s">
        <v>5854</v>
      </c>
      <c r="K32" s="2" t="s">
        <v>5855</v>
      </c>
      <c r="L32" s="2" t="s">
        <v>5856</v>
      </c>
      <c r="M32" s="2"/>
      <c r="N32" s="2"/>
      <c r="O32" s="2" t="s">
        <v>996</v>
      </c>
      <c r="P32" s="2"/>
      <c r="Q32" s="2"/>
      <c r="R32" s="2"/>
      <c r="S32" s="2"/>
      <c r="T32" s="2"/>
      <c r="U32" s="2"/>
      <c r="V32" s="69" t="str">
        <f aca="false">"'"&amp;A32&amp;"': { name: '"&amp;B32&amp;"', nameZh: '"&amp;C32&amp;"', nameZhG1: '"&amp;D32&amp;"', nameKo: '"&amp;E32&amp;"', nameEn: '"&amp;F32&amp;"', symbol: '"&amp;G32&amp;"', symbolZh: '"&amp;H32&amp;"', symbolZhG1: '"&amp;I32&amp;"', symbolKo: '"&amp;J32&amp;"', symbolEn: '"&amp;K32&amp;"'"&amp;IF(N32&lt;&gt;"",", base: '"&amp;M32&amp;"', anotherID: '"&amp;N32&amp;"'","")&amp;IF(O32="○", ", notExistCardSets: ['na-s2'] as CardSet[]", IF(P32="○", ", notExistCardSets: ['na-s2', 'na-s3'] as CardSet[]", IF(Q32="○", ", notExistCardSets: ['na-s2', 'na-s3', 'na-s4', 'na-s4-pre'] as CardSet[]", IF(R32="○", ", notExistCardSets: ['na-s2', 'na-s3', 'na-s4', 'na-s4-pre', 'na-s5'] as CardSet[]", IF(S32="○", ", notExistCardSets: ['na-s2', 'na-s3', 'na-s4', 'na-s4-pre', 'na-s5', 'na-s6', 'na-s6-2'] as CardSet[]", IF(T32="○", ", notExistCardSets: ['na-s2', 'na-s3', 'na-s4', 'na-s4-pre', 'na-s5', 'na-s6', 'na-s6-2', 'na-s7'] as CardSet[]", IF(U32="○", ", notExistCardSets: ['na-s2', 'na-s3', 'na-s4', 'na-s4-pre', 'na-s5', 'na-s6', 'na-s6-2', 'na-s7', 'na-s7-2'] as CardSet[]", ""))))))) &amp; ", tarotNo: '" &amp; L32 &amp; "'},"</f>
        <v>'honoka': { name: 'ホノカ', nameZh: '仄佳', nameZhG1: '仄佳', nameKo: '호노카', nameEn: 'Honoka', symbol: '旗', symbolZh: '旗', symbolZhG1: '旗', symbolKo: '깃발', symbolEn: 'Flag', notExistCardSets: ['na-s2'] as CardSet[], tarotNo: '14'},</v>
      </c>
      <c r="W32" s="5"/>
      <c r="X32" s="5"/>
      <c r="Y32" s="5"/>
      <c r="Z32" s="5"/>
      <c r="AA32" s="5"/>
      <c r="AB32" s="5"/>
      <c r="AC32" s="5"/>
      <c r="AD32" s="5"/>
      <c r="AE32" s="5"/>
      <c r="AF32" s="5"/>
      <c r="AG32" s="5"/>
      <c r="AH32" s="5"/>
    </row>
    <row r="33" s="63" customFormat="true" ht="12" hidden="false" customHeight="true" outlineLevel="0" collapsed="false">
      <c r="A33" s="2" t="s">
        <v>5857</v>
      </c>
      <c r="B33" s="2" t="s">
        <v>5858</v>
      </c>
      <c r="C33" s="2" t="s">
        <v>5859</v>
      </c>
      <c r="D33" s="2" t="s">
        <v>5860</v>
      </c>
      <c r="E33" s="425" t="s">
        <v>5861</v>
      </c>
      <c r="F33" s="195" t="s">
        <v>5862</v>
      </c>
      <c r="G33" s="195" t="s">
        <v>5863</v>
      </c>
      <c r="H33" s="2" t="s">
        <v>5863</v>
      </c>
      <c r="I33" s="195" t="s">
        <v>5863</v>
      </c>
      <c r="J33" s="195" t="s">
        <v>5864</v>
      </c>
      <c r="K33" s="195" t="s">
        <v>5865</v>
      </c>
      <c r="L33" s="2" t="s">
        <v>5856</v>
      </c>
      <c r="M33" s="2" t="s">
        <v>2085</v>
      </c>
      <c r="N33" s="427" t="s">
        <v>49</v>
      </c>
      <c r="O33" s="15"/>
      <c r="P33" s="15"/>
      <c r="Q33" s="2"/>
      <c r="R33" s="2" t="s">
        <v>996</v>
      </c>
      <c r="S33" s="2"/>
      <c r="T33" s="2"/>
      <c r="U33" s="2"/>
      <c r="V33" s="69" t="str">
        <f aca="false">"'"&amp;A33&amp;"': { name: '"&amp;B33&amp;"', nameZh: '"&amp;C33&amp;"', nameZhG1: '"&amp;D33&amp;"', nameKo: '"&amp;E33&amp;"', nameEn: '"&amp;F33&amp;"', symbol: '"&amp;G33&amp;"', symbolZh: '"&amp;H33&amp;"', symbolZhG1: '"&amp;I33&amp;"', symbolKo: '"&amp;J33&amp;"', symbolEn: '"&amp;K33&amp;"'"&amp;IF(N33&lt;&gt;"",", base: '"&amp;M33&amp;"', anotherID: '"&amp;N33&amp;"'","")&amp;IF(O33="○", ", notExistCardSets: ['na-s2'] as CardSet[]", IF(P33="○", ", notExistCardSets: ['na-s2', 'na-s3'] as CardSet[]", IF(Q33="○", ", notExistCardSets: ['na-s2', 'na-s3', 'na-s4', 'na-s4-pre'] as CardSet[]", IF(R33="○", ", notExistCardSets: ['na-s2', 'na-s3', 'na-s4', 'na-s4-pre', 'na-s5'] as CardSet[]", IF(S33="○", ", notExistCardSets: ['na-s2', 'na-s3', 'na-s4', 'na-s4-pre', 'na-s5', 'na-s6', 'na-s6-2'] as CardSet[]", IF(T33="○", ", notExistCardSets: ['na-s2', 'na-s3', 'na-s4', 'na-s4-pre', 'na-s5', 'na-s6', 'na-s6-2', 'na-s7'] as CardSet[]", IF(U33="○", ", notExistCardSets: ['na-s2', 'na-s3', 'na-s4', 'na-s4-pre', 'na-s5', 'na-s6', 'na-s6-2', 'na-s7', 'na-s7-2'] as CardSet[]", ""))))))) &amp; ", tarotNo: '" &amp; L33 &amp; "'},"</f>
        <v>'honoka-a1': { name: '桜花拝ホノカ', nameZh: '拜樱仄佳', nameZhG1: '樱花拜仄佳', nameKo: '오우카 호노카', nameEn: 'Sakuraist Honoka', symbol: '勾玉', symbolZh: '勾玉', symbolZhG1: '勾玉', symbolKo: '곡옥', symbolEn: 'Magatama', base: 'honoka', anotherID: 'A1', notExistCardSets: ['na-s2', 'na-s3', 'na-s4', 'na-s4-pre', 'na-s5'] as CardSet[], tarotNo: '14'},</v>
      </c>
      <c r="W33" s="5"/>
      <c r="X33" s="5"/>
      <c r="Y33" s="5"/>
      <c r="Z33" s="5"/>
      <c r="AA33" s="5"/>
      <c r="AB33" s="5"/>
      <c r="AC33" s="5"/>
      <c r="AD33" s="5"/>
      <c r="AE33" s="5"/>
      <c r="AF33" s="5"/>
      <c r="AG33" s="5"/>
      <c r="AH33" s="5"/>
    </row>
    <row r="34" customFormat="false" ht="12" hidden="false" customHeight="true" outlineLevel="0" collapsed="false">
      <c r="A34" s="2" t="s">
        <v>2427</v>
      </c>
      <c r="B34" s="2" t="s">
        <v>5866</v>
      </c>
      <c r="C34" s="2" t="s">
        <v>5867</v>
      </c>
      <c r="D34" s="2" t="s">
        <v>5867</v>
      </c>
      <c r="E34" s="2" t="s">
        <v>5868</v>
      </c>
      <c r="F34" s="7" t="s">
        <v>5869</v>
      </c>
      <c r="G34" s="2" t="s">
        <v>5870</v>
      </c>
      <c r="H34" s="2" t="s">
        <v>5870</v>
      </c>
      <c r="I34" s="7" t="s">
        <v>5870</v>
      </c>
      <c r="J34" s="2" t="s">
        <v>5871</v>
      </c>
      <c r="K34" s="7" t="s">
        <v>5872</v>
      </c>
      <c r="L34" s="2" t="s">
        <v>5873</v>
      </c>
      <c r="M34" s="2"/>
      <c r="N34" s="2"/>
      <c r="O34" s="2"/>
      <c r="P34" s="2" t="s">
        <v>996</v>
      </c>
      <c r="Q34" s="2"/>
      <c r="R34" s="2"/>
      <c r="S34" s="2"/>
      <c r="T34" s="2"/>
      <c r="U34" s="2"/>
      <c r="V34" s="69" t="str">
        <f aca="false">"'"&amp;A34&amp;"': { name: '"&amp;B34&amp;"', nameZh: '"&amp;C34&amp;"', nameZhG1: '"&amp;D34&amp;"', nameKo: '"&amp;E34&amp;"', nameEn: '"&amp;F34&amp;"', symbol: '"&amp;G34&amp;"', symbolZh: '"&amp;H34&amp;"', symbolZhG1: '"&amp;I34&amp;"', symbolKo: '"&amp;J34&amp;"', symbolEn: '"&amp;K34&amp;"'"&amp;IF(N34&lt;&gt;"",", base: '"&amp;M34&amp;"', anotherID: '"&amp;N34&amp;"'","")&amp;IF(O34="○", ", notExistCardSets: ['na-s2'] as CardSet[]", IF(P34="○", ", notExistCardSets: ['na-s2', 'na-s3'] as CardSet[]", IF(Q34="○", ", notExistCardSets: ['na-s2', 'na-s3', 'na-s4', 'na-s4-pre'] as CardSet[]", IF(R34="○", ", notExistCardSets: ['na-s2', 'na-s3', 'na-s4', 'na-s4-pre', 'na-s5'] as CardSet[]", IF(S34="○", ", notExistCardSets: ['na-s2', 'na-s3', 'na-s4', 'na-s4-pre', 'na-s5', 'na-s6', 'na-s6-2'] as CardSet[]", IF(T34="○", ", notExistCardSets: ['na-s2', 'na-s3', 'na-s4', 'na-s4-pre', 'na-s5', 'na-s6', 'na-s6-2', 'na-s7'] as CardSet[]", IF(U34="○", ", notExistCardSets: ['na-s2', 'na-s3', 'na-s4', 'na-s4-pre', 'na-s5', 'na-s6', 'na-s6-2', 'na-s7', 'na-s7-2'] as CardSet[]", ""))))))) &amp; ", tarotNo: '" &amp; L34 &amp; "'},"</f>
        <v>'korunu': { name: 'コルヌ', nameZh: '凝努', nameZhG1: '凝努', nameKo: '코르누', nameEn: 'Korunu', symbol: '橇', symbolZh: '橇', symbolZhG1: '橇', symbolKo: '썰매날', symbolEn: 'Skate blade', notExistCardSets: ['na-s2', 'na-s3'] as CardSet[], tarotNo: '15'},</v>
      </c>
      <c r="W34" s="5"/>
      <c r="X34" s="5"/>
      <c r="Y34" s="5"/>
      <c r="Z34" s="5"/>
      <c r="AA34" s="5"/>
      <c r="AB34" s="5"/>
      <c r="AC34" s="5"/>
      <c r="AD34" s="5"/>
      <c r="AE34" s="5"/>
      <c r="AF34" s="5"/>
      <c r="AG34" s="5"/>
      <c r="AH34" s="5"/>
    </row>
    <row r="35" customFormat="false" ht="12" hidden="false" customHeight="true" outlineLevel="0" collapsed="false">
      <c r="A35" s="2" t="s">
        <v>2541</v>
      </c>
      <c r="B35" s="2" t="s">
        <v>5874</v>
      </c>
      <c r="C35" s="2" t="s">
        <v>5875</v>
      </c>
      <c r="D35" s="2" t="s">
        <v>5875</v>
      </c>
      <c r="E35" s="2" t="s">
        <v>5876</v>
      </c>
      <c r="F35" s="7" t="s">
        <v>5877</v>
      </c>
      <c r="G35" s="2" t="s">
        <v>5878</v>
      </c>
      <c r="H35" s="2" t="s">
        <v>5879</v>
      </c>
      <c r="I35" s="7" t="s">
        <v>5879</v>
      </c>
      <c r="J35" s="2" t="s">
        <v>5880</v>
      </c>
      <c r="K35" s="7" t="s">
        <v>5881</v>
      </c>
      <c r="L35" s="2" t="s">
        <v>4986</v>
      </c>
      <c r="M35" s="2"/>
      <c r="N35" s="2"/>
      <c r="O35" s="2"/>
      <c r="P35" s="2" t="s">
        <v>996</v>
      </c>
      <c r="Q35" s="2"/>
      <c r="R35" s="2"/>
      <c r="S35" s="2"/>
      <c r="T35" s="2"/>
      <c r="U35" s="2"/>
      <c r="V35" s="69" t="str">
        <f aca="false">"'"&amp;A35&amp;"': { name: '"&amp;B35&amp;"', nameZh: '"&amp;C35&amp;"', nameZhG1: '"&amp;D35&amp;"', nameKo: '"&amp;E35&amp;"', nameEn: '"&amp;F35&amp;"', symbol: '"&amp;G35&amp;"', symbolZh: '"&amp;H35&amp;"', symbolZhG1: '"&amp;I35&amp;"', symbolKo: '"&amp;J35&amp;"', symbolEn: '"&amp;K35&amp;"'"&amp;IF(N35&lt;&gt;"",", base: '"&amp;M35&amp;"', anotherID: '"&amp;N35&amp;"'","")&amp;IF(O35="○", ", notExistCardSets: ['na-s2'] as CardSet[]", IF(P35="○", ", notExistCardSets: ['na-s2', 'na-s3'] as CardSet[]", IF(Q35="○", ", notExistCardSets: ['na-s2', 'na-s3', 'na-s4', 'na-s4-pre'] as CardSet[]", IF(R35="○", ", notExistCardSets: ['na-s2', 'na-s3', 'na-s4', 'na-s4-pre', 'na-s5'] as CardSet[]", IF(S35="○", ", notExistCardSets: ['na-s2', 'na-s3', 'na-s4', 'na-s4-pre', 'na-s5', 'na-s6', 'na-s6-2'] as CardSet[]", IF(T35="○", ", notExistCardSets: ['na-s2', 'na-s3', 'na-s4', 'na-s4-pre', 'na-s5', 'na-s6', 'na-s6-2', 'na-s7'] as CardSet[]", IF(U35="○", ", notExistCardSets: ['na-s2', 'na-s3', 'na-s4', 'na-s4-pre', 'na-s5', 'na-s6', 'na-s6-2', 'na-s7', 'na-s7-2'] as CardSet[]", ""))))))) &amp; ", tarotNo: '" &amp; L35 &amp; "'},"</f>
        <v>'yatsuha': { name: 'ヤツハ', nameZh: '八叶', nameZhG1: '八叶', nameKo: '야츠하', nameEn: 'Yatsuha', symbol: '鏡', symbolZh: '镜', symbolZhG1: '镜', symbolKo: '거울', symbolEn: 'Mirror', notExistCardSets: ['na-s2', 'na-s3'] as CardSet[], tarotNo: '16'},</v>
      </c>
      <c r="W35" s="5"/>
      <c r="X35" s="5"/>
      <c r="Y35" s="5"/>
      <c r="Z35" s="5"/>
      <c r="AA35" s="5"/>
      <c r="AB35" s="5"/>
      <c r="AC35" s="5"/>
      <c r="AD35" s="5"/>
      <c r="AE35" s="5"/>
      <c r="AF35" s="5"/>
      <c r="AG35" s="5"/>
      <c r="AH35" s="5"/>
    </row>
    <row r="36" s="63" customFormat="true" ht="12" hidden="false" customHeight="true" outlineLevel="0" collapsed="false">
      <c r="A36" s="2" t="s">
        <v>5882</v>
      </c>
      <c r="B36" s="2" t="s">
        <v>5883</v>
      </c>
      <c r="C36" s="2" t="s">
        <v>5884</v>
      </c>
      <c r="D36" s="2" t="s">
        <v>5885</v>
      </c>
      <c r="E36" s="425" t="s">
        <v>5886</v>
      </c>
      <c r="F36" s="195" t="s">
        <v>5887</v>
      </c>
      <c r="G36" s="2" t="s">
        <v>5888</v>
      </c>
      <c r="H36" s="2" t="s">
        <v>5888</v>
      </c>
      <c r="I36" s="2" t="s">
        <v>5888</v>
      </c>
      <c r="J36" s="426" t="s">
        <v>5889</v>
      </c>
      <c r="K36" s="195" t="s">
        <v>5890</v>
      </c>
      <c r="L36" s="2" t="s">
        <v>4986</v>
      </c>
      <c r="M36" s="2" t="s">
        <v>2541</v>
      </c>
      <c r="N36" s="427" t="s">
        <v>49</v>
      </c>
      <c r="O36" s="15"/>
      <c r="P36" s="15"/>
      <c r="Q36" s="2"/>
      <c r="R36" s="2"/>
      <c r="S36" s="2" t="s">
        <v>996</v>
      </c>
      <c r="T36" s="2"/>
      <c r="U36" s="2"/>
      <c r="V36" s="69" t="str">
        <f aca="false">"'"&amp;A36&amp;"': { name: '"&amp;B36&amp;"', nameZh: '"&amp;C36&amp;"', nameZhG1: '"&amp;D36&amp;"', nameKo: '"&amp;E36&amp;"', nameEn: '"&amp;F36&amp;"', symbol: '"&amp;G36&amp;"', symbolZh: '"&amp;H36&amp;"', symbolZhG1: '"&amp;I36&amp;"', symbolKo: '"&amp;J36&amp;"', symbolEn: '"&amp;K36&amp;"'"&amp;IF(N36&lt;&gt;"",", base: '"&amp;M36&amp;"', anotherID: '"&amp;N36&amp;"'","")&amp;IF(O36="○", ", notExistCardSets: ['na-s2'] as CardSet[]", IF(P36="○", ", notExistCardSets: ['na-s2', 'na-s3'] as CardSet[]", IF(Q36="○", ", notExistCardSets: ['na-s2', 'na-s3', 'na-s4', 'na-s4-pre'] as CardSet[]", IF(R36="○", ", notExistCardSets: ['na-s2', 'na-s3', 'na-s4', 'na-s4-pre', 'na-s5'] as CardSet[]", IF(S36="○", ", notExistCardSets: ['na-s2', 'na-s3', 'na-s4', 'na-s4-pre', 'na-s5', 'na-s6', 'na-s6-2'] as CardSet[]", IF(T36="○", ", notExistCardSets: ['na-s2', 'na-s3', 'na-s4', 'na-s4-pre', 'na-s5', 'na-s6', 'na-s6-2', 'na-s7'] as CardSet[]", IF(U36="○", ", notExistCardSets: ['na-s2', 'na-s3', 'na-s4', 'na-s4-pre', 'na-s5', 'na-s6', 'na-s6-2', 'na-s7', 'na-s7-2'] as CardSet[]", ""))))))) &amp; ", tarotNo: '" &amp; L36 &amp; "'},"</f>
        <v>'yatsuha-a1': { name: '完全態ヤツハ', nameZh: '完全态八叶', nameZhG1: '完全态八叶', nameKo: '완전태 야츠하', nameEn: 'Perfect Yatsuha', symbol: '花', symbolZh: '花', symbolZhG1: '花', symbolKo: '꽃', symbolEn: 'Flowers', base: 'yatsuha', anotherID: 'A1', notExistCardSets: ['na-s2', 'na-s3', 'na-s4', 'na-s4-pre', 'na-s5', 'na-s6', 'na-s6-2'] as CardSet[], tarotNo: '16'},</v>
      </c>
      <c r="W36" s="5"/>
      <c r="X36" s="5"/>
      <c r="Y36" s="5"/>
      <c r="Z36" s="5"/>
      <c r="AA36" s="5"/>
      <c r="AB36" s="5"/>
      <c r="AC36" s="5"/>
      <c r="AD36" s="5"/>
      <c r="AE36" s="5"/>
      <c r="AF36" s="5"/>
      <c r="AG36" s="5"/>
      <c r="AH36" s="5"/>
    </row>
    <row r="37" s="63" customFormat="true" ht="12" hidden="false" customHeight="true" outlineLevel="0" collapsed="false">
      <c r="A37" s="2" t="s">
        <v>5891</v>
      </c>
      <c r="B37" s="2" t="s">
        <v>5892</v>
      </c>
      <c r="C37" s="422" t="s">
        <v>5893</v>
      </c>
      <c r="D37" s="422" t="s">
        <v>5893</v>
      </c>
      <c r="E37" s="423" t="s">
        <v>5894</v>
      </c>
      <c r="F37" s="424" t="s">
        <v>5895</v>
      </c>
      <c r="G37" s="2" t="s">
        <v>5896</v>
      </c>
      <c r="H37" s="422" t="s">
        <v>5896</v>
      </c>
      <c r="I37" s="422" t="s">
        <v>5896</v>
      </c>
      <c r="J37" s="423" t="s">
        <v>5897</v>
      </c>
      <c r="K37" s="424" t="s">
        <v>5898</v>
      </c>
      <c r="L37" s="2" t="s">
        <v>4986</v>
      </c>
      <c r="M37" s="2" t="s">
        <v>2541</v>
      </c>
      <c r="N37" s="427" t="s">
        <v>4489</v>
      </c>
      <c r="O37" s="15"/>
      <c r="P37" s="15"/>
      <c r="Q37" s="2"/>
      <c r="R37" s="2"/>
      <c r="S37" s="2"/>
      <c r="T37" s="2" t="s">
        <v>996</v>
      </c>
      <c r="U37" s="2"/>
      <c r="V37" s="69" t="str">
        <f aca="false">"'"&amp;A37&amp;"': { name: '"&amp;B37&amp;"', nameZh: '"&amp;C37&amp;"', nameZhG1: '"&amp;D37&amp;"', nameKo: '"&amp;E37&amp;"', nameEn: '"&amp;F37&amp;"', symbol: '"&amp;G37&amp;"', symbolZh: '"&amp;H37&amp;"', symbolZhG1: '"&amp;I37&amp;"', symbolKo: '"&amp;J37&amp;"', symbolEn: '"&amp;K37&amp;"'"&amp;IF(N37&lt;&gt;"",", base: '"&amp;M37&amp;"', anotherID: '"&amp;N37&amp;"'","")&amp;IF(O37="○", ", notExistCardSets: ['na-s2'] as CardSet[]", IF(P37="○", ", notExistCardSets: ['na-s2', 'na-s3'] as CardSet[]", IF(Q37="○", ", notExistCardSets: ['na-s2', 'na-s3', 'na-s4', 'na-s4-pre'] as CardSet[]", IF(R37="○", ", notExistCardSets: ['na-s2', 'na-s3', 'na-s4', 'na-s4-pre', 'na-s5'] as CardSet[]", IF(S37="○", ", notExistCardSets: ['na-s2', 'na-s3', 'na-s4', 'na-s4-pre', 'na-s5', 'na-s6', 'na-s6-2'] as CardSet[]", IF(T37="○", ", notExistCardSets: ['na-s2', 'na-s3', 'na-s4', 'na-s4-pre', 'na-s5', 'na-s6', 'na-s6-2', 'na-s7'] as CardSet[]", IF(U37="○", ", notExistCardSets: ['na-s2', 'na-s3', 'na-s4', 'na-s4-pre', 'na-s5', 'na-s6', 'na-s6-2', 'na-s7', 'na-s7-2'] as CardSet[]", ""))))))) &amp; ", tarotNo: '" &amp; L37 &amp; "'},"</f>
        <v>'yatsuha-aa1': { name: '自我ヤツハ', nameZh: '自我八叶', nameZhG1: '自我八叶', nameKo: '자아 야츠하', nameEn: 'Yatsuha Realized', symbol: '魂', symbolZh: '魂', symbolZhG1: '魂', symbolKo: '혼', symbolEn: 'Soul', base: 'yatsuha', anotherID: 'AA1', notExistCardSets: ['na-s2', 'na-s3', 'na-s4', 'na-s4-pre', 'na-s5', 'na-s6', 'na-s6-2', 'na-s7'] as CardSet[], tarotNo: '16'},</v>
      </c>
      <c r="W37" s="5"/>
      <c r="X37" s="5"/>
      <c r="Y37" s="5"/>
      <c r="Z37" s="5"/>
      <c r="AA37" s="5"/>
      <c r="AB37" s="5"/>
      <c r="AC37" s="5"/>
      <c r="AD37" s="5"/>
      <c r="AE37" s="5"/>
      <c r="AF37" s="5"/>
      <c r="AG37" s="5"/>
      <c r="AH37" s="5"/>
    </row>
    <row r="38" s="63" customFormat="true" ht="12" hidden="false" customHeight="true" outlineLevel="0" collapsed="false">
      <c r="A38" s="2" t="s">
        <v>2942</v>
      </c>
      <c r="B38" s="2" t="s">
        <v>5899</v>
      </c>
      <c r="C38" s="2" t="s">
        <v>5900</v>
      </c>
      <c r="D38" s="2" t="s">
        <v>5900</v>
      </c>
      <c r="E38" s="2" t="s">
        <v>5901</v>
      </c>
      <c r="F38" s="2" t="s">
        <v>5902</v>
      </c>
      <c r="G38" s="2" t="s">
        <v>5903</v>
      </c>
      <c r="H38" s="2" t="s">
        <v>5904</v>
      </c>
      <c r="I38" s="7" t="s">
        <v>5905</v>
      </c>
      <c r="J38" s="2" t="s">
        <v>5906</v>
      </c>
      <c r="K38" s="2" t="s">
        <v>5907</v>
      </c>
      <c r="L38" s="2" t="s">
        <v>5908</v>
      </c>
      <c r="M38" s="2"/>
      <c r="N38" s="2"/>
      <c r="O38" s="2"/>
      <c r="P38" s="2"/>
      <c r="Q38" s="2" t="s">
        <v>996</v>
      </c>
      <c r="R38" s="2"/>
      <c r="S38" s="2"/>
      <c r="T38" s="2"/>
      <c r="U38" s="2"/>
      <c r="V38" s="69" t="str">
        <f aca="false">"'"&amp;A38&amp;"': { name: '"&amp;B38&amp;"', nameZh: '"&amp;C38&amp;"', nameZhG1: '"&amp;D38&amp;"', nameKo: '"&amp;E38&amp;"', nameEn: '"&amp;F38&amp;"', symbol: '"&amp;G38&amp;"', symbolZh: '"&amp;H38&amp;"', symbolZhG1: '"&amp;I38&amp;"', symbolKo: '"&amp;J38&amp;"', symbolEn: '"&amp;K38&amp;"'"&amp;IF(N38&lt;&gt;"",", base: '"&amp;M38&amp;"', anotherID: '"&amp;N38&amp;"'","")&amp;IF(O38="○", ", notExistCardSets: ['na-s2'] as CardSet[]", IF(P38="○", ", notExistCardSets: ['na-s2', 'na-s3'] as CardSet[]", IF(Q38="○", ", notExistCardSets: ['na-s2', 'na-s3', 'na-s4', 'na-s4-pre'] as CardSet[]", IF(R38="○", ", notExistCardSets: ['na-s2', 'na-s3', 'na-s4', 'na-s4-pre', 'na-s5'] as CardSet[]", IF(S38="○", ", notExistCardSets: ['na-s2', 'na-s3', 'na-s4', 'na-s4-pre', 'na-s5', 'na-s6', 'na-s6-2'] as CardSet[]", IF(T38="○", ", notExistCardSets: ['na-s2', 'na-s3', 'na-s4', 'na-s4-pre', 'na-s5', 'na-s6', 'na-s6-2', 'na-s7'] as CardSet[]", IF(U38="○", ", notExistCardSets: ['na-s2', 'na-s3', 'na-s4', 'na-s4-pre', 'na-s5', 'na-s6', 'na-s6-2', 'na-s7', 'na-s7-2'] as CardSet[]", ""))))))) &amp; ", tarotNo: '" &amp; L38 &amp; "'},"</f>
        <v>'hatsumi': { name: 'ハツミ', nameZh: '初海', nameZhG1: '初海', nameKo: '하츠미', nameEn: 'Hatsumi', symbol: '櫂', symbolZh: '桨', symbolZhG1: '棹', symbolKo: '노', symbolEn: 'Quant', notExistCardSets: ['na-s2', 'na-s3', 'na-s4', 'na-s4-pre'] as CardSet[], tarotNo: '17'},</v>
      </c>
      <c r="W38" s="5"/>
      <c r="X38" s="5"/>
      <c r="Y38" s="5"/>
      <c r="Z38" s="5"/>
      <c r="AA38" s="5"/>
      <c r="AB38" s="5"/>
      <c r="AC38" s="5"/>
      <c r="AD38" s="5"/>
      <c r="AE38" s="5"/>
      <c r="AF38" s="5"/>
      <c r="AG38" s="5"/>
      <c r="AH38" s="5"/>
    </row>
    <row r="39" s="63" customFormat="true" ht="12" hidden="false" customHeight="true" outlineLevel="0" collapsed="false">
      <c r="A39" s="2" t="s">
        <v>5909</v>
      </c>
      <c r="B39" s="2" t="s">
        <v>5910</v>
      </c>
      <c r="C39" s="2" t="s">
        <v>5911</v>
      </c>
      <c r="D39" s="2" t="s">
        <v>5911</v>
      </c>
      <c r="E39" s="425" t="s">
        <v>5912</v>
      </c>
      <c r="F39" s="7" t="s">
        <v>5913</v>
      </c>
      <c r="G39" s="195" t="s">
        <v>5914</v>
      </c>
      <c r="H39" s="2" t="s">
        <v>5915</v>
      </c>
      <c r="I39" s="195" t="s">
        <v>5915</v>
      </c>
      <c r="J39" s="195" t="s">
        <v>5916</v>
      </c>
      <c r="K39" s="195" t="s">
        <v>5917</v>
      </c>
      <c r="L39" s="2" t="s">
        <v>5908</v>
      </c>
      <c r="M39" s="2" t="s">
        <v>2942</v>
      </c>
      <c r="N39" s="427" t="s">
        <v>49</v>
      </c>
      <c r="O39" s="15"/>
      <c r="P39" s="15"/>
      <c r="Q39" s="2"/>
      <c r="R39" s="2"/>
      <c r="S39" s="2" t="s">
        <v>996</v>
      </c>
      <c r="T39" s="2"/>
      <c r="U39" s="2"/>
      <c r="V39" s="69" t="str">
        <f aca="false">"'"&amp;A39&amp;"': { name: '"&amp;B39&amp;"', nameZh: '"&amp;C39&amp;"', nameZhG1: '"&amp;D39&amp;"', nameKo: '"&amp;E39&amp;"', nameEn: '"&amp;F39&amp;"', symbol: '"&amp;G39&amp;"', symbolZh: '"&amp;H39&amp;"', symbolZhG1: '"&amp;I39&amp;"', symbolKo: '"&amp;J39&amp;"', symbolEn: '"&amp;K39&amp;"'"&amp;IF(N39&lt;&gt;"",", base: '"&amp;M39&amp;"', anotherID: '"&amp;N39&amp;"'","")&amp;IF(O39="○", ", notExistCardSets: ['na-s2'] as CardSet[]", IF(P39="○", ", notExistCardSets: ['na-s2', 'na-s3'] as CardSet[]", IF(Q39="○", ", notExistCardSets: ['na-s2', 'na-s3', 'na-s4', 'na-s4-pre'] as CardSet[]", IF(R39="○", ", notExistCardSets: ['na-s2', 'na-s3', 'na-s4', 'na-s4-pre', 'na-s5'] as CardSet[]", IF(S39="○", ", notExistCardSets: ['na-s2', 'na-s3', 'na-s4', 'na-s4-pre', 'na-s5', 'na-s6', 'na-s6-2'] as CardSet[]", IF(T39="○", ", notExistCardSets: ['na-s2', 'na-s3', 'na-s4', 'na-s4-pre', 'na-s5', 'na-s6', 'na-s6-2', 'na-s7'] as CardSet[]", IF(U39="○", ", notExistCardSets: ['na-s2', 'na-s3', 'na-s4', 'na-s4-pre', 'na-s5', 'na-s6', 'na-s6-2', 'na-s7', 'na-s7-2'] as CardSet[]", ""))))))) &amp; ", tarotNo: '" &amp; L39 &amp; "'},"</f>
        <v>'hatsumi-a1': { name: '徒神ハツミ', nameZh: '徒神初海', nameZhG1: '徒神初海', nameKo: '허무신 하츠미', nameEn: 'Adagami Hatsumi', symbol: '信頼', symbolZh: '信赖', symbolZhG1: '信赖', symbolKo: '신뢰', symbolEn: 'Trust', base: 'hatsumi', anotherID: 'A1', notExistCardSets: ['na-s2', 'na-s3', 'na-s4', 'na-s4-pre', 'na-s5', 'na-s6', 'na-s6-2'] as CardSet[], tarotNo: '17'},</v>
      </c>
      <c r="W39" s="5"/>
      <c r="X39" s="5"/>
      <c r="Y39" s="5"/>
      <c r="Z39" s="5"/>
      <c r="AA39" s="5"/>
      <c r="AB39" s="5"/>
      <c r="AC39" s="5"/>
      <c r="AD39" s="5"/>
      <c r="AE39" s="5"/>
      <c r="AF39" s="5"/>
      <c r="AG39" s="5"/>
      <c r="AH39" s="5"/>
    </row>
    <row r="40" s="63" customFormat="true" ht="12" hidden="false" customHeight="true" outlineLevel="0" collapsed="false">
      <c r="A40" s="2" t="s">
        <v>3068</v>
      </c>
      <c r="B40" s="2" t="s">
        <v>5918</v>
      </c>
      <c r="C40" s="2" t="s">
        <v>5919</v>
      </c>
      <c r="D40" s="2" t="s">
        <v>5919</v>
      </c>
      <c r="E40" s="2" t="s">
        <v>5920</v>
      </c>
      <c r="F40" s="2" t="s">
        <v>5921</v>
      </c>
      <c r="G40" s="2" t="s">
        <v>5922</v>
      </c>
      <c r="H40" s="2" t="s">
        <v>5923</v>
      </c>
      <c r="I40" s="7" t="s">
        <v>5922</v>
      </c>
      <c r="J40" s="2" t="s">
        <v>5924</v>
      </c>
      <c r="K40" s="2" t="s">
        <v>5925</v>
      </c>
      <c r="L40" s="2" t="s">
        <v>5926</v>
      </c>
      <c r="M40" s="2"/>
      <c r="N40" s="15"/>
      <c r="O40" s="15"/>
      <c r="P40" s="15"/>
      <c r="Q40" s="2" t="s">
        <v>996</v>
      </c>
      <c r="R40" s="2"/>
      <c r="S40" s="2"/>
      <c r="T40" s="2"/>
      <c r="U40" s="2"/>
      <c r="V40" s="69" t="str">
        <f aca="false">"'"&amp;A40&amp;"': { name: '"&amp;B40&amp;"', nameZh: '"&amp;C40&amp;"', nameZhG1: '"&amp;D40&amp;"', nameKo: '"&amp;E40&amp;"', nameEn: '"&amp;F40&amp;"', symbol: '"&amp;G40&amp;"', symbolZh: '"&amp;H40&amp;"', symbolZhG1: '"&amp;I40&amp;"', symbolKo: '"&amp;J40&amp;"', symbolEn: '"&amp;K40&amp;"'"&amp;IF(N40&lt;&gt;"",", base: '"&amp;M40&amp;"', anotherID: '"&amp;N40&amp;"'","")&amp;IF(O40="○", ", notExistCardSets: ['na-s2'] as CardSet[]", IF(P40="○", ", notExistCardSets: ['na-s2', 'na-s3'] as CardSet[]", IF(Q40="○", ", notExistCardSets: ['na-s2', 'na-s3', 'na-s4', 'na-s4-pre'] as CardSet[]", IF(R40="○", ", notExistCardSets: ['na-s2', 'na-s3', 'na-s4', 'na-s4-pre', 'na-s5'] as CardSet[]", IF(S40="○", ", notExistCardSets: ['na-s2', 'na-s3', 'na-s4', 'na-s4-pre', 'na-s5', 'na-s6', 'na-s6-2'] as CardSet[]", IF(T40="○", ", notExistCardSets: ['na-s2', 'na-s3', 'na-s4', 'na-s4-pre', 'na-s5', 'na-s6', 'na-s6-2', 'na-s7'] as CardSet[]", IF(U40="○", ", notExistCardSets: ['na-s2', 'na-s3', 'na-s4', 'na-s4-pre', 'na-s5', 'na-s6', 'na-s6-2', 'na-s7', 'na-s7-2'] as CardSet[]", ""))))))) &amp; ", tarotNo: '" &amp; L40 &amp; "'},"</f>
        <v>'mizuki': { name: 'ミズキ', nameZh: '水津城', nameZhG1: '水津城', nameKo: '미즈키', nameEn: 'Mizuki', symbol: '兜', symbolZh: '盔', symbolZhG1: '兜', symbolKo: '투구', symbolEn: 'Armet', notExistCardSets: ['na-s2', 'na-s3', 'na-s4', 'na-s4-pre'] as CardSet[], tarotNo: '18'},</v>
      </c>
      <c r="W40" s="5"/>
      <c r="X40" s="5"/>
      <c r="Y40" s="5"/>
      <c r="Z40" s="5"/>
      <c r="AA40" s="5"/>
      <c r="AB40" s="5"/>
      <c r="AC40" s="5"/>
      <c r="AD40" s="5"/>
      <c r="AE40" s="5"/>
      <c r="AF40" s="5"/>
      <c r="AG40" s="5"/>
      <c r="AH40" s="5"/>
    </row>
    <row r="41" s="63" customFormat="true" ht="12" hidden="false" customHeight="true" outlineLevel="0" collapsed="false">
      <c r="A41" s="2" t="s">
        <v>3451</v>
      </c>
      <c r="B41" s="2" t="s">
        <v>5927</v>
      </c>
      <c r="C41" s="2" t="s">
        <v>5928</v>
      </c>
      <c r="D41" s="2" t="s">
        <v>5928</v>
      </c>
      <c r="E41" s="425" t="s">
        <v>5929</v>
      </c>
      <c r="F41" s="195" t="s">
        <v>5930</v>
      </c>
      <c r="G41" s="195" t="s">
        <v>5931</v>
      </c>
      <c r="H41" s="195" t="s">
        <v>5932</v>
      </c>
      <c r="I41" s="195" t="s">
        <v>5933</v>
      </c>
      <c r="J41" s="195" t="s">
        <v>5934</v>
      </c>
      <c r="K41" s="195" t="s">
        <v>3481</v>
      </c>
      <c r="L41" s="2" t="s">
        <v>5935</v>
      </c>
      <c r="M41" s="2"/>
      <c r="N41" s="15"/>
      <c r="O41" s="15"/>
      <c r="P41" s="15"/>
      <c r="Q41" s="2"/>
      <c r="R41" s="2" t="s">
        <v>996</v>
      </c>
      <c r="S41" s="2"/>
      <c r="T41" s="2"/>
      <c r="U41" s="2"/>
      <c r="V41" s="69" t="str">
        <f aca="false">"'"&amp;A41&amp;"': { name: '"&amp;B41&amp;"', nameZh: '"&amp;C41&amp;"', nameZhG1: '"&amp;D41&amp;"', nameKo: '"&amp;E41&amp;"', nameEn: '"&amp;F41&amp;"', symbol: '"&amp;G41&amp;"', symbolZh: '"&amp;H41&amp;"', symbolZhG1: '"&amp;I41&amp;"', symbolKo: '"&amp;J41&amp;"', symbolEn: '"&amp;K41&amp;"'"&amp;IF(N41&lt;&gt;"",", base: '"&amp;M41&amp;"', anotherID: '"&amp;N41&amp;"'","")&amp;IF(O41="○", ", notExistCardSets: ['na-s2'] as CardSet[]", IF(P41="○", ", notExistCardSets: ['na-s2', 'na-s3'] as CardSet[]", IF(Q41="○", ", notExistCardSets: ['na-s2', 'na-s3', 'na-s4', 'na-s4-pre'] as CardSet[]", IF(R41="○", ", notExistCardSets: ['na-s2', 'na-s3', 'na-s4', 'na-s4-pre', 'na-s5'] as CardSet[]", IF(S41="○", ", notExistCardSets: ['na-s2', 'na-s3', 'na-s4', 'na-s4-pre', 'na-s5', 'na-s6', 'na-s6-2'] as CardSet[]", IF(T41="○", ", notExistCardSets: ['na-s2', 'na-s3', 'na-s4', 'na-s4-pre', 'na-s5', 'na-s6', 'na-s6-2', 'na-s7'] as CardSet[]", IF(U41="○", ", notExistCardSets: ['na-s2', 'na-s3', 'na-s4', 'na-s4-pre', 'na-s5', 'na-s6', 'na-s6-2', 'na-s7', 'na-s7-2'] as CardSet[]", ""))))))) &amp; ", tarotNo: '" &amp; L41 &amp; "'},"</f>
        <v>'megumi': { name: 'メグミ', nameZh: '希', nameZhG1: '希', nameKo: '메구미', nameEn: 'Megumi', symbol: '唐棹', symbolZh: '连枷', symbolZhG1: '梿枷', symbolKo: '도리깨', symbolEn: 'Flail', notExistCardSets: ['na-s2', 'na-s3', 'na-s4', 'na-s4-pre', 'na-s5'] as CardSet[], tarotNo: '19'},</v>
      </c>
      <c r="W41" s="5"/>
      <c r="X41" s="5"/>
      <c r="Y41" s="5"/>
      <c r="Z41" s="5"/>
      <c r="AA41" s="5"/>
      <c r="AB41" s="5"/>
      <c r="AC41" s="5"/>
      <c r="AD41" s="5"/>
      <c r="AE41" s="5"/>
      <c r="AF41" s="5"/>
      <c r="AG41" s="5"/>
      <c r="AH41" s="5"/>
    </row>
    <row r="42" s="63" customFormat="true" ht="12" hidden="false" customHeight="true" outlineLevel="0" collapsed="false">
      <c r="A42" s="2" t="s">
        <v>3580</v>
      </c>
      <c r="B42" s="2" t="s">
        <v>5936</v>
      </c>
      <c r="C42" s="2" t="s">
        <v>5937</v>
      </c>
      <c r="D42" s="2" t="s">
        <v>5937</v>
      </c>
      <c r="E42" s="425" t="s">
        <v>5938</v>
      </c>
      <c r="F42" s="195" t="s">
        <v>5939</v>
      </c>
      <c r="G42" s="195" t="s">
        <v>5940</v>
      </c>
      <c r="H42" s="195" t="s">
        <v>5941</v>
      </c>
      <c r="I42" s="195" t="s">
        <v>5942</v>
      </c>
      <c r="J42" s="195" t="s">
        <v>5943</v>
      </c>
      <c r="K42" s="195" t="s">
        <v>5944</v>
      </c>
      <c r="L42" s="2" t="s">
        <v>5945</v>
      </c>
      <c r="M42" s="2"/>
      <c r="N42" s="15"/>
      <c r="O42" s="15"/>
      <c r="P42" s="15"/>
      <c r="Q42" s="2"/>
      <c r="R42" s="2" t="s">
        <v>996</v>
      </c>
      <c r="S42" s="2"/>
      <c r="T42" s="2"/>
      <c r="U42" s="2"/>
      <c r="V42" s="69" t="str">
        <f aca="false">"'"&amp;A42&amp;"': { name: '"&amp;B42&amp;"', nameZh: '"&amp;C42&amp;"', nameZhG1: '"&amp;D42&amp;"', nameKo: '"&amp;E42&amp;"', nameEn: '"&amp;F42&amp;"', symbol: '"&amp;G42&amp;"', symbolZh: '"&amp;H42&amp;"', symbolZhG1: '"&amp;I42&amp;"', symbolKo: '"&amp;J42&amp;"', symbolEn: '"&amp;K42&amp;"'"&amp;IF(N42&lt;&gt;"",", base: '"&amp;M42&amp;"', anotherID: '"&amp;N42&amp;"'","")&amp;IF(O42="○", ", notExistCardSets: ['na-s2'] as CardSet[]", IF(P42="○", ", notExistCardSets: ['na-s2', 'na-s3'] as CardSet[]", IF(Q42="○", ", notExistCardSets: ['na-s2', 'na-s3', 'na-s4', 'na-s4-pre'] as CardSet[]", IF(R42="○", ", notExistCardSets: ['na-s2', 'na-s3', 'na-s4', 'na-s4-pre', 'na-s5'] as CardSet[]", IF(S42="○", ", notExistCardSets: ['na-s2', 'na-s3', 'na-s4', 'na-s4-pre', 'na-s5', 'na-s6', 'na-s6-2'] as CardSet[]", IF(T42="○", ", notExistCardSets: ['na-s2', 'na-s3', 'na-s4', 'na-s4-pre', 'na-s5', 'na-s6', 'na-s6-2', 'na-s7'] as CardSet[]", IF(U42="○", ", notExistCardSets: ['na-s2', 'na-s3', 'na-s4', 'na-s4-pre', 'na-s5', 'na-s6', 'na-s6-2', 'na-s7', 'na-s7-2'] as CardSet[]", ""))))))) &amp; ", tarotNo: '" &amp; L42 &amp; "'},"</f>
        <v>'kanawe': { name: 'カナヱ', nameZh: '叶慧', nameZhG1: '叶慧', nameKo: '카나에', nameEn: 'Kanawe', symbol: '仮面', symbolZh: '假面', symbolZhG1: '面具', symbolKo: '가면', symbolEn: 'Masks', notExistCardSets: ['na-s2', 'na-s3', 'na-s4', 'na-s4-pre', 'na-s5'] as CardSet[], tarotNo: '20'},</v>
      </c>
      <c r="W42" s="5"/>
      <c r="X42" s="5"/>
      <c r="Y42" s="5"/>
      <c r="Z42" s="5"/>
      <c r="AA42" s="5"/>
      <c r="AB42" s="5"/>
      <c r="AC42" s="5"/>
      <c r="AD42" s="5"/>
      <c r="AE42" s="5"/>
      <c r="AF42" s="5"/>
      <c r="AG42" s="5"/>
      <c r="AH42" s="5"/>
    </row>
    <row r="43" s="63" customFormat="true" ht="12" hidden="false" customHeight="true" outlineLevel="0" collapsed="false">
      <c r="A43" s="2" t="s">
        <v>4078</v>
      </c>
      <c r="B43" s="2" t="s">
        <v>5946</v>
      </c>
      <c r="C43" s="2" t="s">
        <v>5947</v>
      </c>
      <c r="D43" s="2" t="s">
        <v>5948</v>
      </c>
      <c r="E43" s="425" t="s">
        <v>5949</v>
      </c>
      <c r="F43" s="195" t="s">
        <v>5950</v>
      </c>
      <c r="G43" s="195" t="s">
        <v>5951</v>
      </c>
      <c r="H43" s="195" t="s">
        <v>5952</v>
      </c>
      <c r="I43" s="195" t="s">
        <v>5952</v>
      </c>
      <c r="J43" s="195" t="s">
        <v>5953</v>
      </c>
      <c r="K43" s="195" t="s">
        <v>5954</v>
      </c>
      <c r="L43" s="2" t="s">
        <v>5955</v>
      </c>
      <c r="M43" s="2"/>
      <c r="N43" s="15"/>
      <c r="O43" s="15"/>
      <c r="P43" s="15"/>
      <c r="Q43" s="2"/>
      <c r="R43" s="2"/>
      <c r="S43" s="2" t="s">
        <v>996</v>
      </c>
      <c r="T43" s="2"/>
      <c r="U43" s="2"/>
      <c r="V43" s="69" t="str">
        <f aca="false">"'"&amp;A43&amp;"': { name: '"&amp;B43&amp;"', nameZh: '"&amp;C43&amp;"', nameZhG1: '"&amp;D43&amp;"', nameKo: '"&amp;E43&amp;"', nameEn: '"&amp;F43&amp;"', symbol: '"&amp;G43&amp;"', symbolZh: '"&amp;H43&amp;"', symbolZhG1: '"&amp;I43&amp;"', symbolKo: '"&amp;J43&amp;"', symbolEn: '"&amp;K43&amp;"'"&amp;IF(N43&lt;&gt;"",", base: '"&amp;M43&amp;"', anotherID: '"&amp;N43&amp;"'","")&amp;IF(O43="○", ", notExistCardSets: ['na-s2'] as CardSet[]", IF(P43="○", ", notExistCardSets: ['na-s2', 'na-s3'] as CardSet[]", IF(Q43="○", ", notExistCardSets: ['na-s2', 'na-s3', 'na-s4', 'na-s4-pre'] as CardSet[]", IF(R43="○", ", notExistCardSets: ['na-s2', 'na-s3', 'na-s4', 'na-s4-pre', 'na-s5'] as CardSet[]", IF(S43="○", ", notExistCardSets: ['na-s2', 'na-s3', 'na-s4', 'na-s4-pre', 'na-s5', 'na-s6', 'na-s6-2'] as CardSet[]", IF(T43="○", ", notExistCardSets: ['na-s2', 'na-s3', 'na-s4', 'na-s4-pre', 'na-s5', 'na-s6', 'na-s6-2', 'na-s7'] as CardSet[]", IF(U43="○", ", notExistCardSets: ['na-s2', 'na-s3', 'na-s4', 'na-s4-pre', 'na-s5', 'na-s6', 'na-s6-2', 'na-s7', 'na-s7-2'] as CardSet[]", ""))))))) &amp; ", tarotNo: '" &amp; L43 &amp; "'},"</f>
        <v>'kamuwi': { name: 'カムヰ', nameZh: '神威', nameZhG1: '神居', nameKo: '카무이', nameEn: 'Kamuwi', symbol: '剣', symbolZh: '剑', symbolZhG1: '剑', symbolKo: '검', symbolEn: 'Sword', notExistCardSets: ['na-s2', 'na-s3', 'na-s4', 'na-s4-pre', 'na-s5', 'na-s6', 'na-s6-2'] as CardSet[], tarotNo: '21'},</v>
      </c>
      <c r="W43" s="5"/>
      <c r="X43" s="5"/>
      <c r="Y43" s="5"/>
      <c r="Z43" s="5"/>
      <c r="AA43" s="5"/>
      <c r="AB43" s="5"/>
      <c r="AC43" s="5"/>
      <c r="AD43" s="5"/>
      <c r="AE43" s="5"/>
      <c r="AF43" s="5"/>
      <c r="AG43" s="5"/>
      <c r="AH43" s="5"/>
    </row>
    <row r="44" s="63" customFormat="true" ht="12" hidden="false" customHeight="true" outlineLevel="0" collapsed="false">
      <c r="A44" s="2" t="s">
        <v>4209</v>
      </c>
      <c r="B44" s="2" t="s">
        <v>5956</v>
      </c>
      <c r="C44" s="2" t="s">
        <v>5957</v>
      </c>
      <c r="D44" s="2" t="s">
        <v>5957</v>
      </c>
      <c r="E44" s="425" t="s">
        <v>5958</v>
      </c>
      <c r="F44" s="195" t="s">
        <v>5959</v>
      </c>
      <c r="G44" s="195" t="s">
        <v>5960</v>
      </c>
      <c r="H44" s="195" t="s">
        <v>5960</v>
      </c>
      <c r="I44" s="195" t="s">
        <v>5960</v>
      </c>
      <c r="J44" s="195" t="s">
        <v>5961</v>
      </c>
      <c r="K44" s="195" t="s">
        <v>5962</v>
      </c>
      <c r="L44" s="2" t="s">
        <v>5963</v>
      </c>
      <c r="M44" s="2"/>
      <c r="N44" s="15"/>
      <c r="O44" s="15"/>
      <c r="P44" s="15"/>
      <c r="Q44" s="2"/>
      <c r="R44" s="2"/>
      <c r="S44" s="2" t="s">
        <v>996</v>
      </c>
      <c r="T44" s="2"/>
      <c r="U44" s="2"/>
      <c r="V44" s="69" t="str">
        <f aca="false">"'"&amp;A44&amp;"': { name: '"&amp;B44&amp;"', nameZh: '"&amp;C44&amp;"', nameZhG1: '"&amp;D44&amp;"', nameKo: '"&amp;E44&amp;"', nameEn: '"&amp;F44&amp;"', symbol: '"&amp;G44&amp;"', symbolZh: '"&amp;H44&amp;"', symbolZhG1: '"&amp;I44&amp;"', symbolKo: '"&amp;J44&amp;"', symbolEn: '"&amp;K44&amp;"'"&amp;IF(N44&lt;&gt;"",", base: '"&amp;M44&amp;"', anotherID: '"&amp;N44&amp;"'","")&amp;IF(O44="○", ", notExistCardSets: ['na-s2'] as CardSet[]", IF(P44="○", ", notExistCardSets: ['na-s2', 'na-s3'] as CardSet[]", IF(Q44="○", ", notExistCardSets: ['na-s2', 'na-s3', 'na-s4', 'na-s4-pre'] as CardSet[]", IF(R44="○", ", notExistCardSets: ['na-s2', 'na-s3', 'na-s4', 'na-s4-pre', 'na-s5'] as CardSet[]", IF(S44="○", ", notExistCardSets: ['na-s2', 'na-s3', 'na-s4', 'na-s4-pre', 'na-s5', 'na-s6', 'na-s6-2'] as CardSet[]", IF(T44="○", ", notExistCardSets: ['na-s2', 'na-s3', 'na-s4', 'na-s4-pre', 'na-s5', 'na-s6', 'na-s6-2', 'na-s7'] as CardSet[]", IF(U44="○", ", notExistCardSets: ['na-s2', 'na-s3', 'na-s4', 'na-s4-pre', 'na-s5', 'na-s6', 'na-s6-2', 'na-s7', 'na-s7-2'] as CardSet[]", ""))))))) &amp; ", tarotNo: '" &amp; L44 &amp; "'},"</f>
        <v>'renri': { name: 'レンリ', nameZh: '恋离', nameZhG1: '恋离', nameKo: '렌리', nameEn: 'Renri', symbol: '衣', symbolZh: '衣', symbolZhG1: '衣', symbolKo: '옷', symbolEn: 'Robe', notExistCardSets: ['na-s2', 'na-s3', 'na-s4', 'na-s4-pre', 'na-s5', 'na-s6', 'na-s6-2'] as CardSet[], tarotNo: '22'},</v>
      </c>
      <c r="W44" s="5"/>
      <c r="X44" s="5"/>
      <c r="Y44" s="5"/>
      <c r="Z44" s="5"/>
      <c r="AA44" s="5"/>
      <c r="AB44" s="5"/>
      <c r="AC44" s="5"/>
      <c r="AD44" s="5"/>
      <c r="AE44" s="5"/>
      <c r="AF44" s="5"/>
      <c r="AG44" s="5"/>
      <c r="AH44" s="5"/>
    </row>
    <row r="45" customFormat="false" ht="14.45" hidden="false" customHeight="true" outlineLevel="0" collapsed="false">
      <c r="A45" s="2" t="s">
        <v>4564</v>
      </c>
      <c r="B45" s="2" t="s">
        <v>5964</v>
      </c>
      <c r="C45" s="422" t="s">
        <v>5965</v>
      </c>
      <c r="D45" s="422"/>
      <c r="E45" s="429" t="s">
        <v>5966</v>
      </c>
      <c r="F45" s="424" t="s">
        <v>5967</v>
      </c>
      <c r="G45" s="2" t="s">
        <v>5968</v>
      </c>
      <c r="H45" s="422" t="s">
        <v>5969</v>
      </c>
      <c r="I45" s="422"/>
      <c r="J45" s="423" t="s">
        <v>5970</v>
      </c>
      <c r="K45" s="424" t="s">
        <v>5971</v>
      </c>
      <c r="L45" s="2" t="s">
        <v>5972</v>
      </c>
      <c r="M45" s="2"/>
      <c r="N45" s="2"/>
      <c r="O45" s="2"/>
      <c r="P45" s="2"/>
      <c r="Q45" s="2"/>
      <c r="R45" s="2"/>
      <c r="S45" s="2"/>
      <c r="T45" s="2"/>
      <c r="U45" s="2" t="s">
        <v>996</v>
      </c>
      <c r="V45" s="69" t="str">
        <f aca="false">"'"&amp;A45&amp;"': { name: '"&amp;B45&amp;"', nameZh: '"&amp;C45&amp;"', nameZhG1: '"&amp;D45&amp;"', nameKo: '"&amp;E45&amp;"', nameEn: '"&amp;F45&amp;"', symbol: '"&amp;G45&amp;"', symbolZh: '"&amp;H45&amp;"', symbolZhG1: '"&amp;I45&amp;"', symbolKo: '"&amp;J45&amp;"', symbolEn: '"&amp;K45&amp;"'"&amp;IF(N45&lt;&gt;"",", base: '"&amp;M45&amp;"', anotherID: '"&amp;N45&amp;"'","")&amp;IF(O45="○", ", notExistCardSets: ['na-s2'] as CardSet[]", IF(P45="○", ", notExistCardSets: ['na-s2', 'na-s3'] as CardSet[]", IF(Q45="○", ", notExistCardSets: ['na-s2', 'na-s3', 'na-s4', 'na-s4-pre'] as CardSet[]", IF(R45="○", ", notExistCardSets: ['na-s2', 'na-s3', 'na-s4', 'na-s4-pre', 'na-s5'] as CardSet[]", IF(S45="○", ", notExistCardSets: ['na-s2', 'na-s3', 'na-s4', 'na-s4-pre', 'na-s5', 'na-s6', 'na-s6-2'] as CardSet[]", IF(T45="○", ", notExistCardSets: ['na-s2', 'na-s3', 'na-s4', 'na-s4-pre', 'na-s5', 'na-s6', 'na-s6-2', 'na-s7'] as CardSet[]", IF(U45="○", ", notExistCardSets: ['na-s2', 'na-s3', 'na-s4', 'na-s4-pre', 'na-s5', 'na-s6', 'na-s6-2', 'na-s7', 'na-s7-2'] as CardSet[]", ""))))))) &amp; ", tarotNo: '" &amp; L45 &amp; "'},"</f>
        <v>'akina': { name: 'アキナ', nameZh: '安歧那', nameZhG1: '', nameKo: '아키나', nameEn: 'Akina', symbol: '算盤', symbolZh: '算盘', symbolZhG1: '', symbolKo: '주판', symbolEn: 'Abacus', notExistCardSets: ['na-s2', 'na-s3', 'na-s4', 'na-s4-pre', 'na-s5', 'na-s6', 'na-s6-2', 'na-s7', 'na-s7-2'] as CardSet[], tarotNo: '23'},</v>
      </c>
      <c r="W45" s="5"/>
      <c r="X45" s="5"/>
      <c r="Y45" s="5"/>
      <c r="Z45" s="5"/>
      <c r="AA45" s="5"/>
      <c r="AB45" s="5"/>
      <c r="AC45" s="5"/>
      <c r="AD45" s="5"/>
      <c r="AE45" s="5"/>
      <c r="AF45" s="5"/>
      <c r="AG45" s="5"/>
      <c r="AH45" s="5"/>
    </row>
    <row r="46" customFormat="false" ht="12" hidden="false" customHeight="true" outlineLevel="0" collapsed="false">
      <c r="A46" s="2" t="s">
        <v>4677</v>
      </c>
      <c r="B46" s="2" t="s">
        <v>5973</v>
      </c>
      <c r="C46" s="422" t="s">
        <v>5974</v>
      </c>
      <c r="D46" s="422"/>
      <c r="E46" s="429" t="s">
        <v>5975</v>
      </c>
      <c r="F46" s="424" t="s">
        <v>5976</v>
      </c>
      <c r="G46" s="2" t="s">
        <v>5977</v>
      </c>
      <c r="H46" s="422" t="s">
        <v>5978</v>
      </c>
      <c r="I46" s="422"/>
      <c r="J46" s="423" t="s">
        <v>5979</v>
      </c>
      <c r="K46" s="424" t="s">
        <v>5980</v>
      </c>
      <c r="L46" s="2" t="s">
        <v>1839</v>
      </c>
      <c r="M46" s="2"/>
      <c r="N46" s="2"/>
      <c r="O46" s="2"/>
      <c r="P46" s="2"/>
      <c r="Q46" s="2"/>
      <c r="R46" s="2"/>
      <c r="S46" s="2"/>
      <c r="T46" s="2"/>
      <c r="U46" s="2" t="s">
        <v>996</v>
      </c>
      <c r="V46" s="69" t="str">
        <f aca="false">"'"&amp;A46&amp;"': { name: '"&amp;B46&amp;"', nameZh: '"&amp;C46&amp;"', nameZhG1: '"&amp;D46&amp;"', nameKo: '"&amp;E46&amp;"', nameEn: '"&amp;F46&amp;"', symbol: '"&amp;G46&amp;"', symbolZh: '"&amp;H46&amp;"', symbolZhG1: '"&amp;I46&amp;"', symbolKo: '"&amp;J46&amp;"', symbolEn: '"&amp;K46&amp;"'"&amp;IF(N46&lt;&gt;"",", base: '"&amp;M46&amp;"', anotherID: '"&amp;N46&amp;"'","")&amp;IF(O46="○", ", notExistCardSets: ['na-s2'] as CardSet[]", IF(P46="○", ", notExistCardSets: ['na-s2', 'na-s3'] as CardSet[]", IF(Q46="○", ", notExistCardSets: ['na-s2', 'na-s3', 'na-s4', 'na-s4-pre'] as CardSet[]", IF(R46="○", ", notExistCardSets: ['na-s2', 'na-s3', 'na-s4', 'na-s4-pre', 'na-s5'] as CardSet[]", IF(S46="○", ", notExistCardSets: ['na-s2', 'na-s3', 'na-s4', 'na-s4-pre', 'na-s5', 'na-s6', 'na-s6-2'] as CardSet[]", IF(T46="○", ", notExistCardSets: ['na-s2', 'na-s3', 'na-s4', 'na-s4-pre', 'na-s5', 'na-s6', 'na-s6-2', 'na-s7'] as CardSet[]", IF(U46="○", ", notExistCardSets: ['na-s2', 'na-s3', 'na-s4', 'na-s4-pre', 'na-s5', 'na-s6', 'na-s6-2', 'na-s7', 'na-s7-2'] as CardSet[]", ""))))))) &amp; ", tarotNo: '" &amp; L46 &amp; "'},"</f>
        <v>'shisui': { name: 'シスイ', nameZh: '志水', nameZhG1: '', nameKo: '시스이', nameEn: 'Shisui', symbol: '鋸', symbolZh: '锯', symbolZhG1: '', symbolKo: '톱', symbolEn: 'Saw', notExistCardSets: ['na-s2', 'na-s3', 'na-s4', 'na-s4-pre', 'na-s5', 'na-s6', 'na-s6-2', 'na-s7', 'na-s7-2'] as CardSet[], tarotNo: '24'},</v>
      </c>
      <c r="W46" s="5"/>
      <c r="X46" s="5"/>
      <c r="Y46" s="5"/>
      <c r="Z46" s="5"/>
      <c r="AA46" s="5"/>
      <c r="AB46" s="5"/>
      <c r="AC46" s="5"/>
      <c r="AD46" s="5"/>
      <c r="AE46" s="5"/>
      <c r="AF46" s="5"/>
      <c r="AG46" s="5"/>
      <c r="AH46" s="5"/>
    </row>
    <row r="47" customFormat="false" ht="12" hidden="false" customHeight="true" outlineLevel="0" collapsed="false">
      <c r="A47" s="2" t="s">
        <v>5981</v>
      </c>
      <c r="B47" s="2" t="s">
        <v>5982</v>
      </c>
      <c r="C47" s="430" t="s">
        <v>5983</v>
      </c>
      <c r="D47" s="2"/>
      <c r="E47" s="430" t="s">
        <v>5984</v>
      </c>
      <c r="F47" s="431" t="s">
        <v>5985</v>
      </c>
      <c r="G47" s="432" t="s">
        <v>5986</v>
      </c>
      <c r="H47" s="433" t="s">
        <v>5986</v>
      </c>
      <c r="I47" s="431"/>
      <c r="J47" s="195" t="s">
        <v>5987</v>
      </c>
      <c r="K47" s="431" t="s">
        <v>5988</v>
      </c>
      <c r="L47" s="2" t="s">
        <v>5963</v>
      </c>
      <c r="M47" s="2" t="s">
        <v>4209</v>
      </c>
      <c r="N47" s="2" t="s">
        <v>49</v>
      </c>
      <c r="O47" s="2"/>
      <c r="P47" s="2"/>
      <c r="Q47" s="2"/>
      <c r="R47" s="2"/>
      <c r="S47" s="2"/>
      <c r="T47" s="2"/>
      <c r="U47" s="2"/>
      <c r="V47" s="2" t="s">
        <v>996</v>
      </c>
      <c r="W47" s="69" t="str">
        <f aca="false">"'"&amp;A47&amp;"': { name: '"&amp;B47&amp;"', nameZh: '"&amp;C47&amp;"', nameZhG1: '"&amp;D47&amp;"', nameKo: '"&amp;E47&amp;"', nameEn: '"&amp;F47&amp;"', symbol: '"&amp;G47&amp;"', symbolZh: '"&amp;H47&amp;"', symbolZhG1: '"&amp;I47&amp;"', symbolKo: '"&amp;J47&amp;"', symbolEn: '"&amp;K47&amp;"'"&amp;IF(N47&lt;&gt;"",", base: '"&amp;M47&amp;"', anotherID: '"&amp;N47&amp;"'","")&amp;IF(O47="○", ", notExistCardSets: ['na-s2'] as CardSet[]", IF(P47="○", ", notExistCardSets: ['na-s2', 'na-s3'] as CardSet[]", IF(Q47="○", ", notExistCardSets: ['na-s2', 'na-s3', 'na-s4', 'na-s4-pre'] as CardSet[]", IF(R47="○", ", notExistCardSets: ['na-s2', 'na-s3', 'na-s4', 'na-s4-pre', 'na-s5'] as CardSet[]", IF(S47="○", ", notExistCardSets: ['na-s2', 'na-s3', 'na-s4', 'na-s4-pre', 'na-s5', 'na-s6', 'na-s6-2'] as CardSet[]", IF(T47="○", ", notExistCardSets: ['na-s2', 'na-s3', 'na-s4', 'na-s4-pre', 'na-s5', 'na-s6', 'na-s6-2', 'na-s7'] as CardSet[]", IF(U47="○", ", notExistCardSets: ['na-s2', 'na-s3', 'na-s4', 'na-s4-pre', 'na-s5', 'na-s6', 'na-s6-2', 'na-s7', 'na-s7-2'] as CardSet[]", IF(V47="○", ", notExistCardSets: ['na-s2', 'na-s3', 'na-s4', 'na-s4-pre', 'na-s5', 'na-s6', 'na-s6-2', 'na-s7', 'na-s7-2', 'na-s8'] as CardSet[]", "")))))))) &amp; ", tarotNo: '" &amp; L47 &amp; "'},"</f>
        <v>'renri-a1': { name: '歴史家レンリ', nameZh: '史学家恋离', nameZhG1: '', nameKo: '역사가 렌리', nameEn: 'Historian Renri', symbol: '遺物', symbolZh: '遺物', symbolZhG1: '', symbolKo: '유물', symbolEn: 'Relic', base: 'renri', anotherID: 'A1', notExistCardSets: ['na-s2', 'na-s3', 'na-s4', 'na-s4-pre', 'na-s5', 'na-s6', 'na-s6-2', 'na-s7', 'na-s7-2', 'na-s8'] as CardSet[], tarotNo: '22'},</v>
      </c>
      <c r="X47" s="5"/>
      <c r="Y47" s="5"/>
      <c r="Z47" s="5"/>
      <c r="AA47" s="5"/>
      <c r="AB47" s="5"/>
      <c r="AC47" s="5"/>
      <c r="AD47" s="5"/>
      <c r="AE47" s="5"/>
      <c r="AF47" s="5"/>
      <c r="AG47" s="5"/>
      <c r="AH47" s="5"/>
      <c r="AI47" s="5"/>
      <c r="AML47" s="1"/>
    </row>
    <row r="48" customFormat="false" ht="12" hidden="false" customHeight="true" outlineLevel="0" collapsed="false">
      <c r="A48" s="2" t="s">
        <v>5989</v>
      </c>
      <c r="B48" s="2" t="s">
        <v>5990</v>
      </c>
      <c r="C48" s="430" t="s">
        <v>5991</v>
      </c>
      <c r="D48" s="2"/>
      <c r="E48" s="434" t="s">
        <v>5992</v>
      </c>
      <c r="F48" s="431"/>
      <c r="G48" s="195" t="s">
        <v>5993</v>
      </c>
      <c r="H48" s="431" t="s">
        <v>5994</v>
      </c>
      <c r="I48" s="435"/>
      <c r="J48" s="431" t="s">
        <v>5995</v>
      </c>
      <c r="K48" s="431"/>
      <c r="L48" s="2" t="s">
        <v>5996</v>
      </c>
      <c r="M48" s="2" t="s">
        <v>5198</v>
      </c>
      <c r="N48" s="2" t="s">
        <v>5229</v>
      </c>
      <c r="O48" s="2"/>
      <c r="P48" s="2"/>
      <c r="Q48" s="2"/>
      <c r="R48" s="2"/>
      <c r="S48" s="2"/>
      <c r="T48" s="2"/>
      <c r="U48" s="2"/>
      <c r="V48" s="2"/>
      <c r="W48" s="2"/>
      <c r="X48" s="2" t="s">
        <v>996</v>
      </c>
      <c r="Y48" s="69" t="str">
        <f aca="false">"'"&amp;A48&amp;"': { name: '"&amp;B48&amp;"', nameZh: '"&amp;C48&amp;"', nameZhG1: '"&amp;D48&amp;"', nameKo: '"&amp;E48&amp;"', nameEn: '"&amp;F48&amp;"', symbol: '"&amp;G48&amp;"', symbolZh: '"&amp;H48&amp;"', symbolZhG1: '"&amp;I48&amp;"', symbolKo: '"&amp;J48&amp;"', symbolEn: '"&amp;K48&amp;"'"&amp;IF(N48&lt;&gt;"",", base: '"&amp;M48&amp;"', anotherID: '"&amp;N48&amp;"'","")&amp;IF(O48="○", ", notExistCardSets: ['na-s2'] as CardSet[]", IF(P48="○", ", notExistCardSets: ['na-s2', 'na-s3'] as CardSet[]", IF(Q48="○", ", notExistCardSets: ['na-s2', 'na-s3', 'na-s4', 'na-s4-pre'] as CardSet[]", IF(R48="○", ", notExistCardSets: ['na-s2', 'na-s3', 'na-s4', 'na-s4-pre', 'na-s5'] as CardSet[]", IF(S48="○", ", notExistCardSets: ['na-s2', 'na-s3', 'na-s4', 'na-s4-pre', 'na-s5', 'na-s6', 'na-s6-2'] as CardSet[]", IF(T48="○", ", notExistCardSets: ['na-s2', 'na-s3', 'na-s4', 'na-s4-pre', 'na-s5', 'na-s6', 'na-s6-2', 'na-s7'] as CardSet[]", IF(U48="○", ", notExistCardSets: ['na-s2', 'na-s3', 'na-s4', 'na-s4-pre', 'na-s5', 'na-s6', 'na-s6-2', 'na-s7', 'na-s7-2'] as CardSet[]", IF(V48="○", ", notExistCardSets: ['na-s2', 'na-s3', 'na-s4', 'na-s4-pre', 'na-s5', 'na-s6', 'na-s6-2', 'na-s7', 'na-s7-2', 'na-s8'] as CardSet[]", IF(W48="○", ", notExistCardSets: ['na-s2', 'na-s3', 'na-s4', 'na-s4-pre', 'na-s5', 'na-s6', 'na-s6-2', 'na-s7', 'na-s7-2', 'na-s8', 'na-s8-2'] as CardSet[]", ""))))))))) &amp; ", tarotNo: '" &amp; L48 &amp; "'},"</f>
        <v>'innealra-o1': { name: 'イニル・イヌル', nameZh: '造神·忆瑠', nameZhG1: '', nameKo: '이니르 이누르', nameEn: '', symbol: '過去', symbolZh: '过去', symbolZhG1: '', symbolKo: '과거', symbolEn: '', base: 'innealra', anotherID: 'O1', tarotNo: '26'},</v>
      </c>
      <c r="Z48" s="5"/>
      <c r="AA48" s="5"/>
      <c r="AB48" s="5"/>
      <c r="AC48" s="5"/>
      <c r="AD48" s="5"/>
      <c r="AE48" s="5"/>
      <c r="AF48" s="5"/>
      <c r="AG48" s="5"/>
      <c r="AH48" s="5"/>
      <c r="AI48" s="5"/>
      <c r="AJ48" s="5"/>
      <c r="AK48" s="5"/>
      <c r="AML48" s="1"/>
      <c r="AMM48" s="1"/>
      <c r="AMN48" s="1"/>
    </row>
    <row r="49" customFormat="false" ht="12" hidden="false" customHeight="true" outlineLevel="0" collapsed="false">
      <c r="A49" s="2" t="s">
        <v>5997</v>
      </c>
      <c r="B49" s="2" t="s">
        <v>5998</v>
      </c>
      <c r="C49" s="430" t="s">
        <v>5999</v>
      </c>
      <c r="D49" s="2"/>
      <c r="E49" s="434" t="s">
        <v>6000</v>
      </c>
      <c r="F49" s="431"/>
      <c r="G49" s="195" t="s">
        <v>6001</v>
      </c>
      <c r="H49" s="431" t="s">
        <v>6002</v>
      </c>
      <c r="I49" s="435"/>
      <c r="J49" s="431" t="s">
        <v>6003</v>
      </c>
      <c r="K49" s="431"/>
      <c r="L49" s="2" t="s">
        <v>5996</v>
      </c>
      <c r="M49" s="2" t="s">
        <v>5198</v>
      </c>
      <c r="N49" s="2" t="s">
        <v>5292</v>
      </c>
      <c r="O49" s="2"/>
      <c r="P49" s="2"/>
      <c r="Q49" s="2"/>
      <c r="R49" s="2"/>
      <c r="S49" s="2"/>
      <c r="T49" s="2"/>
      <c r="U49" s="2"/>
      <c r="V49" s="2"/>
      <c r="W49" s="2"/>
      <c r="X49" s="2" t="s">
        <v>996</v>
      </c>
      <c r="Y49" s="69" t="str">
        <f aca="false">"'"&amp;A49&amp;"': { name: '"&amp;B49&amp;"', nameZh: '"&amp;C49&amp;"', nameZhG1: '"&amp;D49&amp;"', nameKo: '"&amp;E49&amp;"', nameEn: '"&amp;F49&amp;"', symbol: '"&amp;G49&amp;"', symbolZh: '"&amp;H49&amp;"', symbolZhG1: '"&amp;I49&amp;"', symbolKo: '"&amp;J49&amp;"', symbolEn: '"&amp;K49&amp;"'"&amp;IF(N49&lt;&gt;"",", base: '"&amp;M49&amp;"', anotherID: '"&amp;N49&amp;"'","")&amp;IF(O49="○", ", notExistCardSets: ['na-s2'] as CardSet[]", IF(P49="○", ", notExistCardSets: ['na-s2', 'na-s3'] as CardSet[]", IF(Q49="○", ", notExistCardSets: ['na-s2', 'na-s3', 'na-s4', 'na-s4-pre'] as CardSet[]", IF(R49="○", ", notExistCardSets: ['na-s2', 'na-s3', 'na-s4', 'na-s4-pre', 'na-s5'] as CardSet[]", IF(S49="○", ", notExistCardSets: ['na-s2', 'na-s3', 'na-s4', 'na-s4-pre', 'na-s5', 'na-s6', 'na-s6-2'] as CardSet[]", IF(T49="○", ", notExistCardSets: ['na-s2', 'na-s3', 'na-s4', 'na-s4-pre', 'na-s5', 'na-s6', 'na-s6-2', 'na-s7'] as CardSet[]", IF(U49="○", ", notExistCardSets: ['na-s2', 'na-s3', 'na-s4', 'na-s4-pre', 'na-s5', 'na-s6', 'na-s6-2', 'na-s7', 'na-s7-2'] as CardSet[]", IF(V49="○", ", notExistCardSets: ['na-s2', 'na-s3', 'na-s4', 'na-s4-pre', 'na-s5', 'na-s6', 'na-s6-2', 'na-s7', 'na-s7-2', 'na-s8'] as CardSet[]", IF(W49="○", ", notExistCardSets: ['na-s2', 'na-s3', 'na-s4', 'na-s4-pre', 'na-s5', 'na-s6', 'na-s6-2', 'na-s7', 'na-s7-2', 'na-s8', 'na-s8-2'] as CardSet[]", ""))))))))) &amp; ", tarotNo: '" &amp; L49 &amp; "'},"</f>
        <v>'innealra-o2': { name: 'イニル・マヒル', nameZh: '造神·真昼', nameZhG1: '', nameKo: '이니르 마히르', nameEn: '', symbol: '現在', symbolZh: '现在', symbolZhG1: '', symbolKo: '현재', symbolEn: '', base: 'innealra', anotherID: 'O2', tarotNo: '26'},</v>
      </c>
      <c r="Z49" s="5"/>
      <c r="AA49" s="5"/>
      <c r="AB49" s="5"/>
      <c r="AC49" s="5"/>
      <c r="AD49" s="5"/>
      <c r="AE49" s="5"/>
      <c r="AF49" s="5"/>
      <c r="AG49" s="5"/>
      <c r="AH49" s="5"/>
      <c r="AI49" s="5"/>
      <c r="AJ49" s="5"/>
      <c r="AK49" s="5"/>
      <c r="AML49" s="1"/>
      <c r="AMM49" s="1"/>
      <c r="AMN49" s="1"/>
    </row>
    <row r="50" customFormat="false" ht="12" hidden="false" customHeight="true" outlineLevel="0" collapsed="false">
      <c r="A50" s="2" t="s">
        <v>6004</v>
      </c>
      <c r="B50" s="2" t="s">
        <v>6005</v>
      </c>
      <c r="C50" s="430" t="s">
        <v>6006</v>
      </c>
      <c r="D50" s="2"/>
      <c r="E50" s="434" t="s">
        <v>6007</v>
      </c>
      <c r="F50" s="431"/>
      <c r="G50" s="195" t="s">
        <v>6008</v>
      </c>
      <c r="H50" s="431" t="s">
        <v>6008</v>
      </c>
      <c r="I50" s="435"/>
      <c r="J50" s="431" t="s">
        <v>6009</v>
      </c>
      <c r="K50" s="431"/>
      <c r="L50" s="2" t="s">
        <v>5996</v>
      </c>
      <c r="M50" s="2" t="s">
        <v>5198</v>
      </c>
      <c r="N50" s="2" t="s">
        <v>5343</v>
      </c>
      <c r="O50" s="2"/>
      <c r="P50" s="2"/>
      <c r="Q50" s="2"/>
      <c r="R50" s="2"/>
      <c r="S50" s="2"/>
      <c r="T50" s="2"/>
      <c r="U50" s="2"/>
      <c r="V50" s="2"/>
      <c r="W50" s="2"/>
      <c r="X50" s="2" t="s">
        <v>996</v>
      </c>
      <c r="Y50" s="69" t="str">
        <f aca="false">"'"&amp;A50&amp;"': { name: '"&amp;B50&amp;"', nameZh: '"&amp;C50&amp;"', nameZhG1: '"&amp;D50&amp;"', nameKo: '"&amp;E50&amp;"', nameEn: '"&amp;F50&amp;"', symbol: '"&amp;G50&amp;"', symbolZh: '"&amp;H50&amp;"', symbolZhG1: '"&amp;I50&amp;"', symbolKo: '"&amp;J50&amp;"', symbolEn: '"&amp;K50&amp;"'"&amp;IF(N50&lt;&gt;"",", base: '"&amp;M50&amp;"', anotherID: '"&amp;N50&amp;"'","")&amp;IF(O50="○", ", notExistCardSets: ['na-s2'] as CardSet[]", IF(P50="○", ", notExistCardSets: ['na-s2', 'na-s3'] as CardSet[]", IF(Q50="○", ", notExistCardSets: ['na-s2', 'na-s3', 'na-s4', 'na-s4-pre'] as CardSet[]", IF(R50="○", ", notExistCardSets: ['na-s2', 'na-s3', 'na-s4', 'na-s4-pre', 'na-s5'] as CardSet[]", IF(S50="○", ", notExistCardSets: ['na-s2', 'na-s3', 'na-s4', 'na-s4-pre', 'na-s5', 'na-s6', 'na-s6-2'] as CardSet[]", IF(T50="○", ", notExistCardSets: ['na-s2', 'na-s3', 'na-s4', 'na-s4-pre', 'na-s5', 'na-s6', 'na-s6-2', 'na-s7'] as CardSet[]", IF(U50="○", ", notExistCardSets: ['na-s2', 'na-s3', 'na-s4', 'na-s4-pre', 'na-s5', 'na-s6', 'na-s6-2', 'na-s7', 'na-s7-2'] as CardSet[]", IF(V50="○", ", notExistCardSets: ['na-s2', 'na-s3', 'na-s4', 'na-s4-pre', 'na-s5', 'na-s6', 'na-s6-2', 'na-s7', 'na-s7-2', 'na-s8'] as CardSet[]", IF(W50="○", ", notExistCardSets: ['na-s2', 'na-s3', 'na-s4', 'na-s4-pre', 'na-s5', 'na-s6', 'na-s6-2', 'na-s7', 'na-s7-2', 'na-s8', 'na-s8-2'] as CardSet[]", ""))))))))) &amp; ", tarotNo: '" &amp; L50 &amp; "'},"</f>
        <v>'innealra-o3': { name: 'イニル・アクル', nameZh: '造神·明来', nameZhG1: '', nameKo: '이니르 아쿠르', nameEn: '', symbol: '未来', symbolZh: '未来', symbolZhG1: '', symbolKo: '미래', symbolEn: '', base: 'innealra', anotherID: 'O3', tarotNo: '26'},</v>
      </c>
      <c r="Z50" s="5"/>
      <c r="AA50" s="5"/>
      <c r="AB50" s="5"/>
      <c r="AC50" s="5"/>
      <c r="AD50" s="5"/>
      <c r="AE50" s="5"/>
      <c r="AF50" s="5"/>
      <c r="AG50" s="5"/>
      <c r="AH50" s="5"/>
      <c r="AI50" s="5"/>
      <c r="AJ50" s="5"/>
      <c r="AK50" s="5"/>
      <c r="AML50" s="1"/>
      <c r="AMM50" s="1"/>
      <c r="AMN50" s="1"/>
    </row>
    <row r="51" customFormat="false" ht="12" hidden="false" customHeight="true" outlineLevel="0" collapsed="false">
      <c r="A51" s="2"/>
      <c r="B51" s="2"/>
      <c r="C51" s="2"/>
      <c r="D51" s="2"/>
      <c r="E51" s="2"/>
      <c r="F51" s="2"/>
      <c r="G51" s="2"/>
      <c r="H51" s="2"/>
      <c r="I51" s="7"/>
      <c r="J51" s="2"/>
      <c r="K51" s="63"/>
      <c r="L51" s="2"/>
      <c r="M51" s="2"/>
      <c r="N51" s="2"/>
      <c r="O51" s="2"/>
      <c r="P51" s="2"/>
      <c r="Q51" s="2"/>
      <c r="R51" s="2"/>
      <c r="S51" s="2"/>
      <c r="T51" s="2"/>
      <c r="U51" s="2"/>
      <c r="V51" s="5"/>
      <c r="W51" s="5"/>
      <c r="X51" s="5"/>
      <c r="Y51" s="5"/>
      <c r="Z51" s="5"/>
      <c r="AA51" s="5"/>
      <c r="AB51" s="5"/>
      <c r="AC51" s="5"/>
      <c r="AD51" s="5"/>
      <c r="AE51" s="5"/>
      <c r="AF51" s="5"/>
      <c r="AG51" s="5"/>
      <c r="AH51" s="5"/>
    </row>
    <row r="52" customFormat="false" ht="12" hidden="false" customHeight="true" outlineLevel="0" collapsed="false">
      <c r="A52" s="2"/>
      <c r="B52" s="2"/>
      <c r="C52" s="2"/>
      <c r="D52" s="2"/>
      <c r="E52" s="2"/>
      <c r="F52" s="2"/>
      <c r="G52" s="2"/>
      <c r="H52" s="2"/>
      <c r="I52" s="7"/>
      <c r="J52" s="2"/>
      <c r="K52" s="2"/>
      <c r="L52" s="2"/>
      <c r="M52" s="2"/>
      <c r="N52" s="2"/>
      <c r="O52" s="2"/>
      <c r="P52" s="2"/>
      <c r="Q52" s="2"/>
      <c r="R52" s="2"/>
      <c r="S52" s="2"/>
      <c r="T52" s="2"/>
      <c r="U52" s="2"/>
      <c r="V52" s="5"/>
      <c r="W52" s="5"/>
      <c r="X52" s="5"/>
      <c r="Y52" s="5"/>
      <c r="Z52" s="5"/>
      <c r="AA52" s="5"/>
      <c r="AB52" s="5"/>
      <c r="AC52" s="5"/>
      <c r="AD52" s="5"/>
      <c r="AE52" s="5"/>
      <c r="AF52" s="5"/>
      <c r="AG52" s="5"/>
      <c r="AH52" s="5"/>
    </row>
    <row r="53" customFormat="false" ht="12" hidden="false" customHeight="true" outlineLevel="0" collapsed="false">
      <c r="A53" s="2"/>
      <c r="B53" s="2"/>
      <c r="C53" s="2"/>
      <c r="D53" s="2"/>
      <c r="E53" s="2"/>
      <c r="F53" s="2"/>
      <c r="G53" s="2"/>
      <c r="H53" s="2"/>
      <c r="I53" s="7"/>
      <c r="J53" s="2"/>
      <c r="K53" s="2"/>
      <c r="L53" s="2"/>
      <c r="M53" s="2"/>
      <c r="N53" s="2"/>
      <c r="O53" s="2"/>
      <c r="P53" s="2"/>
      <c r="Q53" s="2"/>
      <c r="R53" s="2"/>
      <c r="S53" s="2"/>
      <c r="T53" s="2"/>
      <c r="U53" s="2"/>
      <c r="V53" s="5"/>
      <c r="W53" s="5"/>
      <c r="X53" s="5"/>
      <c r="Y53" s="5"/>
      <c r="Z53" s="5"/>
      <c r="AA53" s="5"/>
      <c r="AB53" s="5"/>
      <c r="AC53" s="5"/>
      <c r="AD53" s="5"/>
      <c r="AE53" s="5"/>
      <c r="AF53" s="5"/>
      <c r="AG53" s="5"/>
      <c r="AH53" s="5"/>
    </row>
    <row r="54" customFormat="false" ht="12" hidden="false" customHeight="true" outlineLevel="0" collapsed="false">
      <c r="A54" s="2"/>
      <c r="B54" s="2"/>
      <c r="C54" s="2"/>
      <c r="D54" s="2"/>
      <c r="E54" s="2"/>
      <c r="F54" s="2"/>
      <c r="G54" s="2"/>
      <c r="H54" s="2"/>
      <c r="I54" s="7"/>
      <c r="J54" s="2"/>
      <c r="K54" s="63"/>
      <c r="L54" s="2"/>
      <c r="M54" s="2"/>
      <c r="N54" s="2"/>
      <c r="O54" s="2"/>
      <c r="P54" s="2"/>
      <c r="Q54" s="2"/>
      <c r="R54" s="2"/>
      <c r="S54" s="2"/>
      <c r="T54" s="2"/>
      <c r="U54" s="2"/>
      <c r="V54" s="5"/>
      <c r="W54" s="5"/>
      <c r="X54" s="5"/>
      <c r="Y54" s="5"/>
      <c r="Z54" s="5"/>
      <c r="AA54" s="5"/>
      <c r="AB54" s="5"/>
      <c r="AC54" s="5"/>
      <c r="AD54" s="5"/>
      <c r="AE54" s="5"/>
      <c r="AF54" s="5"/>
      <c r="AG54" s="5"/>
      <c r="AH54" s="5"/>
    </row>
    <row r="55" customFormat="false" ht="12" hidden="false" customHeight="true" outlineLevel="0" collapsed="false">
      <c r="A55" s="2"/>
      <c r="B55" s="2"/>
      <c r="C55" s="2"/>
      <c r="D55" s="2"/>
      <c r="E55" s="2"/>
      <c r="F55" s="2"/>
      <c r="G55" s="2"/>
      <c r="H55" s="2"/>
      <c r="I55" s="7"/>
      <c r="J55" s="2"/>
      <c r="K55" s="63"/>
      <c r="L55" s="2"/>
      <c r="M55" s="2"/>
      <c r="N55" s="2"/>
      <c r="O55" s="2"/>
      <c r="P55" s="2"/>
      <c r="Q55" s="2"/>
      <c r="R55" s="2"/>
      <c r="S55" s="2"/>
      <c r="T55" s="2"/>
      <c r="U55" s="2"/>
      <c r="V55" s="5"/>
      <c r="W55" s="5"/>
      <c r="X55" s="5"/>
      <c r="Y55" s="5"/>
      <c r="Z55" s="5"/>
      <c r="AA55" s="5"/>
      <c r="AB55" s="5"/>
      <c r="AC55" s="5"/>
      <c r="AD55" s="5"/>
      <c r="AE55" s="5"/>
      <c r="AF55" s="5"/>
      <c r="AG55" s="5"/>
      <c r="AH55" s="5"/>
    </row>
    <row r="56" customFormat="false" ht="12" hidden="false" customHeight="true" outlineLevel="0" collapsed="false">
      <c r="A56" s="2"/>
      <c r="B56" s="2"/>
      <c r="C56" s="2"/>
      <c r="D56" s="2"/>
      <c r="E56" s="2"/>
      <c r="F56" s="2"/>
      <c r="G56" s="2"/>
      <c r="H56" s="2"/>
      <c r="I56" s="7"/>
      <c r="J56" s="2"/>
      <c r="K56" s="63"/>
      <c r="L56" s="2"/>
      <c r="M56" s="2"/>
      <c r="N56" s="2"/>
      <c r="O56" s="2"/>
      <c r="P56" s="2"/>
      <c r="Q56" s="2"/>
      <c r="R56" s="2"/>
      <c r="S56" s="2"/>
      <c r="T56" s="2"/>
      <c r="U56" s="2"/>
      <c r="V56" s="5"/>
      <c r="W56" s="5"/>
      <c r="X56" s="5"/>
      <c r="Y56" s="5"/>
      <c r="Z56" s="5"/>
      <c r="AA56" s="5"/>
      <c r="AB56" s="5"/>
      <c r="AC56" s="5"/>
      <c r="AD56" s="5"/>
      <c r="AE56" s="5"/>
      <c r="AF56" s="5"/>
      <c r="AG56" s="5"/>
      <c r="AH56" s="5"/>
    </row>
    <row r="57" customFormat="false" ht="12" hidden="false" customHeight="true" outlineLevel="0" collapsed="false">
      <c r="A57" s="2"/>
      <c r="B57" s="2"/>
      <c r="C57" s="2"/>
      <c r="D57" s="2"/>
      <c r="E57" s="2"/>
      <c r="F57" s="2"/>
      <c r="G57" s="2"/>
      <c r="H57" s="2"/>
      <c r="I57" s="7"/>
      <c r="J57" s="2"/>
      <c r="K57" s="63"/>
      <c r="L57" s="2"/>
      <c r="M57" s="2"/>
      <c r="N57" s="2"/>
      <c r="O57" s="2"/>
      <c r="P57" s="2"/>
      <c r="Q57" s="2"/>
      <c r="R57" s="2"/>
      <c r="S57" s="2"/>
      <c r="T57" s="2"/>
      <c r="U57" s="2"/>
      <c r="V57" s="5"/>
      <c r="W57" s="5"/>
      <c r="X57" s="5"/>
      <c r="Y57" s="5"/>
      <c r="Z57" s="5"/>
      <c r="AA57" s="5"/>
      <c r="AB57" s="5"/>
      <c r="AC57" s="5"/>
      <c r="AD57" s="5"/>
      <c r="AE57" s="5"/>
      <c r="AF57" s="5"/>
      <c r="AG57" s="5"/>
      <c r="AH57" s="5"/>
    </row>
    <row r="58" customFormat="false" ht="12" hidden="false" customHeight="true" outlineLevel="0" collapsed="false">
      <c r="A58" s="2"/>
      <c r="B58" s="2"/>
      <c r="C58" s="2"/>
      <c r="D58" s="2"/>
      <c r="E58" s="2"/>
      <c r="F58" s="2"/>
      <c r="G58" s="2"/>
      <c r="H58" s="2"/>
      <c r="I58" s="7"/>
      <c r="J58" s="2"/>
      <c r="K58" s="63"/>
      <c r="L58" s="2"/>
      <c r="M58" s="2"/>
      <c r="N58" s="2"/>
      <c r="O58" s="2"/>
      <c r="P58" s="2"/>
      <c r="Q58" s="2"/>
      <c r="R58" s="2"/>
      <c r="S58" s="2"/>
      <c r="T58" s="2"/>
      <c r="U58" s="2"/>
      <c r="V58" s="5"/>
      <c r="W58" s="5"/>
      <c r="X58" s="5"/>
      <c r="Y58" s="5"/>
      <c r="Z58" s="5"/>
      <c r="AA58" s="5"/>
      <c r="AB58" s="5"/>
      <c r="AC58" s="5"/>
      <c r="AD58" s="5"/>
      <c r="AE58" s="5"/>
      <c r="AF58" s="5"/>
      <c r="AG58" s="5"/>
      <c r="AH58" s="5"/>
    </row>
    <row r="59" customFormat="false" ht="12" hidden="false" customHeight="true" outlineLevel="0" collapsed="false">
      <c r="A59" s="2"/>
      <c r="B59" s="2"/>
      <c r="C59" s="2"/>
      <c r="D59" s="2"/>
      <c r="E59" s="2"/>
      <c r="F59" s="2"/>
      <c r="G59" s="2"/>
      <c r="H59" s="2"/>
      <c r="I59" s="7"/>
      <c r="J59" s="2"/>
      <c r="K59" s="63"/>
      <c r="L59" s="2"/>
      <c r="M59" s="2"/>
      <c r="N59" s="2"/>
      <c r="O59" s="2"/>
      <c r="P59" s="2"/>
      <c r="Q59" s="2"/>
      <c r="R59" s="2"/>
      <c r="S59" s="2"/>
      <c r="T59" s="2"/>
      <c r="U59" s="2"/>
      <c r="V59" s="5"/>
      <c r="W59" s="5"/>
      <c r="X59" s="5"/>
      <c r="Y59" s="5"/>
      <c r="Z59" s="5"/>
      <c r="AA59" s="5"/>
      <c r="AB59" s="5"/>
      <c r="AC59" s="5"/>
      <c r="AD59" s="5"/>
      <c r="AE59" s="5"/>
      <c r="AF59" s="5"/>
      <c r="AG59" s="5"/>
      <c r="AH59" s="5"/>
    </row>
    <row r="60" customFormat="false" ht="12" hidden="false" customHeight="true" outlineLevel="0" collapsed="false">
      <c r="A60" s="2"/>
      <c r="B60" s="2"/>
      <c r="C60" s="2"/>
      <c r="D60" s="2"/>
      <c r="E60" s="2"/>
      <c r="F60" s="2"/>
      <c r="G60" s="2"/>
      <c r="H60" s="2"/>
      <c r="I60" s="7"/>
      <c r="J60" s="2"/>
      <c r="K60" s="2"/>
      <c r="L60" s="2"/>
      <c r="M60" s="2"/>
      <c r="N60" s="2"/>
      <c r="O60" s="2"/>
      <c r="P60" s="2"/>
      <c r="Q60" s="2"/>
      <c r="R60" s="2"/>
      <c r="S60" s="2"/>
      <c r="T60" s="2"/>
      <c r="U60" s="2"/>
      <c r="V60" s="5"/>
      <c r="W60" s="5"/>
      <c r="X60" s="5"/>
      <c r="Y60" s="5"/>
      <c r="Z60" s="5"/>
      <c r="AA60" s="5"/>
      <c r="AB60" s="5"/>
      <c r="AC60" s="5"/>
      <c r="AD60" s="5"/>
      <c r="AE60" s="5"/>
      <c r="AF60" s="5"/>
      <c r="AG60" s="5"/>
      <c r="AH60" s="5"/>
    </row>
    <row r="61" customFormat="false" ht="12" hidden="false" customHeight="true" outlineLevel="0" collapsed="false">
      <c r="A61" s="2"/>
      <c r="B61" s="2"/>
      <c r="C61" s="2"/>
      <c r="D61" s="2"/>
      <c r="E61" s="2"/>
      <c r="F61" s="2"/>
      <c r="G61" s="2"/>
      <c r="H61" s="2"/>
      <c r="I61" s="7"/>
      <c r="J61" s="2"/>
      <c r="K61" s="63"/>
      <c r="L61" s="2"/>
      <c r="M61" s="2"/>
      <c r="N61" s="2"/>
      <c r="O61" s="2"/>
      <c r="P61" s="2"/>
      <c r="Q61" s="2"/>
      <c r="R61" s="2"/>
      <c r="S61" s="2"/>
      <c r="T61" s="2"/>
      <c r="U61" s="2"/>
      <c r="V61" s="5"/>
      <c r="W61" s="5"/>
      <c r="X61" s="5"/>
      <c r="Y61" s="5"/>
      <c r="Z61" s="5"/>
      <c r="AA61" s="5"/>
      <c r="AB61" s="5"/>
      <c r="AC61" s="5"/>
      <c r="AD61" s="5"/>
      <c r="AE61" s="5"/>
      <c r="AF61" s="5"/>
      <c r="AG61" s="5"/>
      <c r="AH61" s="5"/>
    </row>
    <row r="62" customFormat="false" ht="12" hidden="false" customHeight="true" outlineLevel="0" collapsed="false">
      <c r="A62" s="2"/>
      <c r="B62" s="2"/>
      <c r="C62" s="2"/>
      <c r="D62" s="2"/>
      <c r="E62" s="2"/>
      <c r="F62" s="2"/>
      <c r="G62" s="2"/>
      <c r="H62" s="2"/>
      <c r="I62" s="7"/>
      <c r="J62" s="2"/>
      <c r="K62" s="63"/>
      <c r="L62" s="2"/>
      <c r="M62" s="2"/>
      <c r="N62" s="2"/>
      <c r="O62" s="2"/>
      <c r="P62" s="2"/>
      <c r="Q62" s="2"/>
      <c r="R62" s="2"/>
      <c r="S62" s="2"/>
      <c r="T62" s="2"/>
      <c r="U62" s="2"/>
      <c r="V62" s="5"/>
      <c r="W62" s="5"/>
      <c r="X62" s="5"/>
      <c r="Y62" s="5"/>
      <c r="Z62" s="5"/>
      <c r="AA62" s="5"/>
      <c r="AB62" s="5"/>
      <c r="AC62" s="5"/>
      <c r="AD62" s="5"/>
      <c r="AE62" s="5"/>
      <c r="AF62" s="5"/>
      <c r="AG62" s="5"/>
      <c r="AH62" s="5"/>
    </row>
    <row r="63" customFormat="false" ht="12" hidden="false" customHeight="true" outlineLevel="0" collapsed="false">
      <c r="A63" s="2"/>
      <c r="B63" s="2"/>
      <c r="C63" s="2"/>
      <c r="D63" s="2"/>
      <c r="E63" s="2"/>
      <c r="F63" s="2"/>
      <c r="G63" s="2"/>
      <c r="H63" s="2"/>
      <c r="I63" s="7"/>
      <c r="J63" s="2"/>
      <c r="K63" s="2"/>
      <c r="L63" s="2"/>
      <c r="M63" s="2"/>
      <c r="N63" s="2"/>
      <c r="O63" s="2"/>
      <c r="P63" s="2"/>
      <c r="Q63" s="2"/>
      <c r="R63" s="2"/>
      <c r="S63" s="2"/>
      <c r="T63" s="2"/>
      <c r="U63" s="2"/>
      <c r="V63" s="5"/>
      <c r="W63" s="5"/>
      <c r="X63" s="5"/>
      <c r="Y63" s="5"/>
      <c r="Z63" s="5"/>
      <c r="AA63" s="5"/>
      <c r="AB63" s="5"/>
      <c r="AC63" s="5"/>
      <c r="AD63" s="5"/>
      <c r="AE63" s="5"/>
      <c r="AF63" s="5"/>
      <c r="AG63" s="5"/>
      <c r="AH63" s="5"/>
    </row>
    <row r="64" customFormat="false" ht="12" hidden="false" customHeight="true" outlineLevel="0" collapsed="false">
      <c r="A64" s="2"/>
      <c r="B64" s="2"/>
      <c r="C64" s="2"/>
      <c r="D64" s="2"/>
      <c r="E64" s="2"/>
      <c r="F64" s="2"/>
      <c r="G64" s="2"/>
      <c r="H64" s="2"/>
      <c r="I64" s="7"/>
      <c r="J64" s="2"/>
      <c r="K64" s="63"/>
      <c r="L64" s="2"/>
      <c r="M64" s="2"/>
      <c r="N64" s="2"/>
      <c r="O64" s="2"/>
      <c r="P64" s="2"/>
      <c r="Q64" s="2"/>
      <c r="R64" s="2"/>
      <c r="S64" s="2"/>
      <c r="T64" s="2"/>
      <c r="U64" s="2"/>
      <c r="V64" s="5"/>
      <c r="W64" s="5"/>
      <c r="X64" s="5"/>
      <c r="Y64" s="5"/>
      <c r="Z64" s="5"/>
      <c r="AA64" s="5"/>
      <c r="AB64" s="5"/>
      <c r="AC64" s="5"/>
      <c r="AD64" s="5"/>
      <c r="AE64" s="5"/>
      <c r="AF64" s="5"/>
      <c r="AG64" s="5"/>
      <c r="AH64" s="5"/>
    </row>
    <row r="65" customFormat="false" ht="12" hidden="false" customHeight="true" outlineLevel="0" collapsed="false">
      <c r="A65" s="2"/>
      <c r="B65" s="2"/>
      <c r="C65" s="2"/>
      <c r="D65" s="2"/>
      <c r="E65" s="2"/>
      <c r="F65" s="2"/>
      <c r="G65" s="2"/>
      <c r="H65" s="2"/>
      <c r="I65" s="7"/>
      <c r="J65" s="2"/>
      <c r="K65" s="63"/>
      <c r="L65" s="2"/>
      <c r="M65" s="2"/>
      <c r="N65" s="2"/>
      <c r="O65" s="2"/>
      <c r="P65" s="2"/>
      <c r="Q65" s="2"/>
      <c r="R65" s="2"/>
      <c r="S65" s="2"/>
      <c r="T65" s="2"/>
      <c r="U65" s="2"/>
      <c r="V65" s="5"/>
      <c r="W65" s="5"/>
      <c r="X65" s="5"/>
      <c r="Y65" s="5"/>
      <c r="Z65" s="5"/>
      <c r="AA65" s="5"/>
      <c r="AB65" s="5"/>
      <c r="AC65" s="5"/>
      <c r="AD65" s="5"/>
      <c r="AE65" s="5"/>
      <c r="AF65" s="5"/>
      <c r="AG65" s="5"/>
      <c r="AH65" s="5"/>
    </row>
    <row r="66" customFormat="false" ht="12" hidden="false" customHeight="true" outlineLevel="0" collapsed="false">
      <c r="A66" s="2"/>
      <c r="B66" s="2"/>
      <c r="C66" s="2"/>
      <c r="D66" s="2"/>
      <c r="E66" s="2"/>
      <c r="F66" s="2"/>
      <c r="G66" s="2"/>
      <c r="H66" s="2"/>
      <c r="I66" s="7"/>
      <c r="J66" s="2"/>
      <c r="K66" s="63"/>
      <c r="L66" s="2"/>
      <c r="M66" s="2"/>
      <c r="N66" s="2"/>
      <c r="O66" s="2"/>
      <c r="P66" s="2"/>
      <c r="Q66" s="2"/>
      <c r="R66" s="2"/>
      <c r="S66" s="2"/>
      <c r="T66" s="2"/>
      <c r="U66" s="2"/>
      <c r="V66" s="5"/>
      <c r="W66" s="5"/>
      <c r="X66" s="5"/>
      <c r="Y66" s="5"/>
      <c r="Z66" s="5"/>
      <c r="AA66" s="5"/>
      <c r="AB66" s="5"/>
      <c r="AC66" s="5"/>
      <c r="AD66" s="5"/>
      <c r="AE66" s="5"/>
      <c r="AF66" s="5"/>
      <c r="AG66" s="5"/>
      <c r="AH66" s="5"/>
    </row>
    <row r="67" customFormat="false" ht="12" hidden="false" customHeight="true" outlineLevel="0" collapsed="false">
      <c r="A67" s="2"/>
      <c r="B67" s="2"/>
      <c r="C67" s="2"/>
      <c r="D67" s="2"/>
      <c r="E67" s="2"/>
      <c r="F67" s="2"/>
      <c r="G67" s="2"/>
      <c r="H67" s="2"/>
      <c r="I67" s="7"/>
      <c r="J67" s="2"/>
      <c r="K67" s="63"/>
      <c r="L67" s="2"/>
      <c r="M67" s="2"/>
      <c r="N67" s="2"/>
      <c r="O67" s="2"/>
      <c r="P67" s="2"/>
      <c r="Q67" s="2"/>
      <c r="R67" s="2"/>
      <c r="S67" s="2"/>
      <c r="T67" s="2"/>
      <c r="U67" s="2"/>
      <c r="V67" s="5"/>
      <c r="W67" s="5"/>
      <c r="X67" s="5"/>
      <c r="Y67" s="5"/>
      <c r="Z67" s="5"/>
      <c r="AA67" s="5"/>
      <c r="AB67" s="5"/>
      <c r="AC67" s="5"/>
      <c r="AD67" s="5"/>
      <c r="AE67" s="5"/>
      <c r="AF67" s="5"/>
      <c r="AG67" s="5"/>
      <c r="AH67" s="5"/>
    </row>
    <row r="68" customFormat="false" ht="12" hidden="false" customHeight="true" outlineLevel="0" collapsed="false">
      <c r="A68" s="2"/>
      <c r="B68" s="2"/>
      <c r="C68" s="2"/>
      <c r="D68" s="2"/>
      <c r="E68" s="2"/>
      <c r="F68" s="2"/>
      <c r="G68" s="2"/>
      <c r="H68" s="2"/>
      <c r="I68" s="7"/>
      <c r="J68" s="2"/>
      <c r="K68" s="63"/>
      <c r="L68" s="2"/>
      <c r="M68" s="2"/>
      <c r="N68" s="2"/>
      <c r="O68" s="2"/>
      <c r="P68" s="2"/>
      <c r="Q68" s="2"/>
      <c r="R68" s="2"/>
      <c r="S68" s="2"/>
      <c r="T68" s="2"/>
      <c r="U68" s="2"/>
      <c r="V68" s="5"/>
      <c r="W68" s="5"/>
      <c r="X68" s="5"/>
      <c r="Y68" s="5"/>
      <c r="Z68" s="5"/>
      <c r="AA68" s="5"/>
      <c r="AB68" s="5"/>
      <c r="AC68" s="5"/>
      <c r="AD68" s="5"/>
      <c r="AE68" s="5"/>
      <c r="AF68" s="5"/>
      <c r="AG68" s="5"/>
      <c r="AH68" s="5"/>
    </row>
    <row r="69" customFormat="false" ht="12" hidden="false" customHeight="true" outlineLevel="0" collapsed="false">
      <c r="A69" s="2"/>
      <c r="B69" s="2"/>
      <c r="C69" s="2"/>
      <c r="D69" s="2"/>
      <c r="E69" s="2"/>
      <c r="F69" s="2"/>
      <c r="G69" s="2"/>
      <c r="H69" s="2"/>
      <c r="I69" s="7"/>
      <c r="J69" s="2"/>
      <c r="K69" s="63"/>
      <c r="L69" s="2"/>
      <c r="M69" s="2"/>
      <c r="N69" s="2"/>
      <c r="O69" s="2"/>
      <c r="P69" s="2"/>
      <c r="Q69" s="2"/>
      <c r="R69" s="2"/>
      <c r="S69" s="2"/>
      <c r="T69" s="2"/>
      <c r="U69" s="2"/>
      <c r="V69" s="5"/>
      <c r="W69" s="5"/>
      <c r="X69" s="5"/>
      <c r="Y69" s="5"/>
      <c r="Z69" s="5"/>
      <c r="AA69" s="5"/>
      <c r="AB69" s="5"/>
      <c r="AC69" s="5"/>
      <c r="AD69" s="5"/>
      <c r="AE69" s="5"/>
      <c r="AF69" s="5"/>
      <c r="AG69" s="5"/>
      <c r="AH69" s="5"/>
    </row>
    <row r="70" customFormat="false" ht="12" hidden="false" customHeight="true" outlineLevel="0" collapsed="false">
      <c r="A70" s="2"/>
      <c r="B70" s="2"/>
      <c r="C70" s="2"/>
      <c r="D70" s="2"/>
      <c r="E70" s="2"/>
      <c r="F70" s="2"/>
      <c r="G70" s="2"/>
      <c r="H70" s="2"/>
      <c r="I70" s="7"/>
      <c r="J70" s="2"/>
      <c r="K70" s="63"/>
      <c r="L70" s="2"/>
      <c r="M70" s="2"/>
      <c r="N70" s="2"/>
      <c r="O70" s="2"/>
      <c r="P70" s="2"/>
      <c r="Q70" s="2"/>
      <c r="R70" s="2"/>
      <c r="S70" s="2"/>
      <c r="T70" s="2"/>
      <c r="U70" s="2"/>
      <c r="V70" s="5"/>
      <c r="W70" s="5"/>
      <c r="X70" s="5"/>
      <c r="Y70" s="5"/>
      <c r="Z70" s="5"/>
      <c r="AA70" s="5"/>
      <c r="AB70" s="5"/>
      <c r="AC70" s="5"/>
      <c r="AD70" s="5"/>
      <c r="AE70" s="5"/>
      <c r="AF70" s="5"/>
      <c r="AG70" s="5"/>
      <c r="AH70" s="5"/>
    </row>
    <row r="71" customFormat="false" ht="12" hidden="false" customHeight="true" outlineLevel="0" collapsed="false">
      <c r="A71" s="2"/>
      <c r="B71" s="2"/>
      <c r="C71" s="2"/>
      <c r="D71" s="2"/>
      <c r="E71" s="2"/>
      <c r="F71" s="2"/>
      <c r="G71" s="2"/>
      <c r="H71" s="2"/>
      <c r="I71" s="7"/>
      <c r="J71" s="2"/>
      <c r="K71" s="63"/>
      <c r="L71" s="2"/>
      <c r="M71" s="2"/>
      <c r="N71" s="2"/>
      <c r="O71" s="2"/>
      <c r="P71" s="2"/>
      <c r="Q71" s="2"/>
      <c r="R71" s="2"/>
      <c r="S71" s="2"/>
      <c r="T71" s="2"/>
      <c r="U71" s="2"/>
      <c r="V71" s="5"/>
      <c r="W71" s="5"/>
      <c r="X71" s="5"/>
      <c r="Y71" s="5"/>
      <c r="Z71" s="5"/>
      <c r="AA71" s="5"/>
      <c r="AB71" s="5"/>
      <c r="AC71" s="5"/>
      <c r="AD71" s="5"/>
      <c r="AE71" s="5"/>
      <c r="AF71" s="5"/>
      <c r="AG71" s="5"/>
      <c r="AH71" s="5"/>
    </row>
    <row r="72" customFormat="false" ht="12" hidden="false" customHeight="true" outlineLevel="0" collapsed="false">
      <c r="A72" s="2"/>
      <c r="B72" s="2"/>
      <c r="C72" s="2"/>
      <c r="D72" s="2"/>
      <c r="E72" s="2"/>
      <c r="F72" s="2"/>
      <c r="G72" s="2"/>
      <c r="H72" s="2"/>
      <c r="I72" s="7"/>
      <c r="J72" s="2"/>
      <c r="K72" s="63"/>
      <c r="L72" s="2"/>
      <c r="M72" s="2"/>
      <c r="N72" s="2"/>
      <c r="O72" s="2"/>
      <c r="P72" s="2"/>
      <c r="Q72" s="2"/>
      <c r="R72" s="2"/>
      <c r="S72" s="2"/>
      <c r="T72" s="2"/>
      <c r="U72" s="2"/>
      <c r="V72" s="5"/>
      <c r="W72" s="5"/>
      <c r="X72" s="5"/>
      <c r="Y72" s="5"/>
      <c r="Z72" s="5"/>
      <c r="AA72" s="5"/>
      <c r="AB72" s="5"/>
      <c r="AC72" s="5"/>
      <c r="AD72" s="5"/>
      <c r="AE72" s="5"/>
      <c r="AF72" s="5"/>
      <c r="AG72" s="5"/>
      <c r="AH72" s="5"/>
    </row>
    <row r="73" customFormat="false" ht="12" hidden="false" customHeight="true" outlineLevel="0" collapsed="false">
      <c r="A73" s="2"/>
      <c r="B73" s="2"/>
      <c r="C73" s="2"/>
      <c r="D73" s="2"/>
      <c r="E73" s="2"/>
      <c r="F73" s="2"/>
      <c r="G73" s="2"/>
      <c r="H73" s="2"/>
      <c r="I73" s="7"/>
      <c r="J73" s="2"/>
      <c r="K73" s="63"/>
      <c r="L73" s="2"/>
      <c r="M73" s="2"/>
      <c r="N73" s="2"/>
      <c r="O73" s="2"/>
      <c r="P73" s="2"/>
      <c r="Q73" s="2"/>
      <c r="R73" s="2"/>
      <c r="S73" s="2"/>
      <c r="T73" s="2"/>
      <c r="U73" s="2"/>
      <c r="V73" s="5"/>
      <c r="W73" s="5"/>
      <c r="X73" s="5"/>
      <c r="Y73" s="5"/>
      <c r="Z73" s="5"/>
      <c r="AA73" s="5"/>
      <c r="AB73" s="5"/>
      <c r="AC73" s="5"/>
      <c r="AD73" s="5"/>
      <c r="AE73" s="5"/>
      <c r="AF73" s="5"/>
      <c r="AG73" s="5"/>
      <c r="AH73" s="5"/>
    </row>
    <row r="74" customFormat="false" ht="25.5" hidden="false" customHeight="true" outlineLevel="0" collapsed="false">
      <c r="A74" s="2"/>
      <c r="B74" s="2"/>
      <c r="C74" s="2"/>
      <c r="D74" s="2"/>
      <c r="E74" s="2"/>
      <c r="F74" s="2"/>
      <c r="G74" s="2"/>
      <c r="H74" s="2"/>
      <c r="I74" s="7"/>
      <c r="J74" s="2"/>
      <c r="K74" s="63"/>
      <c r="L74" s="2"/>
      <c r="M74" s="2"/>
      <c r="N74" s="2"/>
      <c r="O74" s="2"/>
      <c r="P74" s="2"/>
      <c r="Q74" s="2"/>
      <c r="R74" s="2"/>
      <c r="S74" s="2"/>
      <c r="T74" s="2"/>
      <c r="U74" s="2"/>
      <c r="V74" s="5"/>
      <c r="W74" s="5"/>
      <c r="X74" s="5"/>
      <c r="Y74" s="5"/>
      <c r="Z74" s="5"/>
      <c r="AA74" s="5"/>
      <c r="AB74" s="5"/>
      <c r="AC74" s="5"/>
      <c r="AD74" s="5"/>
      <c r="AE74" s="5"/>
      <c r="AF74" s="5"/>
      <c r="AG74" s="5"/>
      <c r="AH74" s="5"/>
    </row>
    <row r="75" customFormat="false" ht="12" hidden="false" customHeight="true" outlineLevel="0" collapsed="false">
      <c r="A75" s="2"/>
      <c r="B75" s="2"/>
      <c r="C75" s="2"/>
      <c r="D75" s="2"/>
      <c r="E75" s="2"/>
      <c r="F75" s="2"/>
      <c r="G75" s="2"/>
      <c r="H75" s="2"/>
      <c r="I75" s="7"/>
      <c r="J75" s="2"/>
      <c r="K75" s="63"/>
      <c r="L75" s="2"/>
      <c r="M75" s="2"/>
      <c r="N75" s="2"/>
      <c r="O75" s="2"/>
      <c r="P75" s="2"/>
      <c r="Q75" s="2"/>
      <c r="R75" s="2"/>
      <c r="S75" s="2"/>
      <c r="T75" s="2"/>
      <c r="U75" s="2"/>
      <c r="V75" s="5"/>
      <c r="W75" s="5"/>
      <c r="X75" s="5"/>
      <c r="Y75" s="5"/>
      <c r="Z75" s="5"/>
      <c r="AA75" s="5"/>
      <c r="AB75" s="5"/>
      <c r="AC75" s="5"/>
      <c r="AD75" s="5"/>
      <c r="AE75" s="5"/>
      <c r="AF75" s="5"/>
      <c r="AG75" s="5"/>
      <c r="AH75" s="5"/>
    </row>
    <row r="76" customFormat="false" ht="12" hidden="false" customHeight="true" outlineLevel="0" collapsed="false">
      <c r="A76" s="2"/>
      <c r="B76" s="2"/>
      <c r="C76" s="2"/>
      <c r="D76" s="2"/>
      <c r="E76" s="2"/>
      <c r="F76" s="2"/>
      <c r="G76" s="2"/>
      <c r="H76" s="2"/>
      <c r="I76" s="7"/>
      <c r="J76" s="2"/>
      <c r="K76" s="63"/>
      <c r="L76" s="2"/>
      <c r="M76" s="2"/>
      <c r="N76" s="2"/>
      <c r="O76" s="2"/>
      <c r="P76" s="2"/>
      <c r="Q76" s="2"/>
      <c r="R76" s="2"/>
      <c r="S76" s="2"/>
      <c r="T76" s="2"/>
      <c r="U76" s="2"/>
      <c r="V76" s="5"/>
      <c r="W76" s="5"/>
      <c r="X76" s="5"/>
      <c r="Y76" s="5"/>
      <c r="Z76" s="5"/>
      <c r="AA76" s="5"/>
      <c r="AB76" s="5"/>
      <c r="AC76" s="5"/>
      <c r="AD76" s="5"/>
      <c r="AE76" s="5"/>
      <c r="AF76" s="5"/>
      <c r="AG76" s="5"/>
      <c r="AH76" s="5"/>
    </row>
    <row r="77" customFormat="false" ht="12" hidden="false" customHeight="true" outlineLevel="0" collapsed="false">
      <c r="A77" s="2"/>
      <c r="B77" s="2"/>
      <c r="C77" s="2"/>
      <c r="D77" s="2"/>
      <c r="E77" s="2"/>
      <c r="F77" s="2"/>
      <c r="G77" s="2"/>
      <c r="H77" s="2"/>
      <c r="I77" s="7"/>
      <c r="J77" s="2"/>
      <c r="K77" s="63"/>
      <c r="L77" s="2"/>
      <c r="M77" s="2"/>
      <c r="N77" s="2"/>
      <c r="O77" s="2"/>
      <c r="P77" s="2"/>
      <c r="Q77" s="2"/>
      <c r="R77" s="2"/>
      <c r="S77" s="2"/>
      <c r="T77" s="2"/>
      <c r="U77" s="2"/>
      <c r="V77" s="5"/>
      <c r="W77" s="5"/>
      <c r="X77" s="5"/>
      <c r="Y77" s="5"/>
      <c r="Z77" s="5"/>
      <c r="AA77" s="5"/>
      <c r="AB77" s="5"/>
      <c r="AC77" s="5"/>
      <c r="AD77" s="5"/>
      <c r="AE77" s="5"/>
      <c r="AF77" s="5"/>
      <c r="AG77" s="5"/>
      <c r="AH77" s="5"/>
    </row>
    <row r="78" customFormat="false" ht="12" hidden="false" customHeight="true" outlineLevel="0" collapsed="false">
      <c r="A78" s="2"/>
      <c r="B78" s="2"/>
      <c r="C78" s="2"/>
      <c r="D78" s="2"/>
      <c r="E78" s="2"/>
      <c r="F78" s="2"/>
      <c r="G78" s="2"/>
      <c r="H78" s="2"/>
      <c r="I78" s="7"/>
      <c r="J78" s="2"/>
      <c r="K78" s="63"/>
      <c r="L78" s="2"/>
      <c r="M78" s="2"/>
      <c r="N78" s="2"/>
      <c r="O78" s="2"/>
      <c r="P78" s="2"/>
      <c r="Q78" s="2"/>
      <c r="R78" s="2"/>
      <c r="S78" s="2"/>
      <c r="T78" s="2"/>
      <c r="U78" s="2"/>
      <c r="V78" s="5"/>
      <c r="W78" s="5"/>
      <c r="X78" s="5"/>
      <c r="Y78" s="5"/>
      <c r="Z78" s="5"/>
      <c r="AA78" s="5"/>
      <c r="AB78" s="5"/>
      <c r="AC78" s="5"/>
      <c r="AD78" s="5"/>
      <c r="AE78" s="5"/>
      <c r="AF78" s="5"/>
      <c r="AG78" s="5"/>
      <c r="AH78" s="5"/>
    </row>
    <row r="79" customFormat="false" ht="12" hidden="false" customHeight="true" outlineLevel="0" collapsed="false">
      <c r="A79" s="2"/>
      <c r="B79" s="2"/>
      <c r="C79" s="2"/>
      <c r="D79" s="2"/>
      <c r="E79" s="2"/>
      <c r="F79" s="2"/>
      <c r="G79" s="2"/>
      <c r="H79" s="2"/>
      <c r="I79" s="7"/>
      <c r="J79" s="2"/>
      <c r="K79" s="63"/>
      <c r="L79" s="2"/>
      <c r="M79" s="2"/>
      <c r="N79" s="2"/>
      <c r="O79" s="2"/>
      <c r="P79" s="2"/>
      <c r="Q79" s="2"/>
      <c r="R79" s="2"/>
      <c r="S79" s="2"/>
      <c r="T79" s="2"/>
      <c r="U79" s="2"/>
      <c r="V79" s="5"/>
      <c r="W79" s="5"/>
      <c r="X79" s="5"/>
      <c r="Y79" s="5"/>
      <c r="Z79" s="5"/>
      <c r="AA79" s="5"/>
      <c r="AB79" s="5"/>
      <c r="AC79" s="5"/>
      <c r="AD79" s="5"/>
      <c r="AE79" s="5"/>
      <c r="AF79" s="5"/>
      <c r="AG79" s="5"/>
      <c r="AH79" s="5"/>
    </row>
    <row r="80" customFormat="false" ht="12" hidden="false" customHeight="true" outlineLevel="0" collapsed="false">
      <c r="A80" s="2"/>
      <c r="B80" s="2"/>
      <c r="C80" s="2"/>
      <c r="D80" s="2"/>
      <c r="E80" s="2"/>
      <c r="F80" s="2"/>
      <c r="G80" s="2"/>
      <c r="H80" s="2"/>
      <c r="I80" s="7"/>
      <c r="J80" s="2"/>
      <c r="K80" s="63"/>
      <c r="L80" s="2"/>
      <c r="M80" s="2"/>
      <c r="N80" s="2"/>
      <c r="O80" s="2"/>
      <c r="P80" s="2"/>
      <c r="Q80" s="2"/>
      <c r="R80" s="2"/>
      <c r="S80" s="2"/>
      <c r="T80" s="2"/>
      <c r="U80" s="2"/>
      <c r="V80" s="5"/>
      <c r="W80" s="5"/>
      <c r="X80" s="5"/>
      <c r="Y80" s="5"/>
      <c r="Z80" s="5"/>
      <c r="AA80" s="5"/>
      <c r="AB80" s="5"/>
      <c r="AC80" s="5"/>
      <c r="AD80" s="5"/>
      <c r="AE80" s="5"/>
      <c r="AF80" s="5"/>
      <c r="AG80" s="5"/>
      <c r="AH80" s="5"/>
    </row>
    <row r="81" customFormat="false" ht="12" hidden="false" customHeight="true" outlineLevel="0" collapsed="false">
      <c r="A81" s="2"/>
      <c r="B81" s="2"/>
      <c r="C81" s="2"/>
      <c r="D81" s="2"/>
      <c r="E81" s="2"/>
      <c r="F81" s="2"/>
      <c r="G81" s="2"/>
      <c r="H81" s="2"/>
      <c r="I81" s="7"/>
      <c r="J81" s="2"/>
      <c r="K81" s="63"/>
      <c r="L81" s="2"/>
      <c r="M81" s="2"/>
      <c r="N81" s="2"/>
      <c r="O81" s="2"/>
      <c r="P81" s="2"/>
      <c r="Q81" s="2"/>
      <c r="R81" s="2"/>
      <c r="S81" s="2"/>
      <c r="T81" s="2"/>
      <c r="U81" s="2"/>
      <c r="V81" s="5"/>
      <c r="W81" s="5"/>
      <c r="X81" s="5"/>
      <c r="Y81" s="5"/>
      <c r="Z81" s="5"/>
      <c r="AA81" s="5"/>
      <c r="AB81" s="5"/>
      <c r="AC81" s="5"/>
      <c r="AD81" s="5"/>
      <c r="AE81" s="5"/>
      <c r="AF81" s="5"/>
      <c r="AG81" s="5"/>
      <c r="AH81" s="5"/>
    </row>
    <row r="82" customFormat="false" ht="12" hidden="false" customHeight="true" outlineLevel="0" collapsed="false">
      <c r="A82" s="2"/>
      <c r="B82" s="2"/>
      <c r="C82" s="2"/>
      <c r="D82" s="2"/>
      <c r="E82" s="2"/>
      <c r="F82" s="2"/>
      <c r="G82" s="2"/>
      <c r="H82" s="2"/>
      <c r="I82" s="7"/>
      <c r="J82" s="2"/>
      <c r="K82" s="63"/>
      <c r="L82" s="2"/>
      <c r="M82" s="2"/>
      <c r="N82" s="2"/>
      <c r="O82" s="2"/>
      <c r="P82" s="2"/>
      <c r="Q82" s="2"/>
      <c r="R82" s="2"/>
      <c r="S82" s="2"/>
      <c r="T82" s="2"/>
      <c r="U82" s="2"/>
      <c r="V82" s="5"/>
      <c r="W82" s="5"/>
      <c r="X82" s="5"/>
      <c r="Y82" s="5"/>
      <c r="Z82" s="5"/>
      <c r="AA82" s="5"/>
      <c r="AB82" s="5"/>
      <c r="AC82" s="5"/>
      <c r="AD82" s="5"/>
      <c r="AE82" s="5"/>
      <c r="AF82" s="5"/>
      <c r="AG82" s="5"/>
      <c r="AH82" s="5"/>
    </row>
    <row r="83" customFormat="false" ht="12" hidden="false" customHeight="true" outlineLevel="0" collapsed="false">
      <c r="A83" s="2"/>
      <c r="B83" s="2"/>
      <c r="C83" s="2"/>
      <c r="D83" s="2"/>
      <c r="E83" s="2"/>
      <c r="F83" s="2"/>
      <c r="G83" s="2"/>
      <c r="H83" s="2"/>
      <c r="I83" s="7"/>
      <c r="J83" s="2"/>
      <c r="K83" s="63"/>
      <c r="L83" s="2"/>
      <c r="M83" s="2"/>
      <c r="N83" s="2"/>
      <c r="O83" s="2"/>
      <c r="P83" s="2"/>
      <c r="Q83" s="2"/>
      <c r="R83" s="2"/>
      <c r="S83" s="2"/>
      <c r="T83" s="2"/>
      <c r="U83" s="2"/>
      <c r="V83" s="5"/>
      <c r="W83" s="5"/>
      <c r="X83" s="5"/>
      <c r="Y83" s="5"/>
      <c r="Z83" s="5"/>
      <c r="AA83" s="5"/>
      <c r="AB83" s="5"/>
      <c r="AC83" s="5"/>
      <c r="AD83" s="5"/>
      <c r="AE83" s="5"/>
      <c r="AF83" s="5"/>
      <c r="AG83" s="5"/>
      <c r="AH83" s="5"/>
    </row>
    <row r="84" customFormat="false" ht="12" hidden="false" customHeight="true" outlineLevel="0" collapsed="false">
      <c r="A84" s="2"/>
      <c r="B84" s="2"/>
      <c r="C84" s="2"/>
      <c r="D84" s="2"/>
      <c r="E84" s="2"/>
      <c r="F84" s="2"/>
      <c r="G84" s="2"/>
      <c r="H84" s="2"/>
      <c r="I84" s="7"/>
      <c r="J84" s="2"/>
      <c r="K84" s="63"/>
      <c r="L84" s="2"/>
      <c r="M84" s="2"/>
      <c r="N84" s="2"/>
      <c r="O84" s="2"/>
      <c r="P84" s="2"/>
      <c r="Q84" s="2"/>
      <c r="R84" s="2"/>
      <c r="S84" s="2"/>
      <c r="T84" s="2"/>
      <c r="U84" s="2"/>
      <c r="V84" s="5"/>
      <c r="W84" s="5"/>
      <c r="X84" s="5"/>
      <c r="Y84" s="5"/>
      <c r="Z84" s="5"/>
      <c r="AA84" s="5"/>
      <c r="AB84" s="5"/>
      <c r="AC84" s="5"/>
      <c r="AD84" s="5"/>
      <c r="AE84" s="5"/>
      <c r="AF84" s="5"/>
      <c r="AG84" s="5"/>
      <c r="AH84" s="5"/>
    </row>
    <row r="85" customFormat="false" ht="12" hidden="false" customHeight="true" outlineLevel="0" collapsed="false">
      <c r="A85" s="2"/>
      <c r="B85" s="2"/>
      <c r="C85" s="2"/>
      <c r="D85" s="2"/>
      <c r="E85" s="2"/>
      <c r="F85" s="2"/>
      <c r="G85" s="2"/>
      <c r="H85" s="2"/>
      <c r="I85" s="7"/>
      <c r="J85" s="2"/>
      <c r="K85" s="63"/>
      <c r="L85" s="2"/>
      <c r="M85" s="2"/>
      <c r="N85" s="2"/>
      <c r="O85" s="2"/>
      <c r="P85" s="2"/>
      <c r="Q85" s="2"/>
      <c r="R85" s="2"/>
      <c r="S85" s="2"/>
      <c r="T85" s="2"/>
      <c r="U85" s="2"/>
      <c r="V85" s="5"/>
      <c r="W85" s="5"/>
      <c r="X85" s="5"/>
      <c r="Y85" s="5"/>
      <c r="Z85" s="5"/>
      <c r="AA85" s="5"/>
      <c r="AB85" s="5"/>
      <c r="AC85" s="5"/>
      <c r="AD85" s="5"/>
      <c r="AE85" s="5"/>
      <c r="AF85" s="5"/>
      <c r="AG85" s="5"/>
      <c r="AH85" s="5"/>
    </row>
    <row r="86" customFormat="false" ht="12" hidden="false" customHeight="true" outlineLevel="0" collapsed="false">
      <c r="A86" s="2"/>
      <c r="B86" s="2"/>
      <c r="C86" s="2"/>
      <c r="D86" s="2"/>
      <c r="E86" s="2"/>
      <c r="F86" s="2"/>
      <c r="G86" s="2"/>
      <c r="H86" s="2"/>
      <c r="I86" s="7"/>
      <c r="J86" s="2"/>
      <c r="K86" s="63"/>
      <c r="L86" s="2"/>
      <c r="M86" s="2"/>
      <c r="N86" s="2"/>
      <c r="O86" s="2"/>
      <c r="P86" s="2"/>
      <c r="Q86" s="2"/>
      <c r="R86" s="2"/>
      <c r="S86" s="2"/>
      <c r="T86" s="2"/>
      <c r="U86" s="2"/>
      <c r="V86" s="5"/>
      <c r="W86" s="5"/>
      <c r="X86" s="5"/>
      <c r="Y86" s="5"/>
      <c r="Z86" s="5"/>
      <c r="AA86" s="5"/>
      <c r="AB86" s="5"/>
      <c r="AC86" s="5"/>
      <c r="AD86" s="5"/>
      <c r="AE86" s="5"/>
      <c r="AF86" s="5"/>
      <c r="AG86" s="5"/>
      <c r="AH86" s="5"/>
    </row>
    <row r="87" customFormat="false" ht="12" hidden="false" customHeight="true" outlineLevel="0" collapsed="false">
      <c r="A87" s="2"/>
      <c r="B87" s="2"/>
      <c r="C87" s="2"/>
      <c r="D87" s="2"/>
      <c r="E87" s="2"/>
      <c r="F87" s="2"/>
      <c r="G87" s="2"/>
      <c r="H87" s="2"/>
      <c r="I87" s="7"/>
      <c r="J87" s="2"/>
      <c r="K87" s="63"/>
      <c r="L87" s="2"/>
      <c r="M87" s="2"/>
      <c r="N87" s="2"/>
      <c r="O87" s="2"/>
      <c r="P87" s="2"/>
      <c r="Q87" s="2"/>
      <c r="R87" s="2"/>
      <c r="S87" s="2"/>
      <c r="T87" s="2"/>
      <c r="U87" s="2"/>
      <c r="V87" s="5"/>
      <c r="W87" s="5"/>
      <c r="X87" s="5"/>
      <c r="Y87" s="5"/>
      <c r="Z87" s="5"/>
      <c r="AA87" s="5"/>
      <c r="AB87" s="5"/>
      <c r="AC87" s="5"/>
      <c r="AD87" s="5"/>
      <c r="AE87" s="5"/>
      <c r="AF87" s="5"/>
      <c r="AG87" s="5"/>
      <c r="AH87" s="5"/>
    </row>
    <row r="88" customFormat="false" ht="12" hidden="false" customHeight="true" outlineLevel="0" collapsed="false">
      <c r="A88" s="2"/>
      <c r="B88" s="2"/>
      <c r="C88" s="2"/>
      <c r="D88" s="2"/>
      <c r="E88" s="2"/>
      <c r="F88" s="2"/>
      <c r="G88" s="2"/>
      <c r="H88" s="2"/>
      <c r="I88" s="7"/>
      <c r="J88" s="2"/>
      <c r="K88" s="63"/>
      <c r="L88" s="2"/>
      <c r="M88" s="2"/>
      <c r="N88" s="2"/>
      <c r="O88" s="2"/>
      <c r="P88" s="2"/>
      <c r="Q88" s="2"/>
      <c r="R88" s="2"/>
      <c r="S88" s="2"/>
      <c r="T88" s="2"/>
      <c r="U88" s="2"/>
      <c r="V88" s="5"/>
      <c r="W88" s="5"/>
      <c r="X88" s="5"/>
      <c r="Y88" s="5"/>
      <c r="Z88" s="5"/>
      <c r="AA88" s="5"/>
      <c r="AB88" s="5"/>
      <c r="AC88" s="5"/>
      <c r="AD88" s="5"/>
      <c r="AE88" s="5"/>
      <c r="AF88" s="5"/>
      <c r="AG88" s="5"/>
      <c r="AH88" s="5"/>
    </row>
    <row r="89" customFormat="false" ht="12" hidden="false" customHeight="true" outlineLevel="0" collapsed="false">
      <c r="A89" s="2"/>
      <c r="B89" s="2"/>
      <c r="C89" s="2"/>
      <c r="D89" s="2"/>
      <c r="E89" s="2"/>
      <c r="F89" s="2"/>
      <c r="G89" s="2"/>
      <c r="H89" s="2"/>
      <c r="I89" s="7"/>
      <c r="J89" s="2"/>
      <c r="K89" s="63"/>
      <c r="L89" s="2"/>
      <c r="M89" s="2"/>
      <c r="N89" s="2"/>
      <c r="O89" s="2"/>
      <c r="P89" s="2"/>
      <c r="Q89" s="2"/>
      <c r="R89" s="2"/>
      <c r="S89" s="2"/>
      <c r="T89" s="2"/>
      <c r="U89" s="2"/>
      <c r="V89" s="5"/>
      <c r="W89" s="5"/>
      <c r="X89" s="5"/>
      <c r="Y89" s="5"/>
      <c r="Z89" s="5"/>
      <c r="AA89" s="5"/>
      <c r="AB89" s="5"/>
      <c r="AC89" s="5"/>
      <c r="AD89" s="5"/>
      <c r="AE89" s="5"/>
      <c r="AF89" s="5"/>
      <c r="AG89" s="5"/>
      <c r="AH89" s="5"/>
    </row>
    <row r="90" customFormat="false" ht="12" hidden="false" customHeight="true" outlineLevel="0" collapsed="false">
      <c r="A90" s="2"/>
      <c r="B90" s="2"/>
      <c r="C90" s="2"/>
      <c r="D90" s="2"/>
      <c r="E90" s="2"/>
      <c r="F90" s="2"/>
      <c r="G90" s="2"/>
      <c r="H90" s="2"/>
      <c r="I90" s="7"/>
      <c r="J90" s="2"/>
      <c r="K90" s="63"/>
      <c r="L90" s="2"/>
      <c r="M90" s="2"/>
      <c r="N90" s="2"/>
      <c r="O90" s="2"/>
      <c r="P90" s="2"/>
      <c r="Q90" s="2"/>
      <c r="R90" s="2"/>
      <c r="S90" s="2"/>
      <c r="T90" s="2"/>
      <c r="U90" s="2"/>
      <c r="V90" s="5"/>
      <c r="W90" s="5"/>
      <c r="X90" s="5"/>
      <c r="Y90" s="5"/>
      <c r="Z90" s="5"/>
      <c r="AA90" s="5"/>
      <c r="AB90" s="5"/>
      <c r="AC90" s="5"/>
      <c r="AD90" s="5"/>
      <c r="AE90" s="5"/>
      <c r="AF90" s="5"/>
      <c r="AG90" s="5"/>
      <c r="AH90" s="5"/>
    </row>
    <row r="91" customFormat="false" ht="12" hidden="false" customHeight="true" outlineLevel="0" collapsed="false">
      <c r="A91" s="2"/>
      <c r="B91" s="2"/>
      <c r="C91" s="2"/>
      <c r="D91" s="2"/>
      <c r="E91" s="2"/>
      <c r="F91" s="2"/>
      <c r="G91" s="2"/>
      <c r="H91" s="2"/>
      <c r="I91" s="7"/>
      <c r="J91" s="2"/>
      <c r="K91" s="63"/>
      <c r="L91" s="2"/>
      <c r="M91" s="2"/>
      <c r="N91" s="2"/>
      <c r="O91" s="2"/>
      <c r="P91" s="2"/>
      <c r="Q91" s="2"/>
      <c r="R91" s="2"/>
      <c r="S91" s="2"/>
      <c r="T91" s="2"/>
      <c r="U91" s="2"/>
      <c r="V91" s="5"/>
      <c r="W91" s="5"/>
      <c r="X91" s="5"/>
      <c r="Y91" s="5"/>
      <c r="Z91" s="5"/>
      <c r="AA91" s="5"/>
      <c r="AB91" s="5"/>
      <c r="AC91" s="5"/>
      <c r="AD91" s="5"/>
      <c r="AE91" s="5"/>
      <c r="AF91" s="5"/>
      <c r="AG91" s="5"/>
      <c r="AH91" s="5"/>
    </row>
    <row r="92" customFormat="false" ht="12" hidden="false" customHeight="true" outlineLevel="0" collapsed="false">
      <c r="A92" s="2"/>
      <c r="B92" s="2"/>
      <c r="C92" s="2"/>
      <c r="D92" s="2"/>
      <c r="E92" s="2"/>
      <c r="F92" s="2"/>
      <c r="G92" s="2"/>
      <c r="H92" s="2"/>
      <c r="I92" s="7"/>
      <c r="J92" s="2"/>
      <c r="K92" s="63"/>
      <c r="L92" s="2"/>
      <c r="M92" s="2"/>
      <c r="N92" s="2"/>
      <c r="O92" s="2"/>
      <c r="P92" s="2"/>
      <c r="Q92" s="2"/>
      <c r="R92" s="2"/>
      <c r="S92" s="2"/>
      <c r="T92" s="2"/>
      <c r="U92" s="2"/>
      <c r="V92" s="5"/>
      <c r="W92" s="5"/>
      <c r="X92" s="5"/>
      <c r="Y92" s="5"/>
      <c r="Z92" s="5"/>
      <c r="AA92" s="5"/>
      <c r="AB92" s="5"/>
      <c r="AC92" s="5"/>
      <c r="AD92" s="5"/>
      <c r="AE92" s="5"/>
      <c r="AF92" s="5"/>
      <c r="AG92" s="5"/>
      <c r="AH92" s="5"/>
    </row>
    <row r="93" customFormat="false" ht="12" hidden="false" customHeight="true" outlineLevel="0" collapsed="false">
      <c r="A93" s="2"/>
      <c r="B93" s="2"/>
      <c r="C93" s="2"/>
      <c r="D93" s="2"/>
      <c r="E93" s="2"/>
      <c r="F93" s="2"/>
      <c r="G93" s="2"/>
      <c r="H93" s="2"/>
      <c r="I93" s="7"/>
      <c r="J93" s="2"/>
      <c r="K93" s="63"/>
      <c r="L93" s="2"/>
      <c r="M93" s="2"/>
      <c r="N93" s="2"/>
      <c r="O93" s="2"/>
      <c r="P93" s="2"/>
      <c r="Q93" s="2"/>
      <c r="R93" s="2"/>
      <c r="S93" s="2"/>
      <c r="T93" s="2"/>
      <c r="U93" s="2"/>
      <c r="V93" s="5"/>
      <c r="W93" s="5"/>
      <c r="X93" s="5"/>
      <c r="Y93" s="5"/>
      <c r="Z93" s="5"/>
      <c r="AA93" s="5"/>
      <c r="AB93" s="5"/>
      <c r="AC93" s="5"/>
      <c r="AD93" s="5"/>
      <c r="AE93" s="5"/>
      <c r="AF93" s="5"/>
      <c r="AG93" s="5"/>
      <c r="AH93" s="5"/>
    </row>
    <row r="94" customFormat="false" ht="12" hidden="false" customHeight="true" outlineLevel="0" collapsed="false">
      <c r="A94" s="2"/>
      <c r="B94" s="2"/>
      <c r="C94" s="2"/>
      <c r="D94" s="2"/>
      <c r="E94" s="2"/>
      <c r="F94" s="2"/>
      <c r="G94" s="2"/>
      <c r="H94" s="2"/>
      <c r="I94" s="7"/>
      <c r="J94" s="2"/>
      <c r="K94" s="63"/>
      <c r="L94" s="2"/>
      <c r="M94" s="2"/>
      <c r="N94" s="2"/>
      <c r="O94" s="2"/>
      <c r="P94" s="2"/>
      <c r="Q94" s="2"/>
      <c r="R94" s="2"/>
      <c r="S94" s="2"/>
      <c r="T94" s="2"/>
      <c r="U94" s="2"/>
      <c r="V94" s="5"/>
      <c r="W94" s="5"/>
      <c r="X94" s="5"/>
      <c r="Y94" s="5"/>
      <c r="Z94" s="5"/>
      <c r="AA94" s="5"/>
      <c r="AB94" s="5"/>
      <c r="AC94" s="5"/>
      <c r="AD94" s="5"/>
      <c r="AE94" s="5"/>
      <c r="AF94" s="5"/>
      <c r="AG94" s="5"/>
      <c r="AH94" s="5"/>
    </row>
    <row r="95" customFormat="false" ht="12" hidden="false" customHeight="true" outlineLevel="0" collapsed="false">
      <c r="A95" s="2"/>
      <c r="B95" s="2"/>
      <c r="C95" s="2"/>
      <c r="D95" s="2"/>
      <c r="E95" s="2"/>
      <c r="F95" s="2"/>
      <c r="G95" s="2"/>
      <c r="H95" s="2"/>
      <c r="I95" s="7"/>
      <c r="J95" s="2"/>
      <c r="K95" s="63"/>
      <c r="L95" s="2"/>
      <c r="M95" s="2"/>
      <c r="N95" s="2"/>
      <c r="O95" s="2"/>
      <c r="P95" s="2"/>
      <c r="Q95" s="2"/>
      <c r="R95" s="2"/>
      <c r="S95" s="2"/>
      <c r="T95" s="2"/>
      <c r="U95" s="2"/>
      <c r="V95" s="5"/>
      <c r="W95" s="5"/>
      <c r="X95" s="5"/>
      <c r="Y95" s="5"/>
      <c r="Z95" s="5"/>
      <c r="AA95" s="5"/>
      <c r="AB95" s="5"/>
      <c r="AC95" s="5"/>
      <c r="AD95" s="5"/>
      <c r="AE95" s="5"/>
      <c r="AF95" s="5"/>
      <c r="AG95" s="5"/>
      <c r="AH95" s="5"/>
    </row>
    <row r="96" customFormat="false" ht="12" hidden="false" customHeight="true" outlineLevel="0" collapsed="false">
      <c r="A96" s="2"/>
      <c r="B96" s="2"/>
      <c r="C96" s="2"/>
      <c r="D96" s="2"/>
      <c r="E96" s="2"/>
      <c r="F96" s="2"/>
      <c r="G96" s="2"/>
      <c r="H96" s="2"/>
      <c r="I96" s="7"/>
      <c r="J96" s="2"/>
      <c r="K96" s="63"/>
      <c r="L96" s="2"/>
      <c r="M96" s="2"/>
      <c r="N96" s="2"/>
      <c r="O96" s="2"/>
      <c r="P96" s="2"/>
      <c r="Q96" s="2"/>
      <c r="R96" s="2"/>
      <c r="S96" s="2"/>
      <c r="T96" s="2"/>
      <c r="U96" s="2"/>
      <c r="V96" s="5"/>
      <c r="W96" s="5"/>
      <c r="X96" s="5"/>
      <c r="Y96" s="5"/>
      <c r="Z96" s="5"/>
      <c r="AA96" s="5"/>
      <c r="AB96" s="5"/>
      <c r="AC96" s="5"/>
      <c r="AD96" s="5"/>
      <c r="AE96" s="5"/>
      <c r="AF96" s="5"/>
      <c r="AG96" s="5"/>
      <c r="AH96" s="5"/>
    </row>
    <row r="97" customFormat="false" ht="12" hidden="false" customHeight="true" outlineLevel="0" collapsed="false">
      <c r="A97" s="2"/>
      <c r="B97" s="2"/>
      <c r="C97" s="2"/>
      <c r="D97" s="2"/>
      <c r="E97" s="2"/>
      <c r="F97" s="2"/>
      <c r="G97" s="2"/>
      <c r="H97" s="2"/>
      <c r="I97" s="7"/>
      <c r="J97" s="2"/>
      <c r="K97" s="63"/>
      <c r="L97" s="2"/>
      <c r="M97" s="2"/>
      <c r="N97" s="2"/>
      <c r="O97" s="2"/>
      <c r="P97" s="2"/>
      <c r="Q97" s="2"/>
      <c r="R97" s="2"/>
      <c r="S97" s="2"/>
      <c r="T97" s="2"/>
      <c r="U97" s="2"/>
      <c r="V97" s="5"/>
      <c r="W97" s="5"/>
      <c r="X97" s="5"/>
      <c r="Y97" s="5"/>
      <c r="Z97" s="5"/>
      <c r="AA97" s="5"/>
      <c r="AB97" s="5"/>
      <c r="AC97" s="5"/>
      <c r="AD97" s="5"/>
      <c r="AE97" s="5"/>
      <c r="AF97" s="5"/>
      <c r="AG97" s="5"/>
      <c r="AH97" s="5"/>
    </row>
    <row r="98" customFormat="false" ht="12" hidden="false" customHeight="true" outlineLevel="0" collapsed="false">
      <c r="A98" s="2"/>
      <c r="B98" s="2"/>
      <c r="C98" s="2"/>
      <c r="D98" s="2"/>
      <c r="E98" s="2"/>
      <c r="F98" s="2"/>
      <c r="G98" s="2"/>
      <c r="H98" s="2"/>
      <c r="I98" s="7"/>
      <c r="J98" s="2"/>
      <c r="K98" s="63"/>
      <c r="L98" s="2"/>
      <c r="M98" s="2"/>
      <c r="N98" s="2"/>
      <c r="O98" s="2"/>
      <c r="P98" s="2"/>
      <c r="Q98" s="2"/>
      <c r="R98" s="2"/>
      <c r="S98" s="2"/>
      <c r="T98" s="2"/>
      <c r="U98" s="2"/>
      <c r="V98" s="5"/>
      <c r="W98" s="5"/>
      <c r="X98" s="5"/>
      <c r="Y98" s="5"/>
      <c r="Z98" s="5"/>
      <c r="AA98" s="5"/>
      <c r="AB98" s="5"/>
      <c r="AC98" s="5"/>
      <c r="AD98" s="5"/>
      <c r="AE98" s="5"/>
      <c r="AF98" s="5"/>
      <c r="AG98" s="5"/>
      <c r="AH98" s="5"/>
    </row>
    <row r="99" customFormat="false" ht="12" hidden="false" customHeight="true" outlineLevel="0" collapsed="false">
      <c r="A99" s="2"/>
      <c r="B99" s="2"/>
      <c r="C99" s="2"/>
      <c r="D99" s="2"/>
      <c r="E99" s="2"/>
      <c r="F99" s="2"/>
      <c r="G99" s="2"/>
      <c r="H99" s="2"/>
      <c r="I99" s="7"/>
      <c r="J99" s="2"/>
      <c r="K99" s="63"/>
      <c r="L99" s="2"/>
      <c r="M99" s="2"/>
      <c r="N99" s="2"/>
      <c r="O99" s="2"/>
      <c r="P99" s="2"/>
      <c r="Q99" s="2"/>
      <c r="R99" s="2"/>
      <c r="S99" s="2"/>
      <c r="T99" s="2"/>
      <c r="U99" s="2"/>
      <c r="V99" s="5"/>
      <c r="W99" s="5"/>
      <c r="X99" s="5"/>
      <c r="Y99" s="5"/>
      <c r="Z99" s="5"/>
      <c r="AA99" s="5"/>
      <c r="AB99" s="5"/>
      <c r="AC99" s="5"/>
      <c r="AD99" s="5"/>
      <c r="AE99" s="5"/>
      <c r="AF99" s="5"/>
      <c r="AG99" s="5"/>
      <c r="AH99" s="5"/>
    </row>
    <row r="100" customFormat="false" ht="12" hidden="false" customHeight="true" outlineLevel="0" collapsed="false">
      <c r="A100" s="2"/>
      <c r="B100" s="2"/>
      <c r="C100" s="2"/>
      <c r="D100" s="2"/>
      <c r="E100" s="2"/>
      <c r="F100" s="2"/>
      <c r="G100" s="2"/>
      <c r="H100" s="2"/>
      <c r="I100" s="7"/>
      <c r="J100" s="2"/>
      <c r="K100" s="63"/>
      <c r="L100" s="2"/>
      <c r="M100" s="2"/>
      <c r="N100" s="2"/>
      <c r="O100" s="2"/>
      <c r="P100" s="2"/>
      <c r="Q100" s="2"/>
      <c r="R100" s="2"/>
      <c r="S100" s="2"/>
      <c r="T100" s="2"/>
      <c r="U100" s="2"/>
      <c r="V100" s="5"/>
      <c r="W100" s="5"/>
      <c r="X100" s="5"/>
      <c r="Y100" s="5"/>
      <c r="Z100" s="5"/>
      <c r="AA100" s="5"/>
      <c r="AB100" s="5"/>
      <c r="AC100" s="5"/>
      <c r="AD100" s="5"/>
      <c r="AE100" s="5"/>
      <c r="AF100" s="5"/>
      <c r="AG100" s="5"/>
      <c r="AH100" s="5"/>
    </row>
    <row r="101" customFormat="false" ht="12" hidden="false" customHeight="true" outlineLevel="0" collapsed="false">
      <c r="A101" s="2"/>
      <c r="B101" s="2"/>
      <c r="C101" s="2"/>
      <c r="D101" s="2"/>
      <c r="E101" s="2"/>
      <c r="F101" s="2"/>
      <c r="G101" s="2"/>
      <c r="H101" s="2"/>
      <c r="I101" s="7"/>
      <c r="J101" s="2"/>
      <c r="K101" s="63"/>
      <c r="L101" s="2"/>
      <c r="M101" s="2"/>
      <c r="N101" s="2"/>
      <c r="O101" s="2"/>
      <c r="P101" s="2"/>
      <c r="Q101" s="2"/>
      <c r="R101" s="2"/>
      <c r="S101" s="2"/>
      <c r="T101" s="2"/>
      <c r="U101" s="2"/>
      <c r="V101" s="5"/>
      <c r="W101" s="5"/>
      <c r="X101" s="5"/>
      <c r="Y101" s="5"/>
      <c r="Z101" s="5"/>
      <c r="AA101" s="5"/>
      <c r="AB101" s="5"/>
      <c r="AC101" s="5"/>
      <c r="AD101" s="5"/>
      <c r="AE101" s="5"/>
      <c r="AF101" s="5"/>
      <c r="AG101" s="5"/>
      <c r="AH101" s="5"/>
    </row>
    <row r="102" customFormat="false" ht="12" hidden="false" customHeight="true" outlineLevel="0" collapsed="false">
      <c r="A102" s="2"/>
      <c r="B102" s="2"/>
      <c r="C102" s="2"/>
      <c r="D102" s="2"/>
      <c r="E102" s="2"/>
      <c r="F102" s="2"/>
      <c r="G102" s="2"/>
      <c r="H102" s="2"/>
      <c r="I102" s="7"/>
      <c r="J102" s="2"/>
      <c r="K102" s="63"/>
      <c r="L102" s="2"/>
      <c r="M102" s="2"/>
      <c r="N102" s="2"/>
      <c r="O102" s="2"/>
      <c r="P102" s="2"/>
      <c r="Q102" s="2"/>
      <c r="R102" s="2"/>
      <c r="S102" s="2"/>
      <c r="T102" s="2"/>
      <c r="U102" s="2"/>
      <c r="V102" s="5"/>
      <c r="W102" s="5"/>
      <c r="X102" s="5"/>
      <c r="Y102" s="5"/>
      <c r="Z102" s="5"/>
      <c r="AA102" s="5"/>
      <c r="AB102" s="5"/>
      <c r="AC102" s="5"/>
      <c r="AD102" s="5"/>
      <c r="AE102" s="5"/>
      <c r="AF102" s="5"/>
      <c r="AG102" s="5"/>
      <c r="AH102" s="5"/>
    </row>
    <row r="103" customFormat="false" ht="12" hidden="false" customHeight="true" outlineLevel="0" collapsed="false">
      <c r="A103" s="2"/>
      <c r="B103" s="2"/>
      <c r="C103" s="2"/>
      <c r="D103" s="2"/>
      <c r="E103" s="2"/>
      <c r="F103" s="2"/>
      <c r="G103" s="2"/>
      <c r="H103" s="2"/>
      <c r="I103" s="7"/>
      <c r="J103" s="2"/>
      <c r="K103" s="63"/>
      <c r="L103" s="2"/>
      <c r="M103" s="2"/>
      <c r="N103" s="2"/>
      <c r="O103" s="2"/>
      <c r="P103" s="2"/>
      <c r="Q103" s="2"/>
      <c r="R103" s="2"/>
      <c r="S103" s="2"/>
      <c r="T103" s="2"/>
      <c r="U103" s="2"/>
      <c r="V103" s="5"/>
      <c r="W103" s="5"/>
      <c r="X103" s="5"/>
      <c r="Y103" s="5"/>
      <c r="Z103" s="5"/>
      <c r="AA103" s="5"/>
      <c r="AB103" s="5"/>
      <c r="AC103" s="5"/>
      <c r="AD103" s="5"/>
      <c r="AE103" s="5"/>
      <c r="AF103" s="5"/>
      <c r="AG103" s="5"/>
      <c r="AH103" s="5"/>
    </row>
    <row r="104" customFormat="false" ht="12" hidden="false" customHeight="true" outlineLevel="0" collapsed="false">
      <c r="A104" s="2"/>
      <c r="B104" s="2"/>
      <c r="C104" s="2"/>
      <c r="D104" s="2"/>
      <c r="E104" s="2"/>
      <c r="F104" s="2"/>
      <c r="G104" s="2"/>
      <c r="H104" s="2"/>
      <c r="I104" s="7"/>
      <c r="J104" s="2"/>
      <c r="K104" s="63"/>
      <c r="L104" s="2"/>
      <c r="M104" s="2"/>
      <c r="N104" s="2"/>
      <c r="O104" s="2"/>
      <c r="P104" s="2"/>
      <c r="Q104" s="2"/>
      <c r="R104" s="2"/>
      <c r="S104" s="2"/>
      <c r="T104" s="2"/>
      <c r="U104" s="2"/>
      <c r="V104" s="5"/>
      <c r="W104" s="5"/>
      <c r="X104" s="5"/>
      <c r="Y104" s="5"/>
      <c r="Z104" s="5"/>
      <c r="AA104" s="5"/>
      <c r="AB104" s="5"/>
      <c r="AC104" s="5"/>
      <c r="AD104" s="5"/>
      <c r="AE104" s="5"/>
      <c r="AF104" s="5"/>
      <c r="AG104" s="5"/>
      <c r="AH104" s="5"/>
    </row>
    <row r="105" customFormat="false" ht="12" hidden="false" customHeight="true" outlineLevel="0" collapsed="false">
      <c r="A105" s="2"/>
      <c r="B105" s="2"/>
      <c r="C105" s="2"/>
      <c r="D105" s="2"/>
      <c r="E105" s="2"/>
      <c r="F105" s="2"/>
      <c r="G105" s="2"/>
      <c r="H105" s="2"/>
      <c r="I105" s="7"/>
      <c r="J105" s="2"/>
      <c r="K105" s="63"/>
      <c r="L105" s="2"/>
      <c r="M105" s="2"/>
      <c r="N105" s="2"/>
      <c r="O105" s="2"/>
      <c r="P105" s="2"/>
      <c r="Q105" s="2"/>
      <c r="R105" s="2"/>
      <c r="S105" s="2"/>
      <c r="T105" s="2"/>
      <c r="U105" s="2"/>
      <c r="V105" s="5"/>
      <c r="W105" s="5"/>
      <c r="X105" s="5"/>
      <c r="Y105" s="5"/>
      <c r="Z105" s="5"/>
      <c r="AA105" s="5"/>
      <c r="AB105" s="5"/>
      <c r="AC105" s="5"/>
      <c r="AD105" s="5"/>
      <c r="AE105" s="5"/>
      <c r="AF105" s="5"/>
      <c r="AG105" s="5"/>
      <c r="AH105" s="5"/>
    </row>
    <row r="106" customFormat="false" ht="12" hidden="false" customHeight="true" outlineLevel="0" collapsed="false">
      <c r="A106" s="2"/>
      <c r="B106" s="2"/>
      <c r="C106" s="2"/>
      <c r="D106" s="2"/>
      <c r="E106" s="2"/>
      <c r="F106" s="2"/>
      <c r="G106" s="2"/>
      <c r="H106" s="2"/>
      <c r="I106" s="7"/>
      <c r="J106" s="2"/>
      <c r="K106" s="63"/>
      <c r="L106" s="2"/>
      <c r="M106" s="2"/>
      <c r="N106" s="2"/>
      <c r="O106" s="2"/>
      <c r="P106" s="2"/>
      <c r="Q106" s="2"/>
      <c r="R106" s="2"/>
      <c r="S106" s="2"/>
      <c r="T106" s="2"/>
      <c r="U106" s="2"/>
      <c r="V106" s="5"/>
      <c r="W106" s="5"/>
      <c r="X106" s="5"/>
      <c r="Y106" s="5"/>
      <c r="Z106" s="5"/>
      <c r="AA106" s="5"/>
      <c r="AB106" s="5"/>
      <c r="AC106" s="5"/>
      <c r="AD106" s="5"/>
      <c r="AE106" s="5"/>
      <c r="AF106" s="5"/>
      <c r="AG106" s="5"/>
      <c r="AH106" s="5"/>
    </row>
    <row r="107" customFormat="false" ht="12" hidden="false" customHeight="true" outlineLevel="0" collapsed="false">
      <c r="A107" s="2"/>
      <c r="B107" s="2"/>
      <c r="C107" s="2"/>
      <c r="D107" s="2"/>
      <c r="E107" s="2"/>
      <c r="F107" s="2"/>
      <c r="G107" s="2"/>
      <c r="H107" s="2"/>
      <c r="I107" s="7"/>
      <c r="J107" s="2"/>
      <c r="K107" s="63"/>
      <c r="L107" s="2"/>
      <c r="M107" s="2"/>
      <c r="N107" s="2"/>
      <c r="O107" s="2"/>
      <c r="P107" s="2"/>
      <c r="Q107" s="2"/>
      <c r="R107" s="2"/>
      <c r="S107" s="2"/>
      <c r="T107" s="2"/>
      <c r="U107" s="2"/>
      <c r="V107" s="5"/>
      <c r="W107" s="5"/>
      <c r="X107" s="5"/>
      <c r="Y107" s="5"/>
      <c r="Z107" s="5"/>
      <c r="AA107" s="5"/>
      <c r="AB107" s="5"/>
      <c r="AC107" s="5"/>
      <c r="AD107" s="5"/>
      <c r="AE107" s="5"/>
      <c r="AF107" s="5"/>
      <c r="AG107" s="5"/>
      <c r="AH107" s="5"/>
    </row>
    <row r="108" customFormat="false" ht="12" hidden="false" customHeight="true" outlineLevel="0" collapsed="false">
      <c r="A108" s="2"/>
      <c r="B108" s="2"/>
      <c r="C108" s="2"/>
      <c r="D108" s="2"/>
      <c r="E108" s="2"/>
      <c r="F108" s="2"/>
      <c r="G108" s="2"/>
      <c r="H108" s="2"/>
      <c r="I108" s="7"/>
      <c r="J108" s="2"/>
      <c r="K108" s="63"/>
      <c r="L108" s="2"/>
      <c r="M108" s="2"/>
      <c r="N108" s="2"/>
      <c r="O108" s="2"/>
      <c r="P108" s="2"/>
      <c r="Q108" s="2"/>
      <c r="R108" s="2"/>
      <c r="S108" s="2"/>
      <c r="T108" s="2"/>
      <c r="U108" s="2"/>
      <c r="V108" s="5"/>
      <c r="W108" s="5"/>
      <c r="X108" s="5"/>
      <c r="Y108" s="5"/>
      <c r="Z108" s="5"/>
      <c r="AA108" s="5"/>
      <c r="AB108" s="5"/>
      <c r="AC108" s="5"/>
      <c r="AD108" s="5"/>
      <c r="AE108" s="5"/>
      <c r="AF108" s="5"/>
      <c r="AG108" s="5"/>
      <c r="AH108" s="5"/>
    </row>
    <row r="109" customFormat="false" ht="12" hidden="false" customHeight="true" outlineLevel="0" collapsed="false">
      <c r="A109" s="2"/>
      <c r="B109" s="2"/>
      <c r="C109" s="2"/>
      <c r="D109" s="2"/>
      <c r="E109" s="2"/>
      <c r="F109" s="2"/>
      <c r="G109" s="2"/>
      <c r="H109" s="2"/>
      <c r="I109" s="7"/>
      <c r="J109" s="2"/>
      <c r="K109" s="63"/>
      <c r="L109" s="2"/>
      <c r="M109" s="2"/>
      <c r="N109" s="2"/>
      <c r="O109" s="2"/>
      <c r="P109" s="2"/>
      <c r="Q109" s="2"/>
      <c r="R109" s="2"/>
      <c r="S109" s="2"/>
      <c r="T109" s="2"/>
      <c r="U109" s="2"/>
      <c r="V109" s="5"/>
      <c r="W109" s="5"/>
      <c r="X109" s="5"/>
      <c r="Y109" s="5"/>
      <c r="Z109" s="5"/>
      <c r="AA109" s="5"/>
      <c r="AB109" s="5"/>
      <c r="AC109" s="5"/>
      <c r="AD109" s="5"/>
      <c r="AE109" s="5"/>
      <c r="AF109" s="5"/>
      <c r="AG109" s="5"/>
      <c r="AH109" s="5"/>
    </row>
    <row r="110" customFormat="false" ht="12" hidden="false" customHeight="true" outlineLevel="0" collapsed="false">
      <c r="A110" s="2"/>
      <c r="B110" s="2"/>
      <c r="C110" s="2"/>
      <c r="D110" s="2"/>
      <c r="E110" s="2"/>
      <c r="F110" s="2"/>
      <c r="G110" s="2"/>
      <c r="H110" s="2"/>
      <c r="I110" s="7"/>
      <c r="J110" s="2"/>
      <c r="K110" s="63"/>
      <c r="L110" s="2"/>
      <c r="M110" s="2"/>
      <c r="N110" s="2"/>
      <c r="O110" s="2"/>
      <c r="P110" s="2"/>
      <c r="Q110" s="2"/>
      <c r="R110" s="2"/>
      <c r="S110" s="2"/>
      <c r="T110" s="2"/>
      <c r="U110" s="2"/>
      <c r="V110" s="5"/>
      <c r="W110" s="5"/>
      <c r="X110" s="5"/>
      <c r="Y110" s="5"/>
      <c r="Z110" s="5"/>
      <c r="AA110" s="5"/>
      <c r="AB110" s="5"/>
      <c r="AC110" s="5"/>
      <c r="AD110" s="5"/>
      <c r="AE110" s="5"/>
      <c r="AF110" s="5"/>
      <c r="AG110" s="5"/>
      <c r="AH110" s="5"/>
    </row>
    <row r="111" customFormat="false" ht="12" hidden="false" customHeight="true" outlineLevel="0" collapsed="false">
      <c r="A111" s="2"/>
      <c r="B111" s="2"/>
      <c r="C111" s="2"/>
      <c r="D111" s="2"/>
      <c r="E111" s="2"/>
      <c r="F111" s="2"/>
      <c r="G111" s="2"/>
      <c r="H111" s="2"/>
      <c r="I111" s="7"/>
      <c r="J111" s="2"/>
      <c r="K111" s="63"/>
      <c r="L111" s="2"/>
      <c r="M111" s="2"/>
      <c r="N111" s="2"/>
      <c r="O111" s="2"/>
      <c r="P111" s="2"/>
      <c r="Q111" s="2"/>
      <c r="R111" s="2"/>
      <c r="S111" s="2"/>
      <c r="T111" s="2"/>
      <c r="U111" s="2"/>
      <c r="V111" s="5"/>
      <c r="W111" s="5"/>
      <c r="X111" s="5"/>
      <c r="Y111" s="5"/>
      <c r="Z111" s="5"/>
      <c r="AA111" s="5"/>
      <c r="AB111" s="5"/>
      <c r="AC111" s="5"/>
      <c r="AD111" s="5"/>
      <c r="AE111" s="5"/>
      <c r="AF111" s="5"/>
      <c r="AG111" s="5"/>
      <c r="AH111" s="5"/>
    </row>
    <row r="112" customFormat="false" ht="12" hidden="false" customHeight="true" outlineLevel="0" collapsed="false">
      <c r="A112" s="2"/>
      <c r="B112" s="2"/>
      <c r="C112" s="2"/>
      <c r="D112" s="2"/>
      <c r="E112" s="2"/>
      <c r="F112" s="2"/>
      <c r="G112" s="2"/>
      <c r="H112" s="2"/>
      <c r="I112" s="7"/>
      <c r="J112" s="2"/>
      <c r="K112" s="63"/>
      <c r="L112" s="2"/>
      <c r="M112" s="2"/>
      <c r="N112" s="2"/>
      <c r="O112" s="2"/>
      <c r="P112" s="2"/>
      <c r="Q112" s="2"/>
      <c r="R112" s="2"/>
      <c r="S112" s="2"/>
      <c r="T112" s="2"/>
      <c r="U112" s="2"/>
      <c r="V112" s="5"/>
      <c r="W112" s="5"/>
      <c r="X112" s="5"/>
      <c r="Y112" s="5"/>
      <c r="Z112" s="5"/>
      <c r="AA112" s="5"/>
      <c r="AB112" s="5"/>
      <c r="AC112" s="5"/>
      <c r="AD112" s="5"/>
      <c r="AE112" s="5"/>
      <c r="AF112" s="5"/>
      <c r="AG112" s="5"/>
      <c r="AH112" s="5"/>
    </row>
    <row r="113" customFormat="false" ht="12" hidden="false" customHeight="true" outlineLevel="0" collapsed="false">
      <c r="A113" s="2"/>
      <c r="B113" s="2"/>
      <c r="C113" s="2"/>
      <c r="D113" s="2"/>
      <c r="E113" s="2"/>
      <c r="F113" s="2"/>
      <c r="G113" s="2"/>
      <c r="H113" s="2"/>
      <c r="I113" s="7"/>
      <c r="J113" s="2"/>
      <c r="K113" s="63"/>
      <c r="L113" s="2"/>
      <c r="M113" s="2"/>
      <c r="N113" s="2"/>
      <c r="O113" s="2"/>
      <c r="P113" s="2"/>
      <c r="Q113" s="2"/>
      <c r="R113" s="2"/>
      <c r="S113" s="2"/>
      <c r="T113" s="2"/>
      <c r="U113" s="2"/>
      <c r="V113" s="5"/>
      <c r="W113" s="5"/>
      <c r="X113" s="5"/>
      <c r="Y113" s="5"/>
      <c r="Z113" s="5"/>
      <c r="AA113" s="5"/>
      <c r="AB113" s="5"/>
      <c r="AC113" s="5"/>
      <c r="AD113" s="5"/>
      <c r="AE113" s="5"/>
      <c r="AF113" s="5"/>
      <c r="AG113" s="5"/>
      <c r="AH113" s="5"/>
    </row>
    <row r="114" customFormat="false" ht="12" hidden="false" customHeight="true" outlineLevel="0" collapsed="false">
      <c r="A114" s="2"/>
      <c r="B114" s="2"/>
      <c r="C114" s="2"/>
      <c r="D114" s="2"/>
      <c r="E114" s="2"/>
      <c r="F114" s="2"/>
      <c r="G114" s="2"/>
      <c r="H114" s="2"/>
      <c r="I114" s="7"/>
      <c r="J114" s="2"/>
      <c r="K114" s="63"/>
      <c r="L114" s="2"/>
      <c r="M114" s="2"/>
      <c r="N114" s="2"/>
      <c r="O114" s="2"/>
      <c r="P114" s="2"/>
      <c r="Q114" s="2"/>
      <c r="R114" s="2"/>
      <c r="S114" s="2"/>
      <c r="T114" s="2"/>
      <c r="U114" s="2"/>
      <c r="V114" s="5"/>
      <c r="W114" s="5"/>
      <c r="X114" s="5"/>
      <c r="Y114" s="5"/>
      <c r="Z114" s="5"/>
      <c r="AA114" s="5"/>
      <c r="AB114" s="5"/>
      <c r="AC114" s="5"/>
      <c r="AD114" s="5"/>
      <c r="AE114" s="5"/>
      <c r="AF114" s="5"/>
      <c r="AG114" s="5"/>
      <c r="AH114" s="5"/>
    </row>
    <row r="115" customFormat="false" ht="12" hidden="false" customHeight="true" outlineLevel="0" collapsed="false">
      <c r="A115" s="2"/>
      <c r="B115" s="2"/>
      <c r="C115" s="2"/>
      <c r="D115" s="2"/>
      <c r="E115" s="2"/>
      <c r="F115" s="2"/>
      <c r="G115" s="2"/>
      <c r="H115" s="2"/>
      <c r="I115" s="7"/>
      <c r="J115" s="2"/>
      <c r="K115" s="63"/>
      <c r="L115" s="2"/>
      <c r="M115" s="2"/>
      <c r="N115" s="2"/>
      <c r="O115" s="2"/>
      <c r="P115" s="2"/>
      <c r="Q115" s="2"/>
      <c r="R115" s="2"/>
      <c r="S115" s="2"/>
      <c r="T115" s="2"/>
      <c r="U115" s="2"/>
      <c r="V115" s="5"/>
      <c r="W115" s="5"/>
      <c r="X115" s="5"/>
      <c r="Y115" s="5"/>
      <c r="Z115" s="5"/>
      <c r="AA115" s="5"/>
      <c r="AB115" s="5"/>
      <c r="AC115" s="5"/>
      <c r="AD115" s="5"/>
      <c r="AE115" s="5"/>
      <c r="AF115" s="5"/>
      <c r="AG115" s="5"/>
      <c r="AH115" s="5"/>
    </row>
    <row r="116" customFormat="false" ht="12" hidden="false" customHeight="true" outlineLevel="0" collapsed="false">
      <c r="A116" s="2"/>
      <c r="B116" s="2"/>
      <c r="C116" s="2"/>
      <c r="D116" s="2"/>
      <c r="E116" s="2"/>
      <c r="F116" s="2"/>
      <c r="G116" s="2"/>
      <c r="H116" s="2"/>
      <c r="I116" s="7"/>
      <c r="J116" s="2"/>
      <c r="K116" s="63"/>
      <c r="L116" s="2"/>
      <c r="M116" s="2"/>
      <c r="N116" s="2"/>
      <c r="O116" s="2"/>
      <c r="P116" s="2"/>
      <c r="Q116" s="2"/>
      <c r="R116" s="2"/>
      <c r="S116" s="2"/>
      <c r="T116" s="2"/>
      <c r="U116" s="2"/>
      <c r="V116" s="5"/>
      <c r="W116" s="5"/>
      <c r="X116" s="5"/>
      <c r="Y116" s="5"/>
      <c r="Z116" s="5"/>
      <c r="AA116" s="5"/>
      <c r="AB116" s="5"/>
      <c r="AC116" s="5"/>
      <c r="AD116" s="5"/>
      <c r="AE116" s="5"/>
      <c r="AF116" s="5"/>
      <c r="AG116" s="5"/>
      <c r="AH116" s="5"/>
    </row>
    <row r="117" customFormat="false" ht="12" hidden="false" customHeight="true" outlineLevel="0" collapsed="false">
      <c r="A117" s="2"/>
      <c r="B117" s="2"/>
      <c r="C117" s="2"/>
      <c r="D117" s="2"/>
      <c r="E117" s="2"/>
      <c r="F117" s="2"/>
      <c r="G117" s="2"/>
      <c r="H117" s="2"/>
      <c r="I117" s="7"/>
      <c r="J117" s="2"/>
      <c r="K117" s="63"/>
      <c r="L117" s="2"/>
      <c r="M117" s="2"/>
      <c r="N117" s="2"/>
      <c r="O117" s="2"/>
      <c r="P117" s="2"/>
      <c r="Q117" s="2"/>
      <c r="R117" s="2"/>
      <c r="S117" s="2"/>
      <c r="T117" s="2"/>
      <c r="U117" s="2"/>
      <c r="V117" s="5"/>
      <c r="W117" s="5"/>
      <c r="X117" s="5"/>
      <c r="Y117" s="5"/>
      <c r="Z117" s="5"/>
      <c r="AA117" s="5"/>
      <c r="AB117" s="5"/>
      <c r="AC117" s="5"/>
      <c r="AD117" s="5"/>
      <c r="AE117" s="5"/>
      <c r="AF117" s="5"/>
      <c r="AG117" s="5"/>
      <c r="AH117" s="5"/>
    </row>
    <row r="118" customFormat="false" ht="12" hidden="false" customHeight="true" outlineLevel="0" collapsed="false">
      <c r="A118" s="2"/>
      <c r="B118" s="2"/>
      <c r="C118" s="2"/>
      <c r="D118" s="2"/>
      <c r="E118" s="2"/>
      <c r="F118" s="2"/>
      <c r="G118" s="2"/>
      <c r="H118" s="2"/>
      <c r="I118" s="7"/>
      <c r="J118" s="2"/>
      <c r="K118" s="63"/>
      <c r="L118" s="2"/>
      <c r="M118" s="2"/>
      <c r="N118" s="2"/>
      <c r="O118" s="2"/>
      <c r="P118" s="2"/>
      <c r="Q118" s="2"/>
      <c r="R118" s="2"/>
      <c r="S118" s="2"/>
      <c r="T118" s="2"/>
      <c r="U118" s="2"/>
      <c r="V118" s="5"/>
      <c r="W118" s="5"/>
      <c r="X118" s="5"/>
      <c r="Y118" s="5"/>
      <c r="Z118" s="5"/>
      <c r="AA118" s="5"/>
      <c r="AB118" s="5"/>
      <c r="AC118" s="5"/>
      <c r="AD118" s="5"/>
      <c r="AE118" s="5"/>
      <c r="AF118" s="5"/>
      <c r="AG118" s="5"/>
      <c r="AH118" s="5"/>
    </row>
    <row r="119" customFormat="false" ht="12" hidden="false" customHeight="true" outlineLevel="0" collapsed="false">
      <c r="A119" s="2"/>
      <c r="B119" s="2"/>
      <c r="C119" s="2"/>
      <c r="D119" s="2"/>
      <c r="E119" s="2"/>
      <c r="F119" s="2"/>
      <c r="G119" s="2"/>
      <c r="H119" s="2"/>
      <c r="I119" s="7"/>
      <c r="J119" s="2"/>
      <c r="K119" s="63"/>
      <c r="L119" s="2"/>
      <c r="M119" s="2"/>
      <c r="N119" s="2"/>
      <c r="O119" s="2"/>
      <c r="P119" s="2"/>
      <c r="Q119" s="2"/>
      <c r="R119" s="2"/>
      <c r="S119" s="2"/>
      <c r="T119" s="2"/>
      <c r="U119" s="2"/>
      <c r="V119" s="5"/>
      <c r="W119" s="5"/>
      <c r="X119" s="5"/>
      <c r="Y119" s="5"/>
      <c r="Z119" s="5"/>
      <c r="AA119" s="5"/>
      <c r="AB119" s="5"/>
      <c r="AC119" s="5"/>
      <c r="AD119" s="5"/>
      <c r="AE119" s="5"/>
      <c r="AF119" s="5"/>
      <c r="AG119" s="5"/>
      <c r="AH119" s="5"/>
    </row>
    <row r="120" customFormat="false" ht="12" hidden="false" customHeight="true" outlineLevel="0" collapsed="false">
      <c r="A120" s="2"/>
      <c r="B120" s="2"/>
      <c r="C120" s="2"/>
      <c r="D120" s="2"/>
      <c r="E120" s="2"/>
      <c r="F120" s="2"/>
      <c r="G120" s="2"/>
      <c r="H120" s="2"/>
      <c r="I120" s="7"/>
      <c r="J120" s="2"/>
      <c r="K120" s="63"/>
      <c r="L120" s="2"/>
      <c r="M120" s="2"/>
      <c r="N120" s="2"/>
      <c r="O120" s="2"/>
      <c r="P120" s="2"/>
      <c r="Q120" s="2"/>
      <c r="R120" s="2"/>
      <c r="S120" s="2"/>
      <c r="T120" s="2"/>
      <c r="U120" s="2"/>
      <c r="V120" s="5"/>
      <c r="W120" s="5"/>
      <c r="X120" s="5"/>
      <c r="Y120" s="5"/>
      <c r="Z120" s="5"/>
      <c r="AA120" s="5"/>
      <c r="AB120" s="5"/>
      <c r="AC120" s="5"/>
      <c r="AD120" s="5"/>
      <c r="AE120" s="5"/>
      <c r="AF120" s="5"/>
      <c r="AG120" s="5"/>
      <c r="AH120" s="5"/>
    </row>
    <row r="121" customFormat="false" ht="12" hidden="false" customHeight="true" outlineLevel="0" collapsed="false">
      <c r="A121" s="2"/>
      <c r="B121" s="2"/>
      <c r="C121" s="2"/>
      <c r="D121" s="2"/>
      <c r="E121" s="2"/>
      <c r="F121" s="2"/>
      <c r="G121" s="2"/>
      <c r="H121" s="2"/>
      <c r="I121" s="7"/>
      <c r="J121" s="2"/>
      <c r="K121" s="63"/>
      <c r="L121" s="2"/>
      <c r="M121" s="2"/>
      <c r="N121" s="2"/>
      <c r="O121" s="2"/>
      <c r="P121" s="2"/>
      <c r="Q121" s="2"/>
      <c r="R121" s="2"/>
      <c r="S121" s="2"/>
      <c r="T121" s="2"/>
      <c r="U121" s="2"/>
      <c r="V121" s="5"/>
      <c r="W121" s="5"/>
      <c r="X121" s="5"/>
      <c r="Y121" s="5"/>
      <c r="Z121" s="5"/>
      <c r="AA121" s="5"/>
      <c r="AB121" s="5"/>
      <c r="AC121" s="5"/>
      <c r="AD121" s="5"/>
      <c r="AE121" s="5"/>
      <c r="AF121" s="5"/>
      <c r="AG121" s="5"/>
      <c r="AH121" s="5"/>
    </row>
    <row r="122" customFormat="false" ht="12" hidden="false" customHeight="true" outlineLevel="0" collapsed="false">
      <c r="A122" s="2"/>
      <c r="B122" s="2"/>
      <c r="C122" s="2"/>
      <c r="D122" s="2"/>
      <c r="E122" s="2"/>
      <c r="F122" s="2"/>
      <c r="G122" s="2"/>
      <c r="H122" s="2"/>
      <c r="I122" s="7"/>
      <c r="J122" s="2"/>
      <c r="K122" s="63"/>
      <c r="L122" s="2"/>
      <c r="M122" s="2"/>
      <c r="N122" s="2"/>
      <c r="O122" s="2"/>
      <c r="P122" s="2"/>
      <c r="Q122" s="2"/>
      <c r="R122" s="2"/>
      <c r="S122" s="2"/>
      <c r="T122" s="2"/>
      <c r="U122" s="2"/>
      <c r="V122" s="5"/>
      <c r="W122" s="5"/>
      <c r="X122" s="5"/>
      <c r="Y122" s="5"/>
      <c r="Z122" s="5"/>
      <c r="AA122" s="5"/>
      <c r="AB122" s="5"/>
      <c r="AC122" s="5"/>
      <c r="AD122" s="5"/>
      <c r="AE122" s="5"/>
      <c r="AF122" s="5"/>
      <c r="AG122" s="5"/>
      <c r="AH122" s="5"/>
    </row>
    <row r="123" customFormat="false" ht="12" hidden="false" customHeight="true" outlineLevel="0" collapsed="false">
      <c r="A123" s="2"/>
      <c r="B123" s="2"/>
      <c r="C123" s="2"/>
      <c r="D123" s="2"/>
      <c r="E123" s="2"/>
      <c r="F123" s="2"/>
      <c r="G123" s="2"/>
      <c r="H123" s="2"/>
      <c r="I123" s="7"/>
      <c r="J123" s="2"/>
      <c r="K123" s="63"/>
      <c r="L123" s="2"/>
      <c r="M123" s="2"/>
      <c r="N123" s="2"/>
      <c r="O123" s="2"/>
      <c r="P123" s="2"/>
      <c r="Q123" s="2"/>
      <c r="R123" s="2"/>
      <c r="S123" s="2"/>
      <c r="T123" s="2"/>
      <c r="U123" s="2"/>
      <c r="V123" s="5"/>
      <c r="W123" s="5"/>
      <c r="X123" s="5"/>
      <c r="Y123" s="5"/>
      <c r="Z123" s="5"/>
      <c r="AA123" s="5"/>
      <c r="AB123" s="5"/>
      <c r="AC123" s="5"/>
      <c r="AD123" s="5"/>
      <c r="AE123" s="5"/>
      <c r="AF123" s="5"/>
      <c r="AG123" s="5"/>
      <c r="AH123" s="5"/>
    </row>
    <row r="124" customFormat="false" ht="12" hidden="false" customHeight="true" outlineLevel="0" collapsed="false">
      <c r="A124" s="2"/>
      <c r="B124" s="2"/>
      <c r="C124" s="2"/>
      <c r="D124" s="2"/>
      <c r="E124" s="2"/>
      <c r="F124" s="2"/>
      <c r="G124" s="2"/>
      <c r="H124" s="2"/>
      <c r="I124" s="7"/>
      <c r="J124" s="2"/>
      <c r="K124" s="63"/>
      <c r="L124" s="2"/>
      <c r="M124" s="2"/>
      <c r="N124" s="2"/>
      <c r="O124" s="2"/>
      <c r="P124" s="2"/>
      <c r="Q124" s="2"/>
      <c r="R124" s="2"/>
      <c r="S124" s="2"/>
      <c r="T124" s="2"/>
      <c r="U124" s="2"/>
      <c r="V124" s="5"/>
      <c r="W124" s="5"/>
      <c r="X124" s="5"/>
      <c r="Y124" s="5"/>
      <c r="Z124" s="5"/>
      <c r="AA124" s="5"/>
      <c r="AB124" s="5"/>
      <c r="AC124" s="5"/>
      <c r="AD124" s="5"/>
      <c r="AE124" s="5"/>
      <c r="AF124" s="5"/>
      <c r="AG124" s="5"/>
      <c r="AH124" s="5"/>
    </row>
    <row r="125" customFormat="false" ht="12" hidden="false" customHeight="true" outlineLevel="0" collapsed="false">
      <c r="A125" s="2"/>
      <c r="B125" s="2"/>
      <c r="C125" s="2"/>
      <c r="D125" s="2"/>
      <c r="E125" s="2"/>
      <c r="F125" s="2"/>
      <c r="G125" s="2"/>
      <c r="H125" s="2"/>
      <c r="I125" s="7"/>
      <c r="J125" s="2"/>
      <c r="K125" s="63"/>
      <c r="L125" s="2"/>
      <c r="M125" s="2"/>
      <c r="N125" s="2"/>
      <c r="O125" s="2"/>
      <c r="P125" s="2"/>
      <c r="Q125" s="2"/>
      <c r="R125" s="2"/>
      <c r="S125" s="2"/>
      <c r="T125" s="2"/>
      <c r="U125" s="2"/>
      <c r="V125" s="5"/>
      <c r="W125" s="5"/>
      <c r="X125" s="5"/>
      <c r="Y125" s="5"/>
      <c r="Z125" s="5"/>
      <c r="AA125" s="5"/>
      <c r="AB125" s="5"/>
      <c r="AC125" s="5"/>
      <c r="AD125" s="5"/>
      <c r="AE125" s="5"/>
      <c r="AF125" s="5"/>
      <c r="AG125" s="5"/>
      <c r="AH125" s="5"/>
    </row>
    <row r="126" customFormat="false" ht="12" hidden="false" customHeight="true" outlineLevel="0" collapsed="false">
      <c r="A126" s="2"/>
      <c r="B126" s="2"/>
      <c r="C126" s="2"/>
      <c r="D126" s="2"/>
      <c r="E126" s="2"/>
      <c r="F126" s="2"/>
      <c r="G126" s="2"/>
      <c r="H126" s="2"/>
      <c r="I126" s="7"/>
      <c r="J126" s="2"/>
      <c r="K126" s="63"/>
      <c r="L126" s="2"/>
      <c r="M126" s="2"/>
      <c r="N126" s="2"/>
      <c r="O126" s="2"/>
      <c r="P126" s="2"/>
      <c r="Q126" s="2"/>
      <c r="R126" s="2"/>
      <c r="S126" s="2"/>
      <c r="T126" s="2"/>
      <c r="U126" s="2"/>
      <c r="V126" s="5"/>
      <c r="W126" s="5"/>
      <c r="X126" s="5"/>
      <c r="Y126" s="5"/>
      <c r="Z126" s="5"/>
      <c r="AA126" s="5"/>
      <c r="AB126" s="5"/>
      <c r="AC126" s="5"/>
      <c r="AD126" s="5"/>
      <c r="AE126" s="5"/>
      <c r="AF126" s="5"/>
      <c r="AG126" s="5"/>
      <c r="AH126" s="5"/>
    </row>
    <row r="127" customFormat="false" ht="12" hidden="false" customHeight="true" outlineLevel="0" collapsed="false">
      <c r="A127" s="2"/>
      <c r="B127" s="2"/>
      <c r="C127" s="2"/>
      <c r="D127" s="2"/>
      <c r="E127" s="2"/>
      <c r="F127" s="2"/>
      <c r="G127" s="2"/>
      <c r="H127" s="2"/>
      <c r="I127" s="7"/>
      <c r="J127" s="2"/>
      <c r="K127" s="63"/>
      <c r="L127" s="2"/>
      <c r="M127" s="2"/>
      <c r="N127" s="2"/>
      <c r="O127" s="2"/>
      <c r="P127" s="2"/>
      <c r="Q127" s="2"/>
      <c r="R127" s="2"/>
      <c r="S127" s="2"/>
      <c r="T127" s="2"/>
      <c r="U127" s="2"/>
      <c r="V127" s="5"/>
      <c r="W127" s="5"/>
      <c r="X127" s="5"/>
      <c r="Y127" s="5"/>
      <c r="Z127" s="5"/>
      <c r="AA127" s="5"/>
      <c r="AB127" s="5"/>
      <c r="AC127" s="5"/>
      <c r="AD127" s="5"/>
      <c r="AE127" s="5"/>
      <c r="AF127" s="5"/>
      <c r="AG127" s="5"/>
      <c r="AH127" s="5"/>
    </row>
    <row r="128" customFormat="false" ht="12" hidden="false" customHeight="true" outlineLevel="0" collapsed="false">
      <c r="A128" s="2"/>
      <c r="B128" s="2"/>
      <c r="C128" s="2"/>
      <c r="D128" s="2"/>
      <c r="E128" s="2"/>
      <c r="F128" s="2"/>
      <c r="G128" s="2"/>
      <c r="H128" s="2"/>
      <c r="I128" s="7"/>
      <c r="J128" s="2"/>
      <c r="K128" s="63"/>
      <c r="L128" s="2"/>
      <c r="M128" s="2"/>
      <c r="N128" s="2"/>
      <c r="O128" s="2"/>
      <c r="P128" s="2"/>
      <c r="Q128" s="2"/>
      <c r="R128" s="2"/>
      <c r="S128" s="2"/>
      <c r="T128" s="2"/>
      <c r="U128" s="2"/>
      <c r="V128" s="5"/>
      <c r="W128" s="5"/>
      <c r="X128" s="5"/>
      <c r="Y128" s="5"/>
      <c r="Z128" s="5"/>
      <c r="AA128" s="5"/>
      <c r="AB128" s="5"/>
      <c r="AC128" s="5"/>
      <c r="AD128" s="5"/>
      <c r="AE128" s="5"/>
      <c r="AF128" s="5"/>
      <c r="AG128" s="5"/>
      <c r="AH128" s="5"/>
    </row>
    <row r="129" customFormat="false" ht="12" hidden="false" customHeight="true" outlineLevel="0" collapsed="false">
      <c r="A129" s="2"/>
      <c r="B129" s="2"/>
      <c r="C129" s="2"/>
      <c r="D129" s="2"/>
      <c r="E129" s="2"/>
      <c r="F129" s="2"/>
      <c r="G129" s="2"/>
      <c r="H129" s="2"/>
      <c r="I129" s="7"/>
      <c r="J129" s="2"/>
      <c r="K129" s="63"/>
      <c r="L129" s="2"/>
      <c r="M129" s="2"/>
      <c r="N129" s="2"/>
      <c r="O129" s="2"/>
      <c r="P129" s="2"/>
      <c r="Q129" s="2"/>
      <c r="R129" s="2"/>
      <c r="S129" s="2"/>
      <c r="T129" s="2"/>
      <c r="U129" s="2"/>
      <c r="V129" s="5"/>
      <c r="W129" s="5"/>
      <c r="X129" s="5"/>
      <c r="Y129" s="5"/>
      <c r="Z129" s="5"/>
      <c r="AA129" s="5"/>
      <c r="AB129" s="5"/>
      <c r="AC129" s="5"/>
      <c r="AD129" s="5"/>
      <c r="AE129" s="5"/>
      <c r="AF129" s="5"/>
      <c r="AG129" s="5"/>
      <c r="AH129" s="5"/>
    </row>
    <row r="130" customFormat="false" ht="12" hidden="false" customHeight="true" outlineLevel="0" collapsed="false">
      <c r="A130" s="2"/>
      <c r="B130" s="2"/>
      <c r="C130" s="2"/>
      <c r="D130" s="2"/>
      <c r="E130" s="2"/>
      <c r="F130" s="2"/>
      <c r="G130" s="2"/>
      <c r="H130" s="2"/>
      <c r="I130" s="7"/>
      <c r="J130" s="2"/>
      <c r="K130" s="63"/>
      <c r="L130" s="2"/>
      <c r="M130" s="2"/>
      <c r="N130" s="2"/>
      <c r="O130" s="2"/>
      <c r="P130" s="2"/>
      <c r="Q130" s="2"/>
      <c r="R130" s="2"/>
      <c r="S130" s="2"/>
      <c r="T130" s="2"/>
      <c r="U130" s="2"/>
      <c r="V130" s="5"/>
      <c r="W130" s="5"/>
      <c r="X130" s="5"/>
      <c r="Y130" s="5"/>
      <c r="Z130" s="5"/>
      <c r="AA130" s="5"/>
      <c r="AB130" s="5"/>
      <c r="AC130" s="5"/>
      <c r="AD130" s="5"/>
      <c r="AE130" s="5"/>
      <c r="AF130" s="5"/>
      <c r="AG130" s="5"/>
      <c r="AH130" s="5"/>
    </row>
    <row r="131" customFormat="false" ht="12" hidden="false" customHeight="true" outlineLevel="0" collapsed="false">
      <c r="A131" s="2"/>
      <c r="B131" s="2"/>
      <c r="C131" s="2"/>
      <c r="D131" s="2"/>
      <c r="E131" s="2"/>
      <c r="F131" s="2"/>
      <c r="G131" s="2"/>
      <c r="H131" s="2"/>
      <c r="I131" s="7"/>
      <c r="J131" s="2"/>
      <c r="K131" s="63"/>
      <c r="L131" s="2"/>
      <c r="M131" s="2"/>
      <c r="N131" s="2"/>
      <c r="O131" s="2"/>
      <c r="P131" s="2"/>
      <c r="Q131" s="2"/>
      <c r="R131" s="2"/>
      <c r="S131" s="2"/>
      <c r="T131" s="2"/>
      <c r="U131" s="2"/>
      <c r="V131" s="5"/>
      <c r="W131" s="5"/>
      <c r="X131" s="5"/>
      <c r="Y131" s="5"/>
      <c r="Z131" s="5"/>
      <c r="AA131" s="5"/>
      <c r="AB131" s="5"/>
      <c r="AC131" s="5"/>
      <c r="AD131" s="5"/>
      <c r="AE131" s="5"/>
      <c r="AF131" s="5"/>
      <c r="AG131" s="5"/>
      <c r="AH131" s="5"/>
    </row>
    <row r="132" customFormat="false" ht="12" hidden="false" customHeight="true" outlineLevel="0" collapsed="false">
      <c r="A132" s="2"/>
      <c r="B132" s="2"/>
      <c r="C132" s="2"/>
      <c r="D132" s="2"/>
      <c r="E132" s="2"/>
      <c r="F132" s="2"/>
      <c r="G132" s="2"/>
      <c r="H132" s="2"/>
      <c r="I132" s="7"/>
      <c r="J132" s="2"/>
      <c r="K132" s="63"/>
      <c r="L132" s="2"/>
      <c r="M132" s="2"/>
      <c r="N132" s="2"/>
      <c r="O132" s="2"/>
      <c r="P132" s="2"/>
      <c r="Q132" s="2"/>
      <c r="R132" s="2"/>
      <c r="S132" s="2"/>
      <c r="T132" s="2"/>
      <c r="U132" s="2"/>
      <c r="V132" s="5"/>
      <c r="W132" s="5"/>
      <c r="X132" s="5"/>
      <c r="Y132" s="5"/>
      <c r="Z132" s="5"/>
      <c r="AA132" s="5"/>
      <c r="AB132" s="5"/>
      <c r="AC132" s="5"/>
      <c r="AD132" s="5"/>
      <c r="AE132" s="5"/>
      <c r="AF132" s="5"/>
      <c r="AG132" s="5"/>
      <c r="AH132" s="5"/>
    </row>
    <row r="133" customFormat="false" ht="12" hidden="false" customHeight="true" outlineLevel="0" collapsed="false">
      <c r="A133" s="2"/>
      <c r="B133" s="2"/>
      <c r="C133" s="2"/>
      <c r="D133" s="2"/>
      <c r="E133" s="2"/>
      <c r="F133" s="2"/>
      <c r="G133" s="2"/>
      <c r="H133" s="2"/>
      <c r="I133" s="7"/>
      <c r="J133" s="2"/>
      <c r="K133" s="63"/>
      <c r="L133" s="2"/>
      <c r="M133" s="2"/>
      <c r="N133" s="2"/>
      <c r="O133" s="2"/>
      <c r="P133" s="2"/>
      <c r="Q133" s="2"/>
      <c r="R133" s="2"/>
      <c r="S133" s="2"/>
      <c r="T133" s="2"/>
      <c r="U133" s="2"/>
      <c r="V133" s="5"/>
      <c r="W133" s="5"/>
      <c r="X133" s="5"/>
      <c r="Y133" s="5"/>
      <c r="Z133" s="5"/>
      <c r="AA133" s="5"/>
      <c r="AB133" s="5"/>
      <c r="AC133" s="5"/>
      <c r="AD133" s="5"/>
      <c r="AE133" s="5"/>
      <c r="AF133" s="5"/>
      <c r="AG133" s="5"/>
      <c r="AH133" s="5"/>
    </row>
    <row r="134" customFormat="false" ht="12" hidden="false" customHeight="true" outlineLevel="0" collapsed="false">
      <c r="A134" s="2"/>
      <c r="B134" s="2"/>
      <c r="C134" s="2"/>
      <c r="D134" s="2"/>
      <c r="E134" s="2"/>
      <c r="F134" s="2"/>
      <c r="G134" s="2"/>
      <c r="H134" s="2"/>
      <c r="I134" s="7"/>
      <c r="J134" s="2"/>
      <c r="K134" s="63"/>
      <c r="L134" s="2"/>
      <c r="M134" s="2"/>
      <c r="N134" s="2"/>
      <c r="O134" s="2"/>
      <c r="P134" s="2"/>
      <c r="Q134" s="2"/>
      <c r="R134" s="2"/>
      <c r="S134" s="2"/>
      <c r="T134" s="2"/>
      <c r="U134" s="2"/>
      <c r="V134" s="5"/>
      <c r="W134" s="5"/>
      <c r="X134" s="5"/>
      <c r="Y134" s="5"/>
      <c r="Z134" s="5"/>
      <c r="AA134" s="5"/>
      <c r="AB134" s="5"/>
      <c r="AC134" s="5"/>
      <c r="AD134" s="5"/>
      <c r="AE134" s="5"/>
      <c r="AF134" s="5"/>
      <c r="AG134" s="5"/>
      <c r="AH134" s="5"/>
    </row>
    <row r="135" customFormat="false" ht="12" hidden="false" customHeight="true" outlineLevel="0" collapsed="false">
      <c r="A135" s="2"/>
      <c r="B135" s="2"/>
      <c r="C135" s="2"/>
      <c r="D135" s="2"/>
      <c r="E135" s="2"/>
      <c r="F135" s="2"/>
      <c r="G135" s="2"/>
      <c r="H135" s="2"/>
      <c r="I135" s="7"/>
      <c r="J135" s="2"/>
      <c r="K135" s="63"/>
      <c r="L135" s="2"/>
      <c r="M135" s="2"/>
      <c r="N135" s="2"/>
      <c r="O135" s="2"/>
      <c r="P135" s="2"/>
      <c r="Q135" s="2"/>
      <c r="R135" s="2"/>
      <c r="S135" s="2"/>
      <c r="T135" s="2"/>
      <c r="U135" s="2"/>
      <c r="V135" s="5"/>
      <c r="W135" s="5"/>
      <c r="X135" s="5"/>
      <c r="Y135" s="5"/>
      <c r="Z135" s="5"/>
      <c r="AA135" s="5"/>
      <c r="AB135" s="5"/>
      <c r="AC135" s="5"/>
      <c r="AD135" s="5"/>
      <c r="AE135" s="5"/>
      <c r="AF135" s="5"/>
      <c r="AG135" s="5"/>
      <c r="AH135" s="5"/>
    </row>
    <row r="136" customFormat="false" ht="12" hidden="false" customHeight="true" outlineLevel="0" collapsed="false">
      <c r="A136" s="2"/>
      <c r="B136" s="2"/>
      <c r="C136" s="2"/>
      <c r="D136" s="2"/>
      <c r="E136" s="2"/>
      <c r="F136" s="2"/>
      <c r="G136" s="2"/>
      <c r="H136" s="2"/>
      <c r="I136" s="7"/>
      <c r="J136" s="2"/>
      <c r="K136" s="63"/>
      <c r="L136" s="2"/>
      <c r="M136" s="2"/>
      <c r="N136" s="2"/>
      <c r="O136" s="2"/>
      <c r="P136" s="2"/>
      <c r="Q136" s="2"/>
      <c r="R136" s="2"/>
      <c r="S136" s="2"/>
      <c r="T136" s="2"/>
      <c r="U136" s="2"/>
      <c r="V136" s="5"/>
      <c r="W136" s="5"/>
      <c r="X136" s="5"/>
      <c r="Y136" s="5"/>
      <c r="Z136" s="5"/>
      <c r="AA136" s="5"/>
      <c r="AB136" s="5"/>
      <c r="AC136" s="5"/>
      <c r="AD136" s="5"/>
      <c r="AE136" s="5"/>
      <c r="AF136" s="5"/>
      <c r="AG136" s="5"/>
      <c r="AH136" s="5"/>
    </row>
    <row r="137" customFormat="false" ht="12" hidden="false" customHeight="true" outlineLevel="0" collapsed="false">
      <c r="A137" s="2"/>
      <c r="B137" s="2"/>
      <c r="C137" s="2"/>
      <c r="D137" s="2"/>
      <c r="E137" s="2"/>
      <c r="F137" s="2"/>
      <c r="G137" s="2"/>
      <c r="H137" s="2"/>
      <c r="I137" s="7"/>
      <c r="J137" s="2"/>
      <c r="K137" s="2"/>
      <c r="L137" s="2"/>
      <c r="M137" s="2"/>
      <c r="N137" s="2"/>
      <c r="O137" s="2"/>
      <c r="P137" s="2"/>
      <c r="Q137" s="2"/>
      <c r="R137" s="2"/>
      <c r="S137" s="2"/>
      <c r="T137" s="2"/>
      <c r="U137" s="2"/>
      <c r="V137" s="5"/>
      <c r="W137" s="5"/>
      <c r="X137" s="5"/>
      <c r="Y137" s="5"/>
      <c r="Z137" s="5"/>
      <c r="AA137" s="5"/>
      <c r="AB137" s="5"/>
      <c r="AC137" s="5"/>
      <c r="AD137" s="5"/>
      <c r="AE137" s="5"/>
      <c r="AF137" s="5"/>
      <c r="AG137" s="5"/>
      <c r="AH137" s="5"/>
    </row>
    <row r="138" customFormat="false" ht="12" hidden="false" customHeight="true" outlineLevel="0" collapsed="false">
      <c r="A138" s="2"/>
      <c r="B138" s="2"/>
      <c r="C138" s="2"/>
      <c r="D138" s="2"/>
      <c r="E138" s="2"/>
      <c r="F138" s="2"/>
      <c r="G138" s="2"/>
      <c r="H138" s="2"/>
      <c r="I138" s="7"/>
      <c r="J138" s="2"/>
      <c r="K138" s="2"/>
      <c r="L138" s="2"/>
      <c r="M138" s="2"/>
      <c r="N138" s="2"/>
      <c r="O138" s="2"/>
      <c r="P138" s="2"/>
      <c r="Q138" s="2"/>
      <c r="R138" s="2"/>
      <c r="S138" s="2"/>
      <c r="T138" s="2"/>
      <c r="U138" s="2"/>
      <c r="V138" s="5"/>
      <c r="W138" s="5"/>
      <c r="X138" s="5"/>
      <c r="Y138" s="5"/>
      <c r="Z138" s="5"/>
      <c r="AA138" s="5"/>
      <c r="AB138" s="5"/>
      <c r="AC138" s="5"/>
      <c r="AD138" s="5"/>
      <c r="AE138" s="5"/>
      <c r="AF138" s="5"/>
      <c r="AG138" s="5"/>
      <c r="AH138" s="5"/>
    </row>
    <row r="139" customFormat="false" ht="12" hidden="false" customHeight="true" outlineLevel="0" collapsed="false">
      <c r="A139" s="2"/>
      <c r="B139" s="2"/>
      <c r="C139" s="2"/>
      <c r="D139" s="2"/>
      <c r="E139" s="2"/>
      <c r="F139" s="2"/>
      <c r="G139" s="2"/>
      <c r="H139" s="2"/>
      <c r="I139" s="7"/>
      <c r="J139" s="2"/>
      <c r="K139" s="2"/>
      <c r="L139" s="2"/>
      <c r="M139" s="2"/>
      <c r="N139" s="2"/>
      <c r="O139" s="2"/>
      <c r="P139" s="2"/>
      <c r="Q139" s="2"/>
      <c r="R139" s="2"/>
      <c r="S139" s="2"/>
      <c r="T139" s="2"/>
      <c r="U139" s="2"/>
      <c r="V139" s="5"/>
      <c r="W139" s="5"/>
      <c r="X139" s="5"/>
      <c r="Y139" s="5"/>
      <c r="Z139" s="5"/>
      <c r="AA139" s="5"/>
      <c r="AB139" s="5"/>
      <c r="AC139" s="5"/>
      <c r="AD139" s="5"/>
      <c r="AE139" s="5"/>
      <c r="AF139" s="5"/>
      <c r="AG139" s="5"/>
      <c r="AH139" s="5"/>
    </row>
    <row r="140" customFormat="false" ht="12" hidden="false" customHeight="true" outlineLevel="0" collapsed="false">
      <c r="A140" s="2"/>
      <c r="B140" s="2"/>
      <c r="C140" s="2"/>
      <c r="D140" s="2"/>
      <c r="E140" s="2"/>
      <c r="F140" s="2"/>
      <c r="G140" s="2"/>
      <c r="H140" s="2"/>
      <c r="I140" s="7"/>
      <c r="J140" s="2"/>
      <c r="K140" s="2"/>
      <c r="L140" s="2"/>
      <c r="M140" s="2"/>
      <c r="N140" s="2"/>
      <c r="O140" s="2"/>
      <c r="P140" s="2"/>
      <c r="Q140" s="2"/>
      <c r="R140" s="2"/>
      <c r="S140" s="2"/>
      <c r="T140" s="2"/>
      <c r="U140" s="2"/>
      <c r="V140" s="5"/>
      <c r="W140" s="5"/>
      <c r="X140" s="5"/>
      <c r="Y140" s="5"/>
      <c r="Z140" s="5"/>
      <c r="AA140" s="5"/>
      <c r="AB140" s="5"/>
      <c r="AC140" s="5"/>
      <c r="AD140" s="5"/>
      <c r="AE140" s="5"/>
      <c r="AF140" s="5"/>
      <c r="AG140" s="5"/>
      <c r="AH140" s="5"/>
    </row>
    <row r="141" customFormat="false" ht="12" hidden="false" customHeight="true" outlineLevel="0" collapsed="false">
      <c r="A141" s="2"/>
      <c r="B141" s="2"/>
      <c r="C141" s="2"/>
      <c r="D141" s="2"/>
      <c r="E141" s="2"/>
      <c r="F141" s="2"/>
      <c r="G141" s="2"/>
      <c r="H141" s="2"/>
      <c r="I141" s="7"/>
      <c r="J141" s="2"/>
      <c r="K141" s="2"/>
      <c r="L141" s="2"/>
      <c r="M141" s="2"/>
      <c r="N141" s="2"/>
      <c r="O141" s="2"/>
      <c r="P141" s="2"/>
      <c r="Q141" s="2"/>
      <c r="R141" s="2"/>
      <c r="S141" s="2"/>
      <c r="T141" s="2"/>
      <c r="U141" s="2"/>
      <c r="V141" s="5"/>
      <c r="W141" s="5"/>
      <c r="X141" s="5"/>
      <c r="Y141" s="5"/>
      <c r="Z141" s="5"/>
      <c r="AA141" s="5"/>
      <c r="AB141" s="5"/>
      <c r="AC141" s="5"/>
      <c r="AD141" s="5"/>
      <c r="AE141" s="5"/>
      <c r="AF141" s="5"/>
      <c r="AG141" s="5"/>
      <c r="AH141" s="5"/>
    </row>
    <row r="142" customFormat="false" ht="12" hidden="false" customHeight="true" outlineLevel="0" collapsed="false">
      <c r="A142" s="2"/>
      <c r="B142" s="2"/>
      <c r="C142" s="2"/>
      <c r="D142" s="2"/>
      <c r="E142" s="2"/>
      <c r="F142" s="2"/>
      <c r="G142" s="2"/>
      <c r="H142" s="2"/>
      <c r="I142" s="7"/>
      <c r="J142" s="2"/>
      <c r="K142" s="2"/>
      <c r="L142" s="2"/>
      <c r="M142" s="2"/>
      <c r="N142" s="2"/>
      <c r="O142" s="2"/>
      <c r="P142" s="2"/>
      <c r="Q142" s="2"/>
      <c r="R142" s="2"/>
      <c r="S142" s="2"/>
      <c r="T142" s="2"/>
      <c r="U142" s="2"/>
      <c r="V142" s="5"/>
      <c r="W142" s="5"/>
      <c r="X142" s="5"/>
      <c r="Y142" s="5"/>
      <c r="Z142" s="5"/>
      <c r="AA142" s="5"/>
      <c r="AB142" s="5"/>
      <c r="AC142" s="5"/>
      <c r="AD142" s="5"/>
      <c r="AE142" s="5"/>
      <c r="AF142" s="5"/>
      <c r="AG142" s="5"/>
      <c r="AH142" s="5"/>
    </row>
    <row r="143" customFormat="false" ht="12" hidden="false" customHeight="true" outlineLevel="0" collapsed="false">
      <c r="A143" s="2"/>
      <c r="B143" s="2"/>
      <c r="C143" s="2"/>
      <c r="D143" s="2"/>
      <c r="E143" s="2"/>
      <c r="F143" s="2"/>
      <c r="G143" s="2"/>
      <c r="H143" s="2"/>
      <c r="I143" s="7"/>
      <c r="J143" s="2"/>
      <c r="K143" s="2"/>
      <c r="L143" s="2"/>
      <c r="M143" s="2"/>
      <c r="N143" s="2"/>
      <c r="O143" s="2"/>
      <c r="P143" s="2"/>
      <c r="Q143" s="2"/>
      <c r="R143" s="2"/>
      <c r="S143" s="2"/>
      <c r="T143" s="2"/>
      <c r="U143" s="2"/>
      <c r="V143" s="5"/>
      <c r="W143" s="5"/>
      <c r="X143" s="5"/>
      <c r="Y143" s="5"/>
      <c r="Z143" s="5"/>
      <c r="AA143" s="5"/>
      <c r="AB143" s="5"/>
      <c r="AC143" s="5"/>
      <c r="AD143" s="5"/>
      <c r="AE143" s="5"/>
      <c r="AF143" s="5"/>
      <c r="AG143" s="5"/>
      <c r="AH143" s="5"/>
    </row>
    <row r="144" customFormat="false" ht="12" hidden="false" customHeight="true" outlineLevel="0" collapsed="false">
      <c r="A144" s="2"/>
      <c r="B144" s="2"/>
      <c r="C144" s="2"/>
      <c r="D144" s="2"/>
      <c r="E144" s="2"/>
      <c r="F144" s="2"/>
      <c r="G144" s="2"/>
      <c r="H144" s="2"/>
      <c r="I144" s="7"/>
      <c r="J144" s="2"/>
      <c r="K144" s="2"/>
      <c r="L144" s="2"/>
      <c r="M144" s="2"/>
      <c r="N144" s="2"/>
      <c r="O144" s="2"/>
      <c r="P144" s="2"/>
      <c r="Q144" s="2"/>
      <c r="R144" s="2"/>
      <c r="S144" s="2"/>
      <c r="T144" s="2"/>
      <c r="U144" s="2"/>
      <c r="V144" s="5"/>
      <c r="W144" s="5"/>
      <c r="X144" s="5"/>
      <c r="Y144" s="5"/>
      <c r="Z144" s="5"/>
      <c r="AA144" s="5"/>
      <c r="AB144" s="5"/>
      <c r="AC144" s="5"/>
      <c r="AD144" s="5"/>
      <c r="AE144" s="5"/>
      <c r="AF144" s="5"/>
      <c r="AG144" s="5"/>
      <c r="AH144" s="5"/>
    </row>
    <row r="145" customFormat="false" ht="12" hidden="false" customHeight="true" outlineLevel="0" collapsed="false">
      <c r="A145" s="2"/>
      <c r="B145" s="2"/>
      <c r="C145" s="2"/>
      <c r="D145" s="2"/>
      <c r="E145" s="2"/>
      <c r="F145" s="2"/>
      <c r="G145" s="2"/>
      <c r="H145" s="2"/>
      <c r="I145" s="7"/>
      <c r="J145" s="2"/>
      <c r="K145" s="2"/>
      <c r="L145" s="2"/>
      <c r="M145" s="2"/>
      <c r="N145" s="2"/>
      <c r="O145" s="2"/>
      <c r="P145" s="2"/>
      <c r="Q145" s="2"/>
      <c r="R145" s="2"/>
      <c r="S145" s="2"/>
      <c r="T145" s="2"/>
      <c r="U145" s="2"/>
      <c r="V145" s="5"/>
      <c r="W145" s="5"/>
      <c r="X145" s="5"/>
      <c r="Y145" s="5"/>
      <c r="Z145" s="5"/>
      <c r="AA145" s="5"/>
      <c r="AB145" s="5"/>
      <c r="AC145" s="5"/>
      <c r="AD145" s="5"/>
      <c r="AE145" s="5"/>
      <c r="AF145" s="5"/>
      <c r="AG145" s="5"/>
      <c r="AH145" s="5"/>
    </row>
    <row r="146" customFormat="false" ht="13.5" hidden="false" customHeight="true" outlineLevel="0" collapsed="false">
      <c r="A146" s="2"/>
      <c r="B146" s="2"/>
      <c r="C146" s="2"/>
      <c r="D146" s="2"/>
      <c r="E146" s="2"/>
      <c r="F146" s="2"/>
      <c r="G146" s="2"/>
      <c r="H146" s="2"/>
      <c r="I146" s="7"/>
      <c r="J146" s="2"/>
      <c r="K146" s="2"/>
      <c r="L146" s="2"/>
      <c r="M146" s="2"/>
      <c r="N146" s="2"/>
      <c r="O146" s="2"/>
      <c r="P146" s="2"/>
      <c r="Q146" s="2"/>
      <c r="R146" s="2"/>
      <c r="S146" s="2"/>
      <c r="T146" s="2"/>
      <c r="U146" s="2"/>
      <c r="V146" s="5"/>
      <c r="W146" s="5"/>
      <c r="X146" s="5"/>
      <c r="Y146" s="5"/>
      <c r="Z146" s="5"/>
      <c r="AA146" s="5"/>
      <c r="AB146" s="5"/>
      <c r="AC146" s="5"/>
      <c r="AD146" s="5"/>
      <c r="AE146" s="5"/>
      <c r="AF146" s="5"/>
      <c r="AG146" s="5"/>
      <c r="AH146" s="5"/>
    </row>
    <row r="147" customFormat="false" ht="12" hidden="false" customHeight="true" outlineLevel="0" collapsed="false">
      <c r="A147" s="2"/>
      <c r="B147" s="2"/>
      <c r="C147" s="2"/>
      <c r="D147" s="2"/>
      <c r="E147" s="2"/>
      <c r="F147" s="2"/>
      <c r="G147" s="2"/>
      <c r="H147" s="2"/>
      <c r="I147" s="7"/>
      <c r="J147" s="2"/>
      <c r="K147" s="2"/>
      <c r="L147" s="2"/>
      <c r="M147" s="2"/>
      <c r="N147" s="2"/>
      <c r="O147" s="2"/>
      <c r="P147" s="2"/>
      <c r="Q147" s="2"/>
      <c r="R147" s="2"/>
      <c r="S147" s="2"/>
      <c r="T147" s="2"/>
      <c r="U147" s="2"/>
      <c r="V147" s="5"/>
      <c r="W147" s="5"/>
      <c r="X147" s="5"/>
      <c r="Y147" s="5"/>
      <c r="Z147" s="5"/>
      <c r="AA147" s="5"/>
      <c r="AB147" s="5"/>
      <c r="AC147" s="5"/>
      <c r="AD147" s="5"/>
      <c r="AE147" s="5"/>
      <c r="AF147" s="5"/>
      <c r="AG147" s="5"/>
      <c r="AH147" s="5"/>
    </row>
    <row r="148" customFormat="false" ht="12" hidden="false" customHeight="true" outlineLevel="0" collapsed="false">
      <c r="A148" s="2"/>
      <c r="B148" s="2"/>
      <c r="C148" s="2"/>
      <c r="D148" s="2"/>
      <c r="E148" s="2"/>
      <c r="F148" s="2"/>
      <c r="G148" s="2"/>
      <c r="H148" s="2"/>
      <c r="I148" s="7"/>
      <c r="J148" s="2"/>
      <c r="K148" s="2"/>
      <c r="L148" s="2"/>
      <c r="M148" s="2"/>
      <c r="N148" s="2"/>
      <c r="O148" s="2"/>
      <c r="P148" s="2"/>
      <c r="Q148" s="2"/>
      <c r="R148" s="2"/>
      <c r="S148" s="2"/>
      <c r="T148" s="2"/>
      <c r="U148" s="2"/>
      <c r="V148" s="5"/>
      <c r="W148" s="5"/>
      <c r="X148" s="5"/>
      <c r="Y148" s="5"/>
      <c r="Z148" s="5"/>
      <c r="AA148" s="5"/>
      <c r="AB148" s="5"/>
      <c r="AC148" s="5"/>
      <c r="AD148" s="5"/>
      <c r="AE148" s="5"/>
      <c r="AF148" s="5"/>
      <c r="AG148" s="5"/>
      <c r="AH148" s="5"/>
    </row>
    <row r="149" customFormat="false" ht="12" hidden="false" customHeight="true" outlineLevel="0" collapsed="false">
      <c r="A149" s="2"/>
      <c r="B149" s="2"/>
      <c r="C149" s="2"/>
      <c r="D149" s="2"/>
      <c r="E149" s="2"/>
      <c r="F149" s="2"/>
      <c r="G149" s="2"/>
      <c r="H149" s="2"/>
      <c r="I149" s="7"/>
      <c r="J149" s="2"/>
      <c r="K149" s="2"/>
      <c r="L149" s="2"/>
      <c r="M149" s="2"/>
      <c r="N149" s="2"/>
      <c r="O149" s="2"/>
      <c r="P149" s="2"/>
      <c r="Q149" s="2"/>
      <c r="R149" s="2"/>
      <c r="S149" s="2"/>
      <c r="T149" s="2"/>
      <c r="U149" s="2"/>
      <c r="V149" s="5"/>
      <c r="W149" s="5"/>
      <c r="X149" s="5"/>
      <c r="Y149" s="5"/>
      <c r="Z149" s="5"/>
      <c r="AA149" s="5"/>
      <c r="AB149" s="5"/>
      <c r="AC149" s="5"/>
      <c r="AD149" s="5"/>
      <c r="AE149" s="5"/>
      <c r="AF149" s="5"/>
      <c r="AG149" s="5"/>
      <c r="AH149" s="5"/>
    </row>
    <row r="150" customFormat="false" ht="12" hidden="false" customHeight="true" outlineLevel="0" collapsed="false">
      <c r="A150" s="2"/>
      <c r="B150" s="2"/>
      <c r="C150" s="2"/>
      <c r="D150" s="2"/>
      <c r="E150" s="2"/>
      <c r="F150" s="2"/>
      <c r="G150" s="2"/>
      <c r="H150" s="2"/>
      <c r="I150" s="7"/>
      <c r="J150" s="2"/>
      <c r="K150" s="63"/>
      <c r="L150" s="2"/>
      <c r="M150" s="2"/>
      <c r="N150" s="2"/>
      <c r="O150" s="2"/>
      <c r="P150" s="2"/>
      <c r="Q150" s="2"/>
      <c r="R150" s="2"/>
      <c r="S150" s="2"/>
      <c r="T150" s="2"/>
      <c r="U150" s="2"/>
      <c r="V150" s="5"/>
      <c r="W150" s="5"/>
      <c r="X150" s="5"/>
      <c r="Y150" s="5"/>
      <c r="Z150" s="5"/>
      <c r="AA150" s="5"/>
      <c r="AB150" s="5"/>
      <c r="AC150" s="5"/>
      <c r="AD150" s="5"/>
      <c r="AE150" s="5"/>
      <c r="AF150" s="5"/>
      <c r="AG150" s="5"/>
      <c r="AH150" s="5"/>
    </row>
    <row r="151" customFormat="false" ht="12" hidden="false" customHeight="true" outlineLevel="0" collapsed="false">
      <c r="A151" s="2"/>
      <c r="B151" s="2"/>
      <c r="C151" s="2"/>
      <c r="D151" s="2"/>
      <c r="E151" s="2"/>
      <c r="F151" s="2"/>
      <c r="G151" s="2"/>
      <c r="H151" s="2"/>
      <c r="I151" s="7"/>
      <c r="J151" s="2"/>
      <c r="K151" s="63"/>
      <c r="L151" s="2"/>
      <c r="M151" s="2"/>
      <c r="N151" s="2"/>
      <c r="O151" s="2"/>
      <c r="P151" s="2"/>
      <c r="Q151" s="2"/>
      <c r="R151" s="2"/>
      <c r="S151" s="2"/>
      <c r="T151" s="2"/>
      <c r="U151" s="2"/>
      <c r="V151" s="5"/>
      <c r="W151" s="5"/>
      <c r="X151" s="5"/>
      <c r="Y151" s="5"/>
      <c r="Z151" s="5"/>
      <c r="AA151" s="5"/>
      <c r="AB151" s="5"/>
      <c r="AC151" s="5"/>
      <c r="AD151" s="5"/>
      <c r="AE151" s="5"/>
      <c r="AF151" s="5"/>
      <c r="AG151" s="5"/>
      <c r="AH151" s="5"/>
    </row>
    <row r="152" customFormat="false" ht="12" hidden="false" customHeight="true" outlineLevel="0" collapsed="false">
      <c r="A152" s="2"/>
      <c r="B152" s="2"/>
      <c r="C152" s="2"/>
      <c r="D152" s="2"/>
      <c r="E152" s="2"/>
      <c r="F152" s="2"/>
      <c r="G152" s="2"/>
      <c r="H152" s="2"/>
      <c r="I152" s="7"/>
      <c r="J152" s="2"/>
      <c r="K152" s="63"/>
      <c r="L152" s="2"/>
      <c r="M152" s="2"/>
      <c r="N152" s="2"/>
      <c r="O152" s="2"/>
      <c r="P152" s="2"/>
      <c r="Q152" s="2"/>
      <c r="R152" s="2"/>
      <c r="S152" s="2"/>
      <c r="T152" s="2"/>
      <c r="U152" s="2"/>
      <c r="V152" s="5"/>
      <c r="W152" s="5"/>
      <c r="X152" s="5"/>
      <c r="Y152" s="5"/>
      <c r="Z152" s="5"/>
      <c r="AA152" s="5"/>
      <c r="AB152" s="5"/>
      <c r="AC152" s="5"/>
      <c r="AD152" s="5"/>
      <c r="AE152" s="5"/>
      <c r="AF152" s="5"/>
      <c r="AG152" s="5"/>
      <c r="AH152" s="5"/>
    </row>
    <row r="153" customFormat="false" ht="12" hidden="false" customHeight="true" outlineLevel="0" collapsed="false">
      <c r="A153" s="2"/>
      <c r="B153" s="2"/>
      <c r="C153" s="2"/>
      <c r="D153" s="2"/>
      <c r="E153" s="2"/>
      <c r="F153" s="2"/>
      <c r="G153" s="2"/>
      <c r="H153" s="2"/>
      <c r="I153" s="7"/>
      <c r="J153" s="2"/>
      <c r="K153" s="63"/>
      <c r="L153" s="2"/>
      <c r="M153" s="2"/>
      <c r="N153" s="2"/>
      <c r="O153" s="2"/>
      <c r="P153" s="2"/>
      <c r="Q153" s="2"/>
      <c r="R153" s="2"/>
      <c r="S153" s="2"/>
      <c r="T153" s="2"/>
      <c r="U153" s="2"/>
      <c r="V153" s="5"/>
      <c r="W153" s="5"/>
      <c r="X153" s="5"/>
      <c r="Y153" s="5"/>
      <c r="Z153" s="5"/>
      <c r="AA153" s="5"/>
      <c r="AB153" s="5"/>
      <c r="AC153" s="5"/>
      <c r="AD153" s="5"/>
      <c r="AE153" s="5"/>
      <c r="AF153" s="5"/>
      <c r="AG153" s="5"/>
      <c r="AH153" s="5"/>
    </row>
    <row r="154" customFormat="false" ht="12" hidden="false" customHeight="true" outlineLevel="0" collapsed="false">
      <c r="A154" s="2"/>
      <c r="B154" s="2"/>
      <c r="C154" s="2"/>
      <c r="D154" s="2"/>
      <c r="E154" s="2"/>
      <c r="F154" s="2"/>
      <c r="G154" s="2"/>
      <c r="H154" s="2"/>
      <c r="I154" s="7"/>
      <c r="J154" s="2"/>
      <c r="K154" s="63"/>
      <c r="L154" s="2"/>
      <c r="M154" s="2"/>
      <c r="N154" s="2"/>
      <c r="O154" s="2"/>
      <c r="P154" s="2"/>
      <c r="Q154" s="2"/>
      <c r="R154" s="2"/>
      <c r="S154" s="2"/>
      <c r="T154" s="2"/>
      <c r="U154" s="2"/>
      <c r="V154" s="5"/>
      <c r="W154" s="5"/>
      <c r="X154" s="5"/>
      <c r="Y154" s="5"/>
      <c r="Z154" s="5"/>
      <c r="AA154" s="5"/>
      <c r="AB154" s="5"/>
      <c r="AC154" s="5"/>
      <c r="AD154" s="5"/>
      <c r="AE154" s="5"/>
      <c r="AF154" s="5"/>
      <c r="AG154" s="5"/>
      <c r="AH154" s="5"/>
    </row>
    <row r="155" customFormat="false" ht="12" hidden="false" customHeight="true" outlineLevel="0" collapsed="false">
      <c r="A155" s="2"/>
      <c r="B155" s="2"/>
      <c r="C155" s="2"/>
      <c r="D155" s="2"/>
      <c r="E155" s="2"/>
      <c r="F155" s="2"/>
      <c r="G155" s="2"/>
      <c r="H155" s="2"/>
      <c r="I155" s="7"/>
      <c r="J155" s="2"/>
      <c r="K155" s="63"/>
      <c r="L155" s="2"/>
      <c r="M155" s="2"/>
      <c r="N155" s="2"/>
      <c r="O155" s="2"/>
      <c r="P155" s="2"/>
      <c r="Q155" s="2"/>
      <c r="R155" s="2"/>
      <c r="S155" s="2"/>
      <c r="T155" s="2"/>
      <c r="U155" s="2"/>
      <c r="V155" s="5"/>
      <c r="W155" s="5"/>
      <c r="X155" s="5"/>
      <c r="Y155" s="5"/>
      <c r="Z155" s="5"/>
      <c r="AA155" s="5"/>
      <c r="AB155" s="5"/>
      <c r="AC155" s="5"/>
      <c r="AD155" s="5"/>
      <c r="AE155" s="5"/>
      <c r="AF155" s="5"/>
      <c r="AG155" s="5"/>
      <c r="AH155" s="5"/>
    </row>
    <row r="156" customFormat="false" ht="12" hidden="false" customHeight="true" outlineLevel="0" collapsed="false">
      <c r="A156" s="2"/>
      <c r="B156" s="2"/>
      <c r="C156" s="2"/>
      <c r="D156" s="2"/>
      <c r="E156" s="2"/>
      <c r="F156" s="2"/>
      <c r="G156" s="2"/>
      <c r="H156" s="2"/>
      <c r="I156" s="7"/>
      <c r="J156" s="2"/>
      <c r="K156" s="63"/>
      <c r="L156" s="2"/>
      <c r="M156" s="2"/>
      <c r="N156" s="2"/>
      <c r="O156" s="2"/>
      <c r="P156" s="2"/>
      <c r="Q156" s="2"/>
      <c r="R156" s="2"/>
      <c r="S156" s="2"/>
      <c r="T156" s="2"/>
      <c r="U156" s="2"/>
      <c r="V156" s="5"/>
      <c r="W156" s="5"/>
      <c r="X156" s="5"/>
      <c r="Y156" s="5"/>
      <c r="Z156" s="5"/>
      <c r="AA156" s="5"/>
      <c r="AB156" s="5"/>
      <c r="AC156" s="5"/>
      <c r="AD156" s="5"/>
      <c r="AE156" s="5"/>
      <c r="AF156" s="5"/>
      <c r="AG156" s="5"/>
      <c r="AH156" s="5"/>
    </row>
    <row r="157" customFormat="false" ht="12" hidden="false" customHeight="true" outlineLevel="0" collapsed="false">
      <c r="A157" s="2"/>
      <c r="B157" s="2"/>
      <c r="C157" s="2"/>
      <c r="D157" s="2"/>
      <c r="E157" s="2"/>
      <c r="F157" s="2"/>
      <c r="G157" s="2"/>
      <c r="H157" s="2"/>
      <c r="I157" s="7"/>
      <c r="J157" s="2"/>
      <c r="K157" s="63"/>
      <c r="L157" s="2"/>
      <c r="M157" s="2"/>
      <c r="N157" s="2"/>
      <c r="O157" s="2"/>
      <c r="P157" s="2"/>
      <c r="Q157" s="2"/>
      <c r="R157" s="2"/>
      <c r="S157" s="2"/>
      <c r="T157" s="2"/>
      <c r="U157" s="2"/>
      <c r="V157" s="5"/>
      <c r="W157" s="5"/>
      <c r="X157" s="5"/>
      <c r="Y157" s="5"/>
      <c r="Z157" s="5"/>
      <c r="AA157" s="5"/>
      <c r="AB157" s="5"/>
      <c r="AC157" s="5"/>
      <c r="AD157" s="5"/>
      <c r="AE157" s="5"/>
      <c r="AF157" s="5"/>
      <c r="AG157" s="5"/>
      <c r="AH157" s="5"/>
    </row>
    <row r="158" customFormat="false" ht="12" hidden="false" customHeight="true" outlineLevel="0" collapsed="false">
      <c r="A158" s="2"/>
      <c r="B158" s="2"/>
      <c r="C158" s="2"/>
      <c r="D158" s="2"/>
      <c r="E158" s="2"/>
      <c r="F158" s="2"/>
      <c r="G158" s="2"/>
      <c r="H158" s="2"/>
      <c r="I158" s="7"/>
      <c r="J158" s="2"/>
      <c r="K158" s="63"/>
      <c r="L158" s="2"/>
      <c r="M158" s="2"/>
      <c r="N158" s="2"/>
      <c r="O158" s="2"/>
      <c r="P158" s="2"/>
      <c r="Q158" s="2"/>
      <c r="R158" s="2"/>
      <c r="S158" s="2"/>
      <c r="T158" s="2"/>
      <c r="U158" s="2"/>
      <c r="V158" s="5"/>
      <c r="W158" s="5"/>
      <c r="X158" s="5"/>
      <c r="Y158" s="5"/>
      <c r="Z158" s="5"/>
      <c r="AA158" s="5"/>
      <c r="AB158" s="5"/>
      <c r="AC158" s="5"/>
      <c r="AD158" s="5"/>
      <c r="AE158" s="5"/>
      <c r="AF158" s="5"/>
      <c r="AG158" s="5"/>
      <c r="AH158" s="5"/>
    </row>
    <row r="159" customFormat="false" ht="12" hidden="false" customHeight="true" outlineLevel="0" collapsed="false">
      <c r="A159" s="2"/>
      <c r="B159" s="2"/>
      <c r="C159" s="2"/>
      <c r="D159" s="2"/>
      <c r="E159" s="2"/>
      <c r="F159" s="2"/>
      <c r="G159" s="2"/>
      <c r="H159" s="2"/>
      <c r="I159" s="7"/>
      <c r="J159" s="2"/>
      <c r="K159" s="63"/>
      <c r="L159" s="2"/>
      <c r="M159" s="2"/>
      <c r="N159" s="2"/>
      <c r="O159" s="2"/>
      <c r="P159" s="2"/>
      <c r="Q159" s="2"/>
      <c r="R159" s="2"/>
      <c r="S159" s="2"/>
      <c r="T159" s="2"/>
      <c r="U159" s="2"/>
      <c r="V159" s="5"/>
      <c r="W159" s="5"/>
      <c r="X159" s="5"/>
      <c r="Y159" s="5"/>
      <c r="Z159" s="5"/>
      <c r="AA159" s="5"/>
      <c r="AB159" s="5"/>
      <c r="AC159" s="5"/>
      <c r="AD159" s="5"/>
      <c r="AE159" s="5"/>
      <c r="AF159" s="5"/>
      <c r="AG159" s="5"/>
      <c r="AH159" s="5"/>
    </row>
    <row r="160" customFormat="false" ht="12" hidden="false" customHeight="true" outlineLevel="0" collapsed="false">
      <c r="A160" s="2"/>
      <c r="B160" s="2"/>
      <c r="C160" s="2"/>
      <c r="D160" s="2"/>
      <c r="E160" s="2"/>
      <c r="F160" s="2"/>
      <c r="G160" s="2"/>
      <c r="H160" s="2"/>
      <c r="I160" s="7"/>
      <c r="J160" s="2"/>
      <c r="K160" s="63"/>
      <c r="L160" s="2"/>
      <c r="M160" s="2"/>
      <c r="N160" s="2"/>
      <c r="O160" s="2"/>
      <c r="P160" s="2"/>
      <c r="Q160" s="2"/>
      <c r="R160" s="2"/>
      <c r="S160" s="2"/>
      <c r="T160" s="2"/>
      <c r="U160" s="2"/>
      <c r="V160" s="5"/>
      <c r="W160" s="5"/>
      <c r="X160" s="5"/>
      <c r="Y160" s="5"/>
      <c r="Z160" s="5"/>
      <c r="AA160" s="5"/>
      <c r="AB160" s="5"/>
      <c r="AC160" s="5"/>
      <c r="AD160" s="5"/>
      <c r="AE160" s="5"/>
      <c r="AF160" s="5"/>
      <c r="AG160" s="5"/>
      <c r="AH160" s="5"/>
    </row>
    <row r="161" customFormat="false" ht="12" hidden="false" customHeight="true" outlineLevel="0" collapsed="false">
      <c r="A161" s="2"/>
      <c r="B161" s="2"/>
      <c r="C161" s="2"/>
      <c r="D161" s="2"/>
      <c r="E161" s="2"/>
      <c r="F161" s="2"/>
      <c r="G161" s="2"/>
      <c r="H161" s="2"/>
      <c r="I161" s="7"/>
      <c r="J161" s="2"/>
      <c r="K161" s="63"/>
      <c r="L161" s="2"/>
      <c r="M161" s="2"/>
      <c r="N161" s="2"/>
      <c r="O161" s="2"/>
      <c r="P161" s="2"/>
      <c r="Q161" s="2"/>
      <c r="R161" s="2"/>
      <c r="S161" s="2"/>
      <c r="T161" s="2"/>
      <c r="U161" s="2"/>
      <c r="V161" s="5"/>
      <c r="W161" s="5"/>
      <c r="X161" s="5"/>
      <c r="Y161" s="5"/>
      <c r="Z161" s="5"/>
      <c r="AA161" s="5"/>
      <c r="AB161" s="5"/>
      <c r="AC161" s="5"/>
      <c r="AD161" s="5"/>
      <c r="AE161" s="5"/>
      <c r="AF161" s="5"/>
      <c r="AG161" s="5"/>
      <c r="AH161" s="5"/>
    </row>
    <row r="162" customFormat="false" ht="12" hidden="false" customHeight="true" outlineLevel="0" collapsed="false">
      <c r="A162" s="2"/>
      <c r="B162" s="2"/>
      <c r="C162" s="2"/>
      <c r="D162" s="2"/>
      <c r="E162" s="2"/>
      <c r="F162" s="2"/>
      <c r="G162" s="2"/>
      <c r="H162" s="2"/>
      <c r="I162" s="7"/>
      <c r="J162" s="2"/>
      <c r="K162" s="63"/>
      <c r="L162" s="2"/>
      <c r="M162" s="2"/>
      <c r="N162" s="2"/>
      <c r="O162" s="2"/>
      <c r="P162" s="2"/>
      <c r="Q162" s="2"/>
      <c r="R162" s="2"/>
      <c r="S162" s="2"/>
      <c r="T162" s="2"/>
      <c r="U162" s="2"/>
      <c r="V162" s="5"/>
      <c r="W162" s="5"/>
      <c r="X162" s="5"/>
      <c r="Y162" s="5"/>
      <c r="Z162" s="5"/>
      <c r="AA162" s="5"/>
      <c r="AB162" s="5"/>
      <c r="AC162" s="5"/>
      <c r="AD162" s="5"/>
      <c r="AE162" s="5"/>
      <c r="AF162" s="5"/>
      <c r="AG162" s="5"/>
      <c r="AH162" s="5"/>
    </row>
    <row r="163" customFormat="false" ht="12" hidden="false" customHeight="true" outlineLevel="0" collapsed="false">
      <c r="A163" s="2"/>
      <c r="B163" s="2"/>
      <c r="C163" s="2"/>
      <c r="D163" s="2"/>
      <c r="E163" s="2"/>
      <c r="F163" s="2"/>
      <c r="G163" s="2"/>
      <c r="H163" s="2"/>
      <c r="I163" s="7"/>
      <c r="J163" s="2"/>
      <c r="K163" s="63"/>
      <c r="L163" s="2"/>
      <c r="M163" s="2"/>
      <c r="N163" s="2"/>
      <c r="O163" s="2"/>
      <c r="P163" s="2"/>
      <c r="Q163" s="2"/>
      <c r="R163" s="2"/>
      <c r="S163" s="2"/>
      <c r="T163" s="2"/>
      <c r="U163" s="2"/>
      <c r="V163" s="5"/>
      <c r="W163" s="5"/>
      <c r="X163" s="5"/>
      <c r="Y163" s="5"/>
      <c r="Z163" s="5"/>
      <c r="AA163" s="5"/>
      <c r="AB163" s="5"/>
      <c r="AC163" s="5"/>
      <c r="AD163" s="5"/>
      <c r="AE163" s="5"/>
      <c r="AF163" s="5"/>
      <c r="AG163" s="5"/>
      <c r="AH163" s="5"/>
    </row>
    <row r="164" customFormat="false" ht="12" hidden="false" customHeight="true" outlineLevel="0" collapsed="false">
      <c r="A164" s="2"/>
      <c r="B164" s="2"/>
      <c r="C164" s="2"/>
      <c r="D164" s="2"/>
      <c r="E164" s="2"/>
      <c r="F164" s="2"/>
      <c r="G164" s="2"/>
      <c r="H164" s="2"/>
      <c r="I164" s="7"/>
      <c r="J164" s="2"/>
      <c r="K164" s="63"/>
      <c r="L164" s="2"/>
      <c r="M164" s="2"/>
      <c r="N164" s="2"/>
      <c r="O164" s="2"/>
      <c r="P164" s="2"/>
      <c r="Q164" s="2"/>
      <c r="R164" s="2"/>
      <c r="S164" s="2"/>
      <c r="T164" s="2"/>
      <c r="U164" s="2"/>
      <c r="V164" s="5"/>
      <c r="W164" s="5"/>
      <c r="X164" s="5"/>
      <c r="Y164" s="5"/>
      <c r="Z164" s="5"/>
      <c r="AA164" s="5"/>
      <c r="AB164" s="5"/>
      <c r="AC164" s="5"/>
      <c r="AD164" s="5"/>
      <c r="AE164" s="5"/>
      <c r="AF164" s="5"/>
      <c r="AG164" s="5"/>
      <c r="AH164" s="5"/>
    </row>
    <row r="165" customFormat="false" ht="12" hidden="false" customHeight="true" outlineLevel="0" collapsed="false">
      <c r="A165" s="2"/>
      <c r="B165" s="2"/>
      <c r="C165" s="2"/>
      <c r="D165" s="2"/>
      <c r="E165" s="2"/>
      <c r="F165" s="2"/>
      <c r="G165" s="2"/>
      <c r="H165" s="2"/>
      <c r="I165" s="7"/>
      <c r="J165" s="2"/>
      <c r="K165" s="63"/>
      <c r="L165" s="2"/>
      <c r="M165" s="2"/>
      <c r="N165" s="2"/>
      <c r="O165" s="2"/>
      <c r="P165" s="2"/>
      <c r="Q165" s="2"/>
      <c r="R165" s="2"/>
      <c r="S165" s="2"/>
      <c r="T165" s="2"/>
      <c r="U165" s="2"/>
      <c r="V165" s="5"/>
      <c r="W165" s="5"/>
      <c r="X165" s="5"/>
      <c r="Y165" s="5"/>
      <c r="Z165" s="5"/>
      <c r="AA165" s="5"/>
      <c r="AB165" s="5"/>
      <c r="AC165" s="5"/>
      <c r="AD165" s="5"/>
      <c r="AE165" s="5"/>
      <c r="AF165" s="5"/>
      <c r="AG165" s="5"/>
      <c r="AH165" s="5"/>
    </row>
    <row r="166" customFormat="false" ht="12" hidden="false" customHeight="true" outlineLevel="0" collapsed="false">
      <c r="A166" s="2"/>
      <c r="B166" s="2"/>
      <c r="C166" s="2"/>
      <c r="D166" s="2"/>
      <c r="E166" s="2"/>
      <c r="F166" s="2"/>
      <c r="G166" s="2"/>
      <c r="H166" s="2"/>
      <c r="I166" s="7"/>
      <c r="J166" s="2"/>
      <c r="K166" s="63"/>
      <c r="L166" s="2"/>
      <c r="M166" s="2"/>
      <c r="N166" s="2"/>
      <c r="O166" s="2"/>
      <c r="P166" s="2"/>
      <c r="Q166" s="2"/>
      <c r="R166" s="2"/>
      <c r="S166" s="2"/>
      <c r="T166" s="2"/>
      <c r="U166" s="2"/>
      <c r="V166" s="5"/>
      <c r="W166" s="5"/>
      <c r="X166" s="5"/>
      <c r="Y166" s="5"/>
      <c r="Z166" s="5"/>
      <c r="AA166" s="5"/>
      <c r="AB166" s="5"/>
      <c r="AC166" s="5"/>
      <c r="AD166" s="5"/>
      <c r="AE166" s="5"/>
      <c r="AF166" s="5"/>
      <c r="AG166" s="5"/>
      <c r="AH166" s="5"/>
    </row>
    <row r="167" customFormat="false" ht="12" hidden="false" customHeight="true" outlineLevel="0" collapsed="false">
      <c r="A167" s="2"/>
      <c r="B167" s="2"/>
      <c r="C167" s="2"/>
      <c r="D167" s="2"/>
      <c r="E167" s="2"/>
      <c r="F167" s="2"/>
      <c r="G167" s="2"/>
      <c r="H167" s="2"/>
      <c r="I167" s="7"/>
      <c r="J167" s="2"/>
      <c r="K167" s="63"/>
      <c r="L167" s="2"/>
      <c r="M167" s="2"/>
      <c r="N167" s="2"/>
      <c r="O167" s="2"/>
      <c r="P167" s="2"/>
      <c r="Q167" s="2"/>
      <c r="R167" s="2"/>
      <c r="S167" s="2"/>
      <c r="T167" s="2"/>
      <c r="U167" s="2"/>
      <c r="V167" s="5"/>
      <c r="W167" s="5"/>
      <c r="X167" s="5"/>
      <c r="Y167" s="5"/>
      <c r="Z167" s="5"/>
      <c r="AA167" s="5"/>
      <c r="AB167" s="5"/>
      <c r="AC167" s="5"/>
      <c r="AD167" s="5"/>
      <c r="AE167" s="5"/>
      <c r="AF167" s="5"/>
      <c r="AG167" s="5"/>
      <c r="AH167" s="5"/>
    </row>
    <row r="168" customFormat="false" ht="12" hidden="false" customHeight="true" outlineLevel="0" collapsed="false">
      <c r="A168" s="2"/>
      <c r="B168" s="2"/>
      <c r="C168" s="2"/>
      <c r="D168" s="2"/>
      <c r="E168" s="2"/>
      <c r="F168" s="2"/>
      <c r="G168" s="2"/>
      <c r="H168" s="2"/>
      <c r="I168" s="7"/>
      <c r="J168" s="2"/>
      <c r="K168" s="63"/>
      <c r="L168" s="2"/>
      <c r="M168" s="2"/>
      <c r="N168" s="2"/>
      <c r="O168" s="2"/>
      <c r="P168" s="2"/>
      <c r="Q168" s="2"/>
      <c r="R168" s="2"/>
      <c r="S168" s="2"/>
      <c r="T168" s="2"/>
      <c r="U168" s="2"/>
      <c r="V168" s="5"/>
      <c r="W168" s="5"/>
      <c r="X168" s="5"/>
      <c r="Y168" s="5"/>
      <c r="Z168" s="5"/>
      <c r="AA168" s="5"/>
      <c r="AB168" s="5"/>
      <c r="AC168" s="5"/>
      <c r="AD168" s="5"/>
      <c r="AE168" s="5"/>
      <c r="AF168" s="5"/>
      <c r="AG168" s="5"/>
      <c r="AH168" s="5"/>
    </row>
    <row r="169" customFormat="false" ht="12" hidden="false" customHeight="true" outlineLevel="0" collapsed="false">
      <c r="A169" s="2"/>
      <c r="B169" s="2"/>
      <c r="C169" s="2"/>
      <c r="D169" s="2"/>
      <c r="E169" s="2"/>
      <c r="F169" s="2"/>
      <c r="G169" s="2"/>
      <c r="H169" s="2"/>
      <c r="I169" s="7"/>
      <c r="J169" s="2"/>
      <c r="K169" s="63"/>
      <c r="L169" s="2"/>
      <c r="M169" s="2"/>
      <c r="N169" s="2"/>
      <c r="O169" s="2"/>
      <c r="P169" s="2"/>
      <c r="Q169" s="2"/>
      <c r="R169" s="2"/>
      <c r="S169" s="2"/>
      <c r="T169" s="2"/>
      <c r="U169" s="2"/>
      <c r="V169" s="5"/>
      <c r="W169" s="5"/>
      <c r="X169" s="5"/>
      <c r="Y169" s="5"/>
      <c r="Z169" s="5"/>
      <c r="AA169" s="5"/>
      <c r="AB169" s="5"/>
      <c r="AC169" s="5"/>
      <c r="AD169" s="5"/>
      <c r="AE169" s="5"/>
      <c r="AF169" s="5"/>
      <c r="AG169" s="5"/>
      <c r="AH169" s="5"/>
    </row>
    <row r="170" customFormat="false" ht="12" hidden="false" customHeight="true" outlineLevel="0" collapsed="false">
      <c r="A170" s="2"/>
      <c r="B170" s="2"/>
      <c r="C170" s="2"/>
      <c r="D170" s="2"/>
      <c r="E170" s="2"/>
      <c r="F170" s="2"/>
      <c r="G170" s="2"/>
      <c r="H170" s="2"/>
      <c r="I170" s="7"/>
      <c r="J170" s="2"/>
      <c r="K170" s="63"/>
      <c r="L170" s="2"/>
      <c r="M170" s="2"/>
      <c r="N170" s="2"/>
      <c r="O170" s="2"/>
      <c r="P170" s="2"/>
      <c r="Q170" s="2"/>
      <c r="R170" s="2"/>
      <c r="S170" s="2"/>
      <c r="T170" s="2"/>
      <c r="U170" s="2"/>
      <c r="V170" s="5"/>
      <c r="W170" s="5"/>
      <c r="X170" s="5"/>
      <c r="Y170" s="5"/>
      <c r="Z170" s="5"/>
      <c r="AA170" s="5"/>
      <c r="AB170" s="5"/>
      <c r="AC170" s="5"/>
      <c r="AD170" s="5"/>
      <c r="AE170" s="5"/>
      <c r="AF170" s="5"/>
      <c r="AG170" s="5"/>
      <c r="AH170" s="5"/>
    </row>
    <row r="171" customFormat="false" ht="12" hidden="false" customHeight="true" outlineLevel="0" collapsed="false">
      <c r="A171" s="2"/>
      <c r="B171" s="2"/>
      <c r="C171" s="2"/>
      <c r="D171" s="2"/>
      <c r="E171" s="2"/>
      <c r="F171" s="2"/>
      <c r="G171" s="2"/>
      <c r="H171" s="2"/>
      <c r="I171" s="7"/>
      <c r="J171" s="2"/>
      <c r="K171" s="63"/>
      <c r="L171" s="2"/>
      <c r="M171" s="2"/>
      <c r="N171" s="2"/>
      <c r="O171" s="2"/>
      <c r="P171" s="2"/>
      <c r="Q171" s="2"/>
      <c r="R171" s="2"/>
      <c r="S171" s="2"/>
      <c r="T171" s="2"/>
      <c r="U171" s="2"/>
      <c r="V171" s="5"/>
      <c r="W171" s="5"/>
      <c r="X171" s="5"/>
      <c r="Y171" s="5"/>
      <c r="Z171" s="5"/>
      <c r="AA171" s="5"/>
      <c r="AB171" s="5"/>
      <c r="AC171" s="5"/>
      <c r="AD171" s="5"/>
      <c r="AE171" s="5"/>
      <c r="AF171" s="5"/>
      <c r="AG171" s="5"/>
      <c r="AH171" s="5"/>
    </row>
    <row r="172" customFormat="false" ht="12" hidden="false" customHeight="true" outlineLevel="0" collapsed="false">
      <c r="A172" s="2"/>
      <c r="B172" s="2"/>
      <c r="C172" s="2"/>
      <c r="D172" s="2"/>
      <c r="E172" s="2"/>
      <c r="F172" s="2"/>
      <c r="G172" s="2"/>
      <c r="H172" s="2"/>
      <c r="I172" s="7"/>
      <c r="J172" s="2"/>
      <c r="K172" s="63"/>
      <c r="L172" s="2"/>
      <c r="M172" s="2"/>
      <c r="N172" s="2"/>
      <c r="O172" s="2"/>
      <c r="P172" s="2"/>
      <c r="Q172" s="2"/>
      <c r="R172" s="2"/>
      <c r="S172" s="2"/>
      <c r="T172" s="2"/>
      <c r="U172" s="2"/>
      <c r="V172" s="5"/>
      <c r="W172" s="5"/>
      <c r="X172" s="5"/>
      <c r="Y172" s="5"/>
      <c r="Z172" s="5"/>
      <c r="AA172" s="5"/>
      <c r="AB172" s="5"/>
      <c r="AC172" s="5"/>
      <c r="AD172" s="5"/>
      <c r="AE172" s="5"/>
      <c r="AF172" s="5"/>
      <c r="AG172" s="5"/>
      <c r="AH172" s="5"/>
    </row>
    <row r="173" customFormat="false" ht="12" hidden="false" customHeight="true" outlineLevel="0" collapsed="false">
      <c r="A173" s="2"/>
      <c r="B173" s="2"/>
      <c r="C173" s="2"/>
      <c r="D173" s="2"/>
      <c r="E173" s="2"/>
      <c r="F173" s="2"/>
      <c r="G173" s="2"/>
      <c r="H173" s="2"/>
      <c r="I173" s="7"/>
      <c r="J173" s="2"/>
      <c r="K173" s="63"/>
      <c r="L173" s="2"/>
      <c r="M173" s="2"/>
      <c r="N173" s="2"/>
      <c r="O173" s="2"/>
      <c r="P173" s="2"/>
      <c r="Q173" s="2"/>
      <c r="R173" s="2"/>
      <c r="S173" s="2"/>
      <c r="T173" s="2"/>
      <c r="U173" s="2"/>
      <c r="V173" s="5"/>
      <c r="W173" s="5"/>
      <c r="X173" s="5"/>
      <c r="Y173" s="5"/>
      <c r="Z173" s="5"/>
      <c r="AA173" s="5"/>
      <c r="AB173" s="5"/>
      <c r="AC173" s="5"/>
      <c r="AD173" s="5"/>
      <c r="AE173" s="5"/>
      <c r="AF173" s="5"/>
      <c r="AG173" s="5"/>
      <c r="AH173" s="5"/>
    </row>
    <row r="174" customFormat="false" ht="12" hidden="false" customHeight="true" outlineLevel="0" collapsed="false">
      <c r="A174" s="2"/>
      <c r="B174" s="2"/>
      <c r="C174" s="2"/>
      <c r="D174" s="2"/>
      <c r="E174" s="2"/>
      <c r="F174" s="2"/>
      <c r="G174" s="2"/>
      <c r="H174" s="2"/>
      <c r="I174" s="7"/>
      <c r="J174" s="2"/>
      <c r="K174" s="63"/>
      <c r="L174" s="2"/>
      <c r="M174" s="2"/>
      <c r="N174" s="2"/>
      <c r="O174" s="2"/>
      <c r="P174" s="2"/>
      <c r="Q174" s="2"/>
      <c r="R174" s="2"/>
      <c r="S174" s="2"/>
      <c r="T174" s="2"/>
      <c r="U174" s="2"/>
      <c r="V174" s="5"/>
      <c r="W174" s="5"/>
      <c r="X174" s="5"/>
      <c r="Y174" s="5"/>
      <c r="Z174" s="5"/>
      <c r="AA174" s="5"/>
      <c r="AB174" s="5"/>
      <c r="AC174" s="5"/>
      <c r="AD174" s="5"/>
      <c r="AE174" s="5"/>
      <c r="AF174" s="5"/>
      <c r="AG174" s="5"/>
      <c r="AH174" s="5"/>
    </row>
    <row r="175" customFormat="false" ht="12" hidden="false" customHeight="true" outlineLevel="0" collapsed="false">
      <c r="A175" s="2"/>
      <c r="B175" s="2"/>
      <c r="C175" s="2"/>
      <c r="D175" s="2"/>
      <c r="E175" s="2"/>
      <c r="F175" s="2"/>
      <c r="G175" s="2"/>
      <c r="H175" s="2"/>
      <c r="I175" s="7"/>
      <c r="J175" s="2"/>
      <c r="K175" s="2"/>
      <c r="L175" s="2"/>
      <c r="M175" s="2"/>
      <c r="N175" s="2"/>
      <c r="O175" s="2"/>
      <c r="P175" s="2"/>
      <c r="Q175" s="2"/>
      <c r="R175" s="2"/>
      <c r="S175" s="2"/>
      <c r="T175" s="2"/>
      <c r="U175" s="2"/>
      <c r="V175" s="5"/>
      <c r="W175" s="5"/>
      <c r="X175" s="5"/>
      <c r="Y175" s="5"/>
      <c r="Z175" s="5"/>
      <c r="AA175" s="5"/>
      <c r="AB175" s="5"/>
      <c r="AC175" s="5"/>
      <c r="AD175" s="5"/>
      <c r="AE175" s="5"/>
      <c r="AF175" s="5"/>
      <c r="AG175" s="5"/>
      <c r="AH175" s="5"/>
    </row>
    <row r="176" customFormat="false" ht="12" hidden="false" customHeight="true" outlineLevel="0" collapsed="false">
      <c r="A176" s="2"/>
      <c r="B176" s="2"/>
      <c r="C176" s="2"/>
      <c r="D176" s="2"/>
      <c r="E176" s="2"/>
      <c r="F176" s="2"/>
      <c r="G176" s="2"/>
      <c r="H176" s="2"/>
      <c r="I176" s="7"/>
      <c r="J176" s="2"/>
      <c r="K176" s="2"/>
      <c r="L176" s="2"/>
      <c r="M176" s="2"/>
      <c r="N176" s="2"/>
      <c r="O176" s="2"/>
      <c r="P176" s="2"/>
      <c r="Q176" s="2"/>
      <c r="R176" s="2"/>
      <c r="S176" s="2"/>
      <c r="T176" s="2"/>
      <c r="U176" s="2"/>
      <c r="V176" s="5" t="s">
        <v>6010</v>
      </c>
      <c r="W176" s="5"/>
      <c r="X176" s="5"/>
      <c r="Y176" s="5"/>
      <c r="Z176" s="5"/>
      <c r="AA176" s="5"/>
      <c r="AB176" s="5"/>
      <c r="AC176" s="5"/>
      <c r="AD176" s="5"/>
      <c r="AE176" s="5"/>
      <c r="AF176" s="5"/>
      <c r="AG176" s="5"/>
      <c r="AH176" s="5"/>
    </row>
    <row r="177" customFormat="false" ht="12" hidden="false" customHeight="true" outlineLevel="0" collapsed="false">
      <c r="A177" s="2"/>
      <c r="B177" s="2"/>
      <c r="C177" s="2"/>
      <c r="D177" s="2"/>
      <c r="E177" s="2"/>
      <c r="F177" s="2"/>
      <c r="G177" s="2"/>
      <c r="H177" s="2"/>
      <c r="I177" s="7"/>
      <c r="J177" s="2"/>
      <c r="K177" s="2"/>
      <c r="L177" s="2"/>
      <c r="M177" s="2"/>
      <c r="N177" s="2"/>
      <c r="O177" s="2"/>
      <c r="P177" s="2"/>
      <c r="Q177" s="2"/>
      <c r="R177" s="2"/>
      <c r="S177" s="2"/>
      <c r="T177" s="2"/>
      <c r="U177" s="2"/>
      <c r="V177" s="5" t="s">
        <v>6010</v>
      </c>
      <c r="W177" s="5"/>
      <c r="X177" s="5"/>
      <c r="Y177" s="5"/>
      <c r="Z177" s="5"/>
      <c r="AA177" s="5"/>
      <c r="AB177" s="5"/>
      <c r="AC177" s="5"/>
      <c r="AD177" s="5"/>
      <c r="AE177" s="5"/>
      <c r="AF177" s="5"/>
      <c r="AG177" s="5"/>
      <c r="AH177" s="5"/>
    </row>
    <row r="178" customFormat="false" ht="12" hidden="false" customHeight="true" outlineLevel="0" collapsed="false">
      <c r="A178" s="2"/>
      <c r="B178" s="2"/>
      <c r="C178" s="2"/>
      <c r="D178" s="2"/>
      <c r="E178" s="2"/>
      <c r="F178" s="2"/>
      <c r="G178" s="2"/>
      <c r="H178" s="2"/>
      <c r="I178" s="7"/>
      <c r="J178" s="2"/>
      <c r="K178" s="2"/>
      <c r="L178" s="2"/>
      <c r="M178" s="2"/>
      <c r="N178" s="2"/>
      <c r="O178" s="2"/>
      <c r="P178" s="2"/>
      <c r="Q178" s="2"/>
      <c r="R178" s="2"/>
      <c r="S178" s="2"/>
      <c r="T178" s="2"/>
      <c r="U178" s="2"/>
      <c r="V178" s="5" t="s">
        <v>6010</v>
      </c>
      <c r="W178" s="5"/>
      <c r="X178" s="5"/>
      <c r="Y178" s="5"/>
      <c r="Z178" s="5"/>
      <c r="AA178" s="5"/>
      <c r="AB178" s="5"/>
      <c r="AC178" s="5"/>
      <c r="AD178" s="5"/>
      <c r="AE178" s="5"/>
      <c r="AF178" s="5"/>
      <c r="AG178" s="5"/>
      <c r="AH178" s="5"/>
    </row>
    <row r="179" customFormat="false" ht="12" hidden="false" customHeight="true" outlineLevel="0" collapsed="false">
      <c r="A179" s="2"/>
      <c r="B179" s="2"/>
      <c r="C179" s="2"/>
      <c r="D179" s="2"/>
      <c r="E179" s="2"/>
      <c r="F179" s="2"/>
      <c r="G179" s="2"/>
      <c r="H179" s="2"/>
      <c r="I179" s="7"/>
      <c r="J179" s="2"/>
      <c r="K179" s="2"/>
      <c r="L179" s="2"/>
      <c r="M179" s="2"/>
      <c r="N179" s="2"/>
      <c r="O179" s="2"/>
      <c r="P179" s="2"/>
      <c r="Q179" s="2"/>
      <c r="R179" s="2"/>
      <c r="S179" s="2"/>
      <c r="T179" s="2"/>
      <c r="U179" s="2"/>
      <c r="V179" s="5" t="s">
        <v>6010</v>
      </c>
      <c r="W179" s="5"/>
      <c r="X179" s="5"/>
      <c r="Y179" s="5"/>
      <c r="Z179" s="5"/>
      <c r="AA179" s="5"/>
      <c r="AB179" s="5"/>
      <c r="AC179" s="5"/>
      <c r="AD179" s="5"/>
      <c r="AE179" s="5"/>
      <c r="AF179" s="5"/>
      <c r="AG179" s="5"/>
      <c r="AH179" s="5"/>
    </row>
    <row r="180" customFormat="false" ht="12" hidden="false" customHeight="true" outlineLevel="0" collapsed="false">
      <c r="A180" s="2"/>
      <c r="B180" s="2"/>
      <c r="C180" s="2"/>
      <c r="D180" s="2"/>
      <c r="E180" s="2"/>
      <c r="F180" s="2"/>
      <c r="G180" s="2"/>
      <c r="H180" s="2"/>
      <c r="I180" s="7"/>
      <c r="J180" s="2"/>
      <c r="K180" s="2"/>
      <c r="L180" s="2"/>
      <c r="M180" s="2"/>
      <c r="N180" s="2"/>
      <c r="O180" s="2"/>
      <c r="P180" s="2"/>
      <c r="Q180" s="2"/>
      <c r="R180" s="2"/>
      <c r="S180" s="2"/>
      <c r="T180" s="2"/>
      <c r="U180" s="2"/>
      <c r="V180" s="5"/>
      <c r="W180" s="5"/>
      <c r="X180" s="5"/>
      <c r="Y180" s="5"/>
      <c r="Z180" s="5"/>
      <c r="AA180" s="5"/>
      <c r="AB180" s="5"/>
      <c r="AC180" s="5"/>
      <c r="AD180" s="5"/>
      <c r="AE180" s="5"/>
      <c r="AF180" s="5"/>
      <c r="AG180" s="5"/>
      <c r="AH180" s="5"/>
    </row>
    <row r="181" customFormat="false" ht="12" hidden="false" customHeight="true" outlineLevel="0" collapsed="false">
      <c r="A181" s="2"/>
      <c r="B181" s="2"/>
      <c r="C181" s="2"/>
      <c r="D181" s="2"/>
      <c r="E181" s="2"/>
      <c r="F181" s="2"/>
      <c r="G181" s="2"/>
      <c r="H181" s="2"/>
      <c r="I181" s="7"/>
      <c r="J181" s="2"/>
      <c r="K181" s="2"/>
      <c r="L181" s="2"/>
      <c r="M181" s="2"/>
      <c r="N181" s="2"/>
      <c r="O181" s="2"/>
      <c r="P181" s="2"/>
      <c r="Q181" s="2"/>
      <c r="R181" s="2"/>
      <c r="S181" s="2"/>
      <c r="T181" s="2"/>
      <c r="U181" s="2"/>
      <c r="V181" s="5"/>
      <c r="W181" s="5"/>
      <c r="X181" s="5"/>
      <c r="Y181" s="5"/>
      <c r="Z181" s="5"/>
      <c r="AA181" s="5"/>
      <c r="AB181" s="5"/>
      <c r="AC181" s="5"/>
      <c r="AD181" s="5"/>
      <c r="AE181" s="5"/>
      <c r="AF181" s="5"/>
      <c r="AG181" s="5"/>
      <c r="AH181" s="5"/>
    </row>
    <row r="182" customFormat="false" ht="12" hidden="false" customHeight="true" outlineLevel="0" collapsed="false">
      <c r="A182" s="2"/>
      <c r="B182" s="2"/>
      <c r="C182" s="2"/>
      <c r="D182" s="2"/>
      <c r="E182" s="2"/>
      <c r="F182" s="2"/>
      <c r="G182" s="5"/>
      <c r="H182" s="2"/>
      <c r="I182" s="7"/>
      <c r="J182" s="2"/>
      <c r="K182" s="2"/>
      <c r="L182" s="2"/>
      <c r="M182" s="2"/>
      <c r="N182" s="2"/>
      <c r="O182" s="2"/>
      <c r="P182" s="2"/>
      <c r="Q182" s="2"/>
      <c r="R182" s="2"/>
      <c r="S182" s="2"/>
      <c r="T182" s="2"/>
      <c r="U182" s="2"/>
      <c r="V182" s="5"/>
      <c r="W182" s="5"/>
      <c r="X182" s="5"/>
      <c r="Y182" s="5"/>
      <c r="Z182" s="5"/>
      <c r="AA182" s="5"/>
      <c r="AB182" s="5"/>
      <c r="AC182" s="5"/>
      <c r="AD182" s="5"/>
      <c r="AE182" s="5"/>
      <c r="AF182" s="5"/>
      <c r="AG182" s="5"/>
      <c r="AH182" s="5"/>
    </row>
    <row r="183" customFormat="false" ht="12" hidden="false" customHeight="true" outlineLevel="0" collapsed="false">
      <c r="A183" s="2"/>
      <c r="B183" s="2"/>
      <c r="C183" s="2"/>
      <c r="D183" s="2"/>
      <c r="E183" s="2"/>
      <c r="F183" s="2"/>
      <c r="G183" s="5"/>
      <c r="H183" s="2"/>
      <c r="I183" s="7"/>
      <c r="J183" s="2"/>
      <c r="K183" s="2"/>
      <c r="L183" s="2"/>
      <c r="M183" s="2"/>
      <c r="N183" s="2"/>
      <c r="O183" s="2"/>
      <c r="P183" s="2"/>
      <c r="Q183" s="2"/>
      <c r="R183" s="2"/>
      <c r="S183" s="2"/>
      <c r="T183" s="2"/>
      <c r="U183" s="2"/>
      <c r="V183" s="5"/>
      <c r="W183" s="5"/>
      <c r="X183" s="5"/>
      <c r="Y183" s="5"/>
      <c r="Z183" s="5"/>
      <c r="AA183" s="5"/>
      <c r="AB183" s="5"/>
      <c r="AC183" s="5"/>
      <c r="AD183" s="5"/>
      <c r="AE183" s="5"/>
      <c r="AF183" s="5"/>
      <c r="AG183" s="5"/>
      <c r="AH183" s="5"/>
    </row>
    <row r="184" customFormat="false" ht="12" hidden="false" customHeight="true" outlineLevel="0" collapsed="false">
      <c r="A184" s="2"/>
      <c r="B184" s="2"/>
      <c r="C184" s="2"/>
      <c r="D184" s="2"/>
      <c r="E184" s="2"/>
      <c r="F184" s="2"/>
      <c r="G184" s="5"/>
      <c r="H184" s="2"/>
      <c r="I184" s="7"/>
      <c r="J184" s="2"/>
      <c r="K184" s="2"/>
      <c r="L184" s="2"/>
      <c r="M184" s="2"/>
      <c r="N184" s="2"/>
      <c r="O184" s="2"/>
      <c r="P184" s="2"/>
      <c r="Q184" s="2"/>
      <c r="R184" s="2"/>
      <c r="S184" s="2"/>
      <c r="T184" s="2"/>
      <c r="U184" s="2"/>
      <c r="V184" s="5"/>
      <c r="W184" s="5"/>
      <c r="X184" s="5"/>
      <c r="Y184" s="5"/>
      <c r="Z184" s="5"/>
      <c r="AA184" s="5"/>
      <c r="AB184" s="5"/>
      <c r="AC184" s="5"/>
      <c r="AD184" s="5"/>
      <c r="AE184" s="5"/>
      <c r="AF184" s="5"/>
      <c r="AG184" s="5"/>
      <c r="AH184" s="5"/>
    </row>
    <row r="185" customFormat="false" ht="12" hidden="false" customHeight="true" outlineLevel="0" collapsed="false">
      <c r="A185" s="2"/>
      <c r="B185" s="2"/>
      <c r="C185" s="2"/>
      <c r="D185" s="2"/>
      <c r="E185" s="2"/>
      <c r="F185" s="2"/>
      <c r="G185" s="5"/>
      <c r="H185" s="2"/>
      <c r="I185" s="7"/>
      <c r="J185" s="2"/>
      <c r="K185" s="2"/>
      <c r="L185" s="2"/>
      <c r="M185" s="2"/>
      <c r="N185" s="2"/>
      <c r="O185" s="2"/>
      <c r="P185" s="2"/>
      <c r="Q185" s="2"/>
      <c r="R185" s="2"/>
      <c r="S185" s="2"/>
      <c r="T185" s="2"/>
      <c r="U185" s="2"/>
      <c r="V185" s="5"/>
      <c r="W185" s="5"/>
      <c r="X185" s="5"/>
      <c r="Y185" s="5"/>
      <c r="Z185" s="5"/>
      <c r="AA185" s="5"/>
      <c r="AB185" s="5"/>
      <c r="AC185" s="5"/>
      <c r="AD185" s="5"/>
      <c r="AE185" s="5"/>
      <c r="AF185" s="5"/>
      <c r="AG185" s="5"/>
      <c r="AH185" s="5"/>
    </row>
    <row r="186" customFormat="false" ht="12" hidden="false" customHeight="true" outlineLevel="0" collapsed="false">
      <c r="A186" s="2"/>
      <c r="B186" s="2"/>
      <c r="C186" s="2"/>
      <c r="D186" s="2"/>
      <c r="E186" s="2"/>
      <c r="F186" s="2"/>
      <c r="G186" s="5"/>
      <c r="H186" s="2"/>
      <c r="I186" s="7"/>
      <c r="J186" s="2"/>
      <c r="K186" s="2"/>
      <c r="L186" s="2"/>
      <c r="M186" s="2"/>
      <c r="N186" s="2"/>
      <c r="O186" s="2"/>
      <c r="P186" s="2"/>
      <c r="Q186" s="2"/>
      <c r="R186" s="2"/>
      <c r="S186" s="2"/>
      <c r="T186" s="2"/>
      <c r="U186" s="2"/>
      <c r="V186" s="5"/>
      <c r="W186" s="5"/>
      <c r="X186" s="5"/>
      <c r="Y186" s="5"/>
      <c r="Z186" s="5"/>
      <c r="AA186" s="5"/>
      <c r="AB186" s="5"/>
      <c r="AC186" s="5"/>
      <c r="AD186" s="5"/>
      <c r="AE186" s="5"/>
      <c r="AF186" s="5"/>
      <c r="AG186" s="5"/>
      <c r="AH186" s="5"/>
    </row>
    <row r="187" customFormat="false" ht="12" hidden="false" customHeight="true" outlineLevel="0" collapsed="false">
      <c r="A187" s="2"/>
      <c r="B187" s="2"/>
      <c r="C187" s="2"/>
      <c r="D187" s="2"/>
      <c r="E187" s="2"/>
      <c r="F187" s="2"/>
      <c r="G187" s="5"/>
      <c r="H187" s="2"/>
      <c r="I187" s="7"/>
      <c r="J187" s="2"/>
      <c r="K187" s="2"/>
      <c r="L187" s="2"/>
      <c r="M187" s="2"/>
      <c r="N187" s="2"/>
      <c r="O187" s="2"/>
      <c r="P187" s="2"/>
      <c r="Q187" s="2"/>
      <c r="R187" s="2"/>
      <c r="S187" s="2"/>
      <c r="T187" s="2"/>
      <c r="U187" s="2"/>
      <c r="V187" s="5"/>
      <c r="W187" s="5"/>
      <c r="X187" s="5"/>
      <c r="Y187" s="5"/>
      <c r="Z187" s="5"/>
      <c r="AA187" s="5"/>
      <c r="AB187" s="5"/>
      <c r="AC187" s="5"/>
      <c r="AD187" s="5"/>
      <c r="AE187" s="5"/>
      <c r="AF187" s="5"/>
      <c r="AG187" s="5"/>
      <c r="AH187" s="5"/>
    </row>
    <row r="188" customFormat="false" ht="12" hidden="false" customHeight="true" outlineLevel="0" collapsed="false">
      <c r="A188" s="2"/>
      <c r="B188" s="2"/>
      <c r="C188" s="2"/>
      <c r="D188" s="2"/>
      <c r="E188" s="2"/>
      <c r="F188" s="2"/>
      <c r="G188" s="5"/>
      <c r="H188" s="2"/>
      <c r="I188" s="7"/>
      <c r="J188" s="2"/>
      <c r="K188" s="2"/>
      <c r="L188" s="2"/>
      <c r="M188" s="2"/>
      <c r="N188" s="2"/>
      <c r="O188" s="2"/>
      <c r="P188" s="2"/>
      <c r="Q188" s="2"/>
      <c r="R188" s="2"/>
      <c r="S188" s="2"/>
      <c r="T188" s="2"/>
      <c r="U188" s="2"/>
      <c r="V188" s="5"/>
      <c r="W188" s="5"/>
      <c r="X188" s="5"/>
      <c r="Y188" s="5"/>
      <c r="Z188" s="5"/>
      <c r="AA188" s="5"/>
      <c r="AB188" s="5"/>
      <c r="AC188" s="5"/>
      <c r="AD188" s="5"/>
      <c r="AE188" s="5"/>
      <c r="AF188" s="5"/>
      <c r="AG188" s="5"/>
      <c r="AH188" s="5"/>
    </row>
    <row r="189" customFormat="false" ht="12" hidden="false" customHeight="true" outlineLevel="0" collapsed="false">
      <c r="A189" s="2"/>
      <c r="B189" s="2"/>
      <c r="C189" s="2"/>
      <c r="D189" s="2"/>
      <c r="E189" s="2"/>
      <c r="F189" s="2"/>
      <c r="G189" s="5"/>
      <c r="H189" s="2"/>
      <c r="I189" s="7"/>
      <c r="J189" s="2"/>
      <c r="K189" s="2"/>
      <c r="L189" s="2"/>
      <c r="M189" s="2"/>
      <c r="N189" s="2"/>
      <c r="O189" s="2"/>
      <c r="P189" s="2"/>
      <c r="Q189" s="2"/>
      <c r="R189" s="2"/>
      <c r="S189" s="2"/>
      <c r="T189" s="2"/>
      <c r="U189" s="2"/>
      <c r="V189" s="5"/>
      <c r="W189" s="5"/>
      <c r="X189" s="5"/>
      <c r="Y189" s="5"/>
      <c r="Z189" s="5"/>
      <c r="AA189" s="5"/>
      <c r="AB189" s="5"/>
      <c r="AC189" s="5"/>
      <c r="AD189" s="5"/>
      <c r="AE189" s="5"/>
      <c r="AF189" s="5"/>
      <c r="AG189" s="5"/>
      <c r="AH189" s="5"/>
    </row>
    <row r="190" customFormat="false" ht="12" hidden="false" customHeight="true" outlineLevel="0" collapsed="false">
      <c r="A190" s="2"/>
      <c r="B190" s="2"/>
      <c r="C190" s="2"/>
      <c r="D190" s="2"/>
      <c r="E190" s="2"/>
      <c r="F190" s="2"/>
      <c r="G190" s="5"/>
      <c r="H190" s="2"/>
      <c r="I190" s="7"/>
      <c r="J190" s="2"/>
      <c r="K190" s="2"/>
      <c r="L190" s="2"/>
      <c r="M190" s="2"/>
      <c r="N190" s="2"/>
      <c r="O190" s="2"/>
      <c r="P190" s="2"/>
      <c r="Q190" s="2"/>
      <c r="R190" s="2"/>
      <c r="S190" s="2"/>
      <c r="T190" s="2"/>
      <c r="U190" s="2"/>
      <c r="V190" s="5"/>
      <c r="W190" s="5"/>
      <c r="X190" s="5"/>
      <c r="Y190" s="5"/>
      <c r="Z190" s="5"/>
      <c r="AA190" s="5"/>
      <c r="AB190" s="5"/>
      <c r="AC190" s="5"/>
      <c r="AD190" s="5"/>
      <c r="AE190" s="5"/>
      <c r="AF190" s="5"/>
      <c r="AG190" s="5"/>
      <c r="AH190" s="5"/>
    </row>
    <row r="191" customFormat="false" ht="12" hidden="false" customHeight="true" outlineLevel="0" collapsed="false">
      <c r="A191" s="2"/>
      <c r="B191" s="2"/>
      <c r="C191" s="2"/>
      <c r="D191" s="2"/>
      <c r="E191" s="2"/>
      <c r="F191" s="2"/>
      <c r="G191" s="5"/>
      <c r="H191" s="2"/>
      <c r="I191" s="7"/>
      <c r="J191" s="2"/>
      <c r="K191" s="2"/>
      <c r="L191" s="2"/>
      <c r="M191" s="2"/>
      <c r="N191" s="2"/>
      <c r="O191" s="2"/>
      <c r="P191" s="2"/>
      <c r="Q191" s="2"/>
      <c r="R191" s="2"/>
      <c r="S191" s="2"/>
      <c r="T191" s="2"/>
      <c r="U191" s="2"/>
      <c r="V191" s="5"/>
      <c r="W191" s="5"/>
      <c r="X191" s="5"/>
      <c r="Y191" s="5"/>
      <c r="Z191" s="5"/>
      <c r="AA191" s="5"/>
      <c r="AB191" s="5"/>
      <c r="AC191" s="5"/>
      <c r="AD191" s="5"/>
      <c r="AE191" s="5"/>
      <c r="AF191" s="5"/>
      <c r="AG191" s="5"/>
      <c r="AH191" s="5"/>
    </row>
    <row r="192" customFormat="false" ht="12" hidden="false" customHeight="true" outlineLevel="0" collapsed="false">
      <c r="A192" s="2"/>
      <c r="B192" s="2"/>
      <c r="C192" s="2"/>
      <c r="D192" s="2"/>
      <c r="E192" s="2"/>
      <c r="F192" s="2"/>
      <c r="G192" s="2"/>
      <c r="H192" s="2"/>
      <c r="I192" s="7"/>
      <c r="J192" s="2"/>
      <c r="K192" s="2"/>
      <c r="L192" s="2"/>
      <c r="M192" s="2"/>
      <c r="N192" s="2"/>
      <c r="O192" s="2"/>
      <c r="P192" s="2"/>
      <c r="Q192" s="2"/>
      <c r="R192" s="2"/>
      <c r="S192" s="2"/>
      <c r="T192" s="2"/>
      <c r="U192" s="2"/>
      <c r="V192" s="5"/>
      <c r="W192" s="5"/>
      <c r="X192" s="5"/>
      <c r="Y192" s="5"/>
      <c r="Z192" s="5"/>
      <c r="AA192" s="5"/>
      <c r="AB192" s="5"/>
      <c r="AC192" s="5"/>
      <c r="AD192" s="5"/>
      <c r="AE192" s="5"/>
      <c r="AF192" s="5"/>
      <c r="AG192" s="5"/>
      <c r="AH192" s="5"/>
    </row>
    <row r="193" customFormat="false" ht="12" hidden="false" customHeight="true" outlineLevel="0" collapsed="false">
      <c r="A193" s="2"/>
      <c r="B193" s="2"/>
      <c r="C193" s="2"/>
      <c r="D193" s="2"/>
      <c r="E193" s="2"/>
      <c r="F193" s="2"/>
      <c r="G193" s="2"/>
      <c r="H193" s="2"/>
      <c r="I193" s="7"/>
      <c r="J193" s="2"/>
      <c r="K193" s="2"/>
      <c r="L193" s="2"/>
      <c r="M193" s="2"/>
      <c r="N193" s="2"/>
      <c r="O193" s="2"/>
      <c r="P193" s="2"/>
      <c r="Q193" s="2"/>
      <c r="R193" s="2"/>
      <c r="S193" s="2"/>
      <c r="T193" s="2"/>
      <c r="U193" s="2"/>
      <c r="V193" s="5"/>
      <c r="W193" s="5"/>
      <c r="X193" s="5"/>
      <c r="Y193" s="5"/>
      <c r="Z193" s="5"/>
      <c r="AA193" s="5"/>
      <c r="AB193" s="5"/>
      <c r="AC193" s="5"/>
      <c r="AD193" s="5"/>
      <c r="AE193" s="5"/>
      <c r="AF193" s="5"/>
      <c r="AG193" s="5"/>
      <c r="AH193" s="5"/>
    </row>
    <row r="194" customFormat="false" ht="12" hidden="false" customHeight="true" outlineLevel="0" collapsed="false">
      <c r="A194" s="2"/>
      <c r="B194" s="2"/>
      <c r="C194" s="2"/>
      <c r="D194" s="2"/>
      <c r="E194" s="2"/>
      <c r="F194" s="2"/>
      <c r="G194" s="2"/>
      <c r="H194" s="2"/>
      <c r="I194" s="7"/>
      <c r="J194" s="2"/>
      <c r="K194" s="2"/>
      <c r="L194" s="2"/>
      <c r="M194" s="2"/>
      <c r="N194" s="2"/>
      <c r="O194" s="2"/>
      <c r="P194" s="2"/>
      <c r="Q194" s="2"/>
      <c r="R194" s="2"/>
      <c r="S194" s="2"/>
      <c r="T194" s="2"/>
      <c r="U194" s="2"/>
      <c r="V194" s="5"/>
      <c r="W194" s="5"/>
      <c r="X194" s="5"/>
      <c r="Y194" s="5"/>
      <c r="Z194" s="5"/>
      <c r="AA194" s="5"/>
      <c r="AB194" s="5"/>
      <c r="AC194" s="5"/>
      <c r="AD194" s="5"/>
      <c r="AE194" s="5"/>
      <c r="AF194" s="5"/>
      <c r="AG194" s="5"/>
      <c r="AH194" s="5"/>
    </row>
    <row r="195" customFormat="false" ht="12" hidden="false" customHeight="true" outlineLevel="0" collapsed="false">
      <c r="A195" s="2"/>
      <c r="B195" s="2"/>
      <c r="C195" s="2"/>
      <c r="D195" s="2"/>
      <c r="E195" s="2"/>
      <c r="F195" s="2"/>
      <c r="G195" s="2"/>
      <c r="H195" s="2"/>
      <c r="I195" s="7"/>
      <c r="J195" s="2"/>
      <c r="K195" s="2"/>
      <c r="L195" s="2"/>
      <c r="M195" s="2"/>
      <c r="N195" s="2"/>
      <c r="O195" s="2"/>
      <c r="P195" s="2"/>
      <c r="Q195" s="2"/>
      <c r="R195" s="2"/>
      <c r="S195" s="2"/>
      <c r="T195" s="2"/>
      <c r="U195" s="2"/>
      <c r="V195" s="5"/>
      <c r="W195" s="5"/>
      <c r="X195" s="5"/>
      <c r="Y195" s="5"/>
      <c r="Z195" s="5"/>
      <c r="AA195" s="5"/>
      <c r="AB195" s="5"/>
      <c r="AC195" s="5"/>
      <c r="AD195" s="5"/>
      <c r="AE195" s="5"/>
      <c r="AF195" s="5"/>
      <c r="AG195" s="5"/>
      <c r="AH195" s="5"/>
    </row>
    <row r="196" customFormat="false" ht="12" hidden="false" customHeight="true" outlineLevel="0" collapsed="false">
      <c r="A196" s="2"/>
      <c r="B196" s="2"/>
      <c r="C196" s="2"/>
      <c r="D196" s="2"/>
      <c r="E196" s="2"/>
      <c r="F196" s="2"/>
      <c r="G196" s="2"/>
      <c r="H196" s="2"/>
      <c r="I196" s="7"/>
      <c r="J196" s="2"/>
      <c r="K196" s="2"/>
      <c r="L196" s="2"/>
      <c r="M196" s="2"/>
      <c r="N196" s="2"/>
      <c r="O196" s="2"/>
      <c r="P196" s="2"/>
      <c r="Q196" s="2"/>
      <c r="R196" s="2"/>
      <c r="S196" s="2"/>
      <c r="T196" s="2"/>
      <c r="U196" s="2"/>
      <c r="V196" s="5"/>
      <c r="W196" s="5"/>
      <c r="X196" s="5"/>
      <c r="Y196" s="5"/>
      <c r="Z196" s="5"/>
      <c r="AA196" s="5"/>
      <c r="AB196" s="5"/>
      <c r="AC196" s="5"/>
      <c r="AD196" s="5"/>
      <c r="AE196" s="5"/>
      <c r="AF196" s="5"/>
      <c r="AG196" s="5"/>
      <c r="AH196" s="5"/>
    </row>
    <row r="197" customFormat="false" ht="12" hidden="false" customHeight="true" outlineLevel="0" collapsed="false">
      <c r="A197" s="2"/>
      <c r="B197" s="2"/>
      <c r="C197" s="2"/>
      <c r="D197" s="2"/>
      <c r="E197" s="2"/>
      <c r="F197" s="2"/>
      <c r="G197" s="2"/>
      <c r="H197" s="2"/>
      <c r="I197" s="7"/>
      <c r="J197" s="2"/>
      <c r="K197" s="2"/>
      <c r="L197" s="2"/>
      <c r="M197" s="2"/>
      <c r="N197" s="2"/>
      <c r="O197" s="2"/>
      <c r="P197" s="2"/>
      <c r="Q197" s="2"/>
      <c r="R197" s="2"/>
      <c r="S197" s="2"/>
      <c r="T197" s="2"/>
      <c r="U197" s="2"/>
      <c r="V197" s="5"/>
      <c r="W197" s="5"/>
      <c r="X197" s="5"/>
      <c r="Y197" s="5"/>
      <c r="Z197" s="5"/>
      <c r="AA197" s="5"/>
      <c r="AB197" s="5"/>
      <c r="AC197" s="5"/>
      <c r="AD197" s="5"/>
      <c r="AE197" s="5"/>
      <c r="AF197" s="5"/>
      <c r="AG197" s="5"/>
      <c r="AH197" s="5"/>
    </row>
    <row r="198" customFormat="false" ht="12" hidden="false" customHeight="true" outlineLevel="0" collapsed="false">
      <c r="A198" s="2"/>
      <c r="B198" s="2"/>
      <c r="C198" s="2"/>
      <c r="D198" s="2"/>
      <c r="E198" s="2"/>
      <c r="F198" s="2"/>
      <c r="G198" s="2"/>
      <c r="H198" s="2"/>
      <c r="I198" s="7"/>
      <c r="J198" s="2"/>
      <c r="K198" s="2"/>
      <c r="L198" s="2"/>
      <c r="M198" s="2"/>
      <c r="N198" s="2"/>
      <c r="O198" s="2"/>
      <c r="P198" s="2"/>
      <c r="Q198" s="2"/>
      <c r="R198" s="2"/>
      <c r="S198" s="2"/>
      <c r="T198" s="2"/>
      <c r="U198" s="2"/>
      <c r="V198" s="5"/>
      <c r="W198" s="5"/>
      <c r="X198" s="5"/>
      <c r="Y198" s="5"/>
      <c r="Z198" s="5"/>
      <c r="AA198" s="5"/>
      <c r="AB198" s="5"/>
      <c r="AC198" s="5"/>
      <c r="AD198" s="5"/>
      <c r="AE198" s="5"/>
      <c r="AF198" s="5"/>
      <c r="AG198" s="5"/>
      <c r="AH198" s="5"/>
    </row>
    <row r="199" customFormat="false" ht="12" hidden="false" customHeight="true" outlineLevel="0" collapsed="false">
      <c r="A199" s="2"/>
      <c r="B199" s="2"/>
      <c r="C199" s="2"/>
      <c r="D199" s="2"/>
      <c r="E199" s="2"/>
      <c r="F199" s="2"/>
      <c r="G199" s="2"/>
      <c r="H199" s="2"/>
      <c r="I199" s="7"/>
      <c r="J199" s="2"/>
      <c r="K199" s="2"/>
      <c r="L199" s="2"/>
      <c r="M199" s="2"/>
      <c r="N199" s="2"/>
      <c r="O199" s="2"/>
      <c r="P199" s="2"/>
      <c r="Q199" s="2"/>
      <c r="R199" s="2"/>
      <c r="S199" s="2"/>
      <c r="T199" s="2"/>
      <c r="U199" s="2"/>
      <c r="V199" s="5"/>
      <c r="W199" s="5"/>
      <c r="X199" s="5"/>
      <c r="Y199" s="5"/>
      <c r="Z199" s="5"/>
      <c r="AA199" s="5"/>
      <c r="AB199" s="5"/>
      <c r="AC199" s="5"/>
      <c r="AD199" s="5"/>
      <c r="AE199" s="5"/>
      <c r="AF199" s="5"/>
      <c r="AG199" s="5"/>
      <c r="AH199" s="5"/>
    </row>
    <row r="200" customFormat="false" ht="12" hidden="false" customHeight="true" outlineLevel="0" collapsed="false">
      <c r="A200" s="2"/>
      <c r="B200" s="2"/>
      <c r="C200" s="2"/>
      <c r="D200" s="2"/>
      <c r="E200" s="2"/>
      <c r="F200" s="2"/>
      <c r="G200" s="2"/>
      <c r="H200" s="2"/>
      <c r="I200" s="7"/>
      <c r="J200" s="2"/>
      <c r="K200" s="2"/>
      <c r="L200" s="2"/>
      <c r="M200" s="2"/>
      <c r="N200" s="2"/>
      <c r="O200" s="2"/>
      <c r="P200" s="2"/>
      <c r="Q200" s="2"/>
      <c r="R200" s="2"/>
      <c r="S200" s="2"/>
      <c r="T200" s="2"/>
      <c r="U200" s="2"/>
      <c r="V200" s="5"/>
      <c r="W200" s="5"/>
      <c r="X200" s="5"/>
      <c r="Y200" s="5"/>
      <c r="Z200" s="5"/>
      <c r="AA200" s="5"/>
      <c r="AB200" s="5"/>
      <c r="AC200" s="5"/>
      <c r="AD200" s="5"/>
      <c r="AE200" s="5"/>
      <c r="AF200" s="5"/>
      <c r="AG200" s="5"/>
      <c r="AH200" s="5"/>
    </row>
    <row r="201" customFormat="false" ht="12" hidden="false" customHeight="true" outlineLevel="0" collapsed="false">
      <c r="A201" s="2"/>
      <c r="B201" s="2"/>
      <c r="C201" s="2"/>
      <c r="D201" s="2"/>
      <c r="E201" s="2"/>
      <c r="F201" s="2"/>
      <c r="G201" s="2"/>
      <c r="H201" s="2"/>
      <c r="I201" s="7"/>
      <c r="J201" s="2"/>
      <c r="K201" s="2"/>
      <c r="L201" s="2"/>
      <c r="M201" s="2"/>
      <c r="N201" s="2"/>
      <c r="O201" s="2"/>
      <c r="P201" s="2"/>
      <c r="Q201" s="2"/>
      <c r="R201" s="2"/>
      <c r="S201" s="2"/>
      <c r="T201" s="2"/>
      <c r="U201" s="2"/>
      <c r="V201" s="5"/>
      <c r="W201" s="5"/>
      <c r="X201" s="5"/>
      <c r="Y201" s="5"/>
      <c r="Z201" s="5"/>
      <c r="AA201" s="5"/>
      <c r="AB201" s="5"/>
      <c r="AC201" s="5"/>
      <c r="AD201" s="5"/>
      <c r="AE201" s="5"/>
      <c r="AF201" s="5"/>
      <c r="AG201" s="5"/>
      <c r="AH201" s="5"/>
    </row>
    <row r="202" customFormat="false" ht="12" hidden="false" customHeight="true" outlineLevel="0" collapsed="false">
      <c r="A202" s="2"/>
      <c r="B202" s="2"/>
      <c r="C202" s="2"/>
      <c r="D202" s="2"/>
      <c r="E202" s="2"/>
      <c r="F202" s="2"/>
      <c r="G202" s="2"/>
      <c r="H202" s="2"/>
      <c r="I202" s="7"/>
      <c r="J202" s="2"/>
      <c r="K202" s="2"/>
      <c r="L202" s="2"/>
      <c r="M202" s="2"/>
      <c r="N202" s="2"/>
      <c r="O202" s="2"/>
      <c r="P202" s="2"/>
      <c r="Q202" s="2"/>
      <c r="R202" s="2"/>
      <c r="S202" s="2"/>
      <c r="T202" s="2"/>
      <c r="U202" s="2"/>
      <c r="V202" s="5"/>
      <c r="W202" s="5"/>
      <c r="X202" s="5"/>
      <c r="Y202" s="5"/>
      <c r="Z202" s="5"/>
      <c r="AA202" s="5"/>
      <c r="AB202" s="5"/>
      <c r="AC202" s="5"/>
      <c r="AD202" s="5"/>
      <c r="AE202" s="5"/>
      <c r="AF202" s="5"/>
      <c r="AG202" s="5"/>
      <c r="AH202" s="5"/>
    </row>
    <row r="203" customFormat="false" ht="12" hidden="false" customHeight="true" outlineLevel="0" collapsed="false">
      <c r="A203" s="2"/>
      <c r="B203" s="2"/>
      <c r="C203" s="2"/>
      <c r="D203" s="2"/>
      <c r="E203" s="2"/>
      <c r="F203" s="2"/>
      <c r="G203" s="2"/>
      <c r="H203" s="2"/>
      <c r="I203" s="7"/>
      <c r="J203" s="2"/>
      <c r="K203" s="2"/>
      <c r="L203" s="2"/>
      <c r="M203" s="2"/>
      <c r="N203" s="2"/>
      <c r="O203" s="2"/>
      <c r="P203" s="2"/>
      <c r="Q203" s="2"/>
      <c r="R203" s="2"/>
      <c r="S203" s="2"/>
      <c r="T203" s="2"/>
      <c r="U203" s="2"/>
      <c r="V203" s="5"/>
      <c r="W203" s="5"/>
      <c r="X203" s="5"/>
      <c r="Y203" s="5"/>
      <c r="Z203" s="5"/>
      <c r="AA203" s="5"/>
      <c r="AB203" s="5"/>
      <c r="AC203" s="5"/>
      <c r="AD203" s="5"/>
      <c r="AE203" s="5"/>
      <c r="AF203" s="5"/>
      <c r="AG203" s="5"/>
      <c r="AH203" s="5"/>
    </row>
    <row r="204" customFormat="false" ht="12" hidden="false" customHeight="true" outlineLevel="0" collapsed="false">
      <c r="A204" s="2"/>
      <c r="B204" s="2"/>
      <c r="C204" s="2"/>
      <c r="D204" s="2"/>
      <c r="E204" s="2"/>
      <c r="F204" s="2"/>
      <c r="G204" s="2"/>
      <c r="H204" s="2"/>
      <c r="I204" s="7"/>
      <c r="J204" s="2"/>
      <c r="K204" s="2"/>
      <c r="L204" s="2"/>
      <c r="M204" s="2"/>
      <c r="N204" s="2"/>
      <c r="O204" s="2"/>
      <c r="P204" s="2"/>
      <c r="Q204" s="2"/>
      <c r="R204" s="2"/>
      <c r="S204" s="2"/>
      <c r="T204" s="2"/>
      <c r="U204" s="2"/>
      <c r="V204" s="5"/>
      <c r="W204" s="5"/>
      <c r="X204" s="5"/>
      <c r="Y204" s="5"/>
      <c r="Z204" s="5"/>
      <c r="AA204" s="5"/>
      <c r="AB204" s="5"/>
      <c r="AC204" s="5"/>
      <c r="AD204" s="5"/>
      <c r="AE204" s="5"/>
      <c r="AF204" s="5"/>
      <c r="AG204" s="5"/>
      <c r="AH204" s="5"/>
    </row>
    <row r="205" customFormat="false" ht="12" hidden="false" customHeight="true" outlineLevel="0" collapsed="false">
      <c r="A205" s="2"/>
      <c r="B205" s="2"/>
      <c r="C205" s="2"/>
      <c r="D205" s="2"/>
      <c r="E205" s="2"/>
      <c r="F205" s="2"/>
      <c r="G205" s="2"/>
      <c r="H205" s="2"/>
      <c r="I205" s="7"/>
      <c r="J205" s="2"/>
      <c r="K205" s="2"/>
      <c r="L205" s="2"/>
      <c r="M205" s="2"/>
      <c r="N205" s="2"/>
      <c r="O205" s="2"/>
      <c r="P205" s="2"/>
      <c r="Q205" s="2"/>
      <c r="R205" s="2"/>
      <c r="S205" s="2"/>
      <c r="T205" s="2"/>
      <c r="U205" s="2"/>
      <c r="V205" s="5"/>
      <c r="W205" s="5"/>
      <c r="X205" s="5"/>
      <c r="Y205" s="5"/>
      <c r="Z205" s="5"/>
      <c r="AA205" s="5"/>
      <c r="AB205" s="5"/>
      <c r="AC205" s="5"/>
      <c r="AD205" s="5"/>
      <c r="AE205" s="5"/>
      <c r="AF205" s="5"/>
      <c r="AG205" s="5"/>
      <c r="AH205" s="5"/>
    </row>
    <row r="206" customFormat="false" ht="12" hidden="false" customHeight="true" outlineLevel="0" collapsed="false">
      <c r="A206" s="2"/>
      <c r="B206" s="2"/>
      <c r="C206" s="2"/>
      <c r="D206" s="2"/>
      <c r="E206" s="2"/>
      <c r="F206" s="2"/>
      <c r="G206" s="2"/>
      <c r="H206" s="2"/>
      <c r="I206" s="7"/>
      <c r="J206" s="2"/>
      <c r="K206" s="2"/>
      <c r="L206" s="2"/>
      <c r="M206" s="2"/>
      <c r="N206" s="2"/>
      <c r="O206" s="2"/>
      <c r="P206" s="2"/>
      <c r="Q206" s="2"/>
      <c r="R206" s="2"/>
      <c r="S206" s="2"/>
      <c r="T206" s="2"/>
      <c r="U206" s="2"/>
      <c r="V206" s="5"/>
      <c r="W206" s="5"/>
      <c r="X206" s="5"/>
      <c r="Y206" s="5"/>
      <c r="Z206" s="5"/>
      <c r="AA206" s="5"/>
      <c r="AB206" s="5"/>
      <c r="AC206" s="5"/>
      <c r="AD206" s="5"/>
      <c r="AE206" s="5"/>
      <c r="AF206" s="5"/>
      <c r="AG206" s="5"/>
      <c r="AH206" s="5"/>
    </row>
    <row r="207" customFormat="false" ht="12" hidden="false" customHeight="true" outlineLevel="0" collapsed="false">
      <c r="A207" s="2"/>
      <c r="B207" s="2"/>
      <c r="C207" s="2"/>
      <c r="D207" s="2"/>
      <c r="E207" s="2"/>
      <c r="F207" s="2"/>
      <c r="G207" s="2"/>
      <c r="H207" s="2"/>
      <c r="I207" s="7"/>
      <c r="J207" s="2"/>
      <c r="K207" s="2"/>
      <c r="L207" s="2"/>
      <c r="M207" s="2"/>
      <c r="N207" s="2"/>
      <c r="O207" s="2"/>
      <c r="P207" s="2"/>
      <c r="Q207" s="2"/>
      <c r="R207" s="2"/>
      <c r="S207" s="2"/>
      <c r="T207" s="2"/>
      <c r="U207" s="2"/>
      <c r="V207" s="5"/>
      <c r="W207" s="5"/>
      <c r="X207" s="5"/>
      <c r="Y207" s="5"/>
      <c r="Z207" s="5"/>
      <c r="AA207" s="5"/>
      <c r="AB207" s="5"/>
      <c r="AC207" s="5"/>
      <c r="AD207" s="5"/>
      <c r="AE207" s="5"/>
      <c r="AF207" s="5"/>
      <c r="AG207" s="5"/>
      <c r="AH207" s="5"/>
    </row>
    <row r="208" customFormat="false" ht="12" hidden="false" customHeight="true" outlineLevel="0" collapsed="false">
      <c r="A208" s="2"/>
      <c r="B208" s="2"/>
      <c r="C208" s="2"/>
      <c r="D208" s="2"/>
      <c r="E208" s="2"/>
      <c r="F208" s="2"/>
      <c r="G208" s="2"/>
      <c r="H208" s="2"/>
      <c r="I208" s="7"/>
      <c r="J208" s="2"/>
      <c r="K208" s="2"/>
      <c r="L208" s="2"/>
      <c r="M208" s="2"/>
      <c r="N208" s="2"/>
      <c r="O208" s="2"/>
      <c r="P208" s="2"/>
      <c r="Q208" s="2"/>
      <c r="R208" s="2"/>
      <c r="S208" s="2"/>
      <c r="T208" s="2"/>
      <c r="U208" s="2"/>
      <c r="V208" s="5"/>
      <c r="W208" s="5"/>
      <c r="X208" s="5"/>
      <c r="Y208" s="5"/>
      <c r="Z208" s="5"/>
      <c r="AA208" s="5"/>
      <c r="AB208" s="5"/>
      <c r="AC208" s="5"/>
      <c r="AD208" s="5"/>
      <c r="AE208" s="5"/>
      <c r="AF208" s="5"/>
      <c r="AG208" s="5"/>
      <c r="AH208" s="5"/>
    </row>
    <row r="209" customFormat="false" ht="12" hidden="false" customHeight="true" outlineLevel="0" collapsed="false">
      <c r="A209" s="2"/>
      <c r="B209" s="2"/>
      <c r="C209" s="2"/>
      <c r="D209" s="2"/>
      <c r="E209" s="2"/>
      <c r="F209" s="2"/>
      <c r="G209" s="2"/>
      <c r="H209" s="2"/>
      <c r="I209" s="7"/>
      <c r="J209" s="2"/>
      <c r="K209" s="2"/>
      <c r="L209" s="2"/>
      <c r="M209" s="2"/>
      <c r="N209" s="2"/>
      <c r="O209" s="2"/>
      <c r="P209" s="2"/>
      <c r="Q209" s="2"/>
      <c r="R209" s="2"/>
      <c r="S209" s="2"/>
      <c r="T209" s="2"/>
      <c r="U209" s="2"/>
      <c r="V209" s="5"/>
      <c r="W209" s="5"/>
      <c r="X209" s="5"/>
      <c r="Y209" s="5"/>
      <c r="Z209" s="5"/>
      <c r="AA209" s="5"/>
      <c r="AB209" s="5"/>
      <c r="AC209" s="5"/>
      <c r="AD209" s="5"/>
      <c r="AE209" s="5"/>
      <c r="AF209" s="5"/>
      <c r="AG209" s="5"/>
      <c r="AH209" s="5"/>
    </row>
    <row r="210" customFormat="false" ht="12" hidden="false" customHeight="true" outlineLevel="0" collapsed="false">
      <c r="A210" s="2"/>
      <c r="B210" s="2"/>
      <c r="C210" s="2"/>
      <c r="D210" s="2"/>
      <c r="E210" s="2"/>
      <c r="F210" s="2"/>
      <c r="G210" s="2"/>
      <c r="H210" s="2"/>
      <c r="I210" s="7"/>
      <c r="J210" s="2"/>
      <c r="K210" s="2"/>
      <c r="L210" s="2"/>
      <c r="M210" s="2"/>
      <c r="N210" s="2"/>
      <c r="O210" s="2"/>
      <c r="P210" s="2"/>
      <c r="Q210" s="2"/>
      <c r="R210" s="2"/>
      <c r="S210" s="2"/>
      <c r="T210" s="2"/>
      <c r="U210" s="2"/>
      <c r="V210" s="5"/>
      <c r="W210" s="5"/>
      <c r="X210" s="5"/>
      <c r="Y210" s="5"/>
      <c r="Z210" s="5"/>
      <c r="AA210" s="5"/>
      <c r="AB210" s="5"/>
      <c r="AC210" s="5"/>
      <c r="AD210" s="5"/>
      <c r="AE210" s="5"/>
      <c r="AF210" s="5"/>
      <c r="AG210" s="5"/>
      <c r="AH210" s="5"/>
    </row>
    <row r="211" customFormat="false" ht="12" hidden="false" customHeight="true" outlineLevel="0" collapsed="false">
      <c r="A211" s="2"/>
      <c r="B211" s="2"/>
      <c r="C211" s="2"/>
      <c r="D211" s="2"/>
      <c r="E211" s="2"/>
      <c r="F211" s="2"/>
      <c r="G211" s="2"/>
      <c r="H211" s="2"/>
      <c r="I211" s="7"/>
      <c r="J211" s="2"/>
      <c r="K211" s="2"/>
      <c r="L211" s="2"/>
      <c r="M211" s="2"/>
      <c r="N211" s="2"/>
      <c r="O211" s="2"/>
      <c r="P211" s="2"/>
      <c r="Q211" s="2"/>
      <c r="R211" s="2"/>
      <c r="S211" s="2"/>
      <c r="T211" s="2"/>
      <c r="U211" s="2"/>
      <c r="V211" s="5"/>
      <c r="W211" s="5"/>
      <c r="X211" s="5"/>
      <c r="Y211" s="5"/>
      <c r="Z211" s="5"/>
      <c r="AA211" s="5"/>
      <c r="AB211" s="5"/>
      <c r="AC211" s="5"/>
      <c r="AD211" s="5"/>
      <c r="AE211" s="5"/>
      <c r="AF211" s="5"/>
      <c r="AG211" s="5"/>
      <c r="AH211" s="5"/>
    </row>
    <row r="212" customFormat="false" ht="12" hidden="false" customHeight="true" outlineLevel="0" collapsed="false">
      <c r="A212" s="2"/>
      <c r="B212" s="2"/>
      <c r="C212" s="2"/>
      <c r="D212" s="2"/>
      <c r="E212" s="2"/>
      <c r="F212" s="2"/>
      <c r="G212" s="2"/>
      <c r="H212" s="2"/>
      <c r="I212" s="7"/>
      <c r="J212" s="2"/>
      <c r="K212" s="2"/>
      <c r="L212" s="2"/>
      <c r="M212" s="2"/>
      <c r="N212" s="2"/>
      <c r="O212" s="2"/>
      <c r="P212" s="2"/>
      <c r="Q212" s="2"/>
      <c r="R212" s="2"/>
      <c r="S212" s="2"/>
      <c r="T212" s="2"/>
      <c r="U212" s="2"/>
      <c r="V212" s="5"/>
      <c r="W212" s="5"/>
      <c r="X212" s="5"/>
      <c r="Y212" s="5"/>
      <c r="Z212" s="5"/>
      <c r="AA212" s="5"/>
      <c r="AB212" s="5"/>
      <c r="AC212" s="5"/>
      <c r="AD212" s="5"/>
      <c r="AE212" s="5"/>
      <c r="AF212" s="5"/>
      <c r="AG212" s="5"/>
      <c r="AH212" s="5"/>
    </row>
    <row r="213" customFormat="false" ht="12" hidden="false" customHeight="true" outlineLevel="0" collapsed="false">
      <c r="A213" s="2"/>
      <c r="B213" s="2"/>
      <c r="C213" s="2"/>
      <c r="D213" s="2"/>
      <c r="E213" s="2"/>
      <c r="F213" s="2"/>
      <c r="G213" s="2"/>
      <c r="H213" s="2"/>
      <c r="I213" s="7"/>
      <c r="J213" s="2"/>
      <c r="K213" s="2"/>
      <c r="L213" s="2"/>
      <c r="M213" s="2"/>
      <c r="N213" s="2"/>
      <c r="O213" s="2"/>
      <c r="P213" s="2"/>
      <c r="Q213" s="2"/>
      <c r="R213" s="2"/>
      <c r="S213" s="2"/>
      <c r="T213" s="2"/>
      <c r="U213" s="2"/>
      <c r="V213" s="5"/>
      <c r="W213" s="5"/>
      <c r="X213" s="5"/>
      <c r="Y213" s="5"/>
      <c r="Z213" s="5"/>
      <c r="AA213" s="5"/>
      <c r="AB213" s="5"/>
      <c r="AC213" s="5"/>
      <c r="AD213" s="5"/>
      <c r="AE213" s="5"/>
      <c r="AF213" s="5"/>
      <c r="AG213" s="5"/>
      <c r="AH213" s="5"/>
    </row>
    <row r="214" customFormat="false" ht="12" hidden="false" customHeight="true" outlineLevel="0" collapsed="false">
      <c r="A214" s="2"/>
      <c r="B214" s="2"/>
      <c r="C214" s="2"/>
      <c r="D214" s="2"/>
      <c r="E214" s="2"/>
      <c r="F214" s="2"/>
      <c r="G214" s="2"/>
      <c r="H214" s="2"/>
      <c r="I214" s="7"/>
      <c r="J214" s="2"/>
      <c r="K214" s="2"/>
      <c r="L214" s="2"/>
      <c r="M214" s="2"/>
      <c r="N214" s="2"/>
      <c r="O214" s="2"/>
      <c r="P214" s="2"/>
      <c r="Q214" s="2"/>
      <c r="R214" s="2"/>
      <c r="S214" s="2"/>
      <c r="T214" s="2"/>
      <c r="U214" s="2"/>
      <c r="V214" s="5"/>
      <c r="W214" s="5"/>
      <c r="X214" s="5"/>
      <c r="Y214" s="5"/>
      <c r="Z214" s="5"/>
      <c r="AA214" s="5"/>
      <c r="AB214" s="5"/>
      <c r="AC214" s="5"/>
      <c r="AD214" s="5"/>
      <c r="AE214" s="5"/>
      <c r="AF214" s="5"/>
      <c r="AG214" s="5"/>
      <c r="AH214" s="5"/>
    </row>
    <row r="215" customFormat="false" ht="12" hidden="false" customHeight="true" outlineLevel="0" collapsed="false">
      <c r="A215" s="2"/>
      <c r="B215" s="2"/>
      <c r="C215" s="2"/>
      <c r="D215" s="2"/>
      <c r="E215" s="2"/>
      <c r="F215" s="2"/>
      <c r="G215" s="2"/>
      <c r="H215" s="2"/>
      <c r="I215" s="7"/>
      <c r="J215" s="2"/>
      <c r="K215" s="2"/>
      <c r="L215" s="2"/>
      <c r="M215" s="2"/>
      <c r="N215" s="2"/>
      <c r="O215" s="2"/>
      <c r="P215" s="2"/>
      <c r="Q215" s="2"/>
      <c r="R215" s="2"/>
      <c r="S215" s="2"/>
      <c r="T215" s="2"/>
      <c r="U215" s="2"/>
      <c r="V215" s="5"/>
      <c r="W215" s="5"/>
      <c r="X215" s="5"/>
      <c r="Y215" s="5"/>
      <c r="Z215" s="5"/>
      <c r="AA215" s="5"/>
      <c r="AB215" s="5"/>
      <c r="AC215" s="5"/>
      <c r="AD215" s="5"/>
      <c r="AE215" s="5"/>
      <c r="AF215" s="5"/>
      <c r="AG215" s="5"/>
      <c r="AH215" s="5"/>
    </row>
    <row r="216" customFormat="false" ht="12" hidden="false" customHeight="true" outlineLevel="0" collapsed="false">
      <c r="A216" s="2"/>
      <c r="B216" s="2"/>
      <c r="C216" s="2"/>
      <c r="D216" s="2"/>
      <c r="E216" s="2"/>
      <c r="F216" s="2"/>
      <c r="G216" s="2"/>
      <c r="H216" s="2"/>
      <c r="I216" s="7"/>
      <c r="J216" s="2"/>
      <c r="K216" s="2"/>
      <c r="L216" s="2"/>
      <c r="M216" s="2"/>
      <c r="N216" s="2"/>
      <c r="O216" s="2"/>
      <c r="P216" s="2"/>
      <c r="Q216" s="2"/>
      <c r="R216" s="2"/>
      <c r="S216" s="2"/>
      <c r="T216" s="2"/>
      <c r="U216" s="2"/>
      <c r="V216" s="5"/>
      <c r="W216" s="5"/>
      <c r="X216" s="5"/>
      <c r="Y216" s="5"/>
      <c r="Z216" s="5"/>
      <c r="AA216" s="5"/>
      <c r="AB216" s="5"/>
      <c r="AC216" s="5"/>
      <c r="AD216" s="5"/>
      <c r="AE216" s="5"/>
      <c r="AF216" s="5"/>
      <c r="AG216" s="5"/>
      <c r="AH216" s="5"/>
    </row>
    <row r="217" customFormat="false" ht="12" hidden="false" customHeight="true" outlineLevel="0" collapsed="false">
      <c r="A217" s="2"/>
      <c r="B217" s="2"/>
      <c r="C217" s="2"/>
      <c r="D217" s="2"/>
      <c r="E217" s="2"/>
      <c r="F217" s="2"/>
      <c r="G217" s="2"/>
      <c r="H217" s="2"/>
      <c r="I217" s="7"/>
      <c r="J217" s="2"/>
      <c r="K217" s="2"/>
      <c r="L217" s="2"/>
      <c r="M217" s="2"/>
      <c r="N217" s="2"/>
      <c r="O217" s="2"/>
      <c r="P217" s="2"/>
      <c r="Q217" s="2"/>
      <c r="R217" s="2"/>
      <c r="S217" s="2"/>
      <c r="T217" s="2"/>
      <c r="U217" s="2"/>
      <c r="V217" s="5"/>
      <c r="W217" s="5"/>
      <c r="X217" s="5"/>
      <c r="Y217" s="5"/>
      <c r="Z217" s="5"/>
      <c r="AA217" s="5"/>
      <c r="AB217" s="5"/>
      <c r="AC217" s="5"/>
      <c r="AD217" s="5"/>
      <c r="AE217" s="5"/>
      <c r="AF217" s="5"/>
      <c r="AG217" s="5"/>
      <c r="AH217" s="5"/>
    </row>
    <row r="218" customFormat="false" ht="12" hidden="false" customHeight="true" outlineLevel="0" collapsed="false">
      <c r="A218" s="2"/>
      <c r="B218" s="2"/>
      <c r="C218" s="2"/>
      <c r="D218" s="2"/>
      <c r="E218" s="2"/>
      <c r="F218" s="2"/>
      <c r="G218" s="2"/>
      <c r="H218" s="2"/>
      <c r="I218" s="7"/>
      <c r="J218" s="2"/>
      <c r="K218" s="2"/>
      <c r="L218" s="2"/>
      <c r="M218" s="2"/>
      <c r="N218" s="2"/>
      <c r="O218" s="2"/>
      <c r="P218" s="2"/>
      <c r="Q218" s="2"/>
      <c r="R218" s="2"/>
      <c r="S218" s="2"/>
      <c r="T218" s="2"/>
      <c r="U218" s="2"/>
      <c r="V218" s="5"/>
      <c r="W218" s="5"/>
      <c r="X218" s="5"/>
      <c r="Y218" s="5"/>
      <c r="Z218" s="5"/>
      <c r="AA218" s="5"/>
      <c r="AB218" s="5"/>
      <c r="AC218" s="5"/>
      <c r="AD218" s="5"/>
      <c r="AE218" s="5"/>
      <c r="AF218" s="5"/>
      <c r="AG218" s="5"/>
      <c r="AH218" s="5"/>
    </row>
    <row r="219" customFormat="false" ht="12" hidden="false" customHeight="true" outlineLevel="0" collapsed="false">
      <c r="A219" s="2"/>
      <c r="B219" s="2"/>
      <c r="C219" s="2"/>
      <c r="D219" s="2"/>
      <c r="E219" s="2"/>
      <c r="F219" s="2"/>
      <c r="G219" s="2"/>
      <c r="H219" s="2"/>
      <c r="I219" s="7"/>
      <c r="J219" s="2"/>
      <c r="K219" s="2"/>
      <c r="L219" s="2"/>
      <c r="M219" s="2"/>
      <c r="N219" s="2"/>
      <c r="O219" s="2"/>
      <c r="P219" s="2"/>
      <c r="Q219" s="2"/>
      <c r="R219" s="2"/>
      <c r="S219" s="2"/>
      <c r="T219" s="2"/>
      <c r="U219" s="2"/>
      <c r="V219" s="5"/>
      <c r="W219" s="5"/>
      <c r="X219" s="5"/>
      <c r="Y219" s="5"/>
      <c r="Z219" s="5"/>
      <c r="AA219" s="5"/>
      <c r="AB219" s="5"/>
      <c r="AC219" s="5"/>
      <c r="AD219" s="5"/>
      <c r="AE219" s="5"/>
      <c r="AF219" s="5"/>
      <c r="AG219" s="5"/>
      <c r="AH219" s="5"/>
    </row>
    <row r="220" customFormat="false" ht="12" hidden="false" customHeight="true" outlineLevel="0" collapsed="false">
      <c r="A220" s="2"/>
      <c r="B220" s="2"/>
      <c r="C220" s="2"/>
      <c r="D220" s="2"/>
      <c r="E220" s="2"/>
      <c r="F220" s="2"/>
      <c r="G220" s="2"/>
      <c r="H220" s="2"/>
      <c r="I220" s="7"/>
      <c r="J220" s="2"/>
      <c r="K220" s="2"/>
      <c r="L220" s="2"/>
      <c r="M220" s="2"/>
      <c r="N220" s="2"/>
      <c r="O220" s="2"/>
      <c r="P220" s="2"/>
      <c r="Q220" s="2"/>
      <c r="R220" s="2"/>
      <c r="S220" s="2"/>
      <c r="T220" s="2"/>
      <c r="U220" s="2"/>
      <c r="V220" s="5"/>
      <c r="W220" s="5"/>
      <c r="X220" s="5"/>
      <c r="Y220" s="5"/>
      <c r="Z220" s="5"/>
      <c r="AA220" s="5"/>
      <c r="AB220" s="5"/>
      <c r="AC220" s="5"/>
      <c r="AD220" s="5"/>
      <c r="AE220" s="5"/>
      <c r="AF220" s="5"/>
      <c r="AG220" s="5"/>
      <c r="AH220" s="5"/>
    </row>
    <row r="221" customFormat="false" ht="12" hidden="false" customHeight="true" outlineLevel="0" collapsed="false">
      <c r="A221" s="2"/>
      <c r="B221" s="2"/>
      <c r="C221" s="2"/>
      <c r="D221" s="2"/>
      <c r="E221" s="2"/>
      <c r="F221" s="2"/>
      <c r="G221" s="2"/>
      <c r="H221" s="2"/>
      <c r="I221" s="7"/>
      <c r="J221" s="2"/>
      <c r="K221" s="2"/>
      <c r="L221" s="2"/>
      <c r="M221" s="2"/>
      <c r="N221" s="2"/>
      <c r="O221" s="2"/>
      <c r="P221" s="2"/>
      <c r="Q221" s="2"/>
      <c r="R221" s="2"/>
      <c r="S221" s="2"/>
      <c r="T221" s="2"/>
      <c r="U221" s="2"/>
      <c r="V221" s="5"/>
      <c r="W221" s="5"/>
      <c r="X221" s="5"/>
      <c r="Y221" s="5"/>
      <c r="Z221" s="5"/>
      <c r="AA221" s="5"/>
      <c r="AB221" s="5"/>
      <c r="AC221" s="5"/>
      <c r="AD221" s="5"/>
      <c r="AE221" s="5"/>
      <c r="AF221" s="5"/>
      <c r="AG221" s="5"/>
      <c r="AH221" s="5"/>
    </row>
    <row r="222" customFormat="false" ht="12" hidden="false" customHeight="true" outlineLevel="0" collapsed="false">
      <c r="A222" s="2"/>
      <c r="B222" s="2"/>
      <c r="C222" s="2"/>
      <c r="D222" s="2"/>
      <c r="E222" s="2"/>
      <c r="F222" s="2"/>
      <c r="G222" s="2"/>
      <c r="H222" s="2"/>
      <c r="I222" s="7"/>
      <c r="J222" s="2"/>
      <c r="K222" s="2"/>
      <c r="L222" s="2"/>
      <c r="M222" s="2"/>
      <c r="N222" s="2"/>
      <c r="O222" s="2"/>
      <c r="P222" s="2"/>
      <c r="Q222" s="2"/>
      <c r="R222" s="2"/>
      <c r="S222" s="2"/>
      <c r="T222" s="2"/>
      <c r="U222" s="2"/>
      <c r="V222" s="5"/>
      <c r="W222" s="5"/>
      <c r="X222" s="5"/>
      <c r="Y222" s="5"/>
      <c r="Z222" s="5"/>
      <c r="AA222" s="5"/>
      <c r="AB222" s="5"/>
      <c r="AC222" s="5"/>
      <c r="AD222" s="5"/>
      <c r="AE222" s="5"/>
      <c r="AF222" s="5"/>
      <c r="AG222" s="5"/>
      <c r="AH222" s="5"/>
    </row>
    <row r="223" customFormat="false" ht="12" hidden="false" customHeight="true" outlineLevel="0" collapsed="false">
      <c r="A223" s="2"/>
      <c r="B223" s="2"/>
      <c r="C223" s="2"/>
      <c r="D223" s="2"/>
      <c r="E223" s="2"/>
      <c r="F223" s="2"/>
      <c r="G223" s="2"/>
      <c r="H223" s="2"/>
      <c r="I223" s="7"/>
      <c r="J223" s="2"/>
      <c r="K223" s="2"/>
      <c r="L223" s="2"/>
      <c r="M223" s="2"/>
      <c r="N223" s="2"/>
      <c r="O223" s="2"/>
      <c r="P223" s="2"/>
      <c r="Q223" s="2"/>
      <c r="R223" s="2"/>
      <c r="S223" s="2"/>
      <c r="T223" s="2"/>
      <c r="U223" s="2"/>
      <c r="V223" s="5"/>
      <c r="W223" s="5"/>
      <c r="X223" s="5"/>
      <c r="Y223" s="5"/>
      <c r="Z223" s="5"/>
      <c r="AA223" s="5"/>
      <c r="AB223" s="5"/>
      <c r="AC223" s="5"/>
      <c r="AD223" s="5"/>
      <c r="AE223" s="5"/>
      <c r="AF223" s="5"/>
      <c r="AG223" s="5"/>
      <c r="AH223" s="5"/>
    </row>
    <row r="224" customFormat="false" ht="12" hidden="false" customHeight="true" outlineLevel="0" collapsed="false">
      <c r="A224" s="2"/>
      <c r="B224" s="2"/>
      <c r="C224" s="2"/>
      <c r="D224" s="2"/>
      <c r="E224" s="2"/>
      <c r="F224" s="2"/>
      <c r="G224" s="2"/>
      <c r="H224" s="2"/>
      <c r="I224" s="7"/>
      <c r="J224" s="2"/>
      <c r="K224" s="2"/>
      <c r="L224" s="2"/>
      <c r="M224" s="2"/>
      <c r="N224" s="2"/>
      <c r="O224" s="2"/>
      <c r="P224" s="2"/>
      <c r="Q224" s="2"/>
      <c r="R224" s="2"/>
      <c r="S224" s="2"/>
      <c r="T224" s="2"/>
      <c r="U224" s="2"/>
      <c r="V224" s="5"/>
      <c r="W224" s="5"/>
      <c r="X224" s="5"/>
      <c r="Y224" s="5"/>
      <c r="Z224" s="5"/>
      <c r="AA224" s="5"/>
      <c r="AB224" s="5"/>
      <c r="AC224" s="5"/>
      <c r="AD224" s="5"/>
      <c r="AE224" s="5"/>
      <c r="AF224" s="5"/>
      <c r="AG224" s="5"/>
      <c r="AH224" s="5"/>
    </row>
    <row r="225" customFormat="false" ht="12" hidden="false" customHeight="true" outlineLevel="0" collapsed="false">
      <c r="A225" s="2"/>
      <c r="B225" s="2"/>
      <c r="C225" s="2"/>
      <c r="D225" s="2"/>
      <c r="E225" s="2"/>
      <c r="F225" s="2"/>
      <c r="G225" s="2"/>
      <c r="H225" s="2"/>
      <c r="I225" s="7"/>
      <c r="J225" s="2"/>
      <c r="K225" s="2"/>
      <c r="L225" s="2"/>
      <c r="M225" s="2"/>
      <c r="N225" s="2"/>
      <c r="O225" s="2"/>
      <c r="P225" s="2"/>
      <c r="Q225" s="2"/>
      <c r="R225" s="2"/>
      <c r="S225" s="2"/>
      <c r="T225" s="2"/>
      <c r="U225" s="2"/>
      <c r="V225" s="5"/>
      <c r="W225" s="5"/>
      <c r="X225" s="5"/>
      <c r="Y225" s="5"/>
      <c r="Z225" s="5"/>
      <c r="AA225" s="5"/>
      <c r="AB225" s="5"/>
      <c r="AC225" s="5"/>
      <c r="AD225" s="5"/>
      <c r="AE225" s="5"/>
      <c r="AF225" s="5"/>
      <c r="AG225" s="5"/>
      <c r="AH225" s="5"/>
    </row>
    <row r="226" customFormat="false" ht="12" hidden="false" customHeight="true" outlineLevel="0" collapsed="false">
      <c r="A226" s="2"/>
      <c r="B226" s="2"/>
      <c r="C226" s="2"/>
      <c r="D226" s="2"/>
      <c r="E226" s="2"/>
      <c r="F226" s="2"/>
      <c r="G226" s="2"/>
      <c r="H226" s="2"/>
      <c r="I226" s="7"/>
      <c r="J226" s="2"/>
      <c r="K226" s="2"/>
      <c r="L226" s="2"/>
      <c r="M226" s="2"/>
      <c r="N226" s="2"/>
      <c r="O226" s="2"/>
      <c r="P226" s="2"/>
      <c r="Q226" s="2"/>
      <c r="R226" s="2"/>
      <c r="S226" s="2"/>
      <c r="T226" s="2"/>
      <c r="U226" s="2"/>
      <c r="V226" s="5"/>
      <c r="W226" s="5"/>
      <c r="X226" s="5"/>
      <c r="Y226" s="5"/>
      <c r="Z226" s="5"/>
      <c r="AA226" s="5"/>
      <c r="AB226" s="5"/>
      <c r="AC226" s="5"/>
      <c r="AD226" s="5"/>
      <c r="AE226" s="5"/>
      <c r="AF226" s="5"/>
      <c r="AG226" s="5"/>
      <c r="AH226" s="5"/>
    </row>
    <row r="227" customFormat="false" ht="12" hidden="false" customHeight="true" outlineLevel="0" collapsed="false">
      <c r="A227" s="2"/>
      <c r="B227" s="2"/>
      <c r="C227" s="2"/>
      <c r="D227" s="2"/>
      <c r="E227" s="2"/>
      <c r="F227" s="2"/>
      <c r="G227" s="2"/>
      <c r="H227" s="2"/>
      <c r="I227" s="7"/>
      <c r="J227" s="2"/>
      <c r="K227" s="2"/>
      <c r="L227" s="2"/>
      <c r="M227" s="2"/>
      <c r="N227" s="2"/>
      <c r="O227" s="2"/>
      <c r="P227" s="2"/>
      <c r="Q227" s="2"/>
      <c r="R227" s="2"/>
      <c r="S227" s="2"/>
      <c r="T227" s="2"/>
      <c r="U227" s="2"/>
      <c r="V227" s="5"/>
      <c r="W227" s="5"/>
      <c r="X227" s="5"/>
      <c r="Y227" s="5"/>
      <c r="Z227" s="5"/>
      <c r="AA227" s="5"/>
      <c r="AB227" s="5"/>
      <c r="AC227" s="5"/>
      <c r="AD227" s="5"/>
      <c r="AE227" s="5"/>
      <c r="AF227" s="5"/>
      <c r="AG227" s="5"/>
      <c r="AH227" s="5"/>
    </row>
    <row r="228" customFormat="false" ht="12" hidden="false" customHeight="true" outlineLevel="0" collapsed="false">
      <c r="A228" s="2"/>
      <c r="B228" s="2"/>
      <c r="C228" s="2"/>
      <c r="D228" s="2"/>
      <c r="E228" s="2"/>
      <c r="F228" s="2"/>
      <c r="G228" s="2"/>
      <c r="H228" s="2"/>
      <c r="I228" s="7"/>
      <c r="J228" s="2"/>
      <c r="K228" s="2"/>
      <c r="L228" s="2"/>
      <c r="M228" s="2"/>
      <c r="N228" s="2"/>
      <c r="O228" s="2"/>
      <c r="P228" s="2"/>
      <c r="Q228" s="2"/>
      <c r="R228" s="2"/>
      <c r="S228" s="2"/>
      <c r="T228" s="2"/>
      <c r="U228" s="2"/>
      <c r="V228" s="5"/>
      <c r="W228" s="5"/>
      <c r="X228" s="5"/>
      <c r="Y228" s="5"/>
      <c r="Z228" s="5"/>
      <c r="AA228" s="5"/>
      <c r="AB228" s="5"/>
      <c r="AC228" s="5"/>
      <c r="AD228" s="5"/>
      <c r="AE228" s="5"/>
      <c r="AF228" s="5"/>
      <c r="AG228" s="5"/>
      <c r="AH228" s="5"/>
    </row>
    <row r="229" customFormat="false" ht="12" hidden="false" customHeight="true" outlineLevel="0" collapsed="false">
      <c r="A229" s="2"/>
      <c r="B229" s="2"/>
      <c r="C229" s="2"/>
      <c r="D229" s="2"/>
      <c r="E229" s="2"/>
      <c r="F229" s="2"/>
      <c r="G229" s="2"/>
      <c r="H229" s="2"/>
      <c r="I229" s="7"/>
      <c r="J229" s="2"/>
      <c r="K229" s="2"/>
      <c r="L229" s="2"/>
      <c r="M229" s="2"/>
      <c r="N229" s="2"/>
      <c r="O229" s="2"/>
      <c r="P229" s="2"/>
      <c r="Q229" s="2"/>
      <c r="R229" s="2"/>
      <c r="S229" s="2"/>
      <c r="T229" s="2"/>
      <c r="U229" s="2"/>
      <c r="V229" s="5"/>
      <c r="W229" s="5"/>
      <c r="X229" s="5"/>
      <c r="Y229" s="5"/>
      <c r="Z229" s="5"/>
      <c r="AA229" s="5"/>
      <c r="AB229" s="5"/>
      <c r="AC229" s="5"/>
      <c r="AD229" s="5"/>
      <c r="AE229" s="5"/>
      <c r="AF229" s="5"/>
      <c r="AG229" s="5"/>
      <c r="AH229" s="5"/>
    </row>
    <row r="230" customFormat="false" ht="12" hidden="false" customHeight="true" outlineLevel="0" collapsed="false">
      <c r="A230" s="2"/>
      <c r="B230" s="2"/>
      <c r="C230" s="2"/>
      <c r="D230" s="2"/>
      <c r="E230" s="2"/>
      <c r="F230" s="2"/>
      <c r="G230" s="2"/>
      <c r="H230" s="2"/>
      <c r="I230" s="7"/>
      <c r="J230" s="2"/>
      <c r="K230" s="2"/>
      <c r="L230" s="2"/>
      <c r="M230" s="2"/>
      <c r="N230" s="2"/>
      <c r="O230" s="2"/>
      <c r="P230" s="2"/>
      <c r="Q230" s="2"/>
      <c r="R230" s="2"/>
      <c r="S230" s="2"/>
      <c r="T230" s="2"/>
      <c r="U230" s="2"/>
      <c r="V230" s="5"/>
      <c r="W230" s="5"/>
      <c r="X230" s="5"/>
      <c r="Y230" s="5"/>
      <c r="Z230" s="5"/>
      <c r="AA230" s="5"/>
      <c r="AB230" s="5"/>
      <c r="AC230" s="5"/>
      <c r="AD230" s="5"/>
      <c r="AE230" s="5"/>
      <c r="AF230" s="5"/>
      <c r="AG230" s="5"/>
      <c r="AH230" s="5"/>
    </row>
    <row r="231" customFormat="false" ht="12" hidden="false" customHeight="true" outlineLevel="0" collapsed="false">
      <c r="A231" s="2"/>
      <c r="B231" s="2"/>
      <c r="C231" s="2"/>
      <c r="D231" s="2"/>
      <c r="E231" s="2"/>
      <c r="F231" s="2"/>
      <c r="G231" s="2"/>
      <c r="H231" s="2"/>
      <c r="I231" s="7"/>
      <c r="J231" s="2"/>
      <c r="K231" s="2"/>
      <c r="L231" s="2"/>
      <c r="M231" s="2"/>
      <c r="N231" s="2"/>
      <c r="O231" s="2"/>
      <c r="P231" s="2"/>
      <c r="Q231" s="2"/>
      <c r="R231" s="2"/>
      <c r="S231" s="2"/>
      <c r="T231" s="2"/>
      <c r="U231" s="2"/>
      <c r="V231" s="5"/>
      <c r="W231" s="5"/>
      <c r="X231" s="5"/>
      <c r="Y231" s="5"/>
      <c r="Z231" s="5"/>
      <c r="AA231" s="5"/>
      <c r="AB231" s="5"/>
      <c r="AC231" s="5"/>
      <c r="AD231" s="5"/>
      <c r="AE231" s="5"/>
      <c r="AF231" s="5"/>
      <c r="AG231" s="5"/>
      <c r="AH231" s="5"/>
    </row>
    <row r="232" customFormat="false" ht="12" hidden="false" customHeight="true" outlineLevel="0" collapsed="false">
      <c r="A232" s="2"/>
      <c r="B232" s="2"/>
      <c r="C232" s="2"/>
      <c r="D232" s="2"/>
      <c r="E232" s="2"/>
      <c r="F232" s="2"/>
      <c r="G232" s="2"/>
      <c r="H232" s="2"/>
      <c r="I232" s="7"/>
      <c r="J232" s="2"/>
      <c r="K232" s="2"/>
      <c r="L232" s="2"/>
      <c r="M232" s="2"/>
      <c r="N232" s="2"/>
      <c r="O232" s="2"/>
      <c r="P232" s="2"/>
      <c r="Q232" s="2"/>
      <c r="R232" s="2"/>
      <c r="S232" s="2"/>
      <c r="T232" s="2"/>
      <c r="U232" s="2"/>
      <c r="V232" s="5"/>
      <c r="W232" s="5"/>
      <c r="X232" s="5"/>
      <c r="Y232" s="5"/>
      <c r="Z232" s="5"/>
      <c r="AA232" s="5"/>
      <c r="AB232" s="5"/>
      <c r="AC232" s="5"/>
      <c r="AD232" s="5"/>
      <c r="AE232" s="5"/>
      <c r="AF232" s="5"/>
      <c r="AG232" s="5"/>
      <c r="AH232" s="5"/>
    </row>
    <row r="233" customFormat="false" ht="12" hidden="false" customHeight="true" outlineLevel="0" collapsed="false">
      <c r="A233" s="2"/>
      <c r="B233" s="2"/>
      <c r="C233" s="2"/>
      <c r="D233" s="2"/>
      <c r="E233" s="2"/>
      <c r="F233" s="2"/>
      <c r="G233" s="2"/>
      <c r="H233" s="2"/>
      <c r="I233" s="7"/>
      <c r="J233" s="2"/>
      <c r="K233" s="2"/>
      <c r="L233" s="2"/>
      <c r="M233" s="2"/>
      <c r="N233" s="2"/>
      <c r="O233" s="2"/>
      <c r="P233" s="2"/>
      <c r="Q233" s="2"/>
      <c r="R233" s="2"/>
      <c r="S233" s="2"/>
      <c r="T233" s="2"/>
      <c r="U233" s="2"/>
      <c r="V233" s="5"/>
      <c r="W233" s="5"/>
      <c r="X233" s="5"/>
      <c r="Y233" s="5"/>
      <c r="Z233" s="5"/>
      <c r="AA233" s="5"/>
      <c r="AB233" s="5"/>
      <c r="AC233" s="5"/>
      <c r="AD233" s="5"/>
      <c r="AE233" s="5"/>
      <c r="AF233" s="5"/>
      <c r="AG233" s="5"/>
      <c r="AH233" s="5"/>
    </row>
    <row r="234" customFormat="false" ht="12" hidden="false" customHeight="true" outlineLevel="0" collapsed="false">
      <c r="A234" s="2"/>
      <c r="B234" s="2"/>
      <c r="C234" s="2"/>
      <c r="D234" s="2"/>
      <c r="E234" s="2"/>
      <c r="F234" s="2"/>
      <c r="G234" s="2"/>
      <c r="H234" s="2"/>
      <c r="I234" s="7"/>
      <c r="J234" s="2"/>
      <c r="K234" s="2"/>
      <c r="L234" s="2"/>
      <c r="M234" s="2"/>
      <c r="N234" s="2"/>
      <c r="O234" s="2"/>
      <c r="P234" s="2"/>
      <c r="Q234" s="2"/>
      <c r="R234" s="2"/>
      <c r="S234" s="2"/>
      <c r="T234" s="2"/>
      <c r="U234" s="2"/>
      <c r="V234" s="5"/>
      <c r="W234" s="5"/>
      <c r="X234" s="5"/>
      <c r="Y234" s="5"/>
      <c r="Z234" s="5"/>
      <c r="AA234" s="5"/>
      <c r="AB234" s="5"/>
      <c r="AC234" s="5"/>
      <c r="AD234" s="5"/>
      <c r="AE234" s="5"/>
      <c r="AF234" s="5"/>
      <c r="AG234" s="5"/>
      <c r="AH234" s="5"/>
    </row>
    <row r="235" customFormat="false" ht="12" hidden="false" customHeight="true" outlineLevel="0" collapsed="false">
      <c r="A235" s="2"/>
      <c r="B235" s="2"/>
      <c r="C235" s="2"/>
      <c r="D235" s="2"/>
      <c r="E235" s="2"/>
      <c r="F235" s="2"/>
      <c r="G235" s="2"/>
      <c r="H235" s="2"/>
      <c r="I235" s="7"/>
      <c r="J235" s="2"/>
      <c r="K235" s="2"/>
      <c r="L235" s="2"/>
      <c r="M235" s="2"/>
      <c r="N235" s="2"/>
      <c r="O235" s="2"/>
      <c r="P235" s="2"/>
      <c r="Q235" s="2"/>
      <c r="R235" s="2"/>
      <c r="S235" s="2"/>
      <c r="T235" s="2"/>
      <c r="U235" s="2"/>
      <c r="V235" s="5"/>
      <c r="W235" s="5"/>
      <c r="X235" s="5"/>
      <c r="Y235" s="5"/>
      <c r="Z235" s="5"/>
      <c r="AA235" s="5"/>
      <c r="AB235" s="5"/>
      <c r="AC235" s="5"/>
      <c r="AD235" s="5"/>
      <c r="AE235" s="5"/>
      <c r="AF235" s="5"/>
      <c r="AG235" s="5"/>
      <c r="AH235" s="5"/>
    </row>
    <row r="236" customFormat="false" ht="12" hidden="false" customHeight="true" outlineLevel="0" collapsed="false">
      <c r="A236" s="2"/>
      <c r="B236" s="2"/>
      <c r="C236" s="2"/>
      <c r="D236" s="2"/>
      <c r="E236" s="2"/>
      <c r="F236" s="2"/>
      <c r="G236" s="2"/>
      <c r="H236" s="2"/>
      <c r="I236" s="7"/>
      <c r="J236" s="2"/>
      <c r="K236" s="2"/>
      <c r="L236" s="2"/>
      <c r="M236" s="2"/>
      <c r="N236" s="2"/>
      <c r="O236" s="2"/>
      <c r="P236" s="2"/>
      <c r="Q236" s="2"/>
      <c r="R236" s="2"/>
      <c r="S236" s="2"/>
      <c r="T236" s="2"/>
      <c r="U236" s="2"/>
      <c r="V236" s="5"/>
      <c r="W236" s="5"/>
      <c r="X236" s="5"/>
      <c r="Y236" s="5"/>
      <c r="Z236" s="5"/>
      <c r="AA236" s="5"/>
      <c r="AB236" s="5"/>
      <c r="AC236" s="5"/>
      <c r="AD236" s="5"/>
      <c r="AE236" s="5"/>
      <c r="AF236" s="5"/>
      <c r="AG236" s="5"/>
      <c r="AH236" s="5"/>
    </row>
    <row r="237" customFormat="false" ht="12" hidden="false" customHeight="true" outlineLevel="0" collapsed="false">
      <c r="A237" s="2"/>
      <c r="B237" s="2"/>
      <c r="C237" s="2"/>
      <c r="D237" s="2"/>
      <c r="E237" s="2"/>
      <c r="F237" s="2"/>
      <c r="G237" s="2"/>
      <c r="H237" s="2"/>
      <c r="I237" s="7"/>
      <c r="J237" s="2"/>
      <c r="K237" s="2"/>
      <c r="L237" s="2"/>
      <c r="M237" s="2"/>
      <c r="N237" s="2"/>
      <c r="O237" s="2"/>
      <c r="P237" s="2"/>
      <c r="Q237" s="2"/>
      <c r="R237" s="2"/>
      <c r="S237" s="2"/>
      <c r="T237" s="2"/>
      <c r="U237" s="2"/>
      <c r="V237" s="5"/>
      <c r="W237" s="5"/>
      <c r="X237" s="5"/>
      <c r="Y237" s="5"/>
      <c r="Z237" s="5"/>
      <c r="AA237" s="5"/>
      <c r="AB237" s="5"/>
      <c r="AC237" s="5"/>
      <c r="AD237" s="5"/>
      <c r="AE237" s="5"/>
      <c r="AF237" s="5"/>
      <c r="AG237" s="5"/>
      <c r="AH237" s="5"/>
    </row>
    <row r="238" customFormat="false" ht="12" hidden="false" customHeight="true" outlineLevel="0" collapsed="false">
      <c r="A238" s="2"/>
      <c r="B238" s="2"/>
      <c r="C238" s="2"/>
      <c r="D238" s="2"/>
      <c r="E238" s="2"/>
      <c r="F238" s="2"/>
      <c r="G238" s="2"/>
      <c r="H238" s="2"/>
      <c r="I238" s="7"/>
      <c r="J238" s="2"/>
      <c r="K238" s="2"/>
      <c r="L238" s="2"/>
      <c r="M238" s="2"/>
      <c r="N238" s="2"/>
      <c r="O238" s="2"/>
      <c r="P238" s="2"/>
      <c r="Q238" s="2"/>
      <c r="R238" s="2"/>
      <c r="S238" s="2"/>
      <c r="T238" s="2"/>
      <c r="U238" s="2"/>
      <c r="V238" s="5"/>
      <c r="W238" s="5"/>
      <c r="X238" s="5"/>
      <c r="Y238" s="5"/>
      <c r="Z238" s="5"/>
      <c r="AA238" s="5"/>
      <c r="AB238" s="5"/>
      <c r="AC238" s="5"/>
      <c r="AD238" s="5"/>
      <c r="AE238" s="5"/>
      <c r="AF238" s="5"/>
      <c r="AG238" s="5"/>
      <c r="AH238" s="5"/>
    </row>
    <row r="239" customFormat="false" ht="12" hidden="false" customHeight="true" outlineLevel="0" collapsed="false">
      <c r="A239" s="2"/>
      <c r="B239" s="2"/>
      <c r="C239" s="2"/>
      <c r="D239" s="2"/>
      <c r="E239" s="2"/>
      <c r="F239" s="2"/>
      <c r="G239" s="2"/>
      <c r="H239" s="2"/>
      <c r="I239" s="7"/>
      <c r="J239" s="2"/>
      <c r="K239" s="2"/>
      <c r="L239" s="2"/>
      <c r="M239" s="2"/>
      <c r="N239" s="2"/>
      <c r="O239" s="2"/>
      <c r="P239" s="2"/>
      <c r="Q239" s="2"/>
      <c r="R239" s="2"/>
      <c r="S239" s="2"/>
      <c r="T239" s="2"/>
      <c r="U239" s="2"/>
      <c r="V239" s="5"/>
      <c r="W239" s="5"/>
      <c r="X239" s="5"/>
      <c r="Y239" s="5"/>
      <c r="Z239" s="5"/>
      <c r="AA239" s="5"/>
      <c r="AB239" s="5"/>
      <c r="AC239" s="5"/>
      <c r="AD239" s="5"/>
      <c r="AE239" s="5"/>
      <c r="AF239" s="5"/>
      <c r="AG239" s="5"/>
      <c r="AH239" s="5"/>
    </row>
    <row r="240" customFormat="false" ht="12" hidden="false" customHeight="true" outlineLevel="0" collapsed="false">
      <c r="A240" s="2"/>
      <c r="B240" s="2"/>
      <c r="C240" s="2"/>
      <c r="D240" s="2"/>
      <c r="E240" s="2"/>
      <c r="F240" s="2"/>
      <c r="G240" s="2"/>
      <c r="H240" s="2"/>
      <c r="I240" s="7"/>
      <c r="J240" s="2"/>
      <c r="K240" s="2"/>
      <c r="L240" s="2"/>
      <c r="M240" s="2"/>
      <c r="N240" s="2"/>
      <c r="O240" s="2"/>
      <c r="P240" s="2"/>
      <c r="Q240" s="2"/>
      <c r="R240" s="2"/>
      <c r="S240" s="2"/>
      <c r="T240" s="2"/>
      <c r="U240" s="2"/>
      <c r="V240" s="5"/>
      <c r="W240" s="5"/>
      <c r="X240" s="5"/>
      <c r="Y240" s="5"/>
      <c r="Z240" s="5"/>
      <c r="AA240" s="5"/>
      <c r="AB240" s="5"/>
      <c r="AC240" s="5"/>
      <c r="AD240" s="5"/>
      <c r="AE240" s="5"/>
      <c r="AF240" s="5"/>
      <c r="AG240" s="5"/>
      <c r="AH240" s="5"/>
    </row>
    <row r="241" customFormat="false" ht="12" hidden="false" customHeight="true" outlineLevel="0" collapsed="false">
      <c r="A241" s="2"/>
      <c r="B241" s="2"/>
      <c r="C241" s="2"/>
      <c r="D241" s="2"/>
      <c r="E241" s="2"/>
      <c r="F241" s="2"/>
      <c r="G241" s="2"/>
      <c r="H241" s="2"/>
      <c r="I241" s="7"/>
      <c r="J241" s="2"/>
      <c r="K241" s="2"/>
      <c r="L241" s="2"/>
      <c r="M241" s="2"/>
      <c r="N241" s="2"/>
      <c r="O241" s="2"/>
      <c r="P241" s="2"/>
      <c r="Q241" s="2"/>
      <c r="R241" s="2"/>
      <c r="S241" s="2"/>
      <c r="T241" s="2"/>
      <c r="U241" s="2"/>
      <c r="V241" s="5"/>
      <c r="W241" s="5"/>
      <c r="X241" s="5"/>
      <c r="Y241" s="5"/>
      <c r="Z241" s="5"/>
      <c r="AA241" s="5"/>
      <c r="AB241" s="5"/>
      <c r="AC241" s="5"/>
      <c r="AD241" s="5"/>
      <c r="AE241" s="5"/>
      <c r="AF241" s="5"/>
      <c r="AG241" s="5"/>
      <c r="AH241" s="5"/>
    </row>
    <row r="242" customFormat="false" ht="12" hidden="false" customHeight="true" outlineLevel="0" collapsed="false">
      <c r="A242" s="2"/>
      <c r="B242" s="2"/>
      <c r="C242" s="2"/>
      <c r="D242" s="2"/>
      <c r="E242" s="2"/>
      <c r="F242" s="2"/>
      <c r="G242" s="2"/>
      <c r="H242" s="2"/>
      <c r="I242" s="7"/>
      <c r="J242" s="2"/>
      <c r="K242" s="2"/>
      <c r="L242" s="2"/>
      <c r="M242" s="2"/>
      <c r="N242" s="2"/>
      <c r="O242" s="2"/>
      <c r="P242" s="2"/>
      <c r="Q242" s="2"/>
      <c r="R242" s="2"/>
      <c r="S242" s="2"/>
      <c r="T242" s="2"/>
      <c r="U242" s="2"/>
      <c r="V242" s="5"/>
      <c r="W242" s="5"/>
      <c r="X242" s="5"/>
      <c r="Y242" s="5"/>
      <c r="Z242" s="5"/>
      <c r="AA242" s="5"/>
      <c r="AB242" s="5"/>
      <c r="AC242" s="5"/>
      <c r="AD242" s="5"/>
      <c r="AE242" s="5"/>
      <c r="AF242" s="5"/>
      <c r="AG242" s="5"/>
      <c r="AH242" s="5"/>
    </row>
    <row r="243" customFormat="false" ht="12" hidden="false" customHeight="true" outlineLevel="0" collapsed="false">
      <c r="A243" s="2"/>
      <c r="B243" s="2"/>
      <c r="C243" s="2"/>
      <c r="D243" s="2"/>
      <c r="E243" s="2"/>
      <c r="F243" s="2"/>
      <c r="G243" s="2"/>
      <c r="H243" s="2"/>
      <c r="I243" s="7"/>
      <c r="J243" s="2"/>
      <c r="K243" s="2"/>
      <c r="L243" s="2"/>
      <c r="M243" s="2"/>
      <c r="N243" s="2"/>
      <c r="O243" s="2"/>
      <c r="P243" s="2"/>
      <c r="Q243" s="2"/>
      <c r="R243" s="2"/>
      <c r="S243" s="2"/>
      <c r="T243" s="2"/>
      <c r="U243" s="2"/>
      <c r="V243" s="5"/>
      <c r="W243" s="5"/>
      <c r="X243" s="5"/>
      <c r="Y243" s="5"/>
      <c r="Z243" s="5"/>
      <c r="AA243" s="5"/>
      <c r="AB243" s="5"/>
      <c r="AC243" s="5"/>
      <c r="AD243" s="5"/>
      <c r="AE243" s="5"/>
      <c r="AF243" s="5"/>
      <c r="AG243" s="5"/>
      <c r="AH243" s="5"/>
    </row>
    <row r="244" customFormat="false" ht="12" hidden="false" customHeight="true" outlineLevel="0" collapsed="false">
      <c r="A244" s="2"/>
      <c r="B244" s="2"/>
      <c r="C244" s="2"/>
      <c r="D244" s="2"/>
      <c r="E244" s="2"/>
      <c r="F244" s="2"/>
      <c r="G244" s="2"/>
      <c r="H244" s="2"/>
      <c r="I244" s="7"/>
      <c r="J244" s="2"/>
      <c r="K244" s="2"/>
      <c r="L244" s="2"/>
      <c r="M244" s="2"/>
      <c r="N244" s="2"/>
      <c r="O244" s="2"/>
      <c r="P244" s="2"/>
      <c r="Q244" s="2"/>
      <c r="R244" s="2"/>
      <c r="S244" s="2"/>
      <c r="T244" s="2"/>
      <c r="U244" s="2"/>
      <c r="V244" s="5"/>
      <c r="W244" s="5"/>
      <c r="X244" s="5"/>
      <c r="Y244" s="5"/>
      <c r="Z244" s="5"/>
      <c r="AA244" s="5"/>
      <c r="AB244" s="5"/>
      <c r="AC244" s="5"/>
      <c r="AD244" s="5"/>
      <c r="AE244" s="5"/>
      <c r="AF244" s="5"/>
      <c r="AG244" s="5"/>
      <c r="AH244" s="5"/>
    </row>
    <row r="245" customFormat="false" ht="12" hidden="false" customHeight="true" outlineLevel="0" collapsed="false">
      <c r="A245" s="2"/>
      <c r="B245" s="2"/>
      <c r="C245" s="2"/>
      <c r="D245" s="2"/>
      <c r="E245" s="2"/>
      <c r="F245" s="2"/>
      <c r="G245" s="2"/>
      <c r="H245" s="2"/>
      <c r="I245" s="7"/>
      <c r="J245" s="2"/>
      <c r="K245" s="2"/>
      <c r="L245" s="2"/>
      <c r="M245" s="2"/>
      <c r="N245" s="2"/>
      <c r="O245" s="2"/>
      <c r="P245" s="2"/>
      <c r="Q245" s="2"/>
      <c r="R245" s="2"/>
      <c r="S245" s="2"/>
      <c r="T245" s="2"/>
      <c r="U245" s="2"/>
      <c r="V245" s="5"/>
      <c r="W245" s="5"/>
      <c r="X245" s="5"/>
      <c r="Y245" s="5"/>
      <c r="Z245" s="5"/>
      <c r="AA245" s="5"/>
      <c r="AB245" s="5"/>
      <c r="AC245" s="5"/>
      <c r="AD245" s="5"/>
      <c r="AE245" s="5"/>
      <c r="AF245" s="5"/>
      <c r="AG245" s="5"/>
      <c r="AH245" s="5"/>
    </row>
    <row r="246" customFormat="false" ht="12" hidden="false" customHeight="true" outlineLevel="0" collapsed="false">
      <c r="A246" s="2"/>
      <c r="B246" s="2"/>
      <c r="C246" s="2"/>
      <c r="D246" s="2"/>
      <c r="E246" s="2"/>
      <c r="F246" s="2"/>
      <c r="G246" s="2"/>
      <c r="H246" s="2"/>
      <c r="I246" s="7"/>
      <c r="J246" s="2"/>
      <c r="K246" s="2"/>
      <c r="L246" s="2"/>
      <c r="M246" s="2"/>
      <c r="N246" s="2"/>
      <c r="O246" s="2"/>
      <c r="P246" s="2"/>
      <c r="Q246" s="2"/>
      <c r="R246" s="2"/>
      <c r="S246" s="2"/>
      <c r="T246" s="2"/>
      <c r="U246" s="2"/>
      <c r="V246" s="5"/>
      <c r="W246" s="5"/>
      <c r="X246" s="5"/>
      <c r="Y246" s="5"/>
      <c r="Z246" s="5"/>
      <c r="AA246" s="5"/>
      <c r="AB246" s="5"/>
      <c r="AC246" s="5"/>
      <c r="AD246" s="5"/>
      <c r="AE246" s="5"/>
      <c r="AF246" s="5"/>
      <c r="AG246" s="5"/>
      <c r="AH246" s="5"/>
    </row>
    <row r="247" customFormat="false" ht="12" hidden="false" customHeight="true" outlineLevel="0" collapsed="false">
      <c r="A247" s="2"/>
      <c r="B247" s="2"/>
      <c r="C247" s="2"/>
      <c r="D247" s="2"/>
      <c r="E247" s="2"/>
      <c r="F247" s="2"/>
      <c r="G247" s="2"/>
      <c r="H247" s="2"/>
      <c r="I247" s="7"/>
      <c r="J247" s="2"/>
      <c r="K247" s="2"/>
      <c r="L247" s="2"/>
      <c r="M247" s="2"/>
      <c r="N247" s="2"/>
      <c r="O247" s="2"/>
      <c r="P247" s="2"/>
      <c r="Q247" s="2"/>
      <c r="R247" s="2"/>
      <c r="S247" s="2"/>
      <c r="T247" s="2"/>
      <c r="U247" s="2"/>
      <c r="V247" s="5"/>
      <c r="W247" s="5"/>
      <c r="X247" s="5"/>
      <c r="Y247" s="5"/>
      <c r="Z247" s="5"/>
      <c r="AA247" s="5"/>
      <c r="AB247" s="5"/>
      <c r="AC247" s="5"/>
      <c r="AD247" s="5"/>
      <c r="AE247" s="5"/>
      <c r="AF247" s="5"/>
      <c r="AG247" s="5"/>
      <c r="AH247" s="5"/>
    </row>
    <row r="248" customFormat="false" ht="12" hidden="false" customHeight="true" outlineLevel="0" collapsed="false">
      <c r="A248" s="2"/>
      <c r="B248" s="2"/>
      <c r="C248" s="2"/>
      <c r="D248" s="2"/>
      <c r="E248" s="2"/>
      <c r="F248" s="2"/>
      <c r="G248" s="2"/>
      <c r="H248" s="2"/>
      <c r="I248" s="7"/>
      <c r="J248" s="2"/>
      <c r="K248" s="2"/>
      <c r="L248" s="2"/>
      <c r="M248" s="2"/>
      <c r="N248" s="2"/>
      <c r="O248" s="2"/>
      <c r="P248" s="2"/>
      <c r="Q248" s="2"/>
      <c r="R248" s="2"/>
      <c r="S248" s="2"/>
      <c r="T248" s="2"/>
      <c r="U248" s="2"/>
      <c r="V248" s="5"/>
      <c r="W248" s="5"/>
      <c r="X248" s="5"/>
      <c r="Y248" s="5"/>
      <c r="Z248" s="5"/>
      <c r="AA248" s="5"/>
      <c r="AB248" s="5"/>
      <c r="AC248" s="5"/>
      <c r="AD248" s="5"/>
      <c r="AE248" s="5"/>
      <c r="AF248" s="5"/>
      <c r="AG248" s="5"/>
      <c r="AH248" s="5"/>
    </row>
    <row r="249" customFormat="false" ht="12" hidden="false" customHeight="true" outlineLevel="0" collapsed="false">
      <c r="A249" s="2"/>
      <c r="B249" s="2"/>
      <c r="C249" s="2"/>
      <c r="D249" s="2"/>
      <c r="E249" s="2"/>
      <c r="F249" s="2"/>
      <c r="G249" s="2"/>
      <c r="H249" s="2"/>
      <c r="I249" s="7"/>
      <c r="J249" s="2"/>
      <c r="K249" s="2"/>
      <c r="L249" s="2"/>
      <c r="M249" s="2"/>
      <c r="N249" s="2"/>
      <c r="O249" s="2"/>
      <c r="P249" s="2"/>
      <c r="Q249" s="2"/>
      <c r="R249" s="2"/>
      <c r="S249" s="2"/>
      <c r="T249" s="2"/>
      <c r="U249" s="2"/>
      <c r="V249" s="5"/>
      <c r="W249" s="5"/>
      <c r="X249" s="5"/>
      <c r="Y249" s="5"/>
      <c r="Z249" s="5"/>
      <c r="AA249" s="5"/>
      <c r="AB249" s="5"/>
      <c r="AC249" s="5"/>
      <c r="AD249" s="5"/>
      <c r="AE249" s="5"/>
      <c r="AF249" s="5"/>
      <c r="AG249" s="5"/>
      <c r="AH249" s="5"/>
    </row>
    <row r="250" customFormat="false" ht="12" hidden="false" customHeight="true" outlineLevel="0" collapsed="false">
      <c r="A250" s="2"/>
      <c r="B250" s="2"/>
      <c r="C250" s="2"/>
      <c r="D250" s="2"/>
      <c r="E250" s="2"/>
      <c r="F250" s="2"/>
      <c r="G250" s="2"/>
      <c r="H250" s="2"/>
      <c r="I250" s="7"/>
      <c r="J250" s="2"/>
      <c r="K250" s="2"/>
      <c r="L250" s="2"/>
      <c r="M250" s="2"/>
      <c r="N250" s="2"/>
      <c r="O250" s="2"/>
      <c r="P250" s="2"/>
      <c r="Q250" s="2"/>
      <c r="R250" s="2"/>
      <c r="S250" s="2"/>
      <c r="T250" s="2"/>
      <c r="U250" s="2"/>
      <c r="V250" s="5"/>
      <c r="W250" s="5"/>
      <c r="X250" s="5"/>
      <c r="Y250" s="5"/>
      <c r="Z250" s="5"/>
      <c r="AA250" s="5"/>
      <c r="AB250" s="5"/>
      <c r="AC250" s="5"/>
      <c r="AD250" s="5"/>
      <c r="AE250" s="5"/>
      <c r="AF250" s="5"/>
      <c r="AG250" s="5"/>
      <c r="AH250" s="5"/>
    </row>
    <row r="251" customFormat="false" ht="12" hidden="false" customHeight="true" outlineLevel="0" collapsed="false">
      <c r="A251" s="2"/>
      <c r="B251" s="2"/>
      <c r="C251" s="2"/>
      <c r="D251" s="2"/>
      <c r="E251" s="2"/>
      <c r="F251" s="2"/>
      <c r="G251" s="2"/>
      <c r="H251" s="2"/>
      <c r="I251" s="7"/>
      <c r="J251" s="2"/>
      <c r="K251" s="2"/>
      <c r="L251" s="2"/>
      <c r="M251" s="2"/>
      <c r="N251" s="2"/>
      <c r="O251" s="2"/>
      <c r="P251" s="2"/>
      <c r="Q251" s="2"/>
      <c r="R251" s="2"/>
      <c r="S251" s="2"/>
      <c r="T251" s="2"/>
      <c r="U251" s="2"/>
      <c r="V251" s="5"/>
      <c r="W251" s="5"/>
      <c r="X251" s="5"/>
      <c r="Y251" s="5"/>
      <c r="Z251" s="5"/>
      <c r="AA251" s="5"/>
      <c r="AB251" s="5"/>
      <c r="AC251" s="5"/>
      <c r="AD251" s="5"/>
      <c r="AE251" s="5"/>
      <c r="AF251" s="5"/>
      <c r="AG251" s="5"/>
      <c r="AH251" s="5"/>
    </row>
    <row r="252" customFormat="false" ht="12" hidden="false" customHeight="true" outlineLevel="0" collapsed="false">
      <c r="A252" s="2"/>
      <c r="B252" s="2"/>
      <c r="C252" s="2"/>
      <c r="D252" s="2"/>
      <c r="E252" s="2"/>
      <c r="F252" s="2"/>
      <c r="G252" s="2"/>
      <c r="H252" s="2"/>
      <c r="I252" s="7"/>
      <c r="J252" s="2"/>
      <c r="K252" s="2"/>
      <c r="L252" s="2"/>
      <c r="M252" s="2"/>
      <c r="N252" s="2"/>
      <c r="O252" s="2"/>
      <c r="P252" s="2"/>
      <c r="Q252" s="2"/>
      <c r="R252" s="2"/>
      <c r="S252" s="2"/>
      <c r="T252" s="2"/>
      <c r="U252" s="2"/>
      <c r="V252" s="5"/>
      <c r="W252" s="5"/>
      <c r="X252" s="5"/>
      <c r="Y252" s="5"/>
      <c r="Z252" s="5"/>
      <c r="AA252" s="5"/>
      <c r="AB252" s="5"/>
      <c r="AC252" s="5"/>
      <c r="AD252" s="5"/>
      <c r="AE252" s="5"/>
      <c r="AF252" s="5"/>
      <c r="AG252" s="5"/>
      <c r="AH252" s="5"/>
    </row>
    <row r="253" customFormat="false" ht="12" hidden="false" customHeight="true" outlineLevel="0" collapsed="false">
      <c r="A253" s="2"/>
      <c r="B253" s="2"/>
      <c r="C253" s="2"/>
      <c r="D253" s="2"/>
      <c r="E253" s="2"/>
      <c r="F253" s="2"/>
      <c r="G253" s="2"/>
      <c r="H253" s="2"/>
      <c r="I253" s="7"/>
      <c r="J253" s="2"/>
      <c r="K253" s="2"/>
      <c r="L253" s="2"/>
      <c r="M253" s="2"/>
      <c r="N253" s="2"/>
      <c r="O253" s="2"/>
      <c r="P253" s="2"/>
      <c r="Q253" s="2"/>
      <c r="R253" s="2"/>
      <c r="S253" s="2"/>
      <c r="T253" s="2"/>
      <c r="U253" s="2"/>
      <c r="V253" s="5"/>
      <c r="W253" s="5"/>
      <c r="X253" s="5"/>
      <c r="Y253" s="5"/>
      <c r="Z253" s="5"/>
      <c r="AA253" s="5"/>
      <c r="AB253" s="5"/>
      <c r="AC253" s="5"/>
      <c r="AD253" s="5"/>
      <c r="AE253" s="5"/>
      <c r="AF253" s="5"/>
      <c r="AG253" s="5"/>
      <c r="AH253" s="5"/>
    </row>
    <row r="254" customFormat="false" ht="12" hidden="false" customHeight="true" outlineLevel="0" collapsed="false">
      <c r="A254" s="2"/>
      <c r="B254" s="2"/>
      <c r="C254" s="2"/>
      <c r="D254" s="2"/>
      <c r="E254" s="2"/>
      <c r="F254" s="2"/>
      <c r="G254" s="2"/>
      <c r="H254" s="2"/>
      <c r="I254" s="7"/>
      <c r="J254" s="2"/>
      <c r="K254" s="2"/>
      <c r="L254" s="2"/>
      <c r="M254" s="2"/>
      <c r="N254" s="2"/>
      <c r="O254" s="2"/>
      <c r="P254" s="2"/>
      <c r="Q254" s="2"/>
      <c r="R254" s="2"/>
      <c r="S254" s="2"/>
      <c r="T254" s="2"/>
      <c r="U254" s="2"/>
      <c r="V254" s="5"/>
      <c r="W254" s="5"/>
      <c r="X254" s="5"/>
      <c r="Y254" s="5"/>
      <c r="Z254" s="5"/>
      <c r="AA254" s="5"/>
      <c r="AB254" s="5"/>
      <c r="AC254" s="5"/>
      <c r="AD254" s="5"/>
      <c r="AE254" s="5"/>
      <c r="AF254" s="5"/>
      <c r="AG254" s="5"/>
      <c r="AH254" s="5"/>
    </row>
    <row r="255" customFormat="false" ht="12" hidden="false" customHeight="true" outlineLevel="0" collapsed="false">
      <c r="A255" s="2"/>
      <c r="B255" s="2"/>
      <c r="C255" s="2"/>
      <c r="D255" s="2"/>
      <c r="E255" s="2"/>
      <c r="F255" s="2"/>
      <c r="G255" s="2"/>
      <c r="H255" s="2"/>
      <c r="I255" s="7"/>
      <c r="J255" s="2"/>
      <c r="K255" s="2"/>
      <c r="L255" s="2"/>
      <c r="M255" s="2"/>
      <c r="N255" s="2"/>
      <c r="O255" s="2"/>
      <c r="P255" s="2"/>
      <c r="Q255" s="2"/>
      <c r="R255" s="2"/>
      <c r="S255" s="2"/>
      <c r="T255" s="2"/>
      <c r="U255" s="2"/>
      <c r="V255" s="5"/>
      <c r="W255" s="5"/>
      <c r="X255" s="5"/>
      <c r="Y255" s="5"/>
      <c r="Z255" s="5"/>
      <c r="AA255" s="5"/>
      <c r="AB255" s="5"/>
      <c r="AC255" s="5"/>
      <c r="AD255" s="5"/>
      <c r="AE255" s="5"/>
      <c r="AF255" s="5"/>
      <c r="AG255" s="5"/>
      <c r="AH255" s="5"/>
    </row>
    <row r="256" customFormat="false" ht="12" hidden="false" customHeight="true" outlineLevel="0" collapsed="false">
      <c r="A256" s="2"/>
      <c r="B256" s="2"/>
      <c r="C256" s="2"/>
      <c r="D256" s="2"/>
      <c r="E256" s="2"/>
      <c r="F256" s="2"/>
      <c r="G256" s="2"/>
      <c r="H256" s="2"/>
      <c r="I256" s="7"/>
      <c r="J256" s="2"/>
      <c r="K256" s="2"/>
      <c r="L256" s="2"/>
      <c r="M256" s="2"/>
      <c r="N256" s="2"/>
      <c r="O256" s="2"/>
      <c r="P256" s="2"/>
      <c r="Q256" s="2"/>
      <c r="R256" s="2"/>
      <c r="S256" s="2"/>
      <c r="T256" s="2"/>
      <c r="U256" s="2"/>
      <c r="V256" s="5"/>
      <c r="W256" s="5"/>
      <c r="X256" s="5"/>
      <c r="Y256" s="5"/>
      <c r="Z256" s="5"/>
      <c r="AA256" s="5"/>
      <c r="AB256" s="5"/>
      <c r="AC256" s="5"/>
      <c r="AD256" s="5"/>
      <c r="AE256" s="5"/>
      <c r="AF256" s="5"/>
      <c r="AG256" s="5"/>
      <c r="AH256" s="5"/>
    </row>
    <row r="257" customFormat="false" ht="12" hidden="false" customHeight="true" outlineLevel="0" collapsed="false">
      <c r="A257" s="2"/>
      <c r="B257" s="2"/>
      <c r="C257" s="2"/>
      <c r="D257" s="2"/>
      <c r="E257" s="2"/>
      <c r="F257" s="2"/>
      <c r="G257" s="2"/>
      <c r="H257" s="2"/>
      <c r="I257" s="7"/>
      <c r="J257" s="2"/>
      <c r="K257" s="2"/>
      <c r="L257" s="2"/>
      <c r="M257" s="2"/>
      <c r="N257" s="2"/>
      <c r="O257" s="2"/>
      <c r="P257" s="2"/>
      <c r="Q257" s="2"/>
      <c r="R257" s="2"/>
      <c r="S257" s="2"/>
      <c r="T257" s="2"/>
      <c r="U257" s="2"/>
      <c r="V257" s="5"/>
      <c r="W257" s="5"/>
      <c r="X257" s="5"/>
      <c r="Y257" s="5"/>
      <c r="Z257" s="5"/>
      <c r="AA257" s="5"/>
      <c r="AB257" s="5"/>
      <c r="AC257" s="5"/>
      <c r="AD257" s="5"/>
      <c r="AE257" s="5"/>
      <c r="AF257" s="5"/>
      <c r="AG257" s="5"/>
      <c r="AH257" s="5"/>
    </row>
    <row r="258" customFormat="false" ht="12" hidden="false" customHeight="true" outlineLevel="0" collapsed="false">
      <c r="A258" s="2"/>
      <c r="B258" s="2"/>
      <c r="C258" s="2"/>
      <c r="D258" s="2"/>
      <c r="E258" s="2"/>
      <c r="F258" s="2"/>
      <c r="G258" s="2"/>
      <c r="H258" s="2"/>
      <c r="I258" s="7"/>
      <c r="J258" s="2"/>
      <c r="K258" s="2"/>
      <c r="L258" s="2"/>
      <c r="M258" s="2"/>
      <c r="N258" s="2"/>
      <c r="O258" s="2"/>
      <c r="P258" s="2"/>
      <c r="Q258" s="2"/>
      <c r="R258" s="2"/>
      <c r="S258" s="2"/>
      <c r="T258" s="2"/>
      <c r="U258" s="2"/>
      <c r="V258" s="5"/>
      <c r="W258" s="5"/>
      <c r="X258" s="5"/>
      <c r="Y258" s="5"/>
      <c r="Z258" s="5"/>
      <c r="AA258" s="5"/>
      <c r="AB258" s="5"/>
      <c r="AC258" s="5"/>
      <c r="AD258" s="5"/>
      <c r="AE258" s="5"/>
      <c r="AF258" s="5"/>
      <c r="AG258" s="5"/>
      <c r="AH258" s="5"/>
    </row>
    <row r="259" customFormat="false" ht="12" hidden="false" customHeight="true" outlineLevel="0" collapsed="false">
      <c r="A259" s="2"/>
      <c r="B259" s="2"/>
      <c r="C259" s="2"/>
      <c r="D259" s="2"/>
      <c r="E259" s="2"/>
      <c r="F259" s="2"/>
      <c r="G259" s="2"/>
      <c r="H259" s="2"/>
      <c r="I259" s="7"/>
      <c r="J259" s="2"/>
      <c r="K259" s="2"/>
      <c r="L259" s="2"/>
      <c r="M259" s="2"/>
      <c r="N259" s="2"/>
      <c r="O259" s="2"/>
      <c r="P259" s="2"/>
      <c r="Q259" s="2"/>
      <c r="R259" s="2"/>
      <c r="S259" s="2"/>
      <c r="T259" s="2"/>
      <c r="U259" s="2"/>
      <c r="V259" s="5"/>
      <c r="W259" s="5"/>
      <c r="X259" s="5"/>
      <c r="Y259" s="5"/>
      <c r="Z259" s="5"/>
      <c r="AA259" s="5"/>
      <c r="AB259" s="5"/>
      <c r="AC259" s="5"/>
      <c r="AD259" s="5"/>
      <c r="AE259" s="5"/>
      <c r="AF259" s="5"/>
      <c r="AG259" s="5"/>
      <c r="AH259" s="5"/>
    </row>
    <row r="260" customFormat="false" ht="12" hidden="false" customHeight="true" outlineLevel="0" collapsed="false">
      <c r="A260" s="2"/>
      <c r="B260" s="2"/>
      <c r="C260" s="2"/>
      <c r="D260" s="2"/>
      <c r="E260" s="2"/>
      <c r="F260" s="2"/>
      <c r="G260" s="2"/>
      <c r="H260" s="2"/>
      <c r="I260" s="7"/>
      <c r="J260" s="2"/>
      <c r="K260" s="2"/>
      <c r="L260" s="2"/>
      <c r="M260" s="2"/>
      <c r="N260" s="2"/>
      <c r="O260" s="2"/>
      <c r="P260" s="2"/>
      <c r="Q260" s="2"/>
      <c r="R260" s="2"/>
      <c r="S260" s="2"/>
      <c r="T260" s="2"/>
      <c r="U260" s="2"/>
      <c r="V260" s="5"/>
      <c r="W260" s="5"/>
      <c r="X260" s="5"/>
      <c r="Y260" s="5"/>
      <c r="Z260" s="5"/>
      <c r="AA260" s="5"/>
      <c r="AB260" s="5"/>
      <c r="AC260" s="5"/>
      <c r="AD260" s="5"/>
      <c r="AE260" s="5"/>
      <c r="AF260" s="5"/>
      <c r="AG260" s="5"/>
      <c r="AH260" s="5"/>
    </row>
    <row r="261" customFormat="false" ht="12" hidden="false" customHeight="true" outlineLevel="0" collapsed="false">
      <c r="A261" s="2"/>
      <c r="B261" s="2"/>
      <c r="C261" s="2"/>
      <c r="D261" s="2"/>
      <c r="E261" s="2"/>
      <c r="F261" s="2"/>
      <c r="G261" s="2"/>
      <c r="H261" s="2"/>
      <c r="I261" s="7"/>
      <c r="J261" s="2"/>
      <c r="K261" s="2"/>
      <c r="L261" s="2"/>
      <c r="M261" s="2"/>
      <c r="N261" s="2"/>
      <c r="O261" s="2"/>
      <c r="P261" s="2"/>
      <c r="Q261" s="2"/>
      <c r="R261" s="2"/>
      <c r="S261" s="2"/>
      <c r="T261" s="2"/>
      <c r="U261" s="2"/>
      <c r="V261" s="5"/>
      <c r="W261" s="5"/>
      <c r="X261" s="5"/>
      <c r="Y261" s="5"/>
      <c r="Z261" s="5"/>
      <c r="AA261" s="5"/>
      <c r="AB261" s="5"/>
      <c r="AC261" s="5"/>
      <c r="AD261" s="5"/>
      <c r="AE261" s="5"/>
      <c r="AF261" s="5"/>
      <c r="AG261" s="5"/>
      <c r="AH261" s="5"/>
    </row>
    <row r="262" customFormat="false" ht="12" hidden="false" customHeight="true" outlineLevel="0" collapsed="false">
      <c r="A262" s="2"/>
      <c r="B262" s="2"/>
      <c r="C262" s="2"/>
      <c r="D262" s="2"/>
      <c r="E262" s="2"/>
      <c r="F262" s="2"/>
      <c r="G262" s="2"/>
      <c r="H262" s="2"/>
      <c r="I262" s="7"/>
      <c r="J262" s="2"/>
      <c r="K262" s="2"/>
      <c r="L262" s="2"/>
      <c r="M262" s="2"/>
      <c r="N262" s="2"/>
      <c r="O262" s="2"/>
      <c r="P262" s="2"/>
      <c r="Q262" s="2"/>
      <c r="R262" s="2"/>
      <c r="S262" s="2"/>
      <c r="T262" s="2"/>
      <c r="U262" s="2"/>
      <c r="V262" s="5"/>
      <c r="W262" s="5"/>
      <c r="X262" s="5"/>
      <c r="Y262" s="5"/>
      <c r="Z262" s="5"/>
      <c r="AA262" s="5"/>
      <c r="AB262" s="5"/>
      <c r="AC262" s="5"/>
      <c r="AD262" s="5"/>
      <c r="AE262" s="5"/>
      <c r="AF262" s="5"/>
      <c r="AG262" s="5"/>
      <c r="AH262" s="5"/>
    </row>
    <row r="263" customFormat="false" ht="12" hidden="false" customHeight="true" outlineLevel="0" collapsed="false">
      <c r="A263" s="2"/>
      <c r="B263" s="2"/>
      <c r="C263" s="2"/>
      <c r="D263" s="2"/>
      <c r="E263" s="2"/>
      <c r="F263" s="2"/>
      <c r="G263" s="2"/>
      <c r="H263" s="2"/>
      <c r="I263" s="7"/>
      <c r="J263" s="2"/>
      <c r="K263" s="2"/>
      <c r="L263" s="2"/>
      <c r="M263" s="2"/>
      <c r="N263" s="2"/>
      <c r="O263" s="2"/>
      <c r="P263" s="2"/>
      <c r="Q263" s="2"/>
      <c r="R263" s="2"/>
      <c r="S263" s="2"/>
      <c r="T263" s="2"/>
      <c r="U263" s="2"/>
      <c r="V263" s="5"/>
      <c r="W263" s="5"/>
      <c r="X263" s="5"/>
      <c r="Y263" s="5"/>
      <c r="Z263" s="5"/>
      <c r="AA263" s="5"/>
      <c r="AB263" s="5"/>
      <c r="AC263" s="5"/>
      <c r="AD263" s="5"/>
      <c r="AE263" s="5"/>
      <c r="AF263" s="5"/>
      <c r="AG263" s="5"/>
      <c r="AH263" s="5"/>
    </row>
    <row r="264" customFormat="false" ht="12" hidden="false" customHeight="true" outlineLevel="0" collapsed="false">
      <c r="A264" s="2"/>
      <c r="B264" s="2"/>
      <c r="C264" s="2"/>
      <c r="D264" s="2"/>
      <c r="E264" s="2"/>
      <c r="F264" s="2"/>
      <c r="G264" s="2"/>
      <c r="H264" s="2"/>
      <c r="I264" s="7"/>
      <c r="J264" s="2"/>
      <c r="K264" s="2"/>
      <c r="L264" s="2"/>
      <c r="M264" s="2"/>
      <c r="N264" s="2"/>
      <c r="O264" s="2"/>
      <c r="P264" s="2"/>
      <c r="Q264" s="2"/>
      <c r="R264" s="2"/>
      <c r="S264" s="2"/>
      <c r="T264" s="2"/>
      <c r="U264" s="2"/>
      <c r="V264" s="5"/>
      <c r="W264" s="5"/>
      <c r="X264" s="5"/>
      <c r="Y264" s="5"/>
      <c r="Z264" s="5"/>
      <c r="AA264" s="5"/>
      <c r="AB264" s="5"/>
      <c r="AC264" s="5"/>
      <c r="AD264" s="5"/>
      <c r="AE264" s="5"/>
      <c r="AF264" s="5"/>
      <c r="AG264" s="5"/>
      <c r="AH264" s="5"/>
    </row>
    <row r="265" customFormat="false" ht="12" hidden="false" customHeight="true" outlineLevel="0" collapsed="false">
      <c r="A265" s="2"/>
      <c r="B265" s="2"/>
      <c r="C265" s="2"/>
      <c r="D265" s="2"/>
      <c r="E265" s="2"/>
      <c r="F265" s="2"/>
      <c r="G265" s="2"/>
      <c r="H265" s="2"/>
      <c r="I265" s="7"/>
      <c r="J265" s="2"/>
      <c r="K265" s="2"/>
      <c r="L265" s="2"/>
      <c r="M265" s="2"/>
      <c r="N265" s="2"/>
      <c r="O265" s="2"/>
      <c r="P265" s="2"/>
      <c r="Q265" s="2"/>
      <c r="R265" s="2"/>
      <c r="S265" s="2"/>
      <c r="T265" s="2"/>
      <c r="U265" s="2"/>
      <c r="V265" s="5"/>
      <c r="W265" s="5"/>
      <c r="X265" s="5"/>
      <c r="Y265" s="5"/>
      <c r="Z265" s="5"/>
      <c r="AA265" s="5"/>
      <c r="AB265" s="5"/>
      <c r="AC265" s="5"/>
      <c r="AD265" s="5"/>
      <c r="AE265" s="5"/>
      <c r="AF265" s="5"/>
      <c r="AG265" s="5"/>
      <c r="AH265" s="5"/>
    </row>
    <row r="266" customFormat="false" ht="12" hidden="false" customHeight="true" outlineLevel="0" collapsed="false">
      <c r="A266" s="2"/>
      <c r="B266" s="2"/>
      <c r="C266" s="2"/>
      <c r="D266" s="2"/>
      <c r="E266" s="2"/>
      <c r="F266" s="2"/>
      <c r="G266" s="2"/>
      <c r="H266" s="2"/>
      <c r="I266" s="7"/>
      <c r="J266" s="2"/>
      <c r="K266" s="2"/>
      <c r="L266" s="2"/>
      <c r="M266" s="2"/>
      <c r="N266" s="2"/>
      <c r="O266" s="2"/>
      <c r="P266" s="2"/>
      <c r="Q266" s="2"/>
      <c r="R266" s="2"/>
      <c r="S266" s="2"/>
      <c r="T266" s="2"/>
      <c r="U266" s="2"/>
      <c r="V266" s="5"/>
      <c r="W266" s="5"/>
      <c r="X266" s="5"/>
      <c r="Y266" s="5"/>
      <c r="Z266" s="5"/>
      <c r="AA266" s="5"/>
      <c r="AB266" s="5"/>
      <c r="AC266" s="5"/>
      <c r="AD266" s="5"/>
      <c r="AE266" s="5"/>
      <c r="AF266" s="5"/>
      <c r="AG266" s="5"/>
      <c r="AH266" s="5"/>
    </row>
    <row r="267" customFormat="false" ht="12" hidden="false" customHeight="true" outlineLevel="0" collapsed="false">
      <c r="A267" s="2"/>
      <c r="B267" s="2"/>
      <c r="C267" s="2"/>
      <c r="D267" s="2"/>
      <c r="E267" s="2"/>
      <c r="F267" s="2"/>
      <c r="G267" s="2"/>
      <c r="H267" s="2"/>
      <c r="I267" s="7"/>
      <c r="J267" s="2"/>
      <c r="K267" s="2"/>
      <c r="L267" s="2"/>
      <c r="M267" s="2"/>
      <c r="N267" s="2"/>
      <c r="O267" s="2"/>
      <c r="P267" s="2"/>
      <c r="Q267" s="2"/>
      <c r="R267" s="2"/>
      <c r="S267" s="2"/>
      <c r="T267" s="2"/>
      <c r="U267" s="2"/>
      <c r="V267" s="5"/>
      <c r="W267" s="5"/>
      <c r="X267" s="5"/>
      <c r="Y267" s="5"/>
      <c r="Z267" s="5"/>
      <c r="AA267" s="5"/>
      <c r="AB267" s="5"/>
      <c r="AC267" s="5"/>
      <c r="AD267" s="5"/>
      <c r="AE267" s="5"/>
      <c r="AF267" s="5"/>
      <c r="AG267" s="5"/>
      <c r="AH267" s="5"/>
    </row>
    <row r="268" customFormat="false" ht="12" hidden="false" customHeight="true" outlineLevel="0" collapsed="false">
      <c r="A268" s="2"/>
      <c r="B268" s="2"/>
      <c r="C268" s="2"/>
      <c r="D268" s="2"/>
      <c r="E268" s="2"/>
      <c r="F268" s="2"/>
      <c r="G268" s="2"/>
      <c r="H268" s="2"/>
      <c r="I268" s="7"/>
      <c r="J268" s="2"/>
      <c r="K268" s="2"/>
      <c r="L268" s="2"/>
      <c r="M268" s="2"/>
      <c r="N268" s="2"/>
      <c r="O268" s="2"/>
      <c r="P268" s="2"/>
      <c r="Q268" s="2"/>
      <c r="R268" s="2"/>
      <c r="S268" s="2"/>
      <c r="T268" s="2"/>
      <c r="U268" s="2"/>
      <c r="V268" s="5"/>
      <c r="W268" s="5"/>
      <c r="X268" s="5"/>
      <c r="Y268" s="5"/>
      <c r="Z268" s="5"/>
      <c r="AA268" s="5"/>
      <c r="AB268" s="5"/>
      <c r="AC268" s="5"/>
      <c r="AD268" s="5"/>
      <c r="AE268" s="5"/>
      <c r="AF268" s="5"/>
      <c r="AG268" s="5"/>
      <c r="AH268" s="5"/>
    </row>
    <row r="269" customFormat="false" ht="12" hidden="false" customHeight="true" outlineLevel="0" collapsed="false">
      <c r="A269" s="2"/>
      <c r="B269" s="2"/>
      <c r="C269" s="2"/>
      <c r="D269" s="2"/>
      <c r="E269" s="2"/>
      <c r="F269" s="2"/>
      <c r="G269" s="2"/>
      <c r="H269" s="2"/>
      <c r="I269" s="7"/>
      <c r="J269" s="2"/>
      <c r="K269" s="2"/>
      <c r="L269" s="2"/>
      <c r="M269" s="2"/>
      <c r="N269" s="2"/>
      <c r="O269" s="2"/>
      <c r="P269" s="2"/>
      <c r="Q269" s="2"/>
      <c r="R269" s="2"/>
      <c r="S269" s="2"/>
      <c r="T269" s="2"/>
      <c r="U269" s="2"/>
      <c r="V269" s="5"/>
      <c r="W269" s="5"/>
      <c r="X269" s="5"/>
      <c r="Y269" s="5"/>
      <c r="Z269" s="5"/>
      <c r="AA269" s="5"/>
      <c r="AB269" s="5"/>
      <c r="AC269" s="5"/>
      <c r="AD269" s="5"/>
      <c r="AE269" s="5"/>
      <c r="AF269" s="5"/>
      <c r="AG269" s="5"/>
      <c r="AH269" s="5"/>
    </row>
    <row r="270" customFormat="false" ht="12" hidden="false" customHeight="true" outlineLevel="0" collapsed="false">
      <c r="A270" s="2"/>
      <c r="B270" s="2"/>
      <c r="C270" s="2"/>
      <c r="D270" s="2"/>
      <c r="E270" s="2"/>
      <c r="F270" s="2"/>
      <c r="G270" s="2"/>
      <c r="H270" s="2"/>
      <c r="I270" s="7"/>
      <c r="J270" s="2"/>
      <c r="K270" s="2"/>
      <c r="L270" s="2"/>
      <c r="M270" s="2"/>
      <c r="N270" s="2"/>
      <c r="O270" s="2"/>
      <c r="P270" s="2"/>
      <c r="Q270" s="2"/>
      <c r="R270" s="2"/>
      <c r="S270" s="2"/>
      <c r="T270" s="2"/>
      <c r="U270" s="2"/>
      <c r="V270" s="5"/>
      <c r="W270" s="5"/>
      <c r="X270" s="5"/>
      <c r="Y270" s="5"/>
      <c r="Z270" s="5"/>
      <c r="AA270" s="5"/>
      <c r="AB270" s="5"/>
      <c r="AC270" s="5"/>
      <c r="AD270" s="5"/>
      <c r="AE270" s="5"/>
      <c r="AF270" s="5"/>
      <c r="AG270" s="5"/>
      <c r="AH270" s="5"/>
    </row>
    <row r="271" customFormat="false" ht="12" hidden="false" customHeight="true" outlineLevel="0" collapsed="false">
      <c r="A271" s="2"/>
      <c r="B271" s="2"/>
      <c r="C271" s="2"/>
      <c r="D271" s="2"/>
      <c r="E271" s="2"/>
      <c r="F271" s="2"/>
      <c r="G271" s="2"/>
      <c r="H271" s="2"/>
      <c r="I271" s="7"/>
      <c r="J271" s="2"/>
      <c r="K271" s="2"/>
      <c r="L271" s="2"/>
      <c r="M271" s="2"/>
      <c r="N271" s="2"/>
      <c r="O271" s="2"/>
      <c r="P271" s="2"/>
      <c r="Q271" s="2"/>
      <c r="R271" s="2"/>
      <c r="S271" s="2"/>
      <c r="T271" s="2"/>
      <c r="U271" s="2"/>
      <c r="V271" s="5"/>
      <c r="W271" s="5"/>
      <c r="X271" s="5"/>
      <c r="Y271" s="5"/>
      <c r="Z271" s="5"/>
      <c r="AA271" s="5"/>
      <c r="AB271" s="5"/>
      <c r="AC271" s="5"/>
      <c r="AD271" s="5"/>
      <c r="AE271" s="5"/>
      <c r="AF271" s="5"/>
      <c r="AG271" s="5"/>
      <c r="AH271" s="5"/>
    </row>
    <row r="272" customFormat="false" ht="12" hidden="false" customHeight="true" outlineLevel="0" collapsed="false">
      <c r="A272" s="2"/>
      <c r="B272" s="2"/>
      <c r="C272" s="2"/>
      <c r="D272" s="2"/>
      <c r="E272" s="2"/>
      <c r="F272" s="2"/>
      <c r="G272" s="2"/>
      <c r="H272" s="2"/>
      <c r="I272" s="7"/>
      <c r="J272" s="2"/>
      <c r="K272" s="2"/>
      <c r="L272" s="2"/>
      <c r="M272" s="2"/>
      <c r="N272" s="2"/>
      <c r="O272" s="2"/>
      <c r="P272" s="2"/>
      <c r="Q272" s="2"/>
      <c r="R272" s="2"/>
      <c r="S272" s="2"/>
      <c r="T272" s="2"/>
      <c r="U272" s="2"/>
      <c r="V272" s="5"/>
      <c r="W272" s="5"/>
      <c r="X272" s="5"/>
      <c r="Y272" s="5"/>
      <c r="Z272" s="5"/>
      <c r="AA272" s="5"/>
      <c r="AB272" s="5"/>
      <c r="AC272" s="5"/>
      <c r="AD272" s="5"/>
      <c r="AE272" s="5"/>
      <c r="AF272" s="5"/>
      <c r="AG272" s="5"/>
      <c r="AH272" s="5"/>
    </row>
    <row r="273" customFormat="false" ht="12" hidden="false" customHeight="true" outlineLevel="0" collapsed="false">
      <c r="A273" s="2"/>
      <c r="B273" s="2"/>
      <c r="C273" s="2"/>
      <c r="D273" s="2"/>
      <c r="E273" s="2"/>
      <c r="F273" s="2"/>
      <c r="G273" s="2"/>
      <c r="H273" s="2"/>
      <c r="I273" s="7"/>
      <c r="J273" s="2"/>
      <c r="K273" s="2"/>
      <c r="L273" s="2"/>
      <c r="M273" s="2"/>
      <c r="N273" s="2"/>
      <c r="O273" s="2"/>
      <c r="P273" s="2"/>
      <c r="Q273" s="2"/>
      <c r="R273" s="2"/>
      <c r="S273" s="2"/>
      <c r="T273" s="2"/>
      <c r="U273" s="2"/>
      <c r="V273" s="5"/>
      <c r="W273" s="5"/>
      <c r="X273" s="5"/>
      <c r="Y273" s="5"/>
      <c r="Z273" s="5"/>
      <c r="AA273" s="5"/>
      <c r="AB273" s="5"/>
      <c r="AC273" s="5"/>
      <c r="AD273" s="5"/>
      <c r="AE273" s="5"/>
      <c r="AF273" s="5"/>
      <c r="AG273" s="5"/>
      <c r="AH273" s="5"/>
    </row>
    <row r="274" customFormat="false" ht="12" hidden="false" customHeight="true" outlineLevel="0" collapsed="false">
      <c r="A274" s="2"/>
      <c r="B274" s="2"/>
      <c r="C274" s="2"/>
      <c r="D274" s="2"/>
      <c r="E274" s="2"/>
      <c r="F274" s="2"/>
      <c r="G274" s="2"/>
      <c r="H274" s="2"/>
      <c r="I274" s="7"/>
      <c r="J274" s="2"/>
      <c r="K274" s="2"/>
      <c r="L274" s="2"/>
      <c r="M274" s="2"/>
      <c r="N274" s="2"/>
      <c r="O274" s="2"/>
      <c r="P274" s="2"/>
      <c r="Q274" s="2"/>
      <c r="R274" s="2"/>
      <c r="S274" s="2"/>
      <c r="T274" s="2"/>
      <c r="U274" s="2"/>
      <c r="V274" s="5"/>
      <c r="W274" s="5"/>
      <c r="X274" s="5"/>
      <c r="Y274" s="5"/>
      <c r="Z274" s="5"/>
      <c r="AA274" s="5"/>
      <c r="AB274" s="5"/>
      <c r="AC274" s="5"/>
      <c r="AD274" s="5"/>
      <c r="AE274" s="5"/>
      <c r="AF274" s="5"/>
      <c r="AG274" s="5"/>
      <c r="AH274" s="5"/>
    </row>
    <row r="275" customFormat="false" ht="12" hidden="false" customHeight="true" outlineLevel="0" collapsed="false">
      <c r="A275" s="2"/>
      <c r="B275" s="2"/>
      <c r="C275" s="2"/>
      <c r="D275" s="2"/>
      <c r="E275" s="2"/>
      <c r="F275" s="2"/>
      <c r="G275" s="2"/>
      <c r="H275" s="2"/>
      <c r="I275" s="7"/>
      <c r="J275" s="2"/>
      <c r="K275" s="2"/>
      <c r="L275" s="2"/>
      <c r="M275" s="2"/>
      <c r="N275" s="2"/>
      <c r="O275" s="2"/>
      <c r="P275" s="2"/>
      <c r="Q275" s="2"/>
      <c r="R275" s="2"/>
      <c r="S275" s="2"/>
      <c r="T275" s="2"/>
      <c r="U275" s="2"/>
      <c r="V275" s="5"/>
      <c r="W275" s="5"/>
      <c r="X275" s="5"/>
      <c r="Y275" s="5"/>
      <c r="Z275" s="5"/>
      <c r="AA275" s="5"/>
      <c r="AB275" s="5"/>
      <c r="AC275" s="5"/>
      <c r="AD275" s="5"/>
      <c r="AE275" s="5"/>
      <c r="AF275" s="5"/>
      <c r="AG275" s="5"/>
      <c r="AH275" s="5"/>
    </row>
    <row r="276" customFormat="false" ht="12" hidden="false" customHeight="true" outlineLevel="0" collapsed="false">
      <c r="A276" s="2"/>
      <c r="B276" s="2"/>
      <c r="C276" s="2"/>
      <c r="D276" s="2"/>
      <c r="E276" s="2"/>
      <c r="F276" s="2"/>
      <c r="G276" s="2"/>
      <c r="H276" s="2"/>
      <c r="I276" s="7"/>
      <c r="J276" s="2"/>
      <c r="K276" s="2"/>
      <c r="L276" s="2"/>
      <c r="M276" s="2"/>
      <c r="N276" s="2"/>
      <c r="O276" s="2"/>
      <c r="P276" s="2"/>
      <c r="Q276" s="2"/>
      <c r="R276" s="2"/>
      <c r="S276" s="2"/>
      <c r="T276" s="2"/>
      <c r="U276" s="2"/>
      <c r="V276" s="5"/>
      <c r="W276" s="5"/>
      <c r="X276" s="5"/>
      <c r="Y276" s="5"/>
      <c r="Z276" s="5"/>
      <c r="AA276" s="5"/>
      <c r="AB276" s="5"/>
      <c r="AC276" s="5"/>
      <c r="AD276" s="5"/>
      <c r="AE276" s="5"/>
      <c r="AF276" s="5"/>
      <c r="AG276" s="5"/>
      <c r="AH276" s="5"/>
    </row>
    <row r="277" customFormat="false" ht="12" hidden="false" customHeight="true" outlineLevel="0" collapsed="false">
      <c r="A277" s="2"/>
      <c r="B277" s="2"/>
      <c r="C277" s="2"/>
      <c r="D277" s="2"/>
      <c r="E277" s="2"/>
      <c r="F277" s="2"/>
      <c r="G277" s="2"/>
      <c r="H277" s="2"/>
      <c r="I277" s="7"/>
      <c r="J277" s="2"/>
      <c r="K277" s="2"/>
      <c r="L277" s="2"/>
      <c r="M277" s="2"/>
      <c r="N277" s="2"/>
      <c r="O277" s="2"/>
      <c r="P277" s="2"/>
      <c r="Q277" s="2"/>
      <c r="R277" s="2"/>
      <c r="S277" s="2"/>
      <c r="T277" s="2"/>
      <c r="U277" s="2"/>
      <c r="V277" s="5"/>
      <c r="W277" s="5"/>
      <c r="X277" s="5"/>
      <c r="Y277" s="5"/>
      <c r="Z277" s="5"/>
      <c r="AA277" s="5"/>
      <c r="AB277" s="5"/>
      <c r="AC277" s="5"/>
      <c r="AD277" s="5"/>
      <c r="AE277" s="5"/>
      <c r="AF277" s="5"/>
      <c r="AG277" s="5"/>
      <c r="AH277" s="5"/>
    </row>
    <row r="278" customFormat="false" ht="12" hidden="false" customHeight="true" outlineLevel="0" collapsed="false">
      <c r="A278" s="2"/>
      <c r="B278" s="2"/>
      <c r="C278" s="2"/>
      <c r="D278" s="2"/>
      <c r="E278" s="2"/>
      <c r="F278" s="2"/>
      <c r="G278" s="2"/>
      <c r="H278" s="2"/>
      <c r="I278" s="7"/>
      <c r="J278" s="2"/>
      <c r="K278" s="2"/>
      <c r="L278" s="2"/>
      <c r="M278" s="2"/>
      <c r="N278" s="2"/>
      <c r="O278" s="2"/>
      <c r="P278" s="2"/>
      <c r="Q278" s="2"/>
      <c r="R278" s="2"/>
      <c r="S278" s="2"/>
      <c r="T278" s="2"/>
      <c r="U278" s="2"/>
      <c r="V278" s="5"/>
      <c r="W278" s="5"/>
      <c r="X278" s="5"/>
      <c r="Y278" s="5"/>
      <c r="Z278" s="5"/>
      <c r="AA278" s="5"/>
      <c r="AB278" s="5"/>
      <c r="AC278" s="5"/>
      <c r="AD278" s="5"/>
      <c r="AE278" s="5"/>
      <c r="AF278" s="5"/>
      <c r="AG278" s="5"/>
      <c r="AH278" s="5"/>
    </row>
    <row r="279" customFormat="false" ht="12" hidden="false" customHeight="true" outlineLevel="0" collapsed="false">
      <c r="A279" s="2"/>
      <c r="B279" s="2"/>
      <c r="C279" s="2"/>
      <c r="D279" s="2"/>
      <c r="E279" s="2"/>
      <c r="F279" s="2"/>
      <c r="G279" s="2"/>
      <c r="H279" s="2"/>
      <c r="I279" s="7"/>
      <c r="J279" s="2"/>
      <c r="K279" s="2"/>
      <c r="L279" s="2"/>
      <c r="M279" s="2"/>
      <c r="N279" s="2"/>
      <c r="O279" s="2"/>
      <c r="P279" s="2"/>
      <c r="Q279" s="2"/>
      <c r="R279" s="2"/>
      <c r="S279" s="2"/>
      <c r="T279" s="2"/>
      <c r="U279" s="2"/>
      <c r="V279" s="5"/>
      <c r="W279" s="5"/>
      <c r="X279" s="5"/>
      <c r="Y279" s="5"/>
      <c r="Z279" s="5"/>
      <c r="AA279" s="5"/>
      <c r="AB279" s="5"/>
      <c r="AC279" s="5"/>
      <c r="AD279" s="5"/>
      <c r="AE279" s="5"/>
      <c r="AF279" s="5"/>
      <c r="AG279" s="5"/>
      <c r="AH279" s="5"/>
    </row>
    <row r="280" customFormat="false" ht="12" hidden="false" customHeight="true" outlineLevel="0" collapsed="false">
      <c r="A280" s="2"/>
      <c r="B280" s="2"/>
      <c r="C280" s="2"/>
      <c r="D280" s="2"/>
      <c r="E280" s="2"/>
      <c r="F280" s="2"/>
      <c r="G280" s="2"/>
      <c r="H280" s="2"/>
      <c r="I280" s="7"/>
      <c r="J280" s="2"/>
      <c r="K280" s="2"/>
      <c r="L280" s="2"/>
      <c r="M280" s="2"/>
      <c r="N280" s="2"/>
      <c r="O280" s="2"/>
      <c r="P280" s="2"/>
      <c r="Q280" s="2"/>
      <c r="R280" s="2"/>
      <c r="S280" s="2"/>
      <c r="T280" s="2"/>
      <c r="U280" s="2"/>
      <c r="V280" s="5"/>
      <c r="W280" s="5"/>
      <c r="X280" s="5"/>
      <c r="Y280" s="5"/>
      <c r="Z280" s="5"/>
      <c r="AA280" s="5"/>
      <c r="AB280" s="5"/>
      <c r="AC280" s="5"/>
      <c r="AD280" s="5"/>
      <c r="AE280" s="5"/>
      <c r="AF280" s="5"/>
      <c r="AG280" s="5"/>
      <c r="AH280" s="5"/>
    </row>
    <row r="281" customFormat="false" ht="12" hidden="false" customHeight="true" outlineLevel="0" collapsed="false">
      <c r="A281" s="2"/>
      <c r="B281" s="2"/>
      <c r="C281" s="2"/>
      <c r="D281" s="2"/>
      <c r="E281" s="2"/>
      <c r="F281" s="2"/>
      <c r="G281" s="2"/>
      <c r="H281" s="2"/>
      <c r="I281" s="7"/>
      <c r="J281" s="2"/>
      <c r="K281" s="2"/>
      <c r="L281" s="2"/>
      <c r="M281" s="2"/>
      <c r="N281" s="2"/>
      <c r="O281" s="2"/>
      <c r="P281" s="2"/>
      <c r="Q281" s="2"/>
      <c r="R281" s="2"/>
      <c r="S281" s="2"/>
      <c r="T281" s="2"/>
      <c r="U281" s="2"/>
      <c r="V281" s="5"/>
      <c r="W281" s="5"/>
      <c r="X281" s="5"/>
      <c r="Y281" s="5"/>
      <c r="Z281" s="5"/>
      <c r="AA281" s="5"/>
      <c r="AB281" s="5"/>
      <c r="AC281" s="5"/>
      <c r="AD281" s="5"/>
      <c r="AE281" s="5"/>
      <c r="AF281" s="5"/>
      <c r="AG281" s="5"/>
      <c r="AH281" s="5"/>
    </row>
    <row r="282" customFormat="false" ht="12" hidden="false" customHeight="true" outlineLevel="0" collapsed="false">
      <c r="A282" s="2"/>
      <c r="B282" s="2"/>
      <c r="C282" s="2"/>
      <c r="D282" s="2"/>
      <c r="E282" s="2"/>
      <c r="F282" s="2"/>
      <c r="G282" s="2"/>
      <c r="H282" s="2"/>
      <c r="I282" s="7"/>
      <c r="J282" s="2"/>
      <c r="K282" s="2"/>
      <c r="L282" s="2"/>
      <c r="M282" s="2"/>
      <c r="N282" s="2"/>
      <c r="O282" s="2"/>
      <c r="P282" s="2"/>
      <c r="Q282" s="2"/>
      <c r="R282" s="2"/>
      <c r="S282" s="2"/>
      <c r="T282" s="2"/>
      <c r="U282" s="2"/>
      <c r="V282" s="5"/>
      <c r="W282" s="5"/>
      <c r="X282" s="5"/>
      <c r="Y282" s="5"/>
      <c r="Z282" s="5"/>
      <c r="AA282" s="5"/>
      <c r="AB282" s="5"/>
      <c r="AC282" s="5"/>
      <c r="AD282" s="5"/>
      <c r="AE282" s="5"/>
      <c r="AF282" s="5"/>
      <c r="AG282" s="5"/>
      <c r="AH282" s="5"/>
    </row>
    <row r="283" customFormat="false" ht="12" hidden="false" customHeight="true" outlineLevel="0" collapsed="false">
      <c r="A283" s="2"/>
      <c r="B283" s="2"/>
      <c r="C283" s="2"/>
      <c r="D283" s="2"/>
      <c r="E283" s="2"/>
      <c r="F283" s="2"/>
      <c r="G283" s="2"/>
      <c r="H283" s="2"/>
      <c r="I283" s="7"/>
      <c r="J283" s="2"/>
      <c r="K283" s="2"/>
      <c r="L283" s="2"/>
      <c r="M283" s="2"/>
      <c r="N283" s="2"/>
      <c r="O283" s="2"/>
      <c r="P283" s="2"/>
      <c r="Q283" s="2"/>
      <c r="R283" s="2"/>
      <c r="S283" s="2"/>
      <c r="T283" s="2"/>
      <c r="U283" s="2"/>
      <c r="V283" s="5"/>
      <c r="W283" s="5"/>
      <c r="X283" s="5"/>
      <c r="Y283" s="5"/>
      <c r="Z283" s="5"/>
      <c r="AA283" s="5"/>
      <c r="AB283" s="5"/>
      <c r="AC283" s="5"/>
      <c r="AD283" s="5"/>
      <c r="AE283" s="5"/>
      <c r="AF283" s="5"/>
      <c r="AG283" s="5"/>
      <c r="AH283" s="5"/>
    </row>
    <row r="284" customFormat="false" ht="12" hidden="false" customHeight="true" outlineLevel="0" collapsed="false">
      <c r="A284" s="2"/>
      <c r="B284" s="2"/>
      <c r="C284" s="2"/>
      <c r="D284" s="2"/>
      <c r="E284" s="2"/>
      <c r="F284" s="2"/>
      <c r="G284" s="2"/>
      <c r="H284" s="2"/>
      <c r="I284" s="7"/>
      <c r="J284" s="2"/>
      <c r="K284" s="2"/>
      <c r="L284" s="2"/>
      <c r="M284" s="2"/>
      <c r="N284" s="2"/>
      <c r="O284" s="2"/>
      <c r="P284" s="2"/>
      <c r="Q284" s="2"/>
      <c r="R284" s="2"/>
      <c r="S284" s="2"/>
      <c r="T284" s="2"/>
      <c r="U284" s="2"/>
      <c r="V284" s="5"/>
      <c r="W284" s="5"/>
      <c r="X284" s="5"/>
      <c r="Y284" s="5"/>
      <c r="Z284" s="5"/>
      <c r="AA284" s="5"/>
      <c r="AB284" s="5"/>
      <c r="AC284" s="5"/>
      <c r="AD284" s="5"/>
      <c r="AE284" s="5"/>
      <c r="AF284" s="5"/>
      <c r="AG284" s="5"/>
      <c r="AH284" s="5"/>
    </row>
    <row r="285" customFormat="false" ht="12" hidden="false" customHeight="true" outlineLevel="0" collapsed="false">
      <c r="A285" s="2"/>
      <c r="B285" s="2"/>
      <c r="C285" s="2"/>
      <c r="D285" s="2"/>
      <c r="E285" s="2"/>
      <c r="F285" s="2"/>
      <c r="G285" s="2"/>
      <c r="H285" s="2"/>
      <c r="I285" s="7"/>
      <c r="J285" s="2"/>
      <c r="K285" s="2"/>
      <c r="L285" s="2"/>
      <c r="M285" s="2"/>
      <c r="N285" s="2"/>
      <c r="O285" s="2"/>
      <c r="P285" s="2"/>
      <c r="Q285" s="2"/>
      <c r="R285" s="2"/>
      <c r="S285" s="2"/>
      <c r="T285" s="2"/>
      <c r="U285" s="2"/>
      <c r="V285" s="5"/>
      <c r="W285" s="5"/>
      <c r="X285" s="5"/>
      <c r="Y285" s="5"/>
      <c r="Z285" s="5"/>
      <c r="AA285" s="5"/>
      <c r="AB285" s="5"/>
      <c r="AC285" s="5"/>
      <c r="AD285" s="5"/>
      <c r="AE285" s="5"/>
      <c r="AF285" s="5"/>
      <c r="AG285" s="5"/>
      <c r="AH285" s="5"/>
    </row>
    <row r="286" customFormat="false" ht="12" hidden="false" customHeight="true" outlineLevel="0" collapsed="false">
      <c r="A286" s="2"/>
      <c r="B286" s="2"/>
      <c r="C286" s="2"/>
      <c r="D286" s="2"/>
      <c r="E286" s="2"/>
      <c r="F286" s="2"/>
      <c r="G286" s="2"/>
      <c r="H286" s="2"/>
      <c r="I286" s="7"/>
      <c r="J286" s="2"/>
      <c r="K286" s="2"/>
      <c r="L286" s="2"/>
      <c r="M286" s="2"/>
      <c r="N286" s="2"/>
      <c r="O286" s="2"/>
      <c r="P286" s="2"/>
      <c r="Q286" s="2"/>
      <c r="R286" s="2"/>
      <c r="S286" s="2"/>
      <c r="T286" s="2"/>
      <c r="U286" s="2"/>
      <c r="V286" s="5"/>
      <c r="W286" s="5"/>
      <c r="X286" s="5"/>
      <c r="Y286" s="5"/>
      <c r="Z286" s="5"/>
      <c r="AA286" s="5"/>
      <c r="AB286" s="5"/>
      <c r="AC286" s="5"/>
      <c r="AD286" s="5"/>
      <c r="AE286" s="5"/>
      <c r="AF286" s="5"/>
      <c r="AG286" s="5"/>
      <c r="AH286" s="5"/>
    </row>
    <row r="287" customFormat="false" ht="12" hidden="false" customHeight="true" outlineLevel="0" collapsed="false">
      <c r="A287" s="2"/>
      <c r="B287" s="2"/>
      <c r="C287" s="2"/>
      <c r="D287" s="2"/>
      <c r="E287" s="2"/>
      <c r="F287" s="2"/>
      <c r="G287" s="2"/>
      <c r="H287" s="2"/>
      <c r="I287" s="7"/>
      <c r="J287" s="2"/>
      <c r="K287" s="2"/>
      <c r="L287" s="2"/>
      <c r="M287" s="2"/>
      <c r="N287" s="2"/>
      <c r="O287" s="2"/>
      <c r="P287" s="2"/>
      <c r="Q287" s="2"/>
      <c r="R287" s="2"/>
      <c r="S287" s="2"/>
      <c r="T287" s="2"/>
      <c r="U287" s="2"/>
      <c r="V287" s="5"/>
      <c r="W287" s="5"/>
      <c r="X287" s="5"/>
      <c r="Y287" s="5"/>
      <c r="Z287" s="5"/>
      <c r="AA287" s="5"/>
      <c r="AB287" s="5"/>
      <c r="AC287" s="5"/>
      <c r="AD287" s="5"/>
      <c r="AE287" s="5"/>
      <c r="AF287" s="5"/>
      <c r="AG287" s="5"/>
      <c r="AH287" s="5"/>
    </row>
    <row r="288" customFormat="false" ht="12" hidden="false" customHeight="true" outlineLevel="0" collapsed="false">
      <c r="A288" s="2"/>
      <c r="B288" s="2"/>
      <c r="C288" s="2"/>
      <c r="D288" s="2"/>
      <c r="E288" s="2"/>
      <c r="F288" s="2"/>
      <c r="G288" s="2"/>
      <c r="H288" s="2"/>
      <c r="I288" s="7"/>
      <c r="J288" s="2"/>
      <c r="K288" s="2"/>
      <c r="L288" s="2"/>
      <c r="M288" s="2"/>
      <c r="N288" s="2"/>
      <c r="O288" s="2"/>
      <c r="P288" s="2"/>
      <c r="Q288" s="2"/>
      <c r="R288" s="2"/>
      <c r="S288" s="2"/>
      <c r="T288" s="2"/>
      <c r="U288" s="2"/>
      <c r="V288" s="5"/>
      <c r="W288" s="5"/>
      <c r="X288" s="5"/>
      <c r="Y288" s="5"/>
      <c r="Z288" s="5"/>
      <c r="AA288" s="5"/>
      <c r="AB288" s="5"/>
      <c r="AC288" s="5"/>
      <c r="AD288" s="5"/>
      <c r="AE288" s="5"/>
      <c r="AF288" s="5"/>
      <c r="AG288" s="5"/>
      <c r="AH288" s="5"/>
    </row>
    <row r="289" customFormat="false" ht="12" hidden="false" customHeight="true" outlineLevel="0" collapsed="false">
      <c r="A289" s="2"/>
      <c r="B289" s="2"/>
      <c r="C289" s="2"/>
      <c r="D289" s="2"/>
      <c r="E289" s="2"/>
      <c r="F289" s="2"/>
      <c r="G289" s="2"/>
      <c r="H289" s="2"/>
      <c r="I289" s="7"/>
      <c r="J289" s="2"/>
      <c r="K289" s="2"/>
      <c r="L289" s="2"/>
      <c r="M289" s="2"/>
      <c r="N289" s="2"/>
      <c r="O289" s="2"/>
      <c r="P289" s="2"/>
      <c r="Q289" s="2"/>
      <c r="R289" s="2"/>
      <c r="S289" s="2"/>
      <c r="T289" s="2"/>
      <c r="U289" s="2"/>
      <c r="V289" s="5"/>
      <c r="W289" s="5"/>
      <c r="X289" s="5"/>
      <c r="Y289" s="5"/>
      <c r="Z289" s="5"/>
      <c r="AA289" s="5"/>
      <c r="AB289" s="5"/>
      <c r="AC289" s="5"/>
      <c r="AD289" s="5"/>
      <c r="AE289" s="5"/>
      <c r="AF289" s="5"/>
      <c r="AG289" s="5"/>
      <c r="AH289" s="5"/>
    </row>
    <row r="290" customFormat="false" ht="12" hidden="false" customHeight="true" outlineLevel="0" collapsed="false">
      <c r="A290" s="2"/>
      <c r="B290" s="2"/>
      <c r="C290" s="2"/>
      <c r="D290" s="2"/>
      <c r="E290" s="2"/>
      <c r="F290" s="2"/>
      <c r="G290" s="2"/>
      <c r="H290" s="2"/>
      <c r="I290" s="7"/>
      <c r="J290" s="2"/>
      <c r="K290" s="2"/>
      <c r="L290" s="2"/>
      <c r="M290" s="2"/>
      <c r="N290" s="2"/>
      <c r="O290" s="2"/>
      <c r="P290" s="2"/>
      <c r="Q290" s="2"/>
      <c r="R290" s="2"/>
      <c r="S290" s="2"/>
      <c r="T290" s="2"/>
      <c r="U290" s="2"/>
      <c r="V290" s="5"/>
      <c r="W290" s="5"/>
      <c r="X290" s="5"/>
      <c r="Y290" s="5"/>
      <c r="Z290" s="5"/>
      <c r="AA290" s="5"/>
      <c r="AB290" s="5"/>
      <c r="AC290" s="5"/>
      <c r="AD290" s="5"/>
      <c r="AE290" s="5"/>
      <c r="AF290" s="5"/>
      <c r="AG290" s="5"/>
      <c r="AH290" s="5"/>
    </row>
    <row r="291" customFormat="false" ht="12" hidden="false" customHeight="true" outlineLevel="0" collapsed="false">
      <c r="A291" s="2"/>
      <c r="B291" s="2"/>
      <c r="C291" s="2"/>
      <c r="D291" s="2"/>
      <c r="E291" s="2"/>
      <c r="F291" s="2"/>
      <c r="G291" s="2"/>
      <c r="H291" s="2"/>
      <c r="I291" s="7"/>
      <c r="J291" s="2"/>
      <c r="K291" s="2"/>
      <c r="L291" s="2"/>
      <c r="M291" s="2"/>
      <c r="N291" s="2"/>
      <c r="O291" s="2"/>
      <c r="P291" s="2"/>
      <c r="Q291" s="2"/>
      <c r="R291" s="2"/>
      <c r="S291" s="2"/>
      <c r="T291" s="2"/>
      <c r="U291" s="2"/>
      <c r="V291" s="5"/>
      <c r="W291" s="5"/>
      <c r="X291" s="5"/>
      <c r="Y291" s="5"/>
      <c r="Z291" s="5"/>
      <c r="AA291" s="5"/>
      <c r="AB291" s="5"/>
      <c r="AC291" s="5"/>
      <c r="AD291" s="5"/>
      <c r="AE291" s="5"/>
      <c r="AF291" s="5"/>
      <c r="AG291" s="5"/>
      <c r="AH291" s="5"/>
    </row>
    <row r="292" customFormat="false" ht="12" hidden="false" customHeight="true" outlineLevel="0" collapsed="false">
      <c r="A292" s="2"/>
      <c r="B292" s="2"/>
      <c r="C292" s="2"/>
      <c r="D292" s="2"/>
      <c r="E292" s="2"/>
      <c r="F292" s="2"/>
      <c r="G292" s="2"/>
      <c r="H292" s="2"/>
      <c r="I292" s="7"/>
      <c r="J292" s="2"/>
      <c r="K292" s="2"/>
      <c r="L292" s="2"/>
      <c r="M292" s="2"/>
      <c r="N292" s="2"/>
      <c r="O292" s="2"/>
      <c r="P292" s="2"/>
      <c r="Q292" s="2"/>
      <c r="R292" s="2"/>
      <c r="S292" s="2"/>
      <c r="T292" s="2"/>
      <c r="U292" s="2"/>
      <c r="V292" s="5"/>
      <c r="W292" s="5"/>
      <c r="X292" s="5"/>
      <c r="Y292" s="5"/>
      <c r="Z292" s="5"/>
      <c r="AA292" s="5"/>
      <c r="AB292" s="5"/>
      <c r="AC292" s="5"/>
      <c r="AD292" s="5"/>
      <c r="AE292" s="5"/>
      <c r="AF292" s="5"/>
      <c r="AG292" s="5"/>
      <c r="AH292" s="5"/>
    </row>
    <row r="293" customFormat="false" ht="12" hidden="false" customHeight="true" outlineLevel="0" collapsed="false">
      <c r="A293" s="2"/>
      <c r="B293" s="2"/>
      <c r="C293" s="2"/>
      <c r="D293" s="2"/>
      <c r="E293" s="2"/>
      <c r="F293" s="2"/>
      <c r="G293" s="2"/>
      <c r="H293" s="2"/>
      <c r="I293" s="7"/>
      <c r="J293" s="2"/>
      <c r="K293" s="2"/>
      <c r="L293" s="2"/>
      <c r="M293" s="2"/>
      <c r="N293" s="2"/>
      <c r="O293" s="2"/>
      <c r="P293" s="2"/>
      <c r="Q293" s="2"/>
      <c r="R293" s="2"/>
      <c r="S293" s="2"/>
      <c r="T293" s="2"/>
      <c r="U293" s="2"/>
      <c r="V293" s="5"/>
      <c r="W293" s="5"/>
      <c r="X293" s="5"/>
      <c r="Y293" s="5"/>
      <c r="Z293" s="5"/>
      <c r="AA293" s="5"/>
      <c r="AB293" s="5"/>
      <c r="AC293" s="5"/>
      <c r="AD293" s="5"/>
      <c r="AE293" s="5"/>
      <c r="AF293" s="5"/>
      <c r="AG293" s="5"/>
      <c r="AH293" s="5"/>
    </row>
    <row r="294" customFormat="false" ht="12" hidden="false" customHeight="true" outlineLevel="0" collapsed="false">
      <c r="A294" s="2"/>
      <c r="B294" s="2"/>
      <c r="C294" s="2"/>
      <c r="D294" s="2"/>
      <c r="E294" s="2"/>
      <c r="F294" s="2"/>
      <c r="G294" s="2"/>
      <c r="H294" s="2"/>
      <c r="I294" s="7"/>
      <c r="J294" s="2"/>
      <c r="K294" s="2"/>
      <c r="L294" s="2"/>
      <c r="M294" s="2"/>
      <c r="N294" s="2"/>
      <c r="O294" s="2"/>
      <c r="P294" s="2"/>
      <c r="Q294" s="2"/>
      <c r="R294" s="2"/>
      <c r="S294" s="2"/>
      <c r="T294" s="2"/>
      <c r="U294" s="2"/>
      <c r="V294" s="5"/>
      <c r="W294" s="5"/>
      <c r="X294" s="5"/>
      <c r="Y294" s="5"/>
      <c r="Z294" s="5"/>
      <c r="AA294" s="5"/>
      <c r="AB294" s="5"/>
      <c r="AC294" s="5"/>
      <c r="AD294" s="5"/>
      <c r="AE294" s="5"/>
      <c r="AF294" s="5"/>
      <c r="AG294" s="5"/>
      <c r="AH294" s="5"/>
    </row>
    <row r="295" customFormat="false" ht="12" hidden="false" customHeight="true" outlineLevel="0" collapsed="false">
      <c r="A295" s="2"/>
      <c r="B295" s="2"/>
      <c r="C295" s="2"/>
      <c r="D295" s="2"/>
      <c r="E295" s="2"/>
      <c r="F295" s="2"/>
      <c r="G295" s="2"/>
      <c r="H295" s="2"/>
      <c r="I295" s="7"/>
      <c r="J295" s="2"/>
      <c r="K295" s="2"/>
      <c r="L295" s="2"/>
      <c r="M295" s="2"/>
      <c r="N295" s="2"/>
      <c r="O295" s="2"/>
      <c r="P295" s="2"/>
      <c r="Q295" s="2"/>
      <c r="R295" s="2"/>
      <c r="S295" s="2"/>
      <c r="T295" s="2"/>
      <c r="U295" s="2"/>
      <c r="V295" s="5"/>
      <c r="W295" s="5"/>
      <c r="X295" s="5"/>
      <c r="Y295" s="5"/>
      <c r="Z295" s="5"/>
      <c r="AA295" s="5"/>
      <c r="AB295" s="5"/>
      <c r="AC295" s="5"/>
      <c r="AD295" s="5"/>
      <c r="AE295" s="5"/>
      <c r="AF295" s="5"/>
      <c r="AG295" s="5"/>
      <c r="AH295" s="5"/>
    </row>
    <row r="296" customFormat="false" ht="12" hidden="false" customHeight="true" outlineLevel="0" collapsed="false">
      <c r="A296" s="2"/>
      <c r="B296" s="2"/>
      <c r="C296" s="2"/>
      <c r="D296" s="2"/>
      <c r="E296" s="2"/>
      <c r="F296" s="2"/>
      <c r="G296" s="2"/>
      <c r="H296" s="2"/>
      <c r="I296" s="7"/>
      <c r="J296" s="2"/>
      <c r="K296" s="2"/>
      <c r="L296" s="2"/>
      <c r="M296" s="2"/>
      <c r="N296" s="2"/>
      <c r="O296" s="2"/>
      <c r="P296" s="2"/>
      <c r="Q296" s="2"/>
      <c r="R296" s="2"/>
      <c r="S296" s="2"/>
      <c r="T296" s="2"/>
      <c r="U296" s="2"/>
      <c r="V296" s="5"/>
      <c r="W296" s="5"/>
      <c r="X296" s="5"/>
      <c r="Y296" s="5"/>
      <c r="Z296" s="5"/>
      <c r="AA296" s="5"/>
      <c r="AB296" s="5"/>
      <c r="AC296" s="5"/>
      <c r="AD296" s="5"/>
      <c r="AE296" s="5"/>
      <c r="AF296" s="5"/>
      <c r="AG296" s="5"/>
      <c r="AH296" s="5"/>
    </row>
    <row r="297" customFormat="false" ht="12" hidden="false" customHeight="true" outlineLevel="0" collapsed="false">
      <c r="A297" s="2"/>
      <c r="B297" s="2"/>
      <c r="C297" s="2"/>
      <c r="D297" s="2"/>
      <c r="E297" s="2"/>
      <c r="F297" s="2"/>
      <c r="G297" s="2"/>
      <c r="H297" s="2"/>
      <c r="I297" s="7"/>
      <c r="J297" s="2"/>
      <c r="K297" s="2"/>
      <c r="L297" s="2"/>
      <c r="M297" s="2"/>
      <c r="N297" s="2"/>
      <c r="O297" s="2"/>
      <c r="P297" s="2"/>
      <c r="Q297" s="2"/>
      <c r="R297" s="2"/>
      <c r="S297" s="2"/>
      <c r="T297" s="2"/>
      <c r="U297" s="2"/>
      <c r="V297" s="5"/>
      <c r="W297" s="5"/>
      <c r="X297" s="5"/>
      <c r="Y297" s="5"/>
      <c r="Z297" s="5"/>
      <c r="AA297" s="5"/>
      <c r="AB297" s="5"/>
      <c r="AC297" s="5"/>
      <c r="AD297" s="5"/>
      <c r="AE297" s="5"/>
      <c r="AF297" s="5"/>
      <c r="AG297" s="5"/>
      <c r="AH297" s="5"/>
    </row>
    <row r="298" customFormat="false" ht="12" hidden="false" customHeight="true" outlineLevel="0" collapsed="false">
      <c r="A298" s="2"/>
      <c r="B298" s="2"/>
      <c r="C298" s="2"/>
      <c r="D298" s="2"/>
      <c r="E298" s="2"/>
      <c r="F298" s="2"/>
      <c r="G298" s="2"/>
      <c r="H298" s="2"/>
      <c r="I298" s="7"/>
      <c r="J298" s="2"/>
      <c r="K298" s="2"/>
      <c r="L298" s="2"/>
      <c r="M298" s="2"/>
      <c r="N298" s="2"/>
      <c r="O298" s="2"/>
      <c r="P298" s="2"/>
      <c r="Q298" s="2"/>
      <c r="R298" s="2"/>
      <c r="S298" s="2"/>
      <c r="T298" s="2"/>
      <c r="U298" s="2"/>
      <c r="V298" s="5"/>
      <c r="W298" s="5"/>
      <c r="X298" s="5"/>
      <c r="Y298" s="5"/>
      <c r="Z298" s="5"/>
      <c r="AA298" s="5"/>
      <c r="AB298" s="5"/>
      <c r="AC298" s="5"/>
      <c r="AD298" s="5"/>
      <c r="AE298" s="5"/>
      <c r="AF298" s="5"/>
      <c r="AG298" s="5"/>
      <c r="AH298" s="5"/>
    </row>
    <row r="299" customFormat="false" ht="12" hidden="false" customHeight="true" outlineLevel="0" collapsed="false">
      <c r="A299" s="2"/>
      <c r="B299" s="2"/>
      <c r="C299" s="2"/>
      <c r="D299" s="2"/>
      <c r="E299" s="2"/>
      <c r="F299" s="2"/>
      <c r="G299" s="2"/>
      <c r="H299" s="2"/>
      <c r="I299" s="7"/>
      <c r="J299" s="2"/>
      <c r="K299" s="2"/>
      <c r="L299" s="2"/>
      <c r="M299" s="2"/>
      <c r="N299" s="2"/>
      <c r="O299" s="2"/>
      <c r="P299" s="2"/>
      <c r="Q299" s="2"/>
      <c r="R299" s="2"/>
      <c r="S299" s="2"/>
      <c r="T299" s="2"/>
      <c r="U299" s="2"/>
      <c r="V299" s="5"/>
      <c r="W299" s="5"/>
      <c r="X299" s="5"/>
      <c r="Y299" s="5"/>
      <c r="Z299" s="5"/>
      <c r="AA299" s="5"/>
      <c r="AB299" s="5"/>
      <c r="AC299" s="5"/>
      <c r="AD299" s="5"/>
      <c r="AE299" s="5"/>
      <c r="AF299" s="5"/>
      <c r="AG299" s="5"/>
      <c r="AH299" s="5"/>
    </row>
    <row r="300" customFormat="false" ht="12" hidden="false" customHeight="true" outlineLevel="0" collapsed="false">
      <c r="A300" s="2"/>
      <c r="B300" s="2"/>
      <c r="C300" s="2"/>
      <c r="D300" s="2"/>
      <c r="E300" s="2"/>
      <c r="F300" s="2"/>
      <c r="G300" s="2"/>
      <c r="H300" s="2"/>
      <c r="I300" s="7"/>
      <c r="J300" s="2"/>
      <c r="K300" s="2"/>
      <c r="L300" s="2"/>
      <c r="M300" s="2"/>
      <c r="N300" s="2"/>
      <c r="O300" s="2"/>
      <c r="P300" s="2"/>
      <c r="Q300" s="2"/>
      <c r="R300" s="2"/>
      <c r="S300" s="2"/>
      <c r="T300" s="2"/>
      <c r="U300" s="2"/>
      <c r="V300" s="5"/>
      <c r="W300" s="5"/>
      <c r="X300" s="5"/>
      <c r="Y300" s="5"/>
      <c r="Z300" s="5"/>
      <c r="AA300" s="5"/>
      <c r="AB300" s="5"/>
      <c r="AC300" s="5"/>
      <c r="AD300" s="5"/>
      <c r="AE300" s="5"/>
      <c r="AF300" s="5"/>
      <c r="AG300" s="5"/>
      <c r="AH300" s="5"/>
    </row>
    <row r="301" customFormat="false" ht="12" hidden="false" customHeight="true" outlineLevel="0" collapsed="false">
      <c r="A301" s="2"/>
      <c r="B301" s="2"/>
      <c r="C301" s="2"/>
      <c r="D301" s="2"/>
      <c r="E301" s="2"/>
      <c r="F301" s="2"/>
      <c r="G301" s="2"/>
      <c r="H301" s="2"/>
      <c r="I301" s="7"/>
      <c r="J301" s="2"/>
      <c r="K301" s="2"/>
      <c r="L301" s="2"/>
      <c r="M301" s="2"/>
      <c r="N301" s="2"/>
      <c r="O301" s="2"/>
      <c r="P301" s="2"/>
      <c r="Q301" s="2"/>
      <c r="R301" s="2"/>
      <c r="S301" s="2"/>
      <c r="T301" s="2"/>
      <c r="U301" s="2"/>
      <c r="V301" s="5"/>
      <c r="W301" s="5"/>
      <c r="X301" s="5"/>
      <c r="Y301" s="5"/>
      <c r="Z301" s="5"/>
      <c r="AA301" s="5"/>
      <c r="AB301" s="5"/>
      <c r="AC301" s="5"/>
      <c r="AD301" s="5"/>
      <c r="AE301" s="5"/>
      <c r="AF301" s="5"/>
      <c r="AG301" s="5"/>
      <c r="AH301" s="5"/>
    </row>
    <row r="302" customFormat="false" ht="12" hidden="false" customHeight="true" outlineLevel="0" collapsed="false">
      <c r="A302" s="2"/>
      <c r="B302" s="2"/>
      <c r="C302" s="2"/>
      <c r="D302" s="2"/>
      <c r="E302" s="2"/>
      <c r="F302" s="2"/>
      <c r="G302" s="2"/>
      <c r="H302" s="2"/>
      <c r="I302" s="7"/>
      <c r="J302" s="2"/>
      <c r="K302" s="2"/>
      <c r="L302" s="2"/>
      <c r="M302" s="2"/>
      <c r="N302" s="2"/>
      <c r="O302" s="2"/>
      <c r="P302" s="2"/>
      <c r="Q302" s="2"/>
      <c r="R302" s="2"/>
      <c r="S302" s="2"/>
      <c r="T302" s="2"/>
      <c r="U302" s="2"/>
      <c r="V302" s="5"/>
      <c r="W302" s="5"/>
      <c r="X302" s="5"/>
      <c r="Y302" s="5"/>
      <c r="Z302" s="5"/>
      <c r="AA302" s="5"/>
      <c r="AB302" s="5"/>
      <c r="AC302" s="5"/>
      <c r="AD302" s="5"/>
      <c r="AE302" s="5"/>
      <c r="AF302" s="5"/>
      <c r="AG302" s="5"/>
      <c r="AH302" s="5"/>
    </row>
    <row r="303" customFormat="false" ht="12" hidden="false" customHeight="true" outlineLevel="0" collapsed="false">
      <c r="A303" s="2"/>
      <c r="B303" s="2"/>
      <c r="C303" s="2"/>
      <c r="D303" s="2"/>
      <c r="E303" s="2"/>
      <c r="F303" s="2"/>
      <c r="G303" s="2"/>
      <c r="H303" s="2"/>
      <c r="I303" s="7"/>
      <c r="J303" s="2"/>
      <c r="K303" s="2"/>
      <c r="L303" s="2"/>
      <c r="M303" s="2"/>
      <c r="N303" s="2"/>
      <c r="O303" s="2"/>
      <c r="P303" s="2"/>
      <c r="Q303" s="2"/>
      <c r="R303" s="2"/>
      <c r="S303" s="2"/>
      <c r="T303" s="2"/>
      <c r="U303" s="2"/>
      <c r="V303" s="5"/>
      <c r="W303" s="5"/>
      <c r="X303" s="5"/>
      <c r="Y303" s="5"/>
      <c r="Z303" s="5"/>
      <c r="AA303" s="5"/>
      <c r="AB303" s="5"/>
      <c r="AC303" s="5"/>
      <c r="AD303" s="5"/>
      <c r="AE303" s="5"/>
      <c r="AF303" s="5"/>
      <c r="AG303" s="5"/>
      <c r="AH303" s="5"/>
    </row>
    <row r="304" customFormat="false" ht="12" hidden="false" customHeight="true" outlineLevel="0" collapsed="false">
      <c r="A304" s="2"/>
      <c r="B304" s="2"/>
      <c r="C304" s="2"/>
      <c r="D304" s="2"/>
      <c r="E304" s="2"/>
      <c r="F304" s="2"/>
      <c r="G304" s="2"/>
      <c r="H304" s="2"/>
      <c r="I304" s="7"/>
      <c r="J304" s="2"/>
      <c r="K304" s="2"/>
      <c r="L304" s="2"/>
      <c r="M304" s="2"/>
      <c r="N304" s="2"/>
      <c r="O304" s="2"/>
      <c r="P304" s="2"/>
      <c r="Q304" s="2"/>
      <c r="R304" s="2"/>
      <c r="S304" s="2"/>
      <c r="T304" s="2"/>
      <c r="U304" s="2"/>
      <c r="V304" s="5"/>
      <c r="W304" s="5"/>
      <c r="X304" s="5"/>
      <c r="Y304" s="5"/>
      <c r="Z304" s="5"/>
      <c r="AA304" s="5"/>
      <c r="AB304" s="5"/>
      <c r="AC304" s="5"/>
      <c r="AD304" s="5"/>
      <c r="AE304" s="5"/>
      <c r="AF304" s="5"/>
      <c r="AG304" s="5"/>
      <c r="AH304" s="5"/>
    </row>
    <row r="305" customFormat="false" ht="12" hidden="false" customHeight="true" outlineLevel="0" collapsed="false">
      <c r="A305" s="2"/>
      <c r="B305" s="2"/>
      <c r="C305" s="2"/>
      <c r="D305" s="2"/>
      <c r="E305" s="2"/>
      <c r="F305" s="2"/>
      <c r="G305" s="2"/>
      <c r="H305" s="2"/>
      <c r="I305" s="7"/>
      <c r="J305" s="2"/>
      <c r="K305" s="2"/>
      <c r="L305" s="2"/>
      <c r="M305" s="2"/>
      <c r="N305" s="2"/>
      <c r="O305" s="2"/>
      <c r="P305" s="2"/>
      <c r="Q305" s="2"/>
      <c r="R305" s="2"/>
      <c r="S305" s="2"/>
      <c r="T305" s="2"/>
      <c r="U305" s="2"/>
      <c r="V305" s="5"/>
      <c r="W305" s="5"/>
      <c r="X305" s="5"/>
      <c r="Y305" s="5"/>
      <c r="Z305" s="5"/>
      <c r="AA305" s="5"/>
      <c r="AB305" s="5"/>
      <c r="AC305" s="5"/>
      <c r="AD305" s="5"/>
      <c r="AE305" s="5"/>
      <c r="AF305" s="5"/>
      <c r="AG305" s="5"/>
      <c r="AH305" s="5"/>
    </row>
    <row r="306" customFormat="false" ht="12" hidden="false" customHeight="true" outlineLevel="0" collapsed="false">
      <c r="A306" s="2"/>
      <c r="B306" s="2"/>
      <c r="C306" s="2"/>
      <c r="D306" s="2"/>
      <c r="E306" s="2"/>
      <c r="F306" s="2"/>
      <c r="G306" s="2"/>
      <c r="H306" s="2"/>
      <c r="I306" s="7"/>
      <c r="J306" s="2"/>
      <c r="K306" s="2"/>
      <c r="L306" s="2"/>
      <c r="M306" s="2"/>
      <c r="N306" s="2"/>
      <c r="O306" s="2"/>
      <c r="P306" s="2"/>
      <c r="Q306" s="2"/>
      <c r="R306" s="2"/>
      <c r="S306" s="2"/>
      <c r="T306" s="2"/>
      <c r="U306" s="2"/>
      <c r="V306" s="5"/>
      <c r="W306" s="5"/>
      <c r="X306" s="5"/>
      <c r="Y306" s="5"/>
      <c r="Z306" s="5"/>
      <c r="AA306" s="5"/>
      <c r="AB306" s="5"/>
      <c r="AC306" s="5"/>
      <c r="AD306" s="5"/>
      <c r="AE306" s="5"/>
      <c r="AF306" s="5"/>
      <c r="AG306" s="5"/>
      <c r="AH306" s="5"/>
    </row>
    <row r="307" customFormat="false" ht="12" hidden="false" customHeight="true" outlineLevel="0" collapsed="false">
      <c r="A307" s="2"/>
      <c r="B307" s="2"/>
      <c r="C307" s="2"/>
      <c r="D307" s="2"/>
      <c r="E307" s="2"/>
      <c r="F307" s="2"/>
      <c r="G307" s="2"/>
      <c r="H307" s="2"/>
      <c r="I307" s="7"/>
      <c r="J307" s="2"/>
      <c r="K307" s="2"/>
      <c r="L307" s="2"/>
      <c r="M307" s="2"/>
      <c r="N307" s="2"/>
      <c r="O307" s="2"/>
      <c r="P307" s="2"/>
      <c r="Q307" s="2"/>
      <c r="R307" s="2"/>
      <c r="S307" s="2"/>
      <c r="T307" s="2"/>
      <c r="U307" s="2"/>
      <c r="V307" s="5"/>
      <c r="W307" s="5"/>
      <c r="X307" s="5"/>
      <c r="Y307" s="5"/>
      <c r="Z307" s="5"/>
      <c r="AA307" s="5"/>
      <c r="AB307" s="5"/>
      <c r="AC307" s="5"/>
      <c r="AD307" s="5"/>
      <c r="AE307" s="5"/>
      <c r="AF307" s="5"/>
      <c r="AG307" s="5"/>
      <c r="AH307" s="5"/>
    </row>
    <row r="308" customFormat="false" ht="12" hidden="false" customHeight="true" outlineLevel="0" collapsed="false">
      <c r="A308" s="2"/>
      <c r="B308" s="2"/>
      <c r="C308" s="2"/>
      <c r="D308" s="2"/>
      <c r="E308" s="2"/>
      <c r="F308" s="2"/>
      <c r="G308" s="2"/>
      <c r="H308" s="2"/>
      <c r="I308" s="7"/>
      <c r="J308" s="2"/>
      <c r="K308" s="2"/>
      <c r="L308" s="2"/>
      <c r="M308" s="2"/>
      <c r="N308" s="2"/>
      <c r="O308" s="2"/>
      <c r="P308" s="2"/>
      <c r="Q308" s="2"/>
      <c r="R308" s="2"/>
      <c r="S308" s="2"/>
      <c r="T308" s="2"/>
      <c r="U308" s="2"/>
      <c r="V308" s="5"/>
      <c r="W308" s="5"/>
      <c r="X308" s="5"/>
      <c r="Y308" s="5"/>
      <c r="Z308" s="5"/>
      <c r="AA308" s="5"/>
      <c r="AB308" s="5"/>
      <c r="AC308" s="5"/>
      <c r="AD308" s="5"/>
      <c r="AE308" s="5"/>
      <c r="AF308" s="5"/>
      <c r="AG308" s="5"/>
      <c r="AH308" s="5"/>
    </row>
    <row r="309" customFormat="false" ht="12" hidden="false" customHeight="true" outlineLevel="0" collapsed="false">
      <c r="A309" s="2"/>
      <c r="B309" s="2"/>
      <c r="C309" s="2"/>
      <c r="D309" s="2"/>
      <c r="E309" s="2"/>
      <c r="F309" s="2"/>
      <c r="G309" s="2"/>
      <c r="H309" s="2"/>
      <c r="I309" s="7"/>
      <c r="J309" s="2"/>
      <c r="K309" s="2"/>
      <c r="L309" s="2"/>
      <c r="M309" s="2"/>
      <c r="N309" s="2"/>
      <c r="O309" s="2"/>
      <c r="P309" s="2"/>
      <c r="Q309" s="2"/>
      <c r="R309" s="2"/>
      <c r="S309" s="2"/>
      <c r="T309" s="2"/>
      <c r="U309" s="2"/>
      <c r="V309" s="5"/>
      <c r="W309" s="5"/>
      <c r="X309" s="5"/>
      <c r="Y309" s="5"/>
      <c r="Z309" s="5"/>
      <c r="AA309" s="5"/>
      <c r="AB309" s="5"/>
      <c r="AC309" s="5"/>
      <c r="AD309" s="5"/>
      <c r="AE309" s="5"/>
      <c r="AF309" s="5"/>
      <c r="AG309" s="5"/>
      <c r="AH309" s="5"/>
    </row>
    <row r="310" customFormat="false" ht="12" hidden="false" customHeight="true" outlineLevel="0" collapsed="false">
      <c r="A310" s="2"/>
      <c r="B310" s="2"/>
      <c r="C310" s="2"/>
      <c r="D310" s="2"/>
      <c r="E310" s="2"/>
      <c r="F310" s="2"/>
      <c r="G310" s="2"/>
      <c r="H310" s="2"/>
      <c r="I310" s="7"/>
      <c r="J310" s="2"/>
      <c r="K310" s="2"/>
      <c r="L310" s="2"/>
      <c r="M310" s="2"/>
      <c r="N310" s="2"/>
      <c r="O310" s="2"/>
      <c r="P310" s="2"/>
      <c r="Q310" s="2"/>
      <c r="R310" s="2"/>
      <c r="S310" s="2"/>
      <c r="T310" s="2"/>
      <c r="U310" s="2"/>
      <c r="V310" s="5"/>
      <c r="W310" s="5"/>
      <c r="X310" s="5"/>
      <c r="Y310" s="5"/>
      <c r="Z310" s="5"/>
      <c r="AA310" s="5"/>
      <c r="AB310" s="5"/>
      <c r="AC310" s="5"/>
      <c r="AD310" s="5"/>
      <c r="AE310" s="5"/>
      <c r="AF310" s="5"/>
      <c r="AG310" s="5"/>
      <c r="AH310" s="5"/>
    </row>
    <row r="311" customFormat="false" ht="12" hidden="false" customHeight="true" outlineLevel="0" collapsed="false">
      <c r="A311" s="2"/>
      <c r="B311" s="2"/>
      <c r="C311" s="2"/>
      <c r="D311" s="2"/>
      <c r="E311" s="2"/>
      <c r="F311" s="2"/>
      <c r="G311" s="2"/>
      <c r="H311" s="2"/>
      <c r="I311" s="7"/>
      <c r="J311" s="2"/>
      <c r="K311" s="2"/>
      <c r="L311" s="2"/>
      <c r="M311" s="2"/>
      <c r="N311" s="2"/>
      <c r="O311" s="2"/>
      <c r="P311" s="2"/>
      <c r="Q311" s="2"/>
      <c r="R311" s="2"/>
      <c r="S311" s="2"/>
      <c r="T311" s="2"/>
      <c r="U311" s="2"/>
      <c r="V311" s="5"/>
      <c r="W311" s="5"/>
      <c r="X311" s="5"/>
      <c r="Y311" s="5"/>
      <c r="Z311" s="5"/>
      <c r="AA311" s="5"/>
      <c r="AB311" s="5"/>
      <c r="AC311" s="5"/>
      <c r="AD311" s="5"/>
      <c r="AE311" s="5"/>
      <c r="AF311" s="5"/>
      <c r="AG311" s="5"/>
      <c r="AH311" s="5"/>
    </row>
    <row r="312" customFormat="false" ht="12" hidden="false" customHeight="true" outlineLevel="0" collapsed="false">
      <c r="A312" s="2"/>
      <c r="B312" s="2"/>
      <c r="C312" s="2"/>
      <c r="D312" s="2"/>
      <c r="E312" s="2"/>
      <c r="F312" s="2"/>
      <c r="G312" s="2"/>
      <c r="H312" s="2"/>
      <c r="I312" s="7"/>
      <c r="J312" s="2"/>
      <c r="K312" s="2"/>
      <c r="L312" s="2"/>
      <c r="M312" s="2"/>
      <c r="N312" s="2"/>
      <c r="O312" s="2"/>
      <c r="P312" s="2"/>
      <c r="Q312" s="2"/>
      <c r="R312" s="2"/>
      <c r="S312" s="2"/>
      <c r="T312" s="2"/>
      <c r="U312" s="2"/>
      <c r="V312" s="5"/>
      <c r="W312" s="5"/>
      <c r="X312" s="5"/>
      <c r="Y312" s="5"/>
      <c r="Z312" s="5"/>
      <c r="AA312" s="5"/>
      <c r="AB312" s="5"/>
      <c r="AC312" s="5"/>
      <c r="AD312" s="5"/>
      <c r="AE312" s="5"/>
      <c r="AF312" s="5"/>
      <c r="AG312" s="5"/>
      <c r="AH312" s="5"/>
    </row>
    <row r="313" customFormat="false" ht="12" hidden="false" customHeight="true" outlineLevel="0" collapsed="false">
      <c r="A313" s="2"/>
      <c r="B313" s="2"/>
      <c r="C313" s="2"/>
      <c r="D313" s="2"/>
      <c r="E313" s="2"/>
      <c r="F313" s="2"/>
      <c r="G313" s="2"/>
      <c r="H313" s="2"/>
      <c r="I313" s="7"/>
      <c r="J313" s="2"/>
      <c r="K313" s="2"/>
      <c r="L313" s="2"/>
      <c r="M313" s="2"/>
      <c r="N313" s="2"/>
      <c r="O313" s="2"/>
      <c r="P313" s="2"/>
      <c r="Q313" s="2"/>
      <c r="R313" s="2"/>
      <c r="S313" s="2"/>
      <c r="V313" s="5"/>
      <c r="W313" s="5"/>
      <c r="X313" s="5"/>
      <c r="Y313" s="5"/>
      <c r="Z313" s="5"/>
      <c r="AA313" s="5"/>
      <c r="AB313" s="5"/>
      <c r="AC313" s="5"/>
      <c r="AD313" s="5"/>
      <c r="AE313" s="5"/>
      <c r="AF313" s="5"/>
      <c r="AG313" s="5"/>
      <c r="AH313" s="5"/>
    </row>
    <row r="314" customFormat="false" ht="12" hidden="false" customHeight="true" outlineLevel="0" collapsed="false">
      <c r="A314" s="2"/>
      <c r="B314" s="2"/>
      <c r="C314" s="2"/>
      <c r="D314" s="2"/>
      <c r="E314" s="2"/>
      <c r="F314" s="2"/>
      <c r="G314" s="2"/>
      <c r="H314" s="2"/>
      <c r="I314" s="7"/>
      <c r="J314" s="2"/>
      <c r="K314" s="2"/>
      <c r="L314" s="2"/>
      <c r="M314" s="2"/>
      <c r="N314" s="2"/>
      <c r="O314" s="2"/>
      <c r="P314" s="2"/>
      <c r="Q314" s="2"/>
      <c r="R314" s="2"/>
      <c r="S314" s="2"/>
      <c r="V314" s="5"/>
      <c r="W314" s="5"/>
      <c r="X314" s="5"/>
      <c r="Y314" s="5"/>
      <c r="Z314" s="5"/>
      <c r="AA314" s="5"/>
      <c r="AB314" s="5"/>
      <c r="AC314" s="5"/>
      <c r="AD314" s="5"/>
      <c r="AE314" s="5"/>
      <c r="AF314" s="5"/>
      <c r="AG314" s="5"/>
      <c r="AH314" s="5"/>
    </row>
    <row r="315" customFormat="false" ht="12" hidden="false" customHeight="true" outlineLevel="0" collapsed="false">
      <c r="A315" s="2"/>
      <c r="B315" s="2"/>
      <c r="C315" s="2"/>
      <c r="D315" s="2"/>
      <c r="E315" s="2"/>
      <c r="F315" s="2"/>
      <c r="G315" s="2"/>
      <c r="H315" s="2"/>
      <c r="I315" s="7"/>
      <c r="J315" s="2"/>
      <c r="K315" s="2"/>
      <c r="L315" s="2"/>
      <c r="M315" s="2"/>
      <c r="N315" s="2"/>
      <c r="O315" s="2"/>
      <c r="P315" s="2"/>
      <c r="Q315" s="2"/>
      <c r="R315" s="2"/>
      <c r="S315" s="2"/>
      <c r="V315" s="5"/>
      <c r="W315" s="5"/>
      <c r="X315" s="5"/>
      <c r="Y315" s="5"/>
      <c r="Z315" s="5"/>
      <c r="AA315" s="5"/>
      <c r="AB315" s="5"/>
      <c r="AC315" s="5"/>
      <c r="AD315" s="5"/>
      <c r="AE315" s="5"/>
      <c r="AF315" s="5"/>
      <c r="AG315" s="5"/>
      <c r="AH315" s="5"/>
    </row>
    <row r="316" customFormat="false" ht="12" hidden="false" customHeight="true" outlineLevel="0" collapsed="false">
      <c r="A316" s="2"/>
      <c r="B316" s="2"/>
      <c r="C316" s="2"/>
      <c r="D316" s="2"/>
      <c r="E316" s="2"/>
      <c r="F316" s="2"/>
      <c r="G316" s="2"/>
      <c r="H316" s="2"/>
      <c r="I316" s="7"/>
      <c r="J316" s="2"/>
      <c r="K316" s="2"/>
      <c r="L316" s="2"/>
      <c r="M316" s="2"/>
      <c r="N316" s="2"/>
      <c r="O316" s="2"/>
      <c r="P316" s="2"/>
      <c r="Q316" s="2"/>
      <c r="R316" s="2"/>
      <c r="S316" s="2"/>
      <c r="V316" s="5"/>
      <c r="W316" s="5"/>
      <c r="X316" s="5"/>
      <c r="Y316" s="5"/>
      <c r="Z316" s="5"/>
      <c r="AA316" s="5"/>
      <c r="AB316" s="5"/>
      <c r="AC316" s="5"/>
      <c r="AD316" s="5"/>
      <c r="AE316" s="5"/>
      <c r="AF316" s="5"/>
      <c r="AG316" s="5"/>
      <c r="AH316" s="5"/>
    </row>
    <row r="317" customFormat="false" ht="12" hidden="false" customHeight="true" outlineLevel="0" collapsed="false">
      <c r="A317" s="2"/>
      <c r="B317" s="2"/>
      <c r="C317" s="2"/>
      <c r="D317" s="2"/>
      <c r="E317" s="2"/>
      <c r="F317" s="2"/>
      <c r="G317" s="2"/>
      <c r="H317" s="2"/>
      <c r="I317" s="7"/>
      <c r="J317" s="2"/>
      <c r="K317" s="2"/>
      <c r="L317" s="2"/>
      <c r="M317" s="2"/>
      <c r="N317" s="2"/>
      <c r="O317" s="2"/>
      <c r="P317" s="2"/>
      <c r="Q317" s="2"/>
      <c r="R317" s="2"/>
      <c r="S317" s="2"/>
      <c r="V317" s="5"/>
      <c r="W317" s="5"/>
      <c r="X317" s="5"/>
      <c r="Y317" s="5"/>
      <c r="Z317" s="5"/>
      <c r="AA317" s="5"/>
      <c r="AB317" s="5"/>
      <c r="AC317" s="5"/>
      <c r="AD317" s="5"/>
      <c r="AE317" s="5"/>
      <c r="AF317" s="5"/>
      <c r="AG317" s="5"/>
      <c r="AH317" s="5"/>
    </row>
    <row r="318" customFormat="false" ht="12" hidden="false" customHeight="true" outlineLevel="0" collapsed="false">
      <c r="A318" s="2"/>
      <c r="B318" s="2"/>
      <c r="C318" s="2"/>
      <c r="D318" s="2"/>
      <c r="E318" s="2"/>
      <c r="F318" s="2"/>
      <c r="G318" s="2"/>
      <c r="H318" s="2"/>
      <c r="I318" s="7"/>
      <c r="J318" s="2"/>
      <c r="K318" s="2"/>
      <c r="L318" s="2"/>
      <c r="M318" s="2"/>
      <c r="N318" s="2"/>
      <c r="O318" s="2"/>
      <c r="P318" s="2"/>
      <c r="Q318" s="2"/>
      <c r="R318" s="2"/>
      <c r="S318" s="2"/>
      <c r="V318" s="5"/>
      <c r="W318" s="5"/>
      <c r="X318" s="5"/>
      <c r="Y318" s="5"/>
      <c r="Z318" s="5"/>
      <c r="AA318" s="5"/>
      <c r="AB318" s="5"/>
      <c r="AC318" s="5"/>
      <c r="AD318" s="5"/>
      <c r="AE318" s="5"/>
      <c r="AF318" s="5"/>
      <c r="AG318" s="5"/>
      <c r="AH318" s="5"/>
    </row>
    <row r="319" customFormat="false" ht="12" hidden="false" customHeight="true" outlineLevel="0" collapsed="false">
      <c r="A319" s="2"/>
      <c r="B319" s="2"/>
      <c r="C319" s="2"/>
      <c r="D319" s="2"/>
      <c r="E319" s="2"/>
      <c r="F319" s="2"/>
      <c r="G319" s="2"/>
      <c r="H319" s="2"/>
      <c r="I319" s="7"/>
      <c r="J319" s="2"/>
      <c r="K319" s="2"/>
      <c r="L319" s="2"/>
      <c r="M319" s="2"/>
      <c r="N319" s="2"/>
      <c r="O319" s="2"/>
      <c r="P319" s="2"/>
      <c r="Q319" s="2"/>
      <c r="R319" s="2"/>
      <c r="S319" s="2"/>
      <c r="V319" s="5"/>
      <c r="W319" s="5"/>
      <c r="X319" s="5"/>
      <c r="Y319" s="5"/>
      <c r="Z319" s="5"/>
      <c r="AA319" s="5"/>
      <c r="AB319" s="5"/>
      <c r="AC319" s="5"/>
      <c r="AD319" s="5"/>
      <c r="AE319" s="5"/>
      <c r="AF319" s="5"/>
      <c r="AG319" s="5"/>
      <c r="AH319" s="5"/>
    </row>
    <row r="320" customFormat="false" ht="12" hidden="false" customHeight="true" outlineLevel="0" collapsed="false">
      <c r="A320" s="2"/>
      <c r="B320" s="2"/>
      <c r="C320" s="2"/>
      <c r="D320" s="2"/>
      <c r="E320" s="2"/>
      <c r="F320" s="2"/>
      <c r="G320" s="2"/>
      <c r="H320" s="2"/>
      <c r="I320" s="7"/>
      <c r="J320" s="2"/>
      <c r="K320" s="2"/>
      <c r="L320" s="2"/>
      <c r="M320" s="2"/>
      <c r="N320" s="2"/>
      <c r="O320" s="2"/>
      <c r="P320" s="2"/>
      <c r="Q320" s="2"/>
      <c r="R320" s="2"/>
      <c r="S320" s="2"/>
      <c r="V320" s="5"/>
      <c r="W320" s="5"/>
      <c r="X320" s="5"/>
      <c r="Y320" s="5"/>
      <c r="Z320" s="5"/>
      <c r="AA320" s="5"/>
      <c r="AB320" s="5"/>
      <c r="AC320" s="5"/>
      <c r="AD320" s="5"/>
      <c r="AE320" s="5"/>
      <c r="AF320" s="5"/>
      <c r="AG320" s="5"/>
      <c r="AH320" s="5"/>
    </row>
    <row r="321" customFormat="false" ht="12" hidden="false" customHeight="true" outlineLevel="0" collapsed="false">
      <c r="A321" s="2"/>
      <c r="B321" s="2"/>
      <c r="C321" s="2"/>
      <c r="D321" s="2"/>
      <c r="E321" s="2"/>
      <c r="F321" s="2"/>
      <c r="G321" s="2"/>
      <c r="H321" s="2"/>
      <c r="I321" s="7"/>
      <c r="J321" s="2"/>
      <c r="K321" s="2"/>
      <c r="L321" s="2"/>
      <c r="M321" s="2"/>
      <c r="N321" s="2"/>
      <c r="O321" s="2"/>
      <c r="P321" s="2"/>
      <c r="Q321" s="2"/>
      <c r="R321" s="2"/>
      <c r="S321" s="2"/>
      <c r="V321" s="5"/>
      <c r="W321" s="5"/>
      <c r="X321" s="5"/>
      <c r="Y321" s="5"/>
      <c r="Z321" s="5"/>
      <c r="AA321" s="5"/>
      <c r="AB321" s="5"/>
      <c r="AC321" s="5"/>
      <c r="AD321" s="5"/>
      <c r="AE321" s="5"/>
      <c r="AF321" s="5"/>
      <c r="AG321" s="5"/>
      <c r="AH321" s="5"/>
    </row>
    <row r="322" customFormat="false" ht="12" hidden="false" customHeight="true" outlineLevel="0" collapsed="false">
      <c r="A322" s="2"/>
      <c r="B322" s="2"/>
      <c r="C322" s="2"/>
      <c r="D322" s="2"/>
      <c r="E322" s="2"/>
      <c r="F322" s="2"/>
      <c r="G322" s="2"/>
      <c r="H322" s="2"/>
      <c r="I322" s="7"/>
      <c r="J322" s="2"/>
      <c r="K322" s="2"/>
      <c r="L322" s="2"/>
      <c r="M322" s="2"/>
      <c r="N322" s="2"/>
      <c r="O322" s="2"/>
      <c r="P322" s="2"/>
      <c r="Q322" s="2"/>
      <c r="R322" s="2"/>
      <c r="S322" s="2"/>
      <c r="V322" s="5"/>
      <c r="W322" s="5"/>
      <c r="X322" s="5"/>
      <c r="Y322" s="5"/>
      <c r="Z322" s="5"/>
      <c r="AA322" s="5"/>
      <c r="AB322" s="5"/>
      <c r="AC322" s="5"/>
      <c r="AD322" s="5"/>
      <c r="AE322" s="5"/>
      <c r="AF322" s="5"/>
      <c r="AG322" s="5"/>
      <c r="AH322" s="5"/>
    </row>
    <row r="323" customFormat="false" ht="12" hidden="false" customHeight="true" outlineLevel="0" collapsed="false">
      <c r="A323" s="2"/>
      <c r="B323" s="2"/>
      <c r="C323" s="2"/>
      <c r="D323" s="2"/>
      <c r="E323" s="2"/>
      <c r="F323" s="2"/>
      <c r="G323" s="2"/>
      <c r="H323" s="2"/>
      <c r="I323" s="7"/>
      <c r="J323" s="2"/>
      <c r="K323" s="2"/>
      <c r="L323" s="2"/>
      <c r="M323" s="2"/>
      <c r="N323" s="2"/>
      <c r="O323" s="2"/>
      <c r="P323" s="2"/>
      <c r="Q323" s="2"/>
      <c r="R323" s="2"/>
      <c r="S323" s="2"/>
      <c r="V323" s="5"/>
      <c r="W323" s="5"/>
      <c r="X323" s="5"/>
      <c r="Y323" s="5"/>
      <c r="Z323" s="5"/>
      <c r="AA323" s="5"/>
      <c r="AB323" s="5"/>
      <c r="AC323" s="5"/>
      <c r="AD323" s="5"/>
      <c r="AE323" s="5"/>
      <c r="AF323" s="5"/>
      <c r="AG323" s="5"/>
      <c r="AH323" s="5"/>
    </row>
    <row r="324" customFormat="false" ht="12" hidden="false" customHeight="true" outlineLevel="0" collapsed="false">
      <c r="A324" s="2"/>
      <c r="B324" s="2"/>
      <c r="C324" s="2"/>
      <c r="D324" s="2"/>
      <c r="E324" s="2"/>
      <c r="F324" s="2"/>
      <c r="G324" s="2"/>
      <c r="H324" s="2"/>
      <c r="I324" s="7"/>
      <c r="J324" s="2"/>
      <c r="K324" s="2"/>
      <c r="L324" s="2"/>
      <c r="M324" s="2"/>
      <c r="N324" s="2"/>
      <c r="O324" s="2"/>
      <c r="P324" s="2"/>
      <c r="Q324" s="2"/>
      <c r="R324" s="2"/>
      <c r="S324" s="2"/>
      <c r="V324" s="5"/>
      <c r="W324" s="5"/>
      <c r="X324" s="5"/>
      <c r="Y324" s="5"/>
      <c r="Z324" s="5"/>
      <c r="AA324" s="5"/>
      <c r="AB324" s="5"/>
      <c r="AC324" s="5"/>
      <c r="AD324" s="5"/>
      <c r="AE324" s="5"/>
      <c r="AF324" s="5"/>
      <c r="AG324" s="5"/>
      <c r="AH324" s="5"/>
    </row>
    <row r="325" customFormat="false" ht="12" hidden="false" customHeight="true" outlineLevel="0" collapsed="false">
      <c r="A325" s="2"/>
      <c r="B325" s="2"/>
      <c r="C325" s="2"/>
      <c r="D325" s="2"/>
      <c r="E325" s="2"/>
      <c r="F325" s="2"/>
      <c r="G325" s="2"/>
      <c r="H325" s="2"/>
      <c r="I325" s="7"/>
      <c r="J325" s="2"/>
      <c r="K325" s="2"/>
      <c r="L325" s="2"/>
      <c r="M325" s="2"/>
      <c r="N325" s="2"/>
      <c r="O325" s="2"/>
      <c r="P325" s="2"/>
      <c r="Q325" s="2"/>
      <c r="R325" s="2"/>
      <c r="S325" s="2"/>
      <c r="V325" s="5"/>
      <c r="W325" s="5"/>
      <c r="X325" s="5"/>
      <c r="Y325" s="5"/>
      <c r="Z325" s="5"/>
      <c r="AA325" s="5"/>
      <c r="AB325" s="5"/>
      <c r="AC325" s="5"/>
      <c r="AD325" s="5"/>
      <c r="AE325" s="5"/>
      <c r="AF325" s="5"/>
      <c r="AG325" s="5"/>
      <c r="AH325" s="5"/>
    </row>
    <row r="326" customFormat="false" ht="12" hidden="false" customHeight="true" outlineLevel="0" collapsed="false">
      <c r="A326" s="2"/>
      <c r="B326" s="2"/>
      <c r="C326" s="2"/>
      <c r="D326" s="2"/>
      <c r="E326" s="2"/>
      <c r="F326" s="2"/>
      <c r="G326" s="2"/>
      <c r="H326" s="2"/>
      <c r="I326" s="7"/>
      <c r="J326" s="2"/>
      <c r="K326" s="2"/>
      <c r="L326" s="2"/>
      <c r="M326" s="2"/>
      <c r="N326" s="2"/>
      <c r="O326" s="2"/>
      <c r="P326" s="2"/>
      <c r="Q326" s="2"/>
      <c r="R326" s="2"/>
      <c r="S326" s="2"/>
      <c r="V326" s="5"/>
      <c r="W326" s="5"/>
      <c r="X326" s="5"/>
      <c r="Y326" s="5"/>
      <c r="Z326" s="5"/>
      <c r="AA326" s="5"/>
      <c r="AB326" s="5"/>
      <c r="AC326" s="5"/>
      <c r="AD326" s="5"/>
      <c r="AE326" s="5"/>
      <c r="AF326" s="5"/>
      <c r="AG326" s="5"/>
      <c r="AH326" s="5"/>
    </row>
    <row r="327" customFormat="false" ht="12" hidden="false" customHeight="true" outlineLevel="0" collapsed="false">
      <c r="A327" s="2"/>
      <c r="B327" s="2"/>
      <c r="C327" s="2"/>
      <c r="D327" s="2"/>
      <c r="E327" s="2"/>
      <c r="F327" s="2"/>
      <c r="G327" s="2"/>
      <c r="H327" s="2"/>
      <c r="I327" s="7"/>
      <c r="J327" s="2"/>
      <c r="K327" s="2"/>
      <c r="L327" s="2"/>
      <c r="M327" s="2"/>
      <c r="N327" s="2"/>
      <c r="O327" s="2"/>
      <c r="P327" s="2"/>
      <c r="Q327" s="2"/>
      <c r="R327" s="2"/>
      <c r="S327" s="2"/>
      <c r="V327" s="5"/>
      <c r="W327" s="5"/>
      <c r="X327" s="5"/>
      <c r="Y327" s="5"/>
      <c r="Z327" s="5"/>
      <c r="AA327" s="5"/>
      <c r="AB327" s="5"/>
      <c r="AC327" s="5"/>
      <c r="AD327" s="5"/>
      <c r="AE327" s="5"/>
      <c r="AF327" s="5"/>
      <c r="AG327" s="5"/>
      <c r="AH327" s="5"/>
    </row>
    <row r="328" customFormat="false" ht="12" hidden="false" customHeight="true" outlineLevel="0" collapsed="false">
      <c r="A328" s="2"/>
      <c r="B328" s="2"/>
      <c r="C328" s="2"/>
      <c r="D328" s="2"/>
      <c r="E328" s="2"/>
      <c r="F328" s="2"/>
      <c r="G328" s="2"/>
      <c r="H328" s="2"/>
      <c r="I328" s="7"/>
      <c r="J328" s="2"/>
      <c r="K328" s="2"/>
      <c r="L328" s="2"/>
      <c r="M328" s="2"/>
      <c r="N328" s="2"/>
      <c r="O328" s="2"/>
      <c r="P328" s="2"/>
      <c r="Q328" s="2"/>
      <c r="R328" s="2"/>
      <c r="S328" s="2"/>
      <c r="V328" s="5"/>
      <c r="W328" s="5"/>
      <c r="X328" s="5"/>
      <c r="Y328" s="5"/>
      <c r="Z328" s="5"/>
      <c r="AA328" s="5"/>
      <c r="AB328" s="5"/>
      <c r="AC328" s="5"/>
      <c r="AD328" s="5"/>
      <c r="AE328" s="5"/>
      <c r="AF328" s="5"/>
      <c r="AG328" s="5"/>
      <c r="AH328" s="5"/>
    </row>
    <row r="329" customFormat="false" ht="12" hidden="false" customHeight="true" outlineLevel="0" collapsed="false">
      <c r="A329" s="2"/>
      <c r="B329" s="2"/>
      <c r="C329" s="2"/>
      <c r="D329" s="2"/>
      <c r="E329" s="2"/>
      <c r="F329" s="2"/>
      <c r="G329" s="2"/>
      <c r="H329" s="2"/>
      <c r="I329" s="7"/>
      <c r="J329" s="2"/>
      <c r="K329" s="2"/>
      <c r="L329" s="2"/>
      <c r="M329" s="2"/>
      <c r="N329" s="2"/>
      <c r="O329" s="2"/>
      <c r="P329" s="2"/>
      <c r="Q329" s="2"/>
      <c r="R329" s="2"/>
      <c r="S329" s="2"/>
      <c r="V329" s="5"/>
      <c r="W329" s="5"/>
      <c r="X329" s="5"/>
      <c r="Y329" s="5"/>
      <c r="Z329" s="5"/>
      <c r="AA329" s="5"/>
      <c r="AB329" s="5"/>
      <c r="AC329" s="5"/>
      <c r="AD329" s="5"/>
      <c r="AE329" s="5"/>
      <c r="AF329" s="5"/>
      <c r="AG329" s="5"/>
      <c r="AH329" s="5"/>
    </row>
    <row r="330" customFormat="false" ht="12" hidden="false" customHeight="true" outlineLevel="0" collapsed="false">
      <c r="A330" s="2"/>
      <c r="B330" s="2"/>
      <c r="C330" s="2"/>
      <c r="D330" s="2"/>
      <c r="E330" s="2"/>
      <c r="F330" s="2"/>
      <c r="G330" s="2"/>
      <c r="H330" s="2"/>
      <c r="I330" s="7"/>
      <c r="J330" s="2"/>
      <c r="K330" s="2"/>
      <c r="L330" s="2"/>
      <c r="M330" s="2"/>
      <c r="N330" s="2"/>
      <c r="O330" s="2"/>
      <c r="P330" s="2"/>
      <c r="Q330" s="2"/>
      <c r="R330" s="2"/>
      <c r="S330" s="2"/>
      <c r="V330" s="5"/>
      <c r="W330" s="5"/>
      <c r="X330" s="5"/>
      <c r="Y330" s="5"/>
      <c r="Z330" s="5"/>
      <c r="AA330" s="5"/>
      <c r="AB330" s="5"/>
      <c r="AC330" s="5"/>
      <c r="AD330" s="5"/>
      <c r="AE330" s="5"/>
      <c r="AF330" s="5"/>
      <c r="AG330" s="5"/>
      <c r="AH330" s="5"/>
    </row>
    <row r="331" customFormat="false" ht="12" hidden="false" customHeight="true" outlineLevel="0" collapsed="false">
      <c r="A331" s="2"/>
      <c r="B331" s="2"/>
      <c r="C331" s="2"/>
      <c r="D331" s="2"/>
      <c r="E331" s="2"/>
      <c r="F331" s="2"/>
      <c r="G331" s="2"/>
      <c r="H331" s="2"/>
      <c r="I331" s="7"/>
      <c r="J331" s="2"/>
      <c r="K331" s="2"/>
      <c r="L331" s="2"/>
      <c r="M331" s="2"/>
      <c r="N331" s="2"/>
      <c r="O331" s="2"/>
      <c r="P331" s="2"/>
      <c r="Q331" s="2"/>
      <c r="R331" s="2"/>
      <c r="S331" s="2"/>
      <c r="V331" s="5"/>
      <c r="W331" s="5"/>
      <c r="X331" s="5"/>
      <c r="Y331" s="5"/>
      <c r="Z331" s="5"/>
      <c r="AA331" s="5"/>
      <c r="AB331" s="5"/>
      <c r="AC331" s="5"/>
      <c r="AD331" s="5"/>
      <c r="AE331" s="5"/>
      <c r="AF331" s="5"/>
      <c r="AG331" s="5"/>
      <c r="AH331" s="5"/>
    </row>
    <row r="332" customFormat="false" ht="12" hidden="false" customHeight="true" outlineLevel="0" collapsed="false">
      <c r="A332" s="2"/>
      <c r="B332" s="2"/>
      <c r="C332" s="2"/>
      <c r="D332" s="2"/>
      <c r="E332" s="2"/>
      <c r="F332" s="2"/>
      <c r="G332" s="2"/>
      <c r="H332" s="2"/>
      <c r="I332" s="7"/>
      <c r="J332" s="2"/>
      <c r="K332" s="2"/>
      <c r="L332" s="2"/>
      <c r="M332" s="2"/>
      <c r="N332" s="2"/>
      <c r="O332" s="2"/>
      <c r="P332" s="2"/>
      <c r="Q332" s="2"/>
      <c r="R332" s="2"/>
      <c r="S332" s="2"/>
      <c r="V332" s="5"/>
      <c r="W332" s="5"/>
      <c r="X332" s="5"/>
      <c r="Y332" s="5"/>
      <c r="Z332" s="5"/>
      <c r="AA332" s="5"/>
      <c r="AB332" s="5"/>
      <c r="AC332" s="5"/>
      <c r="AD332" s="5"/>
      <c r="AE332" s="5"/>
      <c r="AF332" s="5"/>
      <c r="AG332" s="5"/>
      <c r="AH332" s="5"/>
    </row>
    <row r="333" customFormat="false" ht="12" hidden="false" customHeight="true" outlineLevel="0" collapsed="false">
      <c r="A333" s="2"/>
      <c r="B333" s="2"/>
      <c r="C333" s="2"/>
      <c r="D333" s="2"/>
      <c r="E333" s="2"/>
      <c r="F333" s="2"/>
      <c r="G333" s="2"/>
      <c r="H333" s="2"/>
      <c r="I333" s="7"/>
      <c r="J333" s="2"/>
      <c r="K333" s="2"/>
      <c r="L333" s="2"/>
      <c r="M333" s="2"/>
      <c r="N333" s="2"/>
      <c r="O333" s="2"/>
      <c r="P333" s="2"/>
      <c r="Q333" s="2"/>
      <c r="R333" s="2"/>
      <c r="S333" s="2"/>
      <c r="V333" s="5"/>
      <c r="W333" s="5"/>
      <c r="X333" s="5"/>
      <c r="Y333" s="5"/>
      <c r="Z333" s="5"/>
      <c r="AA333" s="5"/>
      <c r="AB333" s="5"/>
      <c r="AC333" s="5"/>
      <c r="AD333" s="5"/>
      <c r="AE333" s="5"/>
      <c r="AF333" s="5"/>
      <c r="AG333" s="5"/>
      <c r="AH333" s="5"/>
    </row>
    <row r="334" customFormat="false" ht="12" hidden="false" customHeight="true" outlineLevel="0" collapsed="false">
      <c r="A334" s="2"/>
      <c r="B334" s="2"/>
      <c r="C334" s="2"/>
      <c r="D334" s="2"/>
      <c r="E334" s="2"/>
      <c r="F334" s="2"/>
      <c r="G334" s="2"/>
      <c r="H334" s="2"/>
      <c r="I334" s="7"/>
      <c r="J334" s="2"/>
      <c r="K334" s="2"/>
      <c r="L334" s="2"/>
      <c r="M334" s="2"/>
      <c r="N334" s="2"/>
      <c r="O334" s="2"/>
      <c r="P334" s="2"/>
      <c r="Q334" s="2"/>
      <c r="R334" s="2"/>
      <c r="S334" s="2"/>
      <c r="V334" s="5"/>
      <c r="W334" s="5"/>
      <c r="X334" s="5"/>
      <c r="Y334" s="5"/>
      <c r="Z334" s="5"/>
      <c r="AA334" s="5"/>
      <c r="AB334" s="5"/>
      <c r="AC334" s="5"/>
      <c r="AD334" s="5"/>
      <c r="AE334" s="5"/>
      <c r="AF334" s="5"/>
      <c r="AG334" s="5"/>
      <c r="AH334" s="5"/>
    </row>
    <row r="335" customFormat="false" ht="12" hidden="false" customHeight="true" outlineLevel="0" collapsed="false">
      <c r="A335" s="2"/>
      <c r="B335" s="2"/>
      <c r="C335" s="2"/>
      <c r="D335" s="2"/>
      <c r="E335" s="2"/>
      <c r="F335" s="2"/>
      <c r="G335" s="2"/>
      <c r="H335" s="2"/>
      <c r="I335" s="7"/>
      <c r="J335" s="2"/>
      <c r="K335" s="2"/>
      <c r="L335" s="2"/>
      <c r="M335" s="2"/>
      <c r="N335" s="2"/>
      <c r="O335" s="2"/>
      <c r="P335" s="2"/>
      <c r="Q335" s="2"/>
      <c r="R335" s="2"/>
      <c r="S335" s="2"/>
      <c r="V335" s="5"/>
      <c r="W335" s="5"/>
      <c r="X335" s="5"/>
      <c r="Y335" s="5"/>
      <c r="Z335" s="5"/>
      <c r="AA335" s="5"/>
      <c r="AB335" s="5"/>
      <c r="AC335" s="5"/>
      <c r="AD335" s="5"/>
      <c r="AE335" s="5"/>
      <c r="AF335" s="5"/>
      <c r="AG335" s="5"/>
      <c r="AH335" s="5"/>
    </row>
    <row r="336" customFormat="false" ht="12" hidden="false" customHeight="true" outlineLevel="0" collapsed="false">
      <c r="A336" s="2"/>
      <c r="B336" s="2"/>
      <c r="C336" s="2"/>
      <c r="D336" s="2"/>
      <c r="E336" s="2"/>
      <c r="F336" s="2"/>
      <c r="G336" s="2"/>
      <c r="H336" s="2"/>
      <c r="I336" s="7"/>
      <c r="J336" s="2"/>
      <c r="K336" s="2"/>
      <c r="L336" s="2"/>
      <c r="M336" s="2"/>
      <c r="N336" s="2"/>
      <c r="O336" s="2"/>
      <c r="P336" s="2"/>
      <c r="Q336" s="2"/>
      <c r="R336" s="2"/>
      <c r="S336" s="2"/>
      <c r="V336" s="5"/>
      <c r="W336" s="5"/>
      <c r="X336" s="5"/>
      <c r="Y336" s="5"/>
      <c r="Z336" s="5"/>
      <c r="AA336" s="5"/>
      <c r="AB336" s="5"/>
      <c r="AC336" s="5"/>
      <c r="AD336" s="5"/>
      <c r="AE336" s="5"/>
      <c r="AF336" s="5"/>
      <c r="AG336" s="5"/>
      <c r="AH336" s="5"/>
    </row>
    <row r="337" customFormat="false" ht="12" hidden="false" customHeight="true" outlineLevel="0" collapsed="false">
      <c r="A337" s="2"/>
      <c r="B337" s="2"/>
      <c r="C337" s="2"/>
      <c r="D337" s="2"/>
      <c r="E337" s="2"/>
      <c r="F337" s="2"/>
      <c r="G337" s="2"/>
      <c r="H337" s="2"/>
      <c r="I337" s="7"/>
      <c r="J337" s="2"/>
      <c r="K337" s="2"/>
      <c r="L337" s="2"/>
      <c r="M337" s="2"/>
      <c r="N337" s="2"/>
      <c r="O337" s="2"/>
      <c r="P337" s="2"/>
      <c r="Q337" s="2"/>
      <c r="R337" s="2"/>
      <c r="S337" s="2"/>
      <c r="V337" s="5"/>
      <c r="W337" s="5"/>
      <c r="X337" s="5"/>
      <c r="Y337" s="5"/>
      <c r="Z337" s="5"/>
      <c r="AA337" s="5"/>
      <c r="AB337" s="5"/>
      <c r="AC337" s="5"/>
      <c r="AD337" s="5"/>
      <c r="AE337" s="5"/>
      <c r="AF337" s="5"/>
      <c r="AG337" s="5"/>
      <c r="AH337" s="5"/>
    </row>
    <row r="338" customFormat="false" ht="12" hidden="false" customHeight="true" outlineLevel="0" collapsed="false">
      <c r="A338" s="2"/>
      <c r="B338" s="2"/>
      <c r="C338" s="2"/>
      <c r="D338" s="2"/>
      <c r="E338" s="2"/>
      <c r="F338" s="2"/>
      <c r="G338" s="2"/>
      <c r="H338" s="2"/>
      <c r="I338" s="7"/>
      <c r="J338" s="2"/>
      <c r="K338" s="2"/>
      <c r="L338" s="2"/>
      <c r="M338" s="2"/>
      <c r="N338" s="2"/>
      <c r="O338" s="2"/>
      <c r="P338" s="2"/>
      <c r="Q338" s="2"/>
      <c r="R338" s="2"/>
      <c r="S338" s="2"/>
      <c r="V338" s="5"/>
      <c r="W338" s="5"/>
      <c r="X338" s="5"/>
      <c r="Y338" s="5"/>
      <c r="Z338" s="5"/>
      <c r="AA338" s="5"/>
      <c r="AB338" s="5"/>
      <c r="AC338" s="5"/>
      <c r="AD338" s="5"/>
      <c r="AE338" s="5"/>
      <c r="AF338" s="5"/>
      <c r="AG338" s="5"/>
      <c r="AH338" s="5"/>
    </row>
    <row r="339" customFormat="false" ht="12" hidden="false" customHeight="true" outlineLevel="0" collapsed="false">
      <c r="A339" s="2"/>
      <c r="B339" s="2"/>
      <c r="C339" s="2"/>
      <c r="D339" s="2"/>
      <c r="E339" s="2"/>
      <c r="F339" s="2"/>
      <c r="G339" s="2"/>
      <c r="H339" s="2"/>
      <c r="I339" s="7"/>
      <c r="J339" s="2"/>
      <c r="K339" s="2"/>
      <c r="L339" s="2"/>
      <c r="M339" s="2"/>
      <c r="N339" s="2"/>
      <c r="O339" s="2"/>
      <c r="P339" s="2"/>
      <c r="Q339" s="2"/>
      <c r="R339" s="2"/>
      <c r="S339" s="2"/>
      <c r="V339" s="5"/>
      <c r="W339" s="5"/>
      <c r="X339" s="5"/>
      <c r="Y339" s="5"/>
      <c r="Z339" s="5"/>
      <c r="AA339" s="5"/>
      <c r="AB339" s="5"/>
      <c r="AC339" s="5"/>
      <c r="AD339" s="5"/>
      <c r="AE339" s="5"/>
      <c r="AF339" s="5"/>
      <c r="AG339" s="5"/>
      <c r="AH339" s="5"/>
    </row>
    <row r="340" customFormat="false" ht="12" hidden="false" customHeight="true" outlineLevel="0" collapsed="false">
      <c r="A340" s="2"/>
      <c r="B340" s="2"/>
      <c r="C340" s="2"/>
      <c r="D340" s="2"/>
      <c r="E340" s="2"/>
      <c r="F340" s="2"/>
      <c r="G340" s="2"/>
      <c r="H340" s="2"/>
      <c r="I340" s="7"/>
      <c r="J340" s="2"/>
      <c r="K340" s="2"/>
      <c r="L340" s="2"/>
      <c r="M340" s="2"/>
      <c r="N340" s="2"/>
      <c r="O340" s="2"/>
      <c r="P340" s="2"/>
      <c r="Q340" s="2"/>
      <c r="R340" s="2"/>
      <c r="S340" s="2"/>
      <c r="V340" s="5"/>
      <c r="W340" s="5"/>
      <c r="X340" s="5"/>
      <c r="Y340" s="5"/>
      <c r="Z340" s="5"/>
      <c r="AA340" s="5"/>
      <c r="AB340" s="5"/>
      <c r="AC340" s="5"/>
      <c r="AD340" s="5"/>
      <c r="AE340" s="5"/>
      <c r="AF340" s="5"/>
      <c r="AG340" s="5"/>
      <c r="AH340" s="5"/>
    </row>
    <row r="341" customFormat="false" ht="12" hidden="false" customHeight="true" outlineLevel="0" collapsed="false">
      <c r="A341" s="2"/>
      <c r="B341" s="2"/>
      <c r="C341" s="2"/>
      <c r="D341" s="2"/>
      <c r="E341" s="2"/>
      <c r="F341" s="2"/>
      <c r="G341" s="2"/>
      <c r="H341" s="2"/>
      <c r="I341" s="7"/>
      <c r="J341" s="2"/>
      <c r="K341" s="2"/>
      <c r="L341" s="2"/>
      <c r="M341" s="2"/>
      <c r="N341" s="2"/>
      <c r="O341" s="2"/>
      <c r="P341" s="2"/>
      <c r="Q341" s="2"/>
      <c r="R341" s="2"/>
      <c r="S341" s="2"/>
      <c r="V341" s="5"/>
      <c r="W341" s="5"/>
      <c r="X341" s="5"/>
      <c r="Y341" s="5"/>
      <c r="Z341" s="5"/>
      <c r="AA341" s="5"/>
      <c r="AB341" s="5"/>
      <c r="AC341" s="5"/>
      <c r="AD341" s="5"/>
      <c r="AE341" s="5"/>
      <c r="AF341" s="5"/>
      <c r="AG341" s="5"/>
      <c r="AH341" s="5"/>
    </row>
    <row r="342" customFormat="false" ht="12" hidden="false" customHeight="true" outlineLevel="0" collapsed="false">
      <c r="A342" s="2"/>
      <c r="B342" s="2"/>
      <c r="C342" s="2"/>
      <c r="D342" s="2"/>
      <c r="E342" s="2"/>
      <c r="F342" s="2"/>
      <c r="G342" s="2"/>
      <c r="H342" s="2"/>
      <c r="I342" s="7"/>
      <c r="J342" s="2"/>
      <c r="K342" s="2"/>
      <c r="L342" s="2"/>
      <c r="M342" s="2"/>
      <c r="N342" s="2"/>
      <c r="O342" s="2"/>
      <c r="P342" s="2"/>
      <c r="Q342" s="2"/>
      <c r="R342" s="2"/>
      <c r="S342" s="2"/>
      <c r="V342" s="5"/>
      <c r="W342" s="5"/>
      <c r="X342" s="5"/>
      <c r="Y342" s="5"/>
      <c r="Z342" s="5"/>
      <c r="AA342" s="5"/>
      <c r="AB342" s="5"/>
      <c r="AC342" s="5"/>
      <c r="AD342" s="5"/>
      <c r="AE342" s="5"/>
      <c r="AF342" s="5"/>
      <c r="AG342" s="5"/>
      <c r="AH342" s="5"/>
    </row>
    <row r="343" customFormat="false" ht="12" hidden="false" customHeight="true" outlineLevel="0" collapsed="false">
      <c r="A343" s="2"/>
      <c r="B343" s="2"/>
      <c r="C343" s="2"/>
      <c r="D343" s="2"/>
      <c r="E343" s="2"/>
      <c r="F343" s="2"/>
      <c r="G343" s="2"/>
      <c r="H343" s="2"/>
      <c r="I343" s="7"/>
      <c r="J343" s="2"/>
      <c r="K343" s="2"/>
      <c r="L343" s="2"/>
      <c r="M343" s="2"/>
      <c r="N343" s="2"/>
      <c r="O343" s="2"/>
      <c r="P343" s="2"/>
      <c r="Q343" s="2"/>
      <c r="R343" s="2"/>
      <c r="S343" s="2"/>
      <c r="V343" s="5"/>
      <c r="W343" s="5"/>
      <c r="X343" s="5"/>
      <c r="Y343" s="5"/>
      <c r="Z343" s="5"/>
      <c r="AA343" s="5"/>
      <c r="AB343" s="5"/>
      <c r="AC343" s="5"/>
      <c r="AD343" s="5"/>
      <c r="AE343" s="5"/>
      <c r="AF343" s="5"/>
      <c r="AG343" s="5"/>
      <c r="AH343" s="5"/>
    </row>
    <row r="344" customFormat="false" ht="12" hidden="false" customHeight="true" outlineLevel="0" collapsed="false">
      <c r="A344" s="2"/>
      <c r="B344" s="2"/>
      <c r="C344" s="2"/>
      <c r="D344" s="2"/>
      <c r="E344" s="2"/>
      <c r="F344" s="2"/>
      <c r="G344" s="2"/>
      <c r="H344" s="2"/>
      <c r="I344" s="7"/>
      <c r="J344" s="2"/>
      <c r="K344" s="2"/>
      <c r="L344" s="2"/>
      <c r="M344" s="2"/>
      <c r="N344" s="2"/>
      <c r="O344" s="2"/>
      <c r="P344" s="2"/>
      <c r="Q344" s="2"/>
      <c r="R344" s="2"/>
      <c r="S344" s="2"/>
      <c r="V344" s="5"/>
      <c r="W344" s="5"/>
      <c r="X344" s="5"/>
      <c r="Y344" s="5"/>
      <c r="Z344" s="5"/>
      <c r="AA344" s="5"/>
      <c r="AB344" s="5"/>
      <c r="AC344" s="5"/>
      <c r="AD344" s="5"/>
      <c r="AE344" s="5"/>
      <c r="AF344" s="5"/>
      <c r="AG344" s="5"/>
      <c r="AH344" s="5"/>
    </row>
    <row r="345" customFormat="false" ht="12" hidden="false" customHeight="true" outlineLevel="0" collapsed="false">
      <c r="A345" s="2"/>
      <c r="B345" s="2"/>
      <c r="C345" s="2"/>
      <c r="D345" s="2"/>
      <c r="E345" s="2"/>
      <c r="F345" s="2"/>
      <c r="G345" s="2"/>
      <c r="H345" s="2"/>
      <c r="I345" s="7"/>
      <c r="J345" s="2"/>
      <c r="K345" s="2"/>
      <c r="L345" s="2"/>
      <c r="M345" s="2"/>
      <c r="N345" s="2"/>
      <c r="O345" s="2"/>
      <c r="P345" s="2"/>
      <c r="Q345" s="2"/>
      <c r="R345" s="2"/>
      <c r="S345" s="2"/>
      <c r="V345" s="5"/>
      <c r="W345" s="5"/>
      <c r="X345" s="5"/>
      <c r="Y345" s="5"/>
      <c r="Z345" s="5"/>
      <c r="AA345" s="5"/>
      <c r="AB345" s="5"/>
      <c r="AC345" s="5"/>
      <c r="AD345" s="5"/>
      <c r="AE345" s="5"/>
      <c r="AF345" s="5"/>
      <c r="AG345" s="5"/>
      <c r="AH345" s="5"/>
    </row>
    <row r="346" customFormat="false" ht="12" hidden="false" customHeight="true" outlineLevel="0" collapsed="false">
      <c r="A346" s="2"/>
      <c r="B346" s="2"/>
      <c r="C346" s="2"/>
      <c r="D346" s="2"/>
      <c r="E346" s="2"/>
      <c r="F346" s="2"/>
      <c r="G346" s="2"/>
      <c r="H346" s="2"/>
      <c r="I346" s="7"/>
      <c r="J346" s="2"/>
      <c r="K346" s="2"/>
      <c r="L346" s="2"/>
      <c r="M346" s="2"/>
      <c r="N346" s="2"/>
      <c r="O346" s="2"/>
      <c r="P346" s="2"/>
      <c r="Q346" s="2"/>
      <c r="R346" s="2"/>
      <c r="S346" s="2"/>
      <c r="V346" s="5"/>
      <c r="W346" s="5"/>
      <c r="X346" s="5"/>
      <c r="Y346" s="5"/>
      <c r="Z346" s="5"/>
      <c r="AA346" s="5"/>
      <c r="AB346" s="5"/>
      <c r="AC346" s="5"/>
      <c r="AD346" s="5"/>
      <c r="AE346" s="5"/>
      <c r="AF346" s="5"/>
      <c r="AG346" s="5"/>
      <c r="AH346" s="5"/>
    </row>
    <row r="347" customFormat="false" ht="12" hidden="false" customHeight="true" outlineLevel="0" collapsed="false">
      <c r="A347" s="2"/>
      <c r="B347" s="2"/>
      <c r="C347" s="2"/>
      <c r="D347" s="2"/>
      <c r="E347" s="2"/>
      <c r="F347" s="2"/>
      <c r="G347" s="2"/>
      <c r="H347" s="2"/>
      <c r="I347" s="7"/>
      <c r="J347" s="2"/>
      <c r="K347" s="2"/>
      <c r="L347" s="2"/>
      <c r="M347" s="2"/>
      <c r="N347" s="2"/>
      <c r="O347" s="2"/>
      <c r="P347" s="2"/>
      <c r="Q347" s="2"/>
      <c r="R347" s="2"/>
      <c r="S347" s="2"/>
      <c r="V347" s="5"/>
      <c r="W347" s="5"/>
      <c r="X347" s="5"/>
      <c r="Y347" s="5"/>
      <c r="Z347" s="5"/>
      <c r="AA347" s="5"/>
      <c r="AB347" s="5"/>
      <c r="AC347" s="5"/>
      <c r="AD347" s="5"/>
      <c r="AE347" s="5"/>
      <c r="AF347" s="5"/>
      <c r="AG347" s="5"/>
      <c r="AH347" s="5"/>
    </row>
    <row r="348" customFormat="false" ht="12" hidden="false" customHeight="true" outlineLevel="0" collapsed="false">
      <c r="A348" s="2"/>
      <c r="B348" s="2"/>
      <c r="C348" s="2"/>
      <c r="D348" s="2"/>
      <c r="E348" s="2"/>
      <c r="F348" s="2"/>
      <c r="G348" s="2"/>
      <c r="H348" s="2"/>
      <c r="I348" s="7"/>
      <c r="J348" s="2"/>
      <c r="K348" s="2"/>
      <c r="L348" s="2"/>
      <c r="M348" s="2"/>
      <c r="N348" s="2"/>
      <c r="O348" s="2"/>
      <c r="P348" s="2"/>
      <c r="Q348" s="2"/>
      <c r="R348" s="2"/>
      <c r="S348" s="2"/>
      <c r="V348" s="5"/>
      <c r="W348" s="5"/>
      <c r="X348" s="5"/>
      <c r="Y348" s="5"/>
      <c r="Z348" s="5"/>
      <c r="AA348" s="5"/>
      <c r="AB348" s="5"/>
      <c r="AC348" s="5"/>
      <c r="AD348" s="5"/>
      <c r="AE348" s="5"/>
      <c r="AF348" s="5"/>
      <c r="AG348" s="5"/>
      <c r="AH348" s="5"/>
    </row>
    <row r="349" customFormat="false" ht="12" hidden="false" customHeight="true" outlineLevel="0" collapsed="false">
      <c r="A349" s="2"/>
      <c r="B349" s="2"/>
      <c r="C349" s="2"/>
      <c r="D349" s="2"/>
      <c r="E349" s="2"/>
      <c r="F349" s="2"/>
      <c r="G349" s="2"/>
      <c r="H349" s="2"/>
      <c r="I349" s="7"/>
      <c r="J349" s="2"/>
      <c r="K349" s="2"/>
      <c r="L349" s="2"/>
      <c r="M349" s="2"/>
      <c r="N349" s="2"/>
      <c r="O349" s="2"/>
      <c r="P349" s="2"/>
      <c r="Q349" s="2"/>
      <c r="R349" s="2"/>
      <c r="S349" s="2"/>
      <c r="V349" s="5"/>
      <c r="W349" s="5"/>
      <c r="X349" s="5"/>
      <c r="Y349" s="5"/>
      <c r="Z349" s="5"/>
      <c r="AA349" s="5"/>
      <c r="AB349" s="5"/>
      <c r="AC349" s="5"/>
      <c r="AD349" s="5"/>
      <c r="AE349" s="5"/>
      <c r="AF349" s="5"/>
      <c r="AG349" s="5"/>
      <c r="AH349" s="5"/>
    </row>
    <row r="350" customFormat="false" ht="12" hidden="false" customHeight="true" outlineLevel="0" collapsed="false">
      <c r="A350" s="2"/>
      <c r="B350" s="2"/>
      <c r="C350" s="2"/>
      <c r="D350" s="2"/>
      <c r="E350" s="2"/>
      <c r="F350" s="2"/>
      <c r="G350" s="2"/>
      <c r="H350" s="2"/>
      <c r="I350" s="7"/>
      <c r="J350" s="2"/>
      <c r="K350" s="2"/>
      <c r="L350" s="2"/>
      <c r="M350" s="2"/>
      <c r="N350" s="2"/>
      <c r="O350" s="2"/>
      <c r="P350" s="2"/>
      <c r="Q350" s="2"/>
      <c r="R350" s="2"/>
      <c r="S350" s="2"/>
      <c r="V350" s="5"/>
      <c r="W350" s="5"/>
      <c r="X350" s="5"/>
      <c r="Y350" s="5"/>
      <c r="Z350" s="5"/>
      <c r="AA350" s="5"/>
      <c r="AB350" s="5"/>
      <c r="AC350" s="5"/>
      <c r="AD350" s="5"/>
      <c r="AE350" s="5"/>
      <c r="AF350" s="5"/>
      <c r="AG350" s="5"/>
      <c r="AH350" s="5"/>
    </row>
    <row r="351" customFormat="false" ht="12" hidden="false" customHeight="true" outlineLevel="0" collapsed="false">
      <c r="A351" s="2"/>
      <c r="B351" s="2"/>
      <c r="C351" s="2"/>
      <c r="D351" s="2"/>
      <c r="E351" s="2"/>
      <c r="F351" s="2"/>
      <c r="G351" s="2"/>
      <c r="H351" s="2"/>
      <c r="I351" s="7"/>
      <c r="J351" s="2"/>
      <c r="K351" s="2"/>
      <c r="L351" s="2"/>
      <c r="M351" s="2"/>
      <c r="N351" s="2"/>
      <c r="O351" s="2"/>
      <c r="P351" s="2"/>
      <c r="Q351" s="2"/>
      <c r="R351" s="2"/>
      <c r="S351" s="2"/>
      <c r="V351" s="5"/>
      <c r="W351" s="5"/>
      <c r="X351" s="5"/>
      <c r="Y351" s="5"/>
      <c r="Z351" s="5"/>
      <c r="AA351" s="5"/>
      <c r="AB351" s="5"/>
      <c r="AC351" s="5"/>
      <c r="AD351" s="5"/>
      <c r="AE351" s="5"/>
      <c r="AF351" s="5"/>
      <c r="AG351" s="5"/>
      <c r="AH351" s="5"/>
    </row>
    <row r="352" customFormat="false" ht="12" hidden="false" customHeight="true" outlineLevel="0" collapsed="false">
      <c r="A352" s="2"/>
      <c r="B352" s="2"/>
      <c r="C352" s="2"/>
      <c r="D352" s="2"/>
      <c r="E352" s="2"/>
      <c r="F352" s="2"/>
      <c r="G352" s="2"/>
      <c r="H352" s="2"/>
      <c r="I352" s="7"/>
      <c r="J352" s="2"/>
      <c r="K352" s="2"/>
      <c r="L352" s="2"/>
      <c r="M352" s="2"/>
      <c r="N352" s="2"/>
      <c r="O352" s="2"/>
      <c r="P352" s="2"/>
      <c r="Q352" s="2"/>
      <c r="R352" s="2"/>
      <c r="S352" s="2"/>
      <c r="V352" s="5"/>
      <c r="W352" s="5"/>
      <c r="X352" s="5"/>
      <c r="Y352" s="5"/>
      <c r="Z352" s="5"/>
      <c r="AA352" s="5"/>
      <c r="AB352" s="5"/>
      <c r="AC352" s="5"/>
      <c r="AD352" s="5"/>
      <c r="AE352" s="5"/>
      <c r="AF352" s="5"/>
      <c r="AG352" s="5"/>
      <c r="AH352" s="5"/>
    </row>
    <row r="353" customFormat="false" ht="12" hidden="false" customHeight="true" outlineLevel="0" collapsed="false">
      <c r="A353" s="2"/>
      <c r="B353" s="2"/>
      <c r="C353" s="2"/>
      <c r="D353" s="2"/>
      <c r="E353" s="2"/>
      <c r="F353" s="2"/>
      <c r="G353" s="2"/>
      <c r="H353" s="2"/>
      <c r="I353" s="7"/>
      <c r="J353" s="2"/>
      <c r="K353" s="2"/>
      <c r="L353" s="2"/>
      <c r="M353" s="2"/>
      <c r="N353" s="2"/>
      <c r="O353" s="2"/>
      <c r="P353" s="2"/>
      <c r="Q353" s="2"/>
      <c r="V353" s="5"/>
      <c r="W353" s="5"/>
      <c r="X353" s="5"/>
      <c r="Y353" s="5"/>
      <c r="Z353" s="5"/>
      <c r="AA353" s="5"/>
      <c r="AB353" s="5"/>
      <c r="AC353" s="5"/>
      <c r="AD353" s="5"/>
      <c r="AE353" s="5"/>
      <c r="AF353" s="5"/>
      <c r="AG353" s="5"/>
      <c r="AH353" s="5"/>
    </row>
    <row r="354" customFormat="false" ht="12" hidden="false" customHeight="true" outlineLevel="0" collapsed="false">
      <c r="A354" s="2"/>
      <c r="B354" s="2"/>
      <c r="C354" s="2"/>
      <c r="D354" s="2"/>
      <c r="E354" s="2"/>
      <c r="F354" s="2"/>
      <c r="G354" s="2"/>
      <c r="H354" s="2"/>
      <c r="I354" s="7"/>
      <c r="J354" s="2"/>
      <c r="K354" s="2"/>
      <c r="L354" s="2"/>
      <c r="M354" s="2"/>
      <c r="N354" s="2"/>
      <c r="O354" s="2"/>
      <c r="P354" s="2"/>
      <c r="Q354" s="2"/>
      <c r="V354" s="5"/>
      <c r="W354" s="5"/>
      <c r="X354" s="5"/>
      <c r="Y354" s="5"/>
      <c r="Z354" s="5"/>
      <c r="AA354" s="5"/>
      <c r="AB354" s="5"/>
      <c r="AC354" s="5"/>
      <c r="AD354" s="5"/>
      <c r="AE354" s="5"/>
      <c r="AF354" s="5"/>
      <c r="AG354" s="5"/>
      <c r="AH354" s="5"/>
    </row>
    <row r="355" customFormat="false" ht="12" hidden="false" customHeight="true" outlineLevel="0" collapsed="false">
      <c r="A355" s="2"/>
      <c r="B355" s="2"/>
      <c r="C355" s="2"/>
      <c r="D355" s="2"/>
      <c r="E355" s="2"/>
      <c r="F355" s="2"/>
      <c r="G355" s="2"/>
      <c r="H355" s="2"/>
      <c r="I355" s="7"/>
      <c r="J355" s="2"/>
      <c r="K355" s="2"/>
      <c r="L355" s="2"/>
      <c r="M355" s="2"/>
      <c r="N355" s="2"/>
      <c r="O355" s="2"/>
      <c r="P355" s="2"/>
      <c r="Q355" s="2"/>
      <c r="V355" s="5"/>
      <c r="W355" s="5"/>
      <c r="X355" s="5"/>
      <c r="Y355" s="5"/>
      <c r="Z355" s="5"/>
      <c r="AA355" s="5"/>
      <c r="AB355" s="5"/>
      <c r="AC355" s="5"/>
      <c r="AD355" s="5"/>
      <c r="AE355" s="5"/>
      <c r="AF355" s="5"/>
      <c r="AG355" s="5"/>
      <c r="AH355" s="5"/>
    </row>
    <row r="356" customFormat="false" ht="12" hidden="false" customHeight="true" outlineLevel="0" collapsed="false">
      <c r="A356" s="2"/>
      <c r="B356" s="2"/>
      <c r="C356" s="2"/>
      <c r="D356" s="2"/>
      <c r="E356" s="2"/>
      <c r="F356" s="2"/>
      <c r="G356" s="2"/>
      <c r="H356" s="2"/>
      <c r="I356" s="7"/>
      <c r="J356" s="2"/>
      <c r="K356" s="2"/>
      <c r="L356" s="2"/>
      <c r="M356" s="2"/>
      <c r="N356" s="2"/>
      <c r="O356" s="2"/>
      <c r="P356" s="2"/>
      <c r="Q356" s="2"/>
      <c r="V356" s="5"/>
      <c r="W356" s="5"/>
      <c r="X356" s="5"/>
      <c r="Y356" s="5"/>
      <c r="Z356" s="5"/>
      <c r="AA356" s="5"/>
      <c r="AB356" s="5"/>
      <c r="AC356" s="5"/>
      <c r="AD356" s="5"/>
      <c r="AE356" s="5"/>
      <c r="AF356" s="5"/>
      <c r="AG356" s="5"/>
      <c r="AH356" s="5"/>
    </row>
    <row r="357" customFormat="false" ht="12" hidden="false" customHeight="true" outlineLevel="0" collapsed="false">
      <c r="A357" s="2"/>
      <c r="B357" s="2"/>
      <c r="C357" s="2"/>
      <c r="D357" s="2"/>
      <c r="E357" s="2"/>
      <c r="F357" s="2"/>
      <c r="G357" s="2"/>
      <c r="H357" s="2"/>
      <c r="I357" s="7"/>
      <c r="J357" s="2"/>
      <c r="K357" s="2"/>
      <c r="L357" s="2"/>
      <c r="M357" s="2"/>
      <c r="N357" s="2"/>
      <c r="O357" s="2"/>
      <c r="P357" s="2"/>
      <c r="Q357" s="2"/>
      <c r="V357" s="5"/>
      <c r="W357" s="5"/>
      <c r="X357" s="5"/>
      <c r="Y357" s="5"/>
      <c r="Z357" s="5"/>
      <c r="AA357" s="5"/>
      <c r="AB357" s="5"/>
      <c r="AC357" s="5"/>
      <c r="AD357" s="5"/>
      <c r="AE357" s="5"/>
      <c r="AF357" s="5"/>
      <c r="AG357" s="5"/>
      <c r="AH357" s="5"/>
    </row>
    <row r="358" customFormat="false" ht="12" hidden="false" customHeight="true" outlineLevel="0" collapsed="false">
      <c r="A358" s="2"/>
      <c r="B358" s="2"/>
      <c r="C358" s="2"/>
      <c r="D358" s="2"/>
      <c r="E358" s="2"/>
      <c r="F358" s="2"/>
      <c r="G358" s="2"/>
      <c r="H358" s="2"/>
      <c r="I358" s="7"/>
      <c r="J358" s="2"/>
      <c r="K358" s="2"/>
      <c r="L358" s="2"/>
      <c r="M358" s="2"/>
      <c r="N358" s="2"/>
      <c r="O358" s="2"/>
      <c r="P358" s="2"/>
      <c r="Q358" s="2"/>
      <c r="V358" s="5"/>
      <c r="W358" s="5"/>
      <c r="X358" s="5"/>
      <c r="Y358" s="5"/>
      <c r="Z358" s="5"/>
      <c r="AA358" s="5"/>
      <c r="AB358" s="5"/>
      <c r="AC358" s="5"/>
      <c r="AD358" s="5"/>
      <c r="AE358" s="5"/>
      <c r="AF358" s="5"/>
      <c r="AG358" s="5"/>
      <c r="AH358" s="5"/>
    </row>
    <row r="359" customFormat="false" ht="12" hidden="false" customHeight="true" outlineLevel="0" collapsed="false">
      <c r="A359" s="2"/>
      <c r="B359" s="2"/>
      <c r="C359" s="2"/>
      <c r="D359" s="2"/>
      <c r="E359" s="2"/>
      <c r="F359" s="2"/>
      <c r="G359" s="2"/>
      <c r="H359" s="2"/>
      <c r="I359" s="7"/>
      <c r="J359" s="2"/>
      <c r="K359" s="2"/>
      <c r="L359" s="2"/>
      <c r="M359" s="2"/>
      <c r="N359" s="2"/>
      <c r="O359" s="2"/>
      <c r="P359" s="2"/>
      <c r="Q359" s="2"/>
      <c r="V359" s="5"/>
      <c r="W359" s="5"/>
      <c r="X359" s="5"/>
      <c r="Y359" s="5"/>
      <c r="Z359" s="5"/>
      <c r="AA359" s="5"/>
      <c r="AB359" s="5"/>
      <c r="AC359" s="5"/>
      <c r="AD359" s="5"/>
      <c r="AE359" s="5"/>
      <c r="AF359" s="5"/>
      <c r="AG359" s="5"/>
      <c r="AH359" s="5"/>
    </row>
    <row r="360" customFormat="false" ht="12" hidden="false" customHeight="true" outlineLevel="0" collapsed="false">
      <c r="A360" s="2"/>
      <c r="B360" s="2"/>
      <c r="C360" s="2"/>
      <c r="D360" s="2"/>
      <c r="E360" s="2"/>
      <c r="F360" s="2"/>
      <c r="G360" s="2"/>
      <c r="H360" s="2"/>
      <c r="I360" s="7"/>
      <c r="J360" s="2"/>
      <c r="K360" s="2"/>
      <c r="L360" s="2"/>
      <c r="M360" s="2"/>
      <c r="N360" s="2"/>
      <c r="O360" s="2"/>
      <c r="P360" s="2"/>
      <c r="Q360" s="2"/>
      <c r="V360" s="5"/>
      <c r="W360" s="5"/>
      <c r="X360" s="5"/>
      <c r="Y360" s="5"/>
      <c r="Z360" s="5"/>
      <c r="AA360" s="5"/>
      <c r="AB360" s="5"/>
      <c r="AC360" s="5"/>
      <c r="AD360" s="5"/>
      <c r="AE360" s="5"/>
      <c r="AF360" s="5"/>
      <c r="AG360" s="5"/>
      <c r="AH360" s="5"/>
    </row>
    <row r="361" customFormat="false" ht="12" hidden="false" customHeight="true" outlineLevel="0" collapsed="false">
      <c r="A361" s="2"/>
      <c r="B361" s="2"/>
      <c r="C361" s="2"/>
      <c r="D361" s="2"/>
      <c r="E361" s="2"/>
      <c r="F361" s="2"/>
      <c r="G361" s="2"/>
      <c r="H361" s="2"/>
      <c r="I361" s="7"/>
      <c r="J361" s="2"/>
      <c r="K361" s="2"/>
      <c r="L361" s="2"/>
      <c r="M361" s="2"/>
      <c r="N361" s="2"/>
      <c r="O361" s="2"/>
      <c r="P361" s="2"/>
      <c r="Q361" s="2"/>
      <c r="V361" s="5"/>
      <c r="W361" s="5"/>
      <c r="X361" s="5"/>
      <c r="Y361" s="5"/>
      <c r="Z361" s="5"/>
      <c r="AA361" s="5"/>
      <c r="AB361" s="5"/>
      <c r="AC361" s="5"/>
      <c r="AD361" s="5"/>
      <c r="AE361" s="5"/>
      <c r="AF361" s="5"/>
      <c r="AG361" s="5"/>
      <c r="AH361" s="5"/>
    </row>
    <row r="362" customFormat="false" ht="12" hidden="false" customHeight="true" outlineLevel="0" collapsed="false">
      <c r="A362" s="2"/>
      <c r="B362" s="2"/>
      <c r="C362" s="2"/>
      <c r="D362" s="2"/>
      <c r="E362" s="2"/>
      <c r="F362" s="2"/>
      <c r="G362" s="2"/>
      <c r="H362" s="2"/>
      <c r="I362" s="7"/>
      <c r="J362" s="2"/>
      <c r="K362" s="2"/>
      <c r="L362" s="2"/>
      <c r="M362" s="2"/>
      <c r="N362" s="2"/>
      <c r="O362" s="2"/>
      <c r="P362" s="2"/>
      <c r="Q362" s="2"/>
      <c r="V362" s="5"/>
      <c r="W362" s="5"/>
      <c r="X362" s="5"/>
      <c r="Y362" s="5"/>
      <c r="Z362" s="5"/>
      <c r="AA362" s="5"/>
      <c r="AB362" s="5"/>
      <c r="AC362" s="5"/>
      <c r="AD362" s="5"/>
      <c r="AE362" s="5"/>
      <c r="AF362" s="5"/>
      <c r="AG362" s="5"/>
      <c r="AH362" s="5"/>
    </row>
    <row r="363" customFormat="false" ht="12" hidden="false" customHeight="true" outlineLevel="0" collapsed="false">
      <c r="A363" s="2"/>
      <c r="B363" s="2"/>
      <c r="C363" s="2"/>
      <c r="D363" s="2"/>
      <c r="E363" s="2"/>
      <c r="F363" s="2"/>
      <c r="G363" s="2"/>
      <c r="H363" s="2"/>
      <c r="I363" s="7"/>
      <c r="J363" s="2"/>
      <c r="K363" s="2"/>
      <c r="L363" s="2"/>
      <c r="M363" s="2"/>
      <c r="N363" s="2"/>
      <c r="O363" s="2"/>
      <c r="P363" s="2"/>
      <c r="Q363" s="2"/>
      <c r="V363" s="5"/>
      <c r="W363" s="5"/>
      <c r="X363" s="5"/>
      <c r="Y363" s="5"/>
      <c r="Z363" s="5"/>
      <c r="AA363" s="5"/>
      <c r="AB363" s="5"/>
      <c r="AC363" s="5"/>
      <c r="AD363" s="5"/>
      <c r="AE363" s="5"/>
      <c r="AF363" s="5"/>
      <c r="AG363" s="5"/>
      <c r="AH363" s="5"/>
    </row>
    <row r="364" customFormat="false" ht="12" hidden="false" customHeight="true" outlineLevel="0" collapsed="false">
      <c r="A364" s="2"/>
      <c r="B364" s="2"/>
      <c r="C364" s="2"/>
      <c r="D364" s="2"/>
      <c r="E364" s="2"/>
      <c r="F364" s="2"/>
      <c r="G364" s="2"/>
      <c r="H364" s="2"/>
      <c r="I364" s="7"/>
      <c r="J364" s="2"/>
      <c r="K364" s="2"/>
      <c r="L364" s="2"/>
      <c r="M364" s="2"/>
      <c r="N364" s="2"/>
      <c r="O364" s="2"/>
      <c r="P364" s="2"/>
      <c r="Q364" s="2"/>
      <c r="V364" s="5"/>
      <c r="W364" s="5"/>
      <c r="X364" s="5"/>
      <c r="Y364" s="5"/>
      <c r="Z364" s="5"/>
      <c r="AA364" s="5"/>
      <c r="AB364" s="5"/>
      <c r="AC364" s="5"/>
      <c r="AD364" s="5"/>
      <c r="AE364" s="5"/>
      <c r="AF364" s="5"/>
      <c r="AG364" s="5"/>
      <c r="AH364" s="5"/>
    </row>
    <row r="365" customFormat="false" ht="12" hidden="false" customHeight="true" outlineLevel="0" collapsed="false">
      <c r="A365" s="2"/>
      <c r="B365" s="2"/>
      <c r="C365" s="2"/>
      <c r="D365" s="2"/>
      <c r="E365" s="2"/>
      <c r="F365" s="2"/>
      <c r="G365" s="2"/>
      <c r="H365" s="2"/>
      <c r="I365" s="7"/>
      <c r="J365" s="2"/>
      <c r="K365" s="2"/>
      <c r="L365" s="2"/>
      <c r="M365" s="2"/>
      <c r="N365" s="2"/>
      <c r="O365" s="2"/>
      <c r="P365" s="2"/>
      <c r="Q365" s="2"/>
      <c r="V365" s="5"/>
      <c r="W365" s="5"/>
      <c r="X365" s="5"/>
      <c r="Y365" s="5"/>
      <c r="Z365" s="5"/>
      <c r="AA365" s="5"/>
      <c r="AB365" s="5"/>
      <c r="AC365" s="5"/>
      <c r="AD365" s="5"/>
      <c r="AE365" s="5"/>
      <c r="AF365" s="5"/>
      <c r="AG365" s="5"/>
      <c r="AH365" s="5"/>
    </row>
    <row r="366" customFormat="false" ht="12" hidden="false" customHeight="true" outlineLevel="0" collapsed="false">
      <c r="A366" s="2"/>
      <c r="B366" s="2"/>
      <c r="C366" s="2"/>
      <c r="D366" s="2"/>
      <c r="E366" s="2"/>
      <c r="F366" s="2"/>
      <c r="G366" s="2"/>
      <c r="H366" s="2"/>
      <c r="I366" s="7"/>
      <c r="J366" s="2"/>
      <c r="K366" s="2"/>
      <c r="L366" s="2"/>
      <c r="M366" s="2"/>
      <c r="N366" s="2"/>
      <c r="O366" s="2"/>
      <c r="P366" s="2"/>
      <c r="Q366" s="2"/>
      <c r="V366" s="5"/>
      <c r="W366" s="5"/>
      <c r="X366" s="5"/>
      <c r="Y366" s="5"/>
      <c r="Z366" s="5"/>
      <c r="AA366" s="5"/>
      <c r="AB366" s="5"/>
      <c r="AC366" s="5"/>
      <c r="AD366" s="5"/>
      <c r="AE366" s="5"/>
      <c r="AF366" s="5"/>
      <c r="AG366" s="5"/>
      <c r="AH366" s="5"/>
    </row>
    <row r="367" customFormat="false" ht="12" hidden="false" customHeight="true" outlineLevel="0" collapsed="false">
      <c r="A367" s="2"/>
      <c r="B367" s="2"/>
      <c r="C367" s="2"/>
      <c r="D367" s="2"/>
      <c r="E367" s="2"/>
      <c r="F367" s="2"/>
      <c r="G367" s="2"/>
      <c r="H367" s="2"/>
      <c r="I367" s="7"/>
      <c r="J367" s="2"/>
      <c r="K367" s="2"/>
      <c r="L367" s="2"/>
      <c r="M367" s="2"/>
      <c r="N367" s="2"/>
      <c r="O367" s="2"/>
      <c r="P367" s="2"/>
      <c r="Q367" s="2"/>
      <c r="V367" s="5"/>
      <c r="W367" s="5"/>
      <c r="X367" s="5"/>
      <c r="Y367" s="5"/>
      <c r="Z367" s="5"/>
      <c r="AA367" s="5"/>
      <c r="AB367" s="5"/>
      <c r="AC367" s="5"/>
      <c r="AD367" s="5"/>
      <c r="AE367" s="5"/>
      <c r="AF367" s="5"/>
      <c r="AG367" s="5"/>
      <c r="AH367" s="5"/>
    </row>
    <row r="368" customFormat="false" ht="12" hidden="false" customHeight="true" outlineLevel="0" collapsed="false">
      <c r="A368" s="2"/>
      <c r="B368" s="2"/>
      <c r="C368" s="2"/>
      <c r="D368" s="2"/>
      <c r="E368" s="2"/>
      <c r="F368" s="2"/>
      <c r="G368" s="2"/>
      <c r="H368" s="2"/>
      <c r="I368" s="7"/>
      <c r="J368" s="2"/>
      <c r="K368" s="2"/>
      <c r="L368" s="2"/>
      <c r="M368" s="2"/>
      <c r="N368" s="2"/>
      <c r="O368" s="2"/>
      <c r="P368" s="2"/>
      <c r="Q368" s="2"/>
      <c r="V368" s="5"/>
      <c r="W368" s="5"/>
      <c r="X368" s="5"/>
      <c r="Y368" s="5"/>
      <c r="Z368" s="5"/>
      <c r="AA368" s="5"/>
      <c r="AB368" s="5"/>
      <c r="AC368" s="5"/>
      <c r="AD368" s="5"/>
      <c r="AE368" s="5"/>
      <c r="AF368" s="5"/>
      <c r="AG368" s="5"/>
      <c r="AH368" s="5"/>
    </row>
    <row r="369" customFormat="false" ht="12" hidden="false" customHeight="true" outlineLevel="0" collapsed="false">
      <c r="A369" s="2"/>
      <c r="B369" s="2"/>
      <c r="C369" s="2"/>
      <c r="D369" s="2"/>
      <c r="E369" s="2"/>
      <c r="F369" s="2"/>
      <c r="G369" s="2"/>
      <c r="H369" s="2"/>
      <c r="I369" s="7"/>
      <c r="J369" s="2"/>
      <c r="K369" s="2"/>
      <c r="L369" s="2"/>
      <c r="M369" s="2"/>
      <c r="N369" s="2"/>
      <c r="O369" s="2"/>
      <c r="P369" s="2"/>
      <c r="Q369" s="2"/>
      <c r="V369" s="5"/>
      <c r="W369" s="5"/>
      <c r="X369" s="5"/>
      <c r="Y369" s="5"/>
      <c r="Z369" s="5"/>
      <c r="AA369" s="5"/>
      <c r="AB369" s="5"/>
      <c r="AC369" s="5"/>
      <c r="AD369" s="5"/>
      <c r="AE369" s="5"/>
      <c r="AF369" s="5"/>
      <c r="AG369" s="5"/>
      <c r="AH369" s="5"/>
    </row>
    <row r="370" customFormat="false" ht="12" hidden="false" customHeight="true" outlineLevel="0" collapsed="false">
      <c r="A370" s="2"/>
      <c r="B370" s="2"/>
      <c r="C370" s="2"/>
      <c r="D370" s="2"/>
      <c r="E370" s="2"/>
      <c r="F370" s="2"/>
      <c r="G370" s="2"/>
      <c r="H370" s="2"/>
      <c r="I370" s="7"/>
      <c r="J370" s="2"/>
      <c r="K370" s="2"/>
      <c r="L370" s="2"/>
      <c r="M370" s="2"/>
      <c r="N370" s="2"/>
      <c r="O370" s="2"/>
      <c r="P370" s="2"/>
      <c r="Q370" s="2"/>
      <c r="V370" s="5"/>
      <c r="W370" s="5"/>
      <c r="X370" s="5"/>
      <c r="Y370" s="5"/>
      <c r="Z370" s="5"/>
      <c r="AA370" s="5"/>
      <c r="AB370" s="5"/>
      <c r="AC370" s="5"/>
      <c r="AD370" s="5"/>
      <c r="AE370" s="5"/>
      <c r="AF370" s="5"/>
      <c r="AG370" s="5"/>
      <c r="AH370" s="5"/>
    </row>
    <row r="371" customFormat="false" ht="12" hidden="false" customHeight="true" outlineLevel="0" collapsed="false">
      <c r="A371" s="2"/>
      <c r="B371" s="2"/>
      <c r="C371" s="2"/>
      <c r="D371" s="2"/>
      <c r="E371" s="2"/>
      <c r="F371" s="2"/>
      <c r="G371" s="2"/>
      <c r="H371" s="2"/>
      <c r="I371" s="7"/>
      <c r="J371" s="2"/>
      <c r="K371" s="2"/>
      <c r="L371" s="2"/>
      <c r="M371" s="2"/>
      <c r="N371" s="2"/>
      <c r="O371" s="2"/>
      <c r="P371" s="2"/>
      <c r="Q371" s="2"/>
      <c r="V371" s="5"/>
      <c r="W371" s="5"/>
      <c r="X371" s="5"/>
      <c r="Y371" s="5"/>
      <c r="Z371" s="5"/>
      <c r="AA371" s="5"/>
      <c r="AB371" s="5"/>
      <c r="AC371" s="5"/>
      <c r="AD371" s="5"/>
      <c r="AE371" s="5"/>
      <c r="AF371" s="5"/>
      <c r="AG371" s="5"/>
      <c r="AH371" s="5"/>
    </row>
    <row r="372" customFormat="false" ht="12" hidden="false" customHeight="true" outlineLevel="0" collapsed="false">
      <c r="A372" s="2"/>
      <c r="B372" s="2"/>
      <c r="C372" s="2"/>
      <c r="D372" s="2"/>
      <c r="E372" s="2"/>
      <c r="F372" s="2"/>
      <c r="G372" s="2"/>
      <c r="H372" s="2"/>
      <c r="I372" s="7"/>
      <c r="J372" s="2"/>
      <c r="K372" s="2"/>
      <c r="L372" s="2"/>
      <c r="M372" s="2"/>
      <c r="N372" s="2"/>
      <c r="O372" s="2"/>
      <c r="P372" s="2"/>
      <c r="Q372" s="2"/>
      <c r="V372" s="5"/>
      <c r="W372" s="5"/>
      <c r="X372" s="5"/>
      <c r="Y372" s="5"/>
      <c r="Z372" s="5"/>
      <c r="AA372" s="5"/>
      <c r="AB372" s="5"/>
      <c r="AC372" s="5"/>
      <c r="AD372" s="5"/>
      <c r="AE372" s="5"/>
      <c r="AF372" s="5"/>
      <c r="AG372" s="5"/>
      <c r="AH372" s="5"/>
    </row>
    <row r="373" customFormat="false" ht="12" hidden="false" customHeight="true" outlineLevel="0" collapsed="false">
      <c r="A373" s="2"/>
      <c r="B373" s="2"/>
      <c r="C373" s="2"/>
      <c r="D373" s="2"/>
      <c r="E373" s="2"/>
      <c r="F373" s="2"/>
      <c r="G373" s="2"/>
      <c r="H373" s="2"/>
      <c r="I373" s="7"/>
      <c r="J373" s="2"/>
      <c r="K373" s="2"/>
      <c r="L373" s="2"/>
      <c r="M373" s="2"/>
      <c r="N373" s="2"/>
      <c r="O373" s="2"/>
      <c r="P373" s="2"/>
      <c r="Q373" s="2"/>
      <c r="V373" s="5"/>
      <c r="W373" s="5"/>
      <c r="X373" s="5"/>
      <c r="Y373" s="5"/>
      <c r="Z373" s="5"/>
      <c r="AA373" s="5"/>
      <c r="AB373" s="5"/>
      <c r="AC373" s="5"/>
      <c r="AD373" s="5"/>
      <c r="AE373" s="5"/>
      <c r="AF373" s="5"/>
      <c r="AG373" s="5"/>
      <c r="AH373" s="5"/>
    </row>
    <row r="374" customFormat="false" ht="12" hidden="false" customHeight="true" outlineLevel="0" collapsed="false">
      <c r="A374" s="2"/>
      <c r="B374" s="2"/>
      <c r="C374" s="2"/>
      <c r="D374" s="2"/>
      <c r="E374" s="2"/>
      <c r="F374" s="2"/>
      <c r="G374" s="2"/>
      <c r="H374" s="2"/>
      <c r="I374" s="7"/>
      <c r="J374" s="2"/>
      <c r="K374" s="2"/>
      <c r="L374" s="2"/>
      <c r="M374" s="2"/>
      <c r="N374" s="2"/>
      <c r="O374" s="2"/>
      <c r="P374" s="2"/>
      <c r="Q374" s="2"/>
      <c r="V374" s="5"/>
      <c r="W374" s="5"/>
      <c r="X374" s="5"/>
      <c r="Y374" s="5"/>
      <c r="Z374" s="5"/>
      <c r="AA374" s="5"/>
      <c r="AB374" s="5"/>
      <c r="AC374" s="5"/>
      <c r="AD374" s="5"/>
      <c r="AE374" s="5"/>
      <c r="AF374" s="5"/>
      <c r="AG374" s="5"/>
      <c r="AH374" s="5"/>
    </row>
    <row r="375" customFormat="false" ht="12" hidden="false" customHeight="true" outlineLevel="0" collapsed="false">
      <c r="A375" s="2"/>
      <c r="B375" s="2"/>
      <c r="C375" s="2"/>
      <c r="D375" s="2"/>
      <c r="E375" s="2"/>
      <c r="F375" s="2"/>
      <c r="G375" s="2"/>
      <c r="H375" s="2"/>
      <c r="I375" s="7"/>
      <c r="J375" s="2"/>
      <c r="K375" s="2"/>
      <c r="L375" s="2"/>
      <c r="M375" s="2"/>
      <c r="N375" s="2"/>
      <c r="O375" s="2"/>
      <c r="P375" s="2"/>
      <c r="Q375" s="2"/>
      <c r="V375" s="5"/>
      <c r="W375" s="5"/>
      <c r="X375" s="5"/>
      <c r="Y375" s="5"/>
      <c r="Z375" s="5"/>
      <c r="AA375" s="5"/>
      <c r="AB375" s="5"/>
      <c r="AC375" s="5"/>
      <c r="AD375" s="5"/>
      <c r="AE375" s="5"/>
      <c r="AF375" s="5"/>
      <c r="AG375" s="5"/>
      <c r="AH375" s="5"/>
    </row>
    <row r="376" customFormat="false" ht="12" hidden="false" customHeight="true" outlineLevel="0" collapsed="false">
      <c r="A376" s="2"/>
      <c r="B376" s="2"/>
      <c r="C376" s="2"/>
      <c r="D376" s="2"/>
      <c r="E376" s="2"/>
      <c r="F376" s="2"/>
      <c r="G376" s="2"/>
      <c r="H376" s="2"/>
      <c r="I376" s="7"/>
      <c r="J376" s="2"/>
      <c r="K376" s="2"/>
      <c r="L376" s="2"/>
      <c r="M376" s="2"/>
      <c r="N376" s="2"/>
      <c r="O376" s="2"/>
      <c r="P376" s="2"/>
      <c r="Q376" s="2"/>
      <c r="V376" s="5"/>
      <c r="W376" s="5"/>
      <c r="X376" s="5"/>
      <c r="Y376" s="5"/>
      <c r="Z376" s="5"/>
      <c r="AA376" s="5"/>
      <c r="AB376" s="5"/>
      <c r="AC376" s="5"/>
      <c r="AD376" s="5"/>
      <c r="AE376" s="5"/>
      <c r="AF376" s="5"/>
      <c r="AG376" s="5"/>
      <c r="AH376" s="5"/>
    </row>
    <row r="377" customFormat="false" ht="12" hidden="false" customHeight="true" outlineLevel="0" collapsed="false">
      <c r="A377" s="2"/>
      <c r="B377" s="2"/>
      <c r="C377" s="2"/>
      <c r="D377" s="2"/>
      <c r="E377" s="2"/>
      <c r="F377" s="2"/>
      <c r="G377" s="2"/>
      <c r="H377" s="2"/>
      <c r="I377" s="7"/>
      <c r="J377" s="2"/>
      <c r="K377" s="2"/>
      <c r="L377" s="2"/>
      <c r="M377" s="2"/>
      <c r="N377" s="2"/>
      <c r="O377" s="2"/>
      <c r="P377" s="2"/>
      <c r="Q377" s="2"/>
      <c r="V377" s="5"/>
      <c r="W377" s="5"/>
      <c r="X377" s="5"/>
      <c r="Y377" s="5"/>
      <c r="Z377" s="5"/>
      <c r="AA377" s="5"/>
      <c r="AB377" s="5"/>
      <c r="AC377" s="5"/>
      <c r="AD377" s="5"/>
      <c r="AE377" s="5"/>
      <c r="AF377" s="5"/>
      <c r="AG377" s="5"/>
      <c r="AH377" s="5"/>
    </row>
    <row r="378" customFormat="false" ht="12" hidden="false" customHeight="true" outlineLevel="0" collapsed="false">
      <c r="A378" s="2"/>
      <c r="B378" s="2"/>
      <c r="C378" s="2"/>
      <c r="D378" s="2"/>
      <c r="E378" s="2"/>
      <c r="F378" s="2"/>
      <c r="G378" s="2"/>
      <c r="H378" s="2"/>
      <c r="I378" s="7"/>
      <c r="J378" s="2"/>
      <c r="K378" s="2"/>
      <c r="L378" s="2"/>
      <c r="M378" s="2"/>
      <c r="N378" s="2"/>
      <c r="O378" s="2"/>
      <c r="P378" s="2"/>
      <c r="Q378" s="2"/>
      <c r="V378" s="5"/>
      <c r="W378" s="5"/>
      <c r="X378" s="5"/>
      <c r="Y378" s="5"/>
      <c r="Z378" s="5"/>
      <c r="AA378" s="5"/>
      <c r="AB378" s="5"/>
      <c r="AC378" s="5"/>
      <c r="AD378" s="5"/>
      <c r="AE378" s="5"/>
      <c r="AF378" s="5"/>
      <c r="AG378" s="5"/>
      <c r="AH378" s="5"/>
    </row>
    <row r="379" customFormat="false" ht="12" hidden="false" customHeight="true" outlineLevel="0" collapsed="false">
      <c r="A379" s="2"/>
      <c r="B379" s="2"/>
      <c r="C379" s="2"/>
      <c r="D379" s="2"/>
      <c r="E379" s="2"/>
      <c r="F379" s="2"/>
      <c r="G379" s="2"/>
      <c r="H379" s="2"/>
      <c r="I379" s="7"/>
      <c r="J379" s="2"/>
      <c r="K379" s="2"/>
      <c r="L379" s="2"/>
      <c r="M379" s="2"/>
      <c r="N379" s="2"/>
      <c r="O379" s="2"/>
      <c r="P379" s="2"/>
      <c r="Q379" s="2"/>
      <c r="V379" s="5"/>
      <c r="W379" s="5"/>
      <c r="X379" s="5"/>
      <c r="Y379" s="5"/>
      <c r="Z379" s="5"/>
      <c r="AA379" s="5"/>
      <c r="AB379" s="5"/>
      <c r="AC379" s="5"/>
      <c r="AD379" s="5"/>
      <c r="AE379" s="5"/>
      <c r="AF379" s="5"/>
      <c r="AG379" s="5"/>
      <c r="AH379" s="5"/>
    </row>
    <row r="380" customFormat="false" ht="15.75" hidden="false" customHeight="true" outlineLevel="0" collapsed="false">
      <c r="D380" s="63"/>
      <c r="I380" s="7"/>
      <c r="P380" s="63"/>
    </row>
    <row r="381" customFormat="false" ht="15.75" hidden="false" customHeight="true" outlineLevel="0" collapsed="false">
      <c r="D381" s="63"/>
      <c r="I381" s="7"/>
      <c r="P381" s="63"/>
    </row>
    <row r="382" customFormat="false" ht="15.75" hidden="false" customHeight="true" outlineLevel="0" collapsed="false">
      <c r="D382" s="63"/>
      <c r="I382" s="7"/>
      <c r="P382" s="63"/>
    </row>
    <row r="383" customFormat="false" ht="15.75" hidden="false" customHeight="true" outlineLevel="0" collapsed="false">
      <c r="D383" s="63"/>
      <c r="I383" s="7"/>
      <c r="P383" s="63"/>
    </row>
    <row r="384" customFormat="false" ht="15.75" hidden="false" customHeight="true" outlineLevel="0" collapsed="false">
      <c r="D384" s="63"/>
      <c r="I384" s="7"/>
      <c r="P384" s="63"/>
    </row>
    <row r="385" customFormat="false" ht="15.75" hidden="false" customHeight="true" outlineLevel="0" collapsed="false">
      <c r="D385" s="63"/>
      <c r="I385" s="7"/>
      <c r="P385" s="63"/>
    </row>
    <row r="386" customFormat="false" ht="15.75" hidden="false" customHeight="true" outlineLevel="0" collapsed="false">
      <c r="D386" s="63"/>
      <c r="I386" s="7"/>
      <c r="P386" s="63"/>
    </row>
    <row r="387" customFormat="false" ht="15.75" hidden="false" customHeight="true" outlineLevel="0" collapsed="false">
      <c r="D387" s="63"/>
      <c r="I387" s="7"/>
      <c r="P387" s="63"/>
    </row>
    <row r="388" customFormat="false" ht="15.75" hidden="false" customHeight="true" outlineLevel="0" collapsed="false">
      <c r="D388" s="63"/>
      <c r="I388" s="7"/>
      <c r="P388" s="63"/>
    </row>
    <row r="389" customFormat="false" ht="15.75" hidden="false" customHeight="true" outlineLevel="0" collapsed="false">
      <c r="D389" s="63"/>
      <c r="I389" s="7"/>
      <c r="P389" s="63"/>
    </row>
    <row r="390" customFormat="false" ht="15.75" hidden="false" customHeight="true" outlineLevel="0" collapsed="false">
      <c r="D390" s="63"/>
      <c r="I390" s="7"/>
      <c r="P390" s="63"/>
    </row>
    <row r="391" customFormat="false" ht="15.75" hidden="false" customHeight="true" outlineLevel="0" collapsed="false">
      <c r="D391" s="63"/>
      <c r="I391" s="7"/>
      <c r="P391" s="63"/>
    </row>
    <row r="392" customFormat="false" ht="15.75" hidden="false" customHeight="true" outlineLevel="0" collapsed="false">
      <c r="D392" s="63"/>
      <c r="I392" s="7"/>
      <c r="P392" s="63"/>
    </row>
    <row r="393" customFormat="false" ht="15.75" hidden="false" customHeight="true" outlineLevel="0" collapsed="false">
      <c r="D393" s="63"/>
      <c r="I393" s="7"/>
      <c r="P393" s="63"/>
    </row>
    <row r="394" customFormat="false" ht="15.75" hidden="false" customHeight="true" outlineLevel="0" collapsed="false">
      <c r="D394" s="63"/>
      <c r="I394" s="7"/>
      <c r="P394" s="63"/>
    </row>
    <row r="395" customFormat="false" ht="15.75" hidden="false" customHeight="true" outlineLevel="0" collapsed="false">
      <c r="D395" s="63"/>
      <c r="I395" s="7"/>
      <c r="P395" s="63"/>
    </row>
    <row r="396" customFormat="false" ht="15.75" hidden="false" customHeight="true" outlineLevel="0" collapsed="false">
      <c r="D396" s="63"/>
      <c r="I396" s="7"/>
      <c r="P396" s="63"/>
    </row>
    <row r="397" customFormat="false" ht="15.75" hidden="false" customHeight="true" outlineLevel="0" collapsed="false">
      <c r="D397" s="63"/>
      <c r="I397" s="7"/>
      <c r="P397" s="63"/>
    </row>
    <row r="398" customFormat="false" ht="15.75" hidden="false" customHeight="true" outlineLevel="0" collapsed="false">
      <c r="D398" s="63"/>
      <c r="I398" s="7"/>
      <c r="P398" s="63"/>
    </row>
    <row r="399" customFormat="false" ht="15.75" hidden="false" customHeight="true" outlineLevel="0" collapsed="false">
      <c r="D399" s="63"/>
      <c r="I399" s="7"/>
      <c r="P399" s="63"/>
    </row>
    <row r="400" customFormat="false" ht="15.75" hidden="false" customHeight="true" outlineLevel="0" collapsed="false">
      <c r="D400" s="63"/>
      <c r="I400" s="7"/>
      <c r="P400" s="63"/>
    </row>
    <row r="401" customFormat="false" ht="15.75" hidden="false" customHeight="true" outlineLevel="0" collapsed="false">
      <c r="D401" s="63"/>
      <c r="I401" s="7"/>
      <c r="P401" s="63"/>
    </row>
    <row r="402" customFormat="false" ht="15.75" hidden="false" customHeight="true" outlineLevel="0" collapsed="false">
      <c r="D402" s="63"/>
      <c r="I402" s="7"/>
      <c r="P402" s="63"/>
    </row>
    <row r="403" customFormat="false" ht="15.75" hidden="false" customHeight="true" outlineLevel="0" collapsed="false">
      <c r="D403" s="63"/>
      <c r="I403" s="7"/>
      <c r="P403" s="63"/>
    </row>
    <row r="404" customFormat="false" ht="15.75" hidden="false" customHeight="true" outlineLevel="0" collapsed="false">
      <c r="D404" s="63"/>
      <c r="I404" s="7"/>
      <c r="P404" s="63"/>
    </row>
    <row r="405" customFormat="false" ht="15.75" hidden="false" customHeight="true" outlineLevel="0" collapsed="false">
      <c r="D405" s="63"/>
      <c r="I405" s="7"/>
      <c r="P405" s="63"/>
    </row>
    <row r="406" customFormat="false" ht="15.75" hidden="false" customHeight="true" outlineLevel="0" collapsed="false">
      <c r="D406" s="63"/>
      <c r="I406" s="7"/>
      <c r="P406" s="63"/>
    </row>
    <row r="407" customFormat="false" ht="15.75" hidden="false" customHeight="true" outlineLevel="0" collapsed="false">
      <c r="D407" s="63"/>
      <c r="I407" s="7"/>
      <c r="P407" s="63"/>
    </row>
    <row r="408" customFormat="false" ht="15.75" hidden="false" customHeight="true" outlineLevel="0" collapsed="false">
      <c r="D408" s="63"/>
      <c r="I408" s="7"/>
      <c r="P408" s="63"/>
    </row>
    <row r="409" customFormat="false" ht="15.75" hidden="false" customHeight="true" outlineLevel="0" collapsed="false">
      <c r="D409" s="63"/>
      <c r="I409" s="7"/>
      <c r="P409" s="63"/>
    </row>
    <row r="410" customFormat="false" ht="15.75" hidden="false" customHeight="true" outlineLevel="0" collapsed="false">
      <c r="D410" s="63"/>
      <c r="I410" s="7"/>
      <c r="P410" s="63"/>
    </row>
    <row r="411" customFormat="false" ht="15.75" hidden="false" customHeight="true" outlineLevel="0" collapsed="false">
      <c r="D411" s="63"/>
      <c r="I411" s="7"/>
      <c r="P411" s="63"/>
    </row>
    <row r="412" customFormat="false" ht="15.75" hidden="false" customHeight="true" outlineLevel="0" collapsed="false">
      <c r="D412" s="63"/>
      <c r="I412" s="7"/>
      <c r="P412" s="63"/>
    </row>
    <row r="413" customFormat="false" ht="15.75" hidden="false" customHeight="true" outlineLevel="0" collapsed="false">
      <c r="D413" s="63"/>
      <c r="I413" s="7"/>
      <c r="P413" s="63"/>
    </row>
    <row r="414" customFormat="false" ht="15.75" hidden="false" customHeight="true" outlineLevel="0" collapsed="false">
      <c r="D414" s="63"/>
      <c r="I414" s="7"/>
      <c r="P414" s="63"/>
    </row>
    <row r="415" customFormat="false" ht="15.75" hidden="false" customHeight="true" outlineLevel="0" collapsed="false">
      <c r="D415" s="63"/>
      <c r="I415" s="7"/>
      <c r="P415" s="63"/>
    </row>
    <row r="416" customFormat="false" ht="15.75" hidden="false" customHeight="true" outlineLevel="0" collapsed="false">
      <c r="D416" s="63"/>
      <c r="I416" s="7"/>
      <c r="P416" s="63"/>
    </row>
    <row r="417" customFormat="false" ht="15.75" hidden="false" customHeight="true" outlineLevel="0" collapsed="false">
      <c r="D417" s="63"/>
      <c r="I417" s="7"/>
      <c r="P417" s="63"/>
    </row>
    <row r="418" customFormat="false" ht="15.75" hidden="false" customHeight="true" outlineLevel="0" collapsed="false">
      <c r="D418" s="63"/>
      <c r="I418" s="7"/>
      <c r="P418" s="63"/>
    </row>
    <row r="419" customFormat="false" ht="15.75" hidden="false" customHeight="true" outlineLevel="0" collapsed="false">
      <c r="D419" s="63"/>
      <c r="I419" s="7"/>
      <c r="P419" s="63"/>
    </row>
    <row r="420" customFormat="false" ht="15.75" hidden="false" customHeight="true" outlineLevel="0" collapsed="false">
      <c r="D420" s="63"/>
      <c r="I420" s="7"/>
      <c r="P420" s="63"/>
    </row>
    <row r="421" customFormat="false" ht="15.75" hidden="false" customHeight="true" outlineLevel="0" collapsed="false">
      <c r="D421" s="63"/>
      <c r="I421" s="7"/>
      <c r="P421" s="63"/>
    </row>
    <row r="422" customFormat="false" ht="15.75" hidden="false" customHeight="true" outlineLevel="0" collapsed="false">
      <c r="D422" s="63"/>
      <c r="I422" s="7"/>
      <c r="P422" s="63"/>
    </row>
    <row r="423" customFormat="false" ht="15.75" hidden="false" customHeight="true" outlineLevel="0" collapsed="false">
      <c r="D423" s="63"/>
      <c r="I423" s="7"/>
      <c r="P423" s="63"/>
    </row>
    <row r="424" customFormat="false" ht="15.75" hidden="false" customHeight="true" outlineLevel="0" collapsed="false">
      <c r="D424" s="63"/>
      <c r="I424" s="7"/>
      <c r="P424" s="63"/>
    </row>
    <row r="425" customFormat="false" ht="15.75" hidden="false" customHeight="true" outlineLevel="0" collapsed="false">
      <c r="D425" s="63"/>
      <c r="I425" s="7"/>
      <c r="P425" s="63"/>
    </row>
    <row r="426" customFormat="false" ht="15.75" hidden="false" customHeight="true" outlineLevel="0" collapsed="false">
      <c r="D426" s="63"/>
      <c r="I426" s="7"/>
      <c r="P426" s="63"/>
    </row>
    <row r="427" customFormat="false" ht="15.75" hidden="false" customHeight="true" outlineLevel="0" collapsed="false">
      <c r="D427" s="63"/>
      <c r="I427" s="7"/>
      <c r="P427" s="63"/>
    </row>
    <row r="428" customFormat="false" ht="15.75" hidden="false" customHeight="true" outlineLevel="0" collapsed="false">
      <c r="D428" s="63"/>
      <c r="I428" s="7"/>
      <c r="P428" s="63"/>
    </row>
    <row r="429" customFormat="false" ht="15.75" hidden="false" customHeight="true" outlineLevel="0" collapsed="false">
      <c r="D429" s="63"/>
      <c r="I429" s="7"/>
      <c r="P429" s="63"/>
    </row>
    <row r="430" customFormat="false" ht="15.75" hidden="false" customHeight="true" outlineLevel="0" collapsed="false">
      <c r="D430" s="63"/>
      <c r="I430" s="7"/>
      <c r="P430" s="63"/>
    </row>
    <row r="431" customFormat="false" ht="15.75" hidden="false" customHeight="true" outlineLevel="0" collapsed="false">
      <c r="D431" s="63"/>
      <c r="I431" s="7"/>
      <c r="P431" s="63"/>
    </row>
    <row r="432" customFormat="false" ht="15.75" hidden="false" customHeight="true" outlineLevel="0" collapsed="false">
      <c r="D432" s="63"/>
      <c r="I432" s="7"/>
      <c r="P432" s="63"/>
    </row>
    <row r="433" customFormat="false" ht="15.75" hidden="false" customHeight="true" outlineLevel="0" collapsed="false">
      <c r="D433" s="63"/>
      <c r="I433" s="7"/>
      <c r="P433" s="63"/>
    </row>
    <row r="434" customFormat="false" ht="15.75" hidden="false" customHeight="true" outlineLevel="0" collapsed="false">
      <c r="D434" s="63"/>
      <c r="I434" s="7"/>
      <c r="P434" s="63"/>
    </row>
    <row r="435" customFormat="false" ht="15.75" hidden="false" customHeight="true" outlineLevel="0" collapsed="false">
      <c r="D435" s="63"/>
      <c r="I435" s="7"/>
      <c r="P435" s="63"/>
    </row>
    <row r="436" customFormat="false" ht="15.75" hidden="false" customHeight="true" outlineLevel="0" collapsed="false">
      <c r="D436" s="63"/>
      <c r="I436" s="7"/>
      <c r="P436" s="63"/>
    </row>
    <row r="437" customFormat="false" ht="15.75" hidden="false" customHeight="true" outlineLevel="0" collapsed="false">
      <c r="D437" s="63"/>
      <c r="I437" s="7"/>
      <c r="P437" s="63"/>
    </row>
    <row r="438" customFormat="false" ht="15.75" hidden="false" customHeight="true" outlineLevel="0" collapsed="false">
      <c r="D438" s="63"/>
      <c r="I438" s="7"/>
      <c r="P438" s="63"/>
    </row>
    <row r="439" customFormat="false" ht="15.75" hidden="false" customHeight="true" outlineLevel="0" collapsed="false">
      <c r="D439" s="63"/>
      <c r="I439" s="7"/>
      <c r="P439" s="63"/>
    </row>
    <row r="440" customFormat="false" ht="15.75" hidden="false" customHeight="true" outlineLevel="0" collapsed="false">
      <c r="D440" s="63"/>
      <c r="I440" s="7"/>
      <c r="P440" s="63"/>
    </row>
    <row r="441" customFormat="false" ht="15.75" hidden="false" customHeight="true" outlineLevel="0" collapsed="false">
      <c r="D441" s="63"/>
      <c r="I441" s="7"/>
      <c r="P441" s="63"/>
    </row>
    <row r="442" customFormat="false" ht="15.75" hidden="false" customHeight="true" outlineLevel="0" collapsed="false">
      <c r="D442" s="63"/>
      <c r="I442" s="7"/>
      <c r="P442" s="63"/>
    </row>
    <row r="443" customFormat="false" ht="15.75" hidden="false" customHeight="true" outlineLevel="0" collapsed="false">
      <c r="D443" s="63"/>
      <c r="I443" s="7"/>
      <c r="P443" s="63"/>
    </row>
    <row r="444" customFormat="false" ht="15.75" hidden="false" customHeight="true" outlineLevel="0" collapsed="false">
      <c r="D444" s="63"/>
      <c r="I444" s="7"/>
      <c r="P444" s="63"/>
    </row>
    <row r="445" customFormat="false" ht="15.75" hidden="false" customHeight="true" outlineLevel="0" collapsed="false">
      <c r="D445" s="63"/>
      <c r="I445" s="7"/>
      <c r="P445" s="63"/>
    </row>
    <row r="446" customFormat="false" ht="15.75" hidden="false" customHeight="true" outlineLevel="0" collapsed="false">
      <c r="D446" s="63"/>
      <c r="I446" s="7"/>
      <c r="P446" s="63"/>
    </row>
    <row r="447" customFormat="false" ht="15.75" hidden="false" customHeight="true" outlineLevel="0" collapsed="false">
      <c r="D447" s="63"/>
      <c r="I447" s="7"/>
      <c r="P447" s="63"/>
    </row>
    <row r="448" customFormat="false" ht="15.75" hidden="false" customHeight="true" outlineLevel="0" collapsed="false">
      <c r="D448" s="63"/>
      <c r="I448" s="7"/>
      <c r="P448" s="63"/>
    </row>
    <row r="449" customFormat="false" ht="15.75" hidden="false" customHeight="true" outlineLevel="0" collapsed="false">
      <c r="D449" s="63"/>
      <c r="I449" s="7"/>
      <c r="P449" s="63"/>
    </row>
    <row r="450" customFormat="false" ht="15.75" hidden="false" customHeight="true" outlineLevel="0" collapsed="false">
      <c r="D450" s="63"/>
      <c r="I450" s="7"/>
      <c r="P450" s="63"/>
    </row>
    <row r="451" customFormat="false" ht="15.75" hidden="false" customHeight="true" outlineLevel="0" collapsed="false">
      <c r="D451" s="63"/>
      <c r="I451" s="7"/>
      <c r="P451" s="63"/>
    </row>
    <row r="452" customFormat="false" ht="15.75" hidden="false" customHeight="true" outlineLevel="0" collapsed="false">
      <c r="D452" s="63"/>
      <c r="I452" s="7"/>
      <c r="P452" s="63"/>
    </row>
    <row r="453" customFormat="false" ht="15.75" hidden="false" customHeight="true" outlineLevel="0" collapsed="false">
      <c r="D453" s="63"/>
      <c r="I453" s="7"/>
      <c r="P453" s="63"/>
    </row>
    <row r="454" customFormat="false" ht="15.75" hidden="false" customHeight="true" outlineLevel="0" collapsed="false">
      <c r="D454" s="63"/>
      <c r="I454" s="7"/>
      <c r="P454" s="63"/>
    </row>
    <row r="455" customFormat="false" ht="15.75" hidden="false" customHeight="true" outlineLevel="0" collapsed="false">
      <c r="D455" s="63"/>
      <c r="I455" s="7"/>
      <c r="P455" s="63"/>
    </row>
    <row r="456" customFormat="false" ht="15.75" hidden="false" customHeight="true" outlineLevel="0" collapsed="false">
      <c r="D456" s="63"/>
      <c r="I456" s="7"/>
      <c r="P456" s="63"/>
    </row>
    <row r="457" customFormat="false" ht="15.75" hidden="false" customHeight="true" outlineLevel="0" collapsed="false">
      <c r="D457" s="63"/>
      <c r="I457" s="7"/>
      <c r="P457" s="63"/>
    </row>
    <row r="458" customFormat="false" ht="15.75" hidden="false" customHeight="true" outlineLevel="0" collapsed="false">
      <c r="D458" s="63"/>
      <c r="I458" s="7"/>
      <c r="P458" s="63"/>
    </row>
    <row r="459" customFormat="false" ht="15.75" hidden="false" customHeight="true" outlineLevel="0" collapsed="false">
      <c r="D459" s="63"/>
      <c r="I459" s="7"/>
      <c r="P459" s="63"/>
    </row>
    <row r="460" customFormat="false" ht="15.75" hidden="false" customHeight="true" outlineLevel="0" collapsed="false">
      <c r="D460" s="63"/>
      <c r="I460" s="7"/>
      <c r="P460" s="63"/>
    </row>
    <row r="461" customFormat="false" ht="15.75" hidden="false" customHeight="true" outlineLevel="0" collapsed="false">
      <c r="D461" s="63"/>
      <c r="I461" s="7"/>
      <c r="P461" s="63"/>
    </row>
    <row r="462" customFormat="false" ht="15.75" hidden="false" customHeight="true" outlineLevel="0" collapsed="false">
      <c r="D462" s="63"/>
      <c r="I462" s="7"/>
      <c r="P462" s="63"/>
    </row>
    <row r="463" customFormat="false" ht="15.75" hidden="false" customHeight="true" outlineLevel="0" collapsed="false">
      <c r="D463" s="63"/>
      <c r="I463" s="7"/>
      <c r="P463" s="63"/>
    </row>
    <row r="464" customFormat="false" ht="15.75" hidden="false" customHeight="true" outlineLevel="0" collapsed="false">
      <c r="D464" s="63"/>
      <c r="I464" s="7"/>
      <c r="P464" s="63"/>
    </row>
    <row r="465" customFormat="false" ht="15.75" hidden="false" customHeight="true" outlineLevel="0" collapsed="false">
      <c r="D465" s="63"/>
      <c r="I465" s="7"/>
      <c r="P465" s="63"/>
    </row>
    <row r="466" customFormat="false" ht="15.75" hidden="false" customHeight="true" outlineLevel="0" collapsed="false">
      <c r="D466" s="63"/>
      <c r="I466" s="7"/>
      <c r="P466" s="63"/>
    </row>
    <row r="467" customFormat="false" ht="15.75" hidden="false" customHeight="true" outlineLevel="0" collapsed="false">
      <c r="D467" s="63"/>
      <c r="I467" s="7"/>
      <c r="P467" s="63"/>
    </row>
    <row r="468" customFormat="false" ht="15.75" hidden="false" customHeight="true" outlineLevel="0" collapsed="false">
      <c r="D468" s="63"/>
      <c r="I468" s="7"/>
      <c r="P468" s="63"/>
    </row>
    <row r="469" customFormat="false" ht="15.75" hidden="false" customHeight="true" outlineLevel="0" collapsed="false">
      <c r="D469" s="63"/>
      <c r="I469" s="7"/>
      <c r="P469" s="63"/>
    </row>
    <row r="470" customFormat="false" ht="15.75" hidden="false" customHeight="true" outlineLevel="0" collapsed="false">
      <c r="D470" s="63"/>
      <c r="I470" s="7"/>
      <c r="P470" s="63"/>
    </row>
    <row r="471" customFormat="false" ht="15.75" hidden="false" customHeight="true" outlineLevel="0" collapsed="false">
      <c r="D471" s="63"/>
      <c r="I471" s="7"/>
      <c r="P471" s="63"/>
    </row>
    <row r="472" customFormat="false" ht="15.75" hidden="false" customHeight="true" outlineLevel="0" collapsed="false">
      <c r="D472" s="63"/>
      <c r="I472" s="7"/>
      <c r="P472" s="63"/>
    </row>
    <row r="473" customFormat="false" ht="15.75" hidden="false" customHeight="true" outlineLevel="0" collapsed="false">
      <c r="D473" s="63"/>
      <c r="I473" s="7"/>
      <c r="P473" s="63"/>
    </row>
    <row r="474" customFormat="false" ht="15.75" hidden="false" customHeight="true" outlineLevel="0" collapsed="false">
      <c r="D474" s="63"/>
      <c r="I474" s="7"/>
      <c r="P474" s="63"/>
    </row>
    <row r="475" customFormat="false" ht="15.75" hidden="false" customHeight="true" outlineLevel="0" collapsed="false">
      <c r="D475" s="63"/>
      <c r="I475" s="7"/>
      <c r="P475" s="63"/>
    </row>
    <row r="476" customFormat="false" ht="15.75" hidden="false" customHeight="true" outlineLevel="0" collapsed="false">
      <c r="D476" s="63"/>
      <c r="I476" s="7"/>
      <c r="P476" s="63"/>
    </row>
    <row r="477" customFormat="false" ht="15.75" hidden="false" customHeight="true" outlineLevel="0" collapsed="false">
      <c r="D477" s="63"/>
      <c r="I477" s="7"/>
      <c r="P477" s="63"/>
    </row>
    <row r="478" customFormat="false" ht="15.75" hidden="false" customHeight="true" outlineLevel="0" collapsed="false">
      <c r="D478" s="63"/>
      <c r="I478" s="7"/>
      <c r="P478" s="63"/>
    </row>
    <row r="479" customFormat="false" ht="15.75" hidden="false" customHeight="true" outlineLevel="0" collapsed="false">
      <c r="D479" s="63"/>
      <c r="I479" s="7"/>
      <c r="P479" s="63"/>
    </row>
    <row r="480" customFormat="false" ht="15.75" hidden="false" customHeight="true" outlineLevel="0" collapsed="false">
      <c r="D480" s="63"/>
      <c r="I480" s="7"/>
      <c r="P480" s="63"/>
    </row>
    <row r="481" customFormat="false" ht="15.75" hidden="false" customHeight="true" outlineLevel="0" collapsed="false">
      <c r="D481" s="63"/>
      <c r="I481" s="7"/>
      <c r="P481" s="63"/>
    </row>
    <row r="482" customFormat="false" ht="15.75" hidden="false" customHeight="true" outlineLevel="0" collapsed="false">
      <c r="D482" s="63"/>
      <c r="I482" s="7"/>
      <c r="P482" s="63"/>
    </row>
    <row r="483" customFormat="false" ht="15.75" hidden="false" customHeight="true" outlineLevel="0" collapsed="false">
      <c r="D483" s="63"/>
      <c r="I483" s="7"/>
      <c r="P483" s="63"/>
    </row>
    <row r="484" customFormat="false" ht="15.75" hidden="false" customHeight="true" outlineLevel="0" collapsed="false">
      <c r="D484" s="63"/>
      <c r="I484" s="7"/>
      <c r="P484" s="63"/>
    </row>
    <row r="485" customFormat="false" ht="15.75" hidden="false" customHeight="true" outlineLevel="0" collapsed="false">
      <c r="D485" s="63"/>
      <c r="I485" s="7"/>
      <c r="P485" s="63"/>
    </row>
    <row r="486" customFormat="false" ht="15.75" hidden="false" customHeight="true" outlineLevel="0" collapsed="false">
      <c r="D486" s="63"/>
      <c r="I486" s="7"/>
      <c r="P486" s="63"/>
    </row>
    <row r="487" customFormat="false" ht="15.75" hidden="false" customHeight="true" outlineLevel="0" collapsed="false">
      <c r="D487" s="63"/>
      <c r="I487" s="7"/>
      <c r="P487" s="63"/>
    </row>
    <row r="488" customFormat="false" ht="15.75" hidden="false" customHeight="true" outlineLevel="0" collapsed="false">
      <c r="D488" s="63"/>
      <c r="I488" s="7"/>
      <c r="P488" s="63"/>
    </row>
    <row r="489" customFormat="false" ht="15.75" hidden="false" customHeight="true" outlineLevel="0" collapsed="false">
      <c r="D489" s="63"/>
      <c r="I489" s="7"/>
      <c r="P489" s="63"/>
    </row>
    <row r="490" customFormat="false" ht="15.75" hidden="false" customHeight="true" outlineLevel="0" collapsed="false">
      <c r="D490" s="63"/>
      <c r="I490" s="7"/>
      <c r="P490" s="63"/>
    </row>
    <row r="491" customFormat="false" ht="15.75" hidden="false" customHeight="true" outlineLevel="0" collapsed="false">
      <c r="D491" s="63"/>
      <c r="I491" s="7"/>
      <c r="P491" s="63"/>
    </row>
    <row r="492" customFormat="false" ht="15.75" hidden="false" customHeight="true" outlineLevel="0" collapsed="false">
      <c r="D492" s="63"/>
      <c r="I492" s="7"/>
      <c r="P492" s="63"/>
    </row>
    <row r="493" customFormat="false" ht="15.75" hidden="false" customHeight="true" outlineLevel="0" collapsed="false">
      <c r="D493" s="63"/>
      <c r="I493" s="7"/>
      <c r="P493" s="63"/>
    </row>
    <row r="494" customFormat="false" ht="15.75" hidden="false" customHeight="true" outlineLevel="0" collapsed="false">
      <c r="D494" s="63"/>
      <c r="I494" s="7"/>
      <c r="P494" s="63"/>
    </row>
    <row r="495" customFormat="false" ht="15.75" hidden="false" customHeight="true" outlineLevel="0" collapsed="false">
      <c r="D495" s="63"/>
      <c r="I495" s="7"/>
      <c r="P495" s="63"/>
    </row>
    <row r="496" customFormat="false" ht="15.75" hidden="false" customHeight="true" outlineLevel="0" collapsed="false">
      <c r="D496" s="63"/>
      <c r="I496" s="7"/>
      <c r="P496" s="63"/>
    </row>
    <row r="497" customFormat="false" ht="15.75" hidden="false" customHeight="true" outlineLevel="0" collapsed="false">
      <c r="D497" s="63"/>
      <c r="I497" s="7"/>
      <c r="P497" s="63"/>
    </row>
    <row r="498" customFormat="false" ht="15.75" hidden="false" customHeight="true" outlineLevel="0" collapsed="false">
      <c r="D498" s="63"/>
      <c r="I498" s="7"/>
      <c r="P498" s="63"/>
    </row>
    <row r="499" customFormat="false" ht="15.75" hidden="false" customHeight="true" outlineLevel="0" collapsed="false">
      <c r="D499" s="63"/>
      <c r="I499" s="7"/>
      <c r="P499" s="63"/>
    </row>
    <row r="500" customFormat="false" ht="15.75" hidden="false" customHeight="true" outlineLevel="0" collapsed="false">
      <c r="D500" s="63"/>
      <c r="I500" s="7"/>
      <c r="P500" s="63"/>
    </row>
    <row r="501" customFormat="false" ht="15.75" hidden="false" customHeight="true" outlineLevel="0" collapsed="false">
      <c r="D501" s="63"/>
      <c r="I501" s="7"/>
      <c r="P501" s="63"/>
    </row>
    <row r="502" customFormat="false" ht="15.75" hidden="false" customHeight="true" outlineLevel="0" collapsed="false">
      <c r="D502" s="63"/>
      <c r="I502" s="7"/>
      <c r="P502" s="63"/>
    </row>
    <row r="503" customFormat="false" ht="15.75" hidden="false" customHeight="true" outlineLevel="0" collapsed="false">
      <c r="D503" s="63"/>
      <c r="I503" s="7"/>
      <c r="P503" s="63"/>
    </row>
    <row r="504" customFormat="false" ht="15.75" hidden="false" customHeight="true" outlineLevel="0" collapsed="false">
      <c r="D504" s="63"/>
      <c r="I504" s="7"/>
      <c r="P504" s="63"/>
    </row>
    <row r="505" customFormat="false" ht="15.75" hidden="false" customHeight="true" outlineLevel="0" collapsed="false">
      <c r="D505" s="63"/>
      <c r="I505" s="7"/>
      <c r="P505" s="63"/>
    </row>
    <row r="506" customFormat="false" ht="15.75" hidden="false" customHeight="true" outlineLevel="0" collapsed="false">
      <c r="D506" s="63"/>
      <c r="I506" s="7"/>
      <c r="P506" s="63"/>
    </row>
    <row r="507" customFormat="false" ht="15.75" hidden="false" customHeight="true" outlineLevel="0" collapsed="false">
      <c r="D507" s="63"/>
      <c r="I507" s="7"/>
      <c r="P507" s="63"/>
    </row>
    <row r="508" customFormat="false" ht="15.75" hidden="false" customHeight="true" outlineLevel="0" collapsed="false">
      <c r="D508" s="63"/>
      <c r="I508" s="7"/>
      <c r="P508" s="63"/>
    </row>
    <row r="509" customFormat="false" ht="15.75" hidden="false" customHeight="true" outlineLevel="0" collapsed="false">
      <c r="D509" s="63"/>
      <c r="I509" s="7"/>
      <c r="P509" s="63"/>
    </row>
    <row r="510" customFormat="false" ht="15.75" hidden="false" customHeight="true" outlineLevel="0" collapsed="false">
      <c r="D510" s="63"/>
      <c r="I510" s="7"/>
      <c r="P510" s="63"/>
    </row>
    <row r="511" customFormat="false" ht="15.75" hidden="false" customHeight="true" outlineLevel="0" collapsed="false">
      <c r="D511" s="63"/>
      <c r="I511" s="7"/>
      <c r="P511" s="63"/>
    </row>
    <row r="512" customFormat="false" ht="15.75" hidden="false" customHeight="true" outlineLevel="0" collapsed="false">
      <c r="D512" s="63"/>
      <c r="I512" s="7"/>
      <c r="P512" s="63"/>
    </row>
    <row r="513" customFormat="false" ht="15.75" hidden="false" customHeight="true" outlineLevel="0" collapsed="false">
      <c r="D513" s="63"/>
      <c r="I513" s="7"/>
      <c r="P513" s="63"/>
    </row>
    <row r="514" customFormat="false" ht="15.75" hidden="false" customHeight="true" outlineLevel="0" collapsed="false">
      <c r="D514" s="63"/>
      <c r="I514" s="7"/>
      <c r="P514" s="63"/>
    </row>
    <row r="515" customFormat="false" ht="15.75" hidden="false" customHeight="true" outlineLevel="0" collapsed="false">
      <c r="D515" s="63"/>
      <c r="I515" s="7"/>
      <c r="P515" s="63"/>
    </row>
    <row r="516" customFormat="false" ht="15.75" hidden="false" customHeight="true" outlineLevel="0" collapsed="false">
      <c r="D516" s="63"/>
      <c r="I516" s="7"/>
      <c r="P516" s="63"/>
    </row>
    <row r="517" customFormat="false" ht="15.75" hidden="false" customHeight="true" outlineLevel="0" collapsed="false">
      <c r="D517" s="63"/>
      <c r="I517" s="7"/>
      <c r="P517" s="63"/>
    </row>
    <row r="518" customFormat="false" ht="15.75" hidden="false" customHeight="true" outlineLevel="0" collapsed="false">
      <c r="D518" s="63"/>
      <c r="I518" s="7"/>
      <c r="P518" s="63"/>
    </row>
    <row r="519" customFormat="false" ht="15.75" hidden="false" customHeight="true" outlineLevel="0" collapsed="false">
      <c r="D519" s="63"/>
      <c r="I519" s="7"/>
      <c r="P519" s="63"/>
    </row>
    <row r="520" customFormat="false" ht="15.75" hidden="false" customHeight="true" outlineLevel="0" collapsed="false">
      <c r="D520" s="63"/>
      <c r="I520" s="7"/>
      <c r="P520" s="63"/>
    </row>
    <row r="521" customFormat="false" ht="15.75" hidden="false" customHeight="true" outlineLevel="0" collapsed="false">
      <c r="D521" s="63"/>
      <c r="I521" s="7"/>
      <c r="P521" s="63"/>
    </row>
    <row r="522" customFormat="false" ht="15.75" hidden="false" customHeight="true" outlineLevel="0" collapsed="false">
      <c r="D522" s="63"/>
      <c r="I522" s="7"/>
      <c r="P522" s="63"/>
    </row>
    <row r="523" customFormat="false" ht="15.75" hidden="false" customHeight="true" outlineLevel="0" collapsed="false">
      <c r="D523" s="63"/>
      <c r="I523" s="7"/>
      <c r="P523" s="63"/>
    </row>
    <row r="524" customFormat="false" ht="15.75" hidden="false" customHeight="true" outlineLevel="0" collapsed="false">
      <c r="D524" s="63"/>
      <c r="I524" s="7"/>
      <c r="P524" s="63"/>
    </row>
    <row r="525" customFormat="false" ht="15.75" hidden="false" customHeight="true" outlineLevel="0" collapsed="false">
      <c r="D525" s="63"/>
      <c r="I525" s="7"/>
      <c r="P525" s="63"/>
    </row>
    <row r="526" customFormat="false" ht="15.75" hidden="false" customHeight="true" outlineLevel="0" collapsed="false">
      <c r="D526" s="63"/>
      <c r="I526" s="7"/>
      <c r="P526" s="63"/>
    </row>
    <row r="527" customFormat="false" ht="15.75" hidden="false" customHeight="true" outlineLevel="0" collapsed="false">
      <c r="D527" s="63"/>
      <c r="I527" s="7"/>
      <c r="P527" s="63"/>
    </row>
    <row r="528" customFormat="false" ht="15.75" hidden="false" customHeight="true" outlineLevel="0" collapsed="false">
      <c r="D528" s="63"/>
      <c r="I528" s="7"/>
      <c r="P528" s="63"/>
    </row>
    <row r="529" customFormat="false" ht="15.75" hidden="false" customHeight="true" outlineLevel="0" collapsed="false">
      <c r="D529" s="63"/>
      <c r="I529" s="7"/>
      <c r="P529" s="63"/>
    </row>
    <row r="530" customFormat="false" ht="15.75" hidden="false" customHeight="true" outlineLevel="0" collapsed="false">
      <c r="D530" s="63"/>
      <c r="I530" s="7"/>
      <c r="P530" s="63"/>
    </row>
    <row r="531" customFormat="false" ht="15.75" hidden="false" customHeight="true" outlineLevel="0" collapsed="false">
      <c r="D531" s="63"/>
      <c r="I531" s="7"/>
      <c r="P531" s="63"/>
    </row>
    <row r="532" customFormat="false" ht="15.75" hidden="false" customHeight="true" outlineLevel="0" collapsed="false">
      <c r="D532" s="63"/>
      <c r="I532" s="7"/>
      <c r="P532" s="63"/>
    </row>
    <row r="533" customFormat="false" ht="15.75" hidden="false" customHeight="true" outlineLevel="0" collapsed="false">
      <c r="D533" s="63"/>
      <c r="I533" s="7"/>
      <c r="P533" s="63"/>
    </row>
    <row r="534" customFormat="false" ht="15.75" hidden="false" customHeight="true" outlineLevel="0" collapsed="false">
      <c r="D534" s="63"/>
      <c r="I534" s="7"/>
      <c r="P534" s="63"/>
    </row>
    <row r="535" customFormat="false" ht="15.75" hidden="false" customHeight="true" outlineLevel="0" collapsed="false">
      <c r="D535" s="63"/>
      <c r="I535" s="7"/>
      <c r="P535" s="63"/>
    </row>
    <row r="536" customFormat="false" ht="15.75" hidden="false" customHeight="true" outlineLevel="0" collapsed="false">
      <c r="D536" s="63"/>
      <c r="I536" s="7"/>
      <c r="P536" s="63"/>
    </row>
    <row r="537" customFormat="false" ht="15.75" hidden="false" customHeight="true" outlineLevel="0" collapsed="false">
      <c r="D537" s="63"/>
      <c r="I537" s="7"/>
      <c r="P537" s="63"/>
    </row>
    <row r="538" customFormat="false" ht="15.75" hidden="false" customHeight="true" outlineLevel="0" collapsed="false">
      <c r="D538" s="63"/>
      <c r="I538" s="7"/>
      <c r="P538" s="63"/>
    </row>
    <row r="539" customFormat="false" ht="15.75" hidden="false" customHeight="true" outlineLevel="0" collapsed="false">
      <c r="D539" s="63"/>
      <c r="I539" s="7"/>
      <c r="P539" s="63"/>
    </row>
    <row r="540" customFormat="false" ht="15.75" hidden="false" customHeight="true" outlineLevel="0" collapsed="false">
      <c r="D540" s="63"/>
      <c r="I540" s="7"/>
      <c r="P540" s="63"/>
    </row>
    <row r="541" customFormat="false" ht="15.75" hidden="false" customHeight="true" outlineLevel="0" collapsed="false">
      <c r="D541" s="63"/>
      <c r="I541" s="7"/>
      <c r="P541" s="63"/>
    </row>
    <row r="542" customFormat="false" ht="15.75" hidden="false" customHeight="true" outlineLevel="0" collapsed="false">
      <c r="D542" s="63"/>
      <c r="I542" s="7"/>
      <c r="P542" s="63"/>
    </row>
    <row r="543" customFormat="false" ht="15.75" hidden="false" customHeight="true" outlineLevel="0" collapsed="false">
      <c r="D543" s="63"/>
      <c r="I543" s="7"/>
      <c r="P543" s="63"/>
    </row>
    <row r="544" customFormat="false" ht="15.75" hidden="false" customHeight="true" outlineLevel="0" collapsed="false">
      <c r="D544" s="63"/>
      <c r="I544" s="7"/>
      <c r="P544" s="63"/>
    </row>
    <row r="545" customFormat="false" ht="15.75" hidden="false" customHeight="true" outlineLevel="0" collapsed="false">
      <c r="D545" s="63"/>
      <c r="I545" s="7"/>
      <c r="P545" s="63"/>
    </row>
    <row r="546" customFormat="false" ht="15.75" hidden="false" customHeight="true" outlineLevel="0" collapsed="false">
      <c r="D546" s="63"/>
      <c r="I546" s="7"/>
      <c r="P546" s="63"/>
    </row>
    <row r="547" customFormat="false" ht="15.75" hidden="false" customHeight="true" outlineLevel="0" collapsed="false">
      <c r="D547" s="63"/>
      <c r="I547" s="7"/>
      <c r="P547" s="63"/>
    </row>
    <row r="548" customFormat="false" ht="15.75" hidden="false" customHeight="true" outlineLevel="0" collapsed="false">
      <c r="D548" s="63"/>
      <c r="I548" s="7"/>
      <c r="P548" s="63"/>
    </row>
    <row r="549" customFormat="false" ht="15.75" hidden="false" customHeight="true" outlineLevel="0" collapsed="false">
      <c r="D549" s="63"/>
      <c r="I549" s="7"/>
      <c r="P549" s="63"/>
    </row>
    <row r="550" customFormat="false" ht="15.75" hidden="false" customHeight="true" outlineLevel="0" collapsed="false">
      <c r="D550" s="63"/>
      <c r="I550" s="7"/>
      <c r="P550" s="63"/>
    </row>
    <row r="551" customFormat="false" ht="15.75" hidden="false" customHeight="true" outlineLevel="0" collapsed="false">
      <c r="D551" s="63"/>
      <c r="I551" s="7"/>
      <c r="P551" s="63"/>
    </row>
    <row r="552" customFormat="false" ht="15.75" hidden="false" customHeight="true" outlineLevel="0" collapsed="false">
      <c r="D552" s="63"/>
      <c r="I552" s="7"/>
      <c r="P552" s="63"/>
    </row>
    <row r="553" customFormat="false" ht="15.75" hidden="false" customHeight="true" outlineLevel="0" collapsed="false">
      <c r="D553" s="63"/>
      <c r="I553" s="7"/>
      <c r="P553" s="63"/>
    </row>
    <row r="554" customFormat="false" ht="15.75" hidden="false" customHeight="true" outlineLevel="0" collapsed="false">
      <c r="D554" s="63"/>
      <c r="I554" s="7"/>
      <c r="P554" s="63"/>
    </row>
    <row r="555" customFormat="false" ht="15.75" hidden="false" customHeight="true" outlineLevel="0" collapsed="false">
      <c r="D555" s="63"/>
      <c r="I555" s="7"/>
      <c r="P555" s="63"/>
    </row>
    <row r="556" customFormat="false" ht="15.75" hidden="false" customHeight="true" outlineLevel="0" collapsed="false">
      <c r="D556" s="63"/>
      <c r="I556" s="7"/>
      <c r="P556" s="63"/>
    </row>
    <row r="557" customFormat="false" ht="15.75" hidden="false" customHeight="true" outlineLevel="0" collapsed="false">
      <c r="D557" s="63"/>
      <c r="I557" s="7"/>
      <c r="P557" s="63"/>
    </row>
    <row r="558" customFormat="false" ht="15.75" hidden="false" customHeight="true" outlineLevel="0" collapsed="false">
      <c r="D558" s="63"/>
      <c r="I558" s="7"/>
      <c r="P558" s="63"/>
    </row>
    <row r="559" customFormat="false" ht="15.75" hidden="false" customHeight="true" outlineLevel="0" collapsed="false">
      <c r="D559" s="63"/>
      <c r="I559" s="7"/>
      <c r="P559" s="63"/>
    </row>
    <row r="560" customFormat="false" ht="15.75" hidden="false" customHeight="true" outlineLevel="0" collapsed="false">
      <c r="D560" s="63"/>
      <c r="I560" s="7"/>
      <c r="P560" s="63"/>
    </row>
    <row r="561" customFormat="false" ht="15.75" hidden="false" customHeight="true" outlineLevel="0" collapsed="false">
      <c r="D561" s="63"/>
      <c r="I561" s="7"/>
      <c r="P561" s="63"/>
    </row>
    <row r="562" customFormat="false" ht="15.75" hidden="false" customHeight="true" outlineLevel="0" collapsed="false">
      <c r="D562" s="63"/>
      <c r="I562" s="7"/>
      <c r="P562" s="63"/>
    </row>
    <row r="563" customFormat="false" ht="15.75" hidden="false" customHeight="true" outlineLevel="0" collapsed="false">
      <c r="D563" s="63"/>
      <c r="I563" s="7"/>
      <c r="P563" s="63"/>
    </row>
    <row r="564" customFormat="false" ht="15.75" hidden="false" customHeight="true" outlineLevel="0" collapsed="false">
      <c r="D564" s="63"/>
      <c r="I564" s="7"/>
      <c r="P564" s="63"/>
    </row>
    <row r="565" customFormat="false" ht="15.75" hidden="false" customHeight="true" outlineLevel="0" collapsed="false">
      <c r="D565" s="63"/>
      <c r="I565" s="7"/>
      <c r="P565" s="63"/>
    </row>
    <row r="566" customFormat="false" ht="15.75" hidden="false" customHeight="true" outlineLevel="0" collapsed="false">
      <c r="D566" s="63"/>
      <c r="I566" s="7"/>
      <c r="P566" s="63"/>
    </row>
    <row r="567" customFormat="false" ht="15.75" hidden="false" customHeight="true" outlineLevel="0" collapsed="false">
      <c r="D567" s="63"/>
      <c r="I567" s="7"/>
      <c r="P567" s="63"/>
    </row>
    <row r="568" customFormat="false" ht="15.75" hidden="false" customHeight="true" outlineLevel="0" collapsed="false">
      <c r="D568" s="63"/>
      <c r="I568" s="7"/>
      <c r="P568" s="63"/>
    </row>
    <row r="569" customFormat="false" ht="15.75" hidden="false" customHeight="true" outlineLevel="0" collapsed="false">
      <c r="D569" s="63"/>
      <c r="I569" s="7"/>
      <c r="P569" s="63"/>
    </row>
    <row r="570" customFormat="false" ht="15.75" hidden="false" customHeight="true" outlineLevel="0" collapsed="false">
      <c r="D570" s="63"/>
      <c r="I570" s="7"/>
      <c r="P570" s="63"/>
    </row>
    <row r="571" customFormat="false" ht="15.75" hidden="false" customHeight="true" outlineLevel="0" collapsed="false">
      <c r="D571" s="63"/>
      <c r="I571" s="7"/>
      <c r="P571" s="63"/>
    </row>
    <row r="572" customFormat="false" ht="15.75" hidden="false" customHeight="true" outlineLevel="0" collapsed="false">
      <c r="D572" s="63"/>
      <c r="I572" s="7"/>
      <c r="P572" s="63"/>
    </row>
    <row r="573" customFormat="false" ht="15.75" hidden="false" customHeight="true" outlineLevel="0" collapsed="false">
      <c r="D573" s="63"/>
      <c r="I573" s="7"/>
      <c r="P573" s="63"/>
    </row>
    <row r="574" customFormat="false" ht="15.75" hidden="false" customHeight="true" outlineLevel="0" collapsed="false">
      <c r="D574" s="63"/>
      <c r="I574" s="7"/>
      <c r="P574" s="63"/>
    </row>
    <row r="575" customFormat="false" ht="15.75" hidden="false" customHeight="true" outlineLevel="0" collapsed="false">
      <c r="D575" s="63"/>
      <c r="I575" s="7"/>
      <c r="P575" s="63"/>
    </row>
    <row r="576" customFormat="false" ht="15.75" hidden="false" customHeight="true" outlineLevel="0" collapsed="false">
      <c r="D576" s="63"/>
      <c r="I576" s="7"/>
      <c r="P576" s="63"/>
    </row>
    <row r="577" customFormat="false" ht="15.75" hidden="false" customHeight="true" outlineLevel="0" collapsed="false">
      <c r="D577" s="63"/>
      <c r="I577" s="7"/>
      <c r="P577" s="63"/>
    </row>
    <row r="578" customFormat="false" ht="15.75" hidden="false" customHeight="true" outlineLevel="0" collapsed="false">
      <c r="D578" s="63"/>
      <c r="I578" s="7"/>
      <c r="P578" s="63"/>
    </row>
    <row r="579" customFormat="false" ht="15.75" hidden="false" customHeight="true" outlineLevel="0" collapsed="false">
      <c r="D579" s="63"/>
      <c r="I579" s="7"/>
      <c r="P579" s="63"/>
    </row>
    <row r="580" customFormat="false" ht="15.75" hidden="false" customHeight="true" outlineLevel="0" collapsed="false">
      <c r="D580" s="63"/>
      <c r="I580" s="7"/>
      <c r="P580" s="63"/>
    </row>
    <row r="581" customFormat="false" ht="15.75" hidden="false" customHeight="true" outlineLevel="0" collapsed="false">
      <c r="D581" s="63"/>
      <c r="I581" s="7"/>
      <c r="P581" s="63"/>
    </row>
    <row r="582" customFormat="false" ht="15.75" hidden="false" customHeight="true" outlineLevel="0" collapsed="false">
      <c r="D582" s="63"/>
      <c r="I582" s="7"/>
      <c r="P582" s="63"/>
    </row>
    <row r="583" customFormat="false" ht="15.75" hidden="false" customHeight="true" outlineLevel="0" collapsed="false">
      <c r="D583" s="63"/>
      <c r="I583" s="7"/>
      <c r="P583" s="63"/>
    </row>
    <row r="584" customFormat="false" ht="15.75" hidden="false" customHeight="true" outlineLevel="0" collapsed="false">
      <c r="D584" s="63"/>
      <c r="I584" s="7"/>
      <c r="P584" s="63"/>
    </row>
    <row r="585" customFormat="false" ht="15.75" hidden="false" customHeight="true" outlineLevel="0" collapsed="false">
      <c r="D585" s="63"/>
      <c r="I585" s="7"/>
      <c r="P585" s="63"/>
    </row>
    <row r="586" customFormat="false" ht="15.75" hidden="false" customHeight="true" outlineLevel="0" collapsed="false">
      <c r="D586" s="63"/>
      <c r="I586" s="7"/>
      <c r="P586" s="63"/>
    </row>
    <row r="587" customFormat="false" ht="15.75" hidden="false" customHeight="true" outlineLevel="0" collapsed="false">
      <c r="D587" s="63"/>
      <c r="I587" s="7"/>
      <c r="P587" s="63"/>
    </row>
    <row r="588" customFormat="false" ht="15.75" hidden="false" customHeight="true" outlineLevel="0" collapsed="false">
      <c r="D588" s="63"/>
      <c r="I588" s="7"/>
      <c r="P588" s="63"/>
    </row>
    <row r="589" customFormat="false" ht="15.75" hidden="false" customHeight="true" outlineLevel="0" collapsed="false">
      <c r="D589" s="63"/>
      <c r="I589" s="7"/>
      <c r="P589" s="63"/>
    </row>
    <row r="590" customFormat="false" ht="15.75" hidden="false" customHeight="true" outlineLevel="0" collapsed="false">
      <c r="D590" s="63"/>
      <c r="I590" s="7"/>
      <c r="P590" s="63"/>
    </row>
    <row r="591" customFormat="false" ht="15.75" hidden="false" customHeight="true" outlineLevel="0" collapsed="false">
      <c r="D591" s="63"/>
      <c r="I591" s="7"/>
      <c r="P591" s="63"/>
    </row>
    <row r="592" customFormat="false" ht="15.75" hidden="false" customHeight="true" outlineLevel="0" collapsed="false">
      <c r="D592" s="63"/>
      <c r="I592" s="7"/>
      <c r="P592" s="63"/>
    </row>
    <row r="593" customFormat="false" ht="15.75" hidden="false" customHeight="true" outlineLevel="0" collapsed="false">
      <c r="D593" s="63"/>
      <c r="I593" s="7"/>
      <c r="P593" s="63"/>
    </row>
    <row r="594" customFormat="false" ht="15.75" hidden="false" customHeight="true" outlineLevel="0" collapsed="false">
      <c r="D594" s="63"/>
      <c r="I594" s="7"/>
      <c r="P594" s="63"/>
    </row>
    <row r="595" customFormat="false" ht="15.75" hidden="false" customHeight="true" outlineLevel="0" collapsed="false">
      <c r="D595" s="63"/>
      <c r="I595" s="7"/>
      <c r="P595" s="63"/>
    </row>
    <row r="596" customFormat="false" ht="15.75" hidden="false" customHeight="true" outlineLevel="0" collapsed="false">
      <c r="D596" s="63"/>
      <c r="I596" s="7"/>
      <c r="P596" s="63"/>
    </row>
    <row r="597" customFormat="false" ht="15.75" hidden="false" customHeight="true" outlineLevel="0" collapsed="false">
      <c r="D597" s="63"/>
      <c r="I597" s="7"/>
      <c r="P597" s="63"/>
    </row>
    <row r="598" customFormat="false" ht="15.75" hidden="false" customHeight="true" outlineLevel="0" collapsed="false">
      <c r="D598" s="63"/>
      <c r="I598" s="7"/>
      <c r="P598" s="63"/>
    </row>
    <row r="599" customFormat="false" ht="15.75" hidden="false" customHeight="true" outlineLevel="0" collapsed="false">
      <c r="D599" s="63"/>
      <c r="I599" s="7"/>
      <c r="P599" s="63"/>
    </row>
    <row r="600" customFormat="false" ht="15.75" hidden="false" customHeight="true" outlineLevel="0" collapsed="false">
      <c r="D600" s="63"/>
      <c r="I600" s="7"/>
      <c r="P600" s="63"/>
    </row>
    <row r="601" customFormat="false" ht="15.75" hidden="false" customHeight="true" outlineLevel="0" collapsed="false">
      <c r="D601" s="63"/>
      <c r="I601" s="7"/>
      <c r="P601" s="63"/>
    </row>
    <row r="602" customFormat="false" ht="15.75" hidden="false" customHeight="true" outlineLevel="0" collapsed="false">
      <c r="D602" s="63"/>
      <c r="I602" s="7"/>
      <c r="P602" s="63"/>
    </row>
    <row r="603" customFormat="false" ht="15.75" hidden="false" customHeight="true" outlineLevel="0" collapsed="false">
      <c r="D603" s="63"/>
      <c r="I603" s="7"/>
      <c r="P603" s="63"/>
    </row>
    <row r="604" customFormat="false" ht="15.75" hidden="false" customHeight="true" outlineLevel="0" collapsed="false">
      <c r="D604" s="63"/>
      <c r="I604" s="7"/>
      <c r="P604" s="63"/>
    </row>
    <row r="605" customFormat="false" ht="15.75" hidden="false" customHeight="true" outlineLevel="0" collapsed="false">
      <c r="D605" s="63"/>
      <c r="I605" s="7"/>
      <c r="P605" s="63"/>
    </row>
    <row r="606" customFormat="false" ht="15.75" hidden="false" customHeight="true" outlineLevel="0" collapsed="false">
      <c r="D606" s="63"/>
      <c r="I606" s="7"/>
      <c r="P606" s="63"/>
    </row>
    <row r="607" customFormat="false" ht="15.75" hidden="false" customHeight="true" outlineLevel="0" collapsed="false">
      <c r="D607" s="63"/>
      <c r="I607" s="7"/>
      <c r="P607" s="63"/>
    </row>
    <row r="608" customFormat="false" ht="15.75" hidden="false" customHeight="true" outlineLevel="0" collapsed="false">
      <c r="D608" s="63"/>
      <c r="I608" s="7"/>
      <c r="P608" s="63"/>
    </row>
    <row r="609" customFormat="false" ht="15.75" hidden="false" customHeight="true" outlineLevel="0" collapsed="false">
      <c r="D609" s="63"/>
      <c r="I609" s="7"/>
      <c r="P609" s="63"/>
    </row>
    <row r="610" customFormat="false" ht="15.75" hidden="false" customHeight="true" outlineLevel="0" collapsed="false">
      <c r="D610" s="63"/>
      <c r="I610" s="7"/>
      <c r="P610" s="63"/>
    </row>
    <row r="611" customFormat="false" ht="15.75" hidden="false" customHeight="true" outlineLevel="0" collapsed="false">
      <c r="D611" s="63"/>
      <c r="I611" s="7"/>
      <c r="P611" s="63"/>
    </row>
    <row r="612" customFormat="false" ht="15.75" hidden="false" customHeight="true" outlineLevel="0" collapsed="false">
      <c r="D612" s="63"/>
      <c r="I612" s="7"/>
      <c r="P612" s="63"/>
    </row>
    <row r="613" customFormat="false" ht="15.75" hidden="false" customHeight="true" outlineLevel="0" collapsed="false">
      <c r="D613" s="63"/>
      <c r="I613" s="7"/>
      <c r="P613" s="63"/>
    </row>
    <row r="614" customFormat="false" ht="15.75" hidden="false" customHeight="true" outlineLevel="0" collapsed="false">
      <c r="D614" s="63"/>
      <c r="I614" s="7"/>
      <c r="P614" s="63"/>
    </row>
    <row r="615" customFormat="false" ht="15.75" hidden="false" customHeight="true" outlineLevel="0" collapsed="false">
      <c r="D615" s="63"/>
      <c r="I615" s="7"/>
      <c r="P615" s="63"/>
    </row>
    <row r="616" customFormat="false" ht="15.75" hidden="false" customHeight="true" outlineLevel="0" collapsed="false">
      <c r="D616" s="63"/>
      <c r="I616" s="7"/>
      <c r="P616" s="63"/>
    </row>
    <row r="617" customFormat="false" ht="15.75" hidden="false" customHeight="true" outlineLevel="0" collapsed="false">
      <c r="D617" s="63"/>
      <c r="I617" s="7"/>
      <c r="P617" s="63"/>
    </row>
    <row r="618" customFormat="false" ht="15.75" hidden="false" customHeight="true" outlineLevel="0" collapsed="false">
      <c r="D618" s="63"/>
      <c r="I618" s="7"/>
      <c r="P618" s="63"/>
    </row>
    <row r="619" customFormat="false" ht="15.75" hidden="false" customHeight="true" outlineLevel="0" collapsed="false">
      <c r="D619" s="63"/>
      <c r="I619" s="7"/>
      <c r="P619" s="63"/>
    </row>
    <row r="620" customFormat="false" ht="15.75" hidden="false" customHeight="true" outlineLevel="0" collapsed="false">
      <c r="D620" s="63"/>
      <c r="I620" s="7"/>
      <c r="P620" s="63"/>
    </row>
    <row r="621" customFormat="false" ht="15.75" hidden="false" customHeight="true" outlineLevel="0" collapsed="false">
      <c r="D621" s="63"/>
      <c r="I621" s="7"/>
      <c r="P621" s="63"/>
    </row>
    <row r="622" customFormat="false" ht="15.75" hidden="false" customHeight="true" outlineLevel="0" collapsed="false">
      <c r="D622" s="63"/>
      <c r="I622" s="7"/>
      <c r="P622" s="63"/>
    </row>
    <row r="623" customFormat="false" ht="15.75" hidden="false" customHeight="true" outlineLevel="0" collapsed="false">
      <c r="D623" s="63"/>
      <c r="I623" s="7"/>
      <c r="P623" s="63"/>
    </row>
    <row r="624" customFormat="false" ht="15.75" hidden="false" customHeight="true" outlineLevel="0" collapsed="false">
      <c r="D624" s="63"/>
      <c r="I624" s="7"/>
      <c r="P624" s="63"/>
    </row>
    <row r="625" customFormat="false" ht="15.75" hidden="false" customHeight="true" outlineLevel="0" collapsed="false">
      <c r="D625" s="63"/>
      <c r="I625" s="7"/>
      <c r="P625" s="63"/>
    </row>
    <row r="626" customFormat="false" ht="15.75" hidden="false" customHeight="true" outlineLevel="0" collapsed="false">
      <c r="D626" s="63"/>
      <c r="I626" s="7"/>
      <c r="P626" s="63"/>
    </row>
    <row r="627" customFormat="false" ht="15.75" hidden="false" customHeight="true" outlineLevel="0" collapsed="false">
      <c r="D627" s="63"/>
      <c r="I627" s="7"/>
      <c r="P627" s="63"/>
    </row>
    <row r="628" customFormat="false" ht="15.75" hidden="false" customHeight="true" outlineLevel="0" collapsed="false">
      <c r="D628" s="63"/>
      <c r="I628" s="7"/>
      <c r="P628" s="63"/>
    </row>
    <row r="629" customFormat="false" ht="15.75" hidden="false" customHeight="true" outlineLevel="0" collapsed="false">
      <c r="D629" s="63"/>
      <c r="I629" s="7"/>
      <c r="P629" s="63"/>
    </row>
    <row r="630" customFormat="false" ht="15.75" hidden="false" customHeight="true" outlineLevel="0" collapsed="false">
      <c r="D630" s="63"/>
      <c r="I630" s="7"/>
      <c r="P630" s="63"/>
    </row>
    <row r="631" customFormat="false" ht="15.75" hidden="false" customHeight="true" outlineLevel="0" collapsed="false">
      <c r="D631" s="63"/>
      <c r="I631" s="7"/>
      <c r="P631" s="63"/>
    </row>
    <row r="632" customFormat="false" ht="15.75" hidden="false" customHeight="true" outlineLevel="0" collapsed="false">
      <c r="D632" s="63"/>
      <c r="I632" s="7"/>
      <c r="P632" s="63"/>
    </row>
    <row r="633" customFormat="false" ht="15.75" hidden="false" customHeight="true" outlineLevel="0" collapsed="false">
      <c r="D633" s="63"/>
      <c r="I633" s="7"/>
      <c r="P633" s="63"/>
    </row>
    <row r="634" customFormat="false" ht="15.75" hidden="false" customHeight="true" outlineLevel="0" collapsed="false">
      <c r="D634" s="63"/>
      <c r="I634" s="7"/>
      <c r="P634" s="63"/>
    </row>
    <row r="635" customFormat="false" ht="15.75" hidden="false" customHeight="true" outlineLevel="0" collapsed="false">
      <c r="D635" s="63"/>
      <c r="I635" s="7"/>
      <c r="P635" s="63"/>
    </row>
    <row r="636" customFormat="false" ht="15.75" hidden="false" customHeight="true" outlineLevel="0" collapsed="false">
      <c r="D636" s="63"/>
      <c r="I636" s="7"/>
      <c r="P636" s="63"/>
    </row>
    <row r="637" customFormat="false" ht="15.75" hidden="false" customHeight="true" outlineLevel="0" collapsed="false">
      <c r="D637" s="63"/>
      <c r="I637" s="7"/>
      <c r="P637" s="63"/>
    </row>
    <row r="638" customFormat="false" ht="15.75" hidden="false" customHeight="true" outlineLevel="0" collapsed="false">
      <c r="D638" s="63"/>
      <c r="I638" s="7"/>
      <c r="P638" s="63"/>
    </row>
    <row r="639" customFormat="false" ht="15.75" hidden="false" customHeight="true" outlineLevel="0" collapsed="false">
      <c r="D639" s="63"/>
      <c r="I639" s="7"/>
      <c r="P639" s="63"/>
    </row>
    <row r="640" customFormat="false" ht="15.75" hidden="false" customHeight="true" outlineLevel="0" collapsed="false">
      <c r="D640" s="63"/>
      <c r="I640" s="7"/>
      <c r="P640" s="63"/>
    </row>
    <row r="641" customFormat="false" ht="15.75" hidden="false" customHeight="true" outlineLevel="0" collapsed="false">
      <c r="D641" s="63"/>
      <c r="I641" s="7"/>
      <c r="P641" s="63"/>
    </row>
    <row r="642" customFormat="false" ht="15.75" hidden="false" customHeight="true" outlineLevel="0" collapsed="false">
      <c r="D642" s="63"/>
      <c r="I642" s="7"/>
      <c r="P642" s="63"/>
    </row>
    <row r="643" customFormat="false" ht="15.75" hidden="false" customHeight="true" outlineLevel="0" collapsed="false">
      <c r="D643" s="63"/>
      <c r="I643" s="7"/>
      <c r="P643" s="63"/>
    </row>
    <row r="644" customFormat="false" ht="15.75" hidden="false" customHeight="true" outlineLevel="0" collapsed="false">
      <c r="D644" s="63"/>
      <c r="I644" s="7"/>
      <c r="P644" s="63"/>
    </row>
    <row r="645" customFormat="false" ht="15.75" hidden="false" customHeight="true" outlineLevel="0" collapsed="false">
      <c r="D645" s="63"/>
      <c r="I645" s="7"/>
      <c r="P645" s="63"/>
    </row>
    <row r="646" customFormat="false" ht="15.75" hidden="false" customHeight="true" outlineLevel="0" collapsed="false">
      <c r="D646" s="63"/>
      <c r="I646" s="7"/>
      <c r="P646" s="63"/>
    </row>
    <row r="647" customFormat="false" ht="15.75" hidden="false" customHeight="true" outlineLevel="0" collapsed="false">
      <c r="D647" s="63"/>
      <c r="I647" s="7"/>
      <c r="P647" s="63"/>
    </row>
    <row r="648" customFormat="false" ht="15.75" hidden="false" customHeight="true" outlineLevel="0" collapsed="false">
      <c r="D648" s="63"/>
      <c r="I648" s="7"/>
      <c r="P648" s="63"/>
    </row>
    <row r="649" customFormat="false" ht="15.75" hidden="false" customHeight="true" outlineLevel="0" collapsed="false">
      <c r="D649" s="63"/>
      <c r="I649" s="7"/>
      <c r="P649" s="63"/>
    </row>
    <row r="650" customFormat="false" ht="15.75" hidden="false" customHeight="true" outlineLevel="0" collapsed="false">
      <c r="D650" s="63"/>
      <c r="I650" s="7"/>
      <c r="P650" s="63"/>
    </row>
    <row r="651" customFormat="false" ht="15.75" hidden="false" customHeight="true" outlineLevel="0" collapsed="false">
      <c r="D651" s="63"/>
      <c r="I651" s="7"/>
      <c r="P651" s="63"/>
    </row>
    <row r="652" customFormat="false" ht="15.75" hidden="false" customHeight="true" outlineLevel="0" collapsed="false">
      <c r="D652" s="63"/>
      <c r="I652" s="7"/>
      <c r="P652" s="63"/>
    </row>
    <row r="653" customFormat="false" ht="15.75" hidden="false" customHeight="true" outlineLevel="0" collapsed="false">
      <c r="D653" s="63"/>
      <c r="I653" s="7"/>
      <c r="P653" s="63"/>
    </row>
    <row r="654" customFormat="false" ht="15.75" hidden="false" customHeight="true" outlineLevel="0" collapsed="false">
      <c r="D654" s="63"/>
      <c r="I654" s="7"/>
      <c r="P654" s="63"/>
    </row>
    <row r="655" customFormat="false" ht="15.75" hidden="false" customHeight="true" outlineLevel="0" collapsed="false">
      <c r="D655" s="63"/>
      <c r="I655" s="7"/>
      <c r="P655" s="63"/>
    </row>
    <row r="656" customFormat="false" ht="15.75" hidden="false" customHeight="true" outlineLevel="0" collapsed="false">
      <c r="D656" s="63"/>
      <c r="I656" s="7"/>
      <c r="P656" s="63"/>
    </row>
    <row r="657" customFormat="false" ht="15.75" hidden="false" customHeight="true" outlineLevel="0" collapsed="false">
      <c r="D657" s="63"/>
      <c r="I657" s="7"/>
      <c r="P657" s="63"/>
    </row>
    <row r="658" customFormat="false" ht="15.75" hidden="false" customHeight="true" outlineLevel="0" collapsed="false">
      <c r="D658" s="63"/>
      <c r="I658" s="7"/>
      <c r="P658" s="63"/>
    </row>
    <row r="659" customFormat="false" ht="15.75" hidden="false" customHeight="true" outlineLevel="0" collapsed="false">
      <c r="D659" s="63"/>
      <c r="I659" s="7"/>
      <c r="P659" s="63"/>
    </row>
    <row r="660" customFormat="false" ht="15.75" hidden="false" customHeight="true" outlineLevel="0" collapsed="false">
      <c r="D660" s="63"/>
      <c r="I660" s="7"/>
      <c r="P660" s="63"/>
    </row>
    <row r="661" customFormat="false" ht="15.75" hidden="false" customHeight="true" outlineLevel="0" collapsed="false">
      <c r="D661" s="63"/>
      <c r="I661" s="7"/>
      <c r="P661" s="63"/>
    </row>
    <row r="662" customFormat="false" ht="15.75" hidden="false" customHeight="true" outlineLevel="0" collapsed="false">
      <c r="D662" s="63"/>
      <c r="I662" s="7"/>
      <c r="P662" s="63"/>
    </row>
    <row r="663" customFormat="false" ht="15.75" hidden="false" customHeight="true" outlineLevel="0" collapsed="false">
      <c r="D663" s="63"/>
      <c r="I663" s="7"/>
      <c r="P663" s="63"/>
    </row>
    <row r="664" customFormat="false" ht="15.75" hidden="false" customHeight="true" outlineLevel="0" collapsed="false">
      <c r="D664" s="63"/>
      <c r="I664" s="7"/>
      <c r="P664" s="63"/>
    </row>
    <row r="665" customFormat="false" ht="15.75" hidden="false" customHeight="true" outlineLevel="0" collapsed="false">
      <c r="D665" s="63"/>
      <c r="I665" s="7"/>
      <c r="P665" s="63"/>
    </row>
    <row r="666" customFormat="false" ht="15.75" hidden="false" customHeight="true" outlineLevel="0" collapsed="false">
      <c r="D666" s="63"/>
      <c r="I666" s="7"/>
      <c r="P666" s="63"/>
    </row>
    <row r="667" customFormat="false" ht="15.75" hidden="false" customHeight="true" outlineLevel="0" collapsed="false">
      <c r="D667" s="63"/>
      <c r="I667" s="7"/>
      <c r="P667" s="63"/>
    </row>
    <row r="668" customFormat="false" ht="15.75" hidden="false" customHeight="true" outlineLevel="0" collapsed="false">
      <c r="D668" s="63"/>
      <c r="I668" s="7"/>
      <c r="P668" s="63"/>
    </row>
    <row r="669" customFormat="false" ht="15.75" hidden="false" customHeight="true" outlineLevel="0" collapsed="false">
      <c r="D669" s="63"/>
      <c r="I669" s="7"/>
      <c r="P669" s="63"/>
    </row>
    <row r="670" customFormat="false" ht="15.75" hidden="false" customHeight="true" outlineLevel="0" collapsed="false">
      <c r="D670" s="63"/>
      <c r="I670" s="7"/>
      <c r="P670" s="63"/>
    </row>
    <row r="671" customFormat="false" ht="15.75" hidden="false" customHeight="true" outlineLevel="0" collapsed="false">
      <c r="D671" s="63"/>
      <c r="I671" s="7"/>
      <c r="P671" s="63"/>
    </row>
    <row r="672" customFormat="false" ht="15.75" hidden="false" customHeight="true" outlineLevel="0" collapsed="false">
      <c r="D672" s="63"/>
      <c r="I672" s="7"/>
      <c r="P672" s="63"/>
    </row>
    <row r="673" customFormat="false" ht="15.75" hidden="false" customHeight="true" outlineLevel="0" collapsed="false">
      <c r="D673" s="63"/>
      <c r="I673" s="7"/>
      <c r="P673" s="63"/>
    </row>
    <row r="674" customFormat="false" ht="15.75" hidden="false" customHeight="true" outlineLevel="0" collapsed="false">
      <c r="D674" s="63"/>
      <c r="I674" s="7"/>
      <c r="P674" s="63"/>
    </row>
    <row r="675" customFormat="false" ht="15.75" hidden="false" customHeight="true" outlineLevel="0" collapsed="false">
      <c r="D675" s="63"/>
      <c r="I675" s="7"/>
      <c r="P675" s="63"/>
    </row>
    <row r="676" customFormat="false" ht="15.75" hidden="false" customHeight="true" outlineLevel="0" collapsed="false">
      <c r="D676" s="63"/>
      <c r="I676" s="7"/>
      <c r="P676" s="63"/>
    </row>
    <row r="677" customFormat="false" ht="15.75" hidden="false" customHeight="true" outlineLevel="0" collapsed="false">
      <c r="D677" s="63"/>
      <c r="I677" s="7"/>
      <c r="P677" s="63"/>
    </row>
    <row r="678" customFormat="false" ht="15.75" hidden="false" customHeight="true" outlineLevel="0" collapsed="false">
      <c r="D678" s="63"/>
      <c r="I678" s="7"/>
      <c r="P678" s="63"/>
    </row>
    <row r="679" customFormat="false" ht="15.75" hidden="false" customHeight="true" outlineLevel="0" collapsed="false">
      <c r="D679" s="63"/>
      <c r="I679" s="7"/>
      <c r="P679" s="63"/>
    </row>
    <row r="680" customFormat="false" ht="15.75" hidden="false" customHeight="true" outlineLevel="0" collapsed="false">
      <c r="D680" s="63"/>
      <c r="I680" s="7"/>
      <c r="P680" s="63"/>
    </row>
    <row r="681" customFormat="false" ht="15.75" hidden="false" customHeight="true" outlineLevel="0" collapsed="false">
      <c r="D681" s="63"/>
      <c r="I681" s="7"/>
      <c r="P681" s="63"/>
    </row>
    <row r="682" customFormat="false" ht="15.75" hidden="false" customHeight="true" outlineLevel="0" collapsed="false">
      <c r="D682" s="63"/>
      <c r="I682" s="7"/>
      <c r="P682" s="63"/>
    </row>
    <row r="683" customFormat="false" ht="15.75" hidden="false" customHeight="true" outlineLevel="0" collapsed="false">
      <c r="D683" s="63"/>
      <c r="I683" s="7"/>
      <c r="P683" s="63"/>
    </row>
    <row r="684" customFormat="false" ht="15.75" hidden="false" customHeight="true" outlineLevel="0" collapsed="false">
      <c r="D684" s="63"/>
      <c r="I684" s="7"/>
      <c r="P684" s="63"/>
    </row>
    <row r="685" customFormat="false" ht="15.75" hidden="false" customHeight="true" outlineLevel="0" collapsed="false">
      <c r="D685" s="63"/>
      <c r="I685" s="7"/>
      <c r="P685" s="63"/>
    </row>
    <row r="686" customFormat="false" ht="15.75" hidden="false" customHeight="true" outlineLevel="0" collapsed="false">
      <c r="D686" s="63"/>
      <c r="I686" s="7"/>
      <c r="P686" s="63"/>
    </row>
    <row r="687" customFormat="false" ht="15.75" hidden="false" customHeight="true" outlineLevel="0" collapsed="false">
      <c r="D687" s="63"/>
      <c r="I687" s="7"/>
      <c r="P687" s="63"/>
    </row>
    <row r="688" customFormat="false" ht="15.75" hidden="false" customHeight="true" outlineLevel="0" collapsed="false">
      <c r="D688" s="63"/>
      <c r="I688" s="7"/>
      <c r="P688" s="63"/>
    </row>
    <row r="689" customFormat="false" ht="15.75" hidden="false" customHeight="true" outlineLevel="0" collapsed="false">
      <c r="D689" s="63"/>
      <c r="I689" s="7"/>
      <c r="P689" s="63"/>
    </row>
    <row r="690" customFormat="false" ht="15.75" hidden="false" customHeight="true" outlineLevel="0" collapsed="false">
      <c r="D690" s="63"/>
      <c r="I690" s="7"/>
      <c r="P690" s="63"/>
    </row>
    <row r="691" customFormat="false" ht="15.75" hidden="false" customHeight="true" outlineLevel="0" collapsed="false">
      <c r="D691" s="63"/>
      <c r="I691" s="7"/>
      <c r="P691" s="63"/>
    </row>
    <row r="692" customFormat="false" ht="15.75" hidden="false" customHeight="true" outlineLevel="0" collapsed="false">
      <c r="D692" s="63"/>
      <c r="I692" s="7"/>
      <c r="P692" s="63"/>
    </row>
    <row r="693" customFormat="false" ht="15.75" hidden="false" customHeight="true" outlineLevel="0" collapsed="false">
      <c r="D693" s="63"/>
      <c r="I693" s="7"/>
      <c r="P693" s="63"/>
    </row>
    <row r="694" customFormat="false" ht="15.75" hidden="false" customHeight="true" outlineLevel="0" collapsed="false">
      <c r="D694" s="63"/>
      <c r="I694" s="7"/>
      <c r="P694" s="63"/>
    </row>
    <row r="695" customFormat="false" ht="15.75" hidden="false" customHeight="true" outlineLevel="0" collapsed="false">
      <c r="D695" s="63"/>
      <c r="I695" s="7"/>
      <c r="P695" s="63"/>
    </row>
    <row r="696" customFormat="false" ht="15.75" hidden="false" customHeight="true" outlineLevel="0" collapsed="false">
      <c r="D696" s="63"/>
      <c r="I696" s="7"/>
      <c r="P696" s="63"/>
    </row>
    <row r="697" customFormat="false" ht="15.75" hidden="false" customHeight="true" outlineLevel="0" collapsed="false">
      <c r="D697" s="63"/>
      <c r="I697" s="7"/>
      <c r="P697" s="63"/>
    </row>
    <row r="698" customFormat="false" ht="15.75" hidden="false" customHeight="true" outlineLevel="0" collapsed="false">
      <c r="D698" s="63"/>
      <c r="I698" s="7"/>
      <c r="P698" s="63"/>
    </row>
    <row r="699" customFormat="false" ht="15.75" hidden="false" customHeight="true" outlineLevel="0" collapsed="false">
      <c r="D699" s="63"/>
      <c r="I699" s="7"/>
      <c r="P699" s="63"/>
    </row>
    <row r="700" customFormat="false" ht="15.75" hidden="false" customHeight="true" outlineLevel="0" collapsed="false">
      <c r="D700" s="63"/>
      <c r="I700" s="7"/>
      <c r="P700" s="63"/>
    </row>
    <row r="701" customFormat="false" ht="15.75" hidden="false" customHeight="true" outlineLevel="0" collapsed="false">
      <c r="D701" s="63"/>
      <c r="I701" s="7"/>
      <c r="P701" s="63"/>
    </row>
    <row r="702" customFormat="false" ht="15.75" hidden="false" customHeight="true" outlineLevel="0" collapsed="false">
      <c r="D702" s="63"/>
      <c r="I702" s="7"/>
      <c r="P702" s="63"/>
    </row>
    <row r="703" customFormat="false" ht="15.75" hidden="false" customHeight="true" outlineLevel="0" collapsed="false">
      <c r="D703" s="63"/>
      <c r="I703" s="7"/>
      <c r="P703" s="63"/>
    </row>
    <row r="704" customFormat="false" ht="15.75" hidden="false" customHeight="true" outlineLevel="0" collapsed="false">
      <c r="D704" s="63"/>
      <c r="I704" s="7"/>
      <c r="P704" s="63"/>
    </row>
    <row r="705" customFormat="false" ht="15.75" hidden="false" customHeight="true" outlineLevel="0" collapsed="false">
      <c r="D705" s="63"/>
      <c r="I705" s="7"/>
      <c r="P705" s="63"/>
    </row>
    <row r="706" customFormat="false" ht="15.75" hidden="false" customHeight="true" outlineLevel="0" collapsed="false">
      <c r="D706" s="63"/>
      <c r="I706" s="7"/>
      <c r="P706" s="63"/>
    </row>
    <row r="707" customFormat="false" ht="15.75" hidden="false" customHeight="true" outlineLevel="0" collapsed="false">
      <c r="D707" s="63"/>
      <c r="I707" s="7"/>
      <c r="P707" s="63"/>
    </row>
    <row r="708" customFormat="false" ht="15.75" hidden="false" customHeight="true" outlineLevel="0" collapsed="false">
      <c r="D708" s="63"/>
      <c r="I708" s="7"/>
      <c r="P708" s="63"/>
    </row>
    <row r="709" customFormat="false" ht="15.75" hidden="false" customHeight="true" outlineLevel="0" collapsed="false">
      <c r="D709" s="63"/>
      <c r="I709" s="7"/>
      <c r="P709" s="63"/>
    </row>
    <row r="710" customFormat="false" ht="15.75" hidden="false" customHeight="true" outlineLevel="0" collapsed="false">
      <c r="D710" s="63"/>
      <c r="I710" s="7"/>
      <c r="P710" s="63"/>
    </row>
    <row r="711" customFormat="false" ht="15.75" hidden="false" customHeight="true" outlineLevel="0" collapsed="false">
      <c r="D711" s="63"/>
      <c r="I711" s="7"/>
      <c r="P711" s="63"/>
    </row>
    <row r="712" customFormat="false" ht="15.75" hidden="false" customHeight="true" outlineLevel="0" collapsed="false">
      <c r="D712" s="63"/>
      <c r="I712" s="7"/>
      <c r="P712" s="63"/>
    </row>
    <row r="713" customFormat="false" ht="15.75" hidden="false" customHeight="true" outlineLevel="0" collapsed="false">
      <c r="D713" s="63"/>
      <c r="I713" s="7"/>
      <c r="P713" s="63"/>
    </row>
    <row r="714" customFormat="false" ht="15.75" hidden="false" customHeight="true" outlineLevel="0" collapsed="false">
      <c r="D714" s="63"/>
      <c r="I714" s="7"/>
      <c r="P714" s="63"/>
    </row>
    <row r="715" customFormat="false" ht="15.75" hidden="false" customHeight="true" outlineLevel="0" collapsed="false">
      <c r="D715" s="63"/>
      <c r="I715" s="7"/>
      <c r="P715" s="63"/>
    </row>
    <row r="716" customFormat="false" ht="15.75" hidden="false" customHeight="true" outlineLevel="0" collapsed="false">
      <c r="D716" s="63"/>
      <c r="I716" s="7"/>
      <c r="P716" s="63"/>
    </row>
    <row r="717" customFormat="false" ht="15.75" hidden="false" customHeight="true" outlineLevel="0" collapsed="false">
      <c r="D717" s="63"/>
      <c r="I717" s="7"/>
      <c r="P717" s="63"/>
    </row>
    <row r="718" customFormat="false" ht="15.75" hidden="false" customHeight="true" outlineLevel="0" collapsed="false">
      <c r="D718" s="63"/>
      <c r="I718" s="7"/>
      <c r="P718" s="63"/>
    </row>
    <row r="719" customFormat="false" ht="15.75" hidden="false" customHeight="true" outlineLevel="0" collapsed="false">
      <c r="D719" s="63"/>
      <c r="I719" s="7"/>
      <c r="P719" s="63"/>
    </row>
    <row r="720" customFormat="false" ht="15.75" hidden="false" customHeight="true" outlineLevel="0" collapsed="false">
      <c r="D720" s="63"/>
      <c r="I720" s="7"/>
      <c r="P720" s="63"/>
    </row>
    <row r="721" customFormat="false" ht="15.75" hidden="false" customHeight="true" outlineLevel="0" collapsed="false">
      <c r="D721" s="63"/>
      <c r="I721" s="7"/>
      <c r="P721" s="63"/>
    </row>
    <row r="722" customFormat="false" ht="15.75" hidden="false" customHeight="true" outlineLevel="0" collapsed="false">
      <c r="D722" s="63"/>
      <c r="I722" s="7"/>
      <c r="P722" s="63"/>
    </row>
    <row r="723" customFormat="false" ht="15.75" hidden="false" customHeight="true" outlineLevel="0" collapsed="false">
      <c r="D723" s="63"/>
      <c r="I723" s="7"/>
      <c r="P723" s="63"/>
    </row>
    <row r="724" customFormat="false" ht="15.75" hidden="false" customHeight="true" outlineLevel="0" collapsed="false">
      <c r="D724" s="63"/>
      <c r="I724" s="7"/>
      <c r="P724" s="63"/>
    </row>
    <row r="725" customFormat="false" ht="15.75" hidden="false" customHeight="true" outlineLevel="0" collapsed="false">
      <c r="D725" s="63"/>
      <c r="I725" s="7"/>
      <c r="P725" s="63"/>
    </row>
    <row r="726" customFormat="false" ht="15.75" hidden="false" customHeight="true" outlineLevel="0" collapsed="false">
      <c r="D726" s="63"/>
      <c r="I726" s="7"/>
      <c r="P726" s="63"/>
    </row>
    <row r="727" customFormat="false" ht="15.75" hidden="false" customHeight="true" outlineLevel="0" collapsed="false">
      <c r="D727" s="63"/>
      <c r="I727" s="7"/>
      <c r="P727" s="63"/>
    </row>
    <row r="728" customFormat="false" ht="15.75" hidden="false" customHeight="true" outlineLevel="0" collapsed="false">
      <c r="D728" s="63"/>
      <c r="I728" s="7"/>
      <c r="P728" s="63"/>
    </row>
    <row r="729" customFormat="false" ht="15.75" hidden="false" customHeight="true" outlineLevel="0" collapsed="false">
      <c r="D729" s="63"/>
      <c r="I729" s="7"/>
      <c r="P729" s="63"/>
    </row>
    <row r="730" customFormat="false" ht="15.75" hidden="false" customHeight="true" outlineLevel="0" collapsed="false">
      <c r="D730" s="63"/>
      <c r="I730" s="7"/>
      <c r="P730" s="63"/>
    </row>
    <row r="731" customFormat="false" ht="15.75" hidden="false" customHeight="true" outlineLevel="0" collapsed="false">
      <c r="D731" s="63"/>
      <c r="I731" s="7"/>
      <c r="P731" s="63"/>
    </row>
    <row r="732" customFormat="false" ht="15.75" hidden="false" customHeight="true" outlineLevel="0" collapsed="false">
      <c r="D732" s="63"/>
      <c r="I732" s="7"/>
      <c r="P732" s="63"/>
    </row>
    <row r="733" customFormat="false" ht="15.75" hidden="false" customHeight="true" outlineLevel="0" collapsed="false">
      <c r="D733" s="63"/>
      <c r="I733" s="7"/>
      <c r="P733" s="63"/>
    </row>
    <row r="734" customFormat="false" ht="15.75" hidden="false" customHeight="true" outlineLevel="0" collapsed="false">
      <c r="D734" s="63"/>
      <c r="I734" s="7"/>
      <c r="P734" s="63"/>
    </row>
    <row r="735" customFormat="false" ht="15.75" hidden="false" customHeight="true" outlineLevel="0" collapsed="false">
      <c r="D735" s="63"/>
      <c r="I735" s="7"/>
      <c r="P735" s="63"/>
    </row>
    <row r="736" customFormat="false" ht="15.75" hidden="false" customHeight="true" outlineLevel="0" collapsed="false">
      <c r="D736" s="63"/>
      <c r="I736" s="7"/>
      <c r="P736" s="63"/>
    </row>
    <row r="737" customFormat="false" ht="15.75" hidden="false" customHeight="true" outlineLevel="0" collapsed="false">
      <c r="D737" s="63"/>
      <c r="I737" s="7"/>
      <c r="P737" s="63"/>
    </row>
    <row r="738" customFormat="false" ht="15.75" hidden="false" customHeight="true" outlineLevel="0" collapsed="false">
      <c r="D738" s="63"/>
      <c r="I738" s="7"/>
      <c r="P738" s="63"/>
    </row>
    <row r="739" customFormat="false" ht="15.75" hidden="false" customHeight="true" outlineLevel="0" collapsed="false">
      <c r="D739" s="63"/>
      <c r="I739" s="7"/>
      <c r="P739" s="63"/>
    </row>
    <row r="740" customFormat="false" ht="15.75" hidden="false" customHeight="true" outlineLevel="0" collapsed="false">
      <c r="D740" s="63"/>
      <c r="I740" s="7"/>
      <c r="P740" s="63"/>
    </row>
    <row r="741" customFormat="false" ht="15.75" hidden="false" customHeight="true" outlineLevel="0" collapsed="false">
      <c r="D741" s="63"/>
      <c r="I741" s="7"/>
      <c r="P741" s="63"/>
    </row>
    <row r="742" customFormat="false" ht="15.75" hidden="false" customHeight="true" outlineLevel="0" collapsed="false">
      <c r="D742" s="63"/>
      <c r="I742" s="7"/>
      <c r="P742" s="63"/>
    </row>
    <row r="743" customFormat="false" ht="15.75" hidden="false" customHeight="true" outlineLevel="0" collapsed="false">
      <c r="D743" s="63"/>
      <c r="I743" s="7"/>
      <c r="P743" s="63"/>
    </row>
    <row r="744" customFormat="false" ht="15.75" hidden="false" customHeight="true" outlineLevel="0" collapsed="false">
      <c r="D744" s="63"/>
      <c r="I744" s="7"/>
      <c r="P744" s="63"/>
    </row>
    <row r="745" customFormat="false" ht="15.75" hidden="false" customHeight="true" outlineLevel="0" collapsed="false">
      <c r="D745" s="63"/>
      <c r="I745" s="7"/>
      <c r="P745" s="63"/>
    </row>
    <row r="746" customFormat="false" ht="15.75" hidden="false" customHeight="true" outlineLevel="0" collapsed="false">
      <c r="D746" s="63"/>
      <c r="I746" s="7"/>
      <c r="P746" s="63"/>
    </row>
    <row r="747" customFormat="false" ht="15.75" hidden="false" customHeight="true" outlineLevel="0" collapsed="false">
      <c r="D747" s="63"/>
      <c r="I747" s="7"/>
      <c r="P747" s="63"/>
    </row>
    <row r="748" customFormat="false" ht="15.75" hidden="false" customHeight="true" outlineLevel="0" collapsed="false">
      <c r="D748" s="63"/>
      <c r="I748" s="7"/>
      <c r="P748" s="63"/>
    </row>
    <row r="749" customFormat="false" ht="15.75" hidden="false" customHeight="true" outlineLevel="0" collapsed="false">
      <c r="D749" s="63"/>
      <c r="I749" s="7"/>
      <c r="P749" s="63"/>
    </row>
    <row r="750" customFormat="false" ht="15.75" hidden="false" customHeight="true" outlineLevel="0" collapsed="false">
      <c r="D750" s="63"/>
      <c r="I750" s="7"/>
      <c r="P750" s="63"/>
    </row>
    <row r="751" customFormat="false" ht="15.75" hidden="false" customHeight="true" outlineLevel="0" collapsed="false">
      <c r="D751" s="63"/>
      <c r="I751" s="7"/>
      <c r="P751" s="63"/>
    </row>
    <row r="752" customFormat="false" ht="15.75" hidden="false" customHeight="true" outlineLevel="0" collapsed="false">
      <c r="D752" s="63"/>
      <c r="I752" s="7"/>
      <c r="P752" s="63"/>
    </row>
    <row r="753" customFormat="false" ht="15.75" hidden="false" customHeight="true" outlineLevel="0" collapsed="false">
      <c r="D753" s="63"/>
      <c r="I753" s="7"/>
      <c r="P753" s="63"/>
    </row>
    <row r="754" customFormat="false" ht="15.75" hidden="false" customHeight="true" outlineLevel="0" collapsed="false">
      <c r="D754" s="63"/>
      <c r="I754" s="7"/>
      <c r="P754" s="63"/>
    </row>
    <row r="755" customFormat="false" ht="15.75" hidden="false" customHeight="true" outlineLevel="0" collapsed="false">
      <c r="D755" s="63"/>
      <c r="I755" s="7"/>
      <c r="P755" s="63"/>
    </row>
    <row r="756" customFormat="false" ht="15.75" hidden="false" customHeight="true" outlineLevel="0" collapsed="false">
      <c r="D756" s="63"/>
      <c r="I756" s="7"/>
      <c r="P756" s="63"/>
    </row>
    <row r="757" customFormat="false" ht="15.75" hidden="false" customHeight="true" outlineLevel="0" collapsed="false">
      <c r="D757" s="63"/>
      <c r="I757" s="7"/>
      <c r="P757" s="63"/>
    </row>
    <row r="758" customFormat="false" ht="15.75" hidden="false" customHeight="true" outlineLevel="0" collapsed="false">
      <c r="D758" s="63"/>
      <c r="I758" s="7"/>
      <c r="P758" s="63"/>
    </row>
    <row r="759" customFormat="false" ht="15.75" hidden="false" customHeight="true" outlineLevel="0" collapsed="false">
      <c r="D759" s="63"/>
      <c r="I759" s="7"/>
      <c r="P759" s="63"/>
    </row>
    <row r="760" customFormat="false" ht="15.75" hidden="false" customHeight="true" outlineLevel="0" collapsed="false">
      <c r="D760" s="63"/>
      <c r="I760" s="7"/>
      <c r="P760" s="63"/>
    </row>
    <row r="761" customFormat="false" ht="15.75" hidden="false" customHeight="true" outlineLevel="0" collapsed="false">
      <c r="D761" s="63"/>
      <c r="I761" s="7"/>
      <c r="P761" s="63"/>
    </row>
    <row r="762" customFormat="false" ht="15.75" hidden="false" customHeight="true" outlineLevel="0" collapsed="false">
      <c r="D762" s="63"/>
      <c r="I762" s="7"/>
      <c r="P762" s="63"/>
    </row>
    <row r="763" customFormat="false" ht="15.75" hidden="false" customHeight="true" outlineLevel="0" collapsed="false">
      <c r="D763" s="63"/>
      <c r="I763" s="7"/>
      <c r="P763" s="63"/>
    </row>
    <row r="764" customFormat="false" ht="15.75" hidden="false" customHeight="true" outlineLevel="0" collapsed="false">
      <c r="D764" s="63"/>
      <c r="I764" s="7"/>
      <c r="P764" s="63"/>
    </row>
    <row r="765" customFormat="false" ht="15.75" hidden="false" customHeight="true" outlineLevel="0" collapsed="false">
      <c r="D765" s="63"/>
      <c r="I765" s="7"/>
      <c r="P765" s="63"/>
    </row>
    <row r="766" customFormat="false" ht="15.75" hidden="false" customHeight="true" outlineLevel="0" collapsed="false">
      <c r="D766" s="63"/>
      <c r="I766" s="7"/>
      <c r="P766" s="63"/>
    </row>
    <row r="767" customFormat="false" ht="15.75" hidden="false" customHeight="true" outlineLevel="0" collapsed="false">
      <c r="D767" s="63"/>
      <c r="I767" s="7"/>
      <c r="P767" s="63"/>
    </row>
    <row r="768" customFormat="false" ht="15.75" hidden="false" customHeight="true" outlineLevel="0" collapsed="false">
      <c r="D768" s="63"/>
      <c r="I768" s="7"/>
      <c r="P768" s="63"/>
    </row>
    <row r="769" customFormat="false" ht="15.75" hidden="false" customHeight="true" outlineLevel="0" collapsed="false">
      <c r="D769" s="63"/>
      <c r="I769" s="7"/>
      <c r="P769" s="63"/>
    </row>
    <row r="770" customFormat="false" ht="15.75" hidden="false" customHeight="true" outlineLevel="0" collapsed="false">
      <c r="D770" s="63"/>
      <c r="I770" s="7"/>
      <c r="P770" s="63"/>
    </row>
    <row r="771" customFormat="false" ht="15.75" hidden="false" customHeight="true" outlineLevel="0" collapsed="false">
      <c r="D771" s="63"/>
      <c r="I771" s="7"/>
      <c r="P771" s="63"/>
    </row>
    <row r="772" customFormat="false" ht="15.75" hidden="false" customHeight="true" outlineLevel="0" collapsed="false">
      <c r="D772" s="63"/>
      <c r="I772" s="7"/>
      <c r="P772" s="63"/>
    </row>
    <row r="773" customFormat="false" ht="15.75" hidden="false" customHeight="true" outlineLevel="0" collapsed="false">
      <c r="D773" s="63"/>
      <c r="I773" s="7"/>
      <c r="P773" s="63"/>
    </row>
    <row r="774" customFormat="false" ht="15.75" hidden="false" customHeight="true" outlineLevel="0" collapsed="false">
      <c r="D774" s="63"/>
      <c r="I774" s="7"/>
      <c r="P774" s="63"/>
    </row>
    <row r="775" customFormat="false" ht="15.75" hidden="false" customHeight="true" outlineLevel="0" collapsed="false">
      <c r="D775" s="63"/>
      <c r="I775" s="7"/>
      <c r="P775" s="63"/>
    </row>
    <row r="776" customFormat="false" ht="15.75" hidden="false" customHeight="true" outlineLevel="0" collapsed="false">
      <c r="D776" s="63"/>
      <c r="I776" s="7"/>
      <c r="P776" s="63"/>
    </row>
    <row r="777" customFormat="false" ht="15.75" hidden="false" customHeight="true" outlineLevel="0" collapsed="false">
      <c r="D777" s="63"/>
      <c r="I777" s="7"/>
      <c r="P777" s="63"/>
    </row>
    <row r="778" customFormat="false" ht="15.75" hidden="false" customHeight="true" outlineLevel="0" collapsed="false">
      <c r="D778" s="63"/>
      <c r="I778" s="7"/>
      <c r="P778" s="63"/>
    </row>
    <row r="779" customFormat="false" ht="15.75" hidden="false" customHeight="true" outlineLevel="0" collapsed="false">
      <c r="D779" s="63"/>
      <c r="I779" s="7"/>
      <c r="P779" s="63"/>
    </row>
    <row r="780" customFormat="false" ht="15.75" hidden="false" customHeight="true" outlineLevel="0" collapsed="false">
      <c r="D780" s="63"/>
      <c r="I780" s="7"/>
      <c r="P780" s="63"/>
    </row>
    <row r="781" customFormat="false" ht="15.75" hidden="false" customHeight="true" outlineLevel="0" collapsed="false">
      <c r="D781" s="63"/>
      <c r="I781" s="7"/>
      <c r="P781" s="63"/>
    </row>
    <row r="782" customFormat="false" ht="15.75" hidden="false" customHeight="true" outlineLevel="0" collapsed="false">
      <c r="D782" s="63"/>
      <c r="I782" s="7"/>
      <c r="P782" s="63"/>
    </row>
    <row r="783" customFormat="false" ht="15.75" hidden="false" customHeight="true" outlineLevel="0" collapsed="false">
      <c r="D783" s="63"/>
      <c r="I783" s="7"/>
      <c r="P783" s="63"/>
    </row>
    <row r="784" customFormat="false" ht="15.75" hidden="false" customHeight="true" outlineLevel="0" collapsed="false">
      <c r="D784" s="63"/>
      <c r="I784" s="7"/>
      <c r="P784" s="63"/>
    </row>
    <row r="785" customFormat="false" ht="15.75" hidden="false" customHeight="true" outlineLevel="0" collapsed="false">
      <c r="D785" s="63"/>
      <c r="I785" s="7"/>
      <c r="P785" s="63"/>
    </row>
    <row r="786" customFormat="false" ht="15.75" hidden="false" customHeight="true" outlineLevel="0" collapsed="false">
      <c r="D786" s="63"/>
      <c r="I786" s="7"/>
      <c r="P786" s="63"/>
    </row>
    <row r="787" customFormat="false" ht="15.75" hidden="false" customHeight="true" outlineLevel="0" collapsed="false">
      <c r="D787" s="63"/>
      <c r="I787" s="7"/>
      <c r="P787" s="63"/>
    </row>
    <row r="788" customFormat="false" ht="15.75" hidden="false" customHeight="true" outlineLevel="0" collapsed="false">
      <c r="D788" s="63"/>
      <c r="I788" s="7"/>
      <c r="P788" s="63"/>
    </row>
    <row r="789" customFormat="false" ht="15.75" hidden="false" customHeight="true" outlineLevel="0" collapsed="false">
      <c r="D789" s="63"/>
      <c r="I789" s="7"/>
      <c r="P789" s="63"/>
    </row>
    <row r="790" customFormat="false" ht="15.75" hidden="false" customHeight="true" outlineLevel="0" collapsed="false">
      <c r="D790" s="63"/>
      <c r="I790" s="7"/>
      <c r="P790" s="63"/>
    </row>
    <row r="791" customFormat="false" ht="15.75" hidden="false" customHeight="true" outlineLevel="0" collapsed="false">
      <c r="D791" s="63"/>
      <c r="I791" s="7"/>
      <c r="P791" s="63"/>
    </row>
    <row r="792" customFormat="false" ht="15.75" hidden="false" customHeight="true" outlineLevel="0" collapsed="false">
      <c r="D792" s="63"/>
      <c r="I792" s="7"/>
      <c r="P792" s="63"/>
    </row>
    <row r="793" customFormat="false" ht="15.75" hidden="false" customHeight="true" outlineLevel="0" collapsed="false">
      <c r="D793" s="63"/>
      <c r="I793" s="7"/>
      <c r="P793" s="63"/>
    </row>
    <row r="794" customFormat="false" ht="15.75" hidden="false" customHeight="true" outlineLevel="0" collapsed="false">
      <c r="D794" s="63"/>
      <c r="I794" s="7"/>
      <c r="P794" s="63"/>
    </row>
    <row r="795" customFormat="false" ht="15.75" hidden="false" customHeight="true" outlineLevel="0" collapsed="false">
      <c r="D795" s="63"/>
      <c r="I795" s="7"/>
      <c r="P795" s="63"/>
    </row>
    <row r="796" customFormat="false" ht="15.75" hidden="false" customHeight="true" outlineLevel="0" collapsed="false">
      <c r="D796" s="63"/>
      <c r="I796" s="7"/>
      <c r="P796" s="63"/>
    </row>
    <row r="797" customFormat="false" ht="15.75" hidden="false" customHeight="true" outlineLevel="0" collapsed="false">
      <c r="D797" s="63"/>
      <c r="I797" s="7"/>
      <c r="P797" s="63"/>
    </row>
    <row r="798" customFormat="false" ht="15.75" hidden="false" customHeight="true" outlineLevel="0" collapsed="false">
      <c r="D798" s="63"/>
      <c r="I798" s="7"/>
      <c r="P798" s="63"/>
    </row>
    <row r="799" customFormat="false" ht="15.75" hidden="false" customHeight="true" outlineLevel="0" collapsed="false">
      <c r="D799" s="63"/>
      <c r="I799" s="7"/>
      <c r="P799" s="63"/>
    </row>
    <row r="800" customFormat="false" ht="15.75" hidden="false" customHeight="true" outlineLevel="0" collapsed="false">
      <c r="D800" s="63"/>
      <c r="I800" s="7"/>
      <c r="P800" s="63"/>
    </row>
    <row r="801" customFormat="false" ht="15.75" hidden="false" customHeight="true" outlineLevel="0" collapsed="false">
      <c r="D801" s="63"/>
      <c r="I801" s="7"/>
      <c r="P801" s="63"/>
    </row>
    <row r="802" customFormat="false" ht="15.75" hidden="false" customHeight="true" outlineLevel="0" collapsed="false">
      <c r="D802" s="63"/>
      <c r="I802" s="7"/>
      <c r="P802" s="63"/>
    </row>
    <row r="803" customFormat="false" ht="15.75" hidden="false" customHeight="true" outlineLevel="0" collapsed="false">
      <c r="D803" s="63"/>
      <c r="I803" s="7"/>
      <c r="P803" s="63"/>
    </row>
    <row r="804" customFormat="false" ht="15.75" hidden="false" customHeight="true" outlineLevel="0" collapsed="false">
      <c r="D804" s="63"/>
      <c r="I804" s="7"/>
      <c r="P804" s="63"/>
    </row>
    <row r="805" customFormat="false" ht="15.75" hidden="false" customHeight="true" outlineLevel="0" collapsed="false">
      <c r="D805" s="63"/>
      <c r="I805" s="7"/>
      <c r="P805" s="63"/>
    </row>
    <row r="806" customFormat="false" ht="15.75" hidden="false" customHeight="true" outlineLevel="0" collapsed="false">
      <c r="D806" s="63"/>
      <c r="I806" s="7"/>
      <c r="P806" s="63"/>
    </row>
    <row r="807" customFormat="false" ht="15.75" hidden="false" customHeight="true" outlineLevel="0" collapsed="false">
      <c r="D807" s="63"/>
      <c r="I807" s="7"/>
      <c r="P807" s="63"/>
    </row>
    <row r="808" customFormat="false" ht="15.75" hidden="false" customHeight="true" outlineLevel="0" collapsed="false">
      <c r="D808" s="63"/>
      <c r="I808" s="7"/>
      <c r="P808" s="63"/>
    </row>
    <row r="809" customFormat="false" ht="15.75" hidden="false" customHeight="true" outlineLevel="0" collapsed="false">
      <c r="D809" s="63"/>
      <c r="I809" s="7"/>
      <c r="P809" s="63"/>
    </row>
    <row r="810" customFormat="false" ht="15.75" hidden="false" customHeight="true" outlineLevel="0" collapsed="false">
      <c r="D810" s="63"/>
      <c r="I810" s="7"/>
      <c r="P810" s="63"/>
    </row>
    <row r="811" customFormat="false" ht="15.75" hidden="false" customHeight="true" outlineLevel="0" collapsed="false">
      <c r="D811" s="63"/>
      <c r="I811" s="7"/>
      <c r="P811" s="63"/>
    </row>
    <row r="812" customFormat="false" ht="15.75" hidden="false" customHeight="true" outlineLevel="0" collapsed="false">
      <c r="D812" s="63"/>
      <c r="I812" s="7"/>
      <c r="P812" s="63"/>
    </row>
    <row r="813" customFormat="false" ht="15.75" hidden="false" customHeight="true" outlineLevel="0" collapsed="false">
      <c r="D813" s="63"/>
      <c r="I813" s="7"/>
      <c r="P813" s="63"/>
    </row>
    <row r="814" customFormat="false" ht="15.75" hidden="false" customHeight="true" outlineLevel="0" collapsed="false">
      <c r="D814" s="63"/>
      <c r="I814" s="7"/>
      <c r="P814" s="63"/>
    </row>
    <row r="815" customFormat="false" ht="15.75" hidden="false" customHeight="true" outlineLevel="0" collapsed="false">
      <c r="D815" s="63"/>
      <c r="I815" s="7"/>
      <c r="P815" s="63"/>
    </row>
    <row r="816" customFormat="false" ht="15.75" hidden="false" customHeight="true" outlineLevel="0" collapsed="false">
      <c r="D816" s="63"/>
      <c r="I816" s="7"/>
      <c r="P816" s="63"/>
    </row>
    <row r="817" customFormat="false" ht="15.75" hidden="false" customHeight="true" outlineLevel="0" collapsed="false">
      <c r="D817" s="63"/>
      <c r="I817" s="7"/>
      <c r="P817" s="63"/>
    </row>
    <row r="818" customFormat="false" ht="15.75" hidden="false" customHeight="true" outlineLevel="0" collapsed="false">
      <c r="D818" s="63"/>
      <c r="I818" s="7"/>
      <c r="P818" s="63"/>
    </row>
    <row r="819" customFormat="false" ht="15.75" hidden="false" customHeight="true" outlineLevel="0" collapsed="false">
      <c r="D819" s="63"/>
      <c r="I819" s="7"/>
      <c r="P819" s="63"/>
    </row>
    <row r="820" customFormat="false" ht="15.75" hidden="false" customHeight="true" outlineLevel="0" collapsed="false">
      <c r="D820" s="63"/>
      <c r="I820" s="7"/>
      <c r="P820" s="63"/>
    </row>
    <row r="821" customFormat="false" ht="15.75" hidden="false" customHeight="true" outlineLevel="0" collapsed="false">
      <c r="D821" s="63"/>
      <c r="I821" s="7"/>
      <c r="P821" s="63"/>
    </row>
    <row r="822" customFormat="false" ht="15.75" hidden="false" customHeight="true" outlineLevel="0" collapsed="false">
      <c r="D822" s="63"/>
      <c r="I822" s="7"/>
      <c r="P822" s="63"/>
    </row>
    <row r="823" customFormat="false" ht="15.75" hidden="false" customHeight="true" outlineLevel="0" collapsed="false">
      <c r="D823" s="63"/>
      <c r="I823" s="7"/>
      <c r="P823" s="63"/>
    </row>
    <row r="824" customFormat="false" ht="15.75" hidden="false" customHeight="true" outlineLevel="0" collapsed="false">
      <c r="D824" s="63"/>
      <c r="I824" s="7"/>
      <c r="P824" s="63"/>
    </row>
    <row r="825" customFormat="false" ht="15.75" hidden="false" customHeight="true" outlineLevel="0" collapsed="false">
      <c r="D825" s="63"/>
      <c r="I825" s="7"/>
      <c r="P825" s="63"/>
    </row>
    <row r="826" customFormat="false" ht="15.75" hidden="false" customHeight="true" outlineLevel="0" collapsed="false">
      <c r="D826" s="63"/>
      <c r="I826" s="7"/>
      <c r="P826" s="63"/>
    </row>
    <row r="827" customFormat="false" ht="15.75" hidden="false" customHeight="true" outlineLevel="0" collapsed="false">
      <c r="D827" s="63"/>
      <c r="I827" s="7"/>
      <c r="P827" s="63"/>
    </row>
    <row r="828" customFormat="false" ht="15.75" hidden="false" customHeight="true" outlineLevel="0" collapsed="false">
      <c r="D828" s="63"/>
      <c r="I828" s="7"/>
      <c r="P828" s="63"/>
    </row>
    <row r="829" customFormat="false" ht="15.75" hidden="false" customHeight="true" outlineLevel="0" collapsed="false">
      <c r="D829" s="63"/>
      <c r="I829" s="7"/>
      <c r="P829" s="63"/>
    </row>
    <row r="830" customFormat="false" ht="15.75" hidden="false" customHeight="true" outlineLevel="0" collapsed="false">
      <c r="D830" s="63"/>
      <c r="I830" s="7"/>
      <c r="P830" s="63"/>
    </row>
    <row r="831" customFormat="false" ht="15.75" hidden="false" customHeight="true" outlineLevel="0" collapsed="false">
      <c r="D831" s="63"/>
      <c r="I831" s="7"/>
      <c r="P831" s="63"/>
    </row>
    <row r="832" customFormat="false" ht="15.75" hidden="false" customHeight="true" outlineLevel="0" collapsed="false">
      <c r="D832" s="63"/>
      <c r="I832" s="7"/>
      <c r="P832" s="63"/>
    </row>
    <row r="833" customFormat="false" ht="15.75" hidden="false" customHeight="true" outlineLevel="0" collapsed="false">
      <c r="D833" s="63"/>
      <c r="I833" s="7"/>
      <c r="P833" s="63"/>
    </row>
    <row r="834" customFormat="false" ht="15.75" hidden="false" customHeight="true" outlineLevel="0" collapsed="false">
      <c r="D834" s="63"/>
      <c r="I834" s="7"/>
      <c r="P834" s="63"/>
    </row>
    <row r="835" customFormat="false" ht="15.75" hidden="false" customHeight="true" outlineLevel="0" collapsed="false">
      <c r="D835" s="63"/>
      <c r="I835" s="7"/>
      <c r="P835" s="63"/>
    </row>
    <row r="836" customFormat="false" ht="15.75" hidden="false" customHeight="true" outlineLevel="0" collapsed="false">
      <c r="D836" s="63"/>
      <c r="I836" s="7"/>
      <c r="P836" s="63"/>
    </row>
    <row r="837" customFormat="false" ht="15.75" hidden="false" customHeight="true" outlineLevel="0" collapsed="false">
      <c r="D837" s="63"/>
      <c r="I837" s="7"/>
      <c r="P837" s="63"/>
    </row>
    <row r="838" customFormat="false" ht="15.75" hidden="false" customHeight="true" outlineLevel="0" collapsed="false">
      <c r="D838" s="63"/>
      <c r="I838" s="7"/>
      <c r="P838" s="63"/>
    </row>
    <row r="839" customFormat="false" ht="15.75" hidden="false" customHeight="true" outlineLevel="0" collapsed="false">
      <c r="D839" s="63"/>
      <c r="I839" s="7"/>
      <c r="P839" s="63"/>
    </row>
    <row r="840" customFormat="false" ht="15.75" hidden="false" customHeight="true" outlineLevel="0" collapsed="false">
      <c r="D840" s="63"/>
      <c r="I840" s="7"/>
      <c r="P840" s="63"/>
    </row>
    <row r="841" customFormat="false" ht="15.75" hidden="false" customHeight="true" outlineLevel="0" collapsed="false">
      <c r="D841" s="63"/>
      <c r="I841" s="7"/>
      <c r="P841" s="63"/>
    </row>
    <row r="842" customFormat="false" ht="15.75" hidden="false" customHeight="true" outlineLevel="0" collapsed="false">
      <c r="D842" s="63"/>
      <c r="I842" s="7"/>
      <c r="P842" s="63"/>
    </row>
    <row r="843" customFormat="false" ht="15.75" hidden="false" customHeight="true" outlineLevel="0" collapsed="false">
      <c r="D843" s="63"/>
      <c r="I843" s="7"/>
      <c r="P843" s="63"/>
    </row>
    <row r="844" customFormat="false" ht="15.75" hidden="false" customHeight="true" outlineLevel="0" collapsed="false">
      <c r="D844" s="63"/>
      <c r="I844" s="7"/>
      <c r="P844" s="63"/>
    </row>
    <row r="845" customFormat="false" ht="15.75" hidden="false" customHeight="true" outlineLevel="0" collapsed="false">
      <c r="D845" s="63"/>
      <c r="I845" s="7"/>
      <c r="P845" s="63"/>
    </row>
    <row r="846" customFormat="false" ht="15.75" hidden="false" customHeight="true" outlineLevel="0" collapsed="false">
      <c r="D846" s="63"/>
      <c r="I846" s="7"/>
      <c r="P846" s="63"/>
    </row>
    <row r="847" customFormat="false" ht="15.75" hidden="false" customHeight="true" outlineLevel="0" collapsed="false">
      <c r="D847" s="63"/>
      <c r="I847" s="7"/>
      <c r="P847" s="63"/>
    </row>
    <row r="848" customFormat="false" ht="15.75" hidden="false" customHeight="true" outlineLevel="0" collapsed="false">
      <c r="D848" s="63"/>
      <c r="I848" s="7"/>
      <c r="P848" s="63"/>
    </row>
    <row r="849" customFormat="false" ht="15.75" hidden="false" customHeight="true" outlineLevel="0" collapsed="false">
      <c r="D849" s="63"/>
      <c r="I849" s="7"/>
      <c r="P849" s="63"/>
    </row>
    <row r="850" customFormat="false" ht="15.75" hidden="false" customHeight="true" outlineLevel="0" collapsed="false">
      <c r="D850" s="63"/>
      <c r="I850" s="7"/>
      <c r="P850" s="63"/>
    </row>
    <row r="851" customFormat="false" ht="15.75" hidden="false" customHeight="true" outlineLevel="0" collapsed="false">
      <c r="D851" s="63"/>
      <c r="I851" s="7"/>
      <c r="P851" s="63"/>
    </row>
    <row r="852" customFormat="false" ht="15.75" hidden="false" customHeight="true" outlineLevel="0" collapsed="false">
      <c r="D852" s="63"/>
      <c r="I852" s="7"/>
      <c r="P852" s="63"/>
    </row>
    <row r="853" customFormat="false" ht="15.75" hidden="false" customHeight="true" outlineLevel="0" collapsed="false">
      <c r="D853" s="63"/>
      <c r="I853" s="7"/>
      <c r="P853" s="63"/>
    </row>
    <row r="854" customFormat="false" ht="15.75" hidden="false" customHeight="true" outlineLevel="0" collapsed="false">
      <c r="D854" s="63"/>
      <c r="I854" s="7"/>
      <c r="P854" s="63"/>
    </row>
    <row r="855" customFormat="false" ht="15.75" hidden="false" customHeight="true" outlineLevel="0" collapsed="false">
      <c r="D855" s="63"/>
      <c r="I855" s="7"/>
      <c r="P855" s="63"/>
    </row>
    <row r="856" customFormat="false" ht="15.75" hidden="false" customHeight="true" outlineLevel="0" collapsed="false">
      <c r="D856" s="63"/>
      <c r="I856" s="7"/>
      <c r="P856" s="63"/>
    </row>
    <row r="857" customFormat="false" ht="15.75" hidden="false" customHeight="true" outlineLevel="0" collapsed="false">
      <c r="D857" s="63"/>
      <c r="I857" s="7"/>
      <c r="P857" s="63"/>
    </row>
    <row r="858" customFormat="false" ht="15.75" hidden="false" customHeight="true" outlineLevel="0" collapsed="false">
      <c r="D858" s="63"/>
      <c r="I858" s="7"/>
      <c r="P858" s="63"/>
    </row>
    <row r="859" customFormat="false" ht="15.75" hidden="false" customHeight="true" outlineLevel="0" collapsed="false">
      <c r="D859" s="63"/>
      <c r="I859" s="7"/>
      <c r="P859" s="63"/>
    </row>
    <row r="860" customFormat="false" ht="15.75" hidden="false" customHeight="true" outlineLevel="0" collapsed="false">
      <c r="D860" s="63"/>
      <c r="I860" s="7"/>
      <c r="P860" s="63"/>
    </row>
    <row r="861" customFormat="false" ht="15.75" hidden="false" customHeight="true" outlineLevel="0" collapsed="false">
      <c r="D861" s="63"/>
      <c r="I861" s="7"/>
      <c r="P861" s="63"/>
    </row>
    <row r="862" customFormat="false" ht="15.75" hidden="false" customHeight="true" outlineLevel="0" collapsed="false">
      <c r="D862" s="63"/>
      <c r="I862" s="7"/>
      <c r="P862" s="63"/>
    </row>
    <row r="863" customFormat="false" ht="15.75" hidden="false" customHeight="true" outlineLevel="0" collapsed="false">
      <c r="D863" s="63"/>
      <c r="I863" s="7"/>
      <c r="P863" s="63"/>
    </row>
    <row r="864" customFormat="false" ht="15.75" hidden="false" customHeight="true" outlineLevel="0" collapsed="false">
      <c r="D864" s="63"/>
      <c r="I864" s="7"/>
      <c r="P864" s="63"/>
    </row>
    <row r="865" customFormat="false" ht="15.75" hidden="false" customHeight="true" outlineLevel="0" collapsed="false">
      <c r="D865" s="63"/>
      <c r="I865" s="7"/>
      <c r="P865" s="63"/>
    </row>
    <row r="866" customFormat="false" ht="15.75" hidden="false" customHeight="true" outlineLevel="0" collapsed="false">
      <c r="D866" s="63"/>
      <c r="I866" s="7"/>
      <c r="P866" s="63"/>
    </row>
    <row r="867" customFormat="false" ht="15.75" hidden="false" customHeight="true" outlineLevel="0" collapsed="false">
      <c r="D867" s="63"/>
      <c r="I867" s="7"/>
      <c r="P867" s="63"/>
    </row>
    <row r="868" customFormat="false" ht="15.75" hidden="false" customHeight="true" outlineLevel="0" collapsed="false">
      <c r="D868" s="63"/>
      <c r="I868" s="7"/>
      <c r="P868" s="63"/>
    </row>
    <row r="869" customFormat="false" ht="15.75" hidden="false" customHeight="true" outlineLevel="0" collapsed="false">
      <c r="D869" s="63"/>
      <c r="I869" s="7"/>
      <c r="P869" s="63"/>
    </row>
    <row r="870" customFormat="false" ht="15.75" hidden="false" customHeight="true" outlineLevel="0" collapsed="false">
      <c r="D870" s="63"/>
      <c r="I870" s="7"/>
      <c r="P870" s="63"/>
    </row>
    <row r="871" customFormat="false" ht="15.75" hidden="false" customHeight="true" outlineLevel="0" collapsed="false">
      <c r="D871" s="63"/>
      <c r="I871" s="7"/>
      <c r="P871" s="63"/>
    </row>
    <row r="872" customFormat="false" ht="15.75" hidden="false" customHeight="true" outlineLevel="0" collapsed="false">
      <c r="D872" s="63"/>
      <c r="I872" s="7"/>
      <c r="P872" s="63"/>
    </row>
    <row r="873" customFormat="false" ht="15.75" hidden="false" customHeight="true" outlineLevel="0" collapsed="false">
      <c r="D873" s="63"/>
      <c r="I873" s="7"/>
      <c r="P873" s="63"/>
    </row>
    <row r="874" customFormat="false" ht="15.75" hidden="false" customHeight="true" outlineLevel="0" collapsed="false">
      <c r="D874" s="63"/>
      <c r="I874" s="7"/>
      <c r="P874" s="63"/>
    </row>
    <row r="875" customFormat="false" ht="15.75" hidden="false" customHeight="true" outlineLevel="0" collapsed="false">
      <c r="D875" s="63"/>
      <c r="I875" s="7"/>
      <c r="P875" s="63"/>
    </row>
    <row r="876" customFormat="false" ht="15.75" hidden="false" customHeight="true" outlineLevel="0" collapsed="false">
      <c r="D876" s="63"/>
      <c r="I876" s="7"/>
      <c r="P876" s="63"/>
    </row>
    <row r="877" customFormat="false" ht="15.75" hidden="false" customHeight="true" outlineLevel="0" collapsed="false">
      <c r="D877" s="63"/>
      <c r="I877" s="7"/>
      <c r="P877" s="63"/>
    </row>
    <row r="878" customFormat="false" ht="15.75" hidden="false" customHeight="true" outlineLevel="0" collapsed="false">
      <c r="D878" s="63"/>
      <c r="I878" s="7"/>
      <c r="P878" s="63"/>
    </row>
    <row r="879" customFormat="false" ht="15.75" hidden="false" customHeight="true" outlineLevel="0" collapsed="false">
      <c r="D879" s="63"/>
      <c r="I879" s="7"/>
      <c r="P879" s="63"/>
    </row>
    <row r="880" customFormat="false" ht="15.75" hidden="false" customHeight="true" outlineLevel="0" collapsed="false">
      <c r="D880" s="63"/>
      <c r="I880" s="7"/>
      <c r="P880" s="63"/>
    </row>
    <row r="881" customFormat="false" ht="15.75" hidden="false" customHeight="true" outlineLevel="0" collapsed="false">
      <c r="D881" s="63"/>
      <c r="I881" s="7"/>
      <c r="P881" s="63"/>
    </row>
    <row r="882" customFormat="false" ht="15.75" hidden="false" customHeight="true" outlineLevel="0" collapsed="false">
      <c r="D882" s="63"/>
      <c r="I882" s="7"/>
      <c r="P882" s="63"/>
    </row>
    <row r="883" customFormat="false" ht="15.75" hidden="false" customHeight="true" outlineLevel="0" collapsed="false">
      <c r="D883" s="63"/>
      <c r="I883" s="7"/>
      <c r="P883" s="63"/>
    </row>
    <row r="884" customFormat="false" ht="15.75" hidden="false" customHeight="true" outlineLevel="0" collapsed="false">
      <c r="D884" s="63"/>
      <c r="I884" s="7"/>
      <c r="P884" s="63"/>
    </row>
    <row r="885" customFormat="false" ht="15.75" hidden="false" customHeight="true" outlineLevel="0" collapsed="false">
      <c r="D885" s="63"/>
      <c r="I885" s="7"/>
      <c r="P885" s="63"/>
    </row>
    <row r="886" customFormat="false" ht="15.75" hidden="false" customHeight="true" outlineLevel="0" collapsed="false">
      <c r="D886" s="63"/>
      <c r="I886" s="7"/>
      <c r="P886" s="63"/>
    </row>
    <row r="887" customFormat="false" ht="15.75" hidden="false" customHeight="true" outlineLevel="0" collapsed="false">
      <c r="D887" s="63"/>
      <c r="I887" s="7"/>
      <c r="P887" s="63"/>
    </row>
    <row r="888" customFormat="false" ht="15.75" hidden="false" customHeight="true" outlineLevel="0" collapsed="false">
      <c r="D888" s="63"/>
      <c r="I888" s="7"/>
      <c r="P888" s="63"/>
    </row>
    <row r="889" customFormat="false" ht="15.75" hidden="false" customHeight="true" outlineLevel="0" collapsed="false">
      <c r="D889" s="63"/>
      <c r="I889" s="7"/>
      <c r="P889" s="63"/>
    </row>
    <row r="890" customFormat="false" ht="15.75" hidden="false" customHeight="true" outlineLevel="0" collapsed="false">
      <c r="D890" s="63"/>
      <c r="I890" s="7"/>
      <c r="P890" s="63"/>
    </row>
    <row r="891" customFormat="false" ht="15.75" hidden="false" customHeight="true" outlineLevel="0" collapsed="false">
      <c r="D891" s="63"/>
      <c r="I891" s="7"/>
      <c r="P891" s="63"/>
    </row>
    <row r="892" customFormat="false" ht="15.75" hidden="false" customHeight="true" outlineLevel="0" collapsed="false">
      <c r="D892" s="63"/>
      <c r="I892" s="7"/>
      <c r="P892" s="63"/>
    </row>
    <row r="893" customFormat="false" ht="15.75" hidden="false" customHeight="true" outlineLevel="0" collapsed="false">
      <c r="D893" s="63"/>
      <c r="I893" s="7"/>
      <c r="P893" s="63"/>
    </row>
    <row r="894" customFormat="false" ht="15.75" hidden="false" customHeight="true" outlineLevel="0" collapsed="false">
      <c r="D894" s="63"/>
      <c r="I894" s="7"/>
      <c r="P894" s="63"/>
    </row>
    <row r="895" customFormat="false" ht="15.75" hidden="false" customHeight="true" outlineLevel="0" collapsed="false">
      <c r="D895" s="63"/>
      <c r="I895" s="7"/>
      <c r="P895" s="63"/>
    </row>
    <row r="896" customFormat="false" ht="15.75" hidden="false" customHeight="true" outlineLevel="0" collapsed="false">
      <c r="D896" s="63"/>
      <c r="I896" s="7"/>
      <c r="P896" s="63"/>
    </row>
    <row r="897" customFormat="false" ht="15.75" hidden="false" customHeight="true" outlineLevel="0" collapsed="false">
      <c r="D897" s="63"/>
      <c r="I897" s="7"/>
      <c r="P897" s="63"/>
    </row>
    <row r="898" customFormat="false" ht="15.75" hidden="false" customHeight="true" outlineLevel="0" collapsed="false">
      <c r="D898" s="63"/>
      <c r="I898" s="7"/>
      <c r="P898" s="63"/>
    </row>
    <row r="899" customFormat="false" ht="15.75" hidden="false" customHeight="true" outlineLevel="0" collapsed="false">
      <c r="D899" s="63"/>
      <c r="I899" s="7"/>
      <c r="P899" s="63"/>
    </row>
    <row r="900" customFormat="false" ht="15.75" hidden="false" customHeight="true" outlineLevel="0" collapsed="false">
      <c r="D900" s="63"/>
      <c r="I900" s="7"/>
      <c r="P900" s="63"/>
    </row>
    <row r="901" customFormat="false" ht="15.75" hidden="false" customHeight="true" outlineLevel="0" collapsed="false">
      <c r="D901" s="63"/>
      <c r="I901" s="7"/>
      <c r="P901" s="63"/>
    </row>
    <row r="902" customFormat="false" ht="15.75" hidden="false" customHeight="true" outlineLevel="0" collapsed="false">
      <c r="D902" s="63"/>
      <c r="I902" s="7"/>
      <c r="P902" s="63"/>
    </row>
    <row r="903" customFormat="false" ht="15.75" hidden="false" customHeight="true" outlineLevel="0" collapsed="false">
      <c r="D903" s="63"/>
      <c r="I903" s="7"/>
      <c r="P903" s="63"/>
    </row>
    <row r="904" customFormat="false" ht="15.75" hidden="false" customHeight="true" outlineLevel="0" collapsed="false">
      <c r="D904" s="63"/>
      <c r="I904" s="7"/>
      <c r="P904" s="63"/>
    </row>
    <row r="905" customFormat="false" ht="15.75" hidden="false" customHeight="true" outlineLevel="0" collapsed="false">
      <c r="D905" s="63"/>
      <c r="I905" s="7"/>
      <c r="P905" s="63"/>
    </row>
    <row r="906" customFormat="false" ht="15.75" hidden="false" customHeight="true" outlineLevel="0" collapsed="false">
      <c r="D906" s="63"/>
      <c r="I906" s="7"/>
      <c r="P906" s="63"/>
    </row>
    <row r="907" customFormat="false" ht="15.75" hidden="false" customHeight="true" outlineLevel="0" collapsed="false">
      <c r="D907" s="63"/>
      <c r="I907" s="7"/>
      <c r="P907" s="63"/>
    </row>
    <row r="908" customFormat="false" ht="15.75" hidden="false" customHeight="true" outlineLevel="0" collapsed="false">
      <c r="D908" s="63"/>
      <c r="I908" s="7"/>
      <c r="P908" s="63"/>
    </row>
    <row r="909" customFormat="false" ht="15.75" hidden="false" customHeight="true" outlineLevel="0" collapsed="false">
      <c r="D909" s="63"/>
      <c r="I909" s="7"/>
      <c r="P909" s="63"/>
    </row>
    <row r="910" customFormat="false" ht="15.75" hidden="false" customHeight="true" outlineLevel="0" collapsed="false">
      <c r="D910" s="63"/>
      <c r="I910" s="7"/>
      <c r="P910" s="63"/>
    </row>
    <row r="911" customFormat="false" ht="15.75" hidden="false" customHeight="true" outlineLevel="0" collapsed="false">
      <c r="D911" s="63"/>
      <c r="I911" s="7"/>
      <c r="P911" s="63"/>
    </row>
    <row r="912" customFormat="false" ht="15.75" hidden="false" customHeight="true" outlineLevel="0" collapsed="false">
      <c r="D912" s="63"/>
      <c r="I912" s="7"/>
      <c r="P912" s="63"/>
    </row>
    <row r="913" customFormat="false" ht="15.75" hidden="false" customHeight="true" outlineLevel="0" collapsed="false">
      <c r="D913" s="63"/>
      <c r="I913" s="7"/>
      <c r="P913" s="63"/>
    </row>
    <row r="914" customFormat="false" ht="15.75" hidden="false" customHeight="true" outlineLevel="0" collapsed="false">
      <c r="D914" s="63"/>
      <c r="I914" s="7"/>
      <c r="P914" s="63"/>
    </row>
    <row r="915" customFormat="false" ht="15.75" hidden="false" customHeight="true" outlineLevel="0" collapsed="false">
      <c r="D915" s="63"/>
      <c r="I915" s="7"/>
      <c r="P915" s="63"/>
    </row>
    <row r="916" customFormat="false" ht="15.75" hidden="false" customHeight="true" outlineLevel="0" collapsed="false">
      <c r="D916" s="63"/>
      <c r="I916" s="7"/>
      <c r="P916" s="63"/>
    </row>
    <row r="917" customFormat="false" ht="15.75" hidden="false" customHeight="true" outlineLevel="0" collapsed="false">
      <c r="D917" s="63"/>
      <c r="I917" s="7"/>
      <c r="P917" s="63"/>
    </row>
    <row r="918" customFormat="false" ht="15.75" hidden="false" customHeight="true" outlineLevel="0" collapsed="false">
      <c r="D918" s="63"/>
      <c r="I918" s="7"/>
      <c r="P918" s="63"/>
    </row>
    <row r="919" customFormat="false" ht="15.75" hidden="false" customHeight="true" outlineLevel="0" collapsed="false">
      <c r="D919" s="63"/>
      <c r="I919" s="7"/>
      <c r="P919" s="63"/>
    </row>
    <row r="920" customFormat="false" ht="15.75" hidden="false" customHeight="true" outlineLevel="0" collapsed="false">
      <c r="D920" s="63"/>
      <c r="I920" s="7"/>
      <c r="P920" s="63"/>
    </row>
    <row r="921" customFormat="false" ht="15.75" hidden="false" customHeight="true" outlineLevel="0" collapsed="false">
      <c r="D921" s="63"/>
      <c r="I921" s="7"/>
      <c r="P921" s="63"/>
    </row>
    <row r="922" customFormat="false" ht="15.75" hidden="false" customHeight="true" outlineLevel="0" collapsed="false">
      <c r="D922" s="63"/>
      <c r="I922" s="7"/>
      <c r="P922" s="63"/>
    </row>
    <row r="923" customFormat="false" ht="15.75" hidden="false" customHeight="true" outlineLevel="0" collapsed="false">
      <c r="D923" s="63"/>
      <c r="I923" s="7"/>
      <c r="P923" s="63"/>
    </row>
    <row r="924" customFormat="false" ht="15.75" hidden="false" customHeight="true" outlineLevel="0" collapsed="false">
      <c r="D924" s="63"/>
      <c r="I924" s="7"/>
      <c r="P924" s="63"/>
    </row>
    <row r="925" customFormat="false" ht="15.75" hidden="false" customHeight="true" outlineLevel="0" collapsed="false">
      <c r="D925" s="63"/>
      <c r="I925" s="7"/>
      <c r="P925" s="63"/>
    </row>
    <row r="926" customFormat="false" ht="15.75" hidden="false" customHeight="true" outlineLevel="0" collapsed="false">
      <c r="D926" s="63"/>
      <c r="I926" s="7"/>
      <c r="P926" s="63"/>
    </row>
    <row r="927" customFormat="false" ht="15.75" hidden="false" customHeight="true" outlineLevel="0" collapsed="false">
      <c r="D927" s="63"/>
      <c r="I927" s="7"/>
      <c r="P927" s="63"/>
    </row>
    <row r="928" customFormat="false" ht="15.75" hidden="false" customHeight="true" outlineLevel="0" collapsed="false">
      <c r="D928" s="63"/>
      <c r="I928" s="7"/>
      <c r="P928" s="63"/>
    </row>
    <row r="929" customFormat="false" ht="15.75" hidden="false" customHeight="true" outlineLevel="0" collapsed="false">
      <c r="D929" s="63"/>
      <c r="I929" s="7"/>
      <c r="P929" s="63"/>
    </row>
    <row r="930" customFormat="false" ht="15.75" hidden="false" customHeight="true" outlineLevel="0" collapsed="false">
      <c r="D930" s="63"/>
      <c r="I930" s="7"/>
      <c r="P930" s="63"/>
    </row>
    <row r="931" customFormat="false" ht="15.75" hidden="false" customHeight="true" outlineLevel="0" collapsed="false">
      <c r="D931" s="63"/>
      <c r="I931" s="7"/>
      <c r="P931" s="63"/>
    </row>
    <row r="932" customFormat="false" ht="15.75" hidden="false" customHeight="true" outlineLevel="0" collapsed="false">
      <c r="D932" s="63"/>
      <c r="I932" s="7"/>
      <c r="P932" s="63"/>
    </row>
    <row r="933" customFormat="false" ht="15.75" hidden="false" customHeight="true" outlineLevel="0" collapsed="false">
      <c r="D933" s="63"/>
      <c r="I933" s="7"/>
      <c r="P933" s="63"/>
    </row>
    <row r="934" customFormat="false" ht="15.75" hidden="false" customHeight="true" outlineLevel="0" collapsed="false">
      <c r="D934" s="63"/>
      <c r="I934" s="7"/>
      <c r="P934" s="63"/>
    </row>
    <row r="935" customFormat="false" ht="15.75" hidden="false" customHeight="true" outlineLevel="0" collapsed="false">
      <c r="D935" s="63"/>
      <c r="I935" s="7"/>
      <c r="P935" s="63"/>
    </row>
    <row r="936" customFormat="false" ht="15.75" hidden="false" customHeight="true" outlineLevel="0" collapsed="false">
      <c r="D936" s="63"/>
      <c r="I936" s="7"/>
      <c r="P936" s="63"/>
    </row>
    <row r="937" customFormat="false" ht="15.75" hidden="false" customHeight="true" outlineLevel="0" collapsed="false">
      <c r="D937" s="63"/>
      <c r="I937" s="7"/>
      <c r="P937" s="63"/>
    </row>
    <row r="938" customFormat="false" ht="15.75" hidden="false" customHeight="true" outlineLevel="0" collapsed="false">
      <c r="D938" s="63"/>
      <c r="I938" s="7"/>
      <c r="P938" s="63"/>
    </row>
    <row r="939" customFormat="false" ht="15.75" hidden="false" customHeight="true" outlineLevel="0" collapsed="false">
      <c r="D939" s="63"/>
      <c r="I939" s="7"/>
      <c r="P939" s="63"/>
    </row>
    <row r="940" customFormat="false" ht="15.75" hidden="false" customHeight="true" outlineLevel="0" collapsed="false">
      <c r="D940" s="63"/>
      <c r="I940" s="7"/>
      <c r="P940" s="63"/>
    </row>
    <row r="941" customFormat="false" ht="15.75" hidden="false" customHeight="true" outlineLevel="0" collapsed="false">
      <c r="D941" s="63"/>
      <c r="I941" s="7"/>
      <c r="P941" s="63"/>
    </row>
    <row r="942" customFormat="false" ht="15.75" hidden="false" customHeight="true" outlineLevel="0" collapsed="false">
      <c r="D942" s="63"/>
      <c r="I942" s="7"/>
      <c r="P942" s="63"/>
    </row>
    <row r="943" customFormat="false" ht="15.75" hidden="false" customHeight="true" outlineLevel="0" collapsed="false">
      <c r="D943" s="63"/>
      <c r="I943" s="7"/>
      <c r="P943" s="63"/>
    </row>
    <row r="944" customFormat="false" ht="15.75" hidden="false" customHeight="true" outlineLevel="0" collapsed="false">
      <c r="D944" s="63"/>
      <c r="I944" s="7"/>
      <c r="P944" s="63"/>
    </row>
    <row r="945" customFormat="false" ht="15.75" hidden="false" customHeight="true" outlineLevel="0" collapsed="false">
      <c r="D945" s="63"/>
      <c r="I945" s="7"/>
      <c r="P945" s="63"/>
    </row>
    <row r="946" customFormat="false" ht="15.75" hidden="false" customHeight="true" outlineLevel="0" collapsed="false">
      <c r="D946" s="63"/>
      <c r="I946" s="7"/>
      <c r="P946" s="63"/>
    </row>
    <row r="947" customFormat="false" ht="15.75" hidden="false" customHeight="true" outlineLevel="0" collapsed="false">
      <c r="D947" s="63"/>
      <c r="I947" s="7"/>
      <c r="P947" s="63"/>
    </row>
    <row r="948" customFormat="false" ht="15.75" hidden="false" customHeight="true" outlineLevel="0" collapsed="false">
      <c r="D948" s="63"/>
      <c r="I948" s="7"/>
      <c r="P948" s="63"/>
    </row>
    <row r="949" customFormat="false" ht="15.75" hidden="false" customHeight="true" outlineLevel="0" collapsed="false">
      <c r="D949" s="63"/>
      <c r="I949" s="7"/>
      <c r="P949" s="63"/>
    </row>
    <row r="950" customFormat="false" ht="15.75" hidden="false" customHeight="true" outlineLevel="0" collapsed="false">
      <c r="D950" s="63"/>
      <c r="I950" s="7"/>
      <c r="P950" s="63"/>
    </row>
    <row r="951" customFormat="false" ht="15.75" hidden="false" customHeight="true" outlineLevel="0" collapsed="false">
      <c r="D951" s="63"/>
      <c r="I951" s="7"/>
      <c r="P951" s="63"/>
    </row>
    <row r="952" customFormat="false" ht="15.75" hidden="false" customHeight="true" outlineLevel="0" collapsed="false">
      <c r="D952" s="63"/>
      <c r="I952" s="7"/>
      <c r="P952" s="63"/>
    </row>
    <row r="953" customFormat="false" ht="15.75" hidden="false" customHeight="true" outlineLevel="0" collapsed="false">
      <c r="D953" s="63"/>
      <c r="I953" s="7"/>
      <c r="P953" s="63"/>
    </row>
    <row r="954" customFormat="false" ht="15.75" hidden="false" customHeight="true" outlineLevel="0" collapsed="false">
      <c r="D954" s="63"/>
      <c r="I954" s="7"/>
      <c r="P954" s="63"/>
    </row>
    <row r="955" customFormat="false" ht="15.75" hidden="false" customHeight="true" outlineLevel="0" collapsed="false">
      <c r="D955" s="63"/>
      <c r="I955" s="7"/>
      <c r="P955" s="63"/>
    </row>
    <row r="956" customFormat="false" ht="15.75" hidden="false" customHeight="true" outlineLevel="0" collapsed="false">
      <c r="D956" s="63"/>
      <c r="I956" s="7"/>
      <c r="P956" s="63"/>
    </row>
    <row r="957" customFormat="false" ht="15.75" hidden="false" customHeight="true" outlineLevel="0" collapsed="false">
      <c r="D957" s="63"/>
      <c r="I957" s="7"/>
      <c r="P957" s="63"/>
    </row>
    <row r="958" customFormat="false" ht="15.75" hidden="false" customHeight="true" outlineLevel="0" collapsed="false">
      <c r="D958" s="63"/>
      <c r="I958" s="7"/>
      <c r="P958" s="63"/>
    </row>
    <row r="959" customFormat="false" ht="15.75" hidden="false" customHeight="true" outlineLevel="0" collapsed="false">
      <c r="D959" s="63"/>
      <c r="I959" s="7"/>
      <c r="P959" s="63"/>
    </row>
    <row r="960" customFormat="false" ht="15.75" hidden="false" customHeight="true" outlineLevel="0" collapsed="false">
      <c r="D960" s="63"/>
      <c r="I960" s="7"/>
      <c r="P960" s="63"/>
    </row>
    <row r="961" customFormat="false" ht="15.75" hidden="false" customHeight="true" outlineLevel="0" collapsed="false">
      <c r="D961" s="63"/>
      <c r="I961" s="7"/>
      <c r="P961" s="63"/>
    </row>
    <row r="962" customFormat="false" ht="15.75" hidden="false" customHeight="true" outlineLevel="0" collapsed="false">
      <c r="D962" s="63"/>
      <c r="I962" s="7"/>
      <c r="P962" s="63"/>
    </row>
    <row r="963" customFormat="false" ht="15.75" hidden="false" customHeight="true" outlineLevel="0" collapsed="false">
      <c r="D963" s="63"/>
      <c r="I963" s="7"/>
      <c r="P963" s="63"/>
    </row>
    <row r="964" customFormat="false" ht="15.75" hidden="false" customHeight="true" outlineLevel="0" collapsed="false">
      <c r="D964" s="63"/>
      <c r="I964" s="7"/>
      <c r="P964" s="63"/>
    </row>
    <row r="965" customFormat="false" ht="15.75" hidden="false" customHeight="true" outlineLevel="0" collapsed="false">
      <c r="D965" s="63"/>
      <c r="I965" s="7"/>
      <c r="P965" s="63"/>
    </row>
    <row r="966" customFormat="false" ht="15.75" hidden="false" customHeight="true" outlineLevel="0" collapsed="false">
      <c r="D966" s="63"/>
      <c r="I966" s="7"/>
      <c r="P966" s="63"/>
    </row>
    <row r="967" customFormat="false" ht="15.75" hidden="false" customHeight="true" outlineLevel="0" collapsed="false">
      <c r="D967" s="63"/>
      <c r="I967" s="7"/>
      <c r="P967" s="63"/>
    </row>
    <row r="968" customFormat="false" ht="15.75" hidden="false" customHeight="true" outlineLevel="0" collapsed="false">
      <c r="D968" s="63"/>
      <c r="I968" s="7"/>
      <c r="P968" s="63"/>
    </row>
    <row r="969" customFormat="false" ht="15.75" hidden="false" customHeight="true" outlineLevel="0" collapsed="false">
      <c r="D969" s="63"/>
      <c r="I969" s="7"/>
      <c r="P969" s="63"/>
    </row>
    <row r="970" customFormat="false" ht="15.75" hidden="false" customHeight="true" outlineLevel="0" collapsed="false">
      <c r="D970" s="63"/>
      <c r="I970" s="7"/>
      <c r="P970" s="63"/>
    </row>
    <row r="971" customFormat="false" ht="15.75" hidden="false" customHeight="true" outlineLevel="0" collapsed="false">
      <c r="D971" s="63"/>
      <c r="I971" s="7"/>
      <c r="P971" s="63"/>
    </row>
    <row r="972" customFormat="false" ht="15.75" hidden="false" customHeight="true" outlineLevel="0" collapsed="false">
      <c r="D972" s="63"/>
      <c r="I972" s="7"/>
      <c r="P972" s="63"/>
    </row>
    <row r="973" customFormat="false" ht="15.75" hidden="false" customHeight="true" outlineLevel="0" collapsed="false">
      <c r="D973" s="63"/>
      <c r="I973" s="7"/>
      <c r="P973" s="63"/>
    </row>
    <row r="974" customFormat="false" ht="15.75" hidden="false" customHeight="true" outlineLevel="0" collapsed="false">
      <c r="D974" s="63"/>
      <c r="I974" s="7"/>
      <c r="P974" s="63"/>
    </row>
    <row r="975" customFormat="false" ht="15.75" hidden="false" customHeight="true" outlineLevel="0" collapsed="false">
      <c r="D975" s="63"/>
      <c r="I975" s="7"/>
      <c r="P975" s="63"/>
    </row>
    <row r="976" customFormat="false" ht="15.75" hidden="false" customHeight="true" outlineLevel="0" collapsed="false">
      <c r="D976" s="63"/>
      <c r="I976" s="7"/>
      <c r="P976" s="63"/>
    </row>
    <row r="977" customFormat="false" ht="15.75" hidden="false" customHeight="true" outlineLevel="0" collapsed="false">
      <c r="D977" s="63"/>
      <c r="I977" s="7"/>
      <c r="P977" s="63"/>
    </row>
    <row r="978" customFormat="false" ht="15.75" hidden="false" customHeight="true" outlineLevel="0" collapsed="false">
      <c r="D978" s="63"/>
      <c r="I978" s="7"/>
      <c r="P978" s="63"/>
    </row>
    <row r="979" customFormat="false" ht="15.75" hidden="false" customHeight="true" outlineLevel="0" collapsed="false">
      <c r="D979" s="63"/>
      <c r="I979" s="7"/>
      <c r="P979" s="63"/>
    </row>
    <row r="980" customFormat="false" ht="15.75" hidden="false" customHeight="true" outlineLevel="0" collapsed="false">
      <c r="D980" s="63"/>
      <c r="I980" s="7"/>
      <c r="P980" s="63"/>
    </row>
    <row r="981" customFormat="false" ht="15.75" hidden="false" customHeight="true" outlineLevel="0" collapsed="false">
      <c r="D981" s="63"/>
      <c r="I981" s="7"/>
      <c r="P981" s="63"/>
    </row>
    <row r="982" customFormat="false" ht="15.75" hidden="false" customHeight="true" outlineLevel="0" collapsed="false">
      <c r="D982" s="63"/>
      <c r="I982" s="7"/>
      <c r="P982" s="63"/>
    </row>
    <row r="983" customFormat="false" ht="15.75" hidden="false" customHeight="true" outlineLevel="0" collapsed="false">
      <c r="D983" s="63"/>
      <c r="I983" s="7"/>
      <c r="P983" s="63"/>
    </row>
    <row r="984" customFormat="false" ht="15.75" hidden="false" customHeight="true" outlineLevel="0" collapsed="false">
      <c r="D984" s="63"/>
      <c r="I984" s="7"/>
      <c r="P984" s="63"/>
    </row>
    <row r="985" customFormat="false" ht="15.75" hidden="false" customHeight="true" outlineLevel="0" collapsed="false">
      <c r="D985" s="63"/>
      <c r="I985" s="7"/>
      <c r="P985" s="63"/>
    </row>
    <row r="986" customFormat="false" ht="15.75" hidden="false" customHeight="true" outlineLevel="0" collapsed="false">
      <c r="D986" s="63"/>
      <c r="I986" s="7"/>
      <c r="P986" s="63"/>
    </row>
    <row r="987" customFormat="false" ht="15.75" hidden="false" customHeight="true" outlineLevel="0" collapsed="false">
      <c r="D987" s="63"/>
      <c r="I987" s="7"/>
      <c r="P987" s="63"/>
    </row>
    <row r="988" customFormat="false" ht="15.75" hidden="false" customHeight="true" outlineLevel="0" collapsed="false">
      <c r="D988" s="63"/>
      <c r="I988" s="7"/>
      <c r="P988" s="63"/>
    </row>
    <row r="989" customFormat="false" ht="15.75" hidden="false" customHeight="true" outlineLevel="0" collapsed="false">
      <c r="D989" s="63"/>
      <c r="I989" s="7"/>
      <c r="P989" s="63"/>
    </row>
    <row r="990" customFormat="false" ht="15.75" hidden="false" customHeight="true" outlineLevel="0" collapsed="false">
      <c r="D990" s="63"/>
      <c r="I990" s="7"/>
      <c r="P990" s="63"/>
    </row>
    <row r="991" customFormat="false" ht="15.75" hidden="false" customHeight="true" outlineLevel="0" collapsed="false">
      <c r="D991" s="63"/>
      <c r="I991" s="7"/>
      <c r="P991" s="63"/>
    </row>
    <row r="992" customFormat="false" ht="15.75" hidden="false" customHeight="true" outlineLevel="0" collapsed="false">
      <c r="D992" s="63"/>
      <c r="I992" s="7"/>
      <c r="P992" s="63"/>
    </row>
    <row r="993" customFormat="false" ht="15.75" hidden="false" customHeight="true" outlineLevel="0" collapsed="false">
      <c r="D993" s="63"/>
      <c r="I993" s="7"/>
      <c r="P993" s="63"/>
    </row>
    <row r="994" customFormat="false" ht="15.75" hidden="false" customHeight="true" outlineLevel="0" collapsed="false">
      <c r="D994" s="63"/>
      <c r="I994" s="7"/>
      <c r="P994" s="63"/>
    </row>
    <row r="995" customFormat="false" ht="15.75" hidden="false" customHeight="true" outlineLevel="0" collapsed="false">
      <c r="D995" s="63"/>
      <c r="I995" s="7"/>
      <c r="P995" s="63"/>
    </row>
    <row r="996" customFormat="false" ht="15.75" hidden="false" customHeight="true" outlineLevel="0" collapsed="false">
      <c r="D996" s="63"/>
      <c r="I996" s="7"/>
      <c r="P996" s="63"/>
    </row>
    <row r="997" customFormat="false" ht="15.75" hidden="false" customHeight="true" outlineLevel="0" collapsed="false">
      <c r="D997" s="63"/>
      <c r="I997" s="7"/>
      <c r="P997" s="63"/>
    </row>
    <row r="998" customFormat="false" ht="15.75" hidden="false" customHeight="true" outlineLevel="0" collapsed="false">
      <c r="D998" s="63"/>
      <c r="I998" s="7"/>
      <c r="P998" s="63"/>
    </row>
    <row r="999" customFormat="false" ht="15.75" hidden="false" customHeight="true" outlineLevel="0" collapsed="false">
      <c r="D999" s="63"/>
      <c r="I999" s="7"/>
      <c r="P999" s="63"/>
    </row>
    <row r="1000" customFormat="false" ht="15.75" hidden="false" customHeight="true" outlineLevel="0" collapsed="false">
      <c r="D1000" s="63"/>
      <c r="I1000" s="7"/>
      <c r="P1000" s="63"/>
    </row>
    <row r="1001" customFormat="false" ht="15.75" hidden="false" customHeight="true" outlineLevel="0" collapsed="false">
      <c r="D1001" s="63"/>
      <c r="I1001" s="7"/>
      <c r="P1001" s="63"/>
    </row>
    <row r="1002" customFormat="false" ht="15.75" hidden="false" customHeight="true" outlineLevel="0" collapsed="false">
      <c r="D1002" s="63"/>
      <c r="I1002" s="7"/>
      <c r="P1002" s="63"/>
    </row>
    <row r="1003" customFormat="false" ht="15.75" hidden="false" customHeight="true" outlineLevel="0" collapsed="false">
      <c r="D1003" s="63"/>
      <c r="I1003" s="7"/>
      <c r="P1003" s="63"/>
    </row>
    <row r="1004" customFormat="false" ht="15.75" hidden="false" customHeight="true" outlineLevel="0" collapsed="false">
      <c r="D1004" s="63"/>
      <c r="I1004" s="7"/>
      <c r="P1004" s="63"/>
    </row>
    <row r="1005" customFormat="false" ht="15.75" hidden="false" customHeight="true" outlineLevel="0" collapsed="false">
      <c r="D1005" s="63"/>
      <c r="I1005" s="7"/>
      <c r="P1005" s="63"/>
    </row>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8.546875" defaultRowHeight="13.5" customHeight="false" zeroHeight="false" outlineLevelRow="0" outlineLevelCol="0"/>
  <cols>
    <col collapsed="false" customWidth="true" hidden="false" outlineLevel="0" max="6" min="1" style="1" width="6.88"/>
    <col collapsed="false" customWidth="true" hidden="false" outlineLevel="0" max="26" min="7" style="1" width="11"/>
    <col collapsed="false" customWidth="true" hidden="false" outlineLevel="0" max="1025" min="27" style="1" width="12.62"/>
  </cols>
  <sheetData>
    <row r="1" customFormat="false" ht="13.5" hidden="false" customHeight="true" outlineLevel="0" collapsed="false">
      <c r="A1" s="63" t="s">
        <v>44</v>
      </c>
      <c r="B1" s="436" t="s">
        <v>6011</v>
      </c>
      <c r="C1" s="63"/>
      <c r="D1" s="63" t="s">
        <v>45</v>
      </c>
      <c r="E1" s="436" t="s">
        <v>6012</v>
      </c>
    </row>
    <row r="2" customFormat="false" ht="13.5" hidden="false" customHeight="true" outlineLevel="0" collapsed="false">
      <c r="A2" s="63" t="s">
        <v>157</v>
      </c>
      <c r="B2" s="436" t="s">
        <v>6013</v>
      </c>
      <c r="C2" s="63"/>
      <c r="D2" s="63" t="s">
        <v>107</v>
      </c>
      <c r="E2" s="436" t="s">
        <v>6014</v>
      </c>
    </row>
    <row r="3" customFormat="false" ht="13.5" hidden="false" customHeight="true" outlineLevel="0" collapsed="false">
      <c r="A3" s="63" t="s">
        <v>13</v>
      </c>
      <c r="B3" s="436" t="s">
        <v>6015</v>
      </c>
      <c r="C3" s="63"/>
      <c r="D3" s="63" t="s">
        <v>1476</v>
      </c>
      <c r="E3" s="436" t="s">
        <v>6016</v>
      </c>
    </row>
    <row r="4" customFormat="false" ht="13.5" hidden="false" customHeight="true" outlineLevel="0" collapsed="false">
      <c r="A4" s="141" t="s">
        <v>1580</v>
      </c>
      <c r="B4" s="141" t="s">
        <v>1580</v>
      </c>
      <c r="C4" s="63"/>
      <c r="D4" s="63" t="s">
        <v>133</v>
      </c>
      <c r="E4" s="436" t="s">
        <v>6017</v>
      </c>
    </row>
    <row r="5" customFormat="false" ht="13.5" hidden="false" customHeight="true" outlineLevel="0" collapsed="false">
      <c r="A5" s="79" t="s">
        <v>2935</v>
      </c>
      <c r="B5" s="79" t="s">
        <v>6018</v>
      </c>
      <c r="C5" s="63"/>
      <c r="D5" s="63" t="s">
        <v>92</v>
      </c>
      <c r="E5" s="436" t="s">
        <v>6019</v>
      </c>
    </row>
    <row r="6" customFormat="false" ht="13.5" hidden="false" customHeight="true" outlineLevel="0" collapsed="false">
      <c r="A6" s="79" t="s">
        <v>3205</v>
      </c>
      <c r="B6" s="79" t="s">
        <v>6020</v>
      </c>
      <c r="C6" s="63"/>
      <c r="D6" s="63" t="s">
        <v>120</v>
      </c>
      <c r="E6" s="436" t="s">
        <v>6021</v>
      </c>
    </row>
    <row r="7" customFormat="false" ht="13.5" hidden="false" customHeight="true" outlineLevel="0" collapsed="false">
      <c r="A7" s="79" t="s">
        <v>3712</v>
      </c>
      <c r="B7" s="79" t="s">
        <v>6022</v>
      </c>
      <c r="C7" s="63"/>
      <c r="D7" s="63"/>
      <c r="E7" s="63"/>
    </row>
    <row r="8" customFormat="false" ht="13.5" hidden="false" customHeight="true" outlineLevel="0" collapsed="false">
      <c r="A8" s="79" t="s">
        <v>5002</v>
      </c>
      <c r="B8" s="79" t="s">
        <v>6023</v>
      </c>
    </row>
    <row r="9" customFormat="false" ht="13.5" hidden="false" customHeight="false" outlineLevel="0" collapsed="false">
      <c r="A9" s="1" t="s">
        <v>5025</v>
      </c>
      <c r="B9" s="1" t="s">
        <v>6024</v>
      </c>
    </row>
    <row r="10" customFormat="false" ht="13.5" hidden="false" customHeight="false" outlineLevel="0" collapsed="false">
      <c r="A10" s="79" t="s">
        <v>5401</v>
      </c>
      <c r="B10" s="79" t="s">
        <v>6025</v>
      </c>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1318</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ja-JP</dc:language>
  <cp:lastModifiedBy/>
  <dcterms:modified xsi:type="dcterms:W3CDTF">2026-02-15T16:51:18Z</dcterms:modified>
  <cp:revision>126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